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C:\Users\AlisonGoulder\OneDrive - MHCLG\Documents\Data collections\CTR\"/>
    </mc:Choice>
  </mc:AlternateContent>
  <xr:revisionPtr revIDLastSave="7" documentId="8_{E77429F2-EAE1-41F0-946C-E5B3B09DE561}" xr6:coauthVersionLast="45" xr6:coauthVersionMax="45" xr10:uidLastSave="{367E39D9-8C91-4C88-A1D7-A84D89C97C99}"/>
  <bookViews>
    <workbookView xWindow="-110" yWindow="-110" windowWidth="22780" windowHeight="14660" tabRatio="841" xr2:uid="{00000000-000D-0000-FFFF-FFFF00000000}"/>
  </bookViews>
  <sheets>
    <sheet name="Index" sheetId="32453" r:id="rId1"/>
    <sheet name="Metadata" sheetId="32457" r:id="rId2"/>
    <sheet name="England Summary" sheetId="32458" r:id="rId3"/>
    <sheet name="Parish Band D" sheetId="32459" r:id="rId4"/>
    <sheet name="Local authority level data" sheetId="32454" r:id="rId5"/>
    <sheet name="Local authority dropdown" sheetId="32451" r:id="rId6"/>
    <sheet name="Parish level data" sheetId="32452" r:id="rId7"/>
    <sheet name="NewCeased parishes" sheetId="32455" r:id="rId8"/>
    <sheet name="LA List" sheetId="32456" state="hidden" r:id="rId9"/>
  </sheets>
  <externalReferences>
    <externalReference r:id="rId10"/>
    <externalReference r:id="rId11"/>
    <externalReference r:id="rId12"/>
  </externalReferences>
  <definedNames>
    <definedName name="\R">#REF!</definedName>
    <definedName name="_CTR1" localSheetId="5">'Local authority dropdown'!#REF!</definedName>
    <definedName name="_CTR1">#REF!</definedName>
    <definedName name="_xlnm._FilterDatabase" localSheetId="4" hidden="1">'Local authority level data'!$B$6:$Q$241</definedName>
    <definedName name="_xlnm._FilterDatabase" localSheetId="6" hidden="1">'Parish level data'!$B$5:$S$10232</definedName>
    <definedName name="_xlnm._FilterDatabase" hidden="1">#REF!</definedName>
    <definedName name="_Order1" hidden="1">255</definedName>
    <definedName name="_Order2" hidden="1">0</definedName>
    <definedName name="BRprint1">#REF!</definedName>
    <definedName name="BRprint2">#REF!</definedName>
    <definedName name="cccc">'[1]BR1 Form'!#REF!</definedName>
    <definedName name="CONTACT" localSheetId="5">'Local authority dropdown'!#REF!</definedName>
    <definedName name="CONTACT">#REF!</definedName>
    <definedName name="CTRprint1" localSheetId="5">'Local authority dropdown'!$B$1:$J$1</definedName>
    <definedName name="CTRprint1">#REF!</definedName>
    <definedName name="CTRprint2" localSheetId="5">'Local authority dropdown'!$B$13:$J$282</definedName>
    <definedName name="CTRprint2">#REF!</definedName>
    <definedName name="datar" localSheetId="5">#REF!</definedName>
    <definedName name="datar">#REF!</definedName>
    <definedName name="detruse" localSheetId="5">'Local authority dropdown'!#REF!</definedName>
    <definedName name="detruse">#REF!</definedName>
    <definedName name="_xlnm.Extract" localSheetId="6">'Parish level data'!#REF!</definedName>
    <definedName name="la_list">'LA List'!$A$1:$A$234</definedName>
    <definedName name="LAcodes">#REF!</definedName>
    <definedName name="LAList">'Parish level data'!#REF!</definedName>
    <definedName name="LAlist2">#REF!</definedName>
    <definedName name="_xlnm.Print_Area" localSheetId="5">'Local authority dropdown'!$A$1:$M$282</definedName>
    <definedName name="_xlnm.Print_Area" localSheetId="6">'Parish level data'!$B$2:$S$4</definedName>
    <definedName name="_xlnm.Print_Area">#REF!</definedName>
    <definedName name="_xlnm.Print_Titles" localSheetId="5">'Local authority dropdown'!$1:$4</definedName>
    <definedName name="_xlnm.Print_Titles" localSheetId="6">'Parish level data'!$4:$4</definedName>
    <definedName name="_xlnm.Print_Titles">#N/A</definedName>
    <definedName name="QRC4R1" localSheetId="5">'[2]BR1 Form'!#REF!</definedName>
    <definedName name="QRC4R1">'[1]BR1 Form'!#REF!</definedName>
    <definedName name="QRC4R10" localSheetId="5">'[2]BR1 Form'!#REF!</definedName>
    <definedName name="QRC4R10">'[1]BR1 Form'!#REF!</definedName>
    <definedName name="QRC4R12" localSheetId="5">'[2]BR1 Form'!#REF!</definedName>
    <definedName name="QRC4R12">'[1]BR1 Form'!#REF!</definedName>
    <definedName name="QRC4R13" localSheetId="5">'[2]BR1 Form'!#REF!</definedName>
    <definedName name="QRC4R13">'[1]BR1 Form'!#REF!</definedName>
    <definedName name="QRC4R14" localSheetId="5">'[2]BR1 Form'!#REF!</definedName>
    <definedName name="QRC4R14">'[1]BR1 Form'!#REF!</definedName>
    <definedName name="QRC4R15" localSheetId="5">'[2]BR1 Form'!#REF!</definedName>
    <definedName name="QRC4R15">'[1]BR1 Form'!#REF!</definedName>
    <definedName name="QRC4R17" localSheetId="5">'[2]BR1 Form'!#REF!</definedName>
    <definedName name="QRC4R17">'[1]BR1 Form'!#REF!</definedName>
    <definedName name="QRC4R18" localSheetId="5">'[2]BR1 Form'!#REF!</definedName>
    <definedName name="QRC4R18">'[1]BR1 Form'!#REF!</definedName>
    <definedName name="QRC4R19" localSheetId="5">'[2]BR1 Form'!#REF!</definedName>
    <definedName name="QRC4R19">'[1]BR1 Form'!#REF!</definedName>
    <definedName name="QRC4R20" localSheetId="5">'[2]BR1 Form'!#REF!</definedName>
    <definedName name="QRC4R20">'[1]BR1 Form'!#REF!</definedName>
    <definedName name="QRC4R21" localSheetId="5">'[2]BR1 Form'!#REF!</definedName>
    <definedName name="QRC4R21">'[1]BR1 Form'!#REF!</definedName>
    <definedName name="QRC4R22" localSheetId="5">'[2]BR1 Form'!#REF!</definedName>
    <definedName name="QRC4R22">'[1]BR1 Form'!#REF!</definedName>
    <definedName name="QRC4R23" localSheetId="5">'[2]BR1 Form'!#REF!</definedName>
    <definedName name="QRC4R23">'[1]BR1 Form'!#REF!</definedName>
    <definedName name="QRC4R24" localSheetId="5">'[2]BR1 Form'!#REF!</definedName>
    <definedName name="QRC4R24">'[1]BR1 Form'!#REF!</definedName>
    <definedName name="QRC4R3" localSheetId="5">'[2]BR1 Form'!#REF!</definedName>
    <definedName name="QRC4R3">'[1]BR1 Form'!#REF!</definedName>
    <definedName name="QRC4R5" localSheetId="5">'[2]BR1 Form'!#REF!</definedName>
    <definedName name="QRC4R5">'[1]BR1 Form'!#REF!</definedName>
    <definedName name="QRC4R8" localSheetId="5">'[2]BR1 Form'!#REF!</definedName>
    <definedName name="QRC4R8">'[1]BR1 Form'!#REF!</definedName>
    <definedName name="QRC4R9" localSheetId="5">'[2]BR1 Form'!#REF!</definedName>
    <definedName name="QRC4R9">'[1]BR1 Form'!#REF!</definedName>
    <definedName name="s">'[1]BR1 Form'!#REF!</definedName>
    <definedName name="Table" localSheetId="5">#REF!</definedName>
    <definedName name="Table">#REF!</definedName>
    <definedName name="table1">#REF!</definedName>
    <definedName name="Table2">#REF!</definedName>
    <definedName name="TABLE4">#REF!</definedName>
    <definedName name="TABLES">'[3]Billing Table'!$A$10:$S$416</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32451" l="1" a="1"/>
  <c r="C16" i="32451" s="1"/>
  <c r="C17" i="32451" a="1"/>
  <c r="C17" i="32451" s="1"/>
  <c r="K280" i="32451" a="1"/>
  <c r="K280" i="32451" s="1"/>
  <c r="I280" i="32451" a="1"/>
  <c r="I280" i="32451" s="1"/>
  <c r="G280" i="32451" a="1"/>
  <c r="G280" i="32451" s="1"/>
  <c r="E280" i="32451" a="1"/>
  <c r="E280" i="32451" s="1"/>
  <c r="C280" i="32451" a="1"/>
  <c r="C280" i="32451" s="1"/>
  <c r="K279" i="32451" a="1"/>
  <c r="K279" i="32451" s="1"/>
  <c r="I279" i="32451" a="1"/>
  <c r="I279" i="32451" s="1"/>
  <c r="G279" i="32451" a="1"/>
  <c r="G279" i="32451" s="1"/>
  <c r="E279" i="32451" a="1"/>
  <c r="E279" i="32451" s="1"/>
  <c r="C279" i="32451" a="1"/>
  <c r="C279" i="32451" s="1"/>
  <c r="K278" i="32451" a="1"/>
  <c r="K278" i="32451" s="1"/>
  <c r="I278" i="32451" a="1"/>
  <c r="I278" i="32451" s="1"/>
  <c r="G278" i="32451" a="1"/>
  <c r="G278" i="32451" s="1"/>
  <c r="E278" i="32451" a="1"/>
  <c r="E278" i="32451" s="1"/>
  <c r="C278" i="32451" a="1"/>
  <c r="C278" i="32451" s="1"/>
  <c r="K277" i="32451" a="1"/>
  <c r="K277" i="32451" s="1"/>
  <c r="I277" i="32451" a="1"/>
  <c r="I277" i="32451" s="1"/>
  <c r="G277" i="32451" a="1"/>
  <c r="G277" i="32451" s="1"/>
  <c r="E277" i="32451" a="1"/>
  <c r="E277" i="32451" s="1"/>
  <c r="C277" i="32451" a="1"/>
  <c r="C277" i="32451" s="1"/>
  <c r="K276" i="32451" a="1"/>
  <c r="K276" i="32451" s="1"/>
  <c r="I276" i="32451" a="1"/>
  <c r="I276" i="32451" s="1"/>
  <c r="G276" i="32451" a="1"/>
  <c r="G276" i="32451" s="1"/>
  <c r="E276" i="32451" a="1"/>
  <c r="E276" i="32451" s="1"/>
  <c r="C276" i="32451" a="1"/>
  <c r="C276" i="32451" s="1"/>
  <c r="K275" i="32451" a="1"/>
  <c r="K275" i="32451" s="1"/>
  <c r="I275" i="32451" a="1"/>
  <c r="I275" i="32451" s="1"/>
  <c r="G275" i="32451" a="1"/>
  <c r="G275" i="32451" s="1"/>
  <c r="E275" i="32451" a="1"/>
  <c r="E275" i="32451" s="1"/>
  <c r="C275" i="32451" a="1"/>
  <c r="C275" i="32451" s="1"/>
  <c r="K274" i="32451" a="1"/>
  <c r="K274" i="32451" s="1"/>
  <c r="I274" i="32451" a="1"/>
  <c r="I274" i="32451" s="1"/>
  <c r="G274" i="32451" a="1"/>
  <c r="G274" i="32451" s="1"/>
  <c r="E274" i="32451" a="1"/>
  <c r="E274" i="32451" s="1"/>
  <c r="C274" i="32451" a="1"/>
  <c r="C274" i="32451" s="1"/>
  <c r="K273" i="32451" a="1"/>
  <c r="K273" i="32451" s="1"/>
  <c r="I273" i="32451" a="1"/>
  <c r="I273" i="32451" s="1"/>
  <c r="G273" i="32451" a="1"/>
  <c r="G273" i="32451" s="1"/>
  <c r="E273" i="32451" a="1"/>
  <c r="E273" i="32451" s="1"/>
  <c r="C273" i="32451" a="1"/>
  <c r="C273" i="32451" s="1"/>
  <c r="K272" i="32451" a="1"/>
  <c r="K272" i="32451" s="1"/>
  <c r="I272" i="32451" a="1"/>
  <c r="I272" i="32451" s="1"/>
  <c r="G272" i="32451" a="1"/>
  <c r="G272" i="32451" s="1"/>
  <c r="E272" i="32451" a="1"/>
  <c r="E272" i="32451" s="1"/>
  <c r="C272" i="32451" a="1"/>
  <c r="C272" i="32451" s="1"/>
  <c r="K271" i="32451" a="1"/>
  <c r="K271" i="32451" s="1"/>
  <c r="I271" i="32451" a="1"/>
  <c r="I271" i="32451" s="1"/>
  <c r="G271" i="32451" a="1"/>
  <c r="G271" i="32451" s="1"/>
  <c r="E271" i="32451" a="1"/>
  <c r="E271" i="32451" s="1"/>
  <c r="C271" i="32451" a="1"/>
  <c r="C271" i="32451" s="1"/>
  <c r="K270" i="32451" a="1"/>
  <c r="K270" i="32451" s="1"/>
  <c r="I270" i="32451" a="1"/>
  <c r="I270" i="32451" s="1"/>
  <c r="G270" i="32451" a="1"/>
  <c r="G270" i="32451" s="1"/>
  <c r="E270" i="32451" a="1"/>
  <c r="E270" i="32451" s="1"/>
  <c r="C270" i="32451" a="1"/>
  <c r="C270" i="32451" s="1"/>
  <c r="K269" i="32451" a="1"/>
  <c r="K269" i="32451" s="1"/>
  <c r="I269" i="32451" a="1"/>
  <c r="I269" i="32451" s="1"/>
  <c r="G269" i="32451" a="1"/>
  <c r="G269" i="32451" s="1"/>
  <c r="E269" i="32451" a="1"/>
  <c r="E269" i="32451" s="1"/>
  <c r="C269" i="32451" a="1"/>
  <c r="C269" i="32451" s="1"/>
  <c r="K268" i="32451" a="1"/>
  <c r="K268" i="32451" s="1"/>
  <c r="I268" i="32451" a="1"/>
  <c r="I268" i="32451" s="1"/>
  <c r="G268" i="32451" a="1"/>
  <c r="G268" i="32451" s="1"/>
  <c r="E268" i="32451" a="1"/>
  <c r="E268" i="32451" s="1"/>
  <c r="C268" i="32451" a="1"/>
  <c r="C268" i="32451" s="1"/>
  <c r="K267" i="32451" a="1"/>
  <c r="K267" i="32451" s="1"/>
  <c r="I267" i="32451" a="1"/>
  <c r="I267" i="32451" s="1"/>
  <c r="G267" i="32451" a="1"/>
  <c r="G267" i="32451" s="1"/>
  <c r="E267" i="32451" a="1"/>
  <c r="E267" i="32451" s="1"/>
  <c r="C267" i="32451" a="1"/>
  <c r="C267" i="32451" s="1"/>
  <c r="K266" i="32451" a="1"/>
  <c r="K266" i="32451" s="1"/>
  <c r="I266" i="32451" a="1"/>
  <c r="I266" i="32451" s="1"/>
  <c r="G266" i="32451" a="1"/>
  <c r="G266" i="32451" s="1"/>
  <c r="E266" i="32451" a="1"/>
  <c r="E266" i="32451" s="1"/>
  <c r="C266" i="32451" a="1"/>
  <c r="C266" i="32451" s="1"/>
  <c r="K265" i="32451" a="1"/>
  <c r="K265" i="32451" s="1"/>
  <c r="I265" i="32451" a="1"/>
  <c r="I265" i="32451" s="1"/>
  <c r="G265" i="32451" a="1"/>
  <c r="G265" i="32451" s="1"/>
  <c r="E265" i="32451" a="1"/>
  <c r="E265" i="32451" s="1"/>
  <c r="C265" i="32451" a="1"/>
  <c r="C265" i="32451" s="1"/>
  <c r="K264" i="32451" a="1"/>
  <c r="K264" i="32451" s="1"/>
  <c r="I264" i="32451" a="1"/>
  <c r="I264" i="32451" s="1"/>
  <c r="G264" i="32451" a="1"/>
  <c r="G264" i="32451" s="1"/>
  <c r="E264" i="32451" a="1"/>
  <c r="E264" i="32451" s="1"/>
  <c r="C264" i="32451" a="1"/>
  <c r="C264" i="32451" s="1"/>
  <c r="K263" i="32451" a="1"/>
  <c r="K263" i="32451" s="1"/>
  <c r="I263" i="32451" a="1"/>
  <c r="I263" i="32451" s="1"/>
  <c r="G263" i="32451" a="1"/>
  <c r="G263" i="32451" s="1"/>
  <c r="E263" i="32451" a="1"/>
  <c r="E263" i="32451" s="1"/>
  <c r="C263" i="32451" a="1"/>
  <c r="C263" i="32451" s="1"/>
  <c r="K262" i="32451" a="1"/>
  <c r="K262" i="32451" s="1"/>
  <c r="I262" i="32451" a="1"/>
  <c r="I262" i="32451" s="1"/>
  <c r="G262" i="32451" a="1"/>
  <c r="G262" i="32451" s="1"/>
  <c r="E262" i="32451" a="1"/>
  <c r="E262" i="32451" s="1"/>
  <c r="C262" i="32451" a="1"/>
  <c r="C262" i="32451" s="1"/>
  <c r="K261" i="32451" a="1"/>
  <c r="K261" i="32451" s="1"/>
  <c r="I261" i="32451" a="1"/>
  <c r="I261" i="32451" s="1"/>
  <c r="G261" i="32451" a="1"/>
  <c r="G261" i="32451" s="1"/>
  <c r="E261" i="32451" a="1"/>
  <c r="E261" i="32451" s="1"/>
  <c r="C261" i="32451" a="1"/>
  <c r="C261" i="32451" s="1"/>
  <c r="K260" i="32451" a="1"/>
  <c r="K260" i="32451" s="1"/>
  <c r="I260" i="32451" a="1"/>
  <c r="I260" i="32451" s="1"/>
  <c r="G260" i="32451" a="1"/>
  <c r="G260" i="32451" s="1"/>
  <c r="E260" i="32451" a="1"/>
  <c r="E260" i="32451" s="1"/>
  <c r="C260" i="32451" a="1"/>
  <c r="C260" i="32451" s="1"/>
  <c r="K259" i="32451" a="1"/>
  <c r="K259" i="32451" s="1"/>
  <c r="I259" i="32451" a="1"/>
  <c r="I259" i="32451" s="1"/>
  <c r="G259" i="32451" a="1"/>
  <c r="G259" i="32451" s="1"/>
  <c r="E259" i="32451" a="1"/>
  <c r="E259" i="32451" s="1"/>
  <c r="C259" i="32451" a="1"/>
  <c r="C259" i="32451" s="1"/>
  <c r="K258" i="32451" a="1"/>
  <c r="K258" i="32451" s="1"/>
  <c r="I258" i="32451" a="1"/>
  <c r="I258" i="32451" s="1"/>
  <c r="G258" i="32451" a="1"/>
  <c r="G258" i="32451" s="1"/>
  <c r="E258" i="32451" a="1"/>
  <c r="E258" i="32451" s="1"/>
  <c r="C258" i="32451" a="1"/>
  <c r="C258" i="32451" s="1"/>
  <c r="K257" i="32451" a="1"/>
  <c r="K257" i="32451" s="1"/>
  <c r="I257" i="32451" a="1"/>
  <c r="I257" i="32451" s="1"/>
  <c r="G257" i="32451" a="1"/>
  <c r="G257" i="32451" s="1"/>
  <c r="E257" i="32451" a="1"/>
  <c r="E257" i="32451" s="1"/>
  <c r="C257" i="32451" a="1"/>
  <c r="C257" i="32451" s="1"/>
  <c r="K256" i="32451" a="1"/>
  <c r="K256" i="32451" s="1"/>
  <c r="I256" i="32451" a="1"/>
  <c r="I256" i="32451" s="1"/>
  <c r="G256" i="32451" a="1"/>
  <c r="G256" i="32451" s="1"/>
  <c r="E256" i="32451" a="1"/>
  <c r="E256" i="32451" s="1"/>
  <c r="C256" i="32451" a="1"/>
  <c r="C256" i="32451" s="1"/>
  <c r="K255" i="32451" a="1"/>
  <c r="K255" i="32451" s="1"/>
  <c r="I255" i="32451" a="1"/>
  <c r="I255" i="32451" s="1"/>
  <c r="G255" i="32451" a="1"/>
  <c r="G255" i="32451" s="1"/>
  <c r="E255" i="32451" a="1"/>
  <c r="E255" i="32451" s="1"/>
  <c r="C255" i="32451" a="1"/>
  <c r="C255" i="32451" s="1"/>
  <c r="K254" i="32451" a="1"/>
  <c r="K254" i="32451" s="1"/>
  <c r="I254" i="32451" a="1"/>
  <c r="I254" i="32451" s="1"/>
  <c r="G254" i="32451" a="1"/>
  <c r="G254" i="32451" s="1"/>
  <c r="E254" i="32451" a="1"/>
  <c r="E254" i="32451" s="1"/>
  <c r="C254" i="32451" a="1"/>
  <c r="C254" i="32451" s="1"/>
  <c r="K253" i="32451" a="1"/>
  <c r="K253" i="32451" s="1"/>
  <c r="I253" i="32451" a="1"/>
  <c r="I253" i="32451" s="1"/>
  <c r="G253" i="32451" a="1"/>
  <c r="G253" i="32451" s="1"/>
  <c r="E253" i="32451" a="1"/>
  <c r="E253" i="32451" s="1"/>
  <c r="C253" i="32451" a="1"/>
  <c r="C253" i="32451" s="1"/>
  <c r="K252" i="32451" a="1"/>
  <c r="K252" i="32451" s="1"/>
  <c r="I252" i="32451" a="1"/>
  <c r="I252" i="32451" s="1"/>
  <c r="G252" i="32451" a="1"/>
  <c r="G252" i="32451" s="1"/>
  <c r="E252" i="32451" a="1"/>
  <c r="E252" i="32451" s="1"/>
  <c r="C252" i="32451" a="1"/>
  <c r="C252" i="32451" s="1"/>
  <c r="K251" i="32451" a="1"/>
  <c r="K251" i="32451" s="1"/>
  <c r="I251" i="32451" a="1"/>
  <c r="I251" i="32451" s="1"/>
  <c r="G251" i="32451" a="1"/>
  <c r="G251" i="32451" s="1"/>
  <c r="E251" i="32451" a="1"/>
  <c r="E251" i="32451" s="1"/>
  <c r="C251" i="32451" a="1"/>
  <c r="C251" i="32451" s="1"/>
  <c r="K250" i="32451" a="1"/>
  <c r="K250" i="32451" s="1"/>
  <c r="I250" i="32451" a="1"/>
  <c r="I250" i="32451" s="1"/>
  <c r="G250" i="32451" a="1"/>
  <c r="G250" i="32451" s="1"/>
  <c r="E250" i="32451" a="1"/>
  <c r="E250" i="32451" s="1"/>
  <c r="C250" i="32451" a="1"/>
  <c r="C250" i="32451" s="1"/>
  <c r="K249" i="32451" a="1"/>
  <c r="K249" i="32451" s="1"/>
  <c r="I249" i="32451" a="1"/>
  <c r="I249" i="32451" s="1"/>
  <c r="G249" i="32451" a="1"/>
  <c r="G249" i="32451" s="1"/>
  <c r="E249" i="32451" a="1"/>
  <c r="E249" i="32451" s="1"/>
  <c r="C249" i="32451" a="1"/>
  <c r="C249" i="32451" s="1"/>
  <c r="K248" i="32451" a="1"/>
  <c r="K248" i="32451" s="1"/>
  <c r="I248" i="32451" a="1"/>
  <c r="I248" i="32451" s="1"/>
  <c r="G248" i="32451" a="1"/>
  <c r="G248" i="32451" s="1"/>
  <c r="E248" i="32451" a="1"/>
  <c r="E248" i="32451" s="1"/>
  <c r="C248" i="32451" a="1"/>
  <c r="C248" i="32451" s="1"/>
  <c r="K247" i="32451" a="1"/>
  <c r="K247" i="32451" s="1"/>
  <c r="I247" i="32451" a="1"/>
  <c r="I247" i="32451" s="1"/>
  <c r="G247" i="32451" a="1"/>
  <c r="G247" i="32451" s="1"/>
  <c r="E247" i="32451" a="1"/>
  <c r="E247" i="32451" s="1"/>
  <c r="C247" i="32451" a="1"/>
  <c r="C247" i="32451" s="1"/>
  <c r="K246" i="32451" a="1"/>
  <c r="K246" i="32451" s="1"/>
  <c r="I246" i="32451" a="1"/>
  <c r="I246" i="32451" s="1"/>
  <c r="G246" i="32451" a="1"/>
  <c r="G246" i="32451" s="1"/>
  <c r="E246" i="32451" a="1"/>
  <c r="E246" i="32451" s="1"/>
  <c r="C246" i="32451" a="1"/>
  <c r="C246" i="32451" s="1"/>
  <c r="K245" i="32451" a="1"/>
  <c r="K245" i="32451" s="1"/>
  <c r="I245" i="32451" a="1"/>
  <c r="I245" i="32451" s="1"/>
  <c r="G245" i="32451" a="1"/>
  <c r="G245" i="32451" s="1"/>
  <c r="E245" i="32451" a="1"/>
  <c r="E245" i="32451" s="1"/>
  <c r="C245" i="32451" a="1"/>
  <c r="C245" i="32451" s="1"/>
  <c r="K244" i="32451" a="1"/>
  <c r="K244" i="32451" s="1"/>
  <c r="I244" i="32451" a="1"/>
  <c r="I244" i="32451" s="1"/>
  <c r="G244" i="32451" a="1"/>
  <c r="G244" i="32451" s="1"/>
  <c r="E244" i="32451" a="1"/>
  <c r="E244" i="32451" s="1"/>
  <c r="C244" i="32451" a="1"/>
  <c r="C244" i="32451" s="1"/>
  <c r="K243" i="32451" a="1"/>
  <c r="K243" i="32451" s="1"/>
  <c r="I243" i="32451" a="1"/>
  <c r="I243" i="32451" s="1"/>
  <c r="G243" i="32451" a="1"/>
  <c r="G243" i="32451" s="1"/>
  <c r="E243" i="32451" a="1"/>
  <c r="E243" i="32451" s="1"/>
  <c r="C243" i="32451" a="1"/>
  <c r="C243" i="32451" s="1"/>
  <c r="K242" i="32451" a="1"/>
  <c r="K242" i="32451" s="1"/>
  <c r="I242" i="32451" a="1"/>
  <c r="I242" i="32451" s="1"/>
  <c r="G242" i="32451" a="1"/>
  <c r="G242" i="32451" s="1"/>
  <c r="E242" i="32451" a="1"/>
  <c r="E242" i="32451" s="1"/>
  <c r="C242" i="32451" a="1"/>
  <c r="C242" i="32451" s="1"/>
  <c r="K241" i="32451" a="1"/>
  <c r="K241" i="32451" s="1"/>
  <c r="I241" i="32451" a="1"/>
  <c r="I241" i="32451" s="1"/>
  <c r="G241" i="32451" a="1"/>
  <c r="G241" i="32451" s="1"/>
  <c r="E241" i="32451" a="1"/>
  <c r="E241" i="32451" s="1"/>
  <c r="C241" i="32451" a="1"/>
  <c r="C241" i="32451" s="1"/>
  <c r="K240" i="32451" a="1"/>
  <c r="K240" i="32451" s="1"/>
  <c r="I240" i="32451" a="1"/>
  <c r="I240" i="32451" s="1"/>
  <c r="G240" i="32451" a="1"/>
  <c r="G240" i="32451" s="1"/>
  <c r="E240" i="32451" a="1"/>
  <c r="E240" i="32451" s="1"/>
  <c r="C240" i="32451" a="1"/>
  <c r="C240" i="32451" s="1"/>
  <c r="K239" i="32451" a="1"/>
  <c r="K239" i="32451" s="1"/>
  <c r="I239" i="32451" a="1"/>
  <c r="I239" i="32451" s="1"/>
  <c r="G239" i="32451" a="1"/>
  <c r="G239" i="32451" s="1"/>
  <c r="E239" i="32451" a="1"/>
  <c r="E239" i="32451" s="1"/>
  <c r="C239" i="32451" a="1"/>
  <c r="C239" i="32451" s="1"/>
  <c r="K238" i="32451" a="1"/>
  <c r="K238" i="32451" s="1"/>
  <c r="I238" i="32451" a="1"/>
  <c r="I238" i="32451" s="1"/>
  <c r="G238" i="32451" a="1"/>
  <c r="G238" i="32451" s="1"/>
  <c r="E238" i="32451" a="1"/>
  <c r="E238" i="32451" s="1"/>
  <c r="C238" i="32451" a="1"/>
  <c r="C238" i="32451" s="1"/>
  <c r="K237" i="32451" a="1"/>
  <c r="K237" i="32451" s="1"/>
  <c r="I237" i="32451" a="1"/>
  <c r="I237" i="32451" s="1"/>
  <c r="G237" i="32451" a="1"/>
  <c r="G237" i="32451" s="1"/>
  <c r="E237" i="32451" a="1"/>
  <c r="E237" i="32451" s="1"/>
  <c r="C237" i="32451" a="1"/>
  <c r="C237" i="32451" s="1"/>
  <c r="K236" i="32451" a="1"/>
  <c r="K236" i="32451" s="1"/>
  <c r="I236" i="32451" a="1"/>
  <c r="I236" i="32451" s="1"/>
  <c r="G236" i="32451" a="1"/>
  <c r="G236" i="32451" s="1"/>
  <c r="E236" i="32451" a="1"/>
  <c r="E236" i="32451" s="1"/>
  <c r="C236" i="32451" a="1"/>
  <c r="C236" i="32451" s="1"/>
  <c r="K235" i="32451" a="1"/>
  <c r="K235" i="32451" s="1"/>
  <c r="I235" i="32451" a="1"/>
  <c r="I235" i="32451" s="1"/>
  <c r="G235" i="32451" a="1"/>
  <c r="G235" i="32451" s="1"/>
  <c r="E235" i="32451" a="1"/>
  <c r="E235" i="32451" s="1"/>
  <c r="C235" i="32451" a="1"/>
  <c r="C235" i="32451" s="1"/>
  <c r="K234" i="32451" a="1"/>
  <c r="K234" i="32451" s="1"/>
  <c r="I234" i="32451" a="1"/>
  <c r="I234" i="32451" s="1"/>
  <c r="G234" i="32451" a="1"/>
  <c r="G234" i="32451" s="1"/>
  <c r="E234" i="32451" a="1"/>
  <c r="E234" i="32451" s="1"/>
  <c r="C234" i="32451" a="1"/>
  <c r="C234" i="32451" s="1"/>
  <c r="K233" i="32451" a="1"/>
  <c r="K233" i="32451" s="1"/>
  <c r="I233" i="32451" a="1"/>
  <c r="I233" i="32451" s="1"/>
  <c r="G233" i="32451" a="1"/>
  <c r="G233" i="32451" s="1"/>
  <c r="E233" i="32451" a="1"/>
  <c r="E233" i="32451" s="1"/>
  <c r="C233" i="32451" a="1"/>
  <c r="C233" i="32451" s="1"/>
  <c r="K232" i="32451" a="1"/>
  <c r="K232" i="32451" s="1"/>
  <c r="I232" i="32451" a="1"/>
  <c r="I232" i="32451" s="1"/>
  <c r="G232" i="32451" a="1"/>
  <c r="G232" i="32451" s="1"/>
  <c r="E232" i="32451" a="1"/>
  <c r="E232" i="32451" s="1"/>
  <c r="C232" i="32451" a="1"/>
  <c r="C232" i="32451" s="1"/>
  <c r="K231" i="32451" a="1"/>
  <c r="K231" i="32451" s="1"/>
  <c r="I231" i="32451" a="1"/>
  <c r="I231" i="32451" s="1"/>
  <c r="G231" i="32451" a="1"/>
  <c r="G231" i="32451" s="1"/>
  <c r="E231" i="32451" a="1"/>
  <c r="E231" i="32451" s="1"/>
  <c r="C231" i="32451" a="1"/>
  <c r="C231" i="32451" s="1"/>
  <c r="K230" i="32451" a="1"/>
  <c r="K230" i="32451" s="1"/>
  <c r="I230" i="32451" a="1"/>
  <c r="I230" i="32451" s="1"/>
  <c r="G230" i="32451" a="1"/>
  <c r="G230" i="32451" s="1"/>
  <c r="E230" i="32451" a="1"/>
  <c r="E230" i="32451" s="1"/>
  <c r="C230" i="32451" a="1"/>
  <c r="C230" i="32451" s="1"/>
  <c r="K229" i="32451" a="1"/>
  <c r="K229" i="32451" s="1"/>
  <c r="I229" i="32451" a="1"/>
  <c r="I229" i="32451" s="1"/>
  <c r="G229" i="32451" a="1"/>
  <c r="G229" i="32451" s="1"/>
  <c r="E229" i="32451" a="1"/>
  <c r="E229" i="32451" s="1"/>
  <c r="C229" i="32451" a="1"/>
  <c r="C229" i="32451" s="1"/>
  <c r="K228" i="32451" a="1"/>
  <c r="K228" i="32451" s="1"/>
  <c r="I228" i="32451" a="1"/>
  <c r="I228" i="32451" s="1"/>
  <c r="G228" i="32451" a="1"/>
  <c r="G228" i="32451" s="1"/>
  <c r="E228" i="32451" a="1"/>
  <c r="E228" i="32451" s="1"/>
  <c r="C228" i="32451" a="1"/>
  <c r="C228" i="32451" s="1"/>
  <c r="K227" i="32451" a="1"/>
  <c r="K227" i="32451" s="1"/>
  <c r="I227" i="32451" a="1"/>
  <c r="I227" i="32451" s="1"/>
  <c r="G227" i="32451" a="1"/>
  <c r="G227" i="32451" s="1"/>
  <c r="E227" i="32451" a="1"/>
  <c r="E227" i="32451" s="1"/>
  <c r="C227" i="32451" a="1"/>
  <c r="C227" i="32451" s="1"/>
  <c r="K226" i="32451" a="1"/>
  <c r="K226" i="32451" s="1"/>
  <c r="I226" i="32451" a="1"/>
  <c r="I226" i="32451" s="1"/>
  <c r="G226" i="32451" a="1"/>
  <c r="G226" i="32451" s="1"/>
  <c r="E226" i="32451" a="1"/>
  <c r="E226" i="32451" s="1"/>
  <c r="C226" i="32451" a="1"/>
  <c r="C226" i="32451" s="1"/>
  <c r="K225" i="32451" a="1"/>
  <c r="K225" i="32451" s="1"/>
  <c r="I225" i="32451" a="1"/>
  <c r="I225" i="32451" s="1"/>
  <c r="G225" i="32451" a="1"/>
  <c r="G225" i="32451" s="1"/>
  <c r="E225" i="32451" a="1"/>
  <c r="E225" i="32451" s="1"/>
  <c r="C225" i="32451" a="1"/>
  <c r="C225" i="32451" s="1"/>
  <c r="K224" i="32451" a="1"/>
  <c r="K224" i="32451" s="1"/>
  <c r="I224" i="32451" a="1"/>
  <c r="I224" i="32451" s="1"/>
  <c r="G224" i="32451" a="1"/>
  <c r="G224" i="32451" s="1"/>
  <c r="E224" i="32451" a="1"/>
  <c r="E224" i="32451" s="1"/>
  <c r="C224" i="32451" a="1"/>
  <c r="C224" i="32451" s="1"/>
  <c r="K223" i="32451" a="1"/>
  <c r="K223" i="32451" s="1"/>
  <c r="I223" i="32451" a="1"/>
  <c r="I223" i="32451" s="1"/>
  <c r="G223" i="32451" a="1"/>
  <c r="G223" i="32451" s="1"/>
  <c r="E223" i="32451" a="1"/>
  <c r="E223" i="32451" s="1"/>
  <c r="C223" i="32451" a="1"/>
  <c r="C223" i="32451" s="1"/>
  <c r="K222" i="32451" a="1"/>
  <c r="K222" i="32451" s="1"/>
  <c r="I222" i="32451" a="1"/>
  <c r="I222" i="32451" s="1"/>
  <c r="G222" i="32451" a="1"/>
  <c r="G222" i="32451" s="1"/>
  <c r="E222" i="32451" a="1"/>
  <c r="E222" i="32451" s="1"/>
  <c r="C222" i="32451" a="1"/>
  <c r="C222" i="32451" s="1"/>
  <c r="K221" i="32451" a="1"/>
  <c r="K221" i="32451" s="1"/>
  <c r="I221" i="32451" a="1"/>
  <c r="I221" i="32451" s="1"/>
  <c r="G221" i="32451" a="1"/>
  <c r="G221" i="32451" s="1"/>
  <c r="E221" i="32451" a="1"/>
  <c r="E221" i="32451" s="1"/>
  <c r="C221" i="32451" a="1"/>
  <c r="C221" i="32451" s="1"/>
  <c r="K220" i="32451" a="1"/>
  <c r="K220" i="32451" s="1"/>
  <c r="I220" i="32451" a="1"/>
  <c r="I220" i="32451" s="1"/>
  <c r="G220" i="32451" a="1"/>
  <c r="G220" i="32451" s="1"/>
  <c r="E220" i="32451" a="1"/>
  <c r="E220" i="32451" s="1"/>
  <c r="C220" i="32451" a="1"/>
  <c r="C220" i="32451" s="1"/>
  <c r="K219" i="32451" a="1"/>
  <c r="K219" i="32451" s="1"/>
  <c r="I219" i="32451" a="1"/>
  <c r="I219" i="32451" s="1"/>
  <c r="G219" i="32451" a="1"/>
  <c r="G219" i="32451" s="1"/>
  <c r="E219" i="32451" a="1"/>
  <c r="E219" i="32451" s="1"/>
  <c r="C219" i="32451" a="1"/>
  <c r="C219" i="32451" s="1"/>
  <c r="K218" i="32451" a="1"/>
  <c r="K218" i="32451" s="1"/>
  <c r="I218" i="32451" a="1"/>
  <c r="I218" i="32451" s="1"/>
  <c r="G218" i="32451" a="1"/>
  <c r="G218" i="32451" s="1"/>
  <c r="E218" i="32451" a="1"/>
  <c r="E218" i="32451" s="1"/>
  <c r="C218" i="32451" a="1"/>
  <c r="C218" i="32451" s="1"/>
  <c r="K217" i="32451" a="1"/>
  <c r="K217" i="32451" s="1"/>
  <c r="I217" i="32451" a="1"/>
  <c r="I217" i="32451" s="1"/>
  <c r="G217" i="32451" a="1"/>
  <c r="G217" i="32451" s="1"/>
  <c r="E217" i="32451" a="1"/>
  <c r="E217" i="32451" s="1"/>
  <c r="C217" i="32451" a="1"/>
  <c r="C217" i="32451" s="1"/>
  <c r="K216" i="32451" a="1"/>
  <c r="K216" i="32451" s="1"/>
  <c r="I216" i="32451" a="1"/>
  <c r="I216" i="32451" s="1"/>
  <c r="G216" i="32451" a="1"/>
  <c r="G216" i="32451" s="1"/>
  <c r="E216" i="32451" a="1"/>
  <c r="E216" i="32451" s="1"/>
  <c r="C216" i="32451" a="1"/>
  <c r="C216" i="32451" s="1"/>
  <c r="K215" i="32451" a="1"/>
  <c r="K215" i="32451" s="1"/>
  <c r="I215" i="32451" a="1"/>
  <c r="I215" i="32451" s="1"/>
  <c r="G215" i="32451" a="1"/>
  <c r="G215" i="32451" s="1"/>
  <c r="E215" i="32451" a="1"/>
  <c r="E215" i="32451" s="1"/>
  <c r="C215" i="32451" a="1"/>
  <c r="C215" i="32451" s="1"/>
  <c r="K214" i="32451" a="1"/>
  <c r="K214" i="32451" s="1"/>
  <c r="I214" i="32451" a="1"/>
  <c r="I214" i="32451" s="1"/>
  <c r="G214" i="32451" a="1"/>
  <c r="G214" i="32451" s="1"/>
  <c r="E214" i="32451" a="1"/>
  <c r="E214" i="32451" s="1"/>
  <c r="C214" i="32451" a="1"/>
  <c r="C214" i="32451" s="1"/>
  <c r="K213" i="32451" a="1"/>
  <c r="K213" i="32451" s="1"/>
  <c r="I213" i="32451" a="1"/>
  <c r="I213" i="32451" s="1"/>
  <c r="G213" i="32451" a="1"/>
  <c r="G213" i="32451" s="1"/>
  <c r="E213" i="32451" a="1"/>
  <c r="E213" i="32451" s="1"/>
  <c r="C213" i="32451" a="1"/>
  <c r="C213" i="32451" s="1"/>
  <c r="K212" i="32451" a="1"/>
  <c r="K212" i="32451" s="1"/>
  <c r="I212" i="32451" a="1"/>
  <c r="I212" i="32451" s="1"/>
  <c r="G212" i="32451" a="1"/>
  <c r="G212" i="32451" s="1"/>
  <c r="E212" i="32451" a="1"/>
  <c r="E212" i="32451" s="1"/>
  <c r="C212" i="32451" a="1"/>
  <c r="C212" i="32451" s="1"/>
  <c r="K211" i="32451" a="1"/>
  <c r="K211" i="32451" s="1"/>
  <c r="I211" i="32451" a="1"/>
  <c r="I211" i="32451" s="1"/>
  <c r="G211" i="32451" a="1"/>
  <c r="G211" i="32451" s="1"/>
  <c r="E211" i="32451" a="1"/>
  <c r="E211" i="32451" s="1"/>
  <c r="C211" i="32451" a="1"/>
  <c r="C211" i="32451" s="1"/>
  <c r="K210" i="32451" a="1"/>
  <c r="K210" i="32451" s="1"/>
  <c r="I210" i="32451" a="1"/>
  <c r="I210" i="32451" s="1"/>
  <c r="G210" i="32451" a="1"/>
  <c r="G210" i="32451" s="1"/>
  <c r="E210" i="32451" a="1"/>
  <c r="E210" i="32451" s="1"/>
  <c r="C210" i="32451" a="1"/>
  <c r="C210" i="32451" s="1"/>
  <c r="K209" i="32451" a="1"/>
  <c r="K209" i="32451" s="1"/>
  <c r="I209" i="32451" a="1"/>
  <c r="I209" i="32451" s="1"/>
  <c r="G209" i="32451" a="1"/>
  <c r="G209" i="32451" s="1"/>
  <c r="E209" i="32451" a="1"/>
  <c r="E209" i="32451" s="1"/>
  <c r="C209" i="32451" a="1"/>
  <c r="C209" i="32451" s="1"/>
  <c r="K208" i="32451" a="1"/>
  <c r="K208" i="32451" s="1"/>
  <c r="I208" i="32451" a="1"/>
  <c r="I208" i="32451" s="1"/>
  <c r="G208" i="32451" a="1"/>
  <c r="G208" i="32451" s="1"/>
  <c r="E208" i="32451" a="1"/>
  <c r="E208" i="32451" s="1"/>
  <c r="C208" i="32451" a="1"/>
  <c r="C208" i="32451" s="1"/>
  <c r="K207" i="32451" a="1"/>
  <c r="K207" i="32451" s="1"/>
  <c r="I207" i="32451" a="1"/>
  <c r="I207" i="32451" s="1"/>
  <c r="G207" i="32451" a="1"/>
  <c r="G207" i="32451" s="1"/>
  <c r="E207" i="32451" a="1"/>
  <c r="E207" i="32451" s="1"/>
  <c r="C207" i="32451" a="1"/>
  <c r="C207" i="32451" s="1"/>
  <c r="K206" i="32451" a="1"/>
  <c r="K206" i="32451" s="1"/>
  <c r="I206" i="32451" a="1"/>
  <c r="I206" i="32451" s="1"/>
  <c r="G206" i="32451" a="1"/>
  <c r="G206" i="32451" s="1"/>
  <c r="E206" i="32451" a="1"/>
  <c r="E206" i="32451" s="1"/>
  <c r="C206" i="32451" a="1"/>
  <c r="C206" i="32451" s="1"/>
  <c r="K205" i="32451" a="1"/>
  <c r="K205" i="32451" s="1"/>
  <c r="I205" i="32451" a="1"/>
  <c r="I205" i="32451" s="1"/>
  <c r="G205" i="32451" a="1"/>
  <c r="G205" i="32451" s="1"/>
  <c r="E205" i="32451" a="1"/>
  <c r="E205" i="32451" s="1"/>
  <c r="C205" i="32451" a="1"/>
  <c r="C205" i="32451" s="1"/>
  <c r="K204" i="32451" a="1"/>
  <c r="K204" i="32451" s="1"/>
  <c r="I204" i="32451" a="1"/>
  <c r="I204" i="32451" s="1"/>
  <c r="G204" i="32451" a="1"/>
  <c r="G204" i="32451" s="1"/>
  <c r="E204" i="32451" a="1"/>
  <c r="E204" i="32451" s="1"/>
  <c r="C204" i="32451" a="1"/>
  <c r="C204" i="32451" s="1"/>
  <c r="K203" i="32451" a="1"/>
  <c r="K203" i="32451" s="1"/>
  <c r="I203" i="32451" a="1"/>
  <c r="I203" i="32451" s="1"/>
  <c r="G203" i="32451" a="1"/>
  <c r="G203" i="32451" s="1"/>
  <c r="E203" i="32451" a="1"/>
  <c r="E203" i="32451" s="1"/>
  <c r="C203" i="32451" a="1"/>
  <c r="C203" i="32451" s="1"/>
  <c r="K202" i="32451" a="1"/>
  <c r="K202" i="32451" s="1"/>
  <c r="I202" i="32451" a="1"/>
  <c r="I202" i="32451" s="1"/>
  <c r="G202" i="32451" a="1"/>
  <c r="G202" i="32451" s="1"/>
  <c r="E202" i="32451" a="1"/>
  <c r="E202" i="32451" s="1"/>
  <c r="C202" i="32451" a="1"/>
  <c r="C202" i="32451" s="1"/>
  <c r="K201" i="32451" a="1"/>
  <c r="K201" i="32451" s="1"/>
  <c r="I201" i="32451" a="1"/>
  <c r="I201" i="32451" s="1"/>
  <c r="G201" i="32451" a="1"/>
  <c r="G201" i="32451" s="1"/>
  <c r="E201" i="32451" a="1"/>
  <c r="E201" i="32451" s="1"/>
  <c r="C201" i="32451" a="1"/>
  <c r="C201" i="32451" s="1"/>
  <c r="K200" i="32451" a="1"/>
  <c r="K200" i="32451" s="1"/>
  <c r="I200" i="32451" a="1"/>
  <c r="I200" i="32451" s="1"/>
  <c r="G200" i="32451" a="1"/>
  <c r="G200" i="32451" s="1"/>
  <c r="E200" i="32451" a="1"/>
  <c r="E200" i="32451" s="1"/>
  <c r="C200" i="32451" a="1"/>
  <c r="C200" i="32451" s="1"/>
  <c r="K199" i="32451" a="1"/>
  <c r="K199" i="32451" s="1"/>
  <c r="I199" i="32451" a="1"/>
  <c r="I199" i="32451" s="1"/>
  <c r="G199" i="32451" a="1"/>
  <c r="G199" i="32451" s="1"/>
  <c r="E199" i="32451" a="1"/>
  <c r="E199" i="32451" s="1"/>
  <c r="C199" i="32451" a="1"/>
  <c r="C199" i="32451" s="1"/>
  <c r="K198" i="32451" a="1"/>
  <c r="K198" i="32451" s="1"/>
  <c r="I198" i="32451" a="1"/>
  <c r="I198" i="32451" s="1"/>
  <c r="G198" i="32451" a="1"/>
  <c r="G198" i="32451" s="1"/>
  <c r="E198" i="32451" a="1"/>
  <c r="E198" i="32451" s="1"/>
  <c r="C198" i="32451" a="1"/>
  <c r="C198" i="32451" s="1"/>
  <c r="K197" i="32451" a="1"/>
  <c r="K197" i="32451" s="1"/>
  <c r="I197" i="32451" a="1"/>
  <c r="I197" i="32451" s="1"/>
  <c r="G197" i="32451" a="1"/>
  <c r="G197" i="32451" s="1"/>
  <c r="E197" i="32451" a="1"/>
  <c r="E197" i="32451" s="1"/>
  <c r="C197" i="32451" a="1"/>
  <c r="C197" i="32451" s="1"/>
  <c r="K196" i="32451" a="1"/>
  <c r="K196" i="32451" s="1"/>
  <c r="I196" i="32451" a="1"/>
  <c r="I196" i="32451" s="1"/>
  <c r="G196" i="32451" a="1"/>
  <c r="G196" i="32451" s="1"/>
  <c r="E196" i="32451" a="1"/>
  <c r="E196" i="32451" s="1"/>
  <c r="C196" i="32451" a="1"/>
  <c r="C196" i="32451" s="1"/>
  <c r="K195" i="32451" a="1"/>
  <c r="K195" i="32451" s="1"/>
  <c r="I195" i="32451" a="1"/>
  <c r="I195" i="32451" s="1"/>
  <c r="G195" i="32451" a="1"/>
  <c r="G195" i="32451" s="1"/>
  <c r="E195" i="32451" a="1"/>
  <c r="E195" i="32451" s="1"/>
  <c r="C195" i="32451" a="1"/>
  <c r="C195" i="32451" s="1"/>
  <c r="K194" i="32451" a="1"/>
  <c r="K194" i="32451" s="1"/>
  <c r="I194" i="32451" a="1"/>
  <c r="I194" i="32451" s="1"/>
  <c r="G194" i="32451" a="1"/>
  <c r="G194" i="32451" s="1"/>
  <c r="E194" i="32451" a="1"/>
  <c r="E194" i="32451" s="1"/>
  <c r="C194" i="32451" a="1"/>
  <c r="C194" i="32451" s="1"/>
  <c r="K193" i="32451" a="1"/>
  <c r="K193" i="32451" s="1"/>
  <c r="I193" i="32451" a="1"/>
  <c r="I193" i="32451" s="1"/>
  <c r="G193" i="32451" a="1"/>
  <c r="G193" i="32451" s="1"/>
  <c r="E193" i="32451" a="1"/>
  <c r="E193" i="32451" s="1"/>
  <c r="C193" i="32451" a="1"/>
  <c r="C193" i="32451" s="1"/>
  <c r="K192" i="32451" a="1"/>
  <c r="K192" i="32451" s="1"/>
  <c r="I192" i="32451" a="1"/>
  <c r="I192" i="32451" s="1"/>
  <c r="G192" i="32451" a="1"/>
  <c r="G192" i="32451" s="1"/>
  <c r="E192" i="32451" a="1"/>
  <c r="E192" i="32451" s="1"/>
  <c r="C192" i="32451" a="1"/>
  <c r="C192" i="32451" s="1"/>
  <c r="K191" i="32451" a="1"/>
  <c r="K191" i="32451" s="1"/>
  <c r="I191" i="32451" a="1"/>
  <c r="I191" i="32451" s="1"/>
  <c r="G191" i="32451" a="1"/>
  <c r="G191" i="32451" s="1"/>
  <c r="E191" i="32451" a="1"/>
  <c r="E191" i="32451" s="1"/>
  <c r="C191" i="32451" a="1"/>
  <c r="C191" i="32451" s="1"/>
  <c r="K190" i="32451" a="1"/>
  <c r="K190" i="32451" s="1"/>
  <c r="I190" i="32451" a="1"/>
  <c r="I190" i="32451" s="1"/>
  <c r="G190" i="32451" a="1"/>
  <c r="G190" i="32451" s="1"/>
  <c r="E190" i="32451" a="1"/>
  <c r="E190" i="32451" s="1"/>
  <c r="C190" i="32451" a="1"/>
  <c r="C190" i="32451" s="1"/>
  <c r="K189" i="32451" a="1"/>
  <c r="K189" i="32451" s="1"/>
  <c r="I189" i="32451" a="1"/>
  <c r="I189" i="32451" s="1"/>
  <c r="G189" i="32451" a="1"/>
  <c r="G189" i="32451" s="1"/>
  <c r="E189" i="32451" a="1"/>
  <c r="E189" i="32451" s="1"/>
  <c r="C189" i="32451" a="1"/>
  <c r="C189" i="32451" s="1"/>
  <c r="K188" i="32451" a="1"/>
  <c r="K188" i="32451" s="1"/>
  <c r="I188" i="32451" a="1"/>
  <c r="I188" i="32451" s="1"/>
  <c r="G188" i="32451" a="1"/>
  <c r="G188" i="32451" s="1"/>
  <c r="E188" i="32451" a="1"/>
  <c r="E188" i="32451" s="1"/>
  <c r="C188" i="32451" a="1"/>
  <c r="C188" i="32451" s="1"/>
  <c r="K187" i="32451" a="1"/>
  <c r="K187" i="32451" s="1"/>
  <c r="I187" i="32451" a="1"/>
  <c r="I187" i="32451" s="1"/>
  <c r="G187" i="32451" a="1"/>
  <c r="G187" i="32451" s="1"/>
  <c r="E187" i="32451" a="1"/>
  <c r="E187" i="32451" s="1"/>
  <c r="C187" i="32451" a="1"/>
  <c r="C187" i="32451" s="1"/>
  <c r="K186" i="32451" a="1"/>
  <c r="K186" i="32451" s="1"/>
  <c r="I186" i="32451" a="1"/>
  <c r="I186" i="32451" s="1"/>
  <c r="G186" i="32451" a="1"/>
  <c r="G186" i="32451" s="1"/>
  <c r="E186" i="32451" a="1"/>
  <c r="E186" i="32451" s="1"/>
  <c r="C186" i="32451" a="1"/>
  <c r="C186" i="32451" s="1"/>
  <c r="K185" i="32451" a="1"/>
  <c r="K185" i="32451" s="1"/>
  <c r="I185" i="32451" a="1"/>
  <c r="I185" i="32451" s="1"/>
  <c r="G185" i="32451" a="1"/>
  <c r="G185" i="32451" s="1"/>
  <c r="E185" i="32451" a="1"/>
  <c r="E185" i="32451" s="1"/>
  <c r="C185" i="32451" a="1"/>
  <c r="C185" i="32451" s="1"/>
  <c r="K184" i="32451" a="1"/>
  <c r="K184" i="32451" s="1"/>
  <c r="I184" i="32451" a="1"/>
  <c r="I184" i="32451" s="1"/>
  <c r="G184" i="32451" a="1"/>
  <c r="G184" i="32451" s="1"/>
  <c r="E184" i="32451" a="1"/>
  <c r="E184" i="32451" s="1"/>
  <c r="C184" i="32451" a="1"/>
  <c r="C184" i="32451" s="1"/>
  <c r="K183" i="32451" a="1"/>
  <c r="K183" i="32451" s="1"/>
  <c r="I183" i="32451" a="1"/>
  <c r="I183" i="32451" s="1"/>
  <c r="G183" i="32451" a="1"/>
  <c r="G183" i="32451" s="1"/>
  <c r="E183" i="32451" a="1"/>
  <c r="E183" i="32451" s="1"/>
  <c r="C183" i="32451" a="1"/>
  <c r="C183" i="32451" s="1"/>
  <c r="K182" i="32451" a="1"/>
  <c r="K182" i="32451" s="1"/>
  <c r="I182" i="32451" a="1"/>
  <c r="I182" i="32451" s="1"/>
  <c r="G182" i="32451" a="1"/>
  <c r="G182" i="32451" s="1"/>
  <c r="E182" i="32451" a="1"/>
  <c r="E182" i="32451" s="1"/>
  <c r="C182" i="32451" a="1"/>
  <c r="C182" i="32451" s="1"/>
  <c r="K181" i="32451" a="1"/>
  <c r="K181" i="32451" s="1"/>
  <c r="I181" i="32451" a="1"/>
  <c r="I181" i="32451" s="1"/>
  <c r="G181" i="32451" a="1"/>
  <c r="G181" i="32451" s="1"/>
  <c r="E181" i="32451" a="1"/>
  <c r="E181" i="32451" s="1"/>
  <c r="C181" i="32451" a="1"/>
  <c r="C181" i="32451" s="1"/>
  <c r="K180" i="32451" a="1"/>
  <c r="K180" i="32451" s="1"/>
  <c r="I180" i="32451" a="1"/>
  <c r="I180" i="32451" s="1"/>
  <c r="G180" i="32451" a="1"/>
  <c r="G180" i="32451" s="1"/>
  <c r="E180" i="32451" a="1"/>
  <c r="E180" i="32451" s="1"/>
  <c r="C180" i="32451" a="1"/>
  <c r="C180" i="32451" s="1"/>
  <c r="K179" i="32451" a="1"/>
  <c r="K179" i="32451" s="1"/>
  <c r="I179" i="32451" a="1"/>
  <c r="I179" i="32451" s="1"/>
  <c r="G179" i="32451" a="1"/>
  <c r="G179" i="32451" s="1"/>
  <c r="E179" i="32451" a="1"/>
  <c r="E179" i="32451" s="1"/>
  <c r="C179" i="32451" a="1"/>
  <c r="C179" i="32451" s="1"/>
  <c r="K178" i="32451" a="1"/>
  <c r="K178" i="32451" s="1"/>
  <c r="I178" i="32451" a="1"/>
  <c r="I178" i="32451" s="1"/>
  <c r="G178" i="32451" a="1"/>
  <c r="G178" i="32451" s="1"/>
  <c r="E178" i="32451" a="1"/>
  <c r="E178" i="32451" s="1"/>
  <c r="C178" i="32451" a="1"/>
  <c r="C178" i="32451" s="1"/>
  <c r="K177" i="32451" a="1"/>
  <c r="K177" i="32451" s="1"/>
  <c r="I177" i="32451" a="1"/>
  <c r="I177" i="32451" s="1"/>
  <c r="G177" i="32451" a="1"/>
  <c r="G177" i="32451" s="1"/>
  <c r="E177" i="32451" a="1"/>
  <c r="E177" i="32451" s="1"/>
  <c r="C177" i="32451" a="1"/>
  <c r="C177" i="32451" s="1"/>
  <c r="K176" i="32451" a="1"/>
  <c r="K176" i="32451" s="1"/>
  <c r="I176" i="32451" a="1"/>
  <c r="I176" i="32451" s="1"/>
  <c r="G176" i="32451" a="1"/>
  <c r="G176" i="32451" s="1"/>
  <c r="E176" i="32451" a="1"/>
  <c r="E176" i="32451" s="1"/>
  <c r="C176" i="32451" a="1"/>
  <c r="C176" i="32451" s="1"/>
  <c r="K175" i="32451" a="1"/>
  <c r="K175" i="32451" s="1"/>
  <c r="I175" i="32451" a="1"/>
  <c r="I175" i="32451" s="1"/>
  <c r="G175" i="32451" a="1"/>
  <c r="G175" i="32451" s="1"/>
  <c r="E175" i="32451" a="1"/>
  <c r="E175" i="32451" s="1"/>
  <c r="C175" i="32451" a="1"/>
  <c r="C175" i="32451" s="1"/>
  <c r="K174" i="32451" a="1"/>
  <c r="K174" i="32451" s="1"/>
  <c r="I174" i="32451" a="1"/>
  <c r="I174" i="32451" s="1"/>
  <c r="G174" i="32451" a="1"/>
  <c r="G174" i="32451" s="1"/>
  <c r="E174" i="32451" a="1"/>
  <c r="E174" i="32451" s="1"/>
  <c r="C174" i="32451" a="1"/>
  <c r="C174" i="32451" s="1"/>
  <c r="K173" i="32451" a="1"/>
  <c r="K173" i="32451" s="1"/>
  <c r="I173" i="32451" a="1"/>
  <c r="I173" i="32451" s="1"/>
  <c r="G173" i="32451" a="1"/>
  <c r="G173" i="32451" s="1"/>
  <c r="E173" i="32451" a="1"/>
  <c r="E173" i="32451" s="1"/>
  <c r="C173" i="32451" a="1"/>
  <c r="C173" i="32451" s="1"/>
  <c r="K172" i="32451" a="1"/>
  <c r="K172" i="32451" s="1"/>
  <c r="I172" i="32451" a="1"/>
  <c r="I172" i="32451" s="1"/>
  <c r="G172" i="32451" a="1"/>
  <c r="G172" i="32451" s="1"/>
  <c r="E172" i="32451" a="1"/>
  <c r="E172" i="32451" s="1"/>
  <c r="C172" i="32451" a="1"/>
  <c r="C172" i="32451" s="1"/>
  <c r="K171" i="32451" a="1"/>
  <c r="K171" i="32451" s="1"/>
  <c r="I171" i="32451" a="1"/>
  <c r="I171" i="32451" s="1"/>
  <c r="G171" i="32451" a="1"/>
  <c r="G171" i="32451" s="1"/>
  <c r="E171" i="32451" a="1"/>
  <c r="E171" i="32451" s="1"/>
  <c r="C171" i="32451" a="1"/>
  <c r="C171" i="32451" s="1"/>
  <c r="K170" i="32451" a="1"/>
  <c r="K170" i="32451" s="1"/>
  <c r="I170" i="32451" a="1"/>
  <c r="I170" i="32451" s="1"/>
  <c r="G170" i="32451" a="1"/>
  <c r="G170" i="32451" s="1"/>
  <c r="E170" i="32451" a="1"/>
  <c r="E170" i="32451" s="1"/>
  <c r="C170" i="32451" a="1"/>
  <c r="C170" i="32451" s="1"/>
  <c r="K169" i="32451" a="1"/>
  <c r="K169" i="32451" s="1"/>
  <c r="I169" i="32451" a="1"/>
  <c r="I169" i="32451" s="1"/>
  <c r="G169" i="32451" a="1"/>
  <c r="G169" i="32451" s="1"/>
  <c r="E169" i="32451" a="1"/>
  <c r="E169" i="32451" s="1"/>
  <c r="C169" i="32451" a="1"/>
  <c r="C169" i="32451" s="1"/>
  <c r="K168" i="32451" a="1"/>
  <c r="K168" i="32451" s="1"/>
  <c r="I168" i="32451" a="1"/>
  <c r="I168" i="32451" s="1"/>
  <c r="G168" i="32451" a="1"/>
  <c r="G168" i="32451" s="1"/>
  <c r="E168" i="32451" a="1"/>
  <c r="E168" i="32451" s="1"/>
  <c r="C168" i="32451" a="1"/>
  <c r="C168" i="32451" s="1"/>
  <c r="K167" i="32451" a="1"/>
  <c r="K167" i="32451" s="1"/>
  <c r="I167" i="32451" a="1"/>
  <c r="I167" i="32451" s="1"/>
  <c r="G167" i="32451" a="1"/>
  <c r="G167" i="32451" s="1"/>
  <c r="E167" i="32451" a="1"/>
  <c r="E167" i="32451" s="1"/>
  <c r="C167" i="32451" a="1"/>
  <c r="C167" i="32451" s="1"/>
  <c r="K166" i="32451" a="1"/>
  <c r="K166" i="32451" s="1"/>
  <c r="I166" i="32451" a="1"/>
  <c r="I166" i="32451" s="1"/>
  <c r="G166" i="32451" a="1"/>
  <c r="G166" i="32451" s="1"/>
  <c r="E166" i="32451" a="1"/>
  <c r="E166" i="32451" s="1"/>
  <c r="C166" i="32451" a="1"/>
  <c r="C166" i="32451" s="1"/>
  <c r="K165" i="32451" a="1"/>
  <c r="K165" i="32451" s="1"/>
  <c r="I165" i="32451" a="1"/>
  <c r="I165" i="32451" s="1"/>
  <c r="G165" i="32451" a="1"/>
  <c r="G165" i="32451" s="1"/>
  <c r="E165" i="32451" a="1"/>
  <c r="E165" i="32451" s="1"/>
  <c r="C165" i="32451" a="1"/>
  <c r="C165" i="32451" s="1"/>
  <c r="K164" i="32451" a="1"/>
  <c r="K164" i="32451" s="1"/>
  <c r="I164" i="32451" a="1"/>
  <c r="I164" i="32451" s="1"/>
  <c r="G164" i="32451" a="1"/>
  <c r="G164" i="32451" s="1"/>
  <c r="E164" i="32451" a="1"/>
  <c r="E164" i="32451" s="1"/>
  <c r="C164" i="32451" a="1"/>
  <c r="C164" i="32451" s="1"/>
  <c r="K163" i="32451" a="1"/>
  <c r="K163" i="32451" s="1"/>
  <c r="I163" i="32451" a="1"/>
  <c r="I163" i="32451" s="1"/>
  <c r="G163" i="32451" a="1"/>
  <c r="G163" i="32451" s="1"/>
  <c r="E163" i="32451" a="1"/>
  <c r="E163" i="32451" s="1"/>
  <c r="C163" i="32451" a="1"/>
  <c r="C163" i="32451" s="1"/>
  <c r="K162" i="32451" a="1"/>
  <c r="K162" i="32451" s="1"/>
  <c r="I162" i="32451" a="1"/>
  <c r="I162" i="32451" s="1"/>
  <c r="G162" i="32451" a="1"/>
  <c r="G162" i="32451" s="1"/>
  <c r="E162" i="32451" a="1"/>
  <c r="E162" i="32451" s="1"/>
  <c r="C162" i="32451" a="1"/>
  <c r="C162" i="32451" s="1"/>
  <c r="K161" i="32451" a="1"/>
  <c r="K161" i="32451" s="1"/>
  <c r="I161" i="32451" a="1"/>
  <c r="I161" i="32451" s="1"/>
  <c r="G161" i="32451" a="1"/>
  <c r="G161" i="32451" s="1"/>
  <c r="E161" i="32451" a="1"/>
  <c r="E161" i="32451" s="1"/>
  <c r="C161" i="32451" a="1"/>
  <c r="C161" i="32451" s="1"/>
  <c r="K160" i="32451" a="1"/>
  <c r="K160" i="32451" s="1"/>
  <c r="I160" i="32451" a="1"/>
  <c r="I160" i="32451" s="1"/>
  <c r="G160" i="32451" a="1"/>
  <c r="G160" i="32451" s="1"/>
  <c r="E160" i="32451" a="1"/>
  <c r="E160" i="32451" s="1"/>
  <c r="C160" i="32451" a="1"/>
  <c r="C160" i="32451" s="1"/>
  <c r="K159" i="32451" a="1"/>
  <c r="K159" i="32451" s="1"/>
  <c r="I159" i="32451" a="1"/>
  <c r="I159" i="32451" s="1"/>
  <c r="G159" i="32451" a="1"/>
  <c r="G159" i="32451" s="1"/>
  <c r="E159" i="32451" a="1"/>
  <c r="E159" i="32451" s="1"/>
  <c r="C159" i="32451" a="1"/>
  <c r="C159" i="32451" s="1"/>
  <c r="K158" i="32451" a="1"/>
  <c r="K158" i="32451" s="1"/>
  <c r="I158" i="32451" a="1"/>
  <c r="I158" i="32451" s="1"/>
  <c r="G158" i="32451" a="1"/>
  <c r="G158" i="32451" s="1"/>
  <c r="E158" i="32451" a="1"/>
  <c r="E158" i="32451" s="1"/>
  <c r="C158" i="32451" a="1"/>
  <c r="C158" i="32451" s="1"/>
  <c r="K157" i="32451" a="1"/>
  <c r="K157" i="32451" s="1"/>
  <c r="I157" i="32451" a="1"/>
  <c r="I157" i="32451" s="1"/>
  <c r="G157" i="32451" a="1"/>
  <c r="G157" i="32451" s="1"/>
  <c r="E157" i="32451" a="1"/>
  <c r="E157" i="32451" s="1"/>
  <c r="C157" i="32451" a="1"/>
  <c r="C157" i="32451" s="1"/>
  <c r="K156" i="32451" a="1"/>
  <c r="K156" i="32451" s="1"/>
  <c r="I156" i="32451" a="1"/>
  <c r="I156" i="32451" s="1"/>
  <c r="G156" i="32451" a="1"/>
  <c r="G156" i="32451" s="1"/>
  <c r="E156" i="32451" a="1"/>
  <c r="E156" i="32451" s="1"/>
  <c r="C156" i="32451" a="1"/>
  <c r="C156" i="32451" s="1"/>
  <c r="K155" i="32451" a="1"/>
  <c r="K155" i="32451" s="1"/>
  <c r="I155" i="32451" a="1"/>
  <c r="I155" i="32451" s="1"/>
  <c r="G155" i="32451" a="1"/>
  <c r="G155" i="32451" s="1"/>
  <c r="E155" i="32451" a="1"/>
  <c r="E155" i="32451" s="1"/>
  <c r="C155" i="32451" a="1"/>
  <c r="C155" i="32451" s="1"/>
  <c r="K154" i="32451" a="1"/>
  <c r="K154" i="32451" s="1"/>
  <c r="I154" i="32451" a="1"/>
  <c r="I154" i="32451" s="1"/>
  <c r="G154" i="32451" a="1"/>
  <c r="G154" i="32451" s="1"/>
  <c r="E154" i="32451" a="1"/>
  <c r="E154" i="32451" s="1"/>
  <c r="C154" i="32451" a="1"/>
  <c r="C154" i="32451" s="1"/>
  <c r="K153" i="32451" a="1"/>
  <c r="K153" i="32451" s="1"/>
  <c r="I153" i="32451" a="1"/>
  <c r="I153" i="32451" s="1"/>
  <c r="G153" i="32451" a="1"/>
  <c r="G153" i="32451" s="1"/>
  <c r="E153" i="32451" a="1"/>
  <c r="E153" i="32451" s="1"/>
  <c r="C153" i="32451" a="1"/>
  <c r="C153" i="32451" s="1"/>
  <c r="K152" i="32451" a="1"/>
  <c r="K152" i="32451" s="1"/>
  <c r="I152" i="32451" a="1"/>
  <c r="I152" i="32451" s="1"/>
  <c r="G152" i="32451" a="1"/>
  <c r="G152" i="32451" s="1"/>
  <c r="E152" i="32451" a="1"/>
  <c r="E152" i="32451" s="1"/>
  <c r="C152" i="32451" a="1"/>
  <c r="C152" i="32451" s="1"/>
  <c r="K151" i="32451" a="1"/>
  <c r="K151" i="32451" s="1"/>
  <c r="I151" i="32451" a="1"/>
  <c r="I151" i="32451" s="1"/>
  <c r="G151" i="32451" a="1"/>
  <c r="G151" i="32451" s="1"/>
  <c r="E151" i="32451" a="1"/>
  <c r="E151" i="32451" s="1"/>
  <c r="C151" i="32451" a="1"/>
  <c r="C151" i="32451" s="1"/>
  <c r="K150" i="32451" a="1"/>
  <c r="K150" i="32451" s="1"/>
  <c r="I150" i="32451" a="1"/>
  <c r="I150" i="32451" s="1"/>
  <c r="G150" i="32451" a="1"/>
  <c r="G150" i="32451" s="1"/>
  <c r="E150" i="32451" a="1"/>
  <c r="E150" i="32451" s="1"/>
  <c r="C150" i="32451" a="1"/>
  <c r="C150" i="32451" s="1"/>
  <c r="K149" i="32451" a="1"/>
  <c r="K149" i="32451" s="1"/>
  <c r="I149" i="32451" a="1"/>
  <c r="I149" i="32451" s="1"/>
  <c r="G149" i="32451" a="1"/>
  <c r="G149" i="32451" s="1"/>
  <c r="E149" i="32451" a="1"/>
  <c r="E149" i="32451" s="1"/>
  <c r="C149" i="32451" a="1"/>
  <c r="C149" i="32451" s="1"/>
  <c r="K148" i="32451" a="1"/>
  <c r="K148" i="32451" s="1"/>
  <c r="I148" i="32451" a="1"/>
  <c r="I148" i="32451" s="1"/>
  <c r="G148" i="32451" a="1"/>
  <c r="G148" i="32451" s="1"/>
  <c r="E148" i="32451" a="1"/>
  <c r="E148" i="32451" s="1"/>
  <c r="C148" i="32451" a="1"/>
  <c r="C148" i="32451" s="1"/>
  <c r="K147" i="32451" a="1"/>
  <c r="K147" i="32451" s="1"/>
  <c r="I147" i="32451" a="1"/>
  <c r="I147" i="32451" s="1"/>
  <c r="G147" i="32451" a="1"/>
  <c r="G147" i="32451" s="1"/>
  <c r="E147" i="32451" a="1"/>
  <c r="E147" i="32451" s="1"/>
  <c r="C147" i="32451" a="1"/>
  <c r="C147" i="32451" s="1"/>
  <c r="K146" i="32451" a="1"/>
  <c r="K146" i="32451" s="1"/>
  <c r="I146" i="32451" a="1"/>
  <c r="I146" i="32451" s="1"/>
  <c r="G146" i="32451" a="1"/>
  <c r="G146" i="32451" s="1"/>
  <c r="E146" i="32451" a="1"/>
  <c r="E146" i="32451" s="1"/>
  <c r="C146" i="32451" a="1"/>
  <c r="C146" i="32451" s="1"/>
  <c r="K145" i="32451" a="1"/>
  <c r="K145" i="32451" s="1"/>
  <c r="I145" i="32451" a="1"/>
  <c r="I145" i="32451" s="1"/>
  <c r="G145" i="32451" a="1"/>
  <c r="G145" i="32451" s="1"/>
  <c r="E145" i="32451" a="1"/>
  <c r="E145" i="32451" s="1"/>
  <c r="C145" i="32451" a="1"/>
  <c r="C145" i="32451" s="1"/>
  <c r="K144" i="32451" a="1"/>
  <c r="K144" i="32451" s="1"/>
  <c r="I144" i="32451" a="1"/>
  <c r="I144" i="32451" s="1"/>
  <c r="G144" i="32451" a="1"/>
  <c r="G144" i="32451" s="1"/>
  <c r="E144" i="32451" a="1"/>
  <c r="E144" i="32451" s="1"/>
  <c r="C144" i="32451" a="1"/>
  <c r="C144" i="32451" s="1"/>
  <c r="K143" i="32451" a="1"/>
  <c r="K143" i="32451" s="1"/>
  <c r="I143" i="32451" a="1"/>
  <c r="I143" i="32451" s="1"/>
  <c r="G143" i="32451" a="1"/>
  <c r="G143" i="32451" s="1"/>
  <c r="E143" i="32451" a="1"/>
  <c r="E143" i="32451" s="1"/>
  <c r="C143" i="32451" a="1"/>
  <c r="C143" i="32451" s="1"/>
  <c r="K142" i="32451" a="1"/>
  <c r="K142" i="32451" s="1"/>
  <c r="I142" i="32451" a="1"/>
  <c r="I142" i="32451" s="1"/>
  <c r="G142" i="32451" a="1"/>
  <c r="G142" i="32451" s="1"/>
  <c r="E142" i="32451" a="1"/>
  <c r="E142" i="32451" s="1"/>
  <c r="C142" i="32451" a="1"/>
  <c r="C142" i="32451" s="1"/>
  <c r="K141" i="32451" a="1"/>
  <c r="K141" i="32451" s="1"/>
  <c r="I141" i="32451" a="1"/>
  <c r="I141" i="32451" s="1"/>
  <c r="G141" i="32451" a="1"/>
  <c r="G141" i="32451" s="1"/>
  <c r="E141" i="32451" a="1"/>
  <c r="E141" i="32451" s="1"/>
  <c r="C141" i="32451" a="1"/>
  <c r="C141" i="32451" s="1"/>
  <c r="K140" i="32451" a="1"/>
  <c r="K140" i="32451" s="1"/>
  <c r="I140" i="32451" a="1"/>
  <c r="I140" i="32451" s="1"/>
  <c r="G140" i="32451" a="1"/>
  <c r="G140" i="32451" s="1"/>
  <c r="E140" i="32451" a="1"/>
  <c r="E140" i="32451" s="1"/>
  <c r="C140" i="32451" a="1"/>
  <c r="C140" i="32451" s="1"/>
  <c r="K139" i="32451" a="1"/>
  <c r="K139" i="32451" s="1"/>
  <c r="I139" i="32451" a="1"/>
  <c r="I139" i="32451" s="1"/>
  <c r="G139" i="32451" a="1"/>
  <c r="G139" i="32451" s="1"/>
  <c r="E139" i="32451" a="1"/>
  <c r="E139" i="32451" s="1"/>
  <c r="C139" i="32451" a="1"/>
  <c r="C139" i="32451" s="1"/>
  <c r="K138" i="32451" a="1"/>
  <c r="K138" i="32451" s="1"/>
  <c r="I138" i="32451" a="1"/>
  <c r="I138" i="32451" s="1"/>
  <c r="G138" i="32451" a="1"/>
  <c r="G138" i="32451" s="1"/>
  <c r="E138" i="32451" a="1"/>
  <c r="E138" i="32451" s="1"/>
  <c r="C138" i="32451" a="1"/>
  <c r="C138" i="32451" s="1"/>
  <c r="K137" i="32451" a="1"/>
  <c r="K137" i="32451" s="1"/>
  <c r="I137" i="32451" a="1"/>
  <c r="I137" i="32451" s="1"/>
  <c r="G137" i="32451" a="1"/>
  <c r="G137" i="32451" s="1"/>
  <c r="E137" i="32451" a="1"/>
  <c r="E137" i="32451" s="1"/>
  <c r="C137" i="32451" a="1"/>
  <c r="C137" i="32451" s="1"/>
  <c r="K136" i="32451" a="1"/>
  <c r="K136" i="32451" s="1"/>
  <c r="I136" i="32451" a="1"/>
  <c r="I136" i="32451" s="1"/>
  <c r="G136" i="32451" a="1"/>
  <c r="G136" i="32451" s="1"/>
  <c r="E136" i="32451" a="1"/>
  <c r="E136" i="32451" s="1"/>
  <c r="C136" i="32451" a="1"/>
  <c r="C136" i="32451" s="1"/>
  <c r="K135" i="32451" a="1"/>
  <c r="K135" i="32451" s="1"/>
  <c r="I135" i="32451" a="1"/>
  <c r="I135" i="32451" s="1"/>
  <c r="G135" i="32451" a="1"/>
  <c r="G135" i="32451" s="1"/>
  <c r="E135" i="32451" a="1"/>
  <c r="E135" i="32451" s="1"/>
  <c r="C135" i="32451" a="1"/>
  <c r="C135" i="32451" s="1"/>
  <c r="K134" i="32451" a="1"/>
  <c r="K134" i="32451" s="1"/>
  <c r="I134" i="32451" a="1"/>
  <c r="I134" i="32451" s="1"/>
  <c r="G134" i="32451" a="1"/>
  <c r="G134" i="32451" s="1"/>
  <c r="E134" i="32451" a="1"/>
  <c r="E134" i="32451" s="1"/>
  <c r="C134" i="32451" a="1"/>
  <c r="C134" i="32451" s="1"/>
  <c r="K133" i="32451" a="1"/>
  <c r="K133" i="32451" s="1"/>
  <c r="I133" i="32451" a="1"/>
  <c r="I133" i="32451" s="1"/>
  <c r="G133" i="32451" a="1"/>
  <c r="G133" i="32451" s="1"/>
  <c r="E133" i="32451" a="1"/>
  <c r="E133" i="32451" s="1"/>
  <c r="C133" i="32451" a="1"/>
  <c r="C133" i="32451" s="1"/>
  <c r="K132" i="32451" a="1"/>
  <c r="K132" i="32451" s="1"/>
  <c r="I132" i="32451" a="1"/>
  <c r="I132" i="32451" s="1"/>
  <c r="G132" i="32451" a="1"/>
  <c r="G132" i="32451" s="1"/>
  <c r="E132" i="32451" a="1"/>
  <c r="E132" i="32451" s="1"/>
  <c r="C132" i="32451" a="1"/>
  <c r="C132" i="32451" s="1"/>
  <c r="K131" i="32451" a="1"/>
  <c r="K131" i="32451" s="1"/>
  <c r="I131" i="32451" a="1"/>
  <c r="I131" i="32451" s="1"/>
  <c r="G131" i="32451" a="1"/>
  <c r="G131" i="32451" s="1"/>
  <c r="E131" i="32451" a="1"/>
  <c r="E131" i="32451" s="1"/>
  <c r="C131" i="32451" a="1"/>
  <c r="C131" i="32451" s="1"/>
  <c r="K130" i="32451" a="1"/>
  <c r="K130" i="32451" s="1"/>
  <c r="I130" i="32451" a="1"/>
  <c r="I130" i="32451" s="1"/>
  <c r="G130" i="32451" a="1"/>
  <c r="G130" i="32451" s="1"/>
  <c r="E130" i="32451" a="1"/>
  <c r="E130" i="32451" s="1"/>
  <c r="C130" i="32451" a="1"/>
  <c r="C130" i="32451" s="1"/>
  <c r="K129" i="32451" a="1"/>
  <c r="K129" i="32451" s="1"/>
  <c r="I129" i="32451" a="1"/>
  <c r="I129" i="32451" s="1"/>
  <c r="G129" i="32451" a="1"/>
  <c r="G129" i="32451" s="1"/>
  <c r="E129" i="32451" a="1"/>
  <c r="E129" i="32451" s="1"/>
  <c r="C129" i="32451" a="1"/>
  <c r="C129" i="32451" s="1"/>
  <c r="K128" i="32451" a="1"/>
  <c r="K128" i="32451" s="1"/>
  <c r="I128" i="32451" a="1"/>
  <c r="I128" i="32451" s="1"/>
  <c r="G128" i="32451" a="1"/>
  <c r="G128" i="32451" s="1"/>
  <c r="E128" i="32451" a="1"/>
  <c r="E128" i="32451" s="1"/>
  <c r="C128" i="32451" a="1"/>
  <c r="C128" i="32451" s="1"/>
  <c r="K127" i="32451" a="1"/>
  <c r="K127" i="32451" s="1"/>
  <c r="I127" i="32451" a="1"/>
  <c r="I127" i="32451" s="1"/>
  <c r="G127" i="32451" a="1"/>
  <c r="G127" i="32451" s="1"/>
  <c r="E127" i="32451" a="1"/>
  <c r="E127" i="32451" s="1"/>
  <c r="C127" i="32451" a="1"/>
  <c r="C127" i="32451" s="1"/>
  <c r="K126" i="32451" a="1"/>
  <c r="K126" i="32451" s="1"/>
  <c r="I126" i="32451" a="1"/>
  <c r="I126" i="32451" s="1"/>
  <c r="G126" i="32451" a="1"/>
  <c r="G126" i="32451" s="1"/>
  <c r="E126" i="32451" a="1"/>
  <c r="E126" i="32451" s="1"/>
  <c r="C126" i="32451" a="1"/>
  <c r="C126" i="32451" s="1"/>
  <c r="K125" i="32451" a="1"/>
  <c r="K125" i="32451" s="1"/>
  <c r="I125" i="32451" a="1"/>
  <c r="I125" i="32451" s="1"/>
  <c r="G125" i="32451" a="1"/>
  <c r="G125" i="32451" s="1"/>
  <c r="E125" i="32451" a="1"/>
  <c r="E125" i="32451" s="1"/>
  <c r="C125" i="32451" a="1"/>
  <c r="C125" i="32451" s="1"/>
  <c r="K124" i="32451" a="1"/>
  <c r="K124" i="32451" s="1"/>
  <c r="I124" i="32451" a="1"/>
  <c r="I124" i="32451" s="1"/>
  <c r="G124" i="32451" a="1"/>
  <c r="G124" i="32451" s="1"/>
  <c r="E124" i="32451" a="1"/>
  <c r="E124" i="32451" s="1"/>
  <c r="C124" i="32451" a="1"/>
  <c r="C124" i="32451" s="1"/>
  <c r="K123" i="32451" a="1"/>
  <c r="K123" i="32451" s="1"/>
  <c r="I123" i="32451" a="1"/>
  <c r="I123" i="32451" s="1"/>
  <c r="G123" i="32451" a="1"/>
  <c r="G123" i="32451" s="1"/>
  <c r="E123" i="32451" a="1"/>
  <c r="E123" i="32451" s="1"/>
  <c r="C123" i="32451" a="1"/>
  <c r="C123" i="32451" s="1"/>
  <c r="K122" i="32451" a="1"/>
  <c r="K122" i="32451" s="1"/>
  <c r="I122" i="32451" a="1"/>
  <c r="I122" i="32451" s="1"/>
  <c r="G122" i="32451" a="1"/>
  <c r="G122" i="32451" s="1"/>
  <c r="E122" i="32451" a="1"/>
  <c r="E122" i="32451" s="1"/>
  <c r="C122" i="32451" a="1"/>
  <c r="C122" i="32451" s="1"/>
  <c r="K121" i="32451" a="1"/>
  <c r="K121" i="32451" s="1"/>
  <c r="I121" i="32451" a="1"/>
  <c r="I121" i="32451" s="1"/>
  <c r="G121" i="32451" a="1"/>
  <c r="G121" i="32451" s="1"/>
  <c r="E121" i="32451" a="1"/>
  <c r="E121" i="32451" s="1"/>
  <c r="C121" i="32451" a="1"/>
  <c r="C121" i="32451" s="1"/>
  <c r="K120" i="32451" a="1"/>
  <c r="K120" i="32451" s="1"/>
  <c r="I120" i="32451" a="1"/>
  <c r="I120" i="32451" s="1"/>
  <c r="G120" i="32451" a="1"/>
  <c r="G120" i="32451" s="1"/>
  <c r="E120" i="32451" a="1"/>
  <c r="E120" i="32451" s="1"/>
  <c r="C120" i="32451" a="1"/>
  <c r="C120" i="32451" s="1"/>
  <c r="K119" i="32451" a="1"/>
  <c r="K119" i="32451" s="1"/>
  <c r="I119" i="32451" a="1"/>
  <c r="I119" i="32451" s="1"/>
  <c r="G119" i="32451" a="1"/>
  <c r="G119" i="32451" s="1"/>
  <c r="E119" i="32451" a="1"/>
  <c r="E119" i="32451" s="1"/>
  <c r="C119" i="32451" a="1"/>
  <c r="C119" i="32451" s="1"/>
  <c r="K118" i="32451" a="1"/>
  <c r="K118" i="32451" s="1"/>
  <c r="I118" i="32451" a="1"/>
  <c r="I118" i="32451" s="1"/>
  <c r="G118" i="32451" a="1"/>
  <c r="G118" i="32451" s="1"/>
  <c r="E118" i="32451" a="1"/>
  <c r="E118" i="32451" s="1"/>
  <c r="C118" i="32451" a="1"/>
  <c r="C118" i="32451" s="1"/>
  <c r="K117" i="32451" a="1"/>
  <c r="K117" i="32451" s="1"/>
  <c r="I117" i="32451" a="1"/>
  <c r="I117" i="32451" s="1"/>
  <c r="G117" i="32451" a="1"/>
  <c r="G117" i="32451" s="1"/>
  <c r="E117" i="32451" a="1"/>
  <c r="E117" i="32451" s="1"/>
  <c r="C117" i="32451" a="1"/>
  <c r="C117" i="32451" s="1"/>
  <c r="K116" i="32451" a="1"/>
  <c r="K116" i="32451" s="1"/>
  <c r="I116" i="32451" a="1"/>
  <c r="I116" i="32451" s="1"/>
  <c r="G116" i="32451" a="1"/>
  <c r="G116" i="32451" s="1"/>
  <c r="E116" i="32451" a="1"/>
  <c r="E116" i="32451" s="1"/>
  <c r="C116" i="32451" a="1"/>
  <c r="C116" i="32451" s="1"/>
  <c r="K115" i="32451" a="1"/>
  <c r="K115" i="32451" s="1"/>
  <c r="I115" i="32451" a="1"/>
  <c r="I115" i="32451" s="1"/>
  <c r="G115" i="32451" a="1"/>
  <c r="G115" i="32451" s="1"/>
  <c r="E115" i="32451" a="1"/>
  <c r="E115" i="32451" s="1"/>
  <c r="C115" i="32451" a="1"/>
  <c r="C115" i="32451" s="1"/>
  <c r="K114" i="32451" a="1"/>
  <c r="K114" i="32451" s="1"/>
  <c r="I114" i="32451" a="1"/>
  <c r="I114" i="32451" s="1"/>
  <c r="G114" i="32451" a="1"/>
  <c r="G114" i="32451" s="1"/>
  <c r="E114" i="32451" a="1"/>
  <c r="E114" i="32451" s="1"/>
  <c r="C114" i="32451" a="1"/>
  <c r="C114" i="32451" s="1"/>
  <c r="K113" i="32451" a="1"/>
  <c r="K113" i="32451" s="1"/>
  <c r="I113" i="32451" a="1"/>
  <c r="I113" i="32451" s="1"/>
  <c r="G113" i="32451" a="1"/>
  <c r="G113" i="32451" s="1"/>
  <c r="E113" i="32451" a="1"/>
  <c r="E113" i="32451" s="1"/>
  <c r="C113" i="32451" a="1"/>
  <c r="C113" i="32451" s="1"/>
  <c r="K112" i="32451" a="1"/>
  <c r="K112" i="32451" s="1"/>
  <c r="I112" i="32451" a="1"/>
  <c r="I112" i="32451" s="1"/>
  <c r="G112" i="32451" a="1"/>
  <c r="G112" i="32451" s="1"/>
  <c r="E112" i="32451" a="1"/>
  <c r="E112" i="32451" s="1"/>
  <c r="C112" i="32451" a="1"/>
  <c r="C112" i="32451" s="1"/>
  <c r="K111" i="32451" a="1"/>
  <c r="K111" i="32451" s="1"/>
  <c r="I111" i="32451" a="1"/>
  <c r="I111" i="32451" s="1"/>
  <c r="G111" i="32451" a="1"/>
  <c r="G111" i="32451" s="1"/>
  <c r="E111" i="32451" a="1"/>
  <c r="E111" i="32451" s="1"/>
  <c r="C111" i="32451" a="1"/>
  <c r="C111" i="32451" s="1"/>
  <c r="K110" i="32451" a="1"/>
  <c r="K110" i="32451" s="1"/>
  <c r="I110" i="32451" a="1"/>
  <c r="I110" i="32451" s="1"/>
  <c r="G110" i="32451" a="1"/>
  <c r="G110" i="32451" s="1"/>
  <c r="E110" i="32451" a="1"/>
  <c r="E110" i="32451" s="1"/>
  <c r="C110" i="32451" a="1"/>
  <c r="C110" i="32451" s="1"/>
  <c r="K109" i="32451" a="1"/>
  <c r="K109" i="32451" s="1"/>
  <c r="I109" i="32451" a="1"/>
  <c r="I109" i="32451" s="1"/>
  <c r="G109" i="32451" a="1"/>
  <c r="G109" i="32451" s="1"/>
  <c r="E109" i="32451" a="1"/>
  <c r="E109" i="32451" s="1"/>
  <c r="C109" i="32451" a="1"/>
  <c r="C109" i="32451" s="1"/>
  <c r="K108" i="32451" a="1"/>
  <c r="K108" i="32451" s="1"/>
  <c r="I108" i="32451" a="1"/>
  <c r="I108" i="32451" s="1"/>
  <c r="G108" i="32451" a="1"/>
  <c r="G108" i="32451" s="1"/>
  <c r="E108" i="32451" a="1"/>
  <c r="E108" i="32451" s="1"/>
  <c r="C108" i="32451" a="1"/>
  <c r="C108" i="32451" s="1"/>
  <c r="K107" i="32451" a="1"/>
  <c r="K107" i="32451" s="1"/>
  <c r="I107" i="32451" a="1"/>
  <c r="I107" i="32451" s="1"/>
  <c r="G107" i="32451" a="1"/>
  <c r="G107" i="32451" s="1"/>
  <c r="E107" i="32451" a="1"/>
  <c r="E107" i="32451" s="1"/>
  <c r="C107" i="32451" a="1"/>
  <c r="C107" i="32451" s="1"/>
  <c r="K106" i="32451" a="1"/>
  <c r="K106" i="32451" s="1"/>
  <c r="I106" i="32451" a="1"/>
  <c r="I106" i="32451" s="1"/>
  <c r="G106" i="32451" a="1"/>
  <c r="G106" i="32451" s="1"/>
  <c r="E106" i="32451" a="1"/>
  <c r="E106" i="32451" s="1"/>
  <c r="C106" i="32451" a="1"/>
  <c r="C106" i="32451" s="1"/>
  <c r="K105" i="32451" a="1"/>
  <c r="K105" i="32451" s="1"/>
  <c r="I105" i="32451" a="1"/>
  <c r="I105" i="32451" s="1"/>
  <c r="G105" i="32451" a="1"/>
  <c r="G105" i="32451" s="1"/>
  <c r="E105" i="32451" a="1"/>
  <c r="E105" i="32451" s="1"/>
  <c r="C105" i="32451" a="1"/>
  <c r="C105" i="32451" s="1"/>
  <c r="K104" i="32451" a="1"/>
  <c r="K104" i="32451" s="1"/>
  <c r="I104" i="32451" a="1"/>
  <c r="I104" i="32451" s="1"/>
  <c r="G104" i="32451" a="1"/>
  <c r="G104" i="32451" s="1"/>
  <c r="E104" i="32451" a="1"/>
  <c r="E104" i="32451" s="1"/>
  <c r="C104" i="32451" a="1"/>
  <c r="C104" i="32451" s="1"/>
  <c r="K103" i="32451" a="1"/>
  <c r="K103" i="32451" s="1"/>
  <c r="I103" i="32451" a="1"/>
  <c r="I103" i="32451" s="1"/>
  <c r="G103" i="32451" a="1"/>
  <c r="G103" i="32451" s="1"/>
  <c r="E103" i="32451" a="1"/>
  <c r="E103" i="32451" s="1"/>
  <c r="C103" i="32451" a="1"/>
  <c r="C103" i="32451" s="1"/>
  <c r="K102" i="32451" a="1"/>
  <c r="K102" i="32451" s="1"/>
  <c r="I102" i="32451" a="1"/>
  <c r="I102" i="32451" s="1"/>
  <c r="G102" i="32451" a="1"/>
  <c r="G102" i="32451" s="1"/>
  <c r="E102" i="32451" a="1"/>
  <c r="E102" i="32451" s="1"/>
  <c r="C102" i="32451" a="1"/>
  <c r="C102" i="32451" s="1"/>
  <c r="K101" i="32451" a="1"/>
  <c r="K101" i="32451" s="1"/>
  <c r="I101" i="32451" a="1"/>
  <c r="I101" i="32451" s="1"/>
  <c r="G101" i="32451" a="1"/>
  <c r="G101" i="32451" s="1"/>
  <c r="E101" i="32451" a="1"/>
  <c r="E101" i="32451" s="1"/>
  <c r="C101" i="32451" a="1"/>
  <c r="C101" i="32451" s="1"/>
  <c r="K100" i="32451" a="1"/>
  <c r="K100" i="32451" s="1"/>
  <c r="I100" i="32451" a="1"/>
  <c r="I100" i="32451" s="1"/>
  <c r="G100" i="32451" a="1"/>
  <c r="G100" i="32451" s="1"/>
  <c r="E100" i="32451" a="1"/>
  <c r="E100" i="32451" s="1"/>
  <c r="C100" i="32451" a="1"/>
  <c r="C100" i="32451" s="1"/>
  <c r="K99" i="32451" a="1"/>
  <c r="K99" i="32451" s="1"/>
  <c r="I99" i="32451" a="1"/>
  <c r="I99" i="32451" s="1"/>
  <c r="G99" i="32451" a="1"/>
  <c r="G99" i="32451" s="1"/>
  <c r="E99" i="32451" a="1"/>
  <c r="E99" i="32451" s="1"/>
  <c r="C99" i="32451" a="1"/>
  <c r="C99" i="32451" s="1"/>
  <c r="K98" i="32451" a="1"/>
  <c r="K98" i="32451" s="1"/>
  <c r="I98" i="32451" a="1"/>
  <c r="I98" i="32451" s="1"/>
  <c r="G98" i="32451" a="1"/>
  <c r="G98" i="32451" s="1"/>
  <c r="E98" i="32451" a="1"/>
  <c r="E98" i="32451" s="1"/>
  <c r="C98" i="32451" a="1"/>
  <c r="C98" i="32451" s="1"/>
  <c r="K97" i="32451" a="1"/>
  <c r="K97" i="32451" s="1"/>
  <c r="I97" i="32451" a="1"/>
  <c r="I97" i="32451" s="1"/>
  <c r="G97" i="32451" a="1"/>
  <c r="G97" i="32451" s="1"/>
  <c r="E97" i="32451" a="1"/>
  <c r="E97" i="32451" s="1"/>
  <c r="C97" i="32451" a="1"/>
  <c r="C97" i="32451" s="1"/>
  <c r="K96" i="32451" a="1"/>
  <c r="K96" i="32451" s="1"/>
  <c r="I96" i="32451" a="1"/>
  <c r="I96" i="32451" s="1"/>
  <c r="G96" i="32451" a="1"/>
  <c r="G96" i="32451" s="1"/>
  <c r="E96" i="32451" a="1"/>
  <c r="E96" i="32451" s="1"/>
  <c r="C96" i="32451" a="1"/>
  <c r="C96" i="32451" s="1"/>
  <c r="K95" i="32451" a="1"/>
  <c r="K95" i="32451" s="1"/>
  <c r="I95" i="32451" a="1"/>
  <c r="I95" i="32451" s="1"/>
  <c r="G95" i="32451" a="1"/>
  <c r="G95" i="32451" s="1"/>
  <c r="E95" i="32451" a="1"/>
  <c r="E95" i="32451" s="1"/>
  <c r="C95" i="32451" a="1"/>
  <c r="C95" i="32451" s="1"/>
  <c r="K94" i="32451" a="1"/>
  <c r="K94" i="32451" s="1"/>
  <c r="I94" i="32451" a="1"/>
  <c r="I94" i="32451" s="1"/>
  <c r="G94" i="32451" a="1"/>
  <c r="G94" i="32451" s="1"/>
  <c r="E94" i="32451" a="1"/>
  <c r="E94" i="32451" s="1"/>
  <c r="C94" i="32451" a="1"/>
  <c r="C94" i="32451" s="1"/>
  <c r="K93" i="32451" a="1"/>
  <c r="K93" i="32451" s="1"/>
  <c r="I93" i="32451" a="1"/>
  <c r="I93" i="32451" s="1"/>
  <c r="G93" i="32451" a="1"/>
  <c r="G93" i="32451" s="1"/>
  <c r="E93" i="32451" a="1"/>
  <c r="E93" i="32451" s="1"/>
  <c r="C93" i="32451" a="1"/>
  <c r="C93" i="32451" s="1"/>
  <c r="K92" i="32451" a="1"/>
  <c r="K92" i="32451" s="1"/>
  <c r="I92" i="32451" a="1"/>
  <c r="I92" i="32451" s="1"/>
  <c r="G92" i="32451" a="1"/>
  <c r="G92" i="32451" s="1"/>
  <c r="E92" i="32451" a="1"/>
  <c r="E92" i="32451" s="1"/>
  <c r="C92" i="32451" a="1"/>
  <c r="C92" i="32451" s="1"/>
  <c r="K91" i="32451" a="1"/>
  <c r="K91" i="32451" s="1"/>
  <c r="I91" i="32451" a="1"/>
  <c r="I91" i="32451" s="1"/>
  <c r="G91" i="32451" a="1"/>
  <c r="G91" i="32451" s="1"/>
  <c r="E91" i="32451" a="1"/>
  <c r="E91" i="32451" s="1"/>
  <c r="C91" i="32451" a="1"/>
  <c r="C91" i="32451" s="1"/>
  <c r="K90" i="32451" a="1"/>
  <c r="K90" i="32451" s="1"/>
  <c r="I90" i="32451" a="1"/>
  <c r="I90" i="32451" s="1"/>
  <c r="G90" i="32451" a="1"/>
  <c r="G90" i="32451" s="1"/>
  <c r="E90" i="32451" a="1"/>
  <c r="E90" i="32451" s="1"/>
  <c r="C90" i="32451" a="1"/>
  <c r="C90" i="32451" s="1"/>
  <c r="K89" i="32451" a="1"/>
  <c r="K89" i="32451" s="1"/>
  <c r="I89" i="32451" a="1"/>
  <c r="I89" i="32451" s="1"/>
  <c r="G89" i="32451" a="1"/>
  <c r="G89" i="32451" s="1"/>
  <c r="E89" i="32451" a="1"/>
  <c r="E89" i="32451" s="1"/>
  <c r="C89" i="32451" a="1"/>
  <c r="C89" i="32451" s="1"/>
  <c r="K88" i="32451" a="1"/>
  <c r="K88" i="32451" s="1"/>
  <c r="I88" i="32451" a="1"/>
  <c r="I88" i="32451" s="1"/>
  <c r="G88" i="32451" a="1"/>
  <c r="G88" i="32451" s="1"/>
  <c r="E88" i="32451" a="1"/>
  <c r="E88" i="32451" s="1"/>
  <c r="C88" i="32451" a="1"/>
  <c r="C88" i="32451" s="1"/>
  <c r="K87" i="32451" a="1"/>
  <c r="K87" i="32451" s="1"/>
  <c r="I87" i="32451" a="1"/>
  <c r="I87" i="32451" s="1"/>
  <c r="G87" i="32451" a="1"/>
  <c r="G87" i="32451" s="1"/>
  <c r="E87" i="32451" a="1"/>
  <c r="E87" i="32451" s="1"/>
  <c r="C87" i="32451" a="1"/>
  <c r="C87" i="32451" s="1"/>
  <c r="K86" i="32451" a="1"/>
  <c r="K86" i="32451" s="1"/>
  <c r="I86" i="32451" a="1"/>
  <c r="I86" i="32451" s="1"/>
  <c r="G86" i="32451" a="1"/>
  <c r="G86" i="32451" s="1"/>
  <c r="E86" i="32451" a="1"/>
  <c r="E86" i="32451" s="1"/>
  <c r="C86" i="32451" a="1"/>
  <c r="C86" i="32451" s="1"/>
  <c r="K85" i="32451" a="1"/>
  <c r="K85" i="32451" s="1"/>
  <c r="I85" i="32451" a="1"/>
  <c r="I85" i="32451" s="1"/>
  <c r="G85" i="32451" a="1"/>
  <c r="G85" i="32451" s="1"/>
  <c r="E85" i="32451" a="1"/>
  <c r="E85" i="32451" s="1"/>
  <c r="C85" i="32451" a="1"/>
  <c r="C85" i="32451" s="1"/>
  <c r="K84" i="32451" a="1"/>
  <c r="K84" i="32451" s="1"/>
  <c r="I84" i="32451" a="1"/>
  <c r="I84" i="32451" s="1"/>
  <c r="G84" i="32451" a="1"/>
  <c r="G84" i="32451" s="1"/>
  <c r="E84" i="32451" a="1"/>
  <c r="E84" i="32451" s="1"/>
  <c r="C84" i="32451" a="1"/>
  <c r="C84" i="32451" s="1"/>
  <c r="K83" i="32451" a="1"/>
  <c r="K83" i="32451" s="1"/>
  <c r="I83" i="32451" a="1"/>
  <c r="I83" i="32451" s="1"/>
  <c r="G83" i="32451" a="1"/>
  <c r="G83" i="32451" s="1"/>
  <c r="E83" i="32451" a="1"/>
  <c r="E83" i="32451" s="1"/>
  <c r="C83" i="32451" a="1"/>
  <c r="C83" i="32451" s="1"/>
  <c r="K82" i="32451" a="1"/>
  <c r="K82" i="32451" s="1"/>
  <c r="I82" i="32451" a="1"/>
  <c r="I82" i="32451" s="1"/>
  <c r="G82" i="32451" a="1"/>
  <c r="G82" i="32451" s="1"/>
  <c r="E82" i="32451" a="1"/>
  <c r="E82" i="32451" s="1"/>
  <c r="C82" i="32451" a="1"/>
  <c r="C82" i="32451" s="1"/>
  <c r="K81" i="32451" a="1"/>
  <c r="K81" i="32451" s="1"/>
  <c r="I81" i="32451" a="1"/>
  <c r="I81" i="32451" s="1"/>
  <c r="G81" i="32451" a="1"/>
  <c r="G81" i="32451" s="1"/>
  <c r="E81" i="32451" a="1"/>
  <c r="E81" i="32451" s="1"/>
  <c r="C81" i="32451" a="1"/>
  <c r="C81" i="32451" s="1"/>
  <c r="K80" i="32451" a="1"/>
  <c r="K80" i="32451" s="1"/>
  <c r="I80" i="32451" a="1"/>
  <c r="I80" i="32451" s="1"/>
  <c r="G80" i="32451" a="1"/>
  <c r="G80" i="32451" s="1"/>
  <c r="E80" i="32451" a="1"/>
  <c r="E80" i="32451" s="1"/>
  <c r="C80" i="32451" a="1"/>
  <c r="C80" i="32451" s="1"/>
  <c r="K79" i="32451" a="1"/>
  <c r="K79" i="32451" s="1"/>
  <c r="I79" i="32451" a="1"/>
  <c r="I79" i="32451" s="1"/>
  <c r="G79" i="32451" a="1"/>
  <c r="G79" i="32451" s="1"/>
  <c r="E79" i="32451" a="1"/>
  <c r="E79" i="32451" s="1"/>
  <c r="C79" i="32451" a="1"/>
  <c r="C79" i="32451" s="1"/>
  <c r="K78" i="32451" a="1"/>
  <c r="K78" i="32451" s="1"/>
  <c r="I78" i="32451" a="1"/>
  <c r="I78" i="32451" s="1"/>
  <c r="G78" i="32451" a="1"/>
  <c r="G78" i="32451" s="1"/>
  <c r="E78" i="32451" a="1"/>
  <c r="E78" i="32451" s="1"/>
  <c r="C78" i="32451" a="1"/>
  <c r="C78" i="32451" s="1"/>
  <c r="K77" i="32451" a="1"/>
  <c r="K77" i="32451" s="1"/>
  <c r="I77" i="32451" a="1"/>
  <c r="I77" i="32451" s="1"/>
  <c r="G77" i="32451" a="1"/>
  <c r="G77" i="32451" s="1"/>
  <c r="E77" i="32451" a="1"/>
  <c r="E77" i="32451" s="1"/>
  <c r="C77" i="32451" a="1"/>
  <c r="C77" i="32451" s="1"/>
  <c r="K76" i="32451" a="1"/>
  <c r="K76" i="32451" s="1"/>
  <c r="I76" i="32451" a="1"/>
  <c r="I76" i="32451" s="1"/>
  <c r="G76" i="32451" a="1"/>
  <c r="G76" i="32451" s="1"/>
  <c r="E76" i="32451" a="1"/>
  <c r="E76" i="32451" s="1"/>
  <c r="C76" i="32451" a="1"/>
  <c r="C76" i="32451" s="1"/>
  <c r="K75" i="32451" a="1"/>
  <c r="K75" i="32451" s="1"/>
  <c r="I75" i="32451" a="1"/>
  <c r="I75" i="32451" s="1"/>
  <c r="G75" i="32451" a="1"/>
  <c r="G75" i="32451" s="1"/>
  <c r="E75" i="32451" a="1"/>
  <c r="E75" i="32451" s="1"/>
  <c r="C75" i="32451" a="1"/>
  <c r="C75" i="32451" s="1"/>
  <c r="K74" i="32451" a="1"/>
  <c r="K74" i="32451" s="1"/>
  <c r="I74" i="32451" a="1"/>
  <c r="I74" i="32451" s="1"/>
  <c r="G74" i="32451" a="1"/>
  <c r="G74" i="32451" s="1"/>
  <c r="E74" i="32451" a="1"/>
  <c r="E74" i="32451" s="1"/>
  <c r="C74" i="32451" a="1"/>
  <c r="C74" i="32451" s="1"/>
  <c r="K73" i="32451" a="1"/>
  <c r="K73" i="32451" s="1"/>
  <c r="I73" i="32451" a="1"/>
  <c r="I73" i="32451" s="1"/>
  <c r="G73" i="32451" a="1"/>
  <c r="G73" i="32451" s="1"/>
  <c r="E73" i="32451" a="1"/>
  <c r="E73" i="32451" s="1"/>
  <c r="C73" i="32451" a="1"/>
  <c r="C73" i="32451" s="1"/>
  <c r="K72" i="32451" a="1"/>
  <c r="K72" i="32451" s="1"/>
  <c r="I72" i="32451" a="1"/>
  <c r="I72" i="32451" s="1"/>
  <c r="G72" i="32451" a="1"/>
  <c r="G72" i="32451" s="1"/>
  <c r="E72" i="32451" a="1"/>
  <c r="E72" i="32451" s="1"/>
  <c r="C72" i="32451" a="1"/>
  <c r="C72" i="32451" s="1"/>
  <c r="K71" i="32451" a="1"/>
  <c r="K71" i="32451" s="1"/>
  <c r="I71" i="32451" a="1"/>
  <c r="I71" i="32451" s="1"/>
  <c r="G71" i="32451" a="1"/>
  <c r="G71" i="32451" s="1"/>
  <c r="E71" i="32451" a="1"/>
  <c r="E71" i="32451" s="1"/>
  <c r="C71" i="32451" a="1"/>
  <c r="C71" i="32451" s="1"/>
  <c r="K70" i="32451" a="1"/>
  <c r="K70" i="32451" s="1"/>
  <c r="I70" i="32451" a="1"/>
  <c r="I70" i="32451" s="1"/>
  <c r="G70" i="32451" a="1"/>
  <c r="G70" i="32451" s="1"/>
  <c r="E70" i="32451" a="1"/>
  <c r="E70" i="32451" s="1"/>
  <c r="C70" i="32451" a="1"/>
  <c r="C70" i="32451" s="1"/>
  <c r="K69" i="32451" a="1"/>
  <c r="K69" i="32451" s="1"/>
  <c r="I69" i="32451" a="1"/>
  <c r="I69" i="32451" s="1"/>
  <c r="G69" i="32451" a="1"/>
  <c r="G69" i="32451" s="1"/>
  <c r="E69" i="32451" a="1"/>
  <c r="E69" i="32451" s="1"/>
  <c r="C69" i="32451" a="1"/>
  <c r="C69" i="32451" s="1"/>
  <c r="K68" i="32451" a="1"/>
  <c r="K68" i="32451" s="1"/>
  <c r="I68" i="32451" a="1"/>
  <c r="I68" i="32451" s="1"/>
  <c r="G68" i="32451" a="1"/>
  <c r="G68" i="32451" s="1"/>
  <c r="E68" i="32451" a="1"/>
  <c r="E68" i="32451" s="1"/>
  <c r="C68" i="32451" a="1"/>
  <c r="C68" i="32451" s="1"/>
  <c r="K67" i="32451" a="1"/>
  <c r="K67" i="32451" s="1"/>
  <c r="I67" i="32451" a="1"/>
  <c r="I67" i="32451" s="1"/>
  <c r="G67" i="32451" a="1"/>
  <c r="G67" i="32451" s="1"/>
  <c r="E67" i="32451" a="1"/>
  <c r="E67" i="32451" s="1"/>
  <c r="C67" i="32451" a="1"/>
  <c r="C67" i="32451" s="1"/>
  <c r="K66" i="32451" a="1"/>
  <c r="K66" i="32451" s="1"/>
  <c r="I66" i="32451" a="1"/>
  <c r="I66" i="32451" s="1"/>
  <c r="G66" i="32451" a="1"/>
  <c r="G66" i="32451" s="1"/>
  <c r="E66" i="32451" a="1"/>
  <c r="E66" i="32451" s="1"/>
  <c r="C66" i="32451" a="1"/>
  <c r="C66" i="32451" s="1"/>
  <c r="K65" i="32451" a="1"/>
  <c r="K65" i="32451" s="1"/>
  <c r="I65" i="32451" a="1"/>
  <c r="I65" i="32451" s="1"/>
  <c r="G65" i="32451" a="1"/>
  <c r="G65" i="32451" s="1"/>
  <c r="E65" i="32451" a="1"/>
  <c r="E65" i="32451" s="1"/>
  <c r="C65" i="32451" a="1"/>
  <c r="C65" i="32451" s="1"/>
  <c r="K64" i="32451" a="1"/>
  <c r="K64" i="32451" s="1"/>
  <c r="I64" i="32451" a="1"/>
  <c r="I64" i="32451" s="1"/>
  <c r="G64" i="32451" a="1"/>
  <c r="G64" i="32451" s="1"/>
  <c r="E64" i="32451" a="1"/>
  <c r="E64" i="32451" s="1"/>
  <c r="C64" i="32451" a="1"/>
  <c r="C64" i="32451" s="1"/>
  <c r="K63" i="32451" a="1"/>
  <c r="K63" i="32451" s="1"/>
  <c r="I63" i="32451" a="1"/>
  <c r="I63" i="32451" s="1"/>
  <c r="G63" i="32451" a="1"/>
  <c r="G63" i="32451" s="1"/>
  <c r="E63" i="32451" a="1"/>
  <c r="E63" i="32451" s="1"/>
  <c r="C63" i="32451" a="1"/>
  <c r="C63" i="32451" s="1"/>
  <c r="K62" i="32451" a="1"/>
  <c r="K62" i="32451" s="1"/>
  <c r="I62" i="32451" a="1"/>
  <c r="I62" i="32451" s="1"/>
  <c r="G62" i="32451" a="1"/>
  <c r="G62" i="32451" s="1"/>
  <c r="E62" i="32451" a="1"/>
  <c r="E62" i="32451" s="1"/>
  <c r="C62" i="32451" a="1"/>
  <c r="C62" i="32451" s="1"/>
  <c r="K61" i="32451" a="1"/>
  <c r="K61" i="32451" s="1"/>
  <c r="I61" i="32451" a="1"/>
  <c r="I61" i="32451" s="1"/>
  <c r="G61" i="32451" a="1"/>
  <c r="G61" i="32451" s="1"/>
  <c r="E61" i="32451" a="1"/>
  <c r="E61" i="32451" s="1"/>
  <c r="C61" i="32451" a="1"/>
  <c r="C61" i="32451" s="1"/>
  <c r="K60" i="32451" a="1"/>
  <c r="K60" i="32451" s="1"/>
  <c r="I60" i="32451" a="1"/>
  <c r="I60" i="32451" s="1"/>
  <c r="G60" i="32451" a="1"/>
  <c r="G60" i="32451" s="1"/>
  <c r="E60" i="32451" a="1"/>
  <c r="E60" i="32451" s="1"/>
  <c r="C60" i="32451" a="1"/>
  <c r="C60" i="32451" s="1"/>
  <c r="K59" i="32451" a="1"/>
  <c r="K59" i="32451" s="1"/>
  <c r="I59" i="32451" a="1"/>
  <c r="I59" i="32451" s="1"/>
  <c r="G59" i="32451" a="1"/>
  <c r="G59" i="32451" s="1"/>
  <c r="E59" i="32451" a="1"/>
  <c r="E59" i="32451" s="1"/>
  <c r="C59" i="32451" a="1"/>
  <c r="C59" i="32451" s="1"/>
  <c r="K58" i="32451" a="1"/>
  <c r="K58" i="32451" s="1"/>
  <c r="I58" i="32451" a="1"/>
  <c r="I58" i="32451" s="1"/>
  <c r="G58" i="32451" a="1"/>
  <c r="G58" i="32451" s="1"/>
  <c r="E58" i="32451" a="1"/>
  <c r="E58" i="32451" s="1"/>
  <c r="C58" i="32451" a="1"/>
  <c r="C58" i="32451" s="1"/>
  <c r="K57" i="32451" a="1"/>
  <c r="K57" i="32451" s="1"/>
  <c r="I57" i="32451" a="1"/>
  <c r="I57" i="32451" s="1"/>
  <c r="G57" i="32451" a="1"/>
  <c r="G57" i="32451" s="1"/>
  <c r="E57" i="32451" a="1"/>
  <c r="E57" i="32451" s="1"/>
  <c r="C57" i="32451" a="1"/>
  <c r="C57" i="32451" s="1"/>
  <c r="K56" i="32451" a="1"/>
  <c r="K56" i="32451" s="1"/>
  <c r="I56" i="32451" a="1"/>
  <c r="I56" i="32451" s="1"/>
  <c r="G56" i="32451" a="1"/>
  <c r="G56" i="32451" s="1"/>
  <c r="E56" i="32451" a="1"/>
  <c r="E56" i="32451" s="1"/>
  <c r="C56" i="32451" a="1"/>
  <c r="C56" i="32451" s="1"/>
  <c r="K55" i="32451" a="1"/>
  <c r="K55" i="32451" s="1"/>
  <c r="I55" i="32451" a="1"/>
  <c r="I55" i="32451" s="1"/>
  <c r="G55" i="32451" a="1"/>
  <c r="G55" i="32451" s="1"/>
  <c r="E55" i="32451" a="1"/>
  <c r="E55" i="32451" s="1"/>
  <c r="C55" i="32451" a="1"/>
  <c r="C55" i="32451" s="1"/>
  <c r="K54" i="32451" a="1"/>
  <c r="K54" i="32451" s="1"/>
  <c r="I54" i="32451" a="1"/>
  <c r="I54" i="32451" s="1"/>
  <c r="G54" i="32451" a="1"/>
  <c r="G54" i="32451" s="1"/>
  <c r="E54" i="32451" a="1"/>
  <c r="E54" i="32451" s="1"/>
  <c r="C54" i="32451" a="1"/>
  <c r="C54" i="32451" s="1"/>
  <c r="K53" i="32451" a="1"/>
  <c r="K53" i="32451" s="1"/>
  <c r="I53" i="32451" a="1"/>
  <c r="I53" i="32451" s="1"/>
  <c r="G53" i="32451" a="1"/>
  <c r="G53" i="32451" s="1"/>
  <c r="E53" i="32451" a="1"/>
  <c r="E53" i="32451" s="1"/>
  <c r="C53" i="32451" a="1"/>
  <c r="C53" i="32451" s="1"/>
  <c r="K52" i="32451" a="1"/>
  <c r="K52" i="32451" s="1"/>
  <c r="I52" i="32451" a="1"/>
  <c r="I52" i="32451" s="1"/>
  <c r="G52" i="32451" a="1"/>
  <c r="G52" i="32451" s="1"/>
  <c r="E52" i="32451" a="1"/>
  <c r="E52" i="32451" s="1"/>
  <c r="C52" i="32451" a="1"/>
  <c r="C52" i="32451" s="1"/>
  <c r="K51" i="32451" a="1"/>
  <c r="K51" i="32451" s="1"/>
  <c r="I51" i="32451" a="1"/>
  <c r="I51" i="32451" s="1"/>
  <c r="G51" i="32451" a="1"/>
  <c r="G51" i="32451" s="1"/>
  <c r="E51" i="32451" a="1"/>
  <c r="E51" i="32451" s="1"/>
  <c r="C51" i="32451" a="1"/>
  <c r="C51" i="32451" s="1"/>
  <c r="K50" i="32451" a="1"/>
  <c r="K50" i="32451" s="1"/>
  <c r="I50" i="32451" a="1"/>
  <c r="I50" i="32451" s="1"/>
  <c r="G50" i="32451" a="1"/>
  <c r="G50" i="32451" s="1"/>
  <c r="E50" i="32451" a="1"/>
  <c r="E50" i="32451" s="1"/>
  <c r="C50" i="32451" a="1"/>
  <c r="C50" i="32451" s="1"/>
  <c r="K49" i="32451" a="1"/>
  <c r="K49" i="32451" s="1"/>
  <c r="I49" i="32451" a="1"/>
  <c r="I49" i="32451" s="1"/>
  <c r="G49" i="32451" a="1"/>
  <c r="G49" i="32451" s="1"/>
  <c r="E49" i="32451" a="1"/>
  <c r="E49" i="32451" s="1"/>
  <c r="C49" i="32451" a="1"/>
  <c r="C49" i="32451" s="1"/>
  <c r="K48" i="32451" a="1"/>
  <c r="K48" i="32451" s="1"/>
  <c r="I48" i="32451" a="1"/>
  <c r="I48" i="32451" s="1"/>
  <c r="G48" i="32451" a="1"/>
  <c r="G48" i="32451" s="1"/>
  <c r="E48" i="32451" a="1"/>
  <c r="E48" i="32451" s="1"/>
  <c r="C48" i="32451" a="1"/>
  <c r="C48" i="32451" s="1"/>
  <c r="K47" i="32451" a="1"/>
  <c r="K47" i="32451" s="1"/>
  <c r="I47" i="32451" a="1"/>
  <c r="I47" i="32451" s="1"/>
  <c r="G47" i="32451" a="1"/>
  <c r="G47" i="32451" s="1"/>
  <c r="E47" i="32451" a="1"/>
  <c r="E47" i="32451" s="1"/>
  <c r="C47" i="32451" a="1"/>
  <c r="C47" i="32451" s="1"/>
  <c r="K46" i="32451" a="1"/>
  <c r="K46" i="32451" s="1"/>
  <c r="I46" i="32451" a="1"/>
  <c r="I46" i="32451" s="1"/>
  <c r="G46" i="32451" a="1"/>
  <c r="G46" i="32451" s="1"/>
  <c r="E46" i="32451" a="1"/>
  <c r="E46" i="32451" s="1"/>
  <c r="C46" i="32451" a="1"/>
  <c r="C46" i="32451" s="1"/>
  <c r="K45" i="32451" a="1"/>
  <c r="K45" i="32451" s="1"/>
  <c r="I45" i="32451" a="1"/>
  <c r="I45" i="32451" s="1"/>
  <c r="G45" i="32451" a="1"/>
  <c r="G45" i="32451" s="1"/>
  <c r="E45" i="32451" a="1"/>
  <c r="E45" i="32451" s="1"/>
  <c r="C45" i="32451" a="1"/>
  <c r="C45" i="32451" s="1"/>
  <c r="K44" i="32451" a="1"/>
  <c r="K44" i="32451" s="1"/>
  <c r="I44" i="32451" a="1"/>
  <c r="I44" i="32451" s="1"/>
  <c r="G44" i="32451" a="1"/>
  <c r="G44" i="32451" s="1"/>
  <c r="E44" i="32451" a="1"/>
  <c r="E44" i="32451" s="1"/>
  <c r="C44" i="32451" a="1"/>
  <c r="C44" i="32451" s="1"/>
  <c r="K43" i="32451" a="1"/>
  <c r="K43" i="32451" s="1"/>
  <c r="I43" i="32451" a="1"/>
  <c r="I43" i="32451" s="1"/>
  <c r="G43" i="32451" a="1"/>
  <c r="G43" i="32451" s="1"/>
  <c r="E43" i="32451" a="1"/>
  <c r="E43" i="32451" s="1"/>
  <c r="C43" i="32451" a="1"/>
  <c r="C43" i="32451" s="1"/>
  <c r="K42" i="32451" a="1"/>
  <c r="K42" i="32451" s="1"/>
  <c r="I42" i="32451" a="1"/>
  <c r="I42" i="32451" s="1"/>
  <c r="G42" i="32451" a="1"/>
  <c r="G42" i="32451" s="1"/>
  <c r="E42" i="32451" a="1"/>
  <c r="E42" i="32451" s="1"/>
  <c r="C42" i="32451" a="1"/>
  <c r="C42" i="32451" s="1"/>
  <c r="K41" i="32451" a="1"/>
  <c r="K41" i="32451" s="1"/>
  <c r="I41" i="32451" a="1"/>
  <c r="I41" i="32451" s="1"/>
  <c r="G41" i="32451" a="1"/>
  <c r="G41" i="32451" s="1"/>
  <c r="E41" i="32451" a="1"/>
  <c r="E41" i="32451" s="1"/>
  <c r="C41" i="32451" a="1"/>
  <c r="C41" i="32451" s="1"/>
  <c r="K40" i="32451" a="1"/>
  <c r="K40" i="32451" s="1"/>
  <c r="I40" i="32451" a="1"/>
  <c r="I40" i="32451" s="1"/>
  <c r="G40" i="32451" a="1"/>
  <c r="G40" i="32451" s="1"/>
  <c r="E40" i="32451" a="1"/>
  <c r="E40" i="32451" s="1"/>
  <c r="C40" i="32451" a="1"/>
  <c r="C40" i="32451" s="1"/>
  <c r="K39" i="32451" a="1"/>
  <c r="K39" i="32451" s="1"/>
  <c r="I39" i="32451" a="1"/>
  <c r="I39" i="32451" s="1"/>
  <c r="G39" i="32451" a="1"/>
  <c r="G39" i="32451" s="1"/>
  <c r="E39" i="32451" a="1"/>
  <c r="E39" i="32451" s="1"/>
  <c r="C39" i="32451" a="1"/>
  <c r="C39" i="32451" s="1"/>
  <c r="K38" i="32451" a="1"/>
  <c r="K38" i="32451" s="1"/>
  <c r="I38" i="32451" a="1"/>
  <c r="I38" i="32451" s="1"/>
  <c r="G38" i="32451" a="1"/>
  <c r="G38" i="32451" s="1"/>
  <c r="E38" i="32451" a="1"/>
  <c r="E38" i="32451" s="1"/>
  <c r="C38" i="32451" a="1"/>
  <c r="C38" i="32451" s="1"/>
  <c r="K37" i="32451" a="1"/>
  <c r="K37" i="32451" s="1"/>
  <c r="I37" i="32451" a="1"/>
  <c r="I37" i="32451" s="1"/>
  <c r="G37" i="32451" a="1"/>
  <c r="G37" i="32451" s="1"/>
  <c r="E37" i="32451" a="1"/>
  <c r="E37" i="32451" s="1"/>
  <c r="C37" i="32451" a="1"/>
  <c r="C37" i="32451" s="1"/>
  <c r="K36" i="32451" a="1"/>
  <c r="K36" i="32451" s="1"/>
  <c r="I36" i="32451" a="1"/>
  <c r="I36" i="32451" s="1"/>
  <c r="G36" i="32451" a="1"/>
  <c r="G36" i="32451" s="1"/>
  <c r="E36" i="32451" a="1"/>
  <c r="E36" i="32451" s="1"/>
  <c r="C36" i="32451" a="1"/>
  <c r="C36" i="32451" s="1"/>
  <c r="K35" i="32451" a="1"/>
  <c r="K35" i="32451" s="1"/>
  <c r="I35" i="32451" a="1"/>
  <c r="I35" i="32451" s="1"/>
  <c r="G35" i="32451" a="1"/>
  <c r="G35" i="32451" s="1"/>
  <c r="E35" i="32451" a="1"/>
  <c r="E35" i="32451" s="1"/>
  <c r="C35" i="32451" a="1"/>
  <c r="C35" i="32451" s="1"/>
  <c r="K34" i="32451" a="1"/>
  <c r="K34" i="32451" s="1"/>
  <c r="I34" i="32451" a="1"/>
  <c r="I34" i="32451" s="1"/>
  <c r="G34" i="32451" a="1"/>
  <c r="G34" i="32451" s="1"/>
  <c r="E34" i="32451" a="1"/>
  <c r="E34" i="32451" s="1"/>
  <c r="C34" i="32451" a="1"/>
  <c r="C34" i="32451" s="1"/>
  <c r="K33" i="32451" a="1"/>
  <c r="K33" i="32451" s="1"/>
  <c r="I33" i="32451" a="1"/>
  <c r="I33" i="32451" s="1"/>
  <c r="G33" i="32451" a="1"/>
  <c r="G33" i="32451" s="1"/>
  <c r="E33" i="32451" a="1"/>
  <c r="E33" i="32451" s="1"/>
  <c r="C33" i="32451" a="1"/>
  <c r="C33" i="32451" s="1"/>
  <c r="K32" i="32451" a="1"/>
  <c r="K32" i="32451" s="1"/>
  <c r="I32" i="32451" a="1"/>
  <c r="I32" i="32451" s="1"/>
  <c r="G32" i="32451" a="1"/>
  <c r="G32" i="32451" s="1"/>
  <c r="E32" i="32451" a="1"/>
  <c r="E32" i="32451" s="1"/>
  <c r="C32" i="32451" a="1"/>
  <c r="C32" i="32451" s="1"/>
  <c r="K31" i="32451" a="1"/>
  <c r="K31" i="32451" s="1"/>
  <c r="I31" i="32451" a="1"/>
  <c r="I31" i="32451" s="1"/>
  <c r="G31" i="32451" a="1"/>
  <c r="G31" i="32451" s="1"/>
  <c r="E31" i="32451" a="1"/>
  <c r="E31" i="32451" s="1"/>
  <c r="C31" i="32451" a="1"/>
  <c r="C31" i="32451" s="1"/>
  <c r="K30" i="32451" a="1"/>
  <c r="K30" i="32451" s="1"/>
  <c r="I30" i="32451" a="1"/>
  <c r="I30" i="32451" s="1"/>
  <c r="G30" i="32451" a="1"/>
  <c r="G30" i="32451" s="1"/>
  <c r="E30" i="32451" a="1"/>
  <c r="E30" i="32451" s="1"/>
  <c r="C30" i="32451" a="1"/>
  <c r="C30" i="32451" s="1"/>
  <c r="K29" i="32451" a="1"/>
  <c r="K29" i="32451" s="1"/>
  <c r="I29" i="32451" a="1"/>
  <c r="I29" i="32451" s="1"/>
  <c r="G29" i="32451" a="1"/>
  <c r="G29" i="32451" s="1"/>
  <c r="E29" i="32451" a="1"/>
  <c r="E29" i="32451" s="1"/>
  <c r="C29" i="32451" a="1"/>
  <c r="C29" i="32451" s="1"/>
  <c r="K28" i="32451" a="1"/>
  <c r="K28" i="32451" s="1"/>
  <c r="I28" i="32451" a="1"/>
  <c r="I28" i="32451" s="1"/>
  <c r="G28" i="32451" a="1"/>
  <c r="G28" i="32451" s="1"/>
  <c r="E28" i="32451" a="1"/>
  <c r="E28" i="32451" s="1"/>
  <c r="C28" i="32451" a="1"/>
  <c r="C28" i="32451" s="1"/>
  <c r="K27" i="32451" a="1"/>
  <c r="K27" i="32451" s="1"/>
  <c r="I27" i="32451" a="1"/>
  <c r="I27" i="32451" s="1"/>
  <c r="G27" i="32451" a="1"/>
  <c r="G27" i="32451" s="1"/>
  <c r="E27" i="32451" a="1"/>
  <c r="E27" i="32451" s="1"/>
  <c r="C27" i="32451" a="1"/>
  <c r="C27" i="32451" s="1"/>
  <c r="K26" i="32451" a="1"/>
  <c r="K26" i="32451" s="1"/>
  <c r="I26" i="32451" a="1"/>
  <c r="I26" i="32451" s="1"/>
  <c r="G26" i="32451" a="1"/>
  <c r="G26" i="32451" s="1"/>
  <c r="E26" i="32451" a="1"/>
  <c r="E26" i="32451" s="1"/>
  <c r="C26" i="32451" a="1"/>
  <c r="C26" i="32451" s="1"/>
  <c r="K25" i="32451" a="1"/>
  <c r="K25" i="32451" s="1"/>
  <c r="I25" i="32451" a="1"/>
  <c r="I25" i="32451" s="1"/>
  <c r="G25" i="32451" a="1"/>
  <c r="G25" i="32451" s="1"/>
  <c r="E25" i="32451" a="1"/>
  <c r="E25" i="32451" s="1"/>
  <c r="C25" i="32451" a="1"/>
  <c r="C25" i="32451" s="1"/>
  <c r="K24" i="32451" a="1"/>
  <c r="K24" i="32451" s="1"/>
  <c r="I24" i="32451" a="1"/>
  <c r="I24" i="32451" s="1"/>
  <c r="G24" i="32451" a="1"/>
  <c r="G24" i="32451" s="1"/>
  <c r="E24" i="32451" a="1"/>
  <c r="E24" i="32451" s="1"/>
  <c r="C24" i="32451" a="1"/>
  <c r="C24" i="32451" s="1"/>
  <c r="K23" i="32451" a="1"/>
  <c r="K23" i="32451" s="1"/>
  <c r="I23" i="32451" a="1"/>
  <c r="I23" i="32451" s="1"/>
  <c r="G23" i="32451" a="1"/>
  <c r="G23" i="32451" s="1"/>
  <c r="E23" i="32451" a="1"/>
  <c r="E23" i="32451" s="1"/>
  <c r="C23" i="32451" a="1"/>
  <c r="C23" i="32451" s="1"/>
  <c r="K22" i="32451" a="1"/>
  <c r="K22" i="32451" s="1"/>
  <c r="I22" i="32451" a="1"/>
  <c r="I22" i="32451" s="1"/>
  <c r="G22" i="32451" a="1"/>
  <c r="G22" i="32451" s="1"/>
  <c r="E22" i="32451" a="1"/>
  <c r="E22" i="32451" s="1"/>
  <c r="C22" i="32451" a="1"/>
  <c r="C22" i="32451" s="1"/>
  <c r="K21" i="32451" a="1"/>
  <c r="K21" i="32451" s="1"/>
  <c r="I21" i="32451" a="1"/>
  <c r="I21" i="32451" s="1"/>
  <c r="G21" i="32451" a="1"/>
  <c r="G21" i="32451" s="1"/>
  <c r="E21" i="32451" a="1"/>
  <c r="E21" i="32451" s="1"/>
  <c r="C21" i="32451" a="1"/>
  <c r="C21" i="32451" s="1"/>
  <c r="K20" i="32451" a="1"/>
  <c r="K20" i="32451" s="1"/>
  <c r="I20" i="32451" a="1"/>
  <c r="I20" i="32451" s="1"/>
  <c r="G20" i="32451" a="1"/>
  <c r="G20" i="32451" s="1"/>
  <c r="E20" i="32451" a="1"/>
  <c r="E20" i="32451" s="1"/>
  <c r="C20" i="32451" a="1"/>
  <c r="C20" i="32451" s="1"/>
  <c r="K19" i="32451" a="1"/>
  <c r="K19" i="32451" s="1"/>
  <c r="I19" i="32451" a="1"/>
  <c r="I19" i="32451" s="1"/>
  <c r="G19" i="32451" a="1"/>
  <c r="G19" i="32451" s="1"/>
  <c r="E19" i="32451" a="1"/>
  <c r="E19" i="32451" s="1"/>
  <c r="C19" i="32451" a="1"/>
  <c r="C19" i="32451" s="1"/>
  <c r="K18" i="32451" a="1"/>
  <c r="K18" i="32451" s="1"/>
  <c r="I18" i="32451" a="1"/>
  <c r="I18" i="32451" s="1"/>
  <c r="G18" i="32451" a="1"/>
  <c r="G18" i="32451" s="1"/>
  <c r="E18" i="32451" a="1"/>
  <c r="E18" i="32451" s="1"/>
  <c r="C18" i="32451" a="1"/>
  <c r="C18" i="32451" s="1"/>
  <c r="K17" i="32451" a="1"/>
  <c r="K17" i="32451" s="1"/>
  <c r="I17" i="32451" a="1"/>
  <c r="I17" i="32451" s="1"/>
  <c r="G17" i="32451" a="1"/>
  <c r="G17" i="32451" s="1"/>
  <c r="E17" i="32451" a="1"/>
  <c r="E17" i="32451" s="1"/>
  <c r="K16" i="32451" a="1"/>
  <c r="K16" i="32451" s="1"/>
  <c r="I16" i="32451" a="1"/>
  <c r="I16" i="32451" s="1"/>
  <c r="G16" i="32451" a="1"/>
  <c r="G16" i="32451" s="1"/>
  <c r="E16" i="32451" a="1"/>
  <c r="E16" i="32451" s="1"/>
  <c r="I10" i="32451" l="1"/>
  <c r="F280" i="32451" l="1"/>
  <c r="F279" i="32451"/>
  <c r="F278" i="32451"/>
  <c r="F277" i="32451"/>
  <c r="F276" i="32451"/>
  <c r="F275" i="32451"/>
  <c r="F274" i="32451"/>
  <c r="F273" i="32451"/>
  <c r="F272" i="32451"/>
  <c r="F271" i="32451"/>
  <c r="F270" i="32451"/>
  <c r="F269" i="32451"/>
  <c r="F268" i="32451"/>
  <c r="F267" i="32451"/>
  <c r="F266" i="32451"/>
  <c r="F265" i="32451"/>
  <c r="F264" i="32451"/>
  <c r="F263" i="32451"/>
  <c r="F262" i="32451"/>
  <c r="F261" i="32451"/>
  <c r="F260" i="32451"/>
  <c r="F259" i="32451"/>
  <c r="F258" i="32451"/>
  <c r="F257" i="32451"/>
  <c r="F256" i="32451"/>
  <c r="F255" i="32451"/>
  <c r="F254" i="32451"/>
  <c r="F253" i="32451"/>
  <c r="F252" i="32451"/>
  <c r="F251" i="32451"/>
  <c r="F250" i="32451"/>
  <c r="F249" i="32451"/>
  <c r="F248" i="32451"/>
  <c r="F247" i="32451"/>
  <c r="F246" i="32451"/>
  <c r="F245" i="32451"/>
  <c r="F244" i="32451"/>
  <c r="F243" i="32451"/>
  <c r="F242" i="32451"/>
  <c r="F241" i="32451"/>
  <c r="F240" i="32451"/>
  <c r="F239" i="32451"/>
  <c r="F238" i="32451"/>
  <c r="F237" i="32451"/>
  <c r="F236" i="32451"/>
  <c r="F235" i="32451"/>
  <c r="F234" i="32451"/>
  <c r="F233" i="32451"/>
  <c r="F232" i="32451"/>
  <c r="F231" i="32451"/>
  <c r="F230" i="32451"/>
  <c r="F229" i="32451"/>
  <c r="F228" i="32451"/>
  <c r="F227" i="32451"/>
  <c r="F226" i="32451"/>
  <c r="F225" i="32451"/>
  <c r="F224" i="32451"/>
  <c r="F223" i="32451"/>
  <c r="F222" i="32451"/>
  <c r="F221" i="32451"/>
  <c r="F220" i="32451"/>
  <c r="F219" i="32451"/>
  <c r="F218" i="32451"/>
  <c r="F217" i="32451"/>
  <c r="F216" i="32451"/>
  <c r="F215" i="32451"/>
  <c r="F214" i="32451"/>
  <c r="F213" i="32451"/>
  <c r="F212" i="32451"/>
  <c r="F211" i="32451"/>
  <c r="F210" i="32451"/>
  <c r="F209" i="32451"/>
  <c r="F208" i="32451"/>
  <c r="F207" i="32451"/>
  <c r="F206" i="32451"/>
  <c r="F205" i="32451"/>
  <c r="F204" i="32451"/>
  <c r="F203" i="32451"/>
  <c r="F202" i="32451"/>
  <c r="F201" i="32451"/>
  <c r="F200" i="32451"/>
  <c r="F199" i="32451"/>
  <c r="F198" i="32451"/>
  <c r="F197" i="32451"/>
  <c r="F196" i="32451"/>
  <c r="F195" i="32451"/>
  <c r="F194" i="32451"/>
  <c r="F193" i="32451"/>
  <c r="F192" i="32451"/>
  <c r="F191" i="32451"/>
  <c r="F190" i="32451"/>
  <c r="F189" i="32451"/>
  <c r="F188" i="32451"/>
  <c r="F179" i="32451" l="1"/>
  <c r="F182" i="32451"/>
  <c r="F184" i="32451"/>
  <c r="F186" i="32451"/>
  <c r="F180" i="32451"/>
  <c r="F181" i="32451"/>
  <c r="F183" i="32451"/>
  <c r="F185" i="32451"/>
  <c r="F187" i="32451"/>
  <c r="F128" i="32451"/>
  <c r="F22" i="32451"/>
  <c r="F23" i="32451"/>
  <c r="F24" i="32451"/>
  <c r="F25" i="32451"/>
  <c r="F26" i="32451"/>
  <c r="F28" i="32451"/>
  <c r="F29" i="32451"/>
  <c r="F30" i="32451"/>
  <c r="F31" i="32451"/>
  <c r="F32" i="32451"/>
  <c r="F33" i="32451"/>
  <c r="F34" i="32451"/>
  <c r="F35" i="32451"/>
  <c r="F36" i="32451"/>
  <c r="F37" i="32451"/>
  <c r="F38" i="32451"/>
  <c r="F39" i="32451"/>
  <c r="F40" i="32451"/>
  <c r="F41" i="32451"/>
  <c r="F42" i="32451"/>
  <c r="F43" i="32451"/>
  <c r="F44" i="32451"/>
  <c r="F45" i="32451"/>
  <c r="F18" i="32451"/>
  <c r="F19" i="32451"/>
  <c r="F21" i="32451"/>
  <c r="F16" i="32451"/>
  <c r="F17" i="32451"/>
  <c r="F68" i="32451"/>
  <c r="F69" i="32451"/>
  <c r="F70" i="32451"/>
  <c r="F71" i="32451"/>
  <c r="F72" i="32451"/>
  <c r="F73" i="32451"/>
  <c r="F74" i="32451"/>
  <c r="F75" i="32451"/>
  <c r="F76" i="32451"/>
  <c r="F77" i="32451"/>
  <c r="F78" i="32451"/>
  <c r="F79" i="32451"/>
  <c r="F80" i="32451"/>
  <c r="F81" i="32451"/>
  <c r="F82" i="32451"/>
  <c r="F83" i="32451"/>
  <c r="F84" i="32451"/>
  <c r="F85" i="32451"/>
  <c r="F86" i="32451"/>
  <c r="F87" i="32451"/>
  <c r="F88" i="32451"/>
  <c r="F89" i="32451"/>
  <c r="F90" i="32451"/>
  <c r="F91" i="32451"/>
  <c r="F92" i="32451"/>
  <c r="F93" i="32451"/>
  <c r="F94" i="32451"/>
  <c r="F95" i="32451"/>
  <c r="F96" i="32451"/>
  <c r="F97" i="32451"/>
  <c r="F98" i="32451"/>
  <c r="F99" i="32451"/>
  <c r="F100" i="32451"/>
  <c r="F101" i="32451"/>
  <c r="F102" i="32451"/>
  <c r="F103" i="32451"/>
  <c r="F104" i="32451"/>
  <c r="F105" i="32451"/>
  <c r="F106" i="32451"/>
  <c r="F107" i="32451"/>
  <c r="F108" i="32451"/>
  <c r="F109" i="32451"/>
  <c r="F110" i="32451"/>
  <c r="F111" i="32451"/>
  <c r="F112" i="32451"/>
  <c r="F113" i="32451"/>
  <c r="F114" i="32451"/>
  <c r="F115" i="32451"/>
  <c r="F116" i="32451"/>
  <c r="F117" i="32451"/>
  <c r="F118" i="32451"/>
  <c r="F119" i="32451"/>
  <c r="F120" i="32451"/>
  <c r="F121" i="32451"/>
  <c r="F122" i="32451"/>
  <c r="F123" i="32451"/>
  <c r="F124" i="32451"/>
  <c r="F125" i="32451"/>
  <c r="F126" i="32451"/>
  <c r="F127" i="32451"/>
  <c r="F129" i="32451"/>
  <c r="F130" i="32451"/>
  <c r="F131" i="32451"/>
  <c r="F132" i="32451"/>
  <c r="F133" i="32451"/>
  <c r="F134" i="32451"/>
  <c r="F135" i="32451"/>
  <c r="F136" i="32451"/>
  <c r="F137" i="32451"/>
  <c r="F138" i="32451"/>
  <c r="F139" i="32451"/>
  <c r="F140" i="32451"/>
  <c r="F141" i="32451"/>
  <c r="F142" i="32451"/>
  <c r="F143" i="32451"/>
  <c r="F144" i="32451"/>
  <c r="F145" i="32451"/>
  <c r="F146" i="32451"/>
  <c r="F147" i="32451"/>
  <c r="F148" i="32451"/>
  <c r="F149" i="32451"/>
  <c r="F150" i="32451"/>
  <c r="F151" i="32451"/>
  <c r="F152" i="32451"/>
  <c r="F153" i="32451"/>
  <c r="F154" i="32451"/>
  <c r="F155" i="32451"/>
  <c r="F156" i="32451"/>
  <c r="F157" i="32451"/>
  <c r="F158" i="32451"/>
  <c r="F159" i="32451"/>
  <c r="F160" i="32451"/>
  <c r="F161" i="32451"/>
  <c r="F162" i="32451"/>
  <c r="F163" i="32451"/>
  <c r="F164" i="32451"/>
  <c r="F165" i="32451"/>
  <c r="F166" i="32451"/>
  <c r="F167" i="32451"/>
  <c r="F168" i="32451"/>
  <c r="F169" i="32451"/>
  <c r="F170" i="32451"/>
  <c r="F171" i="32451"/>
  <c r="F172" i="32451"/>
  <c r="F173" i="32451"/>
  <c r="F174" i="32451"/>
  <c r="F175" i="32451"/>
  <c r="F176" i="32451"/>
  <c r="F177" i="32451"/>
  <c r="F178" i="32451"/>
  <c r="F47" i="32451"/>
  <c r="F48" i="32451"/>
  <c r="F49" i="32451"/>
  <c r="F50" i="32451"/>
  <c r="F51" i="32451"/>
  <c r="F52" i="32451"/>
  <c r="F53" i="32451"/>
  <c r="F54" i="32451"/>
  <c r="F55" i="32451"/>
  <c r="F56" i="32451"/>
  <c r="F57" i="32451"/>
  <c r="F58" i="32451"/>
  <c r="F59" i="32451"/>
  <c r="F60" i="32451"/>
  <c r="F61" i="32451"/>
  <c r="F62" i="32451"/>
  <c r="F63" i="32451"/>
  <c r="F64" i="32451"/>
  <c r="F65" i="32451"/>
  <c r="F66" i="32451"/>
  <c r="F67" i="32451"/>
  <c r="F20" i="32451"/>
  <c r="F27" i="32451"/>
  <c r="F46" i="32451"/>
  <c r="G6" i="32451" l="1"/>
  <c r="G10" i="32451"/>
  <c r="C12" i="32457" l="1"/>
  <c r="C12" i="32451" l="1"/>
  <c r="I6" i="32451" l="1"/>
  <c r="I8" i="32451"/>
  <c r="G8" i="32451"/>
</calcChain>
</file>

<file path=xl/sharedStrings.xml><?xml version="1.0" encoding="utf-8"?>
<sst xmlns="http://schemas.openxmlformats.org/spreadsheetml/2006/main" count="83557" uniqueCount="20569">
  <si>
    <t>Council tax statistics for town and parish councils: 2020-21 England</t>
  </si>
  <si>
    <t>published 3 June 2020</t>
  </si>
  <si>
    <t>Metadata</t>
  </si>
  <si>
    <t>Background information about how these statistics are derived</t>
  </si>
  <si>
    <t>England Summary</t>
  </si>
  <si>
    <t>Summary of all local precepting authorities in England 2020-21</t>
  </si>
  <si>
    <t>Parish Band D</t>
  </si>
  <si>
    <t>Average Band D Council Tax levels set by parishes in England, from 2016-17 to 2020-21</t>
  </si>
  <si>
    <t>Local authority dropdown</t>
  </si>
  <si>
    <t>Council tax data for parishes in each local authority in England, 2020-21. An interactive spreadsheet where using the drop-down button you can view data for all parishes within a local authority.</t>
  </si>
  <si>
    <t>Local authority level data</t>
  </si>
  <si>
    <t>Local precepting authorities, 2020-21 local authority summary data.</t>
  </si>
  <si>
    <t>Parish level data</t>
  </si>
  <si>
    <t>Council tax data for local precepting authorities: 2019-20 and 2020-21 data. These data are as reported by billing authorities.</t>
  </si>
  <si>
    <t>New/Ceased parishes</t>
  </si>
  <si>
    <t>This table lists all new parishes and parishes that no longer exist in 2020-21.</t>
  </si>
  <si>
    <t>Background</t>
  </si>
  <si>
    <t>This release provides information on local precepting authorities (town and parish councils, charter trustees and Temples) and the amount of council tax collected on their behalf by their billing authorities in England, for the financial year 2020-21.</t>
  </si>
  <si>
    <t>Council tax is the main source of locally-raised income for many local authorities. Depending on its location, the council tax paid by a dwelling may be made up of several elements. In addition to the component for the local authority responsible for the area, it may consist of council tax that will be redistributed to major preceptors such as county councils (the Greater London Authority in London), fire and rescue authorities, police &amp; crime commissioners and to the local precepting authorities. For the majority of precepting authorities this is their main source of income; it is set at their discretion and is used to finance their net expenditure. Not all local precepting authorities set a precept as they do not require funds for local activities; however they still maintain the power to set a precept in future years.</t>
  </si>
  <si>
    <t>Statistical information relating to council tax is available on the Department’s website at:</t>
  </si>
  <si>
    <t>https://www.gov.uk/government/organisations/department-for-communities-and-local-government/series/council-tax-statistics</t>
  </si>
  <si>
    <t>This is the latest parish data and supercedes parish data in the "Council tax levels for England 2020-21" statistical release.</t>
  </si>
  <si>
    <r>
      <t>Definitions</t>
    </r>
    <r>
      <rPr>
        <b/>
        <sz val="10"/>
        <rFont val="Arial"/>
        <family val="2"/>
      </rPr>
      <t/>
    </r>
  </si>
  <si>
    <t>Aggregate of local precepts</t>
  </si>
  <si>
    <t>This is the total amount collected by billing authorities on behalf of parishes in their area.</t>
  </si>
  <si>
    <t>Average Band D parish precept</t>
  </si>
  <si>
    <t>The aggregate amount collected on behalf of parishes and charter trustees (local precepts) divided by the total tax base of those parishes and charter trustees that have set a non-zero precept. These amounts are averages over all parishes and will not represent the actual amount paid towards individual parishes or charter trustees.</t>
  </si>
  <si>
    <t>Charter trustee</t>
  </si>
  <si>
    <t>A body of councillors charged with preserving the historic property, privileges, rights, status and traditions of areas which have been subsumed within larger authorities as a result of local government reform. Charter trustees cease to exist when a parish council is formed for the area.</t>
  </si>
  <si>
    <t>Civil parish</t>
  </si>
  <si>
    <t>An English civil parish may be represented by a parish council or parish meeting. A parish council can resolve to have the status of a town council and can have city status conferred on it by royal prerogative. They are known collectively with charter trustees and Temples as local precepting authorities.</t>
  </si>
  <si>
    <t>Tax base</t>
  </si>
  <si>
    <t>This is the number of Band D equivalent properties in a local authority area. To calculate the tax base for an area, the number of properties in each council tax band is reduced to take account of discounts and exemptions. The resulting figure for each band is then multiplied by its proportion relative to Band D (from 6/9 for Band A to 18/9 for Band H) and the total across all eight bands is calculated. An adjustment is then made for the collection rate. The tax base figure that is used by a local authority when it sets its council tax uses an adjustment for the collection rate and the actual discount for second homes.</t>
  </si>
  <si>
    <t>Temples of London</t>
  </si>
  <si>
    <t>The Inner and Middle Temples are self-governing bodies located in the west of the City of London. The Temples were defined as local authorities with many of the same powers and responsibilities as the Inner London boroughs under the London Government Act 1963, except in relation to housing. The Inner Temple and Middle Temple, through powers vested in the Under Treasurer and Sub-Treasurer of the Middle and Inner Temple respectively, exercise a small number of local authority functions. All other functions fall under the responsibility of the City of London.</t>
  </si>
  <si>
    <t>Uses of the data</t>
  </si>
  <si>
    <t xml:space="preserve">These statistics are collected as part of the general council tax collection. Users can examine the contribution of the local parish precept on their council tax bill and compare that with other local authority areas. </t>
  </si>
  <si>
    <t>Data collection</t>
  </si>
  <si>
    <t>The information in this release is based on data returned to the Ministry of Housing, Communities and Local Government by English local authorities on the Council Tax Requirement (CTR1) forms.</t>
  </si>
  <si>
    <t>The information in this release is derived from the local precepting authorities section (lines 18, 19 and 20) submitted by all 314 billing authorities in England; and the individual local data section (lines 1, 2, 3, 4 and 5) of the Council Tax Requirement (CTR1) forms submitted by 235 billing authorities that have parishes. The data are as reported by local authorities, and have been subjected to rigorous validation processes.</t>
  </si>
  <si>
    <t>Revisions</t>
  </si>
  <si>
    <r>
      <t xml:space="preserve">Local authorities are invited to resubmit data where errors in previous returns have occurred. Where data have been revised these have been flagged with an </t>
    </r>
    <r>
      <rPr>
        <b/>
        <sz val="11.5"/>
        <rFont val="Arial"/>
        <family val="2"/>
      </rPr>
      <t>(R)</t>
    </r>
    <r>
      <rPr>
        <sz val="11.5"/>
        <rFont val="Arial"/>
        <family val="2"/>
      </rPr>
      <t>.</t>
    </r>
  </si>
  <si>
    <t>Public Enquiries</t>
  </si>
  <si>
    <t>For enquiries about this statistical release please contact:</t>
  </si>
  <si>
    <t>Responsible Statistician:</t>
  </si>
  <si>
    <t>Jo Coleman</t>
  </si>
  <si>
    <t>Telephone:</t>
  </si>
  <si>
    <t>0303 444 3849</t>
  </si>
  <si>
    <t>E-mail:</t>
  </si>
  <si>
    <t>ctr.statistics@communities.gov.uk</t>
  </si>
  <si>
    <t>This spreadsheet has been compiled by the Local Government Finance - Data Analytics and Statistics division of the Ministry of Housing, Communities and Local Government.</t>
  </si>
  <si>
    <t>Number of parishes</t>
  </si>
  <si>
    <t>Number of precepting parishes</t>
  </si>
  <si>
    <r>
      <t>Total parish tax base</t>
    </r>
    <r>
      <rPr>
        <b/>
        <vertAlign val="superscript"/>
        <sz val="12"/>
        <rFont val="Arial"/>
        <family val="2"/>
      </rPr>
      <t>(a)(b)</t>
    </r>
  </si>
  <si>
    <r>
      <t>Precepting parish tax base</t>
    </r>
    <r>
      <rPr>
        <b/>
        <vertAlign val="superscript"/>
        <sz val="12"/>
        <rFont val="Arial"/>
        <family val="2"/>
      </rPr>
      <t>(a)(b)</t>
    </r>
  </si>
  <si>
    <t>(thousands)</t>
  </si>
  <si>
    <t>England</t>
  </si>
  <si>
    <t>which consists of</t>
  </si>
  <si>
    <t xml:space="preserve">Civil parishes </t>
  </si>
  <si>
    <t>Charter Trustees</t>
  </si>
  <si>
    <t>(a)</t>
  </si>
  <si>
    <t>The sum of the tax base for precepting parishes does not total to the England figure because the taxbase for the Charter Trustees for the City of Durham overlaps with other parishes. In 2020-21 this accounted for 22.9 thousand of the tax base in Durham.</t>
  </si>
  <si>
    <t>(b)</t>
  </si>
  <si>
    <t>The sum of the tax bases may not total to the England figure due to rounding.</t>
  </si>
  <si>
    <t>Average Band D Council Tax levels set by parishes in England</t>
  </si>
  <si>
    <t>2016-17</t>
  </si>
  <si>
    <t>2017-18</t>
  </si>
  <si>
    <t>2018-19</t>
  </si>
  <si>
    <t>2019-20</t>
  </si>
  <si>
    <t>2020-21</t>
  </si>
  <si>
    <t>Total number of precepting parishes</t>
  </si>
  <si>
    <r>
      <t>Tax base (thousands)</t>
    </r>
    <r>
      <rPr>
        <vertAlign val="superscript"/>
        <sz val="10"/>
        <rFont val="Arial"/>
        <family val="2"/>
      </rPr>
      <t>(a)</t>
    </r>
  </si>
  <si>
    <r>
      <t>Aggregate of local precepts (£000)</t>
    </r>
    <r>
      <rPr>
        <vertAlign val="superscript"/>
        <sz val="10"/>
        <rFont val="Arial"/>
        <family val="2"/>
      </rPr>
      <t>(b)</t>
    </r>
  </si>
  <si>
    <t>Average parish precept per Band D (£)</t>
  </si>
  <si>
    <t>Change (£)</t>
  </si>
  <si>
    <t>Percentage change</t>
  </si>
  <si>
    <t xml:space="preserve">(a) </t>
  </si>
  <si>
    <t>Council tax payers in the Charter Trustees for the City of Durham have only been included once here, although they are actually spread across multiple parishes in Durham.</t>
  </si>
  <si>
    <t xml:space="preserve">The aggregate of local precepts presented here may be different to the Local Authority total due to rounding. </t>
  </si>
  <si>
    <t>Local precepting authorities, 2020-21 local authority summary data</t>
  </si>
  <si>
    <t>Civil Parishes</t>
  </si>
  <si>
    <t xml:space="preserve">Precepting Authorities </t>
  </si>
  <si>
    <t>MHCLG Ecode</t>
  </si>
  <si>
    <t>ONS code</t>
  </si>
  <si>
    <t>Local Authority Name</t>
  </si>
  <si>
    <t>Class</t>
  </si>
  <si>
    <t>Region</t>
  </si>
  <si>
    <r>
      <t>Aggregate of parish precepts (£)</t>
    </r>
    <r>
      <rPr>
        <vertAlign val="superscript"/>
        <sz val="10"/>
        <rFont val="Arial"/>
        <family val="2"/>
      </rPr>
      <t xml:space="preserve"> (a)</t>
    </r>
  </si>
  <si>
    <t>Total number of all parishes (exc Charter Trustees) that exist in the authority`s area (whether they set a precept or not)</t>
  </si>
  <si>
    <t>Council tax base for all parishes (exc Charter Trustees)</t>
  </si>
  <si>
    <t>Number of Charter Trustees (whether they set a precept or not)</t>
  </si>
  <si>
    <t>Council tax base for Charter Trustees</t>
  </si>
  <si>
    <t>Total number of Precepting Parishes, Chartet Trustees and Temples setting a precept in 2020-21</t>
  </si>
  <si>
    <r>
      <t xml:space="preserve">Council tax base for Precepting Parishes, Charter Trustees and Temples setting a precept in 2020-21 </t>
    </r>
    <r>
      <rPr>
        <vertAlign val="superscript"/>
        <sz val="10"/>
        <rFont val="Arial"/>
        <family val="2"/>
      </rPr>
      <t>(b)</t>
    </r>
  </si>
  <si>
    <t>E3831</t>
  </si>
  <si>
    <t>E07000223</t>
  </si>
  <si>
    <t>Adur</t>
  </si>
  <si>
    <t>SD</t>
  </si>
  <si>
    <t>SE</t>
  </si>
  <si>
    <t>E0931</t>
  </si>
  <si>
    <t>E07000026</t>
  </si>
  <si>
    <t>Allerdale</t>
  </si>
  <si>
    <t>NW</t>
  </si>
  <si>
    <t>E1031</t>
  </si>
  <si>
    <t>E07000032</t>
  </si>
  <si>
    <t>Amber Valley</t>
  </si>
  <si>
    <t>EM</t>
  </si>
  <si>
    <t>E3832</t>
  </si>
  <si>
    <t>E07000224</t>
  </si>
  <si>
    <t>Arun</t>
  </si>
  <si>
    <t>E3031</t>
  </si>
  <si>
    <t>E07000170</t>
  </si>
  <si>
    <t>Ashfield</t>
  </si>
  <si>
    <t>E2231</t>
  </si>
  <si>
    <t>E07000105</t>
  </si>
  <si>
    <t>Ashford</t>
  </si>
  <si>
    <t>E3531</t>
  </si>
  <si>
    <t>E07000200</t>
  </si>
  <si>
    <t>Babergh</t>
  </si>
  <si>
    <t>EE</t>
  </si>
  <si>
    <t>E4401</t>
  </si>
  <si>
    <t>E08000016</t>
  </si>
  <si>
    <t>Barnsley</t>
  </si>
  <si>
    <t>MD</t>
  </si>
  <si>
    <t>YH</t>
  </si>
  <si>
    <t>E0932</t>
  </si>
  <si>
    <t>E07000027</t>
  </si>
  <si>
    <t>Barrow-in-Furness</t>
  </si>
  <si>
    <t>E1531</t>
  </si>
  <si>
    <t>E07000066</t>
  </si>
  <si>
    <t>Basildon</t>
  </si>
  <si>
    <t>E1731</t>
  </si>
  <si>
    <t>E07000084</t>
  </si>
  <si>
    <t>Basingstoke &amp; Deane</t>
  </si>
  <si>
    <t>E3032</t>
  </si>
  <si>
    <t>E07000171</t>
  </si>
  <si>
    <t>Bassetlaw</t>
  </si>
  <si>
    <t>E0101</t>
  </si>
  <si>
    <t>E06000022</t>
  </si>
  <si>
    <t>Bath &amp; North East Somerset</t>
  </si>
  <si>
    <t>UA</t>
  </si>
  <si>
    <t>SW</t>
  </si>
  <si>
    <t>E0202</t>
  </si>
  <si>
    <t>E06000055</t>
  </si>
  <si>
    <t>Bedford UA</t>
  </si>
  <si>
    <t>E4601</t>
  </si>
  <si>
    <t>E08000025</t>
  </si>
  <si>
    <t>Birmingham</t>
  </si>
  <si>
    <t>WM</t>
  </si>
  <si>
    <t>E2431</t>
  </si>
  <si>
    <t>E07000129</t>
  </si>
  <si>
    <t>Blaby</t>
  </si>
  <si>
    <t>E2301</t>
  </si>
  <si>
    <t>E06000008</t>
  </si>
  <si>
    <t>Blackburn with Darwen</t>
  </si>
  <si>
    <t>E1032</t>
  </si>
  <si>
    <t>E07000033</t>
  </si>
  <si>
    <t>Bolsover</t>
  </si>
  <si>
    <t>E4201</t>
  </si>
  <si>
    <t>E08000001</t>
  </si>
  <si>
    <t>Bolton</t>
  </si>
  <si>
    <t>E2531</t>
  </si>
  <si>
    <t>E07000136</t>
  </si>
  <si>
    <t>Boston</t>
  </si>
  <si>
    <t>E1204</t>
  </si>
  <si>
    <t>E06000058</t>
  </si>
  <si>
    <t>Bournemouth, Christchurch &amp; Poole</t>
  </si>
  <si>
    <t>E0301</t>
  </si>
  <si>
    <t>E06000036</t>
  </si>
  <si>
    <t>Bracknell Forest</t>
  </si>
  <si>
    <t>E4701</t>
  </si>
  <si>
    <t>E08000032</t>
  </si>
  <si>
    <t>Bradford</t>
  </si>
  <si>
    <t>E1532</t>
  </si>
  <si>
    <t>E07000067</t>
  </si>
  <si>
    <t>Braintree</t>
  </si>
  <si>
    <t>E2631</t>
  </si>
  <si>
    <t>E07000143</t>
  </si>
  <si>
    <t>Breckland</t>
  </si>
  <si>
    <t>E1533</t>
  </si>
  <si>
    <t>E07000068</t>
  </si>
  <si>
    <t>Brentwood</t>
  </si>
  <si>
    <t>E1401</t>
  </si>
  <si>
    <t>E06000043</t>
  </si>
  <si>
    <t>Brighton &amp; Hove</t>
  </si>
  <si>
    <t>E2632</t>
  </si>
  <si>
    <t>E07000144</t>
  </si>
  <si>
    <t>Broadland</t>
  </si>
  <si>
    <t>E1831</t>
  </si>
  <si>
    <t>E07000234</t>
  </si>
  <si>
    <t>Bromsgrove</t>
  </si>
  <si>
    <t>E3033</t>
  </si>
  <si>
    <t>E07000172</t>
  </si>
  <si>
    <t>Broxtowe</t>
  </si>
  <si>
    <t>E0402</t>
  </si>
  <si>
    <t>E06000060</t>
  </si>
  <si>
    <t>Buckinghamshire UA</t>
  </si>
  <si>
    <t>E2333</t>
  </si>
  <si>
    <t>E07000117</t>
  </si>
  <si>
    <t>Burnley</t>
  </si>
  <si>
    <t>E4702</t>
  </si>
  <si>
    <t>E08000033</t>
  </si>
  <si>
    <t>Calderdale</t>
  </si>
  <si>
    <t>E3431</t>
  </si>
  <si>
    <t>E07000192</t>
  </si>
  <si>
    <t>Cannock Chase</t>
  </si>
  <si>
    <t>E2232</t>
  </si>
  <si>
    <t>E07000106</t>
  </si>
  <si>
    <t>Canterbury</t>
  </si>
  <si>
    <t>E0933</t>
  </si>
  <si>
    <t>E07000028</t>
  </si>
  <si>
    <t>Carlisle</t>
  </si>
  <si>
    <t>E1534</t>
  </si>
  <si>
    <t>E07000069</t>
  </si>
  <si>
    <t>Castle Point</t>
  </si>
  <si>
    <t>E0203</t>
  </si>
  <si>
    <t>E06000056</t>
  </si>
  <si>
    <t>Central Bedfordshire UA</t>
  </si>
  <si>
    <t>E2432</t>
  </si>
  <si>
    <t>E07000130</t>
  </si>
  <si>
    <t>Charnwood</t>
  </si>
  <si>
    <t>E1535</t>
  </si>
  <si>
    <t>E07000070</t>
  </si>
  <si>
    <t>Chelmsford</t>
  </si>
  <si>
    <t>E1631</t>
  </si>
  <si>
    <t>E07000078</t>
  </si>
  <si>
    <t>Cheltenham</t>
  </si>
  <si>
    <t>E3131</t>
  </si>
  <si>
    <t>E07000177</t>
  </si>
  <si>
    <t>Cherwell</t>
  </si>
  <si>
    <t>E0603</t>
  </si>
  <si>
    <t>E06000049</t>
  </si>
  <si>
    <t>Cheshire East UA</t>
  </si>
  <si>
    <t>E0604</t>
  </si>
  <si>
    <t>E06000050</t>
  </si>
  <si>
    <t>Cheshire West and Chester UA</t>
  </si>
  <si>
    <t>E1033</t>
  </si>
  <si>
    <t>E07000034</t>
  </si>
  <si>
    <t>Chesterfield</t>
  </si>
  <si>
    <t>E3833</t>
  </si>
  <si>
    <t>E07000225</t>
  </si>
  <si>
    <t>Chichester</t>
  </si>
  <si>
    <t>E2334</t>
  </si>
  <si>
    <t>E07000118</t>
  </si>
  <si>
    <t>Chorley</t>
  </si>
  <si>
    <t>E5010</t>
  </si>
  <si>
    <t>E09000001</t>
  </si>
  <si>
    <t>City of London</t>
  </si>
  <si>
    <t>LB</t>
  </si>
  <si>
    <t>L</t>
  </si>
  <si>
    <t>E1536</t>
  </si>
  <si>
    <t>E07000071</t>
  </si>
  <si>
    <t>Colchester</t>
  </si>
  <si>
    <t>E0934</t>
  </si>
  <si>
    <t>E07000029</t>
  </si>
  <si>
    <t>Copeland</t>
  </si>
  <si>
    <t>E2831</t>
  </si>
  <si>
    <t>E07000150</t>
  </si>
  <si>
    <t>Corby</t>
  </si>
  <si>
    <t>E0801</t>
  </si>
  <si>
    <t>E06000052</t>
  </si>
  <si>
    <t>Cornwall UA</t>
  </si>
  <si>
    <t>E1632</t>
  </si>
  <si>
    <t>E07000079</t>
  </si>
  <si>
    <t>Cotswold</t>
  </si>
  <si>
    <t>E4602</t>
  </si>
  <si>
    <t>E08000026</t>
  </si>
  <si>
    <t>Coventry</t>
  </si>
  <si>
    <t>E2731</t>
  </si>
  <si>
    <t>E07000163</t>
  </si>
  <si>
    <t>Craven</t>
  </si>
  <si>
    <t>E1932</t>
  </si>
  <si>
    <t>E07000096</t>
  </si>
  <si>
    <t>Dacorum</t>
  </si>
  <si>
    <t>E1301</t>
  </si>
  <si>
    <t>E06000005</t>
  </si>
  <si>
    <t>Darlington</t>
  </si>
  <si>
    <t>NE</t>
  </si>
  <si>
    <t>E2233</t>
  </si>
  <si>
    <t>E07000107</t>
  </si>
  <si>
    <t>Dartford</t>
  </si>
  <si>
    <t>E2832</t>
  </si>
  <si>
    <t>E07000151</t>
  </si>
  <si>
    <t>Daventry</t>
  </si>
  <si>
    <t>E1035</t>
  </si>
  <si>
    <t>E07000035</t>
  </si>
  <si>
    <t>Derbyshire Dales</t>
  </si>
  <si>
    <t>E4402</t>
  </si>
  <si>
    <t>E08000017</t>
  </si>
  <si>
    <t>Doncaster</t>
  </si>
  <si>
    <t>E1203</t>
  </si>
  <si>
    <t>E06000059</t>
  </si>
  <si>
    <t>Dorset Council</t>
  </si>
  <si>
    <t>E2234</t>
  </si>
  <si>
    <t>E07000108</t>
  </si>
  <si>
    <t>Dover</t>
  </si>
  <si>
    <t>E1302</t>
  </si>
  <si>
    <t>E06000047</t>
  </si>
  <si>
    <t>Durham UA</t>
  </si>
  <si>
    <t>E0532</t>
  </si>
  <si>
    <t>E07000009</t>
  </si>
  <si>
    <t>East Cambridgeshire</t>
  </si>
  <si>
    <t>E1131</t>
  </si>
  <si>
    <t>E07000040</t>
  </si>
  <si>
    <t>East Devon</t>
  </si>
  <si>
    <t>E1732</t>
  </si>
  <si>
    <t>E07000085</t>
  </si>
  <si>
    <t>East Hampshire</t>
  </si>
  <si>
    <t>E1933</t>
  </si>
  <si>
    <t>E07000242</t>
  </si>
  <si>
    <t>East Hertfordshire</t>
  </si>
  <si>
    <t>E2532</t>
  </si>
  <si>
    <t>E07000137</t>
  </si>
  <si>
    <t>East Lindsey</t>
  </si>
  <si>
    <t>E2833</t>
  </si>
  <si>
    <t>E07000152</t>
  </si>
  <si>
    <t>East Northamptonshire</t>
  </si>
  <si>
    <t>E2001</t>
  </si>
  <si>
    <t>E06000011</t>
  </si>
  <si>
    <t>East Riding of Yorkshire</t>
  </si>
  <si>
    <t>E3432</t>
  </si>
  <si>
    <t>E07000193</t>
  </si>
  <si>
    <t>East Staffordshire</t>
  </si>
  <si>
    <t>E3538</t>
  </si>
  <si>
    <t>E07000244</t>
  </si>
  <si>
    <t>East Suffolk</t>
  </si>
  <si>
    <t>E1733</t>
  </si>
  <si>
    <t>E07000086</t>
  </si>
  <si>
    <t>Eastleigh</t>
  </si>
  <si>
    <t>E0935</t>
  </si>
  <si>
    <t>E07000030</t>
  </si>
  <si>
    <t>Eden</t>
  </si>
  <si>
    <t>E3631</t>
  </si>
  <si>
    <t>E07000207</t>
  </si>
  <si>
    <t>Elmbridge</t>
  </si>
  <si>
    <t>E1537</t>
  </si>
  <si>
    <t>E07000072</t>
  </si>
  <si>
    <t>Epping Forest</t>
  </si>
  <si>
    <t>E1036</t>
  </si>
  <si>
    <t>E07000036</t>
  </si>
  <si>
    <t>Erewash</t>
  </si>
  <si>
    <t>E0533</t>
  </si>
  <si>
    <t>E07000010</t>
  </si>
  <si>
    <t>Fenland</t>
  </si>
  <si>
    <t>E2240</t>
  </si>
  <si>
    <t>E07000112</t>
  </si>
  <si>
    <t>Folkestone &amp; Hythe</t>
  </si>
  <si>
    <t>E1633</t>
  </si>
  <si>
    <t>E07000080</t>
  </si>
  <si>
    <t>Forest of Dean</t>
  </si>
  <si>
    <t>E2335</t>
  </si>
  <si>
    <t>E07000119</t>
  </si>
  <si>
    <t>Fylde</t>
  </si>
  <si>
    <t>E4501</t>
  </si>
  <si>
    <t>E08000037</t>
  </si>
  <si>
    <t>Gateshead</t>
  </si>
  <si>
    <t>E3034</t>
  </si>
  <si>
    <t>E07000173</t>
  </si>
  <si>
    <t>Gedling</t>
  </si>
  <si>
    <t>E1634</t>
  </si>
  <si>
    <t>E07000081</t>
  </si>
  <si>
    <t>Gloucester</t>
  </si>
  <si>
    <t>E2236</t>
  </si>
  <si>
    <t>E07000109</t>
  </si>
  <si>
    <t>Gravesham</t>
  </si>
  <si>
    <t>E2633</t>
  </si>
  <si>
    <t>E07000145</t>
  </si>
  <si>
    <t>Great Yarmouth</t>
  </si>
  <si>
    <t>E3633</t>
  </si>
  <si>
    <t>E07000209</t>
  </si>
  <si>
    <t>Guildford</t>
  </si>
  <si>
    <t>E0601</t>
  </si>
  <si>
    <t>E06000006</t>
  </si>
  <si>
    <t>Halton</t>
  </si>
  <si>
    <t>E2732</t>
  </si>
  <si>
    <t>E07000164</t>
  </si>
  <si>
    <t>Hambleton</t>
  </si>
  <si>
    <t>E2433</t>
  </si>
  <si>
    <t>E07000131</t>
  </si>
  <si>
    <t>Harborough</t>
  </si>
  <si>
    <t>E2753</t>
  </si>
  <si>
    <t>E07000165</t>
  </si>
  <si>
    <t>Harrogate</t>
  </si>
  <si>
    <t>E1736</t>
  </si>
  <si>
    <t>E07000089</t>
  </si>
  <si>
    <t>Hart</t>
  </si>
  <si>
    <t>E0701</t>
  </si>
  <si>
    <t>E06000001</t>
  </si>
  <si>
    <t>Hartlepool</t>
  </si>
  <si>
    <t>E1801</t>
  </si>
  <si>
    <t>E06000019</t>
  </si>
  <si>
    <t>Herefordshire</t>
  </si>
  <si>
    <t>E1934</t>
  </si>
  <si>
    <t>E07000098</t>
  </si>
  <si>
    <t>Hertsmere</t>
  </si>
  <si>
    <t>E1037</t>
  </si>
  <si>
    <t>E07000037</t>
  </si>
  <si>
    <t>High Peak</t>
  </si>
  <si>
    <t>E2434</t>
  </si>
  <si>
    <t>E07000132</t>
  </si>
  <si>
    <t>Hinckley and Bosworth</t>
  </si>
  <si>
    <t>E3835</t>
  </si>
  <si>
    <t>E07000227</t>
  </si>
  <si>
    <t>Horsham</t>
  </si>
  <si>
    <t>E0551</t>
  </si>
  <si>
    <t>E07000011</t>
  </si>
  <si>
    <t>Huntingdonshire</t>
  </si>
  <si>
    <t>E2336</t>
  </si>
  <si>
    <t>E07000120</t>
  </si>
  <si>
    <t>Hyndburn</t>
  </si>
  <si>
    <t>E2101</t>
  </si>
  <si>
    <t>E06000046</t>
  </si>
  <si>
    <t>Isle of Wight Council</t>
  </si>
  <si>
    <t>E2834</t>
  </si>
  <si>
    <t>E07000153</t>
  </si>
  <si>
    <t>Kettering</t>
  </si>
  <si>
    <t>E2634</t>
  </si>
  <si>
    <t>E07000146</t>
  </si>
  <si>
    <t>Kings Lynn and West Norfolk</t>
  </si>
  <si>
    <t>E4703</t>
  </si>
  <si>
    <t>E08000034</t>
  </si>
  <si>
    <t>Kirklees</t>
  </si>
  <si>
    <t>E4301</t>
  </si>
  <si>
    <t>E08000011</t>
  </si>
  <si>
    <t>Knowsley</t>
  </si>
  <si>
    <t>E2337</t>
  </si>
  <si>
    <t>E07000121</t>
  </si>
  <si>
    <t>Lancaster</t>
  </si>
  <si>
    <t>E4704</t>
  </si>
  <si>
    <t>E08000035</t>
  </si>
  <si>
    <t>Leeds</t>
  </si>
  <si>
    <t>E1435</t>
  </si>
  <si>
    <t>E07000063</t>
  </si>
  <si>
    <t>Lewes</t>
  </si>
  <si>
    <t>E3433</t>
  </si>
  <si>
    <t>E07000194</t>
  </si>
  <si>
    <t>Lichfield</t>
  </si>
  <si>
    <t>E2237</t>
  </si>
  <si>
    <t>E07000110</t>
  </si>
  <si>
    <t>Maidstone</t>
  </si>
  <si>
    <t>E1539</t>
  </si>
  <si>
    <t>E07000074</t>
  </si>
  <si>
    <t>Maldon</t>
  </si>
  <si>
    <t>E1851</t>
  </si>
  <si>
    <t>E07000235</t>
  </si>
  <si>
    <t>Malvern Hills</t>
  </si>
  <si>
    <t>E3035</t>
  </si>
  <si>
    <t>E07000174</t>
  </si>
  <si>
    <t>Mansfield</t>
  </si>
  <si>
    <t>E2201</t>
  </si>
  <si>
    <t>E06000035</t>
  </si>
  <si>
    <t>Medway</t>
  </si>
  <si>
    <t>E2436</t>
  </si>
  <si>
    <t>E07000133</t>
  </si>
  <si>
    <t>Melton</t>
  </si>
  <si>
    <t>E3331</t>
  </si>
  <si>
    <t>E07000187</t>
  </si>
  <si>
    <t>Mendip</t>
  </si>
  <si>
    <t>E1133</t>
  </si>
  <si>
    <t>E07000042</t>
  </si>
  <si>
    <t>Mid Devon</t>
  </si>
  <si>
    <t>E3534</t>
  </si>
  <si>
    <t>E07000203</t>
  </si>
  <si>
    <t>Mid Suffolk</t>
  </si>
  <si>
    <t>E3836</t>
  </si>
  <si>
    <t>E07000228</t>
  </si>
  <si>
    <t>Mid Sussex</t>
  </si>
  <si>
    <t>E0702</t>
  </si>
  <si>
    <t>E06000002</t>
  </si>
  <si>
    <t>Middlesbrough</t>
  </si>
  <si>
    <t>E0401</t>
  </si>
  <si>
    <t>E06000042</t>
  </si>
  <si>
    <t>Milton Keynes</t>
  </si>
  <si>
    <t>E3634</t>
  </si>
  <si>
    <t>E07000210</t>
  </si>
  <si>
    <t>Mole Valley</t>
  </si>
  <si>
    <t>E1738</t>
  </si>
  <si>
    <t>E07000091</t>
  </si>
  <si>
    <t>New Forest</t>
  </si>
  <si>
    <t>E3036</t>
  </si>
  <si>
    <t>E07000175</t>
  </si>
  <si>
    <t>Newark and Sherwood</t>
  </si>
  <si>
    <t>E4502</t>
  </si>
  <si>
    <t>E08000021</t>
  </si>
  <si>
    <t>Newcastle upon Tyne</t>
  </si>
  <si>
    <t>E3434</t>
  </si>
  <si>
    <t>E07000195</t>
  </si>
  <si>
    <t>Newcastle-under-Lyme</t>
  </si>
  <si>
    <t>E1134</t>
  </si>
  <si>
    <t>E07000043</t>
  </si>
  <si>
    <t>North Devon</t>
  </si>
  <si>
    <t>E1038</t>
  </si>
  <si>
    <t>E07000038</t>
  </si>
  <si>
    <t>North East Derbyshire</t>
  </si>
  <si>
    <t>E2003</t>
  </si>
  <si>
    <t>E06000012</t>
  </si>
  <si>
    <t>North East Lincolnshire</t>
  </si>
  <si>
    <t>E1935</t>
  </si>
  <si>
    <t>E07000099</t>
  </si>
  <si>
    <t>North Hertfordshire</t>
  </si>
  <si>
    <t>E2534</t>
  </si>
  <si>
    <t>E07000139</t>
  </si>
  <si>
    <t>North Kesteven</t>
  </si>
  <si>
    <t>E2004</t>
  </si>
  <si>
    <t>E06000013</t>
  </si>
  <si>
    <t>North Lincolnshire</t>
  </si>
  <si>
    <t>E2635</t>
  </si>
  <si>
    <t>E07000147</t>
  </si>
  <si>
    <t>North Norfolk</t>
  </si>
  <si>
    <t>E0104</t>
  </si>
  <si>
    <t>E06000024</t>
  </si>
  <si>
    <t>North Somerset</t>
  </si>
  <si>
    <t>E3731</t>
  </si>
  <si>
    <t>E07000218</t>
  </si>
  <si>
    <t>North Warwickshire</t>
  </si>
  <si>
    <t>E2437</t>
  </si>
  <si>
    <t>E07000134</t>
  </si>
  <si>
    <t>North West Leicestershire</t>
  </si>
  <si>
    <t>E2835</t>
  </si>
  <si>
    <t>E07000154</t>
  </si>
  <si>
    <t>Northampton</t>
  </si>
  <si>
    <t>E2901</t>
  </si>
  <si>
    <t>E06000057</t>
  </si>
  <si>
    <t>Northumberland UA</t>
  </si>
  <si>
    <t>E4204</t>
  </si>
  <si>
    <t>E08000004</t>
  </si>
  <si>
    <t>Oldham</t>
  </si>
  <si>
    <t>E3132</t>
  </si>
  <si>
    <t>E07000178</t>
  </si>
  <si>
    <t>Oxford</t>
  </si>
  <si>
    <t>E2338</t>
  </si>
  <si>
    <t>E07000122</t>
  </si>
  <si>
    <t>Pendle</t>
  </si>
  <si>
    <t>E0501</t>
  </si>
  <si>
    <t>E06000031</t>
  </si>
  <si>
    <t>Peterborough</t>
  </si>
  <si>
    <t>E2339</t>
  </si>
  <si>
    <t>E07000123</t>
  </si>
  <si>
    <t>Preston</t>
  </si>
  <si>
    <t>E0703</t>
  </si>
  <si>
    <t>E06000003</t>
  </si>
  <si>
    <t>Redcar and Cleveland</t>
  </si>
  <si>
    <t>E1835</t>
  </si>
  <si>
    <t>E07000236</t>
  </si>
  <si>
    <t>Redditch</t>
  </si>
  <si>
    <t>E3635</t>
  </si>
  <si>
    <t>E07000211</t>
  </si>
  <si>
    <t>Reigate and Banstead</t>
  </si>
  <si>
    <t>E2340</t>
  </si>
  <si>
    <t>E07000124</t>
  </si>
  <si>
    <t>Ribble Valley</t>
  </si>
  <si>
    <t>E2734</t>
  </si>
  <si>
    <t>E07000166</t>
  </si>
  <si>
    <t>Richmondshire</t>
  </si>
  <si>
    <t>E1540</t>
  </si>
  <si>
    <t>E07000075</t>
  </si>
  <si>
    <t>Rochford</t>
  </si>
  <si>
    <t>E2341</t>
  </si>
  <si>
    <t>E07000125</t>
  </si>
  <si>
    <t>Rossendale</t>
  </si>
  <si>
    <t>E1436</t>
  </si>
  <si>
    <t>E07000064</t>
  </si>
  <si>
    <t>Rother</t>
  </si>
  <si>
    <t>E4403</t>
  </si>
  <si>
    <t>E08000018</t>
  </si>
  <si>
    <t>Rotherham</t>
  </si>
  <si>
    <t>E3733</t>
  </si>
  <si>
    <t>E07000220</t>
  </si>
  <si>
    <t>Rugby</t>
  </si>
  <si>
    <t>E3038</t>
  </si>
  <si>
    <t>E07000176</t>
  </si>
  <si>
    <t>Rushcliffe</t>
  </si>
  <si>
    <t>E2402</t>
  </si>
  <si>
    <t>E06000017</t>
  </si>
  <si>
    <t>Rutland</t>
  </si>
  <si>
    <t>E2755</t>
  </si>
  <si>
    <t>E07000167</t>
  </si>
  <si>
    <t>Ryedale</t>
  </si>
  <si>
    <t>E2736</t>
  </si>
  <si>
    <t>E07000168</t>
  </si>
  <si>
    <t>Scarborough</t>
  </si>
  <si>
    <t>E3332</t>
  </si>
  <si>
    <t>E07000188</t>
  </si>
  <si>
    <t>Sedgemoor</t>
  </si>
  <si>
    <t>E4304</t>
  </si>
  <si>
    <t>E08000014</t>
  </si>
  <si>
    <t>Sefton</t>
  </si>
  <si>
    <t>E2757</t>
  </si>
  <si>
    <t>E07000169</t>
  </si>
  <si>
    <t>Selby</t>
  </si>
  <si>
    <t>E2239</t>
  </si>
  <si>
    <t>E07000111</t>
  </si>
  <si>
    <t>Sevenoaks</t>
  </si>
  <si>
    <t>E4404</t>
  </si>
  <si>
    <t>E08000019</t>
  </si>
  <si>
    <t>Sheffield</t>
  </si>
  <si>
    <t>E3202</t>
  </si>
  <si>
    <t>E06000051</t>
  </si>
  <si>
    <t>Shropshire UA</t>
  </si>
  <si>
    <t>E0304</t>
  </si>
  <si>
    <t>E06000039</t>
  </si>
  <si>
    <t>Slough</t>
  </si>
  <si>
    <t>E4605</t>
  </si>
  <si>
    <t>E08000029</t>
  </si>
  <si>
    <t>Solihull</t>
  </si>
  <si>
    <t>E3336</t>
  </si>
  <si>
    <t>E07000246</t>
  </si>
  <si>
    <t>Somerset West &amp; Taunton</t>
  </si>
  <si>
    <t>E0536</t>
  </si>
  <si>
    <t>E07000012</t>
  </si>
  <si>
    <t>South Cambridgeshire</t>
  </si>
  <si>
    <t>E1039</t>
  </si>
  <si>
    <t>E07000039</t>
  </si>
  <si>
    <t>South Derbyshire</t>
  </si>
  <si>
    <t>E0103</t>
  </si>
  <si>
    <t>E06000025</t>
  </si>
  <si>
    <t>South Gloucestershire</t>
  </si>
  <si>
    <t>E1136</t>
  </si>
  <si>
    <t>E07000044</t>
  </si>
  <si>
    <t>South Hams</t>
  </si>
  <si>
    <t>E2535</t>
  </si>
  <si>
    <t>E07000140</t>
  </si>
  <si>
    <t>South Holland</t>
  </si>
  <si>
    <t>E2536</t>
  </si>
  <si>
    <t>E07000141</t>
  </si>
  <si>
    <t>South Kesteven</t>
  </si>
  <si>
    <t>E0936</t>
  </si>
  <si>
    <t>E07000031</t>
  </si>
  <si>
    <t>South Lakeland</t>
  </si>
  <si>
    <t>E2637</t>
  </si>
  <si>
    <t>E07000149</t>
  </si>
  <si>
    <t>South Norfolk</t>
  </si>
  <si>
    <t>E2836</t>
  </si>
  <si>
    <t>E07000155</t>
  </si>
  <si>
    <t>South Northamptonshire</t>
  </si>
  <si>
    <t>E3133</t>
  </si>
  <si>
    <t>E07000179</t>
  </si>
  <si>
    <t>South Oxfordshire</t>
  </si>
  <si>
    <t>E2342</t>
  </si>
  <si>
    <t>E07000126</t>
  </si>
  <si>
    <t>South Ribble</t>
  </si>
  <si>
    <t>E3334</t>
  </si>
  <si>
    <t>E07000189</t>
  </si>
  <si>
    <t>South Somerset</t>
  </si>
  <si>
    <t>E3435</t>
  </si>
  <si>
    <t>E07000196</t>
  </si>
  <si>
    <t>South Staffordshire</t>
  </si>
  <si>
    <t>E1501</t>
  </si>
  <si>
    <t>E06000033</t>
  </si>
  <si>
    <t>Southend-on-Sea</t>
  </si>
  <si>
    <t>E1936</t>
  </si>
  <si>
    <t>E07000240</t>
  </si>
  <si>
    <t>St Albans</t>
  </si>
  <si>
    <t>E4303</t>
  </si>
  <si>
    <t>E08000013</t>
  </si>
  <si>
    <t>St Helens</t>
  </si>
  <si>
    <t>E3436</t>
  </si>
  <si>
    <t>E07000197</t>
  </si>
  <si>
    <t>Stafford</t>
  </si>
  <si>
    <t>E3437</t>
  </si>
  <si>
    <t>E07000198</t>
  </si>
  <si>
    <t>Staffordshire Moorlands</t>
  </si>
  <si>
    <t>E0704</t>
  </si>
  <si>
    <t>E06000004</t>
  </si>
  <si>
    <t>Stockton-on-Tees</t>
  </si>
  <si>
    <t>E3734</t>
  </si>
  <si>
    <t>E07000221</t>
  </si>
  <si>
    <t>Stratford-on-Avon</t>
  </si>
  <si>
    <t>E1635</t>
  </si>
  <si>
    <t>E07000082</t>
  </si>
  <si>
    <t>Stroud</t>
  </si>
  <si>
    <t>E4505</t>
  </si>
  <si>
    <t>E08000024</t>
  </si>
  <si>
    <t>Sunderland</t>
  </si>
  <si>
    <t>E3638</t>
  </si>
  <si>
    <t>E07000214</t>
  </si>
  <si>
    <t>Surrey Heath</t>
  </si>
  <si>
    <t>E2241</t>
  </si>
  <si>
    <t>E07000113</t>
  </si>
  <si>
    <t>Swale</t>
  </si>
  <si>
    <t>E3901</t>
  </si>
  <si>
    <t>E06000030</t>
  </si>
  <si>
    <t>Swindon</t>
  </si>
  <si>
    <t>E4208</t>
  </si>
  <si>
    <t>E08000008</t>
  </si>
  <si>
    <t>Tameside</t>
  </si>
  <si>
    <t>E3639</t>
  </si>
  <si>
    <t>E07000215</t>
  </si>
  <si>
    <t>Tandridge</t>
  </si>
  <si>
    <t>E1137</t>
  </si>
  <si>
    <t>E07000045</t>
  </si>
  <si>
    <t>Teignbridge</t>
  </si>
  <si>
    <t>E3201</t>
  </si>
  <si>
    <t>E06000020</t>
  </si>
  <si>
    <t>Telford and the Wrekin</t>
  </si>
  <si>
    <t>E1542</t>
  </si>
  <si>
    <t>E07000076</t>
  </si>
  <si>
    <t>Tendring</t>
  </si>
  <si>
    <t>E1742</t>
  </si>
  <si>
    <t>E07000093</t>
  </si>
  <si>
    <t>Test Valley</t>
  </si>
  <si>
    <t>E1636</t>
  </si>
  <si>
    <t>E07000083</t>
  </si>
  <si>
    <t>Tewkesbury</t>
  </si>
  <si>
    <t>E2242</t>
  </si>
  <si>
    <t>E07000114</t>
  </si>
  <si>
    <t>Thanet</t>
  </si>
  <si>
    <t>E1938</t>
  </si>
  <si>
    <t>E07000102</t>
  </si>
  <si>
    <t>Three Rivers</t>
  </si>
  <si>
    <t>E2243</t>
  </si>
  <si>
    <t>E07000115</t>
  </si>
  <si>
    <t>Tonbridge and Malling</t>
  </si>
  <si>
    <t>E1102</t>
  </si>
  <si>
    <t>E06000027</t>
  </si>
  <si>
    <t>Torbay</t>
  </si>
  <si>
    <t>E1139</t>
  </si>
  <si>
    <t>E07000046</t>
  </si>
  <si>
    <t>Torridge</t>
  </si>
  <si>
    <t>E4209</t>
  </si>
  <si>
    <t>E08000009</t>
  </si>
  <si>
    <t>Trafford</t>
  </si>
  <si>
    <t>E2244</t>
  </si>
  <si>
    <t>E07000116</t>
  </si>
  <si>
    <t>Tunbridge Wells</t>
  </si>
  <si>
    <t>E1544</t>
  </si>
  <si>
    <t>E07000077</t>
  </si>
  <si>
    <t>Uttlesford</t>
  </si>
  <si>
    <t>E3134</t>
  </si>
  <si>
    <t>E07000180</t>
  </si>
  <si>
    <t>Vale of White Horse</t>
  </si>
  <si>
    <t>E4705</t>
  </si>
  <si>
    <t>E08000036</t>
  </si>
  <si>
    <t>Wakefield</t>
  </si>
  <si>
    <t>E0602</t>
  </si>
  <si>
    <t>E06000007</t>
  </si>
  <si>
    <t>Warrington</t>
  </si>
  <si>
    <t>E3735</t>
  </si>
  <si>
    <t>E07000222</t>
  </si>
  <si>
    <t>Warwick</t>
  </si>
  <si>
    <t>E3640</t>
  </si>
  <si>
    <t>E07000216</t>
  </si>
  <si>
    <t>Waverley</t>
  </si>
  <si>
    <t>E1437</t>
  </si>
  <si>
    <t>E07000065</t>
  </si>
  <si>
    <t>Wealden</t>
  </si>
  <si>
    <t>E2837</t>
  </si>
  <si>
    <t>E07000156</t>
  </si>
  <si>
    <t>Wellingborough</t>
  </si>
  <si>
    <t>E1940</t>
  </si>
  <si>
    <t>E07000241</t>
  </si>
  <si>
    <t>Welwyn Hatfield</t>
  </si>
  <si>
    <t>E0302</t>
  </si>
  <si>
    <t>E06000037</t>
  </si>
  <si>
    <t>West Berkshire</t>
  </si>
  <si>
    <t>E1140</t>
  </si>
  <si>
    <t>E07000047</t>
  </si>
  <si>
    <t>West Devon</t>
  </si>
  <si>
    <t>E2343</t>
  </si>
  <si>
    <t>E07000127</t>
  </si>
  <si>
    <t>West Lancashire</t>
  </si>
  <si>
    <t>E2537</t>
  </si>
  <si>
    <t>E07000142</t>
  </si>
  <si>
    <t>West Lindsey</t>
  </si>
  <si>
    <t>E3135</t>
  </si>
  <si>
    <t>E07000181</t>
  </si>
  <si>
    <t>West Oxfordshire</t>
  </si>
  <si>
    <t>E3539</t>
  </si>
  <si>
    <t>E07000245</t>
  </si>
  <si>
    <t>West Suffolk</t>
  </si>
  <si>
    <t>E5022</t>
  </si>
  <si>
    <t>E09000033</t>
  </si>
  <si>
    <t>Westminster</t>
  </si>
  <si>
    <t>E4210</t>
  </si>
  <si>
    <t>E08000010</t>
  </si>
  <si>
    <t>Wigan</t>
  </si>
  <si>
    <t>E3902</t>
  </si>
  <si>
    <t>E06000054</t>
  </si>
  <si>
    <t>Wiltshire UA</t>
  </si>
  <si>
    <t>E1743</t>
  </si>
  <si>
    <t>E07000094</t>
  </si>
  <si>
    <t>Winchester</t>
  </si>
  <si>
    <t>E0305</t>
  </si>
  <si>
    <t>E06000040</t>
  </si>
  <si>
    <t>Windsor and Maidenhead</t>
  </si>
  <si>
    <t>E0306</t>
  </si>
  <si>
    <t>E06000041</t>
  </si>
  <si>
    <t>Wokingham</t>
  </si>
  <si>
    <t>E1837</t>
  </si>
  <si>
    <t>E07000237</t>
  </si>
  <si>
    <t>Worcester</t>
  </si>
  <si>
    <t>E1838</t>
  </si>
  <si>
    <t>E07000238</t>
  </si>
  <si>
    <t>Wychavon</t>
  </si>
  <si>
    <t>E2344</t>
  </si>
  <si>
    <t>E07000128</t>
  </si>
  <si>
    <t>Wyre</t>
  </si>
  <si>
    <t>E1839</t>
  </si>
  <si>
    <t>E07000239</t>
  </si>
  <si>
    <t>Wyre Forest</t>
  </si>
  <si>
    <t>E2701</t>
  </si>
  <si>
    <t>E06000014</t>
  </si>
  <si>
    <t>York</t>
  </si>
  <si>
    <t>Source: CTR1 2020-21</t>
  </si>
  <si>
    <t>(a) Precept figures exclude localised council tax support</t>
  </si>
  <si>
    <t>(b) Council tax payers in the Charter Trustees for the City of Durham are spread across multiple parishes in Durham and therefore the sum of the individual tax bases for Durham will not equal the local authority level figure. In 2020-21 this accounted for 22,883 of the tax base in Durham.</t>
  </si>
  <si>
    <t>Council tax data for parishes in each local authority, 2020-21 England</t>
  </si>
  <si>
    <t>Select an authority</t>
  </si>
  <si>
    <t>Council tax base</t>
  </si>
  <si>
    <t>All Civil Parishes (exc Charter Trustees) that exist in the authority's area in 2020-21 (whether they set a precept or not)</t>
  </si>
  <si>
    <t>Charter Trustees or Temples in the authority's area in 2020-21 (whether they set a precept or not)</t>
  </si>
  <si>
    <t>Precepting Parishes, Charter Trustees and Temples setting a precept in 2020-21</t>
  </si>
  <si>
    <t>------------------------------------- 2020-21 -------------------------------------</t>
  </si>
  <si>
    <t xml:space="preserve">Name of local precepting authorities in the authority's area in 2020-21 </t>
  </si>
  <si>
    <t>Type of local precepting parish</t>
  </si>
  <si>
    <t>Amount precepted on billing authority
(£)</t>
  </si>
  <si>
    <t>Tax base for precept purposes</t>
  </si>
  <si>
    <t>Average Band D council tax
(£)</t>
  </si>
  <si>
    <t>Council tax data for local precepting authorities: 2019-20 and 2020-21 data</t>
  </si>
  <si>
    <r>
      <t xml:space="preserve">2019-20 </t>
    </r>
    <r>
      <rPr>
        <b/>
        <vertAlign val="superscript"/>
        <sz val="10"/>
        <rFont val="Arial"/>
        <family val="2"/>
      </rPr>
      <t>(d)</t>
    </r>
  </si>
  <si>
    <t>Local Authority</t>
  </si>
  <si>
    <t>Parish Name</t>
  </si>
  <si>
    <t xml:space="preserve">Region </t>
  </si>
  <si>
    <t>Type</t>
  </si>
  <si>
    <r>
      <t xml:space="preserve">Amount precepted on billing authority (£) </t>
    </r>
    <r>
      <rPr>
        <vertAlign val="superscript"/>
        <sz val="10"/>
        <rFont val="Arial"/>
        <family val="2"/>
      </rPr>
      <t>(a)</t>
    </r>
  </si>
  <si>
    <r>
      <t xml:space="preserve">Tax base for precept purposes </t>
    </r>
    <r>
      <rPr>
        <vertAlign val="superscript"/>
        <sz val="10"/>
        <rFont val="Arial"/>
        <family val="2"/>
      </rPr>
      <t>(b)</t>
    </r>
  </si>
  <si>
    <r>
      <t xml:space="preserve">Band D council tax (£) </t>
    </r>
    <r>
      <rPr>
        <vertAlign val="superscript"/>
        <sz val="10"/>
        <rFont val="Arial"/>
        <family val="2"/>
      </rPr>
      <t>(c)</t>
    </r>
  </si>
  <si>
    <r>
      <t>Band D council tax (£)</t>
    </r>
    <r>
      <rPr>
        <vertAlign val="superscript"/>
        <sz val="10"/>
        <rFont val="Arial"/>
        <family val="2"/>
      </rPr>
      <t xml:space="preserve"> (c) </t>
    </r>
  </si>
  <si>
    <t>E0101P052</t>
  </si>
  <si>
    <t>Bath Charter Trustees</t>
  </si>
  <si>
    <t>Charter Trustee</t>
  </si>
  <si>
    <t>E0101P001</t>
  </si>
  <si>
    <t>Bathampton</t>
  </si>
  <si>
    <t>Precepting parish</t>
  </si>
  <si>
    <t>E0101P002</t>
  </si>
  <si>
    <t>Batheaston</t>
  </si>
  <si>
    <t>E0101P003</t>
  </si>
  <si>
    <t>Bathford</t>
  </si>
  <si>
    <t>E0101P004</t>
  </si>
  <si>
    <t>Cameley</t>
  </si>
  <si>
    <t>E0101P005</t>
  </si>
  <si>
    <t>Camerton</t>
  </si>
  <si>
    <t>E0101P006</t>
  </si>
  <si>
    <t>Charlcombe</t>
  </si>
  <si>
    <t>E0101P007</t>
  </si>
  <si>
    <t>Chelwood</t>
  </si>
  <si>
    <t>E0101P008</t>
  </si>
  <si>
    <t>Chew Magna</t>
  </si>
  <si>
    <t>E0101P009</t>
  </si>
  <si>
    <t>Chew Stoke</t>
  </si>
  <si>
    <t>E0101P010</t>
  </si>
  <si>
    <t>Claverton</t>
  </si>
  <si>
    <t>E0101P011</t>
  </si>
  <si>
    <t>Clutton</t>
  </si>
  <si>
    <t>E0101P012</t>
  </si>
  <si>
    <t>Combe Hay</t>
  </si>
  <si>
    <t>E0101P013</t>
  </si>
  <si>
    <t>Compton Dando</t>
  </si>
  <si>
    <t>E0101P014</t>
  </si>
  <si>
    <t>Compton Martin</t>
  </si>
  <si>
    <t>E0101P015</t>
  </si>
  <si>
    <t>Corston</t>
  </si>
  <si>
    <t>E0101P016</t>
  </si>
  <si>
    <t>Dunkerton &amp; Tunley</t>
  </si>
  <si>
    <t>E0101P017</t>
  </si>
  <si>
    <t>East Harptree</t>
  </si>
  <si>
    <t>E0101P018</t>
  </si>
  <si>
    <t>Englishcombe</t>
  </si>
  <si>
    <t>E0101P019</t>
  </si>
  <si>
    <t>Farmborough</t>
  </si>
  <si>
    <t>E0101P020</t>
  </si>
  <si>
    <t>Farrington Gurney</t>
  </si>
  <si>
    <t>E0101P021</t>
  </si>
  <si>
    <t>Freshford</t>
  </si>
  <si>
    <t>E0101P022</t>
  </si>
  <si>
    <t>High Littleton</t>
  </si>
  <si>
    <t>E0101P023</t>
  </si>
  <si>
    <t>Hinton Blewett</t>
  </si>
  <si>
    <t>E0101P024</t>
  </si>
  <si>
    <t>Hinton Charterhouse</t>
  </si>
  <si>
    <t>E0101P025</t>
  </si>
  <si>
    <t>Kelston</t>
  </si>
  <si>
    <t>E0101P026</t>
  </si>
  <si>
    <t>Keynsham</t>
  </si>
  <si>
    <t>E0101P027</t>
  </si>
  <si>
    <t>Marksbury</t>
  </si>
  <si>
    <t>E0101P028</t>
  </si>
  <si>
    <t>Midsomer Norton</t>
  </si>
  <si>
    <t>E0101P029</t>
  </si>
  <si>
    <t>Monkton Combe</t>
  </si>
  <si>
    <t>E0101P030</t>
  </si>
  <si>
    <t>Nempnett Thrubwell</t>
  </si>
  <si>
    <t>E0101P031</t>
  </si>
  <si>
    <t>Newton St. Loe</t>
  </si>
  <si>
    <t>E0101P032</t>
  </si>
  <si>
    <t>North Stoke</t>
  </si>
  <si>
    <t>Non-precepting parish</t>
  </si>
  <si>
    <t>E0101P033</t>
  </si>
  <si>
    <t>Norton Malreward</t>
  </si>
  <si>
    <t>E0101P034</t>
  </si>
  <si>
    <t>Paulton</t>
  </si>
  <si>
    <t>E0101P035</t>
  </si>
  <si>
    <t>Peasedown St. John</t>
  </si>
  <si>
    <t>E0101P036</t>
  </si>
  <si>
    <t>Priston</t>
  </si>
  <si>
    <t>E0101P037</t>
  </si>
  <si>
    <t>Publow &amp; Pensford</t>
  </si>
  <si>
    <t>E0101P038</t>
  </si>
  <si>
    <t>Radstock</t>
  </si>
  <si>
    <t>E0101P039</t>
  </si>
  <si>
    <t>Saltford</t>
  </si>
  <si>
    <t>E0101P040</t>
  </si>
  <si>
    <t>Shoscombe</t>
  </si>
  <si>
    <t>E0101P041</t>
  </si>
  <si>
    <t>South Stoke</t>
  </si>
  <si>
    <t>E0101P042</t>
  </si>
  <si>
    <t>St Catherine</t>
  </si>
  <si>
    <t>E0101P043</t>
  </si>
  <si>
    <t>Stanton Drew</t>
  </si>
  <si>
    <t>E0101P044</t>
  </si>
  <si>
    <t>Stowey Sutton</t>
  </si>
  <si>
    <t>E0101P045</t>
  </si>
  <si>
    <t>Swainswick</t>
  </si>
  <si>
    <t>E0101P046</t>
  </si>
  <si>
    <t>Timsbury</t>
  </si>
  <si>
    <t>E0101P047</t>
  </si>
  <si>
    <t>Ubley</t>
  </si>
  <si>
    <t>E0101P048</t>
  </si>
  <si>
    <t>Wellow</t>
  </si>
  <si>
    <t>E0101P049</t>
  </si>
  <si>
    <t>West Harptree</t>
  </si>
  <si>
    <t>E0101P050</t>
  </si>
  <si>
    <t>Westfield</t>
  </si>
  <si>
    <t>E0101P051</t>
  </si>
  <si>
    <t>Whitchurch</t>
  </si>
  <si>
    <t>E0103P001</t>
  </si>
  <si>
    <t>Acton Turville</t>
  </si>
  <si>
    <t>E0103P002</t>
  </si>
  <si>
    <t>Almondsbury</t>
  </si>
  <si>
    <t>E0103P003</t>
  </si>
  <si>
    <t>Alveston</t>
  </si>
  <si>
    <t>E0103P004</t>
  </si>
  <si>
    <t>Aust</t>
  </si>
  <si>
    <t>E0103P006</t>
  </si>
  <si>
    <t>Bitton</t>
  </si>
  <si>
    <t>E0103P007</t>
  </si>
  <si>
    <t>Bradley Stoke</t>
  </si>
  <si>
    <t>E0103P008</t>
  </si>
  <si>
    <t>Charfield</t>
  </si>
  <si>
    <t>E0103P009</t>
  </si>
  <si>
    <t>Cold Ashton</t>
  </si>
  <si>
    <t>E0103P010</t>
  </si>
  <si>
    <t>Cromhall</t>
  </si>
  <si>
    <t>E0103P011</t>
  </si>
  <si>
    <t>Dodington</t>
  </si>
  <si>
    <t>E0103P012</t>
  </si>
  <si>
    <t>Downend and Bromley Heath</t>
  </si>
  <si>
    <t>E0103P013</t>
  </si>
  <si>
    <t>Doynton</t>
  </si>
  <si>
    <t>E0103P014</t>
  </si>
  <si>
    <t>Dyrham and Hinton</t>
  </si>
  <si>
    <t>E0103P047</t>
  </si>
  <si>
    <t>Emersons Green</t>
  </si>
  <si>
    <t>E0103P015</t>
  </si>
  <si>
    <t>Falfield</t>
  </si>
  <si>
    <t>E0103P016</t>
  </si>
  <si>
    <t>Filton</t>
  </si>
  <si>
    <t>E0103P017</t>
  </si>
  <si>
    <t>Frampton Cotterell</t>
  </si>
  <si>
    <t>E0103P005</t>
  </si>
  <si>
    <t>Great Badminton</t>
  </si>
  <si>
    <t>E0103P018</t>
  </si>
  <si>
    <t>Hanham</t>
  </si>
  <si>
    <t>E0103P019</t>
  </si>
  <si>
    <t>Hanham Abbots</t>
  </si>
  <si>
    <t>E0103P020</t>
  </si>
  <si>
    <t>Hawkesbury</t>
  </si>
  <si>
    <t>E0103P021</t>
  </si>
  <si>
    <t>Hill</t>
  </si>
  <si>
    <t>E0103P022</t>
  </si>
  <si>
    <t>Horton</t>
  </si>
  <si>
    <t>E0103P023</t>
  </si>
  <si>
    <t>Iron Acton</t>
  </si>
  <si>
    <t>E0103P024</t>
  </si>
  <si>
    <t>Little Sodbury</t>
  </si>
  <si>
    <t>E0103P026</t>
  </si>
  <si>
    <t>Marshfield</t>
  </si>
  <si>
    <t>E0103P027</t>
  </si>
  <si>
    <t>Oldbury upon Severn</t>
  </si>
  <si>
    <t>E0103P028</t>
  </si>
  <si>
    <t>Oldland</t>
  </si>
  <si>
    <t>E0103P029</t>
  </si>
  <si>
    <t>Olveston</t>
  </si>
  <si>
    <t>E0103P030</t>
  </si>
  <si>
    <t>Patchway</t>
  </si>
  <si>
    <t>E0103P031</t>
  </si>
  <si>
    <t>Pilning and Severn Beach</t>
  </si>
  <si>
    <t>E0103P032</t>
  </si>
  <si>
    <t>Pucklechurch</t>
  </si>
  <si>
    <t>E0103P033</t>
  </si>
  <si>
    <t>Rangeworthy</t>
  </si>
  <si>
    <t>E0103P034</t>
  </si>
  <si>
    <t>Rockhampton</t>
  </si>
  <si>
    <t>E0103P035</t>
  </si>
  <si>
    <t>Siston</t>
  </si>
  <si>
    <t>E0103P036</t>
  </si>
  <si>
    <t>Sodbury</t>
  </si>
  <si>
    <t>E0103P037</t>
  </si>
  <si>
    <t>Stoke Gifford</t>
  </si>
  <si>
    <t>E0103P048</t>
  </si>
  <si>
    <t>Stoke Lodge and The Common</t>
  </si>
  <si>
    <t>E0103P038</t>
  </si>
  <si>
    <t>Thornbury</t>
  </si>
  <si>
    <t>E0103P039</t>
  </si>
  <si>
    <t>Tormarton</t>
  </si>
  <si>
    <t>E0103P040</t>
  </si>
  <si>
    <t>Tortworth</t>
  </si>
  <si>
    <t>E0103P041</t>
  </si>
  <si>
    <t>Tytherington</t>
  </si>
  <si>
    <t>E0103P042</t>
  </si>
  <si>
    <t>Westerleigh</t>
  </si>
  <si>
    <t>E0103P043</t>
  </si>
  <si>
    <t>Wick and Abson</t>
  </si>
  <si>
    <t>E0103P044</t>
  </si>
  <si>
    <t>Wickwar</t>
  </si>
  <si>
    <t>E0103P045</t>
  </si>
  <si>
    <t>Winterbourne</t>
  </si>
  <si>
    <t>E0103P046</t>
  </si>
  <si>
    <t>Yate</t>
  </si>
  <si>
    <t>E0104P001</t>
  </si>
  <si>
    <t>Abbots Leigh</t>
  </si>
  <si>
    <t>E0104P002</t>
  </si>
  <si>
    <t>Backwell</t>
  </si>
  <si>
    <t>E0104P003</t>
  </si>
  <si>
    <t>Banwell</t>
  </si>
  <si>
    <t>E0104P004</t>
  </si>
  <si>
    <t>Barrow Gurney</t>
  </si>
  <si>
    <t>E0104P005</t>
  </si>
  <si>
    <t>Blagdon</t>
  </si>
  <si>
    <t>E0104P006</t>
  </si>
  <si>
    <t>Bleadon</t>
  </si>
  <si>
    <t>E0104P007</t>
  </si>
  <si>
    <t>Brockley</t>
  </si>
  <si>
    <t>E0104P008</t>
  </si>
  <si>
    <t>Burrington</t>
  </si>
  <si>
    <t>E0104P009</t>
  </si>
  <si>
    <t>Butcombe</t>
  </si>
  <si>
    <t>E0104P010</t>
  </si>
  <si>
    <t>Churchill</t>
  </si>
  <si>
    <t>E0104P011</t>
  </si>
  <si>
    <t>Clapton in Gordano</t>
  </si>
  <si>
    <t>E0104P012</t>
  </si>
  <si>
    <t>Cleeve</t>
  </si>
  <si>
    <t>E0104P013</t>
  </si>
  <si>
    <t>Clevedon</t>
  </si>
  <si>
    <t>E0104P014</t>
  </si>
  <si>
    <t>Congresbury</t>
  </si>
  <si>
    <t>E0104P015</t>
  </si>
  <si>
    <t>Dundry</t>
  </si>
  <si>
    <t>E0104P016</t>
  </si>
  <si>
    <t>Flax Bourton</t>
  </si>
  <si>
    <t>E0104P017</t>
  </si>
  <si>
    <t>Hutton</t>
  </si>
  <si>
    <t>E0104P018</t>
  </si>
  <si>
    <t>Kenn</t>
  </si>
  <si>
    <t>E0104P019</t>
  </si>
  <si>
    <t>Kewstoke</t>
  </si>
  <si>
    <t>E0104P020</t>
  </si>
  <si>
    <t>Kingston Seymour</t>
  </si>
  <si>
    <t>E0104P021</t>
  </si>
  <si>
    <t>Locking</t>
  </si>
  <si>
    <t>E0104P022</t>
  </si>
  <si>
    <t>Long Ashton</t>
  </si>
  <si>
    <t>E0104P023</t>
  </si>
  <si>
    <t>Loxton</t>
  </si>
  <si>
    <t>E0104P024</t>
  </si>
  <si>
    <t>Nailsea</t>
  </si>
  <si>
    <t>E0104P025</t>
  </si>
  <si>
    <t>Pill and Easton in Gordano</t>
  </si>
  <si>
    <t>E0104P026</t>
  </si>
  <si>
    <t>Portbury</t>
  </si>
  <si>
    <t>E0104P027</t>
  </si>
  <si>
    <t>Portishead</t>
  </si>
  <si>
    <t>E0104P028</t>
  </si>
  <si>
    <t>Puxton</t>
  </si>
  <si>
    <t>E0104P029</t>
  </si>
  <si>
    <t>St. Georges</t>
  </si>
  <si>
    <t>E0104P030</t>
  </si>
  <si>
    <t>Tickenham</t>
  </si>
  <si>
    <t>E0104P031</t>
  </si>
  <si>
    <t>Walton in Gordano</t>
  </si>
  <si>
    <t>E0104P032</t>
  </si>
  <si>
    <t>Weston in Gordano</t>
  </si>
  <si>
    <t>E0104P033</t>
  </si>
  <si>
    <t>Weston super Mare</t>
  </si>
  <si>
    <t>E0104P034</t>
  </si>
  <si>
    <t>Wick St. Lawrence</t>
  </si>
  <si>
    <t>E0104P035</t>
  </si>
  <si>
    <t>Winford</t>
  </si>
  <si>
    <t>E0104P036</t>
  </si>
  <si>
    <t>Winscombe and Sandford</t>
  </si>
  <si>
    <t>E0104P037</t>
  </si>
  <si>
    <t>Wraxall and Failand</t>
  </si>
  <si>
    <t>E0104P038</t>
  </si>
  <si>
    <t>Wrington</t>
  </si>
  <si>
    <t>E0104P039</t>
  </si>
  <si>
    <t>Yatton</t>
  </si>
  <si>
    <t>E0202P001</t>
  </si>
  <si>
    <t>Biddenham</t>
  </si>
  <si>
    <t>E0202P002</t>
  </si>
  <si>
    <t>Bletsoe</t>
  </si>
  <si>
    <t>E0202P003</t>
  </si>
  <si>
    <t>Bolnhurst and Keysoe</t>
  </si>
  <si>
    <t>E0202P004</t>
  </si>
  <si>
    <t>Brickhill</t>
  </si>
  <si>
    <t>E0202P005</t>
  </si>
  <si>
    <t>Bromham</t>
  </si>
  <si>
    <t>E0202P006</t>
  </si>
  <si>
    <t>Cardington</t>
  </si>
  <si>
    <t>E0202P007</t>
  </si>
  <si>
    <t>Carlton and Chellington</t>
  </si>
  <si>
    <t>E0202P008</t>
  </si>
  <si>
    <t>Clapham</t>
  </si>
  <si>
    <t>E0202P009</t>
  </si>
  <si>
    <t>Colmworth</t>
  </si>
  <si>
    <t>E0202P010</t>
  </si>
  <si>
    <t>Cople</t>
  </si>
  <si>
    <t>E0202P011</t>
  </si>
  <si>
    <t>Cotton End</t>
  </si>
  <si>
    <t>E0202P012</t>
  </si>
  <si>
    <t>Dean and Shelton</t>
  </si>
  <si>
    <t>E0202P013</t>
  </si>
  <si>
    <t>Elstow</t>
  </si>
  <si>
    <t>E0202P014</t>
  </si>
  <si>
    <t>Felmersham</t>
  </si>
  <si>
    <t>E0202P015</t>
  </si>
  <si>
    <t>Great Barford</t>
  </si>
  <si>
    <t>E0202P016</t>
  </si>
  <si>
    <t>Great Denham</t>
  </si>
  <si>
    <t>E0202P017</t>
  </si>
  <si>
    <t>Harrold</t>
  </si>
  <si>
    <t>E0202P018</t>
  </si>
  <si>
    <t>Kempston</t>
  </si>
  <si>
    <t>E0202P019</t>
  </si>
  <si>
    <t>Kempston Rural</t>
  </si>
  <si>
    <t>E0202P020</t>
  </si>
  <si>
    <t>Knotting and Souldrop</t>
  </si>
  <si>
    <t>E0202P021</t>
  </si>
  <si>
    <t>Little Barford</t>
  </si>
  <si>
    <t>E0202P022</t>
  </si>
  <si>
    <t>Little Staughton</t>
  </si>
  <si>
    <t>E0202P023</t>
  </si>
  <si>
    <t>Melchbourne and Yielden</t>
  </si>
  <si>
    <t>E0202P024</t>
  </si>
  <si>
    <t>Milton Ernest</t>
  </si>
  <si>
    <t>E0202P025</t>
  </si>
  <si>
    <t>Oakley</t>
  </si>
  <si>
    <t>E0202P026</t>
  </si>
  <si>
    <t>Odell</t>
  </si>
  <si>
    <t>E0202P027</t>
  </si>
  <si>
    <t>Pavenham</t>
  </si>
  <si>
    <t>E0202P028</t>
  </si>
  <si>
    <t>Pertenhall</t>
  </si>
  <si>
    <t>E0202P029</t>
  </si>
  <si>
    <t>Podington</t>
  </si>
  <si>
    <t>E0202P030</t>
  </si>
  <si>
    <t>Ravensden</t>
  </si>
  <si>
    <t>E0202P031</t>
  </si>
  <si>
    <t>Renhold</t>
  </si>
  <si>
    <t>E0202P032</t>
  </si>
  <si>
    <t>Riseley</t>
  </si>
  <si>
    <t>E0202P033</t>
  </si>
  <si>
    <t>Roxton</t>
  </si>
  <si>
    <t>E0202P034</t>
  </si>
  <si>
    <t>Sharnbrook</t>
  </si>
  <si>
    <t>E0202P035</t>
  </si>
  <si>
    <t>Shortstown</t>
  </si>
  <si>
    <t>E0202P036</t>
  </si>
  <si>
    <t>Stagsden</t>
  </si>
  <si>
    <t>E0202P037</t>
  </si>
  <si>
    <t>Staploe</t>
  </si>
  <si>
    <t>E0202P038</t>
  </si>
  <si>
    <t>Stevington</t>
  </si>
  <si>
    <t>E0202P039</t>
  </si>
  <si>
    <t>Stewartby and Kempston Hardwick</t>
  </si>
  <si>
    <t>E0202P040</t>
  </si>
  <si>
    <t>Thurleigh</t>
  </si>
  <si>
    <t>E0202P041</t>
  </si>
  <si>
    <t>Turvey</t>
  </si>
  <si>
    <t>E0202P042</t>
  </si>
  <si>
    <t>Wilden</t>
  </si>
  <si>
    <t>E0202P043</t>
  </si>
  <si>
    <t>Willington</t>
  </si>
  <si>
    <t>E0202P044</t>
  </si>
  <si>
    <t>Wilshamstead</t>
  </si>
  <si>
    <t>E0202P045</t>
  </si>
  <si>
    <t>Wixams</t>
  </si>
  <si>
    <t>E0202P046</t>
  </si>
  <si>
    <t>Wootton</t>
  </si>
  <si>
    <t>E0202P047</t>
  </si>
  <si>
    <t>Wyboston Chawston and Colesden</t>
  </si>
  <si>
    <t>E0202P048</t>
  </si>
  <si>
    <t>Wymington</t>
  </si>
  <si>
    <t>E0203P001</t>
  </si>
  <si>
    <t>Ampthill</t>
  </si>
  <si>
    <t>E0203P002</t>
  </si>
  <si>
    <t>Arlesey</t>
  </si>
  <si>
    <t>E0203P003</t>
  </si>
  <si>
    <t>Aspley Guise</t>
  </si>
  <si>
    <t>E0203P004</t>
  </si>
  <si>
    <t>Aspley Heath</t>
  </si>
  <si>
    <t>E0203P005</t>
  </si>
  <si>
    <t>Astwick</t>
  </si>
  <si>
    <t>E0203P006</t>
  </si>
  <si>
    <t>Barton le Clay</t>
  </si>
  <si>
    <t>E0203P007</t>
  </si>
  <si>
    <t>Battlesden</t>
  </si>
  <si>
    <t>E0203P008</t>
  </si>
  <si>
    <t>Biggleswade</t>
  </si>
  <si>
    <t>E0203P029</t>
  </si>
  <si>
    <t>Billington</t>
  </si>
  <si>
    <t>E0203P009</t>
  </si>
  <si>
    <t>Blunham</t>
  </si>
  <si>
    <t>E0203P010</t>
  </si>
  <si>
    <t>Brogborough</t>
  </si>
  <si>
    <t>E0203P011</t>
  </si>
  <si>
    <t>Caddington</t>
  </si>
  <si>
    <t>E0203P012</t>
  </si>
  <si>
    <t>Campton and Chicksands</t>
  </si>
  <si>
    <t>E0203P013</t>
  </si>
  <si>
    <t>Chalgrave</t>
  </si>
  <si>
    <t>E0203P014</t>
  </si>
  <si>
    <t>Chalton</t>
  </si>
  <si>
    <t>E0203P015</t>
  </si>
  <si>
    <t>Clifton</t>
  </si>
  <si>
    <t>E0203P016</t>
  </si>
  <si>
    <t>Clophill</t>
  </si>
  <si>
    <t>E0203P017</t>
  </si>
  <si>
    <t>Cranfield</t>
  </si>
  <si>
    <t>E0203P018</t>
  </si>
  <si>
    <t>Dunstable</t>
  </si>
  <si>
    <t>E0203P019</t>
  </si>
  <si>
    <t>Dunton</t>
  </si>
  <si>
    <t>E0203P020</t>
  </si>
  <si>
    <t>Eaton Bray</t>
  </si>
  <si>
    <t>E0203P021</t>
  </si>
  <si>
    <t>Edworth</t>
  </si>
  <si>
    <t>E0203P022</t>
  </si>
  <si>
    <t>Eggington</t>
  </si>
  <si>
    <t>E0203P023</t>
  </si>
  <si>
    <t>Eversholt</t>
  </si>
  <si>
    <t>E0203P024</t>
  </si>
  <si>
    <t>Everton</t>
  </si>
  <si>
    <t>E0203P025</t>
  </si>
  <si>
    <t>Eyeworth</t>
  </si>
  <si>
    <t>E0203P079</t>
  </si>
  <si>
    <t>Fairfield</t>
  </si>
  <si>
    <t>E0203P026</t>
  </si>
  <si>
    <t>Flitton and Greenfield</t>
  </si>
  <si>
    <t>E0203P027</t>
  </si>
  <si>
    <t>Flitwick</t>
  </si>
  <si>
    <t>E0203P028</t>
  </si>
  <si>
    <t>Gravenhurst</t>
  </si>
  <si>
    <t>E0203P030</t>
  </si>
  <si>
    <t>Harlington</t>
  </si>
  <si>
    <t>E0203P031</t>
  </si>
  <si>
    <t>Haynes</t>
  </si>
  <si>
    <t>E0203P032</t>
  </si>
  <si>
    <t>Heath and Reach</t>
  </si>
  <si>
    <t>E0203P033</t>
  </si>
  <si>
    <t>Henlow</t>
  </si>
  <si>
    <t>E0203P034</t>
  </si>
  <si>
    <t>Hockcliffe</t>
  </si>
  <si>
    <t>E0203P035</t>
  </si>
  <si>
    <t>Houghton Conquest</t>
  </si>
  <si>
    <t>E0203P036</t>
  </si>
  <si>
    <t>Houghton Regis</t>
  </si>
  <si>
    <t>E0203P037</t>
  </si>
  <si>
    <t>Hulcote and Salford</t>
  </si>
  <si>
    <t>E0203P038</t>
  </si>
  <si>
    <t>Husborne Crawley</t>
  </si>
  <si>
    <t>E0203P039</t>
  </si>
  <si>
    <t>Hyde</t>
  </si>
  <si>
    <t>E0203P040</t>
  </si>
  <si>
    <t>Kensworth</t>
  </si>
  <si>
    <t>E0203P041</t>
  </si>
  <si>
    <t>Langford</t>
  </si>
  <si>
    <t>E0203P042</t>
  </si>
  <si>
    <t>Leighton Linslade</t>
  </si>
  <si>
    <t>E0203P043</t>
  </si>
  <si>
    <t>Lidlington</t>
  </si>
  <si>
    <t>E0203P044</t>
  </si>
  <si>
    <t>Marston Moretaine</t>
  </si>
  <si>
    <t>E0203P045</t>
  </si>
  <si>
    <t>Maulden</t>
  </si>
  <si>
    <t>E0203P046</t>
  </si>
  <si>
    <t>Meppershall</t>
  </si>
  <si>
    <t>E0203P047</t>
  </si>
  <si>
    <t>Millbrook</t>
  </si>
  <si>
    <t>E0203P048</t>
  </si>
  <si>
    <t>Milton Bryan</t>
  </si>
  <si>
    <t>E0203P049</t>
  </si>
  <si>
    <t>Moggerhanger</t>
  </si>
  <si>
    <t>E0203P050</t>
  </si>
  <si>
    <t>Northill</t>
  </si>
  <si>
    <t>E0203P051</t>
  </si>
  <si>
    <t>Old Warden</t>
  </si>
  <si>
    <t>E0203P052</t>
  </si>
  <si>
    <t>Potsgrove</t>
  </si>
  <si>
    <t>E0203P053</t>
  </si>
  <si>
    <t>Potton</t>
  </si>
  <si>
    <t>E0203P054</t>
  </si>
  <si>
    <t>Pulloxhill</t>
  </si>
  <si>
    <t>E0203P055</t>
  </si>
  <si>
    <t>Ridgmont</t>
  </si>
  <si>
    <t>E0203P056</t>
  </si>
  <si>
    <t>Sandy</t>
  </si>
  <si>
    <t>E0203P057</t>
  </si>
  <si>
    <t>Shefford</t>
  </si>
  <si>
    <t>E0203P058</t>
  </si>
  <si>
    <t>Shillington</t>
  </si>
  <si>
    <t>E0203P059</t>
  </si>
  <si>
    <t>Silsoe</t>
  </si>
  <si>
    <t>E0203P060</t>
  </si>
  <si>
    <t>Slip End</t>
  </si>
  <si>
    <t>E0203P061</t>
  </si>
  <si>
    <t>Southill</t>
  </si>
  <si>
    <t>E0203P062</t>
  </si>
  <si>
    <t>Stanbridge</t>
  </si>
  <si>
    <t>E0203P063</t>
  </si>
  <si>
    <t>Steppingley</t>
  </si>
  <si>
    <t>E0203P064</t>
  </si>
  <si>
    <t>Stondon</t>
  </si>
  <si>
    <t>E0203P065</t>
  </si>
  <si>
    <t>Stotfold</t>
  </si>
  <si>
    <t>E0203P066</t>
  </si>
  <si>
    <t>Streatley</t>
  </si>
  <si>
    <t>E0203P067</t>
  </si>
  <si>
    <t>Studham</t>
  </si>
  <si>
    <t>E0203P068</t>
  </si>
  <si>
    <t>Sundon</t>
  </si>
  <si>
    <t>E0203P069</t>
  </si>
  <si>
    <t>Sutton</t>
  </si>
  <si>
    <t>E0203P070</t>
  </si>
  <si>
    <t>Tempsford</t>
  </si>
  <si>
    <t>E0203P071</t>
  </si>
  <si>
    <t>Tilsworth</t>
  </si>
  <si>
    <t>E0203P072</t>
  </si>
  <si>
    <t>Tingrith</t>
  </si>
  <si>
    <t>E0203P073</t>
  </si>
  <si>
    <t>Toddington</t>
  </si>
  <si>
    <t>E0203P074</t>
  </si>
  <si>
    <t>Totternhoe</t>
  </si>
  <si>
    <t>E0203P075</t>
  </si>
  <si>
    <t>Westoning</t>
  </si>
  <si>
    <t>E0203P076</t>
  </si>
  <si>
    <t>Whipsnade</t>
  </si>
  <si>
    <t>E0203P077</t>
  </si>
  <si>
    <t>Woburn</t>
  </si>
  <si>
    <t>E0203P078</t>
  </si>
  <si>
    <t>Wrestlingworth and Cockayne Hatley</t>
  </si>
  <si>
    <t>E0301P001</t>
  </si>
  <si>
    <t>Binfield</t>
  </si>
  <si>
    <t>E0301P002</t>
  </si>
  <si>
    <t>Bracknell</t>
  </si>
  <si>
    <t>E0301P003</t>
  </si>
  <si>
    <t>Crowthorne</t>
  </si>
  <si>
    <t>E0301P004</t>
  </si>
  <si>
    <t>Sandhurst</t>
  </si>
  <si>
    <t>E0301P005</t>
  </si>
  <si>
    <t>Warfield</t>
  </si>
  <si>
    <t>E0301P006</t>
  </si>
  <si>
    <t>Winkfield</t>
  </si>
  <si>
    <t>E0302P001</t>
  </si>
  <si>
    <t>Aldermaston</t>
  </si>
  <si>
    <t>E0302P002</t>
  </si>
  <si>
    <t>Aldworth</t>
  </si>
  <si>
    <t>E0302P003</t>
  </si>
  <si>
    <t>Ashampstead</t>
  </si>
  <si>
    <t>E0302P004</t>
  </si>
  <si>
    <t>E0302P005</t>
  </si>
  <si>
    <t>Beech Hill</t>
  </si>
  <si>
    <t>E0302P006</t>
  </si>
  <si>
    <t>Beedon</t>
  </si>
  <si>
    <t>E0302P007</t>
  </si>
  <si>
    <t>Beenham</t>
  </si>
  <si>
    <t>E0302P008</t>
  </si>
  <si>
    <t>Boxford</t>
  </si>
  <si>
    <t>E0302P009</t>
  </si>
  <si>
    <t>Bradfield</t>
  </si>
  <si>
    <t>E0302P010</t>
  </si>
  <si>
    <t>Brightwalton</t>
  </si>
  <si>
    <t>E0302P011</t>
  </si>
  <si>
    <t>Brimpton</t>
  </si>
  <si>
    <t>E0302P012</t>
  </si>
  <si>
    <t>Bucklebury</t>
  </si>
  <si>
    <t>E0302P013</t>
  </si>
  <si>
    <t>Burghfield</t>
  </si>
  <si>
    <t>E0302P014</t>
  </si>
  <si>
    <t>Catmore</t>
  </si>
  <si>
    <t>E0302P015</t>
  </si>
  <si>
    <t>Chaddleworth</t>
  </si>
  <si>
    <t>E0302P016</t>
  </si>
  <si>
    <t>Chieveley</t>
  </si>
  <si>
    <t>E0302P017</t>
  </si>
  <si>
    <t>Cold Ash</t>
  </si>
  <si>
    <t>E0302P018</t>
  </si>
  <si>
    <t>Combe</t>
  </si>
  <si>
    <t>E0302P019</t>
  </si>
  <si>
    <t>Compton</t>
  </si>
  <si>
    <t>E0302P020</t>
  </si>
  <si>
    <t>East Garston</t>
  </si>
  <si>
    <t>E0302P021</t>
  </si>
  <si>
    <t>East Ilsley</t>
  </si>
  <si>
    <t>E0302P022</t>
  </si>
  <si>
    <t>Enborne</t>
  </si>
  <si>
    <t>E0302P023</t>
  </si>
  <si>
    <t>Englefield</t>
  </si>
  <si>
    <t>E0302P024</t>
  </si>
  <si>
    <t>Farnborough</t>
  </si>
  <si>
    <t>E0302P025</t>
  </si>
  <si>
    <t>Fawley</t>
  </si>
  <si>
    <t>E0302P026</t>
  </si>
  <si>
    <t>Frilsham</t>
  </si>
  <si>
    <t>E0302P027</t>
  </si>
  <si>
    <t>Great Shefford</t>
  </si>
  <si>
    <t>E0302P028</t>
  </si>
  <si>
    <t>Greenham</t>
  </si>
  <si>
    <t>E0302P029</t>
  </si>
  <si>
    <t>Hampstead Marshall</t>
  </si>
  <si>
    <t>E0302P030</t>
  </si>
  <si>
    <t>Hampstead Norreys</t>
  </si>
  <si>
    <t>E0302P031</t>
  </si>
  <si>
    <t>Hermitage</t>
  </si>
  <si>
    <t>E0302P032</t>
  </si>
  <si>
    <t>Holybrook</t>
  </si>
  <si>
    <t>E0302P033</t>
  </si>
  <si>
    <t>Hungerford</t>
  </si>
  <si>
    <t>E0302P034</t>
  </si>
  <si>
    <t>Inkpen</t>
  </si>
  <si>
    <t>E0302P035</t>
  </si>
  <si>
    <t>Kintbury</t>
  </si>
  <si>
    <t>E0302P036</t>
  </si>
  <si>
    <t>Lambourn</t>
  </si>
  <si>
    <t>E0302P037</t>
  </si>
  <si>
    <t>Leckhampstead</t>
  </si>
  <si>
    <t>E0302P038</t>
  </si>
  <si>
    <t>Midgham</t>
  </si>
  <si>
    <t>E0302P039</t>
  </si>
  <si>
    <t>Newbury</t>
  </si>
  <si>
    <t>E0302P040</t>
  </si>
  <si>
    <t>Padworth</t>
  </si>
  <si>
    <t>E0302P041</t>
  </si>
  <si>
    <t>Pangbourne</t>
  </si>
  <si>
    <t>E0302P042</t>
  </si>
  <si>
    <t>Peasemore</t>
  </si>
  <si>
    <t>E0302P043</t>
  </si>
  <si>
    <t>Purley on Thames</t>
  </si>
  <si>
    <t>E0302P044</t>
  </si>
  <si>
    <t>Shaw cum Donnington</t>
  </si>
  <si>
    <t>E0302P045</t>
  </si>
  <si>
    <t>Speen</t>
  </si>
  <si>
    <t>E0302P046</t>
  </si>
  <si>
    <t>Stanford Dingley</t>
  </si>
  <si>
    <t>E0302P047</t>
  </si>
  <si>
    <t>Stratfield Mortimer</t>
  </si>
  <si>
    <t>E0302P048</t>
  </si>
  <si>
    <t>E0302P049</t>
  </si>
  <si>
    <t>Sulham (grouped with Tidmarsh)</t>
  </si>
  <si>
    <t>Group</t>
  </si>
  <si>
    <t>E0302P050</t>
  </si>
  <si>
    <t>Sulhamstead</t>
  </si>
  <si>
    <t>E0302P051</t>
  </si>
  <si>
    <t>Thatcham</t>
  </si>
  <si>
    <t>E0302P052</t>
  </si>
  <si>
    <t>Theale</t>
  </si>
  <si>
    <t>E0302P053</t>
  </si>
  <si>
    <t>Tidmarsh (grouped with Sulham)</t>
  </si>
  <si>
    <t>E0302P054</t>
  </si>
  <si>
    <t>Tilehurst</t>
  </si>
  <si>
    <t>E0302P055</t>
  </si>
  <si>
    <t>Ufton Nervet</t>
  </si>
  <si>
    <t>E0302P056</t>
  </si>
  <si>
    <t>Wasing</t>
  </si>
  <si>
    <t>E0302P057</t>
  </si>
  <si>
    <t>Welford</t>
  </si>
  <si>
    <t>E0302P058</t>
  </si>
  <si>
    <t>West Ilsley</t>
  </si>
  <si>
    <t>E0302P059</t>
  </si>
  <si>
    <t>West Woodhay</t>
  </si>
  <si>
    <t>E0302P060</t>
  </si>
  <si>
    <t>E0302P061</t>
  </si>
  <si>
    <t>Wokefield</t>
  </si>
  <si>
    <t>E0302P062</t>
  </si>
  <si>
    <t>Woolhampton</t>
  </si>
  <si>
    <t>E0302P063</t>
  </si>
  <si>
    <t>Yattendon</t>
  </si>
  <si>
    <t>E0304P001</t>
  </si>
  <si>
    <t>Britwell</t>
  </si>
  <si>
    <t>E0304P002</t>
  </si>
  <si>
    <t>Colnbrook with Poyle</t>
  </si>
  <si>
    <t>E0304P003</t>
  </si>
  <si>
    <t>Wexham Court</t>
  </si>
  <si>
    <t>E0305P001</t>
  </si>
  <si>
    <t>Bisham</t>
  </si>
  <si>
    <t>E0305P002</t>
  </si>
  <si>
    <t>Bray</t>
  </si>
  <si>
    <t>E0305P003</t>
  </si>
  <si>
    <t>Cookham</t>
  </si>
  <si>
    <t>E0305P004</t>
  </si>
  <si>
    <t>Cox Green</t>
  </si>
  <si>
    <t>E0305P005</t>
  </si>
  <si>
    <t>Datchet</t>
  </si>
  <si>
    <t>E0305P006</t>
  </si>
  <si>
    <t>Eton</t>
  </si>
  <si>
    <t>E0305P007</t>
  </si>
  <si>
    <t>E0305P008</t>
  </si>
  <si>
    <t>Hurley</t>
  </si>
  <si>
    <t>E0305P009</t>
  </si>
  <si>
    <t>Old Windsor</t>
  </si>
  <si>
    <t>E0305P010</t>
  </si>
  <si>
    <t>Shottesbrooke</t>
  </si>
  <si>
    <t>E0305P011</t>
  </si>
  <si>
    <t>Sunningdale</t>
  </si>
  <si>
    <t>E0305P012</t>
  </si>
  <si>
    <t>Sunninghill &amp; Ascot</t>
  </si>
  <si>
    <t>E0305P013</t>
  </si>
  <si>
    <t>Waltham St. Lawrence</t>
  </si>
  <si>
    <t>E0305P014</t>
  </si>
  <si>
    <t>White Waltham</t>
  </si>
  <si>
    <t>E0305P015</t>
  </si>
  <si>
    <t>Wraysbury</t>
  </si>
  <si>
    <t>E0306P001</t>
  </si>
  <si>
    <t>Arborfield and Newland</t>
  </si>
  <si>
    <t>E0306P002</t>
  </si>
  <si>
    <t>Barkham</t>
  </si>
  <si>
    <t>E0306P003</t>
  </si>
  <si>
    <t>Charvil</t>
  </si>
  <si>
    <t>E0306P004</t>
  </si>
  <si>
    <t>Earley</t>
  </si>
  <si>
    <t>E0306P005</t>
  </si>
  <si>
    <t>Finchampstead</t>
  </si>
  <si>
    <t>E0306P006</t>
  </si>
  <si>
    <t>Remenham</t>
  </si>
  <si>
    <t>E0306P007</t>
  </si>
  <si>
    <t>Ruscombe</t>
  </si>
  <si>
    <t>E0306P008</t>
  </si>
  <si>
    <t>Shinfield</t>
  </si>
  <si>
    <t>E0306P009</t>
  </si>
  <si>
    <t>Sonning</t>
  </si>
  <si>
    <t>E0306P010</t>
  </si>
  <si>
    <t>St. Nicholas Hurst</t>
  </si>
  <si>
    <t>E0306P011</t>
  </si>
  <si>
    <t>Swallowfield</t>
  </si>
  <si>
    <t>E0306P012</t>
  </si>
  <si>
    <t>Twyford</t>
  </si>
  <si>
    <t>E0306P013</t>
  </si>
  <si>
    <t>Wargrave</t>
  </si>
  <si>
    <t>E0306P014</t>
  </si>
  <si>
    <t>Winnersh</t>
  </si>
  <si>
    <t>E0306P015</t>
  </si>
  <si>
    <t>E0306P016</t>
  </si>
  <si>
    <t>Wokingham Without</t>
  </si>
  <si>
    <t>E0306P017</t>
  </si>
  <si>
    <t>Woodley</t>
  </si>
  <si>
    <t>E0401P001</t>
  </si>
  <si>
    <t>Abbey Hill</t>
  </si>
  <si>
    <t>E0401P002</t>
  </si>
  <si>
    <t>Astwood</t>
  </si>
  <si>
    <t>E0401P003</t>
  </si>
  <si>
    <t>Bletchley and Fenny Stratford</t>
  </si>
  <si>
    <t>E0401P004</t>
  </si>
  <si>
    <t>Bow Brickhill</t>
  </si>
  <si>
    <t>E0401P005</t>
  </si>
  <si>
    <t>Bradwell</t>
  </si>
  <si>
    <t>E0401P006</t>
  </si>
  <si>
    <t>Broughton</t>
  </si>
  <si>
    <t>E0401P007</t>
  </si>
  <si>
    <t>Calverton</t>
  </si>
  <si>
    <t>E0401P008</t>
  </si>
  <si>
    <t>Campbell Park</t>
  </si>
  <si>
    <t>E0401P009</t>
  </si>
  <si>
    <t>Castlethorpe</t>
  </si>
  <si>
    <t>E0401P010</t>
  </si>
  <si>
    <t>Central Milton Keynes</t>
  </si>
  <si>
    <t>E0401P011</t>
  </si>
  <si>
    <t>Chicheley</t>
  </si>
  <si>
    <t>E0401P012</t>
  </si>
  <si>
    <t>Clifton Reynes</t>
  </si>
  <si>
    <t>E0401P013</t>
  </si>
  <si>
    <t>Cold Brayfield</t>
  </si>
  <si>
    <t>E0401P014</t>
  </si>
  <si>
    <t>Emberton</t>
  </si>
  <si>
    <t>E0401P015</t>
  </si>
  <si>
    <t>Fairfields</t>
  </si>
  <si>
    <t>E0401P016</t>
  </si>
  <si>
    <t>Gayhurst</t>
  </si>
  <si>
    <t>E0401P017</t>
  </si>
  <si>
    <t>Great Linford</t>
  </si>
  <si>
    <t>E0401P018</t>
  </si>
  <si>
    <t>Hanslope</t>
  </si>
  <si>
    <t>E0401P020</t>
  </si>
  <si>
    <t>Haversham cum Little Linford</t>
  </si>
  <si>
    <t>E0401P021</t>
  </si>
  <si>
    <t>Kents Hill, Monkston and Brinklow</t>
  </si>
  <si>
    <t>E0401P022</t>
  </si>
  <si>
    <t>Lathbury</t>
  </si>
  <si>
    <t>E0401P023</t>
  </si>
  <si>
    <t>Lavendon</t>
  </si>
  <si>
    <t>E0401P024</t>
  </si>
  <si>
    <t>Little Brickhill</t>
  </si>
  <si>
    <t>E0401P025</t>
  </si>
  <si>
    <t>Loughton &amp; Great Holm</t>
  </si>
  <si>
    <t>E0401P027</t>
  </si>
  <si>
    <t>Moulsoe</t>
  </si>
  <si>
    <t>E0401P028</t>
  </si>
  <si>
    <t>New Bradwell</t>
  </si>
  <si>
    <t>E0401P029</t>
  </si>
  <si>
    <t>Newport Pagnell</t>
  </si>
  <si>
    <t>E0401P031</t>
  </si>
  <si>
    <t>North Crawley</t>
  </si>
  <si>
    <t>E0401P051</t>
  </si>
  <si>
    <t>Old Woughton</t>
  </si>
  <si>
    <t>E0401P032</t>
  </si>
  <si>
    <t>Olney</t>
  </si>
  <si>
    <t>E0401P033</t>
  </si>
  <si>
    <t>Ravenstone</t>
  </si>
  <si>
    <t>E0401P034</t>
  </si>
  <si>
    <t>Shenley Brook End</t>
  </si>
  <si>
    <t>E0401P035</t>
  </si>
  <si>
    <t>Shenley Church End</t>
  </si>
  <si>
    <t>E0401P036</t>
  </si>
  <si>
    <t>Sherington</t>
  </si>
  <si>
    <t>E0401P037</t>
  </si>
  <si>
    <t>Simpson and Ashland</t>
  </si>
  <si>
    <t>E0401P038</t>
  </si>
  <si>
    <t>Stantonbury</t>
  </si>
  <si>
    <t>E0401P039</t>
  </si>
  <si>
    <t>Stoke Goldington</t>
  </si>
  <si>
    <t>E0401P040</t>
  </si>
  <si>
    <t>Stony Stratford</t>
  </si>
  <si>
    <t>E0401P041</t>
  </si>
  <si>
    <t>Tyringham and Filgrave</t>
  </si>
  <si>
    <t>E0401P042</t>
  </si>
  <si>
    <t>Walton</t>
  </si>
  <si>
    <t>E0401P043</t>
  </si>
  <si>
    <t>E0401P044</t>
  </si>
  <si>
    <t>Wavendon</t>
  </si>
  <si>
    <t>E0401P045</t>
  </si>
  <si>
    <t>West Bletchley</t>
  </si>
  <si>
    <t>E0401P046</t>
  </si>
  <si>
    <t>Weston Underwood</t>
  </si>
  <si>
    <t>E0401P047</t>
  </si>
  <si>
    <t>Whitehouse</t>
  </si>
  <si>
    <t>E0401P048</t>
  </si>
  <si>
    <t>Woburn Sands</t>
  </si>
  <si>
    <t>E0401P049</t>
  </si>
  <si>
    <t>Wolverton and Greenleys</t>
  </si>
  <si>
    <t>E0401P050</t>
  </si>
  <si>
    <t>Woughton</t>
  </si>
  <si>
    <t>E0402P001</t>
  </si>
  <si>
    <t>Addington</t>
  </si>
  <si>
    <t>E0402P002</t>
  </si>
  <si>
    <t>Adstock</t>
  </si>
  <si>
    <t>E0402P003</t>
  </si>
  <si>
    <t>Akeley</t>
  </si>
  <si>
    <t>E0402P004</t>
  </si>
  <si>
    <t>Amersham</t>
  </si>
  <si>
    <t>E0402P005</t>
  </si>
  <si>
    <t>Ashendon</t>
  </si>
  <si>
    <t>E0402P006</t>
  </si>
  <si>
    <t>Ashley Green</t>
  </si>
  <si>
    <t>E0402P007</t>
  </si>
  <si>
    <t>Aston Abbotts</t>
  </si>
  <si>
    <t>E0402P008</t>
  </si>
  <si>
    <t>Aston Clinton</t>
  </si>
  <si>
    <t>E0402P009</t>
  </si>
  <si>
    <t>Aston Sandford</t>
  </si>
  <si>
    <t>E0402P010</t>
  </si>
  <si>
    <t>Aylesbury</t>
  </si>
  <si>
    <t>E0402P011</t>
  </si>
  <si>
    <t>Barton Hartshorn</t>
  </si>
  <si>
    <t>E0402P012</t>
  </si>
  <si>
    <t>Beachampton</t>
  </si>
  <si>
    <t>E0402P013</t>
  </si>
  <si>
    <t>Beaconsfield</t>
  </si>
  <si>
    <t>E0402P171</t>
  </si>
  <si>
    <t>Berryfields</t>
  </si>
  <si>
    <t>E0402P014</t>
  </si>
  <si>
    <t>Biddlesden</t>
  </si>
  <si>
    <t>E0402P172</t>
  </si>
  <si>
    <t>Bierton</t>
  </si>
  <si>
    <t>E0402P016</t>
  </si>
  <si>
    <t>Bledlow cum Saunderton</t>
  </si>
  <si>
    <t>E0402P017</t>
  </si>
  <si>
    <t>Boarstall</t>
  </si>
  <si>
    <t>E0402P018</t>
  </si>
  <si>
    <t>Bradenham</t>
  </si>
  <si>
    <t>E0402P019</t>
  </si>
  <si>
    <t>Brill</t>
  </si>
  <si>
    <t>E0402P173</t>
  </si>
  <si>
    <t>Broughton Hamlet</t>
  </si>
  <si>
    <t>E0402P020</t>
  </si>
  <si>
    <t>Buckingham</t>
  </si>
  <si>
    <t>E0402P021</t>
  </si>
  <si>
    <t>Buckingham Park</t>
  </si>
  <si>
    <t>E0402P022</t>
  </si>
  <si>
    <t>Buckland</t>
  </si>
  <si>
    <t>E0402P023</t>
  </si>
  <si>
    <t>Burnham</t>
  </si>
  <si>
    <t>E0402P024</t>
  </si>
  <si>
    <t>Calvert Green</t>
  </si>
  <si>
    <t>E0402P025</t>
  </si>
  <si>
    <t>Chalfont St. Giles</t>
  </si>
  <si>
    <t>E0402P026</t>
  </si>
  <si>
    <t>Chalfont St. Peter</t>
  </si>
  <si>
    <t>E0402P027</t>
  </si>
  <si>
    <t>Charndon</t>
  </si>
  <si>
    <t>E0402P028</t>
  </si>
  <si>
    <t>Chartridge</t>
  </si>
  <si>
    <t>E0402P029</t>
  </si>
  <si>
    <t>Chearsley</t>
  </si>
  <si>
    <t>E0402P030</t>
  </si>
  <si>
    <t>Cheddington</t>
  </si>
  <si>
    <t>E0402P031</t>
  </si>
  <si>
    <t>Chenies</t>
  </si>
  <si>
    <t>E0402P032</t>
  </si>
  <si>
    <t>Chepping Wycombe</t>
  </si>
  <si>
    <t>E0402P033</t>
  </si>
  <si>
    <t>Chesham</t>
  </si>
  <si>
    <t>E0402P034</t>
  </si>
  <si>
    <t>Chesham Bois</t>
  </si>
  <si>
    <t>E0402P035</t>
  </si>
  <si>
    <t>Chetwode</t>
  </si>
  <si>
    <t>E0402P036</t>
  </si>
  <si>
    <t>Chilton</t>
  </si>
  <si>
    <t>E0402P037</t>
  </si>
  <si>
    <t>Cholesbury cum St. Leonards</t>
  </si>
  <si>
    <t>E0402P038</t>
  </si>
  <si>
    <t>Coldharbour</t>
  </si>
  <si>
    <t>E0402P039</t>
  </si>
  <si>
    <t>Coleshill</t>
  </si>
  <si>
    <t>E0402P040</t>
  </si>
  <si>
    <t>Creslow</t>
  </si>
  <si>
    <t>E0402P041</t>
  </si>
  <si>
    <t>Cublington</t>
  </si>
  <si>
    <t>E0402P042</t>
  </si>
  <si>
    <t>Cuddington</t>
  </si>
  <si>
    <t>E0402P043</t>
  </si>
  <si>
    <t>Denham</t>
  </si>
  <si>
    <t>E0402P044</t>
  </si>
  <si>
    <t>Dinton with Ford and Upton</t>
  </si>
  <si>
    <t>E0402P045</t>
  </si>
  <si>
    <t>Dorney</t>
  </si>
  <si>
    <t>E0402P046</t>
  </si>
  <si>
    <t>Dorton</t>
  </si>
  <si>
    <t>E0402P047</t>
  </si>
  <si>
    <t>Downley</t>
  </si>
  <si>
    <t>E0402P048</t>
  </si>
  <si>
    <t>Drayton Beauchamp</t>
  </si>
  <si>
    <t>E0402P049</t>
  </si>
  <si>
    <t>Drayton Parslow</t>
  </si>
  <si>
    <t>E0402P050</t>
  </si>
  <si>
    <t>E0402P051</t>
  </si>
  <si>
    <t>East Claydon</t>
  </si>
  <si>
    <t>E0402P052</t>
  </si>
  <si>
    <t>Edgcott</t>
  </si>
  <si>
    <t>E0402P053</t>
  </si>
  <si>
    <t>Edlesborough</t>
  </si>
  <si>
    <t>E0402P054</t>
  </si>
  <si>
    <t>Ellesborough</t>
  </si>
  <si>
    <t>E0402P055</t>
  </si>
  <si>
    <t>Farnham Royal</t>
  </si>
  <si>
    <t>E0402P056</t>
  </si>
  <si>
    <t>E0402P057</t>
  </si>
  <si>
    <t>Fleet Marston</t>
  </si>
  <si>
    <t>E0402P058</t>
  </si>
  <si>
    <t>Foscott</t>
  </si>
  <si>
    <t>E0402P059</t>
  </si>
  <si>
    <t>Fulmer</t>
  </si>
  <si>
    <t>E0402P060</t>
  </si>
  <si>
    <t>Gawcott with Lenborough</t>
  </si>
  <si>
    <t>E0402P061</t>
  </si>
  <si>
    <t>Gerrards Cross</t>
  </si>
  <si>
    <t>E0402P062</t>
  </si>
  <si>
    <t>Granborough</t>
  </si>
  <si>
    <t>E0402P063</t>
  </si>
  <si>
    <t>Great and Little Hampden</t>
  </si>
  <si>
    <t>E0402P064</t>
  </si>
  <si>
    <t>Great and Little Kimble cum Marsh</t>
  </si>
  <si>
    <t>E0402P065</t>
  </si>
  <si>
    <t>Great Brickhill</t>
  </si>
  <si>
    <t>E0402P066</t>
  </si>
  <si>
    <t>Great Horwood</t>
  </si>
  <si>
    <t>E0402P067</t>
  </si>
  <si>
    <t>Great Marlow</t>
  </si>
  <si>
    <t>E0402P068</t>
  </si>
  <si>
    <t>Great Missenden</t>
  </si>
  <si>
    <t>E0402P069</t>
  </si>
  <si>
    <t>Grendon Underwood</t>
  </si>
  <si>
    <t>E0402P070</t>
  </si>
  <si>
    <t>Haddenham</t>
  </si>
  <si>
    <t>E0402P071</t>
  </si>
  <si>
    <t>E0402P072</t>
  </si>
  <si>
    <t>Hambleden</t>
  </si>
  <si>
    <t>E0402P073</t>
  </si>
  <si>
    <t>Hardwick</t>
  </si>
  <si>
    <t>E0402P074</t>
  </si>
  <si>
    <t>Hazlemere</t>
  </si>
  <si>
    <t>E0402P075</t>
  </si>
  <si>
    <t>Hedgerley</t>
  </si>
  <si>
    <t>E0402P076</t>
  </si>
  <si>
    <t>Hedsor</t>
  </si>
  <si>
    <t>E0402P077</t>
  </si>
  <si>
    <t>High Wycombe Charter Trustees</t>
  </si>
  <si>
    <t>E0402P078</t>
  </si>
  <si>
    <t>Hillesden</t>
  </si>
  <si>
    <t>E0402P079</t>
  </si>
  <si>
    <t>Hoggeston</t>
  </si>
  <si>
    <t>E0402P080</t>
  </si>
  <si>
    <t>Hogshaw</t>
  </si>
  <si>
    <t>E0402P081</t>
  </si>
  <si>
    <t>Hughenden</t>
  </si>
  <si>
    <t>E0402P082</t>
  </si>
  <si>
    <t>Hulcott</t>
  </si>
  <si>
    <t>E0402P083</t>
  </si>
  <si>
    <t>Ibstone</t>
  </si>
  <si>
    <t>E0402P084</t>
  </si>
  <si>
    <t>Ickford</t>
  </si>
  <si>
    <t>E0402P085</t>
  </si>
  <si>
    <t>Iver</t>
  </si>
  <si>
    <t>E0402P086</t>
  </si>
  <si>
    <t>Ivinghoe</t>
  </si>
  <si>
    <t>E0402P174</t>
  </si>
  <si>
    <t>Kingsbrook</t>
  </si>
  <si>
    <t>E0402P087</t>
  </si>
  <si>
    <t>Kingsey</t>
  </si>
  <si>
    <t>E0402P088</t>
  </si>
  <si>
    <t>Kingswood</t>
  </si>
  <si>
    <t>E0402P089</t>
  </si>
  <si>
    <t>Lacey Green</t>
  </si>
  <si>
    <t>E0402P090</t>
  </si>
  <si>
    <t>Lane End</t>
  </si>
  <si>
    <t>E0402P091</t>
  </si>
  <si>
    <t>Latimer &amp; Ley Hill</t>
  </si>
  <si>
    <t>E0402P092</t>
  </si>
  <si>
    <t>E0402P093</t>
  </si>
  <si>
    <t>Lillingstone Dayrell with Luffield Abbey</t>
  </si>
  <si>
    <t>E0402P094</t>
  </si>
  <si>
    <t>Lillingstone Lovell</t>
  </si>
  <si>
    <t>E0402P095</t>
  </si>
  <si>
    <t>Little Chalfont</t>
  </si>
  <si>
    <t>E0402P096</t>
  </si>
  <si>
    <t>Little Horwood</t>
  </si>
  <si>
    <t>E0402P097</t>
  </si>
  <si>
    <t>Little Marlow</t>
  </si>
  <si>
    <t>E0402P098</t>
  </si>
  <si>
    <t>Little Missenden</t>
  </si>
  <si>
    <t>E0402P099</t>
  </si>
  <si>
    <t>Long Crendon</t>
  </si>
  <si>
    <t>E0402P100</t>
  </si>
  <si>
    <t>Longwick cum Ilmer</t>
  </si>
  <si>
    <t>E0402P101</t>
  </si>
  <si>
    <t>Ludgershall</t>
  </si>
  <si>
    <t>E0402P102</t>
  </si>
  <si>
    <t>Maids Moreton</t>
  </si>
  <si>
    <t>E0402P103</t>
  </si>
  <si>
    <t>Marlow</t>
  </si>
  <si>
    <t>E0402P104</t>
  </si>
  <si>
    <t>Marlow Bottom</t>
  </si>
  <si>
    <t>E0402P105</t>
  </si>
  <si>
    <t>Marsh Gibbon</t>
  </si>
  <si>
    <t>E0402P106</t>
  </si>
  <si>
    <t>Marsworth</t>
  </si>
  <si>
    <t>E0402P107</t>
  </si>
  <si>
    <t>Medmenham</t>
  </si>
  <si>
    <t>E0402P108</t>
  </si>
  <si>
    <t>Mentmore</t>
  </si>
  <si>
    <t>E0402P109</t>
  </si>
  <si>
    <t>Middle Claydon</t>
  </si>
  <si>
    <t>E0402P110</t>
  </si>
  <si>
    <t>Mursley</t>
  </si>
  <si>
    <t>E0402P111</t>
  </si>
  <si>
    <t>Nash</t>
  </si>
  <si>
    <t>E0402P112</t>
  </si>
  <si>
    <t>Nether Winchendon</t>
  </si>
  <si>
    <t>E0402P113</t>
  </si>
  <si>
    <t>Newton Longville</t>
  </si>
  <si>
    <t>E0402P114</t>
  </si>
  <si>
    <t>North Marston</t>
  </si>
  <si>
    <t>E0402P115</t>
  </si>
  <si>
    <t>E0402P116</t>
  </si>
  <si>
    <t>Oving</t>
  </si>
  <si>
    <t>E0402P117</t>
  </si>
  <si>
    <t>Padbury</t>
  </si>
  <si>
    <t>E0402P118</t>
  </si>
  <si>
    <t>Penn</t>
  </si>
  <si>
    <t>E0402P119</t>
  </si>
  <si>
    <t>Piddington and Wheeler End</t>
  </si>
  <si>
    <t>E0402P120</t>
  </si>
  <si>
    <t>Pitchcott</t>
  </si>
  <si>
    <t>E0402P121</t>
  </si>
  <si>
    <t>Pitstone</t>
  </si>
  <si>
    <t>E0402P122</t>
  </si>
  <si>
    <t>Poundon</t>
  </si>
  <si>
    <t>E0402P123</t>
  </si>
  <si>
    <t>Preston Bissett</t>
  </si>
  <si>
    <t>E0402P124</t>
  </si>
  <si>
    <t>Princes Risborough</t>
  </si>
  <si>
    <t>E0402P125</t>
  </si>
  <si>
    <t>Quainton</t>
  </si>
  <si>
    <t>E0402P127</t>
  </si>
  <si>
    <t>Radclive cum Chackmore</t>
  </si>
  <si>
    <t>E0402P128</t>
  </si>
  <si>
    <t>Radnage</t>
  </si>
  <si>
    <t>E0402P129</t>
  </si>
  <si>
    <t>Seer Green</t>
  </si>
  <si>
    <t>E0402P130</t>
  </si>
  <si>
    <t>Shabbington</t>
  </si>
  <si>
    <t>E0402P131</t>
  </si>
  <si>
    <t>Shalstone</t>
  </si>
  <si>
    <t>E0402P132</t>
  </si>
  <si>
    <t>Slapton</t>
  </si>
  <si>
    <t>E0402P133</t>
  </si>
  <si>
    <t>Soulbury</t>
  </si>
  <si>
    <t>E0402P134</t>
  </si>
  <si>
    <t>Steeple Claydon</t>
  </si>
  <si>
    <t>E0402P135</t>
  </si>
  <si>
    <t>Stewkley</t>
  </si>
  <si>
    <t>E0402P136</t>
  </si>
  <si>
    <t>Stoke Hammond</t>
  </si>
  <si>
    <t>E0402P137</t>
  </si>
  <si>
    <t>Stoke Mandeville</t>
  </si>
  <si>
    <t>E0402P138</t>
  </si>
  <si>
    <t>Stoke Poges</t>
  </si>
  <si>
    <t>E0402P139</t>
  </si>
  <si>
    <t>Stokenchurch</t>
  </si>
  <si>
    <t>E0402P140</t>
  </si>
  <si>
    <t>Stone with Bishopstone and Hartwell</t>
  </si>
  <si>
    <t>E0402P141</t>
  </si>
  <si>
    <t>Stowe</t>
  </si>
  <si>
    <t>E0402P142</t>
  </si>
  <si>
    <t>Swanbourne</t>
  </si>
  <si>
    <t>E0402P143</t>
  </si>
  <si>
    <t>Taplow</t>
  </si>
  <si>
    <t>E0402P144</t>
  </si>
  <si>
    <t>The Lee</t>
  </si>
  <si>
    <t>E0402P145</t>
  </si>
  <si>
    <t>Thornborough</t>
  </si>
  <si>
    <t>E0402P146</t>
  </si>
  <si>
    <t>Thornton</t>
  </si>
  <si>
    <t>E0402P147</t>
  </si>
  <si>
    <t>Tingewick</t>
  </si>
  <si>
    <t>E0402P148</t>
  </si>
  <si>
    <t>Turville</t>
  </si>
  <si>
    <t>E0402P149</t>
  </si>
  <si>
    <t>Turweston</t>
  </si>
  <si>
    <t>E0402P150</t>
  </si>
  <si>
    <t>E0402P151</t>
  </si>
  <si>
    <t>Upper Winchendon</t>
  </si>
  <si>
    <t>E0402P152</t>
  </si>
  <si>
    <t>Waddesdon</t>
  </si>
  <si>
    <t>E0402P153</t>
  </si>
  <si>
    <t>Water Stratford</t>
  </si>
  <si>
    <t>E0402P154</t>
  </si>
  <si>
    <t>Watermead</t>
  </si>
  <si>
    <t>E0402P155</t>
  </si>
  <si>
    <t>Weedon</t>
  </si>
  <si>
    <t>E0402P156</t>
  </si>
  <si>
    <t>Wendover</t>
  </si>
  <si>
    <t>E0402P157</t>
  </si>
  <si>
    <t>West Wycombe</t>
  </si>
  <si>
    <t>E0402P158</t>
  </si>
  <si>
    <t>Westbury</t>
  </si>
  <si>
    <t>E0402P159</t>
  </si>
  <si>
    <t>Westcott</t>
  </si>
  <si>
    <t>E0402P160</t>
  </si>
  <si>
    <t>Weston Turville</t>
  </si>
  <si>
    <t>E0402P161</t>
  </si>
  <si>
    <t>Wexham</t>
  </si>
  <si>
    <t>E0402P162</t>
  </si>
  <si>
    <t>Whaddon</t>
  </si>
  <si>
    <t>E0402P163</t>
  </si>
  <si>
    <t>E0402P164</t>
  </si>
  <si>
    <t>Wing</t>
  </si>
  <si>
    <t>E0402P165</t>
  </si>
  <si>
    <t>Wingrave with Rowsham</t>
  </si>
  <si>
    <t>E0402P166</t>
  </si>
  <si>
    <t>Winslow</t>
  </si>
  <si>
    <t>E0402P167</t>
  </si>
  <si>
    <t>Wooburn</t>
  </si>
  <si>
    <t>E0402P168</t>
  </si>
  <si>
    <t>Woodham</t>
  </si>
  <si>
    <t>E0402P169</t>
  </si>
  <si>
    <t>Worminghall</t>
  </si>
  <si>
    <t>E0402P170</t>
  </si>
  <si>
    <t>Wotton Underwood</t>
  </si>
  <si>
    <t>E0501P001</t>
  </si>
  <si>
    <t>Ailsworth</t>
  </si>
  <si>
    <t>E0501P002</t>
  </si>
  <si>
    <t>Bainton</t>
  </si>
  <si>
    <t>E0501P003</t>
  </si>
  <si>
    <t>Barnack</t>
  </si>
  <si>
    <t>E0501P005</t>
  </si>
  <si>
    <t>Bretton</t>
  </si>
  <si>
    <t>E0501P006</t>
  </si>
  <si>
    <t>Castor</t>
  </si>
  <si>
    <t>E0501P030</t>
  </si>
  <si>
    <t>City</t>
  </si>
  <si>
    <t>E0501P007</t>
  </si>
  <si>
    <t>Deeping Gate</t>
  </si>
  <si>
    <t>E0501P008</t>
  </si>
  <si>
    <t>Etton</t>
  </si>
  <si>
    <t>E0501P009</t>
  </si>
  <si>
    <t>Eye</t>
  </si>
  <si>
    <t>E0501P010</t>
  </si>
  <si>
    <t>Glinton</t>
  </si>
  <si>
    <t>E0501P011</t>
  </si>
  <si>
    <t>Hampton Hargate and Vale</t>
  </si>
  <si>
    <t>E0501P012</t>
  </si>
  <si>
    <t>Helpston</t>
  </si>
  <si>
    <t>E0501P013</t>
  </si>
  <si>
    <t>Marholm</t>
  </si>
  <si>
    <t>E0501P014</t>
  </si>
  <si>
    <t>Maxey</t>
  </si>
  <si>
    <t>E0501P015</t>
  </si>
  <si>
    <t>Newborough and Borough Fen</t>
  </si>
  <si>
    <t>E0501P016</t>
  </si>
  <si>
    <t>Northborough</t>
  </si>
  <si>
    <t>E0501P017</t>
  </si>
  <si>
    <t>Orton Longueville</t>
  </si>
  <si>
    <t>E0501P018</t>
  </si>
  <si>
    <t>Orton Waterville</t>
  </si>
  <si>
    <t>E0501P019</t>
  </si>
  <si>
    <t>Peakirk</t>
  </si>
  <si>
    <t>E0501P020</t>
  </si>
  <si>
    <t>Southorpe</t>
  </si>
  <si>
    <t>E0501P021</t>
  </si>
  <si>
    <t>St. Martin's Without</t>
  </si>
  <si>
    <t>E0501P022</t>
  </si>
  <si>
    <t>E0501P023</t>
  </si>
  <si>
    <t>Thorney</t>
  </si>
  <si>
    <t>E0501P024</t>
  </si>
  <si>
    <t>Thornhaugh</t>
  </si>
  <si>
    <t>E0501P025</t>
  </si>
  <si>
    <t>Ufford</t>
  </si>
  <si>
    <t>E0501P026</t>
  </si>
  <si>
    <t>Upton</t>
  </si>
  <si>
    <t>E0501P027</t>
  </si>
  <si>
    <t>Wansford</t>
  </si>
  <si>
    <t>E0501P028</t>
  </si>
  <si>
    <t>Wittering</t>
  </si>
  <si>
    <t>E0501P029</t>
  </si>
  <si>
    <t>Wothorpe</t>
  </si>
  <si>
    <t>E0532P001</t>
  </si>
  <si>
    <t>Ashley</t>
  </si>
  <si>
    <t>E0532P002</t>
  </si>
  <si>
    <t>Bottisham</t>
  </si>
  <si>
    <t>E0532P003</t>
  </si>
  <si>
    <t>Brinkley</t>
  </si>
  <si>
    <t>E0532P004</t>
  </si>
  <si>
    <t>Burrough Green</t>
  </si>
  <si>
    <t>E0532P005</t>
  </si>
  <si>
    <t>Burwell</t>
  </si>
  <si>
    <t>E0532P006</t>
  </si>
  <si>
    <t>Cheveley</t>
  </si>
  <si>
    <t>E0532P007</t>
  </si>
  <si>
    <t>Chippenham</t>
  </si>
  <si>
    <t>E0532P008</t>
  </si>
  <si>
    <t>Coveney</t>
  </si>
  <si>
    <t>E0532P009</t>
  </si>
  <si>
    <t>Downham</t>
  </si>
  <si>
    <t>E0532P010</t>
  </si>
  <si>
    <t>Dullingham</t>
  </si>
  <si>
    <t>E0532P011</t>
  </si>
  <si>
    <t>Ely</t>
  </si>
  <si>
    <t>E0532P012</t>
  </si>
  <si>
    <t>Fordham</t>
  </si>
  <si>
    <t>E0532P013</t>
  </si>
  <si>
    <t>E0532P014</t>
  </si>
  <si>
    <t>Isleham</t>
  </si>
  <si>
    <t>E0532P015</t>
  </si>
  <si>
    <t>Kennett</t>
  </si>
  <si>
    <t>E0532P016</t>
  </si>
  <si>
    <t>Kirtling</t>
  </si>
  <si>
    <t>E0532P017</t>
  </si>
  <si>
    <t>Littleport</t>
  </si>
  <si>
    <t>E0532P018</t>
  </si>
  <si>
    <t>Lode</t>
  </si>
  <si>
    <t>E0532P019</t>
  </si>
  <si>
    <t>Mepal</t>
  </si>
  <si>
    <t>E0532P020</t>
  </si>
  <si>
    <t>Reach</t>
  </si>
  <si>
    <t>E0532P021</t>
  </si>
  <si>
    <t>Snailwell</t>
  </si>
  <si>
    <t>E0532P022</t>
  </si>
  <si>
    <t>Soham</t>
  </si>
  <si>
    <t>E0532P023</t>
  </si>
  <si>
    <t>Stetchworth</t>
  </si>
  <si>
    <t>E0532P024</t>
  </si>
  <si>
    <t>Stretham</t>
  </si>
  <si>
    <t>E0532P025</t>
  </si>
  <si>
    <t>E0532P026</t>
  </si>
  <si>
    <t>Swaffham Bulbeck</t>
  </si>
  <si>
    <t>E0532P027</t>
  </si>
  <si>
    <t>Swaffham Prior</t>
  </si>
  <si>
    <t>E0532P028</t>
  </si>
  <si>
    <t>Thetford</t>
  </si>
  <si>
    <t>E0532P029</t>
  </si>
  <si>
    <t>Wentworth</t>
  </si>
  <si>
    <t>E0532P030</t>
  </si>
  <si>
    <t>Westley Waterless</t>
  </si>
  <si>
    <t>E0532P031</t>
  </si>
  <si>
    <t>Wicken</t>
  </si>
  <si>
    <t>E0532P032</t>
  </si>
  <si>
    <t>Wilburton</t>
  </si>
  <si>
    <t>E0532P033</t>
  </si>
  <si>
    <t>Witcham</t>
  </si>
  <si>
    <t>E0532P034</t>
  </si>
  <si>
    <t>Witchford</t>
  </si>
  <si>
    <t>E0532P035</t>
  </si>
  <si>
    <t>Woodditton</t>
  </si>
  <si>
    <t>E0533P001</t>
  </si>
  <si>
    <t>Benwick</t>
  </si>
  <si>
    <t>E0533P002</t>
  </si>
  <si>
    <t>Chatteris</t>
  </si>
  <si>
    <t>E0533P003</t>
  </si>
  <si>
    <t>Christchurch</t>
  </si>
  <si>
    <t>E0533P004</t>
  </si>
  <si>
    <t>Doddington</t>
  </si>
  <si>
    <t>E0533P005</t>
  </si>
  <si>
    <t>Elm</t>
  </si>
  <si>
    <t>E0533P006</t>
  </si>
  <si>
    <t>Gorefield</t>
  </si>
  <si>
    <t>E0533P007</t>
  </si>
  <si>
    <t>Leverington</t>
  </si>
  <si>
    <t>E0533P008</t>
  </si>
  <si>
    <t>Manea</t>
  </si>
  <si>
    <t>E0533P009</t>
  </si>
  <si>
    <t>March</t>
  </si>
  <si>
    <t>E0533P010</t>
  </si>
  <si>
    <t>Newton</t>
  </si>
  <si>
    <t>E0533P011</t>
  </si>
  <si>
    <t>Parson Drove</t>
  </si>
  <si>
    <t>E0533P012</t>
  </si>
  <si>
    <t>Tydd St. Giles</t>
  </si>
  <si>
    <t>E0533P013</t>
  </si>
  <si>
    <t>Whittlesey</t>
  </si>
  <si>
    <t>E0533P014</t>
  </si>
  <si>
    <t>Wimblington</t>
  </si>
  <si>
    <t>E0533P015</t>
  </si>
  <si>
    <t>Wisbech</t>
  </si>
  <si>
    <t>E0533P016</t>
  </si>
  <si>
    <t>Wisbech St. Mary</t>
  </si>
  <si>
    <t>E0536P001</t>
  </si>
  <si>
    <t>Abington Pigotts</t>
  </si>
  <si>
    <t>E0536P002</t>
  </si>
  <si>
    <t>Arrington</t>
  </si>
  <si>
    <t>E0536P003</t>
  </si>
  <si>
    <t>Babraham</t>
  </si>
  <si>
    <t>E0536P004</t>
  </si>
  <si>
    <t>Balsham</t>
  </si>
  <si>
    <t>E0536P005</t>
  </si>
  <si>
    <t>Bar Hill</t>
  </si>
  <si>
    <t>E0536P006</t>
  </si>
  <si>
    <t>Barrington</t>
  </si>
  <si>
    <t>E0536P007</t>
  </si>
  <si>
    <t>Bartlow</t>
  </si>
  <si>
    <t>E0536P008</t>
  </si>
  <si>
    <t>Barton</t>
  </si>
  <si>
    <t>E0536P009</t>
  </si>
  <si>
    <t>Bassingbourn cum Kneesworth</t>
  </si>
  <si>
    <t>E0536P010</t>
  </si>
  <si>
    <t>Bourn</t>
  </si>
  <si>
    <t>E0536P011</t>
  </si>
  <si>
    <t>Boxworth</t>
  </si>
  <si>
    <t>E0536P012</t>
  </si>
  <si>
    <t>Caldecote</t>
  </si>
  <si>
    <t>E0536P013</t>
  </si>
  <si>
    <t>Cambourne</t>
  </si>
  <si>
    <t>E0536P014</t>
  </si>
  <si>
    <t>Carlton</t>
  </si>
  <si>
    <t>E0536P015</t>
  </si>
  <si>
    <t>Castle Camps</t>
  </si>
  <si>
    <t>E0536P016</t>
  </si>
  <si>
    <t>Caxton</t>
  </si>
  <si>
    <t>E0536P017</t>
  </si>
  <si>
    <t>Childerley</t>
  </si>
  <si>
    <t>E0536P018</t>
  </si>
  <si>
    <t>Comberton</t>
  </si>
  <si>
    <t>E0536P019</t>
  </si>
  <si>
    <t>Conington</t>
  </si>
  <si>
    <t>E0536P020</t>
  </si>
  <si>
    <t>Coton</t>
  </si>
  <si>
    <t>E0536P021</t>
  </si>
  <si>
    <t>Cottenham</t>
  </si>
  <si>
    <t>E0536P022</t>
  </si>
  <si>
    <t>Croxton</t>
  </si>
  <si>
    <t>E0536P023</t>
  </si>
  <si>
    <t>Croydon</t>
  </si>
  <si>
    <t>E0536P024</t>
  </si>
  <si>
    <t>Dry Drayton</t>
  </si>
  <si>
    <t>E0536P025</t>
  </si>
  <si>
    <t>Duxford</t>
  </si>
  <si>
    <t>E0536P026</t>
  </si>
  <si>
    <t>Elsworth</t>
  </si>
  <si>
    <t>E0536P027</t>
  </si>
  <si>
    <t>Eltisley</t>
  </si>
  <si>
    <t>E0536P028</t>
  </si>
  <si>
    <t>Fen Ditton</t>
  </si>
  <si>
    <t>E0536P029</t>
  </si>
  <si>
    <t>Fen Drayton</t>
  </si>
  <si>
    <t>E0536P030</t>
  </si>
  <si>
    <t>Fowlmere</t>
  </si>
  <si>
    <t>E0536P031</t>
  </si>
  <si>
    <t>Foxton</t>
  </si>
  <si>
    <t>E0536P032</t>
  </si>
  <si>
    <t>Fulbourn</t>
  </si>
  <si>
    <t>E0536P033</t>
  </si>
  <si>
    <t>Gamlingay</t>
  </si>
  <si>
    <t>E0536P034</t>
  </si>
  <si>
    <t>Girton</t>
  </si>
  <si>
    <t>E0536P035</t>
  </si>
  <si>
    <t>Grantchester</t>
  </si>
  <si>
    <t>E0536P036</t>
  </si>
  <si>
    <t>Graveley</t>
  </si>
  <si>
    <t>E0536P037</t>
  </si>
  <si>
    <t>Great Abington</t>
  </si>
  <si>
    <t>E0536P038</t>
  </si>
  <si>
    <t>Great and Little Chishill</t>
  </si>
  <si>
    <t>E0536P039</t>
  </si>
  <si>
    <t>Great and Little Eversden</t>
  </si>
  <si>
    <t>E0536P040</t>
  </si>
  <si>
    <t>Great Shelford</t>
  </si>
  <si>
    <t>E0536P041</t>
  </si>
  <si>
    <t>Great Wilbraham</t>
  </si>
  <si>
    <t>E0536P042</t>
  </si>
  <si>
    <t>Guilden Morden</t>
  </si>
  <si>
    <t>E0536P043</t>
  </si>
  <si>
    <t>E0536P044</t>
  </si>
  <si>
    <t>Harlton</t>
  </si>
  <si>
    <t>E0536P045</t>
  </si>
  <si>
    <t>Harston</t>
  </si>
  <si>
    <t>E0536P046</t>
  </si>
  <si>
    <t>Haslingfield</t>
  </si>
  <si>
    <t>E0536P047</t>
  </si>
  <si>
    <t>Hatley</t>
  </si>
  <si>
    <t>E0536P048</t>
  </si>
  <si>
    <t>Hauxton</t>
  </si>
  <si>
    <t>E0536P049</t>
  </si>
  <si>
    <t>Heydon</t>
  </si>
  <si>
    <t>E0536P050</t>
  </si>
  <si>
    <t>Hildersham</t>
  </si>
  <si>
    <t>E0536P051</t>
  </si>
  <si>
    <t>Hinxton</t>
  </si>
  <si>
    <t>E0536P052</t>
  </si>
  <si>
    <t>Histon</t>
  </si>
  <si>
    <t>E0536P053</t>
  </si>
  <si>
    <t>Horningsea</t>
  </si>
  <si>
    <t>E0536P054</t>
  </si>
  <si>
    <t>Horseheath</t>
  </si>
  <si>
    <t>E0536P055</t>
  </si>
  <si>
    <t>Ickleton</t>
  </si>
  <si>
    <t>E0536P056</t>
  </si>
  <si>
    <t>Impington</t>
  </si>
  <si>
    <t>E0536P057</t>
  </si>
  <si>
    <t>Kingston</t>
  </si>
  <si>
    <t>E0536P058</t>
  </si>
  <si>
    <t>Knapwell</t>
  </si>
  <si>
    <t>E0536P059</t>
  </si>
  <si>
    <t>Landbeach</t>
  </si>
  <si>
    <t>E0536P060</t>
  </si>
  <si>
    <t>Linton</t>
  </si>
  <si>
    <t>E0536P061</t>
  </si>
  <si>
    <t>Litlington</t>
  </si>
  <si>
    <t>E0536P062</t>
  </si>
  <si>
    <t>Little Abington</t>
  </si>
  <si>
    <t>E0536P064</t>
  </si>
  <si>
    <t>Little Gransden</t>
  </si>
  <si>
    <t>E0536P065</t>
  </si>
  <si>
    <t>Little Shelford</t>
  </si>
  <si>
    <t>E0536P066</t>
  </si>
  <si>
    <t>Little Wilbraham</t>
  </si>
  <si>
    <t>E0536P067</t>
  </si>
  <si>
    <t>Lolworth</t>
  </si>
  <si>
    <t>E0536P068</t>
  </si>
  <si>
    <t>Longstanton</t>
  </si>
  <si>
    <t>E0536P069</t>
  </si>
  <si>
    <t>Longstowe</t>
  </si>
  <si>
    <t>E0536P070</t>
  </si>
  <si>
    <t>Madingley</t>
  </si>
  <si>
    <t>E0536P071</t>
  </si>
  <si>
    <t>Melbourn</t>
  </si>
  <si>
    <t>E0536P072</t>
  </si>
  <si>
    <t>Meldreth</t>
  </si>
  <si>
    <t>E0536P073</t>
  </si>
  <si>
    <t>Milton</t>
  </si>
  <si>
    <t>E0536P074</t>
  </si>
  <si>
    <t>E0536P075</t>
  </si>
  <si>
    <t>Oakington and Westwick</t>
  </si>
  <si>
    <t>E0536P076</t>
  </si>
  <si>
    <t>Orchard Park</t>
  </si>
  <si>
    <t>E0536P077</t>
  </si>
  <si>
    <t>Orwell</t>
  </si>
  <si>
    <t>E0536P078</t>
  </si>
  <si>
    <t>Over</t>
  </si>
  <si>
    <t>E0536P079</t>
  </si>
  <si>
    <t>Pampisford</t>
  </si>
  <si>
    <t>E0536P080</t>
  </si>
  <si>
    <t>Papworth Everard</t>
  </si>
  <si>
    <t>E0536P081</t>
  </si>
  <si>
    <t>Papworth St. Agnes</t>
  </si>
  <si>
    <t>E0536P082</t>
  </si>
  <si>
    <t>Rampton</t>
  </si>
  <si>
    <t>E0536P083</t>
  </si>
  <si>
    <t>Sawston</t>
  </si>
  <si>
    <t>E0536P084</t>
  </si>
  <si>
    <t>Shepreth</t>
  </si>
  <si>
    <t>E0536P085</t>
  </si>
  <si>
    <t>Shingay cum Wendy</t>
  </si>
  <si>
    <t>E0536P086</t>
  </si>
  <si>
    <t>Shudy Camps</t>
  </si>
  <si>
    <t>E0536P103</t>
  </si>
  <si>
    <t>South Trumpington</t>
  </si>
  <si>
    <t>E0536P087</t>
  </si>
  <si>
    <t>Stapleford</t>
  </si>
  <si>
    <t>E0536P088</t>
  </si>
  <si>
    <t>Steeple Morden</t>
  </si>
  <si>
    <t>E0536P089</t>
  </si>
  <si>
    <t>Stow cum Quy</t>
  </si>
  <si>
    <t>E0536P090</t>
  </si>
  <si>
    <t>Swavesey</t>
  </si>
  <si>
    <t>E0536P091</t>
  </si>
  <si>
    <t>Tadlow</t>
  </si>
  <si>
    <t>E0536P092</t>
  </si>
  <si>
    <t>Teversham</t>
  </si>
  <si>
    <t>E0536P093</t>
  </si>
  <si>
    <t>Thriplow</t>
  </si>
  <si>
    <t>E0536P094</t>
  </si>
  <si>
    <t>Toft</t>
  </si>
  <si>
    <t>E0536P095</t>
  </si>
  <si>
    <t>Waterbeach</t>
  </si>
  <si>
    <t>E0536P096</t>
  </si>
  <si>
    <t>West Wickham</t>
  </si>
  <si>
    <t>E0536P097</t>
  </si>
  <si>
    <t>West Wratting</t>
  </si>
  <si>
    <t>E0536P098</t>
  </si>
  <si>
    <t>Weston Colville</t>
  </si>
  <si>
    <t>E0536P099</t>
  </si>
  <si>
    <t>E0536P100</t>
  </si>
  <si>
    <t>Whittlesford</t>
  </si>
  <si>
    <t>E0536P101</t>
  </si>
  <si>
    <t>Willingham</t>
  </si>
  <si>
    <t>E0536P102</t>
  </si>
  <si>
    <t>Wimpole</t>
  </si>
  <si>
    <t>E0551P001</t>
  </si>
  <si>
    <t>Abbots Ripton</t>
  </si>
  <si>
    <t>E0551P002</t>
  </si>
  <si>
    <t>Abbotsley</t>
  </si>
  <si>
    <t>E0551P003</t>
  </si>
  <si>
    <t>Alconbury</t>
  </si>
  <si>
    <t>E0551P004</t>
  </si>
  <si>
    <t>Alconbury Weston</t>
  </si>
  <si>
    <t>E0551P005</t>
  </si>
  <si>
    <t>Alwalton</t>
  </si>
  <si>
    <t>E0551P006</t>
  </si>
  <si>
    <t>Barham and Woolley</t>
  </si>
  <si>
    <t>E0551P007</t>
  </si>
  <si>
    <t>Bluntisham</t>
  </si>
  <si>
    <t>E0551P008</t>
  </si>
  <si>
    <t>Brampton</t>
  </si>
  <si>
    <t>E0551P009</t>
  </si>
  <si>
    <t>Brington and Molesworth</t>
  </si>
  <si>
    <t>E0551P010</t>
  </si>
  <si>
    <t>E0551P011</t>
  </si>
  <si>
    <t>Buckden</t>
  </si>
  <si>
    <t>E0551P012</t>
  </si>
  <si>
    <t>Buckworth</t>
  </si>
  <si>
    <t>E0551P013</t>
  </si>
  <si>
    <t>Bury</t>
  </si>
  <si>
    <t>E0551P014</t>
  </si>
  <si>
    <t>Bythorn and Keyston</t>
  </si>
  <si>
    <t>E0551P015</t>
  </si>
  <si>
    <t>Catworth</t>
  </si>
  <si>
    <t>E0551P016</t>
  </si>
  <si>
    <t>Chesterton</t>
  </si>
  <si>
    <t>E0551P017</t>
  </si>
  <si>
    <t>Colne</t>
  </si>
  <si>
    <t>E0551P018</t>
  </si>
  <si>
    <t>E0551P019</t>
  </si>
  <si>
    <t>Covington</t>
  </si>
  <si>
    <t>E0551P020</t>
  </si>
  <si>
    <t>Denton and Caldecote</t>
  </si>
  <si>
    <t>E0551P022</t>
  </si>
  <si>
    <t>Earith</t>
  </si>
  <si>
    <t>E0551P023</t>
  </si>
  <si>
    <t>Easton</t>
  </si>
  <si>
    <t>E0551P024</t>
  </si>
  <si>
    <t>Ellington</t>
  </si>
  <si>
    <t>E0551P025</t>
  </si>
  <si>
    <t>Elton</t>
  </si>
  <si>
    <t>E0551P026</t>
  </si>
  <si>
    <t>Farcet</t>
  </si>
  <si>
    <t>E0551P027</t>
  </si>
  <si>
    <t>Fenstanton</t>
  </si>
  <si>
    <t>E0551P028</t>
  </si>
  <si>
    <t>Folksworth and Washingley</t>
  </si>
  <si>
    <t>E0551P029</t>
  </si>
  <si>
    <t>Glatton</t>
  </si>
  <si>
    <t>E0551P030</t>
  </si>
  <si>
    <t>Godmanchester</t>
  </si>
  <si>
    <t>E0551P031</t>
  </si>
  <si>
    <t>Grafham</t>
  </si>
  <si>
    <t>E0551P032</t>
  </si>
  <si>
    <t>Great Gidding</t>
  </si>
  <si>
    <t>E0551P033</t>
  </si>
  <si>
    <t>Great Gransden</t>
  </si>
  <si>
    <t>E0551P034</t>
  </si>
  <si>
    <t>Great Paxton</t>
  </si>
  <si>
    <t>E0551P035</t>
  </si>
  <si>
    <t>Great Staughton</t>
  </si>
  <si>
    <t>E0551P036</t>
  </si>
  <si>
    <t>Haddon</t>
  </si>
  <si>
    <t>E0551P037</t>
  </si>
  <si>
    <t>Hail Weston</t>
  </si>
  <si>
    <t>E0551P038</t>
  </si>
  <si>
    <t>Hamerton and Steeple Gidding</t>
  </si>
  <si>
    <t>E0551P039</t>
  </si>
  <si>
    <t>Hemingford Abbots</t>
  </si>
  <si>
    <t>E0551P040</t>
  </si>
  <si>
    <t>Hemingford Grey</t>
  </si>
  <si>
    <t>E0551P041</t>
  </si>
  <si>
    <t>Hilton</t>
  </si>
  <si>
    <t>E0551P042</t>
  </si>
  <si>
    <t>Holme</t>
  </si>
  <si>
    <t>E0551P043</t>
  </si>
  <si>
    <t>Holywell cum Needingworth</t>
  </si>
  <si>
    <t>E0551P044</t>
  </si>
  <si>
    <t>Houghton and Wyton</t>
  </si>
  <si>
    <t>E0551P045</t>
  </si>
  <si>
    <t>Huntingdon</t>
  </si>
  <si>
    <t>E0551P046</t>
  </si>
  <si>
    <t>Kimbolton</t>
  </si>
  <si>
    <t>E0551P047</t>
  </si>
  <si>
    <t>Kings Ripton</t>
  </si>
  <si>
    <t>E0551P048</t>
  </si>
  <si>
    <t>Leighton</t>
  </si>
  <si>
    <t>E0551P050</t>
  </si>
  <si>
    <t>Little Paxton</t>
  </si>
  <si>
    <t>E0551P051</t>
  </si>
  <si>
    <t>Morborne</t>
  </si>
  <si>
    <t>E0551P052</t>
  </si>
  <si>
    <t>Offord Cluny and Offord D'Arcy</t>
  </si>
  <si>
    <t>E0551P053</t>
  </si>
  <si>
    <t>Old Hurst</t>
  </si>
  <si>
    <t>E0551P054</t>
  </si>
  <si>
    <t>Old Weston</t>
  </si>
  <si>
    <t>E0551P055</t>
  </si>
  <si>
    <t>Perry</t>
  </si>
  <si>
    <t>E0551P056</t>
  </si>
  <si>
    <t>Pidley cum Fenton</t>
  </si>
  <si>
    <t>E0551P057</t>
  </si>
  <si>
    <t>Ramsey</t>
  </si>
  <si>
    <t>E0551P058</t>
  </si>
  <si>
    <t>Sawtry</t>
  </si>
  <si>
    <t>E0551P059</t>
  </si>
  <si>
    <t>Sibson cum Stibbington</t>
  </si>
  <si>
    <t>E0551P060</t>
  </si>
  <si>
    <t>Somersham</t>
  </si>
  <si>
    <t>E0551P061</t>
  </si>
  <si>
    <t>Southoe and Midloe</t>
  </si>
  <si>
    <t>E0551P062</t>
  </si>
  <si>
    <t>Spaldwick</t>
  </si>
  <si>
    <t>E0551P063</t>
  </si>
  <si>
    <t>St. Ives</t>
  </si>
  <si>
    <t>E0551P064</t>
  </si>
  <si>
    <t>St. Neots</t>
  </si>
  <si>
    <t>E0551P065</t>
  </si>
  <si>
    <t>Stilton</t>
  </si>
  <si>
    <t>E0551P066</t>
  </si>
  <si>
    <t>Stow Longa</t>
  </si>
  <si>
    <t>E0551P067</t>
  </si>
  <si>
    <t>The Stukeleys</t>
  </si>
  <si>
    <t>E0551P068</t>
  </si>
  <si>
    <t>Tilbrook</t>
  </si>
  <si>
    <t>E0551P069</t>
  </si>
  <si>
    <t>Toseland</t>
  </si>
  <si>
    <t>E0551P070</t>
  </si>
  <si>
    <t>Upton and Coppingford</t>
  </si>
  <si>
    <t>E0551P071</t>
  </si>
  <si>
    <t>Upwood and the Raveleys</t>
  </si>
  <si>
    <t>E0551P072</t>
  </si>
  <si>
    <t>Warboys</t>
  </si>
  <si>
    <t>E0551P073</t>
  </si>
  <si>
    <t>Waresley cum Tetworth</t>
  </si>
  <si>
    <t>E0551P074</t>
  </si>
  <si>
    <t>Water Newton</t>
  </si>
  <si>
    <t>E0551P075</t>
  </si>
  <si>
    <t>Winwick</t>
  </si>
  <si>
    <t>E0551P076</t>
  </si>
  <si>
    <t>Wistow</t>
  </si>
  <si>
    <t>E0551P077</t>
  </si>
  <si>
    <t>Wood Walton</t>
  </si>
  <si>
    <t>E0551P078</t>
  </si>
  <si>
    <t>Woodhurst</t>
  </si>
  <si>
    <t>E0551P079</t>
  </si>
  <si>
    <t>Wyton on the Hill</t>
  </si>
  <si>
    <t>E0551P080</t>
  </si>
  <si>
    <t>Yaxley</t>
  </si>
  <si>
    <t>E0551P081</t>
  </si>
  <si>
    <t>Yelling</t>
  </si>
  <si>
    <t>E0601P001</t>
  </si>
  <si>
    <t>Daresbury</t>
  </si>
  <si>
    <t>E0601P002</t>
  </si>
  <si>
    <t>Hale</t>
  </si>
  <si>
    <t>E0601P003</t>
  </si>
  <si>
    <t>Halebank</t>
  </si>
  <si>
    <t>E0601P004</t>
  </si>
  <si>
    <t>Moore</t>
  </si>
  <si>
    <t>E0601P005</t>
  </si>
  <si>
    <t>Preston Brook</t>
  </si>
  <si>
    <t>E0601P006</t>
  </si>
  <si>
    <t>Sandymoor</t>
  </si>
  <si>
    <t>E0602P001</t>
  </si>
  <si>
    <t>Appleton</t>
  </si>
  <si>
    <t>E0602P002</t>
  </si>
  <si>
    <t>Birchwood</t>
  </si>
  <si>
    <t>E0602P003</t>
  </si>
  <si>
    <t>Burtonwood and Westbrook</t>
  </si>
  <si>
    <t>E0602P004</t>
  </si>
  <si>
    <t>Croft</t>
  </si>
  <si>
    <t>E0602P005</t>
  </si>
  <si>
    <t>Cuerdley</t>
  </si>
  <si>
    <t>E0602P006</t>
  </si>
  <si>
    <t>Culcheth and Glazebury</t>
  </si>
  <si>
    <t>E0602P007</t>
  </si>
  <si>
    <t>Grappenhall and Thelwall</t>
  </si>
  <si>
    <t>E0602P008</t>
  </si>
  <si>
    <t>Great Sankey</t>
  </si>
  <si>
    <t>E0602P009</t>
  </si>
  <si>
    <t>Hatton</t>
  </si>
  <si>
    <t>E0602P010</t>
  </si>
  <si>
    <t>Lymm</t>
  </si>
  <si>
    <t>E0602P011</t>
  </si>
  <si>
    <t>Penketh</t>
  </si>
  <si>
    <t>E0602P012</t>
  </si>
  <si>
    <t>Poulton with Fearnhead</t>
  </si>
  <si>
    <t>E0602P013</t>
  </si>
  <si>
    <t>Rixton with Glazebrook</t>
  </si>
  <si>
    <t>E0602P014</t>
  </si>
  <si>
    <t>Stockton Heath</t>
  </si>
  <si>
    <t>E0602P015</t>
  </si>
  <si>
    <t>Stretton</t>
  </si>
  <si>
    <t>E0602P016</t>
  </si>
  <si>
    <t>E0602P017</t>
  </si>
  <si>
    <t>E0602P018</t>
  </si>
  <si>
    <t>Woolston</t>
  </si>
  <si>
    <t>E0603P001</t>
  </si>
  <si>
    <t>Acton</t>
  </si>
  <si>
    <t>E0603P002</t>
  </si>
  <si>
    <t>Adlington</t>
  </si>
  <si>
    <t>E0603P003</t>
  </si>
  <si>
    <t>Agden</t>
  </si>
  <si>
    <t>E0603P004</t>
  </si>
  <si>
    <t>Alderley Edge</t>
  </si>
  <si>
    <t>E0603P005</t>
  </si>
  <si>
    <t>Alpraham</t>
  </si>
  <si>
    <t>E0603P006</t>
  </si>
  <si>
    <t>Alsager</t>
  </si>
  <si>
    <t>E0603P007</t>
  </si>
  <si>
    <t>Arclid</t>
  </si>
  <si>
    <t>E0603P008</t>
  </si>
  <si>
    <t>E0603P009</t>
  </si>
  <si>
    <t>Aston by Budworth</t>
  </si>
  <si>
    <t>E0603P011</t>
  </si>
  <si>
    <t>Audlem</t>
  </si>
  <si>
    <t>E0603P015</t>
  </si>
  <si>
    <t>Barthomley</t>
  </si>
  <si>
    <t>E0603P018</t>
  </si>
  <si>
    <t>Betchton</t>
  </si>
  <si>
    <t>E0603P020</t>
  </si>
  <si>
    <t>Bickerton</t>
  </si>
  <si>
    <t>E0603P022</t>
  </si>
  <si>
    <t>Bollington</t>
  </si>
  <si>
    <t>E0603P023</t>
  </si>
  <si>
    <t>Bosley</t>
  </si>
  <si>
    <t>E0603P024</t>
  </si>
  <si>
    <t>Bradwall</t>
  </si>
  <si>
    <t>E0603P025</t>
  </si>
  <si>
    <t>Brereton</t>
  </si>
  <si>
    <t>E0603P027</t>
  </si>
  <si>
    <t>Brindley</t>
  </si>
  <si>
    <t>E0603P029</t>
  </si>
  <si>
    <t>Buerton</t>
  </si>
  <si>
    <t>E0603P030</t>
  </si>
  <si>
    <t>Bulkeley</t>
  </si>
  <si>
    <t>E0603P031</t>
  </si>
  <si>
    <t>Bunbury</t>
  </si>
  <si>
    <t>E0603P032</t>
  </si>
  <si>
    <t>Burland</t>
  </si>
  <si>
    <t>E0603P033</t>
  </si>
  <si>
    <t>Calveley</t>
  </si>
  <si>
    <t>E0603P035</t>
  </si>
  <si>
    <t>Chelford</t>
  </si>
  <si>
    <t>E0603P036</t>
  </si>
  <si>
    <t>Cholmondeley</t>
  </si>
  <si>
    <t>E0603P037</t>
  </si>
  <si>
    <t>Cholmondeston</t>
  </si>
  <si>
    <t>E0603P038</t>
  </si>
  <si>
    <t>Chorley (Wilmslow West and Chorley)</t>
  </si>
  <si>
    <t>E0603P041</t>
  </si>
  <si>
    <t>Church Lawton</t>
  </si>
  <si>
    <t>E0603P042</t>
  </si>
  <si>
    <t>Church Minshull</t>
  </si>
  <si>
    <t>E0603P043</t>
  </si>
  <si>
    <t>Congleton</t>
  </si>
  <si>
    <t>E0603P045</t>
  </si>
  <si>
    <t>Cranage</t>
  </si>
  <si>
    <t>E0603P046</t>
  </si>
  <si>
    <t>Crewe Green</t>
  </si>
  <si>
    <t>E0603P149</t>
  </si>
  <si>
    <t>Crewe Town Council</t>
  </si>
  <si>
    <t>E0603P047</t>
  </si>
  <si>
    <t>Disley</t>
  </si>
  <si>
    <t>E0603P048</t>
  </si>
  <si>
    <t>Dodcott cum Wilkesley</t>
  </si>
  <si>
    <t>E0603P049</t>
  </si>
  <si>
    <t>E0603P050</t>
  </si>
  <si>
    <t>Eaton</t>
  </si>
  <si>
    <t>E0603P054</t>
  </si>
  <si>
    <t>Gawsworth</t>
  </si>
  <si>
    <t>E0603P055</t>
  </si>
  <si>
    <t>Goostrey</t>
  </si>
  <si>
    <t>E0603P056</t>
  </si>
  <si>
    <t>Great Warford</t>
  </si>
  <si>
    <t>E0603P057</t>
  </si>
  <si>
    <t>Handforth</t>
  </si>
  <si>
    <t>E0603P058</t>
  </si>
  <si>
    <t>Hankelow</t>
  </si>
  <si>
    <t>E0603P059</t>
  </si>
  <si>
    <t>Haslington</t>
  </si>
  <si>
    <t>E0603P060</t>
  </si>
  <si>
    <t>Hassall</t>
  </si>
  <si>
    <t>E0603P061</t>
  </si>
  <si>
    <t>Hatherton</t>
  </si>
  <si>
    <t>E0603P062</t>
  </si>
  <si>
    <t>Haughton</t>
  </si>
  <si>
    <t>E0603P063</t>
  </si>
  <si>
    <t>Henbury</t>
  </si>
  <si>
    <t>E0603P065</t>
  </si>
  <si>
    <t>High Legh</t>
  </si>
  <si>
    <t>E0603P066</t>
  </si>
  <si>
    <t>Higher Hurdsfield</t>
  </si>
  <si>
    <t>E0603P067</t>
  </si>
  <si>
    <t>Holmes Chapel</t>
  </si>
  <si>
    <t>E0603P068</t>
  </si>
  <si>
    <t>Hough</t>
  </si>
  <si>
    <t>E0603P069</t>
  </si>
  <si>
    <t>Hulme Walfield</t>
  </si>
  <si>
    <t>E0603P072</t>
  </si>
  <si>
    <t>Kettleshulme</t>
  </si>
  <si>
    <t>E0603P073</t>
  </si>
  <si>
    <t>Knutsford</t>
  </si>
  <si>
    <t>E0603P076</t>
  </si>
  <si>
    <t>Little Bollington</t>
  </si>
  <si>
    <t>E0603P077</t>
  </si>
  <si>
    <t>Little Warford</t>
  </si>
  <si>
    <t>E0603P078</t>
  </si>
  <si>
    <t>Lower Withington</t>
  </si>
  <si>
    <t>E0603P079</t>
  </si>
  <si>
    <t>Lyme Handley</t>
  </si>
  <si>
    <t>E0603P080</t>
  </si>
  <si>
    <t>Macclesfield Forest and Wildboarclough</t>
  </si>
  <si>
    <t>E0603P147</t>
  </si>
  <si>
    <t>Macclesfield Town Council</t>
  </si>
  <si>
    <t>E0603P081</t>
  </si>
  <si>
    <t>Marbury cum Quoisley</t>
  </si>
  <si>
    <t>E0603P083</t>
  </si>
  <si>
    <t>Marton</t>
  </si>
  <si>
    <t>E0603P084</t>
  </si>
  <si>
    <t>Mere</t>
  </si>
  <si>
    <t>E0603P085</t>
  </si>
  <si>
    <t>Middlewich</t>
  </si>
  <si>
    <t>E0603P086</t>
  </si>
  <si>
    <t>Millington</t>
  </si>
  <si>
    <t>E0603P087</t>
  </si>
  <si>
    <t>Minshull Vernon</t>
  </si>
  <si>
    <t>E0603P088</t>
  </si>
  <si>
    <t>Mobberley</t>
  </si>
  <si>
    <t>E0603P090</t>
  </si>
  <si>
    <t>Moston</t>
  </si>
  <si>
    <t>E0603P091</t>
  </si>
  <si>
    <t>Mottram St. Andrew</t>
  </si>
  <si>
    <t>E0603P092</t>
  </si>
  <si>
    <t>Nantwich</t>
  </si>
  <si>
    <t>E0603P093</t>
  </si>
  <si>
    <t>Nether Alderley</t>
  </si>
  <si>
    <t>E0603P094</t>
  </si>
  <si>
    <t>Newbold Astbury</t>
  </si>
  <si>
    <t>E0603P095</t>
  </si>
  <si>
    <t>Newhall</t>
  </si>
  <si>
    <t>E0603P097</t>
  </si>
  <si>
    <t>North Rode</t>
  </si>
  <si>
    <t>E0603P098</t>
  </si>
  <si>
    <t>Odd Rode</t>
  </si>
  <si>
    <t>E0603P099</t>
  </si>
  <si>
    <t>Ollerton</t>
  </si>
  <si>
    <t>E0603P100</t>
  </si>
  <si>
    <t>Over Alderley</t>
  </si>
  <si>
    <t>E0603P101</t>
  </si>
  <si>
    <t>Peckforton</t>
  </si>
  <si>
    <t>E0603P102</t>
  </si>
  <si>
    <t>Peover Inferior</t>
  </si>
  <si>
    <t>E0603P103</t>
  </si>
  <si>
    <t>Peover Superior</t>
  </si>
  <si>
    <t>E0603P104</t>
  </si>
  <si>
    <t>Pickmere</t>
  </si>
  <si>
    <t>E0603P105</t>
  </si>
  <si>
    <t>Plumley</t>
  </si>
  <si>
    <t>E0603P107</t>
  </si>
  <si>
    <t>Pott Shrigley</t>
  </si>
  <si>
    <t>E0603P108</t>
  </si>
  <si>
    <t>Poynton with Worth</t>
  </si>
  <si>
    <t>E0603P109</t>
  </si>
  <si>
    <t>Prestbury</t>
  </si>
  <si>
    <t>E0603P110</t>
  </si>
  <si>
    <t>Rainow</t>
  </si>
  <si>
    <t>E0603P112</t>
  </si>
  <si>
    <t>Rope</t>
  </si>
  <si>
    <t>E0603P113</t>
  </si>
  <si>
    <t>Rostherne</t>
  </si>
  <si>
    <t>E0603P114</t>
  </si>
  <si>
    <t>Sandbach</t>
  </si>
  <si>
    <t>E0603P115</t>
  </si>
  <si>
    <t>Shavington cum Gresty</t>
  </si>
  <si>
    <t>E0603P116</t>
  </si>
  <si>
    <t>Siddington</t>
  </si>
  <si>
    <t>E0603P117</t>
  </si>
  <si>
    <t>Smallwood</t>
  </si>
  <si>
    <t>E0603P118</t>
  </si>
  <si>
    <t>Snelson</t>
  </si>
  <si>
    <t>E0603P119</t>
  </si>
  <si>
    <t>Somerford</t>
  </si>
  <si>
    <t>E0603P121</t>
  </si>
  <si>
    <t>Sound</t>
  </si>
  <si>
    <t>E0603P122</t>
  </si>
  <si>
    <t>Spurstow</t>
  </si>
  <si>
    <t>E0603P123</t>
  </si>
  <si>
    <t>Stapeley</t>
  </si>
  <si>
    <t>E0603P124</t>
  </si>
  <si>
    <t>Stoke</t>
  </si>
  <si>
    <t>E0603P125</t>
  </si>
  <si>
    <t>Styal</t>
  </si>
  <si>
    <t>E0603P126</t>
  </si>
  <si>
    <t>E0603P127</t>
  </si>
  <si>
    <t>Swettenham</t>
  </si>
  <si>
    <t>E0603P128</t>
  </si>
  <si>
    <t>Tabley Inferior</t>
  </si>
  <si>
    <t>E0603P130</t>
  </si>
  <si>
    <t>Tatton</t>
  </si>
  <si>
    <t>E0603P132</t>
  </si>
  <si>
    <t>Twemlow</t>
  </si>
  <si>
    <t>E0603P134</t>
  </si>
  <si>
    <t>Wardle</t>
  </si>
  <si>
    <t>E0603P135</t>
  </si>
  <si>
    <t>Warmingham</t>
  </si>
  <si>
    <t>E0603P136</t>
  </si>
  <si>
    <t>Weston</t>
  </si>
  <si>
    <t>E0603P138</t>
  </si>
  <si>
    <t>Willaston</t>
  </si>
  <si>
    <t>E0603P139</t>
  </si>
  <si>
    <t>Wilmslow</t>
  </si>
  <si>
    <t>E0603P140</t>
  </si>
  <si>
    <t>Wincle</t>
  </si>
  <si>
    <t>E0603P142</t>
  </si>
  <si>
    <t>Wistaston</t>
  </si>
  <si>
    <t>E0603P144</t>
  </si>
  <si>
    <t>Worleston</t>
  </si>
  <si>
    <t>E0603P145</t>
  </si>
  <si>
    <t>Wrenbury cum Frith</t>
  </si>
  <si>
    <t>E0603P146</t>
  </si>
  <si>
    <t>Wybunbury</t>
  </si>
  <si>
    <t>E0604P001</t>
  </si>
  <si>
    <t>Acton Bridge</t>
  </si>
  <si>
    <t>E0604P002</t>
  </si>
  <si>
    <t>E0604P169</t>
  </si>
  <si>
    <t>Aldersey ( grouped with CoddingtonBartonCardenClutton and Stretton)</t>
  </si>
  <si>
    <t>E0604P170</t>
  </si>
  <si>
    <t>Aldford &amp; Saighton</t>
  </si>
  <si>
    <t>E0604P005</t>
  </si>
  <si>
    <t>Allostock</t>
  </si>
  <si>
    <t>E0604P006</t>
  </si>
  <si>
    <t>Alvanley</t>
  </si>
  <si>
    <t>E0604P007</t>
  </si>
  <si>
    <t>Anderton with Marbury</t>
  </si>
  <si>
    <t>E0604P008</t>
  </si>
  <si>
    <t>Antrobus</t>
  </si>
  <si>
    <t>E0604P171</t>
  </si>
  <si>
    <t>Ashton Hayes &amp; Horton cum Peel</t>
  </si>
  <si>
    <t>E0604P010</t>
  </si>
  <si>
    <t>Aston</t>
  </si>
  <si>
    <t>E0604P011</t>
  </si>
  <si>
    <t>Bache (Grouped with Upton by Chester and Moston)</t>
  </si>
  <si>
    <t>E0604P172</t>
  </si>
  <si>
    <t>Backford</t>
  </si>
  <si>
    <t>E0604P013</t>
  </si>
  <si>
    <t>Barnton</t>
  </si>
  <si>
    <t>E0604P014</t>
  </si>
  <si>
    <t>Barrow</t>
  </si>
  <si>
    <t>E0604P173</t>
  </si>
  <si>
    <t>Barton(grouped with CoddingtonAlderseyCardenClutton and Stretton)</t>
  </si>
  <si>
    <t>E0604P016</t>
  </si>
  <si>
    <t>Beeston</t>
  </si>
  <si>
    <t>E0604P018</t>
  </si>
  <si>
    <t>Bostock</t>
  </si>
  <si>
    <t>E0604P021</t>
  </si>
  <si>
    <t>Broxton (Grouped with Duckington and Harthill)</t>
  </si>
  <si>
    <t>E0604P025</t>
  </si>
  <si>
    <t>Burwardsley</t>
  </si>
  <si>
    <t>E0604P026</t>
  </si>
  <si>
    <t>Byley</t>
  </si>
  <si>
    <t>E0604P028</t>
  </si>
  <si>
    <t>Capenhurst (Grouped with Ledsham)</t>
  </si>
  <si>
    <t>E0604P174</t>
  </si>
  <si>
    <t>Carden (grouped with Coddington, Aldersey, Barton, Clutton and Stretton)</t>
  </si>
  <si>
    <t>E0604P031</t>
  </si>
  <si>
    <t>Chester Castle</t>
  </si>
  <si>
    <t>E0604P032</t>
  </si>
  <si>
    <t>Chidlow</t>
  </si>
  <si>
    <t>E0604P033</t>
  </si>
  <si>
    <t>Chorlton</t>
  </si>
  <si>
    <t>E0604P175</t>
  </si>
  <si>
    <t>Chowley( grouped with Handley and Golborne David)</t>
  </si>
  <si>
    <t>E0604P036</t>
  </si>
  <si>
    <t>Christleton</t>
  </si>
  <si>
    <t>E0604P176</t>
  </si>
  <si>
    <t>Churton</t>
  </si>
  <si>
    <t>E0604P168</t>
  </si>
  <si>
    <t>City of Chester Charter Trustee</t>
  </si>
  <si>
    <t>E0604P042</t>
  </si>
  <si>
    <t>Clotton Hoofield</t>
  </si>
  <si>
    <t>E0604P177</t>
  </si>
  <si>
    <t>Clutton (grouped with Coddington, Aldersey, Barton, Carden and Strtton)</t>
  </si>
  <si>
    <t>E0604P178</t>
  </si>
  <si>
    <t>Coddington (grouped with Aldersey, Barton, Carden, Clutton and Stretton)</t>
  </si>
  <si>
    <t>E0604P045</t>
  </si>
  <si>
    <t>Comberbach</t>
  </si>
  <si>
    <t>E0604P049</t>
  </si>
  <si>
    <t>Croughton (Grouped with Little Stanney and Stoak and Wervin)</t>
  </si>
  <si>
    <t>E0604P050</t>
  </si>
  <si>
    <t>Crowton</t>
  </si>
  <si>
    <t>E0604P051</t>
  </si>
  <si>
    <t>Cuddington (Malpas)</t>
  </si>
  <si>
    <t>E0604P052</t>
  </si>
  <si>
    <t>Cuddington (Weaver and Cuddington)</t>
  </si>
  <si>
    <t>E0604P053</t>
  </si>
  <si>
    <t>Darnhall</t>
  </si>
  <si>
    <t>E0604P054</t>
  </si>
  <si>
    <t>Davenham</t>
  </si>
  <si>
    <t>E0604P179</t>
  </si>
  <si>
    <t>Delamere &amp; Oakmere</t>
  </si>
  <si>
    <t>E0604P180</t>
  </si>
  <si>
    <t>Dodleston</t>
  </si>
  <si>
    <t>E0604P057</t>
  </si>
  <si>
    <t>Duckington (Grouped with Broxton and Harthill)</t>
  </si>
  <si>
    <t>E0604P058</t>
  </si>
  <si>
    <t>Duddon</t>
  </si>
  <si>
    <t>E0604P181</t>
  </si>
  <si>
    <t>Dunham on the Hill &amp; Hapsford</t>
  </si>
  <si>
    <t>E0604P060</t>
  </si>
  <si>
    <t>Dutton</t>
  </si>
  <si>
    <t>E0604P182</t>
  </si>
  <si>
    <t>Eaton &amp; Eccleston</t>
  </si>
  <si>
    <t>E0604P167</t>
  </si>
  <si>
    <t>Ellesmere Port Charter Trustee</t>
  </si>
  <si>
    <t>E0604P065</t>
  </si>
  <si>
    <t>E0604P066</t>
  </si>
  <si>
    <t>Farndon</t>
  </si>
  <si>
    <t>E0604P068</t>
  </si>
  <si>
    <t>Frodsham</t>
  </si>
  <si>
    <t>E0604P183</t>
  </si>
  <si>
    <t>Golborne David (grouped with Handley &amp; Chowley)</t>
  </si>
  <si>
    <t>E0604P072</t>
  </si>
  <si>
    <t>Great Boughton</t>
  </si>
  <si>
    <t>E0604P073</t>
  </si>
  <si>
    <t>Great Budworth</t>
  </si>
  <si>
    <t>E0604P074</t>
  </si>
  <si>
    <t>Guilden Sutton</t>
  </si>
  <si>
    <t>E0604P184</t>
  </si>
  <si>
    <t>Handley (grouped with Chowley &amp; Goborne David)</t>
  </si>
  <si>
    <t>E0604P185</t>
  </si>
  <si>
    <t>Hargrave &amp; Huxley</t>
  </si>
  <si>
    <t>E0604P078</t>
  </si>
  <si>
    <t>Hartford</t>
  </si>
  <si>
    <t>E0604P079</t>
  </si>
  <si>
    <t>Harthill (Grouped with Broxton and Duckington)</t>
  </si>
  <si>
    <t>E0604P081</t>
  </si>
  <si>
    <t>Helsby</t>
  </si>
  <si>
    <t>E0604P086</t>
  </si>
  <si>
    <t>Huntington</t>
  </si>
  <si>
    <t>E0604P089</t>
  </si>
  <si>
    <t>Ince</t>
  </si>
  <si>
    <t>E0604P090</t>
  </si>
  <si>
    <t>Kelsall</t>
  </si>
  <si>
    <t>E0604P092</t>
  </si>
  <si>
    <t>Kingsley</t>
  </si>
  <si>
    <t>E0604P093</t>
  </si>
  <si>
    <t>Kingsmead</t>
  </si>
  <si>
    <t>E0604P094</t>
  </si>
  <si>
    <t>Lach Dennis</t>
  </si>
  <si>
    <t>E0604P097</t>
  </si>
  <si>
    <t>Lea by Backford</t>
  </si>
  <si>
    <t>E0604P098</t>
  </si>
  <si>
    <t>Ledsham (grouped with Capenhurst)</t>
  </si>
  <si>
    <t>E0604P099</t>
  </si>
  <si>
    <t>Little Budworth</t>
  </si>
  <si>
    <t>E0604P100</t>
  </si>
  <si>
    <t>Little Leigh</t>
  </si>
  <si>
    <t>E0604P101</t>
  </si>
  <si>
    <t>Little Stanney (Grouped with Croughton Stoak and Wervin)</t>
  </si>
  <si>
    <t>E0604P102</t>
  </si>
  <si>
    <t>Littleton</t>
  </si>
  <si>
    <t>E0604P103</t>
  </si>
  <si>
    <t>Lostock Gralam</t>
  </si>
  <si>
    <t>E0604P106</t>
  </si>
  <si>
    <t>Malpas</t>
  </si>
  <si>
    <t>E0604P107</t>
  </si>
  <si>
    <t>Manley</t>
  </si>
  <si>
    <t>E0604P109</t>
  </si>
  <si>
    <t>Marston</t>
  </si>
  <si>
    <t>E0604P186</t>
  </si>
  <si>
    <t>Mickle Trafford</t>
  </si>
  <si>
    <t>E0604P111</t>
  </si>
  <si>
    <t>Mollington</t>
  </si>
  <si>
    <t>E0604P112</t>
  </si>
  <si>
    <t>Moston (Grouped with Upton by Chester and Bache)</t>
  </si>
  <si>
    <t>E0604P113</t>
  </si>
  <si>
    <t>Mouldsworth</t>
  </si>
  <si>
    <t>E0604P114</t>
  </si>
  <si>
    <t>Moulton</t>
  </si>
  <si>
    <t>E0604P115</t>
  </si>
  <si>
    <t>Neston</t>
  </si>
  <si>
    <t>E0604P116</t>
  </si>
  <si>
    <t>Nether Peover</t>
  </si>
  <si>
    <t>E0604P187</t>
  </si>
  <si>
    <t>No Mans Heath</t>
  </si>
  <si>
    <t>E0604P119</t>
  </si>
  <si>
    <t>Norley</t>
  </si>
  <si>
    <t>E0604P120</t>
  </si>
  <si>
    <t>Northwich</t>
  </si>
  <si>
    <t>E0604P188</t>
  </si>
  <si>
    <t>Poulton &amp; Pulford</t>
  </si>
  <si>
    <t>E0604P127</t>
  </si>
  <si>
    <t>Puddington</t>
  </si>
  <si>
    <t>E0604P129</t>
  </si>
  <si>
    <t>Rowton</t>
  </si>
  <si>
    <t>E0604P130</t>
  </si>
  <si>
    <t>Rudheath</t>
  </si>
  <si>
    <t>E0604P131</t>
  </si>
  <si>
    <t>Rushton</t>
  </si>
  <si>
    <t>E0604P189</t>
  </si>
  <si>
    <t>Saughall &amp; Shotwick Park</t>
  </si>
  <si>
    <t>E0604P190</t>
  </si>
  <si>
    <t>Shocklach Oviatt &amp; District</t>
  </si>
  <si>
    <t>E0604P137</t>
  </si>
  <si>
    <t>Sproston</t>
  </si>
  <si>
    <t>E0604P191</t>
  </si>
  <si>
    <t>Stanthorne &amp; Wimboldsley</t>
  </si>
  <si>
    <t>E0604P140</t>
  </si>
  <si>
    <t>Stoak  (Grouped with Little Stanney, Croughton and Wervin)</t>
  </si>
  <si>
    <t>E0604P192</t>
  </si>
  <si>
    <t>Stretton (grouped with Coddington, Aldersey, Barton, Carden &amp; Clutton)</t>
  </si>
  <si>
    <t>E0604P193</t>
  </si>
  <si>
    <t>Sutton Weaver</t>
  </si>
  <si>
    <t>E0604P143</t>
  </si>
  <si>
    <t>Tarporley</t>
  </si>
  <si>
    <t>E0604P144</t>
  </si>
  <si>
    <t>Tarvin</t>
  </si>
  <si>
    <t>E0604P194</t>
  </si>
  <si>
    <t>Tattenhall &amp; District</t>
  </si>
  <si>
    <t>E0604P146</t>
  </si>
  <si>
    <t>Thornton le Moors</t>
  </si>
  <si>
    <t>E0604P147</t>
  </si>
  <si>
    <t>Threapwood</t>
  </si>
  <si>
    <t>E0604P148</t>
  </si>
  <si>
    <t>Tilston</t>
  </si>
  <si>
    <t>E0604P195</t>
  </si>
  <si>
    <t>Tiverton &amp; Tilstone Fearnall</t>
  </si>
  <si>
    <t>E0604P196</t>
  </si>
  <si>
    <t>Tushingham cum Gridley Macefen &amp; Bradley</t>
  </si>
  <si>
    <t>E0604P152</t>
  </si>
  <si>
    <t>Upton by Chester (Grouped with Bache and Moston)</t>
  </si>
  <si>
    <t>E0604P153</t>
  </si>
  <si>
    <t>Utkinton</t>
  </si>
  <si>
    <t>E0604P154</t>
  </si>
  <si>
    <t>Waverton</t>
  </si>
  <si>
    <t>E0604P155</t>
  </si>
  <si>
    <t>Weaverham</t>
  </si>
  <si>
    <t>E0604P156</t>
  </si>
  <si>
    <t>Wervin (Grouped with Little Stanney Croughton and Stoak)</t>
  </si>
  <si>
    <t>E0604P157</t>
  </si>
  <si>
    <t>Whitegate and Marton</t>
  </si>
  <si>
    <t>E0604P158</t>
  </si>
  <si>
    <t>Whitley</t>
  </si>
  <si>
    <t>E0604P159</t>
  </si>
  <si>
    <t>Wigland</t>
  </si>
  <si>
    <t>E0604P197</t>
  </si>
  <si>
    <t>E0604P163</t>
  </si>
  <si>
    <t>Wincham</t>
  </si>
  <si>
    <t>E0604P164</t>
  </si>
  <si>
    <t>Winsford</t>
  </si>
  <si>
    <t>E0701P001</t>
  </si>
  <si>
    <t>Brierton</t>
  </si>
  <si>
    <t>E0701P002</t>
  </si>
  <si>
    <t>Claxton</t>
  </si>
  <si>
    <t>E0701P003</t>
  </si>
  <si>
    <t>Dalton Piercy</t>
  </si>
  <si>
    <t>E0701P004</t>
  </si>
  <si>
    <t>Elwick</t>
  </si>
  <si>
    <t>E0701P005</t>
  </si>
  <si>
    <t>Greatham</t>
  </si>
  <si>
    <t>E0701P006</t>
  </si>
  <si>
    <t>E0701P007</t>
  </si>
  <si>
    <t>Headland</t>
  </si>
  <si>
    <t>E0701P008</t>
  </si>
  <si>
    <t>Newton Bewley</t>
  </si>
  <si>
    <t>E0702P001</t>
  </si>
  <si>
    <t>Nunthorpe</t>
  </si>
  <si>
    <t>E0702P002</t>
  </si>
  <si>
    <t>Stainton and Thornton</t>
  </si>
  <si>
    <t>E0703P002</t>
  </si>
  <si>
    <t>Guisborough Parish Council</t>
  </si>
  <si>
    <t>E0703P003</t>
  </si>
  <si>
    <t>Lockwood Parish Council</t>
  </si>
  <si>
    <t>E0703P001</t>
  </si>
  <si>
    <t>Loftus Town Council</t>
  </si>
  <si>
    <t>E0703P004</t>
  </si>
  <si>
    <t>Saltburn Marske &amp; New Marske Parish Council</t>
  </si>
  <si>
    <t>E0703P005</t>
  </si>
  <si>
    <t>Skelton &amp; Brotton Parish Council</t>
  </si>
  <si>
    <t>E0704P001</t>
  </si>
  <si>
    <t>Aislaby (grouped with Newsham)</t>
  </si>
  <si>
    <t>E0704P002</t>
  </si>
  <si>
    <t>Billingham</t>
  </si>
  <si>
    <t>E0704P003</t>
  </si>
  <si>
    <t>E0704P004</t>
  </si>
  <si>
    <t>Castleleavington (grouped with Kirklevington)</t>
  </si>
  <si>
    <t>E0704P005</t>
  </si>
  <si>
    <t>Egglescliffe</t>
  </si>
  <si>
    <t>E0704P006</t>
  </si>
  <si>
    <t>E0704P007</t>
  </si>
  <si>
    <t>Grindon and Thorpe Thewles</t>
  </si>
  <si>
    <t>E0704P008</t>
  </si>
  <si>
    <t>E0704P009</t>
  </si>
  <si>
    <t>Ingleby Barwick</t>
  </si>
  <si>
    <t>E0704P010</t>
  </si>
  <si>
    <t>Kirklevington (grouped with Castleleavington)</t>
  </si>
  <si>
    <t>E0704P011</t>
  </si>
  <si>
    <t>Longnewton</t>
  </si>
  <si>
    <t>E0704P012</t>
  </si>
  <si>
    <t>Maltby</t>
  </si>
  <si>
    <t>E0704P013</t>
  </si>
  <si>
    <t>Newsham (grouped with Aislaby)</t>
  </si>
  <si>
    <t>E0704P014</t>
  </si>
  <si>
    <t>Preston on Tees</t>
  </si>
  <si>
    <t>E0704P015</t>
  </si>
  <si>
    <t>Redmarshall</t>
  </si>
  <si>
    <t>E0704P016</t>
  </si>
  <si>
    <t>Stillington and Whitton</t>
  </si>
  <si>
    <t>E0704P017</t>
  </si>
  <si>
    <t>Thornaby</t>
  </si>
  <si>
    <t>E0704P018</t>
  </si>
  <si>
    <t>Wolviston</t>
  </si>
  <si>
    <t>E0704P019</t>
  </si>
  <si>
    <t>Wynyard</t>
  </si>
  <si>
    <t>E0704P020</t>
  </si>
  <si>
    <t>Yarm</t>
  </si>
  <si>
    <t>E0801P001</t>
  </si>
  <si>
    <t>Advent</t>
  </si>
  <si>
    <t>E0801P002</t>
  </si>
  <si>
    <t>Altarnun</t>
  </si>
  <si>
    <t>E0801P003</t>
  </si>
  <si>
    <t>Antony</t>
  </si>
  <si>
    <t>E0801P004</t>
  </si>
  <si>
    <t>Blisland</t>
  </si>
  <si>
    <t>E0801P005</t>
  </si>
  <si>
    <t>Boconnoc</t>
  </si>
  <si>
    <t>E0801P006</t>
  </si>
  <si>
    <t>Bodmin</t>
  </si>
  <si>
    <t>E0801P007</t>
  </si>
  <si>
    <t>Botusfleming</t>
  </si>
  <si>
    <t>E0801P008</t>
  </si>
  <si>
    <t>Boyton</t>
  </si>
  <si>
    <t>E0801P009</t>
  </si>
  <si>
    <t>Breage</t>
  </si>
  <si>
    <t>E0801P010</t>
  </si>
  <si>
    <t>Broadoak</t>
  </si>
  <si>
    <t>E0801P011</t>
  </si>
  <si>
    <t>Bude Stratton</t>
  </si>
  <si>
    <t>E0801P012</t>
  </si>
  <si>
    <t>Budock</t>
  </si>
  <si>
    <t>E0801P013</t>
  </si>
  <si>
    <t>Callington</t>
  </si>
  <si>
    <t>E0801P014</t>
  </si>
  <si>
    <t>Calstock</t>
  </si>
  <si>
    <t>E0801P015</t>
  </si>
  <si>
    <t>Camborne</t>
  </si>
  <si>
    <t>E0801P016</t>
  </si>
  <si>
    <t>Camelford</t>
  </si>
  <si>
    <t>E0801P017</t>
  </si>
  <si>
    <t>Cardinham</t>
  </si>
  <si>
    <t>E0801P018</t>
  </si>
  <si>
    <t>Carharrack</t>
  </si>
  <si>
    <t>E0801P019</t>
  </si>
  <si>
    <t>Carlyon</t>
  </si>
  <si>
    <t>E0801P020</t>
  </si>
  <si>
    <t>Carn Brea</t>
  </si>
  <si>
    <t>E0801P021</t>
  </si>
  <si>
    <t>Chacewater</t>
  </si>
  <si>
    <t>E0801P022</t>
  </si>
  <si>
    <t>Colan</t>
  </si>
  <si>
    <t>E0801P023</t>
  </si>
  <si>
    <t>Constantine</t>
  </si>
  <si>
    <t>E0801P024</t>
  </si>
  <si>
    <t>Crantock</t>
  </si>
  <si>
    <t>E0801P025</t>
  </si>
  <si>
    <t>Crowan</t>
  </si>
  <si>
    <t>E0801P026</t>
  </si>
  <si>
    <t>Cubert</t>
  </si>
  <si>
    <t>E0801P027</t>
  </si>
  <si>
    <t>Cuby</t>
  </si>
  <si>
    <t>E0801P028</t>
  </si>
  <si>
    <t>Cury</t>
  </si>
  <si>
    <t>E0801P029</t>
  </si>
  <si>
    <t>Davidstow</t>
  </si>
  <si>
    <t>E0801P030</t>
  </si>
  <si>
    <t>Deviock</t>
  </si>
  <si>
    <t>E0801P031</t>
  </si>
  <si>
    <t>Dobwalls and Trewidland</t>
  </si>
  <si>
    <t>E0801P032</t>
  </si>
  <si>
    <t>Duloe</t>
  </si>
  <si>
    <t>E0801P033</t>
  </si>
  <si>
    <t>Egloshayle</t>
  </si>
  <si>
    <t>E0801P034</t>
  </si>
  <si>
    <t>Egloskerry</t>
  </si>
  <si>
    <t>E0801P035</t>
  </si>
  <si>
    <t>Falmouth</t>
  </si>
  <si>
    <t>E0801P036</t>
  </si>
  <si>
    <t>Feock</t>
  </si>
  <si>
    <t>E0801P037</t>
  </si>
  <si>
    <t>Forrabury and Minster</t>
  </si>
  <si>
    <t>E0801P038</t>
  </si>
  <si>
    <t>Fowey</t>
  </si>
  <si>
    <t>E0801P039</t>
  </si>
  <si>
    <t>Germoe</t>
  </si>
  <si>
    <t>E0801P040</t>
  </si>
  <si>
    <t>Gerrans</t>
  </si>
  <si>
    <t>E0801P041</t>
  </si>
  <si>
    <t>Grade Ruan</t>
  </si>
  <si>
    <t>E0801P042</t>
  </si>
  <si>
    <t>Grampound with Creed</t>
  </si>
  <si>
    <t>E0801P043</t>
  </si>
  <si>
    <t>Gunwalloe</t>
  </si>
  <si>
    <t>E0801P044</t>
  </si>
  <si>
    <t>Gweek</t>
  </si>
  <si>
    <t>E0801P045</t>
  </si>
  <si>
    <t>Gwennap</t>
  </si>
  <si>
    <t>E0801P046</t>
  </si>
  <si>
    <t>Gwinear Gwithian</t>
  </si>
  <si>
    <t>E0801P047</t>
  </si>
  <si>
    <t>Hayle</t>
  </si>
  <si>
    <t>E0801P048</t>
  </si>
  <si>
    <t>Helland</t>
  </si>
  <si>
    <t>E0801P049</t>
  </si>
  <si>
    <t>Helston</t>
  </si>
  <si>
    <t>E0801P050</t>
  </si>
  <si>
    <t>Illogan</t>
  </si>
  <si>
    <t>E0801P051</t>
  </si>
  <si>
    <t>Jacobstow</t>
  </si>
  <si>
    <t>E0801P052</t>
  </si>
  <si>
    <t>Kea</t>
  </si>
  <si>
    <t>E0801P053</t>
  </si>
  <si>
    <t>Kenwyn</t>
  </si>
  <si>
    <t>E0801P054</t>
  </si>
  <si>
    <t>Kilkhampton</t>
  </si>
  <si>
    <t>E0801P055</t>
  </si>
  <si>
    <t>Ladock</t>
  </si>
  <si>
    <t>E0801P056</t>
  </si>
  <si>
    <t>Landewednack</t>
  </si>
  <si>
    <t>E0801P057</t>
  </si>
  <si>
    <t>Landrake with St. Erney</t>
  </si>
  <si>
    <t>E0801P058</t>
  </si>
  <si>
    <t>Landulph</t>
  </si>
  <si>
    <t>E0801P059</t>
  </si>
  <si>
    <t>Laneast</t>
  </si>
  <si>
    <t>E0801P060</t>
  </si>
  <si>
    <t>Lanhydrock</t>
  </si>
  <si>
    <t>E0801P061</t>
  </si>
  <si>
    <t>Lanivet</t>
  </si>
  <si>
    <t>E0801P062</t>
  </si>
  <si>
    <t>Lanlivery</t>
  </si>
  <si>
    <t>E0801P063</t>
  </si>
  <si>
    <t>Lanner</t>
  </si>
  <si>
    <t>E0801P064</t>
  </si>
  <si>
    <t>Lanreath</t>
  </si>
  <si>
    <t>E0801P066</t>
  </si>
  <si>
    <t>Lanteglos</t>
  </si>
  <si>
    <t>E0801P067</t>
  </si>
  <si>
    <t>Launcells</t>
  </si>
  <si>
    <t>E0801P068</t>
  </si>
  <si>
    <t>Launceston</t>
  </si>
  <si>
    <t>E0801P069</t>
  </si>
  <si>
    <t>Lawhitton Rural</t>
  </si>
  <si>
    <t>E0801P070</t>
  </si>
  <si>
    <t>Lesnewth</t>
  </si>
  <si>
    <t>E0801P071</t>
  </si>
  <si>
    <t>Lewannick</t>
  </si>
  <si>
    <t>E0801P072</t>
  </si>
  <si>
    <t>Lezant</t>
  </si>
  <si>
    <t>E0801P073</t>
  </si>
  <si>
    <t>Linkinhorne</t>
  </si>
  <si>
    <t>E0801P074</t>
  </si>
  <si>
    <t>Liskeard</t>
  </si>
  <si>
    <t>E0801P075</t>
  </si>
  <si>
    <t>Looe</t>
  </si>
  <si>
    <t>E0801P076</t>
  </si>
  <si>
    <t>Lostwithiel</t>
  </si>
  <si>
    <t>E0801P077</t>
  </si>
  <si>
    <t>Ludgvan</t>
  </si>
  <si>
    <t>E0801P078</t>
  </si>
  <si>
    <t>Luxulyan</t>
  </si>
  <si>
    <t>E0801P079</t>
  </si>
  <si>
    <t>Mabe</t>
  </si>
  <si>
    <t>E0801P080</t>
  </si>
  <si>
    <t>Madron</t>
  </si>
  <si>
    <t>E0801P081</t>
  </si>
  <si>
    <t>Maker with Rame</t>
  </si>
  <si>
    <t>E0801P082</t>
  </si>
  <si>
    <t>Manaccan</t>
  </si>
  <si>
    <t>E0801P083</t>
  </si>
  <si>
    <t>Marazion</t>
  </si>
  <si>
    <t>E0801P084</t>
  </si>
  <si>
    <t>Marhamchurch</t>
  </si>
  <si>
    <t>E0801P085</t>
  </si>
  <si>
    <t>Mawgan in Meneage</t>
  </si>
  <si>
    <t>E0801P086</t>
  </si>
  <si>
    <t>Mawgan in Pydar</t>
  </si>
  <si>
    <t>E0801P087</t>
  </si>
  <si>
    <t>Mawnan</t>
  </si>
  <si>
    <t>E0801P088</t>
  </si>
  <si>
    <t>Menheniot</t>
  </si>
  <si>
    <t>E0801P089</t>
  </si>
  <si>
    <t>Mevagissey</t>
  </si>
  <si>
    <t>E0801P090</t>
  </si>
  <si>
    <t>Michaelstow</t>
  </si>
  <si>
    <t>E0801P091</t>
  </si>
  <si>
    <t>E0801P092</t>
  </si>
  <si>
    <t>Morvah</t>
  </si>
  <si>
    <t>E0801P093</t>
  </si>
  <si>
    <t>Morval</t>
  </si>
  <si>
    <t>E0801P094</t>
  </si>
  <si>
    <t>Morwenstow</t>
  </si>
  <si>
    <t>E0801P095</t>
  </si>
  <si>
    <t>Mullion</t>
  </si>
  <si>
    <t>E0801P096</t>
  </si>
  <si>
    <t>Mylor</t>
  </si>
  <si>
    <t>E0801P097</t>
  </si>
  <si>
    <t>Newquay</t>
  </si>
  <si>
    <t>E0801P098</t>
  </si>
  <si>
    <t>North Hill</t>
  </si>
  <si>
    <t>E0801P099</t>
  </si>
  <si>
    <t>North Petherwin</t>
  </si>
  <si>
    <t>E0801P100</t>
  </si>
  <si>
    <t>North Tamerton</t>
  </si>
  <si>
    <t>E0801P101</t>
  </si>
  <si>
    <t>Otterham</t>
  </si>
  <si>
    <t>E0801P102</t>
  </si>
  <si>
    <t>Padstow</t>
  </si>
  <si>
    <t>E0801P103</t>
  </si>
  <si>
    <t>Paul</t>
  </si>
  <si>
    <t>E0801P104</t>
  </si>
  <si>
    <t>Pelynt</t>
  </si>
  <si>
    <t>E0801P105</t>
  </si>
  <si>
    <t>Penryn</t>
  </si>
  <si>
    <t>E0801P106</t>
  </si>
  <si>
    <t>Pentewan Valley</t>
  </si>
  <si>
    <t>E0801P107</t>
  </si>
  <si>
    <t>Penzance</t>
  </si>
  <si>
    <t>E0801P108</t>
  </si>
  <si>
    <t>Perranarworthal</t>
  </si>
  <si>
    <t>E0801P109</t>
  </si>
  <si>
    <t>Perranuthnoe</t>
  </si>
  <si>
    <t>E0801P110</t>
  </si>
  <si>
    <t>Perranzabuloe</t>
  </si>
  <si>
    <t>E0801P111</t>
  </si>
  <si>
    <t>Philleigh</t>
  </si>
  <si>
    <t>E0801P112</t>
  </si>
  <si>
    <t>Pillaton</t>
  </si>
  <si>
    <t>E0801P214</t>
  </si>
  <si>
    <t>Polperro</t>
  </si>
  <si>
    <t>E0801P113</t>
  </si>
  <si>
    <t>Porthleven</t>
  </si>
  <si>
    <t>E0801P114</t>
  </si>
  <si>
    <t>Portreath</t>
  </si>
  <si>
    <t>E0801P115</t>
  </si>
  <si>
    <t>Poundstock</t>
  </si>
  <si>
    <t>E0801P116</t>
  </si>
  <si>
    <t>Probus</t>
  </si>
  <si>
    <t>E0801P117</t>
  </si>
  <si>
    <t>Quethiock</t>
  </si>
  <si>
    <t>E0801P118</t>
  </si>
  <si>
    <t>Redruth</t>
  </si>
  <si>
    <t>E0801P119</t>
  </si>
  <si>
    <t>Roche</t>
  </si>
  <si>
    <t>E0801P120</t>
  </si>
  <si>
    <t>Ruanlanihorne</t>
  </si>
  <si>
    <t>E0801P121</t>
  </si>
  <si>
    <t>Saltash</t>
  </si>
  <si>
    <t>E0801P122</t>
  </si>
  <si>
    <t>Sancreed</t>
  </si>
  <si>
    <t>E0801P123</t>
  </si>
  <si>
    <t>Sennen</t>
  </si>
  <si>
    <t>E0801P124</t>
  </si>
  <si>
    <t>Sheviock</t>
  </si>
  <si>
    <t>E0801P125</t>
  </si>
  <si>
    <t>Sithney</t>
  </si>
  <si>
    <t>E0801P126</t>
  </si>
  <si>
    <t>South Hill</t>
  </si>
  <si>
    <t>E0801P127</t>
  </si>
  <si>
    <t>South Petherwin</t>
  </si>
  <si>
    <t>E0801P128</t>
  </si>
  <si>
    <t>St Austell</t>
  </si>
  <si>
    <t>E0801P129</t>
  </si>
  <si>
    <t>St Austell Bay</t>
  </si>
  <si>
    <t>E0801P130</t>
  </si>
  <si>
    <t>St. Agnes</t>
  </si>
  <si>
    <t>E0801P131</t>
  </si>
  <si>
    <t>St. Allen</t>
  </si>
  <si>
    <t>E0801P132</t>
  </si>
  <si>
    <t>St. Anthony in Meneage</t>
  </si>
  <si>
    <t>E0801P133</t>
  </si>
  <si>
    <t>St. Blaise</t>
  </si>
  <si>
    <t>E0801P134</t>
  </si>
  <si>
    <t>St. Breock</t>
  </si>
  <si>
    <t>E0801P135</t>
  </si>
  <si>
    <t>St. Breward</t>
  </si>
  <si>
    <t>E0801P136</t>
  </si>
  <si>
    <t>St. Buryan</t>
  </si>
  <si>
    <t>E0801P137</t>
  </si>
  <si>
    <t>St. Cleer</t>
  </si>
  <si>
    <t>E0801P138</t>
  </si>
  <si>
    <t>St. Clement</t>
  </si>
  <si>
    <t>E0801P139</t>
  </si>
  <si>
    <t>St. Clether</t>
  </si>
  <si>
    <t>E0801P140</t>
  </si>
  <si>
    <t>St. Columb Major</t>
  </si>
  <si>
    <t>E0801P141</t>
  </si>
  <si>
    <t>St. Day</t>
  </si>
  <si>
    <t>E0801P142</t>
  </si>
  <si>
    <t>St. Dennis</t>
  </si>
  <si>
    <t>E0801P143</t>
  </si>
  <si>
    <t>St. Dominick</t>
  </si>
  <si>
    <t>E0801P144</t>
  </si>
  <si>
    <t>St. Endellion</t>
  </si>
  <si>
    <t>E0801P145</t>
  </si>
  <si>
    <t>St. Enoder</t>
  </si>
  <si>
    <t>E0801P146</t>
  </si>
  <si>
    <t>St. Erme</t>
  </si>
  <si>
    <t>E0801P147</t>
  </si>
  <si>
    <t>St. Erth</t>
  </si>
  <si>
    <t>E0801P148</t>
  </si>
  <si>
    <t>St. Ervan</t>
  </si>
  <si>
    <t>E0801P149</t>
  </si>
  <si>
    <t>St. Eval</t>
  </si>
  <si>
    <t>E0801P150</t>
  </si>
  <si>
    <t>St. Ewe</t>
  </si>
  <si>
    <t>E0801P151</t>
  </si>
  <si>
    <t>St. Gennys</t>
  </si>
  <si>
    <t>E0801P152</t>
  </si>
  <si>
    <t>St. Germans</t>
  </si>
  <si>
    <t>E0801P153</t>
  </si>
  <si>
    <t>St. Gluvias</t>
  </si>
  <si>
    <t>E0801P154</t>
  </si>
  <si>
    <t>St. Goran</t>
  </si>
  <si>
    <t>E0801P155</t>
  </si>
  <si>
    <t>St. Hilary</t>
  </si>
  <si>
    <t>E0801P156</t>
  </si>
  <si>
    <t>St. Issey</t>
  </si>
  <si>
    <t>E0801P157</t>
  </si>
  <si>
    <t>St. Ive</t>
  </si>
  <si>
    <t>E0801P158</t>
  </si>
  <si>
    <t>E0801P159</t>
  </si>
  <si>
    <t>St. John</t>
  </si>
  <si>
    <t>E0801P160</t>
  </si>
  <si>
    <t>St. Juliot</t>
  </si>
  <si>
    <t>E0801P161</t>
  </si>
  <si>
    <t>St. Just</t>
  </si>
  <si>
    <t>E0801P162</t>
  </si>
  <si>
    <t>St. Just in Roseland</t>
  </si>
  <si>
    <t>E0801P163</t>
  </si>
  <si>
    <t>St. Keverne</t>
  </si>
  <si>
    <t>E0801P164</t>
  </si>
  <si>
    <t>St. Kew</t>
  </si>
  <si>
    <t>E0801P165</t>
  </si>
  <si>
    <t>St. Keyne</t>
  </si>
  <si>
    <t>E0801P166</t>
  </si>
  <si>
    <t>St. Levan</t>
  </si>
  <si>
    <t>E0801P167</t>
  </si>
  <si>
    <t>St. Mabyn</t>
  </si>
  <si>
    <t>E0801P168</t>
  </si>
  <si>
    <t>St. Martin by Looe</t>
  </si>
  <si>
    <t>E0801P169</t>
  </si>
  <si>
    <t>St. Martin in Meneage</t>
  </si>
  <si>
    <t>E0801P170</t>
  </si>
  <si>
    <t>St. Mellion</t>
  </si>
  <si>
    <t>E0801P171</t>
  </si>
  <si>
    <t>St. Merryn</t>
  </si>
  <si>
    <t>E0801P172</t>
  </si>
  <si>
    <t>St. Mewan</t>
  </si>
  <si>
    <t>E0801P173</t>
  </si>
  <si>
    <t>St. Michael Caerhays</t>
  </si>
  <si>
    <t>E0801P174</t>
  </si>
  <si>
    <t>St. Michael Penkevil</t>
  </si>
  <si>
    <t>E0801P175</t>
  </si>
  <si>
    <t>St. Michael's Mount</t>
  </si>
  <si>
    <t>E0801P176</t>
  </si>
  <si>
    <t>St. Minver Highlands</t>
  </si>
  <si>
    <t>E0801P177</t>
  </si>
  <si>
    <t>St. Minver Lowlands</t>
  </si>
  <si>
    <t>E0801P178</t>
  </si>
  <si>
    <t>St. Neot</t>
  </si>
  <si>
    <t>E0801P179</t>
  </si>
  <si>
    <t>St. Newlyn East</t>
  </si>
  <si>
    <t>E0801P180</t>
  </si>
  <si>
    <t>St. Pinnock</t>
  </si>
  <si>
    <t>E0801P181</t>
  </si>
  <si>
    <t>St. Sampson</t>
  </si>
  <si>
    <t>E0801P182</t>
  </si>
  <si>
    <t>St. Stephen in Brannel</t>
  </si>
  <si>
    <t>E0801P183</t>
  </si>
  <si>
    <t>St. Stephens by Launceston Rural</t>
  </si>
  <si>
    <t>E0801P184</t>
  </si>
  <si>
    <t>St. Teath</t>
  </si>
  <si>
    <t>E0801P185</t>
  </si>
  <si>
    <t>St. Thomas the Apostle Rural</t>
  </si>
  <si>
    <t>E0801P186</t>
  </si>
  <si>
    <t>St. Tudy</t>
  </si>
  <si>
    <t>E0801P187</t>
  </si>
  <si>
    <t>St. Veep</t>
  </si>
  <si>
    <t>E0801P188</t>
  </si>
  <si>
    <t>St. Wenn</t>
  </si>
  <si>
    <t>E0801P189</t>
  </si>
  <si>
    <t>St. Winnow</t>
  </si>
  <si>
    <t>E0801P190</t>
  </si>
  <si>
    <t>Stithians</t>
  </si>
  <si>
    <t>E0801P191</t>
  </si>
  <si>
    <t>Stokeclimsland</t>
  </si>
  <si>
    <t>E0801P192</t>
  </si>
  <si>
    <t>Tintagel</t>
  </si>
  <si>
    <t>E0801P193</t>
  </si>
  <si>
    <t>Torpoint</t>
  </si>
  <si>
    <t>E0801P194</t>
  </si>
  <si>
    <t>Towednack</t>
  </si>
  <si>
    <t>E0801P195</t>
  </si>
  <si>
    <t>Tregony</t>
  </si>
  <si>
    <t>E0801P196</t>
  </si>
  <si>
    <t>Tremaine</t>
  </si>
  <si>
    <t>E0801P197</t>
  </si>
  <si>
    <t>Treneglos</t>
  </si>
  <si>
    <t>E0801P198</t>
  </si>
  <si>
    <t>Tresmeer</t>
  </si>
  <si>
    <t>E0801P199</t>
  </si>
  <si>
    <t>Trevalga</t>
  </si>
  <si>
    <t>E0801P200</t>
  </si>
  <si>
    <t>Treverbyn</t>
  </si>
  <si>
    <t>E0801P201</t>
  </si>
  <si>
    <t>Trewen</t>
  </si>
  <si>
    <t>E0801P202</t>
  </si>
  <si>
    <t>Truro</t>
  </si>
  <si>
    <t>E0801P203</t>
  </si>
  <si>
    <t>Tywardreath and Par</t>
  </si>
  <si>
    <t>E0801P204</t>
  </si>
  <si>
    <t>Veryan</t>
  </si>
  <si>
    <t>E0801P205</t>
  </si>
  <si>
    <t>Wadebridge</t>
  </si>
  <si>
    <t>E0801P206</t>
  </si>
  <si>
    <t>Warbstow</t>
  </si>
  <si>
    <t>E0801P207</t>
  </si>
  <si>
    <t>Warleggan</t>
  </si>
  <si>
    <t>E0801P208</t>
  </si>
  <si>
    <t>Week St. Mary</t>
  </si>
  <si>
    <t>E0801P209</t>
  </si>
  <si>
    <t>Wendron</t>
  </si>
  <si>
    <t>E0801P210</t>
  </si>
  <si>
    <t>Werrington</t>
  </si>
  <si>
    <t>E0801P211</t>
  </si>
  <si>
    <t>Whitstone</t>
  </si>
  <si>
    <t>E0801P212</t>
  </si>
  <si>
    <t>Withiel</t>
  </si>
  <si>
    <t>E0801P213</t>
  </si>
  <si>
    <t>Zennor</t>
  </si>
  <si>
    <t>E0931P001</t>
  </si>
  <si>
    <t>Above Derwent</t>
  </si>
  <si>
    <t>E0931P002</t>
  </si>
  <si>
    <t>Aikton</t>
  </si>
  <si>
    <t>E0931P003</t>
  </si>
  <si>
    <t>Allhallows</t>
  </si>
  <si>
    <t>E0931P004</t>
  </si>
  <si>
    <t>Allonby</t>
  </si>
  <si>
    <t>E0931P005</t>
  </si>
  <si>
    <t>Aspatria</t>
  </si>
  <si>
    <t>E0931P006</t>
  </si>
  <si>
    <t>Bassenthwaite</t>
  </si>
  <si>
    <t>E0931P007</t>
  </si>
  <si>
    <t>Bewaldeth and Snittlegarth</t>
  </si>
  <si>
    <t>E0931P008</t>
  </si>
  <si>
    <t>Blennerhasset and Torpenhow</t>
  </si>
  <si>
    <t>E0931P009</t>
  </si>
  <si>
    <t>Blindbothel</t>
  </si>
  <si>
    <t>E0931P010</t>
  </si>
  <si>
    <t>Blindcrake</t>
  </si>
  <si>
    <t>E0931P011</t>
  </si>
  <si>
    <t>Boltons</t>
  </si>
  <si>
    <t>E0931P012</t>
  </si>
  <si>
    <t>Borrowdale</t>
  </si>
  <si>
    <t>E0931P013</t>
  </si>
  <si>
    <t>Bothel and Threapland</t>
  </si>
  <si>
    <t>E0931P014</t>
  </si>
  <si>
    <t>Bowness</t>
  </si>
  <si>
    <t>E0931P015</t>
  </si>
  <si>
    <t>Bridekirk</t>
  </si>
  <si>
    <t>E0931P016</t>
  </si>
  <si>
    <t>Brigham</t>
  </si>
  <si>
    <t>E0931P017</t>
  </si>
  <si>
    <t>Bromfield</t>
  </si>
  <si>
    <t>E0931P018</t>
  </si>
  <si>
    <t>E0931P019</t>
  </si>
  <si>
    <t>Broughton Moor</t>
  </si>
  <si>
    <t>E0931P020</t>
  </si>
  <si>
    <t>Buttermere</t>
  </si>
  <si>
    <t>E0931P021</t>
  </si>
  <si>
    <t>Caldbeck</t>
  </si>
  <si>
    <t>E0931P022</t>
  </si>
  <si>
    <t>E0931P023</t>
  </si>
  <si>
    <t>Cockermouth</t>
  </si>
  <si>
    <t>E0931P024</t>
  </si>
  <si>
    <t>Crosscanonby</t>
  </si>
  <si>
    <t>E0931P025</t>
  </si>
  <si>
    <t>Dean</t>
  </si>
  <si>
    <t>E0931P026</t>
  </si>
  <si>
    <t>Dearham</t>
  </si>
  <si>
    <t>E0931P027</t>
  </si>
  <si>
    <t>Dundraw</t>
  </si>
  <si>
    <t>E0931P028</t>
  </si>
  <si>
    <t>Embleton</t>
  </si>
  <si>
    <t>E0931P029</t>
  </si>
  <si>
    <t>Gilcrux</t>
  </si>
  <si>
    <t>E0931P030</t>
  </si>
  <si>
    <t>Great Clifton</t>
  </si>
  <si>
    <t>E0931P031</t>
  </si>
  <si>
    <t>Greysouthen</t>
  </si>
  <si>
    <t>E0931P032</t>
  </si>
  <si>
    <t>Hayton and Mealo</t>
  </si>
  <si>
    <t>E0931P033</t>
  </si>
  <si>
    <t>Holme Abbey</t>
  </si>
  <si>
    <t>E0931P034</t>
  </si>
  <si>
    <t>Holme East Waver</t>
  </si>
  <si>
    <t>E0931P035</t>
  </si>
  <si>
    <t>Holme Low</t>
  </si>
  <si>
    <t>E0931P036</t>
  </si>
  <si>
    <t>Holme St Cuthbert</t>
  </si>
  <si>
    <t>E0931P037</t>
  </si>
  <si>
    <t>Ireby and Uldale</t>
  </si>
  <si>
    <t>E0931P038</t>
  </si>
  <si>
    <t>Keswick</t>
  </si>
  <si>
    <t>E0931P039</t>
  </si>
  <si>
    <t>Kirkbampton</t>
  </si>
  <si>
    <t>E0931P040</t>
  </si>
  <si>
    <t>Kirkbride</t>
  </si>
  <si>
    <t>E0931P042</t>
  </si>
  <si>
    <t>Little Clifton</t>
  </si>
  <si>
    <t>E0931P043</t>
  </si>
  <si>
    <t>Lorton</t>
  </si>
  <si>
    <t>E0931P044</t>
  </si>
  <si>
    <t>Loweswater</t>
  </si>
  <si>
    <t>E0931P045</t>
  </si>
  <si>
    <t>Maryport</t>
  </si>
  <si>
    <t>E0931P046</t>
  </si>
  <si>
    <t>Oughterside and Allerby</t>
  </si>
  <si>
    <t>E0931P047</t>
  </si>
  <si>
    <t>Papcastle</t>
  </si>
  <si>
    <t>E0931P048</t>
  </si>
  <si>
    <t>Plumbland</t>
  </si>
  <si>
    <t>E0931P049</t>
  </si>
  <si>
    <t>Seaton</t>
  </si>
  <si>
    <t>E0931P050</t>
  </si>
  <si>
    <t>Sebergham</t>
  </si>
  <si>
    <t>E0931P052</t>
  </si>
  <si>
    <t>Silloth on Solway</t>
  </si>
  <si>
    <t>E0931P053</t>
  </si>
  <si>
    <t>St John's Castlerigg and Wythburn</t>
  </si>
  <si>
    <t>E0931P054</t>
  </si>
  <si>
    <t>Thursby</t>
  </si>
  <si>
    <t>E0931P055</t>
  </si>
  <si>
    <t>Underskiddaw</t>
  </si>
  <si>
    <t>E0931P056</t>
  </si>
  <si>
    <t>E0931P057</t>
  </si>
  <si>
    <t>Westnewton</t>
  </si>
  <si>
    <t>E0931P058</t>
  </si>
  <si>
    <t>Westward</t>
  </si>
  <si>
    <t>E0931P059</t>
  </si>
  <si>
    <t>Wigton</t>
  </si>
  <si>
    <t>E0931P060</t>
  </si>
  <si>
    <t>Winscales</t>
  </si>
  <si>
    <t>E0931P061</t>
  </si>
  <si>
    <t>Woodside</t>
  </si>
  <si>
    <t>E0931P062</t>
  </si>
  <si>
    <t>Workington</t>
  </si>
  <si>
    <t>E0932P001</t>
  </si>
  <si>
    <t>Askam and Ireleth</t>
  </si>
  <si>
    <t>E0932P002</t>
  </si>
  <si>
    <t>Dalton with Newton</t>
  </si>
  <si>
    <t>E0932P003</t>
  </si>
  <si>
    <t>Lindal and Marton</t>
  </si>
  <si>
    <t>E0933P001</t>
  </si>
  <si>
    <t>Arthuret</t>
  </si>
  <si>
    <t>E0933P002</t>
  </si>
  <si>
    <t>Askerton</t>
  </si>
  <si>
    <t>E0933P003</t>
  </si>
  <si>
    <t>Beaumont</t>
  </si>
  <si>
    <t>E0933P004</t>
  </si>
  <si>
    <t>Bewcastle</t>
  </si>
  <si>
    <t>E0933P005</t>
  </si>
  <si>
    <t>E0933P006</t>
  </si>
  <si>
    <t>Burgh by Sands</t>
  </si>
  <si>
    <t>E0933P007</t>
  </si>
  <si>
    <t>Burtholme</t>
  </si>
  <si>
    <t>E0933P008</t>
  </si>
  <si>
    <t>Carlatton</t>
  </si>
  <si>
    <t>E0933P009</t>
  </si>
  <si>
    <t>Castle Carrock</t>
  </si>
  <si>
    <t>E0933P010</t>
  </si>
  <si>
    <t>Cummersdale</t>
  </si>
  <si>
    <t>E0933P012</t>
  </si>
  <si>
    <t>Cumwhitton</t>
  </si>
  <si>
    <t>E0933P013</t>
  </si>
  <si>
    <t>Dalston</t>
  </si>
  <si>
    <t>E0933P014</t>
  </si>
  <si>
    <t>Farlam</t>
  </si>
  <si>
    <t>E0933P015</t>
  </si>
  <si>
    <t>Hayton</t>
  </si>
  <si>
    <t>E0933P016</t>
  </si>
  <si>
    <t>Hethersgill</t>
  </si>
  <si>
    <t>E0933P017</t>
  </si>
  <si>
    <t>Irthington</t>
  </si>
  <si>
    <t>E0933P018</t>
  </si>
  <si>
    <t>Kingmoor</t>
  </si>
  <si>
    <t>E0933P019</t>
  </si>
  <si>
    <t>Kingwater</t>
  </si>
  <si>
    <t>E0933P020</t>
  </si>
  <si>
    <t>Kirkandrews</t>
  </si>
  <si>
    <t>E0933P021</t>
  </si>
  <si>
    <t>Kirklinton Middle</t>
  </si>
  <si>
    <t>E0933P022</t>
  </si>
  <si>
    <t>Midgeholme</t>
  </si>
  <si>
    <t>E0933P023</t>
  </si>
  <si>
    <t>Nether Denton</t>
  </si>
  <si>
    <t>E0933P024</t>
  </si>
  <si>
    <t>Nicholforest</t>
  </si>
  <si>
    <t>E0933P025</t>
  </si>
  <si>
    <t>Orton</t>
  </si>
  <si>
    <t>E0933P026</t>
  </si>
  <si>
    <t>Rockcliffe</t>
  </si>
  <si>
    <t>E0933P027</t>
  </si>
  <si>
    <t>Scaleby</t>
  </si>
  <si>
    <t>E0933P028</t>
  </si>
  <si>
    <t>Solport</t>
  </si>
  <si>
    <t>E0933P029</t>
  </si>
  <si>
    <t>St Cuthbert Without</t>
  </si>
  <si>
    <t>E0933P030</t>
  </si>
  <si>
    <t>Stanwix Rural</t>
  </si>
  <si>
    <t>E0933P032</t>
  </si>
  <si>
    <t>Upper Denton</t>
  </si>
  <si>
    <t>E0933P033</t>
  </si>
  <si>
    <t>E0933P034</t>
  </si>
  <si>
    <t>Waterhead</t>
  </si>
  <si>
    <t>E0933P035</t>
  </si>
  <si>
    <t>Westlinton</t>
  </si>
  <si>
    <t>E0933P036</t>
  </si>
  <si>
    <t>Wetheral</t>
  </si>
  <si>
    <t>E0934P001</t>
  </si>
  <si>
    <t>Arlecdon and Frizington</t>
  </si>
  <si>
    <t>E0934P002</t>
  </si>
  <si>
    <t>Beckermet with Thornhill</t>
  </si>
  <si>
    <t>E0934P003</t>
  </si>
  <si>
    <t>Bootle</t>
  </si>
  <si>
    <t>E0934P004</t>
  </si>
  <si>
    <t>Cleator Moor</t>
  </si>
  <si>
    <t>E0934P005</t>
  </si>
  <si>
    <t>Distington</t>
  </si>
  <si>
    <t>E0934P006</t>
  </si>
  <si>
    <t>Drigg and Carleton</t>
  </si>
  <si>
    <t>E0934P007</t>
  </si>
  <si>
    <t>Egremont</t>
  </si>
  <si>
    <t>E0934P008</t>
  </si>
  <si>
    <t>Ennerdale and Kinniside</t>
  </si>
  <si>
    <t>E0934P009</t>
  </si>
  <si>
    <t>Eskdale</t>
  </si>
  <si>
    <t>E0934P010</t>
  </si>
  <si>
    <t>Gosforth</t>
  </si>
  <si>
    <t>E0934P011</t>
  </si>
  <si>
    <t>Haile and Wilton</t>
  </si>
  <si>
    <t>E0934P012</t>
  </si>
  <si>
    <t>Irton with Santon</t>
  </si>
  <si>
    <t>E0934P013</t>
  </si>
  <si>
    <t>Lamplugh</t>
  </si>
  <si>
    <t>E0934P014</t>
  </si>
  <si>
    <t>Lowca</t>
  </si>
  <si>
    <t>E0934P015</t>
  </si>
  <si>
    <t>Lowside Quarter</t>
  </si>
  <si>
    <t>E0934P016</t>
  </si>
  <si>
    <t>Millom</t>
  </si>
  <si>
    <t>E0934P017</t>
  </si>
  <si>
    <t>Millom Without</t>
  </si>
  <si>
    <t>E0934P018</t>
  </si>
  <si>
    <t>Moresby</t>
  </si>
  <si>
    <t>E0934P019</t>
  </si>
  <si>
    <t>Muncaster</t>
  </si>
  <si>
    <t>E0934P020</t>
  </si>
  <si>
    <t>Parton</t>
  </si>
  <si>
    <t>E0934P021</t>
  </si>
  <si>
    <t>Ponsonby</t>
  </si>
  <si>
    <t>E0934P022</t>
  </si>
  <si>
    <t>Seascale</t>
  </si>
  <si>
    <t>E0934P023</t>
  </si>
  <si>
    <t>St. Bees</t>
  </si>
  <si>
    <t>E0934P024</t>
  </si>
  <si>
    <t>Ulpha</t>
  </si>
  <si>
    <t>E0934P025</t>
  </si>
  <si>
    <t>Waberthwaite and Corney</t>
  </si>
  <si>
    <t>E0934P026</t>
  </si>
  <si>
    <t>Wasdale</t>
  </si>
  <si>
    <t>E0934P027</t>
  </si>
  <si>
    <t>Weddicar</t>
  </si>
  <si>
    <t>E0934P028</t>
  </si>
  <si>
    <t>Whicham</t>
  </si>
  <si>
    <t>E0934P029</t>
  </si>
  <si>
    <t>Whitehaven</t>
  </si>
  <si>
    <t>E0935P001</t>
  </si>
  <si>
    <t>Ainstable</t>
  </si>
  <si>
    <t>E0935P002</t>
  </si>
  <si>
    <t>Alston Moor</t>
  </si>
  <si>
    <t>E0935P003</t>
  </si>
  <si>
    <t>Appleby in Westmorland</t>
  </si>
  <si>
    <t>E0935P004</t>
  </si>
  <si>
    <t>Asby</t>
  </si>
  <si>
    <t>E0935P005</t>
  </si>
  <si>
    <t>Askham</t>
  </si>
  <si>
    <t>E0935P006</t>
  </si>
  <si>
    <t>Bampton</t>
  </si>
  <si>
    <t>E0935P007</t>
  </si>
  <si>
    <t>Bandleyside (Colby Hoff &amp; Ormside)</t>
  </si>
  <si>
    <t>E0935P008</t>
  </si>
  <si>
    <t>E0935P009</t>
  </si>
  <si>
    <t>E0935P010</t>
  </si>
  <si>
    <t>Brough</t>
  </si>
  <si>
    <t>E0935P011</t>
  </si>
  <si>
    <t>Brough Sowerby</t>
  </si>
  <si>
    <t>E0935P012</t>
  </si>
  <si>
    <t>Brougham</t>
  </si>
  <si>
    <t>E0935P013</t>
  </si>
  <si>
    <t>Castle Sowerby</t>
  </si>
  <si>
    <t>E0935P014</t>
  </si>
  <si>
    <t>Catterlen</t>
  </si>
  <si>
    <t>E0935P015</t>
  </si>
  <si>
    <t>Cliburn</t>
  </si>
  <si>
    <t>E0935P016</t>
  </si>
  <si>
    <t>E0935P017</t>
  </si>
  <si>
    <t>Crackenthorpe</t>
  </si>
  <si>
    <t>E0935P018</t>
  </si>
  <si>
    <t>Crosby Garrett</t>
  </si>
  <si>
    <t>E0935P019</t>
  </si>
  <si>
    <t>Crosby Ravensworth</t>
  </si>
  <si>
    <t>E0935P020</t>
  </si>
  <si>
    <t>Culgaith</t>
  </si>
  <si>
    <t>E0935P021</t>
  </si>
  <si>
    <t>Dacre</t>
  </si>
  <si>
    <t>E0935P022</t>
  </si>
  <si>
    <t>Dufton</t>
  </si>
  <si>
    <t>E0935P023</t>
  </si>
  <si>
    <t>Glassonby</t>
  </si>
  <si>
    <t>E0935P024</t>
  </si>
  <si>
    <t>Great Salkeld</t>
  </si>
  <si>
    <t>E0935P025</t>
  </si>
  <si>
    <t>Great Strickland</t>
  </si>
  <si>
    <t>E0935P026</t>
  </si>
  <si>
    <t>Greystoke</t>
  </si>
  <si>
    <t>E0935P027</t>
  </si>
  <si>
    <t>Hartley</t>
  </si>
  <si>
    <t>E0935P028</t>
  </si>
  <si>
    <t>Helbeck</t>
  </si>
  <si>
    <t>E0935P029</t>
  </si>
  <si>
    <t>Hesket</t>
  </si>
  <si>
    <t>E0935P030</t>
  </si>
  <si>
    <t>Hunsonby</t>
  </si>
  <si>
    <t>E0935P031</t>
  </si>
  <si>
    <t>E0935P032</t>
  </si>
  <si>
    <t>Kaber</t>
  </si>
  <si>
    <t>E0935P033</t>
  </si>
  <si>
    <t>King's Meaburn</t>
  </si>
  <si>
    <t>E0935P034</t>
  </si>
  <si>
    <t>Kirkby Stephen</t>
  </si>
  <si>
    <t>E0935P035</t>
  </si>
  <si>
    <t>Kirkby Thore</t>
  </si>
  <si>
    <t>E0935P036</t>
  </si>
  <si>
    <t>Kirkoswald</t>
  </si>
  <si>
    <t>E0935P037</t>
  </si>
  <si>
    <t>Langwathby</t>
  </si>
  <si>
    <t>E0935P038</t>
  </si>
  <si>
    <t>Lazonby</t>
  </si>
  <si>
    <t>E0935P039</t>
  </si>
  <si>
    <t>Little Strickland</t>
  </si>
  <si>
    <t>E0935P040</t>
  </si>
  <si>
    <t>Long Marton</t>
  </si>
  <si>
    <t>E0935P041</t>
  </si>
  <si>
    <t>Lowther</t>
  </si>
  <si>
    <t>E0935P042</t>
  </si>
  <si>
    <t>Mallerstang</t>
  </si>
  <si>
    <t>E0935P043</t>
  </si>
  <si>
    <t>Martindale</t>
  </si>
  <si>
    <t>E0935P044</t>
  </si>
  <si>
    <t>Matterdale</t>
  </si>
  <si>
    <t>E0935P045</t>
  </si>
  <si>
    <t>Melmerby</t>
  </si>
  <si>
    <t>E0935P046</t>
  </si>
  <si>
    <t>Milburn</t>
  </si>
  <si>
    <t>E0935P047</t>
  </si>
  <si>
    <t>Morland</t>
  </si>
  <si>
    <t>E0935P048</t>
  </si>
  <si>
    <t>Mungrisdale</t>
  </si>
  <si>
    <t>E0935P049</t>
  </si>
  <si>
    <t>Murton</t>
  </si>
  <si>
    <t>E0935P050</t>
  </si>
  <si>
    <t>Musgrave</t>
  </si>
  <si>
    <t>E0935P051</t>
  </si>
  <si>
    <t>Nateby</t>
  </si>
  <si>
    <t>E0935P052</t>
  </si>
  <si>
    <t>Newbiggin</t>
  </si>
  <si>
    <t>E0935P053</t>
  </si>
  <si>
    <t>Newby</t>
  </si>
  <si>
    <t>E0935P054</t>
  </si>
  <si>
    <t>E0935P055</t>
  </si>
  <si>
    <t>Ousby</t>
  </si>
  <si>
    <t>E0935P056</t>
  </si>
  <si>
    <t>Patterdale</t>
  </si>
  <si>
    <t>E0935P057</t>
  </si>
  <si>
    <t>Penrith</t>
  </si>
  <si>
    <t>E0935P058</t>
  </si>
  <si>
    <t>Ravenstonedale</t>
  </si>
  <si>
    <t>E0935P059</t>
  </si>
  <si>
    <t>Shap</t>
  </si>
  <si>
    <t>E0935P060</t>
  </si>
  <si>
    <t>Skelton</t>
  </si>
  <si>
    <t>E0935P061</t>
  </si>
  <si>
    <t>Sleagill</t>
  </si>
  <si>
    <t>E0935P062</t>
  </si>
  <si>
    <t>Sockbridge and Tirril</t>
  </si>
  <si>
    <t>E0935P063</t>
  </si>
  <si>
    <t>Soulby</t>
  </si>
  <si>
    <t>E0935P064</t>
  </si>
  <si>
    <t>Stainmore</t>
  </si>
  <si>
    <t>E0935P065</t>
  </si>
  <si>
    <t>Tebay</t>
  </si>
  <si>
    <t>E0935P066</t>
  </si>
  <si>
    <t>Temple Sowerby</t>
  </si>
  <si>
    <t>E0935P067</t>
  </si>
  <si>
    <t>Threlkeld</t>
  </si>
  <si>
    <t>E0935P068</t>
  </si>
  <si>
    <t>Waitby</t>
  </si>
  <si>
    <t>E0935P069</t>
  </si>
  <si>
    <t>Warcop</t>
  </si>
  <si>
    <t>E0935P070</t>
  </si>
  <si>
    <t>Wharton</t>
  </si>
  <si>
    <t>E0935P071</t>
  </si>
  <si>
    <t>Winton</t>
  </si>
  <si>
    <t>E0935P072</t>
  </si>
  <si>
    <t>Yanwath and Eamont Bridge</t>
  </si>
  <si>
    <t>E0936P001</t>
  </si>
  <si>
    <t>Aldingham</t>
  </si>
  <si>
    <t>E0936P002</t>
  </si>
  <si>
    <t>Angerton (grouped into Duddon)</t>
  </si>
  <si>
    <t>E0936P003</t>
  </si>
  <si>
    <t>Arnside</t>
  </si>
  <si>
    <t>E0936P004</t>
  </si>
  <si>
    <t>Barbon</t>
  </si>
  <si>
    <t>E0936P005</t>
  </si>
  <si>
    <t>Beetham</t>
  </si>
  <si>
    <t>E0936P006</t>
  </si>
  <si>
    <t>Blawith and Subberthwaite</t>
  </si>
  <si>
    <t>E0936P007</t>
  </si>
  <si>
    <t>Broughton East</t>
  </si>
  <si>
    <t>E0936P008</t>
  </si>
  <si>
    <t>Broughton West (grouped into Duddon)</t>
  </si>
  <si>
    <t>E0936P009</t>
  </si>
  <si>
    <t>Burton in Kendal</t>
  </si>
  <si>
    <t>E0936P010</t>
  </si>
  <si>
    <t>Cartmel Fell</t>
  </si>
  <si>
    <t>E0936P011</t>
  </si>
  <si>
    <t>Casterton</t>
  </si>
  <si>
    <t>E0936P012</t>
  </si>
  <si>
    <t>Claife</t>
  </si>
  <si>
    <t>E0936P013</t>
  </si>
  <si>
    <t>Colton</t>
  </si>
  <si>
    <t>E0936P014</t>
  </si>
  <si>
    <t>Coniston</t>
  </si>
  <si>
    <t>E0936P015</t>
  </si>
  <si>
    <t>Crook</t>
  </si>
  <si>
    <t>E0936P016</t>
  </si>
  <si>
    <t>Crosthwaite and Lyth</t>
  </si>
  <si>
    <t>E0936P017</t>
  </si>
  <si>
    <t>Dent</t>
  </si>
  <si>
    <t>E0936P018</t>
  </si>
  <si>
    <t>Docker</t>
  </si>
  <si>
    <t>E0936P019</t>
  </si>
  <si>
    <t>Dunnerdale with Seathwaite (grouped into Duddon)</t>
  </si>
  <si>
    <t>E0936P020</t>
  </si>
  <si>
    <t>Egton with Newland (grouped in Egton with Newland Mansriggs &amp; Osmotherley)</t>
  </si>
  <si>
    <t>E0936P021</t>
  </si>
  <si>
    <t>Fawcett Forest</t>
  </si>
  <si>
    <t>E0936P022</t>
  </si>
  <si>
    <t>Firbank</t>
  </si>
  <si>
    <t>E0936P023</t>
  </si>
  <si>
    <t>Garsdale</t>
  </si>
  <si>
    <t>E0936P024</t>
  </si>
  <si>
    <t>Grange over Sands</t>
  </si>
  <si>
    <t>E0936P025</t>
  </si>
  <si>
    <t>Grayrigg</t>
  </si>
  <si>
    <t>E0936P026</t>
  </si>
  <si>
    <t>Haverthwaite</t>
  </si>
  <si>
    <t>E0936P027</t>
  </si>
  <si>
    <t>Hawkshead</t>
  </si>
  <si>
    <t>E0936P028</t>
  </si>
  <si>
    <t>Helsington</t>
  </si>
  <si>
    <t>E0936P029</t>
  </si>
  <si>
    <t>Heversham</t>
  </si>
  <si>
    <t>E0936P030</t>
  </si>
  <si>
    <t>Hincaster</t>
  </si>
  <si>
    <t>E0936P031</t>
  </si>
  <si>
    <t>E0936P032</t>
  </si>
  <si>
    <t>Hugill (grouped into Staveley with Ings)</t>
  </si>
  <si>
    <t>E0936P033</t>
  </si>
  <si>
    <t>Hutton Roof</t>
  </si>
  <si>
    <t>E0936P034</t>
  </si>
  <si>
    <t>Kendal</t>
  </si>
  <si>
    <t>E0936P035</t>
  </si>
  <si>
    <t>Kentmere</t>
  </si>
  <si>
    <t>E0936P036</t>
  </si>
  <si>
    <t>Killington</t>
  </si>
  <si>
    <t>E0936P037</t>
  </si>
  <si>
    <t>Kirkby Ireleth</t>
  </si>
  <si>
    <t>E0936P038</t>
  </si>
  <si>
    <t>Kirkby Lonsdale</t>
  </si>
  <si>
    <t>E0936P039</t>
  </si>
  <si>
    <t>Lakes</t>
  </si>
  <si>
    <t>E0936P040</t>
  </si>
  <si>
    <t>Lambrigg</t>
  </si>
  <si>
    <t>E0936P041</t>
  </si>
  <si>
    <t>Levens</t>
  </si>
  <si>
    <t>E0936P074</t>
  </si>
  <si>
    <t>Lindale and Newton in Cartmel</t>
  </si>
  <si>
    <t>E0936P042</t>
  </si>
  <si>
    <t>Longsleddale</t>
  </si>
  <si>
    <t>E0936P043</t>
  </si>
  <si>
    <t>Lower Allithwaite</t>
  </si>
  <si>
    <t>E0936P044</t>
  </si>
  <si>
    <t>Lower Holker</t>
  </si>
  <si>
    <t>E0936P045</t>
  </si>
  <si>
    <t>Lowick</t>
  </si>
  <si>
    <t>E0936P046</t>
  </si>
  <si>
    <t>Lupton</t>
  </si>
  <si>
    <t>E0936P047</t>
  </si>
  <si>
    <t>Mansergh</t>
  </si>
  <si>
    <t>E0936P048</t>
  </si>
  <si>
    <t>Mansriggs (grouped in Egton with Newland Mansriggs &amp; Osmotherley)</t>
  </si>
  <si>
    <t>E0936P050</t>
  </si>
  <si>
    <t>Middleton</t>
  </si>
  <si>
    <t>E0936P051</t>
  </si>
  <si>
    <t>Milnthorpe</t>
  </si>
  <si>
    <t>E0936P052</t>
  </si>
  <si>
    <t>Natland</t>
  </si>
  <si>
    <t>E0936P053</t>
  </si>
  <si>
    <t>Nether Staveley (grouped into Staveley with Ings)</t>
  </si>
  <si>
    <t>E0936P054</t>
  </si>
  <si>
    <t>New Hutton</t>
  </si>
  <si>
    <t>E0936P055</t>
  </si>
  <si>
    <t>Old Hutton and Holmescales</t>
  </si>
  <si>
    <t>E0936P056</t>
  </si>
  <si>
    <t>Osmotherley (grouped in Egton with Newland Mansriggs &amp; Osmotherley)</t>
  </si>
  <si>
    <t>E0936P057</t>
  </si>
  <si>
    <t>Over Staveley (grouped into Staveley with Ings)</t>
  </si>
  <si>
    <t>E0936P058</t>
  </si>
  <si>
    <t>Pennington</t>
  </si>
  <si>
    <t>E0936P059</t>
  </si>
  <si>
    <t>Preston Patrick</t>
  </si>
  <si>
    <t>E0936P060</t>
  </si>
  <si>
    <t>Preston Richard</t>
  </si>
  <si>
    <t>E0936P061</t>
  </si>
  <si>
    <t>Satterthwaite</t>
  </si>
  <si>
    <t>E0936P063</t>
  </si>
  <si>
    <t>Sedbergh</t>
  </si>
  <si>
    <t>E0936P064</t>
  </si>
  <si>
    <t>Sedgwick</t>
  </si>
  <si>
    <t>E0936P080</t>
  </si>
  <si>
    <t>Skelsmergh &amp; Scalthwaiterigg</t>
  </si>
  <si>
    <t>E0936P066</t>
  </si>
  <si>
    <t>Skelwith</t>
  </si>
  <si>
    <t>E0936P067</t>
  </si>
  <si>
    <t>Stainton</t>
  </si>
  <si>
    <t>E0936P068</t>
  </si>
  <si>
    <t>Staveley in Cartmel</t>
  </si>
  <si>
    <t>E0936P069</t>
  </si>
  <si>
    <t>Strickland Ketel (grouped into Burneside)</t>
  </si>
  <si>
    <t>E0936P070</t>
  </si>
  <si>
    <t>Strickland Roger (grouped into Burneside)</t>
  </si>
  <si>
    <t>E0936P071</t>
  </si>
  <si>
    <t>Torver</t>
  </si>
  <si>
    <t>E0936P072</t>
  </si>
  <si>
    <t>Ulverston</t>
  </si>
  <si>
    <t>E0936P073</t>
  </si>
  <si>
    <t>Underbarrow and Bradleyfield</t>
  </si>
  <si>
    <t>E0936P075</t>
  </si>
  <si>
    <t>Urswick Bardsea and Stainton</t>
  </si>
  <si>
    <t>E0936P076</t>
  </si>
  <si>
    <t>Whinfell</t>
  </si>
  <si>
    <t>E0936P077</t>
  </si>
  <si>
    <t>Whitwell and Selside</t>
  </si>
  <si>
    <t>E0936P078</t>
  </si>
  <si>
    <t>Windermere</t>
  </si>
  <si>
    <t>E0936P081</t>
  </si>
  <si>
    <t>Witherslack Meathop and Ulpha</t>
  </si>
  <si>
    <t>E1031P001</t>
  </si>
  <si>
    <t>Aldercar &amp; Langley Mill</t>
  </si>
  <si>
    <t>E1031P002</t>
  </si>
  <si>
    <t>Alderwasley</t>
  </si>
  <si>
    <t>E1031P003</t>
  </si>
  <si>
    <t>Alfreton</t>
  </si>
  <si>
    <t>E1031P005</t>
  </si>
  <si>
    <t>Belper</t>
  </si>
  <si>
    <t>E1031P006</t>
  </si>
  <si>
    <t>Codnor</t>
  </si>
  <si>
    <t>E1031P007</t>
  </si>
  <si>
    <t>Crich</t>
  </si>
  <si>
    <t>E1031P008</t>
  </si>
  <si>
    <t>Denby</t>
  </si>
  <si>
    <t>E1031P009</t>
  </si>
  <si>
    <t>Dethick Lea and Holloway</t>
  </si>
  <si>
    <t>E1031P010</t>
  </si>
  <si>
    <t>Duffield</t>
  </si>
  <si>
    <t>E1031P011</t>
  </si>
  <si>
    <t>Hazelwood</t>
  </si>
  <si>
    <t>E1031P012</t>
  </si>
  <si>
    <t>Heanor and Loscoe</t>
  </si>
  <si>
    <t>E1031P013</t>
  </si>
  <si>
    <t>Holbrook</t>
  </si>
  <si>
    <t>E1031P014</t>
  </si>
  <si>
    <t>Horsley</t>
  </si>
  <si>
    <t>E1031P015</t>
  </si>
  <si>
    <t>Horsley Woodhouse</t>
  </si>
  <si>
    <t>E1031P016</t>
  </si>
  <si>
    <t>Idridgehay and Alton</t>
  </si>
  <si>
    <t>E1031P017</t>
  </si>
  <si>
    <t>Ironville</t>
  </si>
  <si>
    <t>E1031P018</t>
  </si>
  <si>
    <t>Kedleston</t>
  </si>
  <si>
    <t>E1031P019</t>
  </si>
  <si>
    <t>Kilburn</t>
  </si>
  <si>
    <t>E1031P020</t>
  </si>
  <si>
    <t>Kirk Langley</t>
  </si>
  <si>
    <t>E1031P021</t>
  </si>
  <si>
    <t>Mackworth</t>
  </si>
  <si>
    <t>E1031P022</t>
  </si>
  <si>
    <t>Mapperley</t>
  </si>
  <si>
    <t>E1031P023</t>
  </si>
  <si>
    <t>Pentrich</t>
  </si>
  <si>
    <t>E1031P024</t>
  </si>
  <si>
    <t>Quarndon</t>
  </si>
  <si>
    <t>E1031P025</t>
  </si>
  <si>
    <t>Ravensdale Park</t>
  </si>
  <si>
    <t>E1031P036</t>
  </si>
  <si>
    <t>Riddings</t>
  </si>
  <si>
    <t>E1031P026</t>
  </si>
  <si>
    <t>Ripley</t>
  </si>
  <si>
    <t>E1031P027</t>
  </si>
  <si>
    <t>Shipley</t>
  </si>
  <si>
    <t>E1031P028</t>
  </si>
  <si>
    <t>Shottle and Postern</t>
  </si>
  <si>
    <t>E1031P029</t>
  </si>
  <si>
    <t>Smalley</t>
  </si>
  <si>
    <t>E1031P030</t>
  </si>
  <si>
    <t>Somercotes</t>
  </si>
  <si>
    <t>E1031P031</t>
  </si>
  <si>
    <t>South Wingfield</t>
  </si>
  <si>
    <t>E1031P032</t>
  </si>
  <si>
    <t>Swanwick</t>
  </si>
  <si>
    <t>E1031P033</t>
  </si>
  <si>
    <t>Turnditch</t>
  </si>
  <si>
    <t>E1031P034</t>
  </si>
  <si>
    <t>E1032P001</t>
  </si>
  <si>
    <t>Ault Hucknall</t>
  </si>
  <si>
    <t>E1032P002</t>
  </si>
  <si>
    <t>Barlborough</t>
  </si>
  <si>
    <t>E1032P003</t>
  </si>
  <si>
    <t>Blackwell</t>
  </si>
  <si>
    <t>E1032P004</t>
  </si>
  <si>
    <t>Clowne</t>
  </si>
  <si>
    <t>E1032P005</t>
  </si>
  <si>
    <t>Elmton</t>
  </si>
  <si>
    <t>E1032P006</t>
  </si>
  <si>
    <t>Glapwell</t>
  </si>
  <si>
    <t>E1032P007</t>
  </si>
  <si>
    <t>Hodthorpe and Belph</t>
  </si>
  <si>
    <t>E1032P016</t>
  </si>
  <si>
    <t>Langwith</t>
  </si>
  <si>
    <t>E1032P008</t>
  </si>
  <si>
    <t>Old Bolsover</t>
  </si>
  <si>
    <t>E1032P009</t>
  </si>
  <si>
    <t>Pinxton</t>
  </si>
  <si>
    <t>E1032P010</t>
  </si>
  <si>
    <t>Pleasley</t>
  </si>
  <si>
    <t>E1032P011</t>
  </si>
  <si>
    <t>Scarcliffe</t>
  </si>
  <si>
    <t>E1032P012</t>
  </si>
  <si>
    <t>Shirebrook</t>
  </si>
  <si>
    <t>E1032P013</t>
  </si>
  <si>
    <t>South Normanton</t>
  </si>
  <si>
    <t>E1032P014</t>
  </si>
  <si>
    <t>Tibshelf</t>
  </si>
  <si>
    <t>E1032P015</t>
  </si>
  <si>
    <t>Whitwell</t>
  </si>
  <si>
    <t>E1033P001</t>
  </si>
  <si>
    <t>Brimington</t>
  </si>
  <si>
    <t>E1033P002</t>
  </si>
  <si>
    <t>Staveley</t>
  </si>
  <si>
    <t>E1035P001</t>
  </si>
  <si>
    <t>Abney and Abney Grange</t>
  </si>
  <si>
    <t>E1035P002</t>
  </si>
  <si>
    <t>Aldwark</t>
  </si>
  <si>
    <t>E1035P003</t>
  </si>
  <si>
    <t>Alkmonton and Hungry Bentley</t>
  </si>
  <si>
    <t>E1035P004</t>
  </si>
  <si>
    <t>Ashbourne</t>
  </si>
  <si>
    <t>E1035P005</t>
  </si>
  <si>
    <t>Ashford in the Water</t>
  </si>
  <si>
    <t>E1035P006</t>
  </si>
  <si>
    <t>Atlow</t>
  </si>
  <si>
    <t>E1035P007</t>
  </si>
  <si>
    <t>Bakewell</t>
  </si>
  <si>
    <t>E1035P008</t>
  </si>
  <si>
    <t>Ballidon and Bradbourne</t>
  </si>
  <si>
    <t>E1035P009</t>
  </si>
  <si>
    <t>Baslow and Bubnell</t>
  </si>
  <si>
    <t>E1035P010</t>
  </si>
  <si>
    <t>Beeley</t>
  </si>
  <si>
    <t>E1035P011</t>
  </si>
  <si>
    <t>Biggin by Hulland</t>
  </si>
  <si>
    <t>E1035P012</t>
  </si>
  <si>
    <t>Birchover</t>
  </si>
  <si>
    <t>E1035P013</t>
  </si>
  <si>
    <t>Blackwell in the Peak</t>
  </si>
  <si>
    <t>E1035P014</t>
  </si>
  <si>
    <t>Bonsall</t>
  </si>
  <si>
    <t>E1035P015</t>
  </si>
  <si>
    <t>Boylestone</t>
  </si>
  <si>
    <t>E1035P017</t>
  </si>
  <si>
    <t>Bradley</t>
  </si>
  <si>
    <t>E1035P018</t>
  </si>
  <si>
    <t>E1035P019</t>
  </si>
  <si>
    <t>Brailsford</t>
  </si>
  <si>
    <t>E1035P020</t>
  </si>
  <si>
    <t>Brassington</t>
  </si>
  <si>
    <t>E1035P021</t>
  </si>
  <si>
    <t>Brushfield</t>
  </si>
  <si>
    <t>E1035P022</t>
  </si>
  <si>
    <t>Callow</t>
  </si>
  <si>
    <t>E1035P023</t>
  </si>
  <si>
    <t>Calver</t>
  </si>
  <si>
    <t>E1035P024</t>
  </si>
  <si>
    <t>Carsington and Hopton</t>
  </si>
  <si>
    <t>E1035P025</t>
  </si>
  <si>
    <t>Chatsworth</t>
  </si>
  <si>
    <t>E1035P026</t>
  </si>
  <si>
    <t>Chelmorton</t>
  </si>
  <si>
    <t>E1035P027</t>
  </si>
  <si>
    <t>E1035P028</t>
  </si>
  <si>
    <t>Cromford</t>
  </si>
  <si>
    <t>E1035P029</t>
  </si>
  <si>
    <t>Cubley</t>
  </si>
  <si>
    <t>E1035P030</t>
  </si>
  <si>
    <t>Curbar</t>
  </si>
  <si>
    <t>E1035P031</t>
  </si>
  <si>
    <t>Darley Dale</t>
  </si>
  <si>
    <t>E1035P032</t>
  </si>
  <si>
    <t>Doveridge</t>
  </si>
  <si>
    <t>E1035P033</t>
  </si>
  <si>
    <t>Eaton Alsop and Newton Grange</t>
  </si>
  <si>
    <t>E1035P034</t>
  </si>
  <si>
    <t>Edensor</t>
  </si>
  <si>
    <t>E1035P035</t>
  </si>
  <si>
    <t>Edlaston and Wyaston</t>
  </si>
  <si>
    <t>E1035P036</t>
  </si>
  <si>
    <t>E1035P037</t>
  </si>
  <si>
    <t>Eyam</t>
  </si>
  <si>
    <t>E1035P038</t>
  </si>
  <si>
    <t>Fenny Bentley</t>
  </si>
  <si>
    <t>E1035P039</t>
  </si>
  <si>
    <t>Flagg</t>
  </si>
  <si>
    <t>E1035P040</t>
  </si>
  <si>
    <t>Foolow</t>
  </si>
  <si>
    <t>E1035P041</t>
  </si>
  <si>
    <t>Froggatt</t>
  </si>
  <si>
    <t>E1035P042</t>
  </si>
  <si>
    <t>Gratton</t>
  </si>
  <si>
    <t>E1035P044</t>
  </si>
  <si>
    <t>Great Longstone</t>
  </si>
  <si>
    <t>E1035P045</t>
  </si>
  <si>
    <t>Grindleford</t>
  </si>
  <si>
    <t>E1035P047</t>
  </si>
  <si>
    <t>Harthill</t>
  </si>
  <si>
    <t>E1035P048</t>
  </si>
  <si>
    <t>Hartington Middle Quarter</t>
  </si>
  <si>
    <t>E1035P049</t>
  </si>
  <si>
    <t>Hartington Nether Quarter</t>
  </si>
  <si>
    <t>E1035P050</t>
  </si>
  <si>
    <t>Hartington Town Quarter</t>
  </si>
  <si>
    <t>E1035P051</t>
  </si>
  <si>
    <t>Hassop</t>
  </si>
  <si>
    <t>E1035P111</t>
  </si>
  <si>
    <t>Hathersage &amp; Outseats</t>
  </si>
  <si>
    <t>E1035P053</t>
  </si>
  <si>
    <t>Hazlebadge</t>
  </si>
  <si>
    <t>E1035P054</t>
  </si>
  <si>
    <t>Highlow</t>
  </si>
  <si>
    <t>E1035P055</t>
  </si>
  <si>
    <t>Hognaston</t>
  </si>
  <si>
    <t>E1035P056</t>
  </si>
  <si>
    <t>Hollington</t>
  </si>
  <si>
    <t>E1035P043</t>
  </si>
  <si>
    <t>HucklowGt and Lt and Grindlow</t>
  </si>
  <si>
    <t>E1035P058</t>
  </si>
  <si>
    <t>Hulland</t>
  </si>
  <si>
    <t>E1035P059</t>
  </si>
  <si>
    <t>Hulland Ward</t>
  </si>
  <si>
    <t>E1035P061</t>
  </si>
  <si>
    <t>Ible</t>
  </si>
  <si>
    <t>E1035P062</t>
  </si>
  <si>
    <t>Ivonbrook Grange</t>
  </si>
  <si>
    <t>E1035P063</t>
  </si>
  <si>
    <t>Kirk Ireton</t>
  </si>
  <si>
    <t>E1035P064</t>
  </si>
  <si>
    <t>Kniveton</t>
  </si>
  <si>
    <t>E1035P066</t>
  </si>
  <si>
    <t>Little Longstone</t>
  </si>
  <si>
    <t>E1035P067</t>
  </si>
  <si>
    <t>Litton</t>
  </si>
  <si>
    <t>E1035P068</t>
  </si>
  <si>
    <t>Longford</t>
  </si>
  <si>
    <t>E1035P069</t>
  </si>
  <si>
    <t>Mapleton</t>
  </si>
  <si>
    <t>E1035P070</t>
  </si>
  <si>
    <t>Marston Montgomery</t>
  </si>
  <si>
    <t>E1035P071</t>
  </si>
  <si>
    <t>Matlock</t>
  </si>
  <si>
    <t>E1035P072</t>
  </si>
  <si>
    <t>Matlock Bath</t>
  </si>
  <si>
    <t>E1035P073</t>
  </si>
  <si>
    <t>Mercaston</t>
  </si>
  <si>
    <t>E1035P075</t>
  </si>
  <si>
    <t>Middleton and Smerrill</t>
  </si>
  <si>
    <t>E1035P074</t>
  </si>
  <si>
    <t>Middleton by Wirksworth</t>
  </si>
  <si>
    <t>E1035P076</t>
  </si>
  <si>
    <t>Monyash</t>
  </si>
  <si>
    <t>E1035P077</t>
  </si>
  <si>
    <t>Nether Haddon</t>
  </si>
  <si>
    <t>E1035P079</t>
  </si>
  <si>
    <t>Norbury and Roston</t>
  </si>
  <si>
    <t>E1035P080</t>
  </si>
  <si>
    <t>Northwood and Tinkersley</t>
  </si>
  <si>
    <t>E1035P081</t>
  </si>
  <si>
    <t>Offcote and Underwood</t>
  </si>
  <si>
    <t>E1035P082</t>
  </si>
  <si>
    <t>Offerton</t>
  </si>
  <si>
    <t>E1035P083</t>
  </si>
  <si>
    <t>Osmaston and Yeldersley</t>
  </si>
  <si>
    <t>E1035P085</t>
  </si>
  <si>
    <t>Over Haddon</t>
  </si>
  <si>
    <t>E1035P086</t>
  </si>
  <si>
    <t>Parwich</t>
  </si>
  <si>
    <t>E1035P087</t>
  </si>
  <si>
    <t>Pilsley</t>
  </si>
  <si>
    <t>E1035P088</t>
  </si>
  <si>
    <t>Rodsley and Yeaveley</t>
  </si>
  <si>
    <t>E1035P089</t>
  </si>
  <si>
    <t>Rowland</t>
  </si>
  <si>
    <t>E1035P090</t>
  </si>
  <si>
    <t>Rowsley</t>
  </si>
  <si>
    <t>E1035P091</t>
  </si>
  <si>
    <t>Sheldon</t>
  </si>
  <si>
    <t>E1035P092</t>
  </si>
  <si>
    <t>Shirley</t>
  </si>
  <si>
    <t>E1035P093</t>
  </si>
  <si>
    <t>Snelston</t>
  </si>
  <si>
    <t>E1035P094</t>
  </si>
  <si>
    <t>Somersal Herbert</t>
  </si>
  <si>
    <t>E1035P095</t>
  </si>
  <si>
    <t>South Darley</t>
  </si>
  <si>
    <t>E1035P096</t>
  </si>
  <si>
    <t>Stanton</t>
  </si>
  <si>
    <t>E1035P097</t>
  </si>
  <si>
    <t>Stoney Middleton</t>
  </si>
  <si>
    <t>E1035P098</t>
  </si>
  <si>
    <t>Sudbury</t>
  </si>
  <si>
    <t>E1035P099</t>
  </si>
  <si>
    <t>Taddington</t>
  </si>
  <si>
    <t>E1035P100</t>
  </si>
  <si>
    <t>Tansley</t>
  </si>
  <si>
    <t>E1035P101</t>
  </si>
  <si>
    <t>Thorpe</t>
  </si>
  <si>
    <t>E1035P102</t>
  </si>
  <si>
    <t>Tideswell</t>
  </si>
  <si>
    <t>E1035P103</t>
  </si>
  <si>
    <t>Tissington and Lea Hall</t>
  </si>
  <si>
    <t>E1035P104</t>
  </si>
  <si>
    <t>Wardlow</t>
  </si>
  <si>
    <t>E1035P105</t>
  </si>
  <si>
    <t>Wheston</t>
  </si>
  <si>
    <t>E1035P106</t>
  </si>
  <si>
    <t>Winster</t>
  </si>
  <si>
    <t>E1035P107</t>
  </si>
  <si>
    <t>Wirksworth</t>
  </si>
  <si>
    <t>E1035P110</t>
  </si>
  <si>
    <t>Youlgrave</t>
  </si>
  <si>
    <t>E1036P001</t>
  </si>
  <si>
    <t>Breadsall</t>
  </si>
  <si>
    <t>E1036P002</t>
  </si>
  <si>
    <t>Breaston</t>
  </si>
  <si>
    <t>E1036P003</t>
  </si>
  <si>
    <t>Dale Abbey</t>
  </si>
  <si>
    <t>E1036P004</t>
  </si>
  <si>
    <t>Draycott and Church Wilne</t>
  </si>
  <si>
    <t>E1036P006</t>
  </si>
  <si>
    <t>Little Eaton</t>
  </si>
  <si>
    <t>E1036P007</t>
  </si>
  <si>
    <t>Morley</t>
  </si>
  <si>
    <t>E1036P008</t>
  </si>
  <si>
    <t>Ockbrook and Borrowash</t>
  </si>
  <si>
    <t>E1036P015</t>
  </si>
  <si>
    <t>Risley with Hopwell</t>
  </si>
  <si>
    <t>E1036P010</t>
  </si>
  <si>
    <t>Sandiacre</t>
  </si>
  <si>
    <t>E1036P011</t>
  </si>
  <si>
    <t>Sawley</t>
  </si>
  <si>
    <t>E1036P012</t>
  </si>
  <si>
    <t>Stanley and Stanley Common</t>
  </si>
  <si>
    <t>E1036P013</t>
  </si>
  <si>
    <t>Stanton by Dale</t>
  </si>
  <si>
    <t>E1036P014</t>
  </si>
  <si>
    <t>West Hallam</t>
  </si>
  <si>
    <t>E1037P002</t>
  </si>
  <si>
    <t>Bamford with Thornhill</t>
  </si>
  <si>
    <t>E1037P003</t>
  </si>
  <si>
    <t>Brough and Shatton</t>
  </si>
  <si>
    <t>E1037P023</t>
  </si>
  <si>
    <t>Buxton Glossop &amp; Hadfield</t>
  </si>
  <si>
    <t>E1037P004</t>
  </si>
  <si>
    <t>Castleton</t>
  </si>
  <si>
    <t>E1037P005</t>
  </si>
  <si>
    <t>Chapel en le Frith</t>
  </si>
  <si>
    <t>E1037P006</t>
  </si>
  <si>
    <t>Charlesworth</t>
  </si>
  <si>
    <t>E1037P007</t>
  </si>
  <si>
    <t>Chinley Buxworth and Brownside</t>
  </si>
  <si>
    <t>E1037P008</t>
  </si>
  <si>
    <t>Chisworth</t>
  </si>
  <si>
    <t>E1037P009</t>
  </si>
  <si>
    <t>Derwent &amp; Hope Woodlands</t>
  </si>
  <si>
    <t>E1037P010</t>
  </si>
  <si>
    <t>Edale</t>
  </si>
  <si>
    <t>E1037P012</t>
  </si>
  <si>
    <t>Hartington upper Quarter</t>
  </si>
  <si>
    <t>E1037P013</t>
  </si>
  <si>
    <t>Hayfield</t>
  </si>
  <si>
    <t>E1037P015</t>
  </si>
  <si>
    <t>Hope with Aston</t>
  </si>
  <si>
    <t>E1037P016</t>
  </si>
  <si>
    <t>King Sterndale</t>
  </si>
  <si>
    <t>E1037P017</t>
  </si>
  <si>
    <t>New Mills</t>
  </si>
  <si>
    <t>E1037P018</t>
  </si>
  <si>
    <t>Peak Forest</t>
  </si>
  <si>
    <t>E1037P020</t>
  </si>
  <si>
    <t>Tintwistle</t>
  </si>
  <si>
    <t>E1037P021</t>
  </si>
  <si>
    <t>Whaley Bridge</t>
  </si>
  <si>
    <t>E1037P022</t>
  </si>
  <si>
    <t>Wormhill and Green Fairfield</t>
  </si>
  <si>
    <t>E1038P001</t>
  </si>
  <si>
    <t>Ashover</t>
  </si>
  <si>
    <t>E1038P002</t>
  </si>
  <si>
    <t>Barlow</t>
  </si>
  <si>
    <t>E1038P003</t>
  </si>
  <si>
    <t>Brackenfield</t>
  </si>
  <si>
    <t>E1038P004</t>
  </si>
  <si>
    <t>E1038P005</t>
  </si>
  <si>
    <t>Calow</t>
  </si>
  <si>
    <t>E1038P006</t>
  </si>
  <si>
    <t>Clay Cross</t>
  </si>
  <si>
    <t>E1038P007</t>
  </si>
  <si>
    <t>Dronfield</t>
  </si>
  <si>
    <t>E1038P008</t>
  </si>
  <si>
    <t>Eckington</t>
  </si>
  <si>
    <t>E1038P009</t>
  </si>
  <si>
    <t>Grassmoor Hasland and Winswick</t>
  </si>
  <si>
    <t>E1038P010</t>
  </si>
  <si>
    <t>Heath and Holmewood</t>
  </si>
  <si>
    <t>E1038P011</t>
  </si>
  <si>
    <t>Holmesfield</t>
  </si>
  <si>
    <t>E1038P012</t>
  </si>
  <si>
    <t>Holymoorside and Walton</t>
  </si>
  <si>
    <t>E1038P013</t>
  </si>
  <si>
    <t>Killamarsh</t>
  </si>
  <si>
    <t>E1038P014</t>
  </si>
  <si>
    <t>Morton</t>
  </si>
  <si>
    <t>E1038P015</t>
  </si>
  <si>
    <t>North Wingfield</t>
  </si>
  <si>
    <t>E1038P016</t>
  </si>
  <si>
    <t>E1038P017</t>
  </si>
  <si>
    <t>Shirland and Higham</t>
  </si>
  <si>
    <t>E1038P018</t>
  </si>
  <si>
    <t>E1038P019</t>
  </si>
  <si>
    <t>Sutton cum Duckmanton</t>
  </si>
  <si>
    <t>E1038P020</t>
  </si>
  <si>
    <t>Temple Normanton</t>
  </si>
  <si>
    <t>E1038P021</t>
  </si>
  <si>
    <t>Tupton</t>
  </si>
  <si>
    <t>E1038P022</t>
  </si>
  <si>
    <t>Unstone</t>
  </si>
  <si>
    <t>E1038P023</t>
  </si>
  <si>
    <t>Wessington</t>
  </si>
  <si>
    <t>E1038P024</t>
  </si>
  <si>
    <t>Wingerworth</t>
  </si>
  <si>
    <t>E1039P001</t>
  </si>
  <si>
    <t>Ash</t>
  </si>
  <si>
    <t>E1039P002</t>
  </si>
  <si>
    <t>Aston upon Trent</t>
  </si>
  <si>
    <t>E1039P003</t>
  </si>
  <si>
    <t>Barrow upon Trent</t>
  </si>
  <si>
    <t>E1039P004</t>
  </si>
  <si>
    <t>Barton Blount</t>
  </si>
  <si>
    <t>E1039P005</t>
  </si>
  <si>
    <t>Bearwardcote</t>
  </si>
  <si>
    <t>E1039P006</t>
  </si>
  <si>
    <t>Bretby</t>
  </si>
  <si>
    <t>E1039P007</t>
  </si>
  <si>
    <t>Burnaston</t>
  </si>
  <si>
    <t>E1039P008</t>
  </si>
  <si>
    <t>Calke</t>
  </si>
  <si>
    <t>E1039P009</t>
  </si>
  <si>
    <t>Castle Gresley</t>
  </si>
  <si>
    <t>E1039P010</t>
  </si>
  <si>
    <t>Catton</t>
  </si>
  <si>
    <t>E1039P011</t>
  </si>
  <si>
    <t>Cauldwell</t>
  </si>
  <si>
    <t>E1039P012</t>
  </si>
  <si>
    <t>Church Broughton</t>
  </si>
  <si>
    <t>E1039P013</t>
  </si>
  <si>
    <t>Coton in the Elms</t>
  </si>
  <si>
    <t>E1039P014</t>
  </si>
  <si>
    <t>Dalbury Lees</t>
  </si>
  <si>
    <t>E1039P015</t>
  </si>
  <si>
    <t>Drakelow</t>
  </si>
  <si>
    <t>E1039P016</t>
  </si>
  <si>
    <t>Egginton</t>
  </si>
  <si>
    <t>E1039P017</t>
  </si>
  <si>
    <t>Elvaston</t>
  </si>
  <si>
    <t>E1039P018</t>
  </si>
  <si>
    <t>Etwall</t>
  </si>
  <si>
    <t>E1039P019</t>
  </si>
  <si>
    <t>Findern</t>
  </si>
  <si>
    <t>E1039P020</t>
  </si>
  <si>
    <t>Foremark</t>
  </si>
  <si>
    <t>E1039P021</t>
  </si>
  <si>
    <t>Foston and Scropton</t>
  </si>
  <si>
    <t>E1039P022</t>
  </si>
  <si>
    <t>Hartshorne</t>
  </si>
  <si>
    <t>E1039P023</t>
  </si>
  <si>
    <t>E1039P024</t>
  </si>
  <si>
    <t>E1039P025</t>
  </si>
  <si>
    <t>Hoon</t>
  </si>
  <si>
    <t>E1039P026</t>
  </si>
  <si>
    <t>Ingleby</t>
  </si>
  <si>
    <t>E1039P027</t>
  </si>
  <si>
    <t>E1039P028</t>
  </si>
  <si>
    <t>Lullington</t>
  </si>
  <si>
    <t>E1039P029</t>
  </si>
  <si>
    <t>Marston on Dove</t>
  </si>
  <si>
    <t>E1039P030</t>
  </si>
  <si>
    <t>Melbourne</t>
  </si>
  <si>
    <t>E1039P031</t>
  </si>
  <si>
    <t>Netherseal</t>
  </si>
  <si>
    <t>E1039P032</t>
  </si>
  <si>
    <t>Newton Solney</t>
  </si>
  <si>
    <t>E1039P033</t>
  </si>
  <si>
    <t>Osleston and Thurvaston</t>
  </si>
  <si>
    <t>E1039P034</t>
  </si>
  <si>
    <t>Overseal</t>
  </si>
  <si>
    <t>E1039P035</t>
  </si>
  <si>
    <t>Radbourne</t>
  </si>
  <si>
    <t>E1039P036</t>
  </si>
  <si>
    <t>Repton</t>
  </si>
  <si>
    <t>E1039P037</t>
  </si>
  <si>
    <t>Rosliston</t>
  </si>
  <si>
    <t>E1039P038</t>
  </si>
  <si>
    <t>Shardlow and Great Wilne</t>
  </si>
  <si>
    <t>E1039P039</t>
  </si>
  <si>
    <t>Smisby</t>
  </si>
  <si>
    <t>E1039P040</t>
  </si>
  <si>
    <t>Stanton by Bridge</t>
  </si>
  <si>
    <t>E1039P051</t>
  </si>
  <si>
    <t>Stenson</t>
  </si>
  <si>
    <t>E1039P042</t>
  </si>
  <si>
    <t>Sutton on the Hill</t>
  </si>
  <si>
    <t>E1039P043</t>
  </si>
  <si>
    <t>Swarkestone</t>
  </si>
  <si>
    <t>E1039P044</t>
  </si>
  <si>
    <t>Ticknall</t>
  </si>
  <si>
    <t>E1039P045</t>
  </si>
  <si>
    <t>Trusley</t>
  </si>
  <si>
    <t>E1039P046</t>
  </si>
  <si>
    <t>Twyford and Stenson</t>
  </si>
  <si>
    <t>E1039P047</t>
  </si>
  <si>
    <t>Walton upon Trent</t>
  </si>
  <si>
    <t>E1039P048</t>
  </si>
  <si>
    <t>Weston upon Trent</t>
  </si>
  <si>
    <t>E1039P049</t>
  </si>
  <si>
    <t>E1039P050</t>
  </si>
  <si>
    <t>Woodville</t>
  </si>
  <si>
    <t>E1102P001</t>
  </si>
  <si>
    <t>Brixham</t>
  </si>
  <si>
    <t>E1131P001</t>
  </si>
  <si>
    <t>All Saints</t>
  </si>
  <si>
    <t>E1131P002</t>
  </si>
  <si>
    <t>Awliscombe</t>
  </si>
  <si>
    <t>E1131P003</t>
  </si>
  <si>
    <t>Axminster</t>
  </si>
  <si>
    <t>E1131P004</t>
  </si>
  <si>
    <t>Axmouth</t>
  </si>
  <si>
    <t>E1131P005</t>
  </si>
  <si>
    <t>Aylesbeare</t>
  </si>
  <si>
    <t>E1131P006</t>
  </si>
  <si>
    <t>Beer</t>
  </si>
  <si>
    <t>E1131P070</t>
  </si>
  <si>
    <t>Bishops Clyst</t>
  </si>
  <si>
    <t>E1131P008</t>
  </si>
  <si>
    <t>Brampford Speke</t>
  </si>
  <si>
    <t>E1131P009</t>
  </si>
  <si>
    <t>Branscombe</t>
  </si>
  <si>
    <t>E1131P010</t>
  </si>
  <si>
    <t>Broad Clyst</t>
  </si>
  <si>
    <t>E1131P011</t>
  </si>
  <si>
    <t>Broadhembury</t>
  </si>
  <si>
    <t>E1131P012</t>
  </si>
  <si>
    <t>Buckerell</t>
  </si>
  <si>
    <t>E1131P013</t>
  </si>
  <si>
    <t>Budleigh Salterton</t>
  </si>
  <si>
    <t>E1131P014</t>
  </si>
  <si>
    <t>Chardstock</t>
  </si>
  <si>
    <t>E1131P015</t>
  </si>
  <si>
    <t>Clyst Honiton</t>
  </si>
  <si>
    <t>E1131P016</t>
  </si>
  <si>
    <t>Clyst Hydon</t>
  </si>
  <si>
    <t>E1131P017</t>
  </si>
  <si>
    <t>Clyst St. George</t>
  </si>
  <si>
    <t>E1131P018</t>
  </si>
  <si>
    <t>Clyst St. Lawrence</t>
  </si>
  <si>
    <t>E1131P020</t>
  </si>
  <si>
    <t>Colaton Raleigh</t>
  </si>
  <si>
    <t>E1131P021</t>
  </si>
  <si>
    <t>Colyton</t>
  </si>
  <si>
    <t>E1131P022</t>
  </si>
  <si>
    <t>Combe Raleigh</t>
  </si>
  <si>
    <t>E1131P023</t>
  </si>
  <si>
    <t>Combpyne Rousdon</t>
  </si>
  <si>
    <t>E1131P024</t>
  </si>
  <si>
    <t>Cotleigh</t>
  </si>
  <si>
    <t>E1131P071</t>
  </si>
  <si>
    <t>Cranbrook</t>
  </si>
  <si>
    <t>E1131P025</t>
  </si>
  <si>
    <t>Dalwood</t>
  </si>
  <si>
    <t>E1131P026</t>
  </si>
  <si>
    <t>Dunkeswell</t>
  </si>
  <si>
    <t>E1131P027</t>
  </si>
  <si>
    <t>East Budleigh with Bicton</t>
  </si>
  <si>
    <t>E1131P028</t>
  </si>
  <si>
    <t>Exmouth</t>
  </si>
  <si>
    <t>E1131P029</t>
  </si>
  <si>
    <t>Farringdon</t>
  </si>
  <si>
    <t>E1131P030</t>
  </si>
  <si>
    <t>Farway</t>
  </si>
  <si>
    <t>E1131P031</t>
  </si>
  <si>
    <t>Feniton</t>
  </si>
  <si>
    <t>E1131P032</t>
  </si>
  <si>
    <t>Gittisham</t>
  </si>
  <si>
    <t>E1131P033</t>
  </si>
  <si>
    <t>Hawkchurch</t>
  </si>
  <si>
    <t>E1131P034</t>
  </si>
  <si>
    <t>Honiton</t>
  </si>
  <si>
    <t>E1131P035</t>
  </si>
  <si>
    <t>Huxham</t>
  </si>
  <si>
    <t>E1131P036</t>
  </si>
  <si>
    <t>Kilmington</t>
  </si>
  <si>
    <t>E1131P038</t>
  </si>
  <si>
    <t>Luppitt</t>
  </si>
  <si>
    <t>E1131P039</t>
  </si>
  <si>
    <t>Lympstone</t>
  </si>
  <si>
    <t>E1131P040</t>
  </si>
  <si>
    <t>Membury</t>
  </si>
  <si>
    <t>E1131P041</t>
  </si>
  <si>
    <t>Monkton</t>
  </si>
  <si>
    <t>E1131P042</t>
  </si>
  <si>
    <t>Musbury</t>
  </si>
  <si>
    <t>E1131P043</t>
  </si>
  <si>
    <t>Nether Exe</t>
  </si>
  <si>
    <t>E1131P044</t>
  </si>
  <si>
    <t>Newton Poppleford and Harpford</t>
  </si>
  <si>
    <t>E1131P045</t>
  </si>
  <si>
    <t>Northleigh</t>
  </si>
  <si>
    <t>E1131P046</t>
  </si>
  <si>
    <t>Offwell</t>
  </si>
  <si>
    <t>E1131P047</t>
  </si>
  <si>
    <t>Otterton</t>
  </si>
  <si>
    <t>E1131P048</t>
  </si>
  <si>
    <t>Ottery St. Mary</t>
  </si>
  <si>
    <t>E1131P049</t>
  </si>
  <si>
    <t>Payhembury</t>
  </si>
  <si>
    <t>E1131P050</t>
  </si>
  <si>
    <t>Plymtree</t>
  </si>
  <si>
    <t>E1131P051</t>
  </si>
  <si>
    <t>Poltimore</t>
  </si>
  <si>
    <t>E1131P052</t>
  </si>
  <si>
    <t>Rewe</t>
  </si>
  <si>
    <t>E1131P053</t>
  </si>
  <si>
    <t>Rockbeare</t>
  </si>
  <si>
    <t>E1131P054</t>
  </si>
  <si>
    <t>E1131P055</t>
  </si>
  <si>
    <t>E1131P056</t>
  </si>
  <si>
    <t>Shute</t>
  </si>
  <si>
    <t>E1131P057</t>
  </si>
  <si>
    <t>Sidmouth</t>
  </si>
  <si>
    <t>E1131P058</t>
  </si>
  <si>
    <t>Southleigh</t>
  </si>
  <si>
    <t>E1131P060</t>
  </si>
  <si>
    <t>Stockland</t>
  </si>
  <si>
    <t>E1131P061</t>
  </si>
  <si>
    <t>Stoke Canon</t>
  </si>
  <si>
    <t>E1131P062</t>
  </si>
  <si>
    <t>Talaton</t>
  </si>
  <si>
    <t>E1131P063</t>
  </si>
  <si>
    <t>Uplyme</t>
  </si>
  <si>
    <t>E1131P064</t>
  </si>
  <si>
    <t>Upottery</t>
  </si>
  <si>
    <t>E1131P065</t>
  </si>
  <si>
    <t>Upton Pyne</t>
  </si>
  <si>
    <t>E1131P072</t>
  </si>
  <si>
    <t>West Hill</t>
  </si>
  <si>
    <t>E1131P066</t>
  </si>
  <si>
    <t>Whimple</t>
  </si>
  <si>
    <t>E1131P067</t>
  </si>
  <si>
    <t>Widworthy</t>
  </si>
  <si>
    <t>E1131P068</t>
  </si>
  <si>
    <t>Woodbury</t>
  </si>
  <si>
    <t>E1131P069</t>
  </si>
  <si>
    <t>Yarcombe</t>
  </si>
  <si>
    <t>E1133P001</t>
  </si>
  <si>
    <t>E1133P002</t>
  </si>
  <si>
    <t>Bickleigh</t>
  </si>
  <si>
    <t>E1133P003</t>
  </si>
  <si>
    <t>Bow</t>
  </si>
  <si>
    <t>E1133P004</t>
  </si>
  <si>
    <t>Bradninch</t>
  </si>
  <si>
    <t>E1133P005</t>
  </si>
  <si>
    <t>Brushford</t>
  </si>
  <si>
    <t>E1133P006</t>
  </si>
  <si>
    <t>Burlescombe</t>
  </si>
  <si>
    <t>E1133P007</t>
  </si>
  <si>
    <t>Butterleigh</t>
  </si>
  <si>
    <t>E1133P008</t>
  </si>
  <si>
    <t>Cadbury</t>
  </si>
  <si>
    <t>E1133P009</t>
  </si>
  <si>
    <t>Cadeleigh</t>
  </si>
  <si>
    <t>E1133P010</t>
  </si>
  <si>
    <t>Chawleigh</t>
  </si>
  <si>
    <t>E1133P011</t>
  </si>
  <si>
    <t>Cheriton Bishop</t>
  </si>
  <si>
    <t>E1133P012</t>
  </si>
  <si>
    <t>Cheriton Fitzpaine</t>
  </si>
  <si>
    <t>E1133P013</t>
  </si>
  <si>
    <t>Clannaborough</t>
  </si>
  <si>
    <t>E1133P014</t>
  </si>
  <si>
    <t>Clayhanger</t>
  </si>
  <si>
    <t>E1133P015</t>
  </si>
  <si>
    <t>Clayhidon</t>
  </si>
  <si>
    <t>E1133P016</t>
  </si>
  <si>
    <t>Coldridge</t>
  </si>
  <si>
    <t>E1133P017</t>
  </si>
  <si>
    <t>Colebrooke</t>
  </si>
  <si>
    <t>E1133P018</t>
  </si>
  <si>
    <t>Copplestone</t>
  </si>
  <si>
    <t>E1133P019</t>
  </si>
  <si>
    <t>Crediton</t>
  </si>
  <si>
    <t>E1133P020</t>
  </si>
  <si>
    <t>Crediton Hamlets</t>
  </si>
  <si>
    <t>E1133P021</t>
  </si>
  <si>
    <t>Cruwys Morchard</t>
  </si>
  <si>
    <t>E1133P022</t>
  </si>
  <si>
    <t>Cullompton</t>
  </si>
  <si>
    <t>E1133P023</t>
  </si>
  <si>
    <t>Culmstock</t>
  </si>
  <si>
    <t>E1133P024</t>
  </si>
  <si>
    <t>Down St. Mary</t>
  </si>
  <si>
    <t>E1133P025</t>
  </si>
  <si>
    <t>Eggesford</t>
  </si>
  <si>
    <t>E1133P026</t>
  </si>
  <si>
    <t>Halberton</t>
  </si>
  <si>
    <t>E1133P027</t>
  </si>
  <si>
    <t>Hemyock</t>
  </si>
  <si>
    <t>E1133P028</t>
  </si>
  <si>
    <t>Hittisleigh</t>
  </si>
  <si>
    <t>E1133P029</t>
  </si>
  <si>
    <t>Hockworthy</t>
  </si>
  <si>
    <t>E1133P030</t>
  </si>
  <si>
    <t>Holcombe Rogus</t>
  </si>
  <si>
    <t>E1133P031</t>
  </si>
  <si>
    <t>Huntsham</t>
  </si>
  <si>
    <t>E1133P032</t>
  </si>
  <si>
    <t>Kennerleigh</t>
  </si>
  <si>
    <t>E1133P033</t>
  </si>
  <si>
    <t>Kentisbeare</t>
  </si>
  <si>
    <t>E1133P034</t>
  </si>
  <si>
    <t>Lapford</t>
  </si>
  <si>
    <t>E1133P035</t>
  </si>
  <si>
    <t>Loxbeare</t>
  </si>
  <si>
    <t>E1133P036</t>
  </si>
  <si>
    <t>Morchard Bishop</t>
  </si>
  <si>
    <t>E1133P037</t>
  </si>
  <si>
    <t>Morebath</t>
  </si>
  <si>
    <t>E1133P038</t>
  </si>
  <si>
    <t>Newton St. Cyres</t>
  </si>
  <si>
    <t>E1133P039</t>
  </si>
  <si>
    <t>Nymet Rowland</t>
  </si>
  <si>
    <t>E1133P040</t>
  </si>
  <si>
    <t>Oakford</t>
  </si>
  <si>
    <t>E1133P041</t>
  </si>
  <si>
    <t>Poughill</t>
  </si>
  <si>
    <t>E1133P042</t>
  </si>
  <si>
    <t>E1133P043</t>
  </si>
  <si>
    <t>Sampford Peverell</t>
  </si>
  <si>
    <t>E1133P044</t>
  </si>
  <si>
    <t>Sandford</t>
  </si>
  <si>
    <t>E1133P045</t>
  </si>
  <si>
    <t>Shobrooke</t>
  </si>
  <si>
    <t>E1133P046</t>
  </si>
  <si>
    <t>Silverton</t>
  </si>
  <si>
    <t>E1133P047</t>
  </si>
  <si>
    <t>Stockleigh English</t>
  </si>
  <si>
    <t>E1133P048</t>
  </si>
  <si>
    <t>Stockleigh Pomeroy</t>
  </si>
  <si>
    <t>E1133P049</t>
  </si>
  <si>
    <t>Stoodleigh</t>
  </si>
  <si>
    <t>E1133P050</t>
  </si>
  <si>
    <t>Templeton</t>
  </si>
  <si>
    <t>E1133P051</t>
  </si>
  <si>
    <t>Thelbridge</t>
  </si>
  <si>
    <t>E1133P052</t>
  </si>
  <si>
    <t>Thorverton</t>
  </si>
  <si>
    <t>E1133P053</t>
  </si>
  <si>
    <t>Tiverton</t>
  </si>
  <si>
    <t>E1133P054</t>
  </si>
  <si>
    <t>Uffculme</t>
  </si>
  <si>
    <t>E1133P055</t>
  </si>
  <si>
    <t>Uplowman</t>
  </si>
  <si>
    <t>E1133P056</t>
  </si>
  <si>
    <t>Upton Hellions</t>
  </si>
  <si>
    <t>E1133P057</t>
  </si>
  <si>
    <t>Washfield</t>
  </si>
  <si>
    <t>E1133P058</t>
  </si>
  <si>
    <t>Washford Pyne</t>
  </si>
  <si>
    <t>E1133P059</t>
  </si>
  <si>
    <t>Wembworthy</t>
  </si>
  <si>
    <t>E1133P060</t>
  </si>
  <si>
    <t>Willand</t>
  </si>
  <si>
    <t>E1133P061</t>
  </si>
  <si>
    <t>Woolfardisworthy</t>
  </si>
  <si>
    <t>E1133P062</t>
  </si>
  <si>
    <t>Zeal Monachorum</t>
  </si>
  <si>
    <t>E1134P001</t>
  </si>
  <si>
    <t>Arlington</t>
  </si>
  <si>
    <t>E1134P002</t>
  </si>
  <si>
    <t>E1134P003</t>
  </si>
  <si>
    <t>Atherington</t>
  </si>
  <si>
    <t>E1134P004</t>
  </si>
  <si>
    <t>Barnstaple</t>
  </si>
  <si>
    <t>E1134P005</t>
  </si>
  <si>
    <t>Berrynarbor</t>
  </si>
  <si>
    <t>E1134P006</t>
  </si>
  <si>
    <t>Bishop's Nympton</t>
  </si>
  <si>
    <t>E1134P007</t>
  </si>
  <si>
    <t>Bishop's Tawton</t>
  </si>
  <si>
    <t>E1134P008</t>
  </si>
  <si>
    <t>Bittadon</t>
  </si>
  <si>
    <t>E1134P009</t>
  </si>
  <si>
    <t>Bratton Fleming</t>
  </si>
  <si>
    <t>E1134P010</t>
  </si>
  <si>
    <t>Braunton</t>
  </si>
  <si>
    <t>E1134P011</t>
  </si>
  <si>
    <t>Brayford</t>
  </si>
  <si>
    <t>E1134P012</t>
  </si>
  <si>
    <t>Brendon &amp; Countisbury</t>
  </si>
  <si>
    <t>E1134P013</t>
  </si>
  <si>
    <t>E1134P014</t>
  </si>
  <si>
    <t>Challacombe</t>
  </si>
  <si>
    <t>E1134P015</t>
  </si>
  <si>
    <t>Chittlehamolt Satterleigh &amp; Warkleigh</t>
  </si>
  <si>
    <t>E1134P016</t>
  </si>
  <si>
    <t>Chittlehampton</t>
  </si>
  <si>
    <t>E1134P017</t>
  </si>
  <si>
    <t>Chulmleigh</t>
  </si>
  <si>
    <t>E1134P018</t>
  </si>
  <si>
    <t>Combe Martin</t>
  </si>
  <si>
    <t>E1134P020</t>
  </si>
  <si>
    <t>East and West Buckland</t>
  </si>
  <si>
    <t>E1134P021</t>
  </si>
  <si>
    <t>East Anstey</t>
  </si>
  <si>
    <t>E1134P022</t>
  </si>
  <si>
    <t>East Down</t>
  </si>
  <si>
    <t>E1134P023</t>
  </si>
  <si>
    <t>East Worlington</t>
  </si>
  <si>
    <t>E1134P024</t>
  </si>
  <si>
    <t>Filleigh</t>
  </si>
  <si>
    <t>E1134P025</t>
  </si>
  <si>
    <t>Fremington</t>
  </si>
  <si>
    <t>E1134P026</t>
  </si>
  <si>
    <t>George Nympton &amp; Queen's Nympton</t>
  </si>
  <si>
    <t>E1134P027</t>
  </si>
  <si>
    <t>Georgeham</t>
  </si>
  <si>
    <t>E1134P028</t>
  </si>
  <si>
    <t>Goodleigh</t>
  </si>
  <si>
    <t>E1134P029</t>
  </si>
  <si>
    <t>Heanton Punchardon</t>
  </si>
  <si>
    <t>E1134P030</t>
  </si>
  <si>
    <t>Horwood Lovacott and Newton Tracey</t>
  </si>
  <si>
    <t>E1134P031</t>
  </si>
  <si>
    <t>Ilfracombe</t>
  </si>
  <si>
    <t>E1134P032</t>
  </si>
  <si>
    <t>Instow</t>
  </si>
  <si>
    <t>E1134P033</t>
  </si>
  <si>
    <t>Kentisbury &amp; Trentishoe</t>
  </si>
  <si>
    <t>E1134P034</t>
  </si>
  <si>
    <t>King's Nympton</t>
  </si>
  <si>
    <t>E1134P035</t>
  </si>
  <si>
    <t>Knowstone</t>
  </si>
  <si>
    <t>E1134P036</t>
  </si>
  <si>
    <t>Landkey</t>
  </si>
  <si>
    <t>E1134P037</t>
  </si>
  <si>
    <t>Loxhore</t>
  </si>
  <si>
    <t>E1134P038</t>
  </si>
  <si>
    <t>Lynton and Lynmouth</t>
  </si>
  <si>
    <t>E1134P039</t>
  </si>
  <si>
    <t>Mariansleigh</t>
  </si>
  <si>
    <t>E1134P040</t>
  </si>
  <si>
    <t>Martinhoe</t>
  </si>
  <si>
    <t>E1134P041</t>
  </si>
  <si>
    <t>Marwood</t>
  </si>
  <si>
    <t>E1134P042</t>
  </si>
  <si>
    <t>Meshaw</t>
  </si>
  <si>
    <t>E1134P043</t>
  </si>
  <si>
    <t>Molland</t>
  </si>
  <si>
    <t>E1134P044</t>
  </si>
  <si>
    <t>Mortehoe</t>
  </si>
  <si>
    <t>E1134P045</t>
  </si>
  <si>
    <t>North Molton</t>
  </si>
  <si>
    <t>E1134P046</t>
  </si>
  <si>
    <t>Parracombe</t>
  </si>
  <si>
    <t>E1134P047</t>
  </si>
  <si>
    <t>Pilton West</t>
  </si>
  <si>
    <t>E1134P049</t>
  </si>
  <si>
    <t>Rackenford</t>
  </si>
  <si>
    <t>E1134P050</t>
  </si>
  <si>
    <t>Romansleigh</t>
  </si>
  <si>
    <t>E1134P051</t>
  </si>
  <si>
    <t>Rose Ash</t>
  </si>
  <si>
    <t>E1134P053</t>
  </si>
  <si>
    <t>Shirwell</t>
  </si>
  <si>
    <t>E1134P054</t>
  </si>
  <si>
    <t>South Molton</t>
  </si>
  <si>
    <t>E1134P055</t>
  </si>
  <si>
    <t>Stoke Rivers</t>
  </si>
  <si>
    <t>E1134P056</t>
  </si>
  <si>
    <t>Swimbridge</t>
  </si>
  <si>
    <t>E1134P057</t>
  </si>
  <si>
    <t>Tawstock</t>
  </si>
  <si>
    <t>E1134P059</t>
  </si>
  <si>
    <t>Twitchen</t>
  </si>
  <si>
    <t>E1134P060</t>
  </si>
  <si>
    <t>West Anstey</t>
  </si>
  <si>
    <t>E1134P061</t>
  </si>
  <si>
    <t>West Down</t>
  </si>
  <si>
    <t>E1134P062</t>
  </si>
  <si>
    <t>Westleigh</t>
  </si>
  <si>
    <t>E1134P063</t>
  </si>
  <si>
    <t>Witheridge</t>
  </si>
  <si>
    <t>E1136P001</t>
  </si>
  <si>
    <t>Ashprington</t>
  </si>
  <si>
    <t>E1136P002</t>
  </si>
  <si>
    <t>Aveton Gifford</t>
  </si>
  <si>
    <t>E1136P003</t>
  </si>
  <si>
    <t>Berry Pomeroy</t>
  </si>
  <si>
    <t>E1136P004</t>
  </si>
  <si>
    <t>E1136P005</t>
  </si>
  <si>
    <t>Bigbury</t>
  </si>
  <si>
    <t>E1136P006</t>
  </si>
  <si>
    <t>Blackawton</t>
  </si>
  <si>
    <t>E1136P007</t>
  </si>
  <si>
    <t>Brixton</t>
  </si>
  <si>
    <t>E1136P008</t>
  </si>
  <si>
    <t>Buckland Tout Saints</t>
  </si>
  <si>
    <t>E1136P009</t>
  </si>
  <si>
    <t>Charleton</t>
  </si>
  <si>
    <t>E1136P010</t>
  </si>
  <si>
    <t>Chivelstone</t>
  </si>
  <si>
    <t>E1136P011</t>
  </si>
  <si>
    <t>Churchstow</t>
  </si>
  <si>
    <t>E1136P012</t>
  </si>
  <si>
    <t>Cornwood</t>
  </si>
  <si>
    <t>E1136P013</t>
  </si>
  <si>
    <t>Cornworthy</t>
  </si>
  <si>
    <t>E1136P014</t>
  </si>
  <si>
    <t>Dartington</t>
  </si>
  <si>
    <t>E1136P015</t>
  </si>
  <si>
    <t>Dartmouth</t>
  </si>
  <si>
    <t>E1136P016</t>
  </si>
  <si>
    <t>Dean Prior</t>
  </si>
  <si>
    <t>E1136P017</t>
  </si>
  <si>
    <t>Diptford</t>
  </si>
  <si>
    <t>E1136P018</t>
  </si>
  <si>
    <t>Dittisham</t>
  </si>
  <si>
    <t>E1136P019</t>
  </si>
  <si>
    <t>East Allington</t>
  </si>
  <si>
    <t>E1136P020</t>
  </si>
  <si>
    <t>East Portlemouth</t>
  </si>
  <si>
    <t>E1136P021</t>
  </si>
  <si>
    <t>Ermington</t>
  </si>
  <si>
    <t>E1136P022</t>
  </si>
  <si>
    <t>Frogmore and Sherford</t>
  </si>
  <si>
    <t>E1136P023</t>
  </si>
  <si>
    <t>Halwell and Moreleigh</t>
  </si>
  <si>
    <t>E1136P024</t>
  </si>
  <si>
    <t>Harberton</t>
  </si>
  <si>
    <t>E1136P025</t>
  </si>
  <si>
    <t>Harford</t>
  </si>
  <si>
    <t>E1136P026</t>
  </si>
  <si>
    <t>Holbeton</t>
  </si>
  <si>
    <t>E1136P027</t>
  </si>
  <si>
    <t>Holne</t>
  </si>
  <si>
    <t>E1136P028</t>
  </si>
  <si>
    <t>Ivybridge</t>
  </si>
  <si>
    <t>E1136P029</t>
  </si>
  <si>
    <t>Kingsbridge</t>
  </si>
  <si>
    <t>E1136P030</t>
  </si>
  <si>
    <t>E1136P031</t>
  </si>
  <si>
    <t>Kingswear</t>
  </si>
  <si>
    <t>E1136P032</t>
  </si>
  <si>
    <t>Littlehempston</t>
  </si>
  <si>
    <t>E1136P033</t>
  </si>
  <si>
    <t>Loddiswell</t>
  </si>
  <si>
    <t>E1136P034</t>
  </si>
  <si>
    <t>Malborough</t>
  </si>
  <si>
    <t>E1136P035</t>
  </si>
  <si>
    <t>Marldon</t>
  </si>
  <si>
    <t>E1136P036</t>
  </si>
  <si>
    <t>Modbury</t>
  </si>
  <si>
    <t>E1136P037</t>
  </si>
  <si>
    <t>Newton and Noss</t>
  </si>
  <si>
    <t>E1136P038</t>
  </si>
  <si>
    <t>North Huish</t>
  </si>
  <si>
    <t>E1136P039</t>
  </si>
  <si>
    <t>Rattery</t>
  </si>
  <si>
    <t>E1136P040</t>
  </si>
  <si>
    <t>Ringmore</t>
  </si>
  <si>
    <t>E1136P041</t>
  </si>
  <si>
    <t>Salcombe</t>
  </si>
  <si>
    <t>E1136P042</t>
  </si>
  <si>
    <t>Shaugh Prior</t>
  </si>
  <si>
    <t>E1136P043</t>
  </si>
  <si>
    <t>E1136P044</t>
  </si>
  <si>
    <t>South Brent</t>
  </si>
  <si>
    <t>E1136P045</t>
  </si>
  <si>
    <t>South Huish</t>
  </si>
  <si>
    <t>E1136P046</t>
  </si>
  <si>
    <t>South Milton</t>
  </si>
  <si>
    <t>E1136P047</t>
  </si>
  <si>
    <t>South Pool</t>
  </si>
  <si>
    <t>E1136P048</t>
  </si>
  <si>
    <t>Sparkwell</t>
  </si>
  <si>
    <t>E1136P049</t>
  </si>
  <si>
    <t>Staverton</t>
  </si>
  <si>
    <t>E1136P050</t>
  </si>
  <si>
    <t>Stoke Fleming</t>
  </si>
  <si>
    <t>E1136P051</t>
  </si>
  <si>
    <t>Stoke Gabriel</t>
  </si>
  <si>
    <t>E1136P052</t>
  </si>
  <si>
    <t>Stokenham</t>
  </si>
  <si>
    <t>E1136P053</t>
  </si>
  <si>
    <t>Strete</t>
  </si>
  <si>
    <t>E1136P054</t>
  </si>
  <si>
    <t>Thurlestone</t>
  </si>
  <si>
    <t>E1136P055</t>
  </si>
  <si>
    <t>Totnes</t>
  </si>
  <si>
    <t>E1136P056</t>
  </si>
  <si>
    <t>Ugborough</t>
  </si>
  <si>
    <t>E1136P057</t>
  </si>
  <si>
    <t>Wembury</t>
  </si>
  <si>
    <t>E1136P058</t>
  </si>
  <si>
    <t>West Alvington</t>
  </si>
  <si>
    <t>E1136P059</t>
  </si>
  <si>
    <t>West Buckfastleigh</t>
  </si>
  <si>
    <t>E1136P060</t>
  </si>
  <si>
    <t>Woodleigh</t>
  </si>
  <si>
    <t>E1136P061</t>
  </si>
  <si>
    <t>Yealmpton</t>
  </si>
  <si>
    <t>E1137P001</t>
  </si>
  <si>
    <t>Abbotskerswell</t>
  </si>
  <si>
    <t>E1137P002</t>
  </si>
  <si>
    <t>Ashburton</t>
  </si>
  <si>
    <t>E1137P003</t>
  </si>
  <si>
    <t>Ashcombe</t>
  </si>
  <si>
    <t>E1137P004</t>
  </si>
  <si>
    <t>Ashton</t>
  </si>
  <si>
    <t>E1137P005</t>
  </si>
  <si>
    <t>Bickington</t>
  </si>
  <si>
    <t>E1137P006</t>
  </si>
  <si>
    <t>Bishopsteignton</t>
  </si>
  <si>
    <t>E1137P007</t>
  </si>
  <si>
    <t>Bovey Tracey</t>
  </si>
  <si>
    <t>E1137P008</t>
  </si>
  <si>
    <t>Bridford</t>
  </si>
  <si>
    <t>E1137P009</t>
  </si>
  <si>
    <t>Broadhempston</t>
  </si>
  <si>
    <t>E1137P010</t>
  </si>
  <si>
    <t>Buckfastleigh</t>
  </si>
  <si>
    <t>E1137P011</t>
  </si>
  <si>
    <t>Buckland in the Moor</t>
  </si>
  <si>
    <t>E1137P012</t>
  </si>
  <si>
    <t>Christow</t>
  </si>
  <si>
    <t>E1137P013</t>
  </si>
  <si>
    <t>Chudleigh</t>
  </si>
  <si>
    <t>E1137P014</t>
  </si>
  <si>
    <t>Coffinswell</t>
  </si>
  <si>
    <t>E1137P015</t>
  </si>
  <si>
    <t>Dawlish</t>
  </si>
  <si>
    <t>E1137P016</t>
  </si>
  <si>
    <t>Denbury and Torbryan</t>
  </si>
  <si>
    <t>E1137P017</t>
  </si>
  <si>
    <t>Doddiscombsleigh</t>
  </si>
  <si>
    <t>E1137P018</t>
  </si>
  <si>
    <t>Dunchideock</t>
  </si>
  <si>
    <t>E1137P019</t>
  </si>
  <si>
    <t>Dunsford</t>
  </si>
  <si>
    <t>E1137P020</t>
  </si>
  <si>
    <t>Exminster</t>
  </si>
  <si>
    <t>E1137P021</t>
  </si>
  <si>
    <t>Haccombe with Combe</t>
  </si>
  <si>
    <t>E1137P022</t>
  </si>
  <si>
    <t>Hennock</t>
  </si>
  <si>
    <t>E1137P023</t>
  </si>
  <si>
    <t>Holcombe Burnell</t>
  </si>
  <si>
    <t>E1137P024</t>
  </si>
  <si>
    <t>Ide</t>
  </si>
  <si>
    <t>E1137P025</t>
  </si>
  <si>
    <t>Ideford</t>
  </si>
  <si>
    <t>E1137P026</t>
  </si>
  <si>
    <t>Ilsington</t>
  </si>
  <si>
    <t>E1137P027</t>
  </si>
  <si>
    <t>Ipplepen</t>
  </si>
  <si>
    <t>E1137P028</t>
  </si>
  <si>
    <t>E1137P029</t>
  </si>
  <si>
    <t>Kenton</t>
  </si>
  <si>
    <t>E1137P030</t>
  </si>
  <si>
    <t>Kingskerswell</t>
  </si>
  <si>
    <t>E1137P031</t>
  </si>
  <si>
    <t>Kingsteignton</t>
  </si>
  <si>
    <t>E1137P032</t>
  </si>
  <si>
    <t>Lustleigh</t>
  </si>
  <si>
    <t>E1137P033</t>
  </si>
  <si>
    <t>Mamhead</t>
  </si>
  <si>
    <t>E1137P034</t>
  </si>
  <si>
    <t>Manaton</t>
  </si>
  <si>
    <t>E1137P035</t>
  </si>
  <si>
    <t>Moretonhampstead</t>
  </si>
  <si>
    <t>E1137P036</t>
  </si>
  <si>
    <t>Newton Abbot</t>
  </si>
  <si>
    <t>E1137P037</t>
  </si>
  <si>
    <t>North Bovey</t>
  </si>
  <si>
    <t>E1137P038</t>
  </si>
  <si>
    <t>Ogwell</t>
  </si>
  <si>
    <t>E1137P039</t>
  </si>
  <si>
    <t>Powderham</t>
  </si>
  <si>
    <t>E1137P040</t>
  </si>
  <si>
    <t>Shaldon</t>
  </si>
  <si>
    <t>E1137P041</t>
  </si>
  <si>
    <t>Shillingford St. George</t>
  </si>
  <si>
    <t>E1137P042</t>
  </si>
  <si>
    <t>Starcross</t>
  </si>
  <si>
    <t>E1137P043</t>
  </si>
  <si>
    <t>Stokeinteignhead</t>
  </si>
  <si>
    <t>E1137P044</t>
  </si>
  <si>
    <t>Tedburn St. Mary</t>
  </si>
  <si>
    <t>E1137P045</t>
  </si>
  <si>
    <t>Teigngrace</t>
  </si>
  <si>
    <t>E1137P046</t>
  </si>
  <si>
    <t>Teignmouth</t>
  </si>
  <si>
    <t>E1137P047</t>
  </si>
  <si>
    <t>Trusham</t>
  </si>
  <si>
    <t>E1137P048</t>
  </si>
  <si>
    <t>Whitestone</t>
  </si>
  <si>
    <t>E1137P049</t>
  </si>
  <si>
    <t>Widecombe in the Moor</t>
  </si>
  <si>
    <t>E1137P050</t>
  </si>
  <si>
    <t>Woodland</t>
  </si>
  <si>
    <t>E1139P001</t>
  </si>
  <si>
    <t>Abbots Bickington</t>
  </si>
  <si>
    <t>E1139P002</t>
  </si>
  <si>
    <t>Abbotsham</t>
  </si>
  <si>
    <t>E1139P003</t>
  </si>
  <si>
    <t>Alverdiscott (grouped with Huntshaw)</t>
  </si>
  <si>
    <t>E1139P004</t>
  </si>
  <si>
    <t>Alwington</t>
  </si>
  <si>
    <t>E1139P005</t>
  </si>
  <si>
    <t>Area not comprised in any Parish Lundy Island</t>
  </si>
  <si>
    <t>E1139P006</t>
  </si>
  <si>
    <t>Ashreigney</t>
  </si>
  <si>
    <t>E1139P007</t>
  </si>
  <si>
    <t>Ashwater</t>
  </si>
  <si>
    <t>E1139P008</t>
  </si>
  <si>
    <t>Beaford</t>
  </si>
  <si>
    <t>E1139P009</t>
  </si>
  <si>
    <t>Bideford</t>
  </si>
  <si>
    <t>E1139P010</t>
  </si>
  <si>
    <t>Black Torrington</t>
  </si>
  <si>
    <t>E1139P011</t>
  </si>
  <si>
    <t>Bradford (grouped with Cookbury)</t>
  </si>
  <si>
    <t>E1139P012</t>
  </si>
  <si>
    <t>Bradworthy</t>
  </si>
  <si>
    <t>E1139P013</t>
  </si>
  <si>
    <t>Bridgerule</t>
  </si>
  <si>
    <t>E1139P014</t>
  </si>
  <si>
    <t>Broadwoodwidger</t>
  </si>
  <si>
    <t>E1139P015</t>
  </si>
  <si>
    <t>Buckland Brewer</t>
  </si>
  <si>
    <t>E1139P016</t>
  </si>
  <si>
    <t>Buckland Filleigh</t>
  </si>
  <si>
    <t>E1139P017</t>
  </si>
  <si>
    <t>Bulkworthy</t>
  </si>
  <si>
    <t>E1139P018</t>
  </si>
  <si>
    <t>Clawton</t>
  </si>
  <si>
    <t>E1139P019</t>
  </si>
  <si>
    <t>Clovelly</t>
  </si>
  <si>
    <t>E1139P020</t>
  </si>
  <si>
    <t>Cookbury (grouped with Bradford)</t>
  </si>
  <si>
    <t>E1139P021</t>
  </si>
  <si>
    <t>Dolton</t>
  </si>
  <si>
    <t>E1139P022</t>
  </si>
  <si>
    <t>Dowland</t>
  </si>
  <si>
    <t>E1139P023</t>
  </si>
  <si>
    <t>East Putford (grouped with West Putford)</t>
  </si>
  <si>
    <t>E1139P024</t>
  </si>
  <si>
    <t>Frithelstock</t>
  </si>
  <si>
    <t>E1139P025</t>
  </si>
  <si>
    <t>Great Torrington</t>
  </si>
  <si>
    <t>E1139P026</t>
  </si>
  <si>
    <t>Halwill</t>
  </si>
  <si>
    <t>E1139P027</t>
  </si>
  <si>
    <t>Hartland</t>
  </si>
  <si>
    <t>E1139P028</t>
  </si>
  <si>
    <t>High Bickington</t>
  </si>
  <si>
    <t>E1139P029</t>
  </si>
  <si>
    <t>Hollacombe</t>
  </si>
  <si>
    <t>E1139P030</t>
  </si>
  <si>
    <t>Holsworthy</t>
  </si>
  <si>
    <t>E1139P031</t>
  </si>
  <si>
    <t>Holsworthy Hamlets</t>
  </si>
  <si>
    <t>E1139P032</t>
  </si>
  <si>
    <t>Huish</t>
  </si>
  <si>
    <t>E1139P033</t>
  </si>
  <si>
    <t>Huntshaw (grouped with Alverdiscott)</t>
  </si>
  <si>
    <t>E1139P034</t>
  </si>
  <si>
    <t>Landcross (grouped with Littleham)</t>
  </si>
  <si>
    <t>E1139P035</t>
  </si>
  <si>
    <t>Langtree</t>
  </si>
  <si>
    <t>E1139P036</t>
  </si>
  <si>
    <t>Little Torrington</t>
  </si>
  <si>
    <t>E1139P037</t>
  </si>
  <si>
    <t>Littleham (grouped with Landcross)</t>
  </si>
  <si>
    <t>E1139P038</t>
  </si>
  <si>
    <t>Luffincott (grouped with Tetcott)</t>
  </si>
  <si>
    <t>E1139P039</t>
  </si>
  <si>
    <t>Merton</t>
  </si>
  <si>
    <t>E1139P040</t>
  </si>
  <si>
    <t>Milton Damerel</t>
  </si>
  <si>
    <t>E1139P041</t>
  </si>
  <si>
    <t>Monkleigh</t>
  </si>
  <si>
    <t>E1139P042</t>
  </si>
  <si>
    <t>Newton St. Petrock</t>
  </si>
  <si>
    <t>E1139P043</t>
  </si>
  <si>
    <t>Northam</t>
  </si>
  <si>
    <t>E1139P044</t>
  </si>
  <si>
    <t>Northcott (grouped with St Giles on the Heath)</t>
  </si>
  <si>
    <t>E1139P045</t>
  </si>
  <si>
    <t>Pancrasweek</t>
  </si>
  <si>
    <t>E1139P046</t>
  </si>
  <si>
    <t>Parkham</t>
  </si>
  <si>
    <t>E1139P047</t>
  </si>
  <si>
    <t>Peters Marland</t>
  </si>
  <si>
    <t>E1139P048</t>
  </si>
  <si>
    <t>Petrockstow</t>
  </si>
  <si>
    <t>E1139P049</t>
  </si>
  <si>
    <t>Pyworthy</t>
  </si>
  <si>
    <t>E1139P050</t>
  </si>
  <si>
    <t>Roborough</t>
  </si>
  <si>
    <t>E1139P051</t>
  </si>
  <si>
    <t>Shebbear</t>
  </si>
  <si>
    <t>E1139P052</t>
  </si>
  <si>
    <t>Sheepwash</t>
  </si>
  <si>
    <t>E1139P053</t>
  </si>
  <si>
    <t>St. Giles in the Wood</t>
  </si>
  <si>
    <t>E1139P054</t>
  </si>
  <si>
    <t>St. Giles on the Heath (grouped with Northcott)</t>
  </si>
  <si>
    <t>E1139P055</t>
  </si>
  <si>
    <t>Sutcombe</t>
  </si>
  <si>
    <t>E1139P056</t>
  </si>
  <si>
    <t>Tetcott (grouped with Luffincott)</t>
  </si>
  <si>
    <t>E1139P057</t>
  </si>
  <si>
    <t>E1139P058</t>
  </si>
  <si>
    <t>Virginstow</t>
  </si>
  <si>
    <t>E1139P059</t>
  </si>
  <si>
    <t>Weare Giffard</t>
  </si>
  <si>
    <t>E1139P060</t>
  </si>
  <si>
    <t>Welcombe</t>
  </si>
  <si>
    <t>E1139P061</t>
  </si>
  <si>
    <t>West Putford (grouped with East Putford)</t>
  </si>
  <si>
    <t>E1139P062</t>
  </si>
  <si>
    <t>Winkleigh</t>
  </si>
  <si>
    <t>E1139P063</t>
  </si>
  <si>
    <t>E1139P064</t>
  </si>
  <si>
    <t>Yarnscombe</t>
  </si>
  <si>
    <t>E1140P001</t>
  </si>
  <si>
    <t>Beaworthy</t>
  </si>
  <si>
    <t>E1140P002</t>
  </si>
  <si>
    <t>Belstone</t>
  </si>
  <si>
    <t>E1140P003</t>
  </si>
  <si>
    <t>Bere Ferrers</t>
  </si>
  <si>
    <t>E1140P004</t>
  </si>
  <si>
    <t>Bondleigh</t>
  </si>
  <si>
    <t>E1140P006</t>
  </si>
  <si>
    <t>Bratton Clovelly</t>
  </si>
  <si>
    <t>E1140P007</t>
  </si>
  <si>
    <t>Brentor</t>
  </si>
  <si>
    <t>E1140P008</t>
  </si>
  <si>
    <t>Bridestowe</t>
  </si>
  <si>
    <t>E1140P009</t>
  </si>
  <si>
    <t>Broadwoodkelly</t>
  </si>
  <si>
    <t>E1140P010</t>
  </si>
  <si>
    <t>Buckland Monachorum</t>
  </si>
  <si>
    <t>E1140P011</t>
  </si>
  <si>
    <t>Chagford</t>
  </si>
  <si>
    <t>E1140P060</t>
  </si>
  <si>
    <t>Coryton (Grouped with Lewtrenchard Marystow and Thrushelton into Lewdown Grouped)</t>
  </si>
  <si>
    <t>E1140P013</t>
  </si>
  <si>
    <t>Dartmoor Forest</t>
  </si>
  <si>
    <t>E1140P014</t>
  </si>
  <si>
    <t>Drewsteignton</t>
  </si>
  <si>
    <t>E1140P016</t>
  </si>
  <si>
    <t>Exbourne (Grouped with Jacobstowe into Exbourne &amp; Jacobstowe Grouped)</t>
  </si>
  <si>
    <t>E1140P017</t>
  </si>
  <si>
    <t>Germansweek</t>
  </si>
  <si>
    <t>E1140P018</t>
  </si>
  <si>
    <t>Gidleigh</t>
  </si>
  <si>
    <t>E1140P019</t>
  </si>
  <si>
    <t>Gulworthy</t>
  </si>
  <si>
    <t>E1140P020</t>
  </si>
  <si>
    <t>Hatherleigh</t>
  </si>
  <si>
    <t>E1140P021</t>
  </si>
  <si>
    <t>Highampton</t>
  </si>
  <si>
    <t>E1140P022</t>
  </si>
  <si>
    <t>Horrabridge</t>
  </si>
  <si>
    <t>E1140P023</t>
  </si>
  <si>
    <t>Iddesleigh</t>
  </si>
  <si>
    <t>E1140P024</t>
  </si>
  <si>
    <t>Inwardleigh</t>
  </si>
  <si>
    <t>E1140P026</t>
  </si>
  <si>
    <t>Kelly</t>
  </si>
  <si>
    <t>E1140P027</t>
  </si>
  <si>
    <t>Lamerton</t>
  </si>
  <si>
    <t>E1140P030</t>
  </si>
  <si>
    <t>Lifton</t>
  </si>
  <si>
    <t>E1140P031</t>
  </si>
  <si>
    <t>Lydford</t>
  </si>
  <si>
    <t>E1140P032</t>
  </si>
  <si>
    <t>Mary Tavy</t>
  </si>
  <si>
    <t>E1140P057</t>
  </si>
  <si>
    <t>Meavy (Grouped with Sheepstor and Walkhampton into Burrator Grouped)</t>
  </si>
  <si>
    <t>E1140P035</t>
  </si>
  <si>
    <t>Meeth</t>
  </si>
  <si>
    <t>E1140P036</t>
  </si>
  <si>
    <t>Milton Abbot (Grouped with Bradstone and Dunterton into Milton Abbot Grouped)</t>
  </si>
  <si>
    <t>E1140P037</t>
  </si>
  <si>
    <t>Monkokehampton</t>
  </si>
  <si>
    <t>E1140P038</t>
  </si>
  <si>
    <t>North Tawton</t>
  </si>
  <si>
    <t>E1140P039</t>
  </si>
  <si>
    <t>Northlew</t>
  </si>
  <si>
    <t>E1140P041</t>
  </si>
  <si>
    <t>Okehampton Hamlets</t>
  </si>
  <si>
    <t>E1140P040</t>
  </si>
  <si>
    <t>Okehampton Town</t>
  </si>
  <si>
    <t>E1140P042</t>
  </si>
  <si>
    <t>Peter Tavy</t>
  </si>
  <si>
    <t>E1140P043</t>
  </si>
  <si>
    <t>Sampford Courtenay</t>
  </si>
  <si>
    <t>E1140P064</t>
  </si>
  <si>
    <t>Sampford Spiney (Grouped with Whitchurch into Plasterdown Grouped)</t>
  </si>
  <si>
    <t>E1140P046</t>
  </si>
  <si>
    <t>Sourton</t>
  </si>
  <si>
    <t>E1140P047</t>
  </si>
  <si>
    <t>South Tawton</t>
  </si>
  <si>
    <t>E1140P048</t>
  </si>
  <si>
    <t>Spreyton</t>
  </si>
  <si>
    <t>E1140P049</t>
  </si>
  <si>
    <t>Sticklepath</t>
  </si>
  <si>
    <t>E1140P050</t>
  </si>
  <si>
    <t>Stowford</t>
  </si>
  <si>
    <t>E1140P051</t>
  </si>
  <si>
    <t>Sydenham Damerel</t>
  </si>
  <si>
    <t>E1140P052</t>
  </si>
  <si>
    <t>Tavistock</t>
  </si>
  <si>
    <t>E1140P053</t>
  </si>
  <si>
    <t>Throwleigh</t>
  </si>
  <si>
    <t>E1203P001</t>
  </si>
  <si>
    <t>Abbotsbury (Chesil Bank)</t>
  </si>
  <si>
    <t>E1203P002</t>
  </si>
  <si>
    <t>Affpuddle &amp; Turnerspuddle</t>
  </si>
  <si>
    <t>E1203P003</t>
  </si>
  <si>
    <t>Alderholt</t>
  </si>
  <si>
    <t>E1203P004</t>
  </si>
  <si>
    <t>Allington</t>
  </si>
  <si>
    <t>E1203P005</t>
  </si>
  <si>
    <t>Alton Pancras (Piddle Valley)</t>
  </si>
  <si>
    <t>E1203P006</t>
  </si>
  <si>
    <t>Anderson</t>
  </si>
  <si>
    <t>E1203P007</t>
  </si>
  <si>
    <t>Arne</t>
  </si>
  <si>
    <t>E1203P008</t>
  </si>
  <si>
    <t>Ashmore</t>
  </si>
  <si>
    <t>E1203P009</t>
  </si>
  <si>
    <t>Askerswell</t>
  </si>
  <si>
    <t>E1203P010</t>
  </si>
  <si>
    <t>Athelhampton (Puddletown Area)</t>
  </si>
  <si>
    <t>E1203P011</t>
  </si>
  <si>
    <t>Batcombe (High Stoy)</t>
  </si>
  <si>
    <t>E1203P012</t>
  </si>
  <si>
    <t>Beaminster</t>
  </si>
  <si>
    <t>E1203P013</t>
  </si>
  <si>
    <t>Beerhacket (Thornhackett)</t>
  </si>
  <si>
    <t>E1203P014</t>
  </si>
  <si>
    <t>Bere Regis</t>
  </si>
  <si>
    <t>E1203P015</t>
  </si>
  <si>
    <t>Bettiscombe (Upper Marshwood Vale)</t>
  </si>
  <si>
    <t>E1203P016</t>
  </si>
  <si>
    <t>Bincombe (Winterbourne Farringdon)</t>
  </si>
  <si>
    <t>E1203P017</t>
  </si>
  <si>
    <t>Bishops Caundle</t>
  </si>
  <si>
    <t>E1203P018</t>
  </si>
  <si>
    <t>Blandford Forum</t>
  </si>
  <si>
    <t>E1203P019</t>
  </si>
  <si>
    <t>Blandford St. Mary</t>
  </si>
  <si>
    <t>E1203P020</t>
  </si>
  <si>
    <t>Bloxworth</t>
  </si>
  <si>
    <t>E1203P021</t>
  </si>
  <si>
    <t>Bothenhampton (Bothenhampton and Walditch)</t>
  </si>
  <si>
    <t>E1203P022</t>
  </si>
  <si>
    <t>Bourton</t>
  </si>
  <si>
    <t>E1203P023</t>
  </si>
  <si>
    <t>Bradford Abbas</t>
  </si>
  <si>
    <t>E1203P024</t>
  </si>
  <si>
    <t>Bradford Peverell</t>
  </si>
  <si>
    <t>E1203P025</t>
  </si>
  <si>
    <t>Bradpole</t>
  </si>
  <si>
    <t>E1203P026</t>
  </si>
  <si>
    <t>Bridport</t>
  </si>
  <si>
    <t>E1203P027</t>
  </si>
  <si>
    <t>Broadmayne</t>
  </si>
  <si>
    <t>E1203P028</t>
  </si>
  <si>
    <t>Broadwindsor (Broadwindsor Group)</t>
  </si>
  <si>
    <t>E1203P029</t>
  </si>
  <si>
    <t>Bryanston</t>
  </si>
  <si>
    <t>E1203P030</t>
  </si>
  <si>
    <t>Buckhorn Weston</t>
  </si>
  <si>
    <t>E1203P031</t>
  </si>
  <si>
    <t>Buckland Newton</t>
  </si>
  <si>
    <t>E1203P032</t>
  </si>
  <si>
    <t>Burleston (Puddletown Area)</t>
  </si>
  <si>
    <t>E1203P033</t>
  </si>
  <si>
    <t>Burstock (Broadwindsor Group)</t>
  </si>
  <si>
    <t>E1203P034</t>
  </si>
  <si>
    <t>Burton Bradstock</t>
  </si>
  <si>
    <t>E1203P035</t>
  </si>
  <si>
    <t>Cann</t>
  </si>
  <si>
    <t>E1203P036</t>
  </si>
  <si>
    <t>Castleton (Yeo Head)</t>
  </si>
  <si>
    <t>E1203P037</t>
  </si>
  <si>
    <t>Catherston Leweston</t>
  </si>
  <si>
    <t>E1203P038</t>
  </si>
  <si>
    <t>Cattistock (Frome Valley)</t>
  </si>
  <si>
    <t>E1203P039</t>
  </si>
  <si>
    <t>Caundle Marsh</t>
  </si>
  <si>
    <t>E1203P040</t>
  </si>
  <si>
    <t>Cerne abbas (Cerne Valley)</t>
  </si>
  <si>
    <t>E1203P041</t>
  </si>
  <si>
    <t>Chalbury (Grouped with Horton Wimborne St Giles &amp; Woodlands)</t>
  </si>
  <si>
    <t>E1203P042</t>
  </si>
  <si>
    <t>Chaldon Herring</t>
  </si>
  <si>
    <t>E1203P043</t>
  </si>
  <si>
    <t>Charlton Marshall</t>
  </si>
  <si>
    <t>E1203P044</t>
  </si>
  <si>
    <t>Charminster</t>
  </si>
  <si>
    <t>E1203P045</t>
  </si>
  <si>
    <t>Charmouth</t>
  </si>
  <si>
    <t>E1203P046</t>
  </si>
  <si>
    <t>Chedington</t>
  </si>
  <si>
    <t>E1203P047</t>
  </si>
  <si>
    <t>Cheselbourne</t>
  </si>
  <si>
    <t>E1203P048</t>
  </si>
  <si>
    <t>Chetnole (Chetnole and Stockwood)</t>
  </si>
  <si>
    <t>E1203P049</t>
  </si>
  <si>
    <t>Chettle</t>
  </si>
  <si>
    <t>E1203P050</t>
  </si>
  <si>
    <t>Chickerell</t>
  </si>
  <si>
    <t>E1203P051</t>
  </si>
  <si>
    <t>Chideock</t>
  </si>
  <si>
    <t>E1203P052</t>
  </si>
  <si>
    <t>Chilcombe</t>
  </si>
  <si>
    <t>E1203P053</t>
  </si>
  <si>
    <t>Child Okeford</t>
  </si>
  <si>
    <t>E1203P054</t>
  </si>
  <si>
    <t>Chilfrome (Frome Valley)</t>
  </si>
  <si>
    <t>E1203P055</t>
  </si>
  <si>
    <t>Church Knowle</t>
  </si>
  <si>
    <t>E1203P056</t>
  </si>
  <si>
    <t>Clifton Maybank</t>
  </si>
  <si>
    <t>E1203P057</t>
  </si>
  <si>
    <t>Colehill</t>
  </si>
  <si>
    <t>E1203P058</t>
  </si>
  <si>
    <t>Compton Abbas</t>
  </si>
  <si>
    <t>E1203P059</t>
  </si>
  <si>
    <t>Compton Valence (The Comptons &amp; Toller &amp; Wynford)</t>
  </si>
  <si>
    <t>E1203P060</t>
  </si>
  <si>
    <t>Coombe Keynes</t>
  </si>
  <si>
    <t>E1203P061</t>
  </si>
  <si>
    <t>Corfe Castle</t>
  </si>
  <si>
    <t>E1203P062</t>
  </si>
  <si>
    <t>Corfe Mullen</t>
  </si>
  <si>
    <t>E1203P063</t>
  </si>
  <si>
    <t>Corscombe (Corscombe Halstock &amp; District)</t>
  </si>
  <si>
    <t>E1203P064</t>
  </si>
  <si>
    <t>Cranborne</t>
  </si>
  <si>
    <t>E1203P065</t>
  </si>
  <si>
    <t>Crichel (Grouped with Witchampton)</t>
  </si>
  <si>
    <t>E1203P066</t>
  </si>
  <si>
    <t>Crossways</t>
  </si>
  <si>
    <t>E1203P067</t>
  </si>
  <si>
    <t>Dewlish</t>
  </si>
  <si>
    <t>E1203P068</t>
  </si>
  <si>
    <t>Dorchester</t>
  </si>
  <si>
    <t>E1203P069</t>
  </si>
  <si>
    <t>Durweston</t>
  </si>
  <si>
    <t>E1203P070</t>
  </si>
  <si>
    <t>East Chelborough (Corscombe Halstock &amp; District)</t>
  </si>
  <si>
    <t>E1203P071</t>
  </si>
  <si>
    <t>East Holme</t>
  </si>
  <si>
    <t>E1203P072</t>
  </si>
  <si>
    <t>East Lulworth</t>
  </si>
  <si>
    <t>E1203P073</t>
  </si>
  <si>
    <t>East Orchard</t>
  </si>
  <si>
    <t>E1203P074</t>
  </si>
  <si>
    <t>East Stoke</t>
  </si>
  <si>
    <t>E1203P075</t>
  </si>
  <si>
    <t>East Stour</t>
  </si>
  <si>
    <t>E1203P076</t>
  </si>
  <si>
    <t>Edmondsham</t>
  </si>
  <si>
    <t>E1203P077</t>
  </si>
  <si>
    <t>Evershot</t>
  </si>
  <si>
    <t>E1203P078</t>
  </si>
  <si>
    <t>Farnham</t>
  </si>
  <si>
    <t>E1203P079</t>
  </si>
  <si>
    <t>Ferndown</t>
  </si>
  <si>
    <t>E1203P080</t>
  </si>
  <si>
    <t>Fifehead Magdalen</t>
  </si>
  <si>
    <t>E1203P081</t>
  </si>
  <si>
    <t>Fifehead Neville</t>
  </si>
  <si>
    <t>E1203P082</t>
  </si>
  <si>
    <t>Fleet (Chesil Bank)</t>
  </si>
  <si>
    <t>E1203P083</t>
  </si>
  <si>
    <t>Folke</t>
  </si>
  <si>
    <t>E1203P084</t>
  </si>
  <si>
    <t>Fontmell Magna</t>
  </si>
  <si>
    <t>E1203P085</t>
  </si>
  <si>
    <t>Frampton</t>
  </si>
  <si>
    <t>E1203P086</t>
  </si>
  <si>
    <t>Frome St Quintin (Frome Valley)</t>
  </si>
  <si>
    <t>E1203P087</t>
  </si>
  <si>
    <t>Frome Vauchurch</t>
  </si>
  <si>
    <t>E1203P088</t>
  </si>
  <si>
    <t>Gillingham</t>
  </si>
  <si>
    <t>E1203P089</t>
  </si>
  <si>
    <t>Glanvilles Wootton</t>
  </si>
  <si>
    <t>E1203P090</t>
  </si>
  <si>
    <t>Goathill (Yeo Head)</t>
  </si>
  <si>
    <t>E1203P091</t>
  </si>
  <si>
    <t>Godmanstone (Cerne Valley)</t>
  </si>
  <si>
    <t>E1203P092</t>
  </si>
  <si>
    <t>Gussage All Saints</t>
  </si>
  <si>
    <t>E1203P093</t>
  </si>
  <si>
    <t>Gussage St. Michael</t>
  </si>
  <si>
    <t>E1203P094</t>
  </si>
  <si>
    <t>Halstock (Corscombe Halstock &amp; District)</t>
  </si>
  <si>
    <t>E1203P095</t>
  </si>
  <si>
    <t>Hammoon</t>
  </si>
  <si>
    <t>E1203P096</t>
  </si>
  <si>
    <t>Hanford</t>
  </si>
  <si>
    <t>E1203P097</t>
  </si>
  <si>
    <t>Haydon</t>
  </si>
  <si>
    <t>E1203P098</t>
  </si>
  <si>
    <t>Hazelbury Bryan</t>
  </si>
  <si>
    <t>E1203P099</t>
  </si>
  <si>
    <t>Hermitage (High Stoy)</t>
  </si>
  <si>
    <t>E1203P100</t>
  </si>
  <si>
    <t>Hilfield (High Stoy)</t>
  </si>
  <si>
    <t>E1203P101</t>
  </si>
  <si>
    <t>E1203P102</t>
  </si>
  <si>
    <t>Hinton</t>
  </si>
  <si>
    <t>E1203P103</t>
  </si>
  <si>
    <t>Hinton St. Mary</t>
  </si>
  <si>
    <t>E1203P104</t>
  </si>
  <si>
    <t>Holnest (Cam Vale)</t>
  </si>
  <si>
    <t>E1203P105</t>
  </si>
  <si>
    <t>Holt</t>
  </si>
  <si>
    <t>E1203P106</t>
  </si>
  <si>
    <t>Holwell</t>
  </si>
  <si>
    <t>E1203P107</t>
  </si>
  <si>
    <t>Hooke</t>
  </si>
  <si>
    <t>E1203P108</t>
  </si>
  <si>
    <t>Horton (Grouped with Chalbury Wimborne St Giles &amp; Woodlands)</t>
  </si>
  <si>
    <t>E1203P109</t>
  </si>
  <si>
    <t>Ibberton</t>
  </si>
  <si>
    <t>E1203P110</t>
  </si>
  <si>
    <t>Iwerne Courtney or Shroton</t>
  </si>
  <si>
    <t>E1203P111</t>
  </si>
  <si>
    <t>Iwerne Minster</t>
  </si>
  <si>
    <t>E1203P112</t>
  </si>
  <si>
    <t>Iwerne Stepleton</t>
  </si>
  <si>
    <t>E1203P113</t>
  </si>
  <si>
    <t>Kimmeridge</t>
  </si>
  <si>
    <t>E1203P114</t>
  </si>
  <si>
    <t>Kingston Russell (Kingston Russell and Long Bredy)</t>
  </si>
  <si>
    <t>E1203P115</t>
  </si>
  <si>
    <t>Kington Magna</t>
  </si>
  <si>
    <t>E1203P116</t>
  </si>
  <si>
    <t>Lagton Herring (Chesil Bank)</t>
  </si>
  <si>
    <t>E1203P117</t>
  </si>
  <si>
    <t>Langton Long Blandford</t>
  </si>
  <si>
    <t>E1203P118</t>
  </si>
  <si>
    <t>Langton Matravers</t>
  </si>
  <si>
    <t>E1203P119</t>
  </si>
  <si>
    <t>Leigh</t>
  </si>
  <si>
    <t>E1203P120</t>
  </si>
  <si>
    <t>Leweston (Cam Vale)</t>
  </si>
  <si>
    <t>E1203P121</t>
  </si>
  <si>
    <t>Lillington (Cam Vale)</t>
  </si>
  <si>
    <t>E1203P122</t>
  </si>
  <si>
    <t>Littlebredy</t>
  </si>
  <si>
    <t>E1203P123</t>
  </si>
  <si>
    <t>Litton Cheney</t>
  </si>
  <si>
    <t>E1203P124</t>
  </si>
  <si>
    <t>Loders</t>
  </si>
  <si>
    <t>E1203P125</t>
  </si>
  <si>
    <t>Long Bredy (Kingston Russell and Long Bredy)</t>
  </si>
  <si>
    <t>E1203P126</t>
  </si>
  <si>
    <t>Longburton (Cam Vale)</t>
  </si>
  <si>
    <t>E1203P127</t>
  </si>
  <si>
    <t>Lydlinch</t>
  </si>
  <si>
    <t>E1203P128</t>
  </si>
  <si>
    <t>Lyme Regis</t>
  </si>
  <si>
    <t>E1203P129</t>
  </si>
  <si>
    <t>Lytchett Matravers</t>
  </si>
  <si>
    <t>E1203P130</t>
  </si>
  <si>
    <t>Lytchett Minster and Upton</t>
  </si>
  <si>
    <t>E1203P131</t>
  </si>
  <si>
    <t>Maiden Newton</t>
  </si>
  <si>
    <t>E1203P132</t>
  </si>
  <si>
    <t>Manston</t>
  </si>
  <si>
    <t>E1203P133</t>
  </si>
  <si>
    <t>Mapperton</t>
  </si>
  <si>
    <t>E1203P134</t>
  </si>
  <si>
    <t>Mappowder</t>
  </si>
  <si>
    <t>E1203P135</t>
  </si>
  <si>
    <t>Margaret Marsh</t>
  </si>
  <si>
    <t>E1203P136</t>
  </si>
  <si>
    <t>Marnhull</t>
  </si>
  <si>
    <t>E1203P137</t>
  </si>
  <si>
    <t>Marshwood (Upper Marshwood Vale)</t>
  </si>
  <si>
    <t>E1203P138</t>
  </si>
  <si>
    <t>Melbury Abbas</t>
  </si>
  <si>
    <t>E1203P139</t>
  </si>
  <si>
    <t>Melbury Bubb</t>
  </si>
  <si>
    <t>E1203P140</t>
  </si>
  <si>
    <t>Melbury Osmond</t>
  </si>
  <si>
    <t>E1203P141</t>
  </si>
  <si>
    <t>Melbury Sampford</t>
  </si>
  <si>
    <t>E1203P142</t>
  </si>
  <si>
    <t>Melcombe Horsey</t>
  </si>
  <si>
    <t>E1203P143</t>
  </si>
  <si>
    <t>Milborne St. Andrew</t>
  </si>
  <si>
    <t>E1203P144</t>
  </si>
  <si>
    <t>Milton Abbas</t>
  </si>
  <si>
    <t>E1203P145</t>
  </si>
  <si>
    <t>Minterne Magna</t>
  </si>
  <si>
    <t>E1203P146</t>
  </si>
  <si>
    <t>Morden</t>
  </si>
  <si>
    <t>E1203P147</t>
  </si>
  <si>
    <t>Moreton</t>
  </si>
  <si>
    <t>E1203P148</t>
  </si>
  <si>
    <t>Mosterton</t>
  </si>
  <si>
    <t>E1203P149</t>
  </si>
  <si>
    <t>Motcombe</t>
  </si>
  <si>
    <t>E1203P150</t>
  </si>
  <si>
    <t>Nether Cerne (Cerne Valley)</t>
  </si>
  <si>
    <t>E1203P151</t>
  </si>
  <si>
    <t>Nether Compton (Queen Thorne)</t>
  </si>
  <si>
    <t>E1203P152</t>
  </si>
  <si>
    <t>Netherbury</t>
  </si>
  <si>
    <t>E1203P153</t>
  </si>
  <si>
    <t>North Poorton (Powerstock and North Poorton)</t>
  </si>
  <si>
    <t>E1203P154</t>
  </si>
  <si>
    <t>North Wooton</t>
  </si>
  <si>
    <t>E1203P155</t>
  </si>
  <si>
    <t>Oborne (Yeo Head)</t>
  </si>
  <si>
    <t>E1203P156</t>
  </si>
  <si>
    <t>Okeford Fitzpaine</t>
  </si>
  <si>
    <t>E1203P157</t>
  </si>
  <si>
    <t>Osmington</t>
  </si>
  <si>
    <t>E1203P158</t>
  </si>
  <si>
    <t>Over Compton (Queen Thorne)</t>
  </si>
  <si>
    <t>E1203P159</t>
  </si>
  <si>
    <t>Owermoigne</t>
  </si>
  <si>
    <t>E1203P160</t>
  </si>
  <si>
    <t>Pamphill (Grouped with Shapwick)</t>
  </si>
  <si>
    <t>E1203P161</t>
  </si>
  <si>
    <t>Piddlehinton (Piddle Valley)</t>
  </si>
  <si>
    <t>E1203P162</t>
  </si>
  <si>
    <t>Piddletrenthide (Piddle Valley)</t>
  </si>
  <si>
    <t>E1203P163</t>
  </si>
  <si>
    <t>Pilsdon (Upper Marshwood Vale)</t>
  </si>
  <si>
    <t>E1203P164</t>
  </si>
  <si>
    <t>Pimperne</t>
  </si>
  <si>
    <t>E1203P165</t>
  </si>
  <si>
    <t>Portesham (Upper Marshwood Vale)</t>
  </si>
  <si>
    <t>E1203P166</t>
  </si>
  <si>
    <t>Portland Town Council</t>
  </si>
  <si>
    <t>E1203P167</t>
  </si>
  <si>
    <t>Powerstock (Powerstock and North Poorton)</t>
  </si>
  <si>
    <t>E1203P168</t>
  </si>
  <si>
    <t>Poxwell</t>
  </si>
  <si>
    <t>E1203P169</t>
  </si>
  <si>
    <t>Poyntington (Yeo Head)</t>
  </si>
  <si>
    <t>E1203P170</t>
  </si>
  <si>
    <t>Puddletown (Puddletown Area)</t>
  </si>
  <si>
    <t>E1203P171</t>
  </si>
  <si>
    <t>Pulham</t>
  </si>
  <si>
    <t>E1203P172</t>
  </si>
  <si>
    <t>Puncknowle (Puncknowle and Swyre Group)</t>
  </si>
  <si>
    <t>E1203P173</t>
  </si>
  <si>
    <t>Purse Caundle</t>
  </si>
  <si>
    <t>E1203P174</t>
  </si>
  <si>
    <t>Rampisham</t>
  </si>
  <si>
    <t>E1203P175</t>
  </si>
  <si>
    <t>Ryme Intrinseca (Yetminster and Ryme Intrinseca)</t>
  </si>
  <si>
    <t>E1203P176</t>
  </si>
  <si>
    <t>Sanford Orcas (Queen Thorne)</t>
  </si>
  <si>
    <t>E1203P177</t>
  </si>
  <si>
    <t>Seaborough (Broadwindsor Group)</t>
  </si>
  <si>
    <t>E1203P178</t>
  </si>
  <si>
    <t>Shaftesbury</t>
  </si>
  <si>
    <t>E1203P179</t>
  </si>
  <si>
    <t>Shapwick (Grouped with Pamphill)</t>
  </si>
  <si>
    <t>E1203P180</t>
  </si>
  <si>
    <t>Sherborne</t>
  </si>
  <si>
    <t>E1203P181</t>
  </si>
  <si>
    <t>Shillingstone</t>
  </si>
  <si>
    <t>E1203P182</t>
  </si>
  <si>
    <t>Shipton Gorge</t>
  </si>
  <si>
    <t>E1203P183</t>
  </si>
  <si>
    <t>Silton</t>
  </si>
  <si>
    <t>E1203P184</t>
  </si>
  <si>
    <t>Sixpenny Handley &amp; Pentridge</t>
  </si>
  <si>
    <t>E1203P185</t>
  </si>
  <si>
    <t>South Perrott</t>
  </si>
  <si>
    <t>E1203P186</t>
  </si>
  <si>
    <t>Spetisbury</t>
  </si>
  <si>
    <t>E1203P187</t>
  </si>
  <si>
    <t>St. Leonards and St. Ives</t>
  </si>
  <si>
    <t>E1203P188</t>
  </si>
  <si>
    <t>Stalbridge</t>
  </si>
  <si>
    <t>E1203P189</t>
  </si>
  <si>
    <t>Stanton St Gabriel (Char Valley)</t>
  </si>
  <si>
    <t>E1203P190</t>
  </si>
  <si>
    <t>Steeple</t>
  </si>
  <si>
    <t>E1203P191</t>
  </si>
  <si>
    <t>Stinsford</t>
  </si>
  <si>
    <t>E1203P192</t>
  </si>
  <si>
    <t>Stockwood (Chetnole and Stockwood)</t>
  </si>
  <si>
    <t>E1203P193</t>
  </si>
  <si>
    <t>Stoke Abbot (Upper Marshwood Vale)</t>
  </si>
  <si>
    <t>E1203P194</t>
  </si>
  <si>
    <t>Stoke Wake</t>
  </si>
  <si>
    <t>E1203P195</t>
  </si>
  <si>
    <t>Stour Provost</t>
  </si>
  <si>
    <t>E1203P196</t>
  </si>
  <si>
    <t>Stourpaine</t>
  </si>
  <si>
    <t>E1203P197</t>
  </si>
  <si>
    <t>Stourton Caundle</t>
  </si>
  <si>
    <t>E1203P198</t>
  </si>
  <si>
    <t>Stratton</t>
  </si>
  <si>
    <t>E1203P199</t>
  </si>
  <si>
    <t>Studland</t>
  </si>
  <si>
    <t>E1203P200</t>
  </si>
  <si>
    <t>Sturminster Marshall</t>
  </si>
  <si>
    <t>E1203P201</t>
  </si>
  <si>
    <t>Sturminster Newton</t>
  </si>
  <si>
    <t>E1203P202</t>
  </si>
  <si>
    <t>Sutton Waldron</t>
  </si>
  <si>
    <t>E1203P203</t>
  </si>
  <si>
    <t>Swanage</t>
  </si>
  <si>
    <t>E1203P204</t>
  </si>
  <si>
    <t>Swyre (Puncknowle and Swyre Group)</t>
  </si>
  <si>
    <t>E1203P205</t>
  </si>
  <si>
    <t>Sydling St Nicholas</t>
  </si>
  <si>
    <t>E1203P206</t>
  </si>
  <si>
    <t>Symondsbury</t>
  </si>
  <si>
    <t>E1203P207</t>
  </si>
  <si>
    <t>Tarrant Crawford</t>
  </si>
  <si>
    <t>E1203P208</t>
  </si>
  <si>
    <t>Tarrant Gunville</t>
  </si>
  <si>
    <t>E1203P209</t>
  </si>
  <si>
    <t>Tarrant Hinton</t>
  </si>
  <si>
    <t>E1203P210</t>
  </si>
  <si>
    <t>Tarrant Keyneston</t>
  </si>
  <si>
    <t>E1203P211</t>
  </si>
  <si>
    <t>Tarrant Launceston</t>
  </si>
  <si>
    <t>E1203P212</t>
  </si>
  <si>
    <t>Tarrant Monkton</t>
  </si>
  <si>
    <t>E1203P213</t>
  </si>
  <si>
    <t>Tarrant Rawston</t>
  </si>
  <si>
    <t>E1203P214</t>
  </si>
  <si>
    <t>Tarrant Rushton</t>
  </si>
  <si>
    <t>E1203P215</t>
  </si>
  <si>
    <t>Thorncombe</t>
  </si>
  <si>
    <t>E1203P216</t>
  </si>
  <si>
    <t>Thornford (Thornhackett)</t>
  </si>
  <si>
    <t>E1203P217</t>
  </si>
  <si>
    <t>Tincleton (Knightsford)</t>
  </si>
  <si>
    <t>E1203P218</t>
  </si>
  <si>
    <t>Todber</t>
  </si>
  <si>
    <t>E1203P219</t>
  </si>
  <si>
    <t>Toller Fratrum (The Comptons &amp; Toller &amp; Wynford)</t>
  </si>
  <si>
    <t>E1203P220</t>
  </si>
  <si>
    <t>Toller Porcorum</t>
  </si>
  <si>
    <t>E1203P221</t>
  </si>
  <si>
    <t>Tolpuddle (Puddletown Area)</t>
  </si>
  <si>
    <t>E1203P222</t>
  </si>
  <si>
    <t>Trent (Queen Thorne)</t>
  </si>
  <si>
    <t>E1203P223</t>
  </si>
  <si>
    <t>Turnworth</t>
  </si>
  <si>
    <t>E1203P224</t>
  </si>
  <si>
    <t>Up Cerne (Cerne Valley)</t>
  </si>
  <si>
    <t>E1203P225</t>
  </si>
  <si>
    <t>Verwood</t>
  </si>
  <si>
    <t>E1203P226</t>
  </si>
  <si>
    <t>Wareham St. Martin</t>
  </si>
  <si>
    <t>E1203P227</t>
  </si>
  <si>
    <t>Wareham Town</t>
  </si>
  <si>
    <t>E1203P228</t>
  </si>
  <si>
    <t>Warmwell</t>
  </si>
  <si>
    <t>E1203P229</t>
  </si>
  <si>
    <t>West Chelborough (Corscombe Halstock &amp; District)</t>
  </si>
  <si>
    <t>E1203P230</t>
  </si>
  <si>
    <t>West Compton (The Comptons &amp; Toller &amp; Wynford)</t>
  </si>
  <si>
    <t>E1203P231</t>
  </si>
  <si>
    <t>West Knighton (Knightsford)</t>
  </si>
  <si>
    <t>E1203P232</t>
  </si>
  <si>
    <t>West Lulworth</t>
  </si>
  <si>
    <t>E1203P233</t>
  </si>
  <si>
    <t>West Moors</t>
  </si>
  <si>
    <t>E1203P234</t>
  </si>
  <si>
    <t>West Orchard</t>
  </si>
  <si>
    <t>E1203P235</t>
  </si>
  <si>
    <t>West Parley</t>
  </si>
  <si>
    <t>E1203P236</t>
  </si>
  <si>
    <t>West Stafford (Knightsford)</t>
  </si>
  <si>
    <t>E1203P237</t>
  </si>
  <si>
    <t>West Stour</t>
  </si>
  <si>
    <t>E1203P238</t>
  </si>
  <si>
    <t>Weymouth</t>
  </si>
  <si>
    <t>E1203P239</t>
  </si>
  <si>
    <t>Whitchurch Canonicorum (Char Valley)</t>
  </si>
  <si>
    <t>E1203P240</t>
  </si>
  <si>
    <t>Whitcombe (Winterbourne Farringdon)</t>
  </si>
  <si>
    <t>E1203P241</t>
  </si>
  <si>
    <t>Wimborne Minster</t>
  </si>
  <si>
    <t>E1203P242</t>
  </si>
  <si>
    <t>Wimborne St Giles (Grouped with Chalbury Horton &amp; Woodlands)</t>
  </si>
  <si>
    <t>E1203P243</t>
  </si>
  <si>
    <t>Winfrith Newburgh</t>
  </si>
  <si>
    <t>E1203P244</t>
  </si>
  <si>
    <t>Winterborne Clenston</t>
  </si>
  <si>
    <t>E1203P245</t>
  </si>
  <si>
    <t>Winterborne Houghton</t>
  </si>
  <si>
    <t>E1203P246</t>
  </si>
  <si>
    <t>Winterborne Kingston</t>
  </si>
  <si>
    <t>E1203P247</t>
  </si>
  <si>
    <t>Winterborne St Martin</t>
  </si>
  <si>
    <t>E1203P248</t>
  </si>
  <si>
    <t>Winterborne Stickland</t>
  </si>
  <si>
    <t>E1203P249</t>
  </si>
  <si>
    <t>Winterborne Whitechurch</t>
  </si>
  <si>
    <t>E1203P250</t>
  </si>
  <si>
    <t>Winterborne Zelston</t>
  </si>
  <si>
    <t>E1203P251</t>
  </si>
  <si>
    <t>Winterbourne Abbas (Winterbourne Abbas and Winterbourne Steepleton)</t>
  </si>
  <si>
    <t>E1203P252</t>
  </si>
  <si>
    <t>Winterbourne Came (Winterbourne Farringdon)</t>
  </si>
  <si>
    <t>E1203P253</t>
  </si>
  <si>
    <t>Winterbourne Herringston (Nonbu (Winterbourne Farringdon)</t>
  </si>
  <si>
    <t>E1203P254</t>
  </si>
  <si>
    <t>Winterbourne Monkton (Winterbourne Farringdon)</t>
  </si>
  <si>
    <t>E1203P255</t>
  </si>
  <si>
    <t>Winterbourne Steepleton (Winterbourne Abbas and Winterbourne Steepleton)</t>
  </si>
  <si>
    <t>E1203P256</t>
  </si>
  <si>
    <t>Withchampton (Grouped with Crichel)</t>
  </si>
  <si>
    <t>E1203P257</t>
  </si>
  <si>
    <t>Woodlands (Grouped with Chalbury Wimborne St Giles &amp; Horton)</t>
  </si>
  <si>
    <t>E1203P258</t>
  </si>
  <si>
    <t>Woodsford (Knightsford)</t>
  </si>
  <si>
    <t>E1203P259</t>
  </si>
  <si>
    <t>Wool</t>
  </si>
  <si>
    <t>E1203P260</t>
  </si>
  <si>
    <t>Woolland</t>
  </si>
  <si>
    <t>E1203P261</t>
  </si>
  <si>
    <t>Wootton Fitzpaine (Char Valley)</t>
  </si>
  <si>
    <t>E1203P262</t>
  </si>
  <si>
    <t>Worth Matravers</t>
  </si>
  <si>
    <t>E1203P263</t>
  </si>
  <si>
    <t>Wraxall</t>
  </si>
  <si>
    <t>E1203P264</t>
  </si>
  <si>
    <t>Wynford Eagle (The Comptons &amp; Toller &amp; Wynford)</t>
  </si>
  <si>
    <t>E1203P265</t>
  </si>
  <si>
    <t>Yetminster (Yetminster &amp; Ryme Intrinseca)</t>
  </si>
  <si>
    <t>E1204P002</t>
  </si>
  <si>
    <t>Bournemouth Charter Trustee</t>
  </si>
  <si>
    <t>E1204P001</t>
  </si>
  <si>
    <t>Burton</t>
  </si>
  <si>
    <t>E1204P003</t>
  </si>
  <si>
    <t>Christchurch Town Council</t>
  </si>
  <si>
    <t>E1204P004</t>
  </si>
  <si>
    <t>Highcliffeand Walkford Neighbourhood Council</t>
  </si>
  <si>
    <t>E1204P005</t>
  </si>
  <si>
    <t>Holdenhurst</t>
  </si>
  <si>
    <t>E1204P006</t>
  </si>
  <si>
    <t>Hurn</t>
  </si>
  <si>
    <t>E1204P007</t>
  </si>
  <si>
    <t>Poole Charter Trustee</t>
  </si>
  <si>
    <t>E1301P001</t>
  </si>
  <si>
    <t>Archdeacon Newton</t>
  </si>
  <si>
    <t>E1301P027</t>
  </si>
  <si>
    <t>Barmpton</t>
  </si>
  <si>
    <t>E1301P003</t>
  </si>
  <si>
    <t>Bishopton</t>
  </si>
  <si>
    <t>E1301P028</t>
  </si>
  <si>
    <t>Brafferton</t>
  </si>
  <si>
    <t>E1301P029</t>
  </si>
  <si>
    <t>Coatham Mundeville</t>
  </si>
  <si>
    <t>E1301P030</t>
  </si>
  <si>
    <t>Denton</t>
  </si>
  <si>
    <t>E1301P031</t>
  </si>
  <si>
    <t>East and West Newbiggin</t>
  </si>
  <si>
    <t>E1301P032</t>
  </si>
  <si>
    <t>Great Burdon</t>
  </si>
  <si>
    <t>E1301P033</t>
  </si>
  <si>
    <t>Great Stainton</t>
  </si>
  <si>
    <t>E1301P010</t>
  </si>
  <si>
    <t>Heighington</t>
  </si>
  <si>
    <t>E1301P011</t>
  </si>
  <si>
    <t>High Coniscliffe</t>
  </si>
  <si>
    <t>E1301P034</t>
  </si>
  <si>
    <t>Houghton Le Side</t>
  </si>
  <si>
    <t>E1301P013</t>
  </si>
  <si>
    <t>Hurworth</t>
  </si>
  <si>
    <t>E1301P035</t>
  </si>
  <si>
    <t>Killerby</t>
  </si>
  <si>
    <t>E1301P036</t>
  </si>
  <si>
    <t>Little Stainton</t>
  </si>
  <si>
    <t>E1301P016</t>
  </si>
  <si>
    <t>Low Coniscliffe and Merrybent</t>
  </si>
  <si>
    <t>E1301P018</t>
  </si>
  <si>
    <t>Middleton St. George</t>
  </si>
  <si>
    <t>E1301P037</t>
  </si>
  <si>
    <t>Morton Palms</t>
  </si>
  <si>
    <t>E1301P020</t>
  </si>
  <si>
    <t>Neasham</t>
  </si>
  <si>
    <t>E1301P021</t>
  </si>
  <si>
    <t>Piercebridge</t>
  </si>
  <si>
    <t>E1301P022</t>
  </si>
  <si>
    <t>Sadberge</t>
  </si>
  <si>
    <t>E1301P039</t>
  </si>
  <si>
    <t>Summerhouse</t>
  </si>
  <si>
    <t>E1301P025</t>
  </si>
  <si>
    <t>Walworth</t>
  </si>
  <si>
    <t>E1301P026</t>
  </si>
  <si>
    <t>Whessoe</t>
  </si>
  <si>
    <t>E1302P001</t>
  </si>
  <si>
    <t>Barforth</t>
  </si>
  <si>
    <t>E1302P002</t>
  </si>
  <si>
    <t>Barnard Castle</t>
  </si>
  <si>
    <t>E1302P003</t>
  </si>
  <si>
    <t>Barningham</t>
  </si>
  <si>
    <t>E1302P004</t>
  </si>
  <si>
    <t>Bearpark</t>
  </si>
  <si>
    <t>E1302P005</t>
  </si>
  <si>
    <t>Belmont</t>
  </si>
  <si>
    <t>E1302P006</t>
  </si>
  <si>
    <t>Bishop Auckland</t>
  </si>
  <si>
    <t>E1302P007</t>
  </si>
  <si>
    <t>Bishop Middleham</t>
  </si>
  <si>
    <t>E1302P008</t>
  </si>
  <si>
    <t>Bolam</t>
  </si>
  <si>
    <t>E1302P009</t>
  </si>
  <si>
    <t>Boldron</t>
  </si>
  <si>
    <t>E1302P010</t>
  </si>
  <si>
    <t>Bournmoor</t>
  </si>
  <si>
    <t>E1302P011</t>
  </si>
  <si>
    <t>Bowes</t>
  </si>
  <si>
    <t>E1302P012</t>
  </si>
  <si>
    <t>Bradbury and the Isle</t>
  </si>
  <si>
    <t>E1302P013</t>
  </si>
  <si>
    <t>Brancepeth</t>
  </si>
  <si>
    <t>E1302P014</t>
  </si>
  <si>
    <t>Brandon and Byshottles</t>
  </si>
  <si>
    <t>E1302P015</t>
  </si>
  <si>
    <t>Brignall (Grouped With Rokeby and Egglestone Abbey)</t>
  </si>
  <si>
    <t>E1302P016</t>
  </si>
  <si>
    <t>Burnhope</t>
  </si>
  <si>
    <t>E1302P017</t>
  </si>
  <si>
    <t>Cassop cum Quarrington</t>
  </si>
  <si>
    <t>E1302P018</t>
  </si>
  <si>
    <t>Castle Eden</t>
  </si>
  <si>
    <t>E1302P137</t>
  </si>
  <si>
    <t>Charter Trustees for the City of Durham</t>
  </si>
  <si>
    <t>E1302P019</t>
  </si>
  <si>
    <t>E1302P136</t>
  </si>
  <si>
    <t>City of Durham</t>
  </si>
  <si>
    <t>E1302P020</t>
  </si>
  <si>
    <t>Cleatlam</t>
  </si>
  <si>
    <t>E1302P021</t>
  </si>
  <si>
    <t>Cockfield</t>
  </si>
  <si>
    <t>E1302P022</t>
  </si>
  <si>
    <t>Cornforth</t>
  </si>
  <si>
    <t>E1302P023</t>
  </si>
  <si>
    <t>Cornsay</t>
  </si>
  <si>
    <t>E1302P024</t>
  </si>
  <si>
    <t>Cotherstone</t>
  </si>
  <si>
    <t>E1302P025</t>
  </si>
  <si>
    <t>Coxhoe</t>
  </si>
  <si>
    <t>E1302P026</t>
  </si>
  <si>
    <t>Croxdale and Hett</t>
  </si>
  <si>
    <t>E1302P027</t>
  </si>
  <si>
    <t>Dalton le Dale</t>
  </si>
  <si>
    <t>E1302P028</t>
  </si>
  <si>
    <t>Dene Valley</t>
  </si>
  <si>
    <t>E1302P029</t>
  </si>
  <si>
    <t>Easington Colliery</t>
  </si>
  <si>
    <t>E1302P030</t>
  </si>
  <si>
    <t>Easington Village</t>
  </si>
  <si>
    <t>E1302P032</t>
  </si>
  <si>
    <t>Edmondsley</t>
  </si>
  <si>
    <t>E1302P033</t>
  </si>
  <si>
    <t>Eggleston</t>
  </si>
  <si>
    <t>E1302P034</t>
  </si>
  <si>
    <t>Egglestone Abbey (Grouped With Rokeby and Brignall)</t>
  </si>
  <si>
    <t>E1302P035</t>
  </si>
  <si>
    <t>Eldon</t>
  </si>
  <si>
    <t>E1302P036</t>
  </si>
  <si>
    <t>Esh</t>
  </si>
  <si>
    <t>E1302P037</t>
  </si>
  <si>
    <t>Etherley</t>
  </si>
  <si>
    <t>E1302P038</t>
  </si>
  <si>
    <t>Evenwood and Barony</t>
  </si>
  <si>
    <t>E1302P039</t>
  </si>
  <si>
    <t>Ferryhill</t>
  </si>
  <si>
    <t>E1302P040</t>
  </si>
  <si>
    <t>Fishburn</t>
  </si>
  <si>
    <t>E1302P041</t>
  </si>
  <si>
    <t>Forest and Frith</t>
  </si>
  <si>
    <t>E1302P042</t>
  </si>
  <si>
    <t>Framwellgate Moor</t>
  </si>
  <si>
    <t>E1302P043</t>
  </si>
  <si>
    <t>Gainford (Grouped with Langton)</t>
  </si>
  <si>
    <t>E1302P044</t>
  </si>
  <si>
    <t>Gilmonby</t>
  </si>
  <si>
    <t>E1302P045</t>
  </si>
  <si>
    <t>Great Aycliffe</t>
  </si>
  <si>
    <t>E1302P046</t>
  </si>
  <si>
    <t>Great Lumley</t>
  </si>
  <si>
    <t>E1302P047</t>
  </si>
  <si>
    <t>Greater Willington</t>
  </si>
  <si>
    <t>E1302P048</t>
  </si>
  <si>
    <t>Greencroft</t>
  </si>
  <si>
    <t>E1302P049</t>
  </si>
  <si>
    <t>Hamsterley</t>
  </si>
  <si>
    <t>E1302P050</t>
  </si>
  <si>
    <t>Haswell</t>
  </si>
  <si>
    <t>E1302P051</t>
  </si>
  <si>
    <t>Hawthorn</t>
  </si>
  <si>
    <t>E1302P052</t>
  </si>
  <si>
    <t>Headlam</t>
  </si>
  <si>
    <t>E1302P053</t>
  </si>
  <si>
    <t>Healeyfield</t>
  </si>
  <si>
    <t>E1302P054</t>
  </si>
  <si>
    <t>Hedleyhope</t>
  </si>
  <si>
    <t>E1302P055</t>
  </si>
  <si>
    <t>E1302P056</t>
  </si>
  <si>
    <t>Holwick</t>
  </si>
  <si>
    <t>E1302P057</t>
  </si>
  <si>
    <t>Hope</t>
  </si>
  <si>
    <t>E1302P058</t>
  </si>
  <si>
    <t>Horden</t>
  </si>
  <si>
    <t>E1302P059</t>
  </si>
  <si>
    <t>Hunderthwaite</t>
  </si>
  <si>
    <t>E1302P061</t>
  </si>
  <si>
    <t>Hutton Henry</t>
  </si>
  <si>
    <t>E1302P062</t>
  </si>
  <si>
    <t>Hutton Magna</t>
  </si>
  <si>
    <t>E1302P063</t>
  </si>
  <si>
    <t>Ingleton</t>
  </si>
  <si>
    <t>E1302P064</t>
  </si>
  <si>
    <t>Kelloe</t>
  </si>
  <si>
    <t>E1302P065</t>
  </si>
  <si>
    <t>Kimblesworth and Plawsworth</t>
  </si>
  <si>
    <t>E1302P066</t>
  </si>
  <si>
    <t>Lanchester</t>
  </si>
  <si>
    <t>E1302P069</t>
  </si>
  <si>
    <t>Langleydale and Shotton</t>
  </si>
  <si>
    <t>E1302P070</t>
  </si>
  <si>
    <t>Langton (Grouped with Gainford)</t>
  </si>
  <si>
    <t>E1302P071</t>
  </si>
  <si>
    <t>Lartington</t>
  </si>
  <si>
    <t>E1302P072</t>
  </si>
  <si>
    <t>Little Lumley</t>
  </si>
  <si>
    <t>E1302P073</t>
  </si>
  <si>
    <t>Lunedale</t>
  </si>
  <si>
    <t>E1302P074</t>
  </si>
  <si>
    <t>Lynesack and Softley</t>
  </si>
  <si>
    <t>E1302P075</t>
  </si>
  <si>
    <t>E1302P076</t>
  </si>
  <si>
    <t>Mickleton</t>
  </si>
  <si>
    <t>E1302P077</t>
  </si>
  <si>
    <t>Middleton in Teesdale (Grouped with Newbiggin)</t>
  </si>
  <si>
    <t>E1302P078</t>
  </si>
  <si>
    <t>Middridge</t>
  </si>
  <si>
    <t>E1302P079</t>
  </si>
  <si>
    <t>Monk Hesleden</t>
  </si>
  <si>
    <t>E1302P080</t>
  </si>
  <si>
    <t>Mordon</t>
  </si>
  <si>
    <t>E1302P081</t>
  </si>
  <si>
    <t>Morton Tinmouth</t>
  </si>
  <si>
    <t>E1302P082</t>
  </si>
  <si>
    <t>Muggleswick</t>
  </si>
  <si>
    <t>E1302P083</t>
  </si>
  <si>
    <t>E1302P085</t>
  </si>
  <si>
    <t>Newbiggin (Grouped with Middleton in Teesdale)</t>
  </si>
  <si>
    <t>E1302P086</t>
  </si>
  <si>
    <t>North Lodge</t>
  </si>
  <si>
    <t>E1302P087</t>
  </si>
  <si>
    <t>Ouston</t>
  </si>
  <si>
    <t>E1302P088</t>
  </si>
  <si>
    <t>Ovington</t>
  </si>
  <si>
    <t>E1302P089</t>
  </si>
  <si>
    <t>Pelton</t>
  </si>
  <si>
    <t>E1302P090</t>
  </si>
  <si>
    <t>Peterlee</t>
  </si>
  <si>
    <t>E1302P091</t>
  </si>
  <si>
    <t>Pittington</t>
  </si>
  <si>
    <t>E1302P092</t>
  </si>
  <si>
    <t>Raby with Keverstone</t>
  </si>
  <si>
    <t>E1302P093</t>
  </si>
  <si>
    <t>Rokeby (Grouped with Brignall and Egglestone Abbey)</t>
  </si>
  <si>
    <t>E1302P094</t>
  </si>
  <si>
    <t>Romaldkirk</t>
  </si>
  <si>
    <t>E1302P095</t>
  </si>
  <si>
    <t>Sacriston</t>
  </si>
  <si>
    <t>E1302P096</t>
  </si>
  <si>
    <t>Satley</t>
  </si>
  <si>
    <t>E1302P097</t>
  </si>
  <si>
    <t>Scargill</t>
  </si>
  <si>
    <t>E1302P098</t>
  </si>
  <si>
    <t>Seaham</t>
  </si>
  <si>
    <t>E1302P099</t>
  </si>
  <si>
    <t>Seaton with Slingley</t>
  </si>
  <si>
    <t>E1302P100</t>
  </si>
  <si>
    <t>Sedgefield</t>
  </si>
  <si>
    <t>E1302P101</t>
  </si>
  <si>
    <t>Shadforth</t>
  </si>
  <si>
    <t>E1302P103</t>
  </si>
  <si>
    <t>Sherburn Village</t>
  </si>
  <si>
    <t>E1302P104</t>
  </si>
  <si>
    <t>Shildon</t>
  </si>
  <si>
    <t>E1302P105</t>
  </si>
  <si>
    <t>Shincliffe</t>
  </si>
  <si>
    <t>E1302P106</t>
  </si>
  <si>
    <t>Shotton</t>
  </si>
  <si>
    <t>E1302P107</t>
  </si>
  <si>
    <t>South Bedburn</t>
  </si>
  <si>
    <t>E1302P108</t>
  </si>
  <si>
    <t>South Hetton</t>
  </si>
  <si>
    <t>E1302P109</t>
  </si>
  <si>
    <t>Spennymoor</t>
  </si>
  <si>
    <t>E1302P110</t>
  </si>
  <si>
    <t>Staindrop</t>
  </si>
  <si>
    <t>E1302P111</t>
  </si>
  <si>
    <t>Stanhope</t>
  </si>
  <si>
    <t>E1302P112</t>
  </si>
  <si>
    <t>Stanley</t>
  </si>
  <si>
    <t>E1302P113</t>
  </si>
  <si>
    <t>Startforth</t>
  </si>
  <si>
    <t>E1302P114</t>
  </si>
  <si>
    <t>Streatlam and Stainton</t>
  </si>
  <si>
    <t>E1302P115</t>
  </si>
  <si>
    <t>Thornley</t>
  </si>
  <si>
    <t>E1302P116</t>
  </si>
  <si>
    <t>Tow Law</t>
  </si>
  <si>
    <t>E1302P117</t>
  </si>
  <si>
    <t>Trimdon</t>
  </si>
  <si>
    <t>E1302P118</t>
  </si>
  <si>
    <t>Trimdon Foundry</t>
  </si>
  <si>
    <t>E1302P119</t>
  </si>
  <si>
    <t>Urpeth</t>
  </si>
  <si>
    <t>E1302P120</t>
  </si>
  <si>
    <t>Wackerfield</t>
  </si>
  <si>
    <t>E1302P121</t>
  </si>
  <si>
    <t>Waldridge</t>
  </si>
  <si>
    <t>E1302P122</t>
  </si>
  <si>
    <t>West Auckland</t>
  </si>
  <si>
    <t>E1302P123</t>
  </si>
  <si>
    <t>West Rainton</t>
  </si>
  <si>
    <t>E1302P124</t>
  </si>
  <si>
    <t>Westwick (Grouped with Whorlton)</t>
  </si>
  <si>
    <t>E1302P125</t>
  </si>
  <si>
    <t>Wheatley Hill</t>
  </si>
  <si>
    <t>E1302P126</t>
  </si>
  <si>
    <t>Whorlton (Grouped with Westwick)</t>
  </si>
  <si>
    <t>E1302P127</t>
  </si>
  <si>
    <t>Windlestone</t>
  </si>
  <si>
    <t>E1302P128</t>
  </si>
  <si>
    <t>Wingate</t>
  </si>
  <si>
    <t>E1302P129</t>
  </si>
  <si>
    <t>Winston</t>
  </si>
  <si>
    <t>E1302P130</t>
  </si>
  <si>
    <t>Witton Gilbert</t>
  </si>
  <si>
    <t>E1302P131</t>
  </si>
  <si>
    <t>Witton le Wear</t>
  </si>
  <si>
    <t>E1302P132</t>
  </si>
  <si>
    <t>Wolsingham</t>
  </si>
  <si>
    <t>E1302P134</t>
  </si>
  <si>
    <t>E1302P135</t>
  </si>
  <si>
    <t>Wycliffe with Thorpe</t>
  </si>
  <si>
    <t>E1401P001</t>
  </si>
  <si>
    <t>Rottingdean</t>
  </si>
  <si>
    <t>E1435P001</t>
  </si>
  <si>
    <t>Barcombe</t>
  </si>
  <si>
    <t>E1435P003</t>
  </si>
  <si>
    <t>Chailey</t>
  </si>
  <si>
    <t>E1435P004</t>
  </si>
  <si>
    <t>Ditchling</t>
  </si>
  <si>
    <t>E1435P005</t>
  </si>
  <si>
    <t>East Chiltington</t>
  </si>
  <si>
    <t>E1435P006</t>
  </si>
  <si>
    <t>Falmer</t>
  </si>
  <si>
    <t>E1435P007</t>
  </si>
  <si>
    <t>Firle</t>
  </si>
  <si>
    <t>E1435P008</t>
  </si>
  <si>
    <t>Glynde and Beddingham</t>
  </si>
  <si>
    <t>E1435P009</t>
  </si>
  <si>
    <t>Hamsey</t>
  </si>
  <si>
    <t>E1435P010</t>
  </si>
  <si>
    <t>Iford</t>
  </si>
  <si>
    <t>E1435P011</t>
  </si>
  <si>
    <t>Kingston near Lewes</t>
  </si>
  <si>
    <t>E1435P012</t>
  </si>
  <si>
    <t>E1435P013</t>
  </si>
  <si>
    <t>Newhaven</t>
  </si>
  <si>
    <t>E1435P014</t>
  </si>
  <si>
    <t>Newick</t>
  </si>
  <si>
    <t>E1435P015</t>
  </si>
  <si>
    <t>Peacehaven</t>
  </si>
  <si>
    <t>E1435P016</t>
  </si>
  <si>
    <t>Piddinghoe</t>
  </si>
  <si>
    <t>E1435P017</t>
  </si>
  <si>
    <t>Plumpton</t>
  </si>
  <si>
    <t>E1435P018</t>
  </si>
  <si>
    <t>Ringmer</t>
  </si>
  <si>
    <t>E1435P019</t>
  </si>
  <si>
    <t>Rodmell</t>
  </si>
  <si>
    <t>E1435P020</t>
  </si>
  <si>
    <t>Seaford</t>
  </si>
  <si>
    <t>E1435P021</t>
  </si>
  <si>
    <t>South Heighton</t>
  </si>
  <si>
    <t>E1435P022</t>
  </si>
  <si>
    <t>Southease</t>
  </si>
  <si>
    <t>E1435P023</t>
  </si>
  <si>
    <t>St. Ann (Without)</t>
  </si>
  <si>
    <t>E1435P024</t>
  </si>
  <si>
    <t>St. John (Without)</t>
  </si>
  <si>
    <t>E1435P025</t>
  </si>
  <si>
    <t>Streat</t>
  </si>
  <si>
    <t>E1435P026</t>
  </si>
  <si>
    <t>Tarring Neville</t>
  </si>
  <si>
    <t>E1435P027</t>
  </si>
  <si>
    <t>Telscombe</t>
  </si>
  <si>
    <t>E1435P028</t>
  </si>
  <si>
    <t>Westmeston</t>
  </si>
  <si>
    <t>E1435P029</t>
  </si>
  <si>
    <t>Wivelsfield</t>
  </si>
  <si>
    <t>E1436P001</t>
  </si>
  <si>
    <t>Ashburnham &amp; Penshurst</t>
  </si>
  <si>
    <t>E1436P002</t>
  </si>
  <si>
    <t>Battle</t>
  </si>
  <si>
    <t>E1436P003</t>
  </si>
  <si>
    <t>Beckley</t>
  </si>
  <si>
    <t>E1436P034</t>
  </si>
  <si>
    <t>Bexhill Charter Trustees</t>
  </si>
  <si>
    <t>E1436P004</t>
  </si>
  <si>
    <t>Bodiam</t>
  </si>
  <si>
    <t>E1436P005</t>
  </si>
  <si>
    <t>Brede</t>
  </si>
  <si>
    <t>E1436P006</t>
  </si>
  <si>
    <t>Brightling</t>
  </si>
  <si>
    <t>E1436P007</t>
  </si>
  <si>
    <t>Burwash</t>
  </si>
  <si>
    <t>E1436P008</t>
  </si>
  <si>
    <t>Camber</t>
  </si>
  <si>
    <t>E1436P009</t>
  </si>
  <si>
    <t>Catsfield</t>
  </si>
  <si>
    <t>E1436P010</t>
  </si>
  <si>
    <t>Crowhurst</t>
  </si>
  <si>
    <t>E1436P011</t>
  </si>
  <si>
    <t>Dallington</t>
  </si>
  <si>
    <t>E1436P012</t>
  </si>
  <si>
    <t>East Guldeford</t>
  </si>
  <si>
    <t>E1436P013</t>
  </si>
  <si>
    <t>Etchingham</t>
  </si>
  <si>
    <t>E1436P014</t>
  </si>
  <si>
    <t>Ewhurst</t>
  </si>
  <si>
    <t>E1436P015</t>
  </si>
  <si>
    <t>Fairlight</t>
  </si>
  <si>
    <t>E1436P016</t>
  </si>
  <si>
    <t>Guestling</t>
  </si>
  <si>
    <t>E1436P017</t>
  </si>
  <si>
    <t>Hurst Green</t>
  </si>
  <si>
    <t>E1436P018</t>
  </si>
  <si>
    <t>Icklesham</t>
  </si>
  <si>
    <t>E1436P019</t>
  </si>
  <si>
    <t>Iden</t>
  </si>
  <si>
    <t>E1436P020</t>
  </si>
  <si>
    <t>Mountfield</t>
  </si>
  <si>
    <t>E1436P021</t>
  </si>
  <si>
    <t>Northiam</t>
  </si>
  <si>
    <t>E1436P022</t>
  </si>
  <si>
    <t>Peasmarsh</t>
  </si>
  <si>
    <t>E1436P024</t>
  </si>
  <si>
    <t>Pett</t>
  </si>
  <si>
    <t>E1436P025</t>
  </si>
  <si>
    <t>Playden</t>
  </si>
  <si>
    <t>E1436P026</t>
  </si>
  <si>
    <t>Rye</t>
  </si>
  <si>
    <t>E1436P027</t>
  </si>
  <si>
    <t>Rye Foreign</t>
  </si>
  <si>
    <t>E1436P028</t>
  </si>
  <si>
    <t>Salehurst and Robertsbridge</t>
  </si>
  <si>
    <t>E1436P029</t>
  </si>
  <si>
    <t>Sedlescombe</t>
  </si>
  <si>
    <t>E1436P030</t>
  </si>
  <si>
    <t>Ticehurst</t>
  </si>
  <si>
    <t>E1436P031</t>
  </si>
  <si>
    <t>Udimore</t>
  </si>
  <si>
    <t>E1436P032</t>
  </si>
  <si>
    <t>E1436P033</t>
  </si>
  <si>
    <t>Whatlington</t>
  </si>
  <si>
    <t>E1437P001</t>
  </si>
  <si>
    <t>Alciston</t>
  </si>
  <si>
    <t>E1437P002</t>
  </si>
  <si>
    <t>Alfriston</t>
  </si>
  <si>
    <t>E1437P003</t>
  </si>
  <si>
    <t>E1437P004</t>
  </si>
  <si>
    <t>Berwick</t>
  </si>
  <si>
    <t>E1437P005</t>
  </si>
  <si>
    <t>Buxted</t>
  </si>
  <si>
    <t>E1437P006</t>
  </si>
  <si>
    <t>Chalvington with Ripe</t>
  </si>
  <si>
    <t>E1437P007</t>
  </si>
  <si>
    <t>Chiddingly</t>
  </si>
  <si>
    <t>E1437P008</t>
  </si>
  <si>
    <t>Crowborough</t>
  </si>
  <si>
    <t>E1437P009</t>
  </si>
  <si>
    <t>Cuckmere Valley</t>
  </si>
  <si>
    <t>E1437P010</t>
  </si>
  <si>
    <t>Danehill</t>
  </si>
  <si>
    <t>E1437P011</t>
  </si>
  <si>
    <t>East Dean and Friston</t>
  </si>
  <si>
    <t>E1437P012</t>
  </si>
  <si>
    <t>East Hoathly with Halland</t>
  </si>
  <si>
    <t>E1437P013</t>
  </si>
  <si>
    <t>Fletching</t>
  </si>
  <si>
    <t>E1437P014</t>
  </si>
  <si>
    <t>Forest Row</t>
  </si>
  <si>
    <t>E1437P015</t>
  </si>
  <si>
    <t>Framfield</t>
  </si>
  <si>
    <t>E1437P016</t>
  </si>
  <si>
    <t>Frant</t>
  </si>
  <si>
    <t>E1437P017</t>
  </si>
  <si>
    <t>Hadlow Down</t>
  </si>
  <si>
    <t>E1437P018</t>
  </si>
  <si>
    <t>Hailsham</t>
  </si>
  <si>
    <t>E1437P019</t>
  </si>
  <si>
    <t>Hartfield</t>
  </si>
  <si>
    <t>E1437P020</t>
  </si>
  <si>
    <t>Heathfield and Waldron</t>
  </si>
  <si>
    <t>E1437P021</t>
  </si>
  <si>
    <t>Hellingly</t>
  </si>
  <si>
    <t>E1437P022</t>
  </si>
  <si>
    <t>Herstmonceux</t>
  </si>
  <si>
    <t>E1437P023</t>
  </si>
  <si>
    <t>Hooe</t>
  </si>
  <si>
    <t>E1437P024</t>
  </si>
  <si>
    <t>Horam</t>
  </si>
  <si>
    <t>E1437P025</t>
  </si>
  <si>
    <t>Isfield</t>
  </si>
  <si>
    <t>E1437P026</t>
  </si>
  <si>
    <t>Laughton</t>
  </si>
  <si>
    <t>E1437P027</t>
  </si>
  <si>
    <t>Little Horsted</t>
  </si>
  <si>
    <t>E1437P028</t>
  </si>
  <si>
    <t>Long Man</t>
  </si>
  <si>
    <t>E1437P029</t>
  </si>
  <si>
    <t>Maresfield</t>
  </si>
  <si>
    <t>E1437P030</t>
  </si>
  <si>
    <t>Mayfield and Five Ashes</t>
  </si>
  <si>
    <t>E1437P031</t>
  </si>
  <si>
    <t>Ninfield</t>
  </si>
  <si>
    <t>E1437P032</t>
  </si>
  <si>
    <t>Pevensey</t>
  </si>
  <si>
    <t>E1437P033</t>
  </si>
  <si>
    <t>Polegate</t>
  </si>
  <si>
    <t>E1437P034</t>
  </si>
  <si>
    <t>Rotherfield</t>
  </si>
  <si>
    <t>E1437P035</t>
  </si>
  <si>
    <t>Selmeston</t>
  </si>
  <si>
    <t>E1437P036</t>
  </si>
  <si>
    <t>Uckfield</t>
  </si>
  <si>
    <t>E1437P037</t>
  </si>
  <si>
    <t>Wadhurst</t>
  </si>
  <si>
    <t>E1437P038</t>
  </si>
  <si>
    <t>Warbleton</t>
  </si>
  <si>
    <t>E1437P039</t>
  </si>
  <si>
    <t>Wartling</t>
  </si>
  <si>
    <t>E1437P040</t>
  </si>
  <si>
    <t>Westham</t>
  </si>
  <si>
    <t>E1437P041</t>
  </si>
  <si>
    <t>Willingdon and Jevington</t>
  </si>
  <si>
    <t>E1437P042</t>
  </si>
  <si>
    <t>Withyham</t>
  </si>
  <si>
    <t>E1501P001</t>
  </si>
  <si>
    <t>Leigh on Sea</t>
  </si>
  <si>
    <t>E1531P001</t>
  </si>
  <si>
    <t>Billericay</t>
  </si>
  <si>
    <t>E1531P002</t>
  </si>
  <si>
    <t>Bowers Gifford and North Benfleet</t>
  </si>
  <si>
    <t>E1531P003</t>
  </si>
  <si>
    <t>Great Burstead and South Green</t>
  </si>
  <si>
    <t>E1531P004</t>
  </si>
  <si>
    <t>Little Burstead</t>
  </si>
  <si>
    <t>E1531P005</t>
  </si>
  <si>
    <t>Noak Bridge</t>
  </si>
  <si>
    <t>E1531P006</t>
  </si>
  <si>
    <t>Ramsden Bellhouse</t>
  </si>
  <si>
    <t>E1531P007</t>
  </si>
  <si>
    <t>Ramsden Crays</t>
  </si>
  <si>
    <t>E1531P008</t>
  </si>
  <si>
    <t>Shotgate</t>
  </si>
  <si>
    <t>E1532P001</t>
  </si>
  <si>
    <t>Alphamstone (Grouped with Lamarsh)</t>
  </si>
  <si>
    <t>E1532P002</t>
  </si>
  <si>
    <t>Ashen</t>
  </si>
  <si>
    <t>E1532P003</t>
  </si>
  <si>
    <t>Belchamp Otten</t>
  </si>
  <si>
    <t>E1532P004</t>
  </si>
  <si>
    <t>Belchamp St. Paul</t>
  </si>
  <si>
    <t>E1532P005</t>
  </si>
  <si>
    <t>Belchamp Walter</t>
  </si>
  <si>
    <t>E1532P006</t>
  </si>
  <si>
    <t>Birdbrook</t>
  </si>
  <si>
    <t>E1532P007</t>
  </si>
  <si>
    <t>Black Notley</t>
  </si>
  <si>
    <t>E1532P008</t>
  </si>
  <si>
    <t>Borley</t>
  </si>
  <si>
    <t>E1532P009</t>
  </si>
  <si>
    <t>E1532P010</t>
  </si>
  <si>
    <t>Bulmer</t>
  </si>
  <si>
    <t>E1532P011</t>
  </si>
  <si>
    <t>Bures Hamlet</t>
  </si>
  <si>
    <t>E1532P012</t>
  </si>
  <si>
    <t>Castle Hedingham</t>
  </si>
  <si>
    <t>E1532P013</t>
  </si>
  <si>
    <t>Coggeshall</t>
  </si>
  <si>
    <t>E1532P014</t>
  </si>
  <si>
    <t>Colne Engaine</t>
  </si>
  <si>
    <t>E1532P015</t>
  </si>
  <si>
    <t>Cressing</t>
  </si>
  <si>
    <t>E1532P016</t>
  </si>
  <si>
    <t>Earls Colne</t>
  </si>
  <si>
    <t>E1532P017</t>
  </si>
  <si>
    <t>Fairstead (Grouped with Terling)</t>
  </si>
  <si>
    <t>E1532P018</t>
  </si>
  <si>
    <t>Faulkbourne (Grouped with White Notley)</t>
  </si>
  <si>
    <t>E1532P019</t>
  </si>
  <si>
    <t>Feering</t>
  </si>
  <si>
    <t>E1532P020</t>
  </si>
  <si>
    <t>Finchingfield</t>
  </si>
  <si>
    <t>E1532P021</t>
  </si>
  <si>
    <t>Foxearth (Grouped with Liston)</t>
  </si>
  <si>
    <t>E1532P022</t>
  </si>
  <si>
    <t>Gestingthorpe</t>
  </si>
  <si>
    <t>E1532P023</t>
  </si>
  <si>
    <t>Gosfield</t>
  </si>
  <si>
    <t>E1532P024</t>
  </si>
  <si>
    <t>Great Bardfield</t>
  </si>
  <si>
    <t>E1532P025</t>
  </si>
  <si>
    <t>Great Henny (Grouped with Little Henny, Middleton and Twinstead)</t>
  </si>
  <si>
    <t>E1532P026</t>
  </si>
  <si>
    <t>Great Maplestead</t>
  </si>
  <si>
    <t>E1532P027</t>
  </si>
  <si>
    <t>Great Notley</t>
  </si>
  <si>
    <t>E1532P028</t>
  </si>
  <si>
    <t>Great Yeldham</t>
  </si>
  <si>
    <t>E1532P029</t>
  </si>
  <si>
    <t>Greenstead Green and Halstead Rural</t>
  </si>
  <si>
    <t>E1532P030</t>
  </si>
  <si>
    <t>Halstead</t>
  </si>
  <si>
    <t>E1532P031</t>
  </si>
  <si>
    <t>Hatfield Peverel</t>
  </si>
  <si>
    <t>E1532P032</t>
  </si>
  <si>
    <t>Helions Bumpstead</t>
  </si>
  <si>
    <t>E1532P033</t>
  </si>
  <si>
    <t>Kelvedon</t>
  </si>
  <si>
    <t>E1532P034</t>
  </si>
  <si>
    <t>Lamarsh (Grouped with Alphamstone)</t>
  </si>
  <si>
    <t>E1532P035</t>
  </si>
  <si>
    <t>Liston (Grouped with Foxearth)</t>
  </si>
  <si>
    <t>E1532P036</t>
  </si>
  <si>
    <t>Little Henny (Grouped with Great Henny, Middleton and Twinstead)</t>
  </si>
  <si>
    <t>E1532P037</t>
  </si>
  <si>
    <t>Little Maplestead</t>
  </si>
  <si>
    <t>E1532P038</t>
  </si>
  <si>
    <t>Little Yeldham (Grouped with Tilbury Juxta Clare and Ovington)</t>
  </si>
  <si>
    <t>E1532P039</t>
  </si>
  <si>
    <t>Middleton (Grouped with Great Henny Little Henny and Twinstead)</t>
  </si>
  <si>
    <t>E1532P040</t>
  </si>
  <si>
    <t>Ovington (Grouped with Little Yeldham and Tilbury Juxta Clare)</t>
  </si>
  <si>
    <t>E1532P041</t>
  </si>
  <si>
    <t>Panfield</t>
  </si>
  <si>
    <t>E1532P042</t>
  </si>
  <si>
    <t>Pebmarsh</t>
  </si>
  <si>
    <t>E1532P043</t>
  </si>
  <si>
    <t>Pentlow</t>
  </si>
  <si>
    <t>E1532P044</t>
  </si>
  <si>
    <t>Rayne</t>
  </si>
  <si>
    <t>E1532P045</t>
  </si>
  <si>
    <t>Ridgewell</t>
  </si>
  <si>
    <t>E1532P046</t>
  </si>
  <si>
    <t>Rivenhall</t>
  </si>
  <si>
    <t>E1532P047</t>
  </si>
  <si>
    <t>Shalford</t>
  </si>
  <si>
    <t>E1532P048</t>
  </si>
  <si>
    <t>Sible Hedingham</t>
  </si>
  <si>
    <t>E1532P049</t>
  </si>
  <si>
    <t>Silver End</t>
  </si>
  <si>
    <t>E1532P050</t>
  </si>
  <si>
    <t>Stambourne</t>
  </si>
  <si>
    <t>E1532P051</t>
  </si>
  <si>
    <t>Steeple Bumpstead</t>
  </si>
  <si>
    <t>E1532P052</t>
  </si>
  <si>
    <t>Stisted</t>
  </si>
  <si>
    <t>E1532P053</t>
  </si>
  <si>
    <t>Sturmer</t>
  </si>
  <si>
    <t>E1532P054</t>
  </si>
  <si>
    <t>Terling (Grouped with Fairstead)</t>
  </si>
  <si>
    <t>E1532P055</t>
  </si>
  <si>
    <t>The Salings</t>
  </si>
  <si>
    <t>E1532P056</t>
  </si>
  <si>
    <t>Tilbury Juxta Clare (Grouped with Little Yeldham and Ovington)</t>
  </si>
  <si>
    <t>E1532P057</t>
  </si>
  <si>
    <t>Toppesfield</t>
  </si>
  <si>
    <t>E1532P058</t>
  </si>
  <si>
    <t>Twinstead (Grouped with Great Henny, Little Henny and Middleton)</t>
  </si>
  <si>
    <t>E1532P059</t>
  </si>
  <si>
    <t>Wethersfield</t>
  </si>
  <si>
    <t>E1532P060</t>
  </si>
  <si>
    <t>White Colne</t>
  </si>
  <si>
    <t>E1532P061</t>
  </si>
  <si>
    <t>White Notley (Grouped with Faulkbourne)</t>
  </si>
  <si>
    <t>E1532P062</t>
  </si>
  <si>
    <t>Wickham St. Paul</t>
  </si>
  <si>
    <t>E1532P063</t>
  </si>
  <si>
    <t>Witham</t>
  </si>
  <si>
    <t>E1533P001</t>
  </si>
  <si>
    <t>Blackmore Hook End and Wyatts Green</t>
  </si>
  <si>
    <t>E1533P002</t>
  </si>
  <si>
    <t>Doddinghurst</t>
  </si>
  <si>
    <t>E1533P003</t>
  </si>
  <si>
    <t>Herongate and Ingrave</t>
  </si>
  <si>
    <t>E1533P004</t>
  </si>
  <si>
    <t>Ingatestone and Fryerning</t>
  </si>
  <si>
    <t>E1533P005</t>
  </si>
  <si>
    <t>Kelvedon Hatch</t>
  </si>
  <si>
    <t>E1533P006</t>
  </si>
  <si>
    <t>Mountnessing</t>
  </si>
  <si>
    <t>E1533P007</t>
  </si>
  <si>
    <t>Navestock</t>
  </si>
  <si>
    <t>E1533P008</t>
  </si>
  <si>
    <t>Stondon Massey</t>
  </si>
  <si>
    <t>E1533P009</t>
  </si>
  <si>
    <t>West Horndon</t>
  </si>
  <si>
    <t>E1534P001</t>
  </si>
  <si>
    <t>Canvey Island</t>
  </si>
  <si>
    <t>E1535P001</t>
  </si>
  <si>
    <t>Boreham</t>
  </si>
  <si>
    <t>E1535P002</t>
  </si>
  <si>
    <t>Broomfield</t>
  </si>
  <si>
    <t>E1535P003</t>
  </si>
  <si>
    <t>Chignall</t>
  </si>
  <si>
    <t>E1535P004</t>
  </si>
  <si>
    <t>Danbury</t>
  </si>
  <si>
    <t>E1535P005</t>
  </si>
  <si>
    <t>East Hanningfield</t>
  </si>
  <si>
    <t>E1535P006</t>
  </si>
  <si>
    <t>Galleywood</t>
  </si>
  <si>
    <t>E1535P007</t>
  </si>
  <si>
    <t>Good Easter</t>
  </si>
  <si>
    <t>E1535P008</t>
  </si>
  <si>
    <t>Great and Little Leighs</t>
  </si>
  <si>
    <t>E1535P009</t>
  </si>
  <si>
    <t>Great Baddow</t>
  </si>
  <si>
    <t>E1535P010</t>
  </si>
  <si>
    <t>Great Waltham</t>
  </si>
  <si>
    <t>E1535P011</t>
  </si>
  <si>
    <t>Highwood</t>
  </si>
  <si>
    <t>E1535P012</t>
  </si>
  <si>
    <t>Little Baddow</t>
  </si>
  <si>
    <t>E1535P013</t>
  </si>
  <si>
    <t>Little Waltham</t>
  </si>
  <si>
    <t>E1535P014</t>
  </si>
  <si>
    <t>Margaretting</t>
  </si>
  <si>
    <t>E1535P015</t>
  </si>
  <si>
    <t>Mashbury</t>
  </si>
  <si>
    <t>E1535P016</t>
  </si>
  <si>
    <t>Pleshey</t>
  </si>
  <si>
    <t>E1535P017</t>
  </si>
  <si>
    <t>Rettendon</t>
  </si>
  <si>
    <t>E1535P018</t>
  </si>
  <si>
    <t>Roxwell</t>
  </si>
  <si>
    <t>E1535P019</t>
  </si>
  <si>
    <t>Runwell</t>
  </si>
  <si>
    <t>E1535P020</t>
  </si>
  <si>
    <t>Sandon</t>
  </si>
  <si>
    <t>E1535P021</t>
  </si>
  <si>
    <t>South Hanningfield</t>
  </si>
  <si>
    <t>E1535P022</t>
  </si>
  <si>
    <t>South Woodham Ferrers</t>
  </si>
  <si>
    <t>E1535P023</t>
  </si>
  <si>
    <t>Springfield</t>
  </si>
  <si>
    <t>E1535P024</t>
  </si>
  <si>
    <t>Stock</t>
  </si>
  <si>
    <t>E1535P025</t>
  </si>
  <si>
    <t>West Hanningfield</t>
  </si>
  <si>
    <t>E1535P026</t>
  </si>
  <si>
    <t>Woodham Ferrers and Bicknacre</t>
  </si>
  <si>
    <t>E1535P027</t>
  </si>
  <si>
    <t>Writtle</t>
  </si>
  <si>
    <t>E1536P001</t>
  </si>
  <si>
    <t>Abberton (grouped with Langenhoe)</t>
  </si>
  <si>
    <t>E1536P002</t>
  </si>
  <si>
    <t>Aldham</t>
  </si>
  <si>
    <t>E1536P003</t>
  </si>
  <si>
    <t>Birch</t>
  </si>
  <si>
    <t>E1536P004</t>
  </si>
  <si>
    <t>Boxted</t>
  </si>
  <si>
    <t>E1536P005</t>
  </si>
  <si>
    <t>Chappel</t>
  </si>
  <si>
    <t>E1536P006</t>
  </si>
  <si>
    <t>Copford</t>
  </si>
  <si>
    <t>E1536P007</t>
  </si>
  <si>
    <t>Dedham</t>
  </si>
  <si>
    <t>E1536P008</t>
  </si>
  <si>
    <t>East Donyland</t>
  </si>
  <si>
    <t>E1536P009</t>
  </si>
  <si>
    <t>East Mersea</t>
  </si>
  <si>
    <t>E1536P010</t>
  </si>
  <si>
    <t>Eight Ash Green</t>
  </si>
  <si>
    <t>E1536P011</t>
  </si>
  <si>
    <t>Fingringhoe</t>
  </si>
  <si>
    <t>E1536P012</t>
  </si>
  <si>
    <t>E1536P013</t>
  </si>
  <si>
    <t>Great and Little Wigborough (grouped with Peldon Salcott &amp; Virley)</t>
  </si>
  <si>
    <t>E1536P014</t>
  </si>
  <si>
    <t>Great Horkesley</t>
  </si>
  <si>
    <t>E1536P015</t>
  </si>
  <si>
    <t>Great Tey</t>
  </si>
  <si>
    <t>E1536P016</t>
  </si>
  <si>
    <t>Langenhoe (grouped with Abberton)</t>
  </si>
  <si>
    <t>E1536P017</t>
  </si>
  <si>
    <t>Langham</t>
  </si>
  <si>
    <t>E1536P018</t>
  </si>
  <si>
    <t>Layer Breton</t>
  </si>
  <si>
    <t>E1536P020</t>
  </si>
  <si>
    <t>Layer de la Haye</t>
  </si>
  <si>
    <t>E1536P019</t>
  </si>
  <si>
    <t>Layer Marney</t>
  </si>
  <si>
    <t>E1536P021</t>
  </si>
  <si>
    <t>Little Horkesley</t>
  </si>
  <si>
    <t>E1536P022</t>
  </si>
  <si>
    <t>Marks Tey</t>
  </si>
  <si>
    <t>E1536P023</t>
  </si>
  <si>
    <t>Messing cum Inworth</t>
  </si>
  <si>
    <t>E1536P024</t>
  </si>
  <si>
    <t>Mount Bures</t>
  </si>
  <si>
    <t>E1536P025</t>
  </si>
  <si>
    <t>Myland</t>
  </si>
  <si>
    <t>E1536P026</t>
  </si>
  <si>
    <t>Peldon (grouped with Great and Little Wigborough, Salcott &amp; Virley)</t>
  </si>
  <si>
    <t>E1536P027</t>
  </si>
  <si>
    <t>Salcott (grouped with Great and Little Wigborough, Peldon &amp; Virley)</t>
  </si>
  <si>
    <t>E1536P028</t>
  </si>
  <si>
    <t>Stanway</t>
  </si>
  <si>
    <t>E1536P029</t>
  </si>
  <si>
    <t>Tiptree</t>
  </si>
  <si>
    <t>E1536P030</t>
  </si>
  <si>
    <t>Virley (grouped with Great and Little Wigborough, Peldon &amp; Salcott)</t>
  </si>
  <si>
    <t>E1536P031</t>
  </si>
  <si>
    <t>Wakes Colne</t>
  </si>
  <si>
    <t>E1536P032</t>
  </si>
  <si>
    <t>West Bergholt</t>
  </si>
  <si>
    <t>E1536P033</t>
  </si>
  <si>
    <t>West Mersea</t>
  </si>
  <si>
    <t>E1536P034</t>
  </si>
  <si>
    <t>Wivenhoe</t>
  </si>
  <si>
    <t>E1536P035</t>
  </si>
  <si>
    <t>Wormingford</t>
  </si>
  <si>
    <t>E1537P001</t>
  </si>
  <si>
    <t>Abbess Beauchamp &amp; Berners Roding</t>
  </si>
  <si>
    <t>E1537P003</t>
  </si>
  <si>
    <t>Buckhurst Hill</t>
  </si>
  <si>
    <t>E1537P004</t>
  </si>
  <si>
    <t>Chigwell</t>
  </si>
  <si>
    <t>E1537P005</t>
  </si>
  <si>
    <t>Epping</t>
  </si>
  <si>
    <t>E1537P006</t>
  </si>
  <si>
    <t>Epping Upland</t>
  </si>
  <si>
    <t>E1537P007</t>
  </si>
  <si>
    <t>Fyfield</t>
  </si>
  <si>
    <t>E1537P009</t>
  </si>
  <si>
    <t>High Ongar</t>
  </si>
  <si>
    <t>E1537P010</t>
  </si>
  <si>
    <t>Lambourne</t>
  </si>
  <si>
    <t>E1537P012</t>
  </si>
  <si>
    <t>Loughton</t>
  </si>
  <si>
    <t>E1537P014</t>
  </si>
  <si>
    <t>Matching</t>
  </si>
  <si>
    <t>E1537P002</t>
  </si>
  <si>
    <t>Moreton, Bobbingworth and the Lavers)</t>
  </si>
  <si>
    <t>E1537P016</t>
  </si>
  <si>
    <t>Nazeing</t>
  </si>
  <si>
    <t>E1537P017</t>
  </si>
  <si>
    <t>North Weald Bassett</t>
  </si>
  <si>
    <t>E1537P018</t>
  </si>
  <si>
    <t>Ongar</t>
  </si>
  <si>
    <t>E1537P019</t>
  </si>
  <si>
    <t>Roydon</t>
  </si>
  <si>
    <t>E1537P020</t>
  </si>
  <si>
    <t>Sheering</t>
  </si>
  <si>
    <t>E1537P021</t>
  </si>
  <si>
    <t>Stanford Rivers</t>
  </si>
  <si>
    <t>E1537P022</t>
  </si>
  <si>
    <t>Stapleford Abbotts</t>
  </si>
  <si>
    <t>E1537P023</t>
  </si>
  <si>
    <t>Stapleford Tawney</t>
  </si>
  <si>
    <t>E1537P024</t>
  </si>
  <si>
    <t>Theydon Bois</t>
  </si>
  <si>
    <t>E1537P025</t>
  </si>
  <si>
    <t>Theydon Garnon</t>
  </si>
  <si>
    <t>E1537P026</t>
  </si>
  <si>
    <t>Theydon Mount</t>
  </si>
  <si>
    <t>E1537P027</t>
  </si>
  <si>
    <t>Waltham Abbey</t>
  </si>
  <si>
    <t>E1537P028</t>
  </si>
  <si>
    <t>Willingale</t>
  </si>
  <si>
    <t>E1539P001</t>
  </si>
  <si>
    <t>Althorne</t>
  </si>
  <si>
    <t>E1539P002</t>
  </si>
  <si>
    <t>Asheldham</t>
  </si>
  <si>
    <t>E1539P003</t>
  </si>
  <si>
    <t>Bradwell on Sea</t>
  </si>
  <si>
    <t>E1539P004</t>
  </si>
  <si>
    <t>Burnham on Crouch</t>
  </si>
  <si>
    <t>E1539P005</t>
  </si>
  <si>
    <t>Cold Norton</t>
  </si>
  <si>
    <t>E1539P006</t>
  </si>
  <si>
    <t>Dengie</t>
  </si>
  <si>
    <t>E1539P007</t>
  </si>
  <si>
    <t>Goldhanger</t>
  </si>
  <si>
    <t>E1539P008</t>
  </si>
  <si>
    <t>Great Braxted</t>
  </si>
  <si>
    <t>E1539P009</t>
  </si>
  <si>
    <t>Great Totham</t>
  </si>
  <si>
    <t>E1539P010</t>
  </si>
  <si>
    <t>Hazeleigh</t>
  </si>
  <si>
    <t>E1539P011</t>
  </si>
  <si>
    <t>Heybridge</t>
  </si>
  <si>
    <t>E1539P034</t>
  </si>
  <si>
    <t>Heybridge Basin</t>
  </si>
  <si>
    <t>E1539P012</t>
  </si>
  <si>
    <t>E1539P013</t>
  </si>
  <si>
    <t>Latchingdon</t>
  </si>
  <si>
    <t>E1539P014</t>
  </si>
  <si>
    <t>Little Braxted</t>
  </si>
  <si>
    <t>E1539P015</t>
  </si>
  <si>
    <t>Little Totham</t>
  </si>
  <si>
    <t>E1539P016</t>
  </si>
  <si>
    <t>E1539P017</t>
  </si>
  <si>
    <t>Mayland</t>
  </si>
  <si>
    <t>E1539P018</t>
  </si>
  <si>
    <t>Mundon</t>
  </si>
  <si>
    <t>E1539P019</t>
  </si>
  <si>
    <t>North Fambridge</t>
  </si>
  <si>
    <t>E1539P020</t>
  </si>
  <si>
    <t>Purleigh</t>
  </si>
  <si>
    <t>E1539P021</t>
  </si>
  <si>
    <t>Southminster</t>
  </si>
  <si>
    <t>E1539P022</t>
  </si>
  <si>
    <t>St. Lawrence</t>
  </si>
  <si>
    <t>E1539P023</t>
  </si>
  <si>
    <t>E1539P024</t>
  </si>
  <si>
    <t>Stow Maries</t>
  </si>
  <si>
    <t>E1539P025</t>
  </si>
  <si>
    <t>Tillingham</t>
  </si>
  <si>
    <t>E1539P026</t>
  </si>
  <si>
    <t>Tollesbury</t>
  </si>
  <si>
    <t>E1539P027</t>
  </si>
  <si>
    <t>Tolleshunt D'Arcy</t>
  </si>
  <si>
    <t>E1539P028</t>
  </si>
  <si>
    <t>Tolleshunt Knights</t>
  </si>
  <si>
    <t>E1539P029</t>
  </si>
  <si>
    <t>Tolleshunt Major</t>
  </si>
  <si>
    <t>E1539P030</t>
  </si>
  <si>
    <t>Ulting</t>
  </si>
  <si>
    <t>E1539P031</t>
  </si>
  <si>
    <t>Wickham Bishops</t>
  </si>
  <si>
    <t>E1539P032</t>
  </si>
  <si>
    <t>Woodham Mortimer</t>
  </si>
  <si>
    <t>E1539P033</t>
  </si>
  <si>
    <t>Woodham Walter</t>
  </si>
  <si>
    <t>E1540P001</t>
  </si>
  <si>
    <t>Ashingdon</t>
  </si>
  <si>
    <t>E1540P002</t>
  </si>
  <si>
    <t>Barling Magna</t>
  </si>
  <si>
    <t>E1540P003</t>
  </si>
  <si>
    <t>Canewdon</t>
  </si>
  <si>
    <t>E1540P004</t>
  </si>
  <si>
    <t>Foulness</t>
  </si>
  <si>
    <t>E1540P005</t>
  </si>
  <si>
    <t>Great Wakering</t>
  </si>
  <si>
    <t>E1540P006</t>
  </si>
  <si>
    <t>Hawkwell</t>
  </si>
  <si>
    <t>E1540P007</t>
  </si>
  <si>
    <t>Hockley</t>
  </si>
  <si>
    <t>E1540P008</t>
  </si>
  <si>
    <t>Hullbridge</t>
  </si>
  <si>
    <t>E1540P009</t>
  </si>
  <si>
    <t>Paglesham</t>
  </si>
  <si>
    <t>E1540P010</t>
  </si>
  <si>
    <t>Rawreth</t>
  </si>
  <si>
    <t>E1540P011</t>
  </si>
  <si>
    <t>Rayleigh</t>
  </si>
  <si>
    <t>E1540P012</t>
  </si>
  <si>
    <t>E1540P013</t>
  </si>
  <si>
    <t>Stambridge</t>
  </si>
  <si>
    <t>E1540P014</t>
  </si>
  <si>
    <t>E1542P001</t>
  </si>
  <si>
    <t>Alresford</t>
  </si>
  <si>
    <t>E1542P002</t>
  </si>
  <si>
    <t>Ardleigh</t>
  </si>
  <si>
    <t>E1542P003</t>
  </si>
  <si>
    <t>Beaumont cum Moze</t>
  </si>
  <si>
    <t>E1542P004</t>
  </si>
  <si>
    <t>E1542P005</t>
  </si>
  <si>
    <t>Brightlingsea</t>
  </si>
  <si>
    <t>E1542P006</t>
  </si>
  <si>
    <t>Elmstead</t>
  </si>
  <si>
    <t>E1542P007</t>
  </si>
  <si>
    <t>Frating</t>
  </si>
  <si>
    <t>E1542P008</t>
  </si>
  <si>
    <t>Frinton and Walton</t>
  </si>
  <si>
    <t>E1542P009</t>
  </si>
  <si>
    <t>Great Bentley</t>
  </si>
  <si>
    <t>E1542P010</t>
  </si>
  <si>
    <t>Great Bromley</t>
  </si>
  <si>
    <t>E1542P011</t>
  </si>
  <si>
    <t>Great Oakley</t>
  </si>
  <si>
    <t>E1542P012</t>
  </si>
  <si>
    <t>Harwich</t>
  </si>
  <si>
    <t>E1542P013</t>
  </si>
  <si>
    <t>Lawford</t>
  </si>
  <si>
    <t>E1542P014</t>
  </si>
  <si>
    <t>Little Bentley</t>
  </si>
  <si>
    <t>E1542P015</t>
  </si>
  <si>
    <t>Little Bromley</t>
  </si>
  <si>
    <t>E1542P016</t>
  </si>
  <si>
    <t>Little Clacton</t>
  </si>
  <si>
    <t>E1542P017</t>
  </si>
  <si>
    <t>Little Oakley</t>
  </si>
  <si>
    <t>E1542P018</t>
  </si>
  <si>
    <t>Manningtree</t>
  </si>
  <si>
    <t>E1542P019</t>
  </si>
  <si>
    <t>Mistley</t>
  </si>
  <si>
    <t>E1542P020</t>
  </si>
  <si>
    <t>Ramsey and Parkeston</t>
  </si>
  <si>
    <t>E1542P021</t>
  </si>
  <si>
    <t>St. Osyth</t>
  </si>
  <si>
    <t>E1542P022</t>
  </si>
  <si>
    <t>E1542P023</t>
  </si>
  <si>
    <t>Thorpe le Soken</t>
  </si>
  <si>
    <t>E1542P024</t>
  </si>
  <si>
    <t>Thorrington</t>
  </si>
  <si>
    <t>E1542P025</t>
  </si>
  <si>
    <t>Weeley</t>
  </si>
  <si>
    <t>E1542P026</t>
  </si>
  <si>
    <t>Wix</t>
  </si>
  <si>
    <t>E1542P027</t>
  </si>
  <si>
    <t>Wrabness</t>
  </si>
  <si>
    <t>E1544P001</t>
  </si>
  <si>
    <t>Arkesden</t>
  </si>
  <si>
    <t>E1544P002</t>
  </si>
  <si>
    <t>Ashdon</t>
  </si>
  <si>
    <t>E1544P003</t>
  </si>
  <si>
    <t>Aythorpe Roding</t>
  </si>
  <si>
    <t>E1544P004</t>
  </si>
  <si>
    <t>Barnston</t>
  </si>
  <si>
    <t>E1544P005</t>
  </si>
  <si>
    <t>Berden</t>
  </si>
  <si>
    <t>E1544P006</t>
  </si>
  <si>
    <t>Birchanger</t>
  </si>
  <si>
    <t>E1544P007</t>
  </si>
  <si>
    <t>Broxted</t>
  </si>
  <si>
    <t>E1544P008</t>
  </si>
  <si>
    <t>Chickney</t>
  </si>
  <si>
    <t>E1544P009</t>
  </si>
  <si>
    <t>Chrishall</t>
  </si>
  <si>
    <t>E1544P010</t>
  </si>
  <si>
    <t>Clavering</t>
  </si>
  <si>
    <t>E1544P011</t>
  </si>
  <si>
    <t>Debden</t>
  </si>
  <si>
    <t>E1544P012</t>
  </si>
  <si>
    <t>Elmdon and Wenden Lofts</t>
  </si>
  <si>
    <t>E1544P013</t>
  </si>
  <si>
    <t>Elsenham</t>
  </si>
  <si>
    <t>E1544P014</t>
  </si>
  <si>
    <t>E1544P015</t>
  </si>
  <si>
    <t>Felsted</t>
  </si>
  <si>
    <t>E1544P016</t>
  </si>
  <si>
    <t>Flitch Green</t>
  </si>
  <si>
    <t>E1544P017</t>
  </si>
  <si>
    <t>Great Canfield</t>
  </si>
  <si>
    <t>E1544P018</t>
  </si>
  <si>
    <t>Great Chesterford</t>
  </si>
  <si>
    <t>E1544P019</t>
  </si>
  <si>
    <t>Great Dunmow</t>
  </si>
  <si>
    <t>E1544P020</t>
  </si>
  <si>
    <t>Great Easton and Tilty</t>
  </si>
  <si>
    <t>E1544P021</t>
  </si>
  <si>
    <t>Great Hallingbury</t>
  </si>
  <si>
    <t>E1544P023</t>
  </si>
  <si>
    <t>Hadstock</t>
  </si>
  <si>
    <t>E1544P024</t>
  </si>
  <si>
    <t>Hatfield Broad Oak</t>
  </si>
  <si>
    <t>E1544P025</t>
  </si>
  <si>
    <t>Hatfield Heath</t>
  </si>
  <si>
    <t>E1544P026</t>
  </si>
  <si>
    <t>Hempstead</t>
  </si>
  <si>
    <t>E1544P027</t>
  </si>
  <si>
    <t>Henham</t>
  </si>
  <si>
    <t>E1544P028</t>
  </si>
  <si>
    <t>High Easter</t>
  </si>
  <si>
    <t>E1544P029</t>
  </si>
  <si>
    <t>High Roding</t>
  </si>
  <si>
    <t>E1544P030</t>
  </si>
  <si>
    <t>Langley</t>
  </si>
  <si>
    <t>E1544P031</t>
  </si>
  <si>
    <t>Leaden Roding</t>
  </si>
  <si>
    <t>E1544P032</t>
  </si>
  <si>
    <t>Lindsell</t>
  </si>
  <si>
    <t>E1544P033</t>
  </si>
  <si>
    <t>Little Bardfield</t>
  </si>
  <si>
    <t>E1544P034</t>
  </si>
  <si>
    <t>Little Canfield</t>
  </si>
  <si>
    <t>E1544P035</t>
  </si>
  <si>
    <t>Little Chesterford</t>
  </si>
  <si>
    <t>E1544P036</t>
  </si>
  <si>
    <t>Little Dunmow</t>
  </si>
  <si>
    <t>E1544P037</t>
  </si>
  <si>
    <t>Little Easton</t>
  </si>
  <si>
    <t>E1544P038</t>
  </si>
  <si>
    <t>Little Hallingbury</t>
  </si>
  <si>
    <t>E1544P040</t>
  </si>
  <si>
    <t>Littlebury</t>
  </si>
  <si>
    <t>E1544P041</t>
  </si>
  <si>
    <t>Manuden</t>
  </si>
  <si>
    <t>E1544P042</t>
  </si>
  <si>
    <t>Margaret Roding</t>
  </si>
  <si>
    <t>E1544P043</t>
  </si>
  <si>
    <t>Newport</t>
  </si>
  <si>
    <t>E1544P044</t>
  </si>
  <si>
    <t>Quendon and Rickling</t>
  </si>
  <si>
    <t>E1544P045</t>
  </si>
  <si>
    <t>Radwinter</t>
  </si>
  <si>
    <t>E1544P046</t>
  </si>
  <si>
    <t>Saffron Walden</t>
  </si>
  <si>
    <t>E1544P047</t>
  </si>
  <si>
    <t>Sewards End</t>
  </si>
  <si>
    <t>E1544P048</t>
  </si>
  <si>
    <t>Stansted Mountfitchet</t>
  </si>
  <si>
    <t>E1544P049</t>
  </si>
  <si>
    <t>Stebbing</t>
  </si>
  <si>
    <t>E1544P050</t>
  </si>
  <si>
    <t>Strethall</t>
  </si>
  <si>
    <t>E1544P051</t>
  </si>
  <si>
    <t>Takeley</t>
  </si>
  <si>
    <t>E1544P052</t>
  </si>
  <si>
    <t>Thaxted</t>
  </si>
  <si>
    <t>E1544P061</t>
  </si>
  <si>
    <t>The Sampfords</t>
  </si>
  <si>
    <t>E1544P054</t>
  </si>
  <si>
    <t>Ugley</t>
  </si>
  <si>
    <t>E1544P056</t>
  </si>
  <si>
    <t>Wendens Ambo</t>
  </si>
  <si>
    <t>E1544P057</t>
  </si>
  <si>
    <t>White Roding</t>
  </si>
  <si>
    <t>E1544P058</t>
  </si>
  <si>
    <t>Wicken Bonhunt</t>
  </si>
  <si>
    <t>E1544P059</t>
  </si>
  <si>
    <t>Widdington</t>
  </si>
  <si>
    <t>E1544P060</t>
  </si>
  <si>
    <t>Wimbish</t>
  </si>
  <si>
    <t>E1631P001</t>
  </si>
  <si>
    <t>Charlton Kings</t>
  </si>
  <si>
    <t>E1631P002</t>
  </si>
  <si>
    <t>Leckhampton</t>
  </si>
  <si>
    <t>E1631P003</t>
  </si>
  <si>
    <t>E1631P004</t>
  </si>
  <si>
    <t>E1631P005</t>
  </si>
  <si>
    <t>Up Hatherley</t>
  </si>
  <si>
    <t>E1632P001</t>
  </si>
  <si>
    <t>Adlestrop</t>
  </si>
  <si>
    <t>E1632P002</t>
  </si>
  <si>
    <t>Aldsworth</t>
  </si>
  <si>
    <t>E1632P003</t>
  </si>
  <si>
    <t>Ampney Crucis</t>
  </si>
  <si>
    <t>E1632P004</t>
  </si>
  <si>
    <t>Ampney St. Mary</t>
  </si>
  <si>
    <t>E1632P005</t>
  </si>
  <si>
    <t>Ampney St. Peter</t>
  </si>
  <si>
    <t>E1632P006</t>
  </si>
  <si>
    <t>Andoversford</t>
  </si>
  <si>
    <t>E1632P007</t>
  </si>
  <si>
    <t>E1632P008</t>
  </si>
  <si>
    <t>Aston Subedge</t>
  </si>
  <si>
    <t>E1632P009</t>
  </si>
  <si>
    <t>Avening</t>
  </si>
  <si>
    <t>E1632P010</t>
  </si>
  <si>
    <t>Bagendon</t>
  </si>
  <si>
    <t>E1632P011</t>
  </si>
  <si>
    <t>E1632P012</t>
  </si>
  <si>
    <t>E1632P013</t>
  </si>
  <si>
    <t>Batsford</t>
  </si>
  <si>
    <t>E1632P014</t>
  </si>
  <si>
    <t>Baunton</t>
  </si>
  <si>
    <t>E1632P015</t>
  </si>
  <si>
    <t>Beverston</t>
  </si>
  <si>
    <t>E1632P016</t>
  </si>
  <si>
    <t>Bibury</t>
  </si>
  <si>
    <t>E1632P017</t>
  </si>
  <si>
    <t>Bledington</t>
  </si>
  <si>
    <t>E1632P018</t>
  </si>
  <si>
    <t>Blockley</t>
  </si>
  <si>
    <t>E1632P019</t>
  </si>
  <si>
    <t>Bourton on the Hill</t>
  </si>
  <si>
    <t>E1632P020</t>
  </si>
  <si>
    <t>Bourton on the Water</t>
  </si>
  <si>
    <t>E1632P021</t>
  </si>
  <si>
    <t>Boxwell with Leighterton</t>
  </si>
  <si>
    <t>E1632P022</t>
  </si>
  <si>
    <t>Brimpsfield</t>
  </si>
  <si>
    <t>E1632P023</t>
  </si>
  <si>
    <t>Broadwell</t>
  </si>
  <si>
    <t>E1632P024</t>
  </si>
  <si>
    <t>Chedworth</t>
  </si>
  <si>
    <t>E1632P025</t>
  </si>
  <si>
    <t>Cherington</t>
  </si>
  <si>
    <t>E1632P026</t>
  </si>
  <si>
    <t>Chipping Campden</t>
  </si>
  <si>
    <t>E1632P027</t>
  </si>
  <si>
    <t>Cirencester</t>
  </si>
  <si>
    <t>E1632P028</t>
  </si>
  <si>
    <t>Clapton</t>
  </si>
  <si>
    <t>E1632P029</t>
  </si>
  <si>
    <t>Coates</t>
  </si>
  <si>
    <t>E1632P030</t>
  </si>
  <si>
    <t>Coberley</t>
  </si>
  <si>
    <t>E1632P031</t>
  </si>
  <si>
    <t>Cold Aston</t>
  </si>
  <si>
    <t>E1632P032</t>
  </si>
  <si>
    <t>Colesbourne</t>
  </si>
  <si>
    <t>E1632P033</t>
  </si>
  <si>
    <t>Coln St. Aldwyns</t>
  </si>
  <si>
    <t>E1632P034</t>
  </si>
  <si>
    <t>Coln St. Dennis</t>
  </si>
  <si>
    <t>E1632P035</t>
  </si>
  <si>
    <t>Compton Abdale</t>
  </si>
  <si>
    <t>E1632P036</t>
  </si>
  <si>
    <t>Condicote</t>
  </si>
  <si>
    <t>E1632P037</t>
  </si>
  <si>
    <t>Cowley</t>
  </si>
  <si>
    <t>E1632P038</t>
  </si>
  <si>
    <t>Cutsdean</t>
  </si>
  <si>
    <t>E1632P039</t>
  </si>
  <si>
    <t>Daglingworth</t>
  </si>
  <si>
    <t>E1632P040</t>
  </si>
  <si>
    <t>Didmarton</t>
  </si>
  <si>
    <t>E1632P041</t>
  </si>
  <si>
    <t>Donnington</t>
  </si>
  <si>
    <t>E1632P042</t>
  </si>
  <si>
    <t>Dowdeswell</t>
  </si>
  <si>
    <t>E1632P043</t>
  </si>
  <si>
    <t>Down Ampney</t>
  </si>
  <si>
    <t>E1632P044</t>
  </si>
  <si>
    <t>Driffield</t>
  </si>
  <si>
    <t>E1632P045</t>
  </si>
  <si>
    <t>Duntisbourne Abbots</t>
  </si>
  <si>
    <t>E1632P047</t>
  </si>
  <si>
    <t>Eastleach</t>
  </si>
  <si>
    <t>E1632P048</t>
  </si>
  <si>
    <t>Ebrington</t>
  </si>
  <si>
    <t>E1632P049</t>
  </si>
  <si>
    <t>Edgeworth</t>
  </si>
  <si>
    <t>E1632P050</t>
  </si>
  <si>
    <t>Elkstone</t>
  </si>
  <si>
    <t>E1632P051</t>
  </si>
  <si>
    <t>Evenlode</t>
  </si>
  <si>
    <t>E1632P052</t>
  </si>
  <si>
    <t>Fairford</t>
  </si>
  <si>
    <t>E1632P053</t>
  </si>
  <si>
    <t>Farmington</t>
  </si>
  <si>
    <t>E1632P054</t>
  </si>
  <si>
    <t>Great Rissington</t>
  </si>
  <si>
    <t>E1632P055</t>
  </si>
  <si>
    <t>Guiting Power</t>
  </si>
  <si>
    <t>E1632P056</t>
  </si>
  <si>
    <t>Hampnett</t>
  </si>
  <si>
    <t>E1632P057</t>
  </si>
  <si>
    <t>Hatherop</t>
  </si>
  <si>
    <t>E1632P058</t>
  </si>
  <si>
    <t>Hazleton</t>
  </si>
  <si>
    <t>E1632P059</t>
  </si>
  <si>
    <t>Icomb</t>
  </si>
  <si>
    <t>E1632P060</t>
  </si>
  <si>
    <t>Kemble</t>
  </si>
  <si>
    <t>E1632P061</t>
  </si>
  <si>
    <t>Kempsford</t>
  </si>
  <si>
    <t>E1632P062</t>
  </si>
  <si>
    <t>Kingscote</t>
  </si>
  <si>
    <t>E1632P063</t>
  </si>
  <si>
    <t>Lechlade</t>
  </si>
  <si>
    <t>E1632P064</t>
  </si>
  <si>
    <t>Little Rissington</t>
  </si>
  <si>
    <t>E1632P065</t>
  </si>
  <si>
    <t>Long Newnton</t>
  </si>
  <si>
    <t>E1632P066</t>
  </si>
  <si>
    <t>Longborough</t>
  </si>
  <si>
    <t>E1632P067</t>
  </si>
  <si>
    <t>Lower Slaughter</t>
  </si>
  <si>
    <t>E1632P069</t>
  </si>
  <si>
    <t>Maugersbury</t>
  </si>
  <si>
    <t>E1632P068</t>
  </si>
  <si>
    <t>Meysey Hampton</t>
  </si>
  <si>
    <t>E1632P070</t>
  </si>
  <si>
    <t>E1632P071</t>
  </si>
  <si>
    <t>Moreton in Marsh</t>
  </si>
  <si>
    <t>E1632P072</t>
  </si>
  <si>
    <t>Naunton</t>
  </si>
  <si>
    <t>E1632P073</t>
  </si>
  <si>
    <t>North Cerney</t>
  </si>
  <si>
    <t>E1632P074</t>
  </si>
  <si>
    <t>Northleach with Eastington</t>
  </si>
  <si>
    <t>E1632P075</t>
  </si>
  <si>
    <t>Notgrove</t>
  </si>
  <si>
    <t>E1632P076</t>
  </si>
  <si>
    <t>Oddington</t>
  </si>
  <si>
    <t>E1632P077</t>
  </si>
  <si>
    <t>Ozleworth</t>
  </si>
  <si>
    <t>E1632P078</t>
  </si>
  <si>
    <t>Poole Keynes</t>
  </si>
  <si>
    <t>E1632P079</t>
  </si>
  <si>
    <t>Poulton</t>
  </si>
  <si>
    <t>E1632P080</t>
  </si>
  <si>
    <t>E1632P081</t>
  </si>
  <si>
    <t>Quenington</t>
  </si>
  <si>
    <t>E1632P082</t>
  </si>
  <si>
    <t>Rendcomb</t>
  </si>
  <si>
    <t>E1632P083</t>
  </si>
  <si>
    <t>Rodmarton</t>
  </si>
  <si>
    <t>E1632P084</t>
  </si>
  <si>
    <t>Saintbury</t>
  </si>
  <si>
    <t>E1632P085</t>
  </si>
  <si>
    <t>Sapperton</t>
  </si>
  <si>
    <t>E1632P086</t>
  </si>
  <si>
    <t>Sevenhampton</t>
  </si>
  <si>
    <t>E1632P087</t>
  </si>
  <si>
    <t>Sezincote</t>
  </si>
  <si>
    <t>E1632P088</t>
  </si>
  <si>
    <t>E1632P089</t>
  </si>
  <si>
    <t>Shipton</t>
  </si>
  <si>
    <t>E1632P090</t>
  </si>
  <si>
    <t>Shipton Moyne</t>
  </si>
  <si>
    <t>E1632P091</t>
  </si>
  <si>
    <t>E1632P092</t>
  </si>
  <si>
    <t>Somerford Keynes</t>
  </si>
  <si>
    <t>E1632P093</t>
  </si>
  <si>
    <t>South Cerney</t>
  </si>
  <si>
    <t>E1632P094</t>
  </si>
  <si>
    <t>Southrop</t>
  </si>
  <si>
    <t>E1632P095</t>
  </si>
  <si>
    <t>Stow on the Wold</t>
  </si>
  <si>
    <t>E1632P096</t>
  </si>
  <si>
    <t>Swell</t>
  </si>
  <si>
    <t>E1632P097</t>
  </si>
  <si>
    <t>Syde</t>
  </si>
  <si>
    <t>E1632P098</t>
  </si>
  <si>
    <t>Temple Guiting</t>
  </si>
  <si>
    <t>E1632P099</t>
  </si>
  <si>
    <t>Tetbury</t>
  </si>
  <si>
    <t>E1632P100</t>
  </si>
  <si>
    <t>Tetbury Upton</t>
  </si>
  <si>
    <t>E1632P101</t>
  </si>
  <si>
    <t>Todenham</t>
  </si>
  <si>
    <t>E1632P102</t>
  </si>
  <si>
    <t>Turkdean</t>
  </si>
  <si>
    <t>E1632P103</t>
  </si>
  <si>
    <t>Upper Rissington</t>
  </si>
  <si>
    <t>E1632P104</t>
  </si>
  <si>
    <t>Upper Slaughter</t>
  </si>
  <si>
    <t>E1632P105</t>
  </si>
  <si>
    <t>Westcote</t>
  </si>
  <si>
    <t>E1632P106</t>
  </si>
  <si>
    <t>Weston Subedge</t>
  </si>
  <si>
    <t>E1632P107</t>
  </si>
  <si>
    <t>Westonbirt with Lasborough</t>
  </si>
  <si>
    <t>E1632P108</t>
  </si>
  <si>
    <t>Whittington</t>
  </si>
  <si>
    <t>E1632P110</t>
  </si>
  <si>
    <t>Willersey</t>
  </si>
  <si>
    <t>E1632P111</t>
  </si>
  <si>
    <t>Windrush</t>
  </si>
  <si>
    <t>E1632P112</t>
  </si>
  <si>
    <t>Winson</t>
  </si>
  <si>
    <t>E1632P113</t>
  </si>
  <si>
    <t>Winstone</t>
  </si>
  <si>
    <t>E1632P114</t>
  </si>
  <si>
    <t>Withington</t>
  </si>
  <si>
    <t>E1632P109</t>
  </si>
  <si>
    <t>Wyck Rissington</t>
  </si>
  <si>
    <t>E1632P115</t>
  </si>
  <si>
    <t>Yanworth</t>
  </si>
  <si>
    <t>E1633P001</t>
  </si>
  <si>
    <t>Alvington</t>
  </si>
  <si>
    <t>E1633P002</t>
  </si>
  <si>
    <t>Awre</t>
  </si>
  <si>
    <t>E1633P003</t>
  </si>
  <si>
    <t>Aylburton</t>
  </si>
  <si>
    <t>E1633P004</t>
  </si>
  <si>
    <t>Blaisdon</t>
  </si>
  <si>
    <t>E1633P005</t>
  </si>
  <si>
    <t>Bromesberrow</t>
  </si>
  <si>
    <t>E1633P006</t>
  </si>
  <si>
    <t>Churcham</t>
  </si>
  <si>
    <t>E1633P007</t>
  </si>
  <si>
    <t>Cinderford</t>
  </si>
  <si>
    <t>E1633P008</t>
  </si>
  <si>
    <t>Coleford</t>
  </si>
  <si>
    <t>E1633P009</t>
  </si>
  <si>
    <t>Corse</t>
  </si>
  <si>
    <t>E1633P010</t>
  </si>
  <si>
    <t>Drybrook</t>
  </si>
  <si>
    <t>E1633P011</t>
  </si>
  <si>
    <t>Dymock</t>
  </si>
  <si>
    <t>E1633P012</t>
  </si>
  <si>
    <t>English Bicknor</t>
  </si>
  <si>
    <t>E1633P013</t>
  </si>
  <si>
    <t>Gorsley and Kilcot</t>
  </si>
  <si>
    <t>E1633P014</t>
  </si>
  <si>
    <t>Hartpury</t>
  </si>
  <si>
    <t>E1633P015</t>
  </si>
  <si>
    <t>Hewelsfield and Brockweir</t>
  </si>
  <si>
    <t>E1633P016</t>
  </si>
  <si>
    <t>Huntley</t>
  </si>
  <si>
    <t>E1633P017</t>
  </si>
  <si>
    <t>Kempley</t>
  </si>
  <si>
    <t>E1633P018</t>
  </si>
  <si>
    <t>Littledean</t>
  </si>
  <si>
    <t>E1633P019</t>
  </si>
  <si>
    <t>Longhope</t>
  </si>
  <si>
    <t>E1633P020</t>
  </si>
  <si>
    <t>Lydbrook</t>
  </si>
  <si>
    <t>E1633P021</t>
  </si>
  <si>
    <t>Lydney</t>
  </si>
  <si>
    <t>E1633P022</t>
  </si>
  <si>
    <t>Mitcheldean</t>
  </si>
  <si>
    <t>E1633P023</t>
  </si>
  <si>
    <t>Newent</t>
  </si>
  <si>
    <t>E1633P024</t>
  </si>
  <si>
    <t>Newland</t>
  </si>
  <si>
    <t>E1633P025</t>
  </si>
  <si>
    <t>Newnham</t>
  </si>
  <si>
    <t>E1633P026</t>
  </si>
  <si>
    <t>Oxenhall</t>
  </si>
  <si>
    <t>E1633P027</t>
  </si>
  <si>
    <t>Pauntley</t>
  </si>
  <si>
    <t>E1633P028</t>
  </si>
  <si>
    <t>Redmarley D'Abitot</t>
  </si>
  <si>
    <t>E1633P029</t>
  </si>
  <si>
    <t>Ruardean</t>
  </si>
  <si>
    <t>E1633P030</t>
  </si>
  <si>
    <t>Rudford and Highleadon</t>
  </si>
  <si>
    <t>E1633P031</t>
  </si>
  <si>
    <t>Ruspidge and Soudley</t>
  </si>
  <si>
    <t>E1633P032</t>
  </si>
  <si>
    <t>St. Briavels</t>
  </si>
  <si>
    <t>E1633P033</t>
  </si>
  <si>
    <t>Staunton</t>
  </si>
  <si>
    <t>E1633P034</t>
  </si>
  <si>
    <t>Staunton Coleford</t>
  </si>
  <si>
    <t>E1633P035</t>
  </si>
  <si>
    <t>Taynton</t>
  </si>
  <si>
    <t>E1633P036</t>
  </si>
  <si>
    <t>Tibberton</t>
  </si>
  <si>
    <t>E1633P037</t>
  </si>
  <si>
    <t>Tidenham</t>
  </si>
  <si>
    <t>E1633P038</t>
  </si>
  <si>
    <t>Upleadon</t>
  </si>
  <si>
    <t>E1633P039</t>
  </si>
  <si>
    <t>West Dean</t>
  </si>
  <si>
    <t>E1633P040</t>
  </si>
  <si>
    <t>Westbury on Severn</t>
  </si>
  <si>
    <t>E1633P041</t>
  </si>
  <si>
    <t>Woolaston</t>
  </si>
  <si>
    <t>E1634P001</t>
  </si>
  <si>
    <t>Quedgeley</t>
  </si>
  <si>
    <t>E1635P001</t>
  </si>
  <si>
    <t>Alderley</t>
  </si>
  <si>
    <t>E1635P002</t>
  </si>
  <si>
    <t>Alkington</t>
  </si>
  <si>
    <t>E1635P003</t>
  </si>
  <si>
    <t>Arlingham</t>
  </si>
  <si>
    <t>E1635P004</t>
  </si>
  <si>
    <t>Berkeley</t>
  </si>
  <si>
    <t>E1635P005</t>
  </si>
  <si>
    <t>Bisley with Lypiatt</t>
  </si>
  <si>
    <t>E1635P006</t>
  </si>
  <si>
    <t>Brimscombe and Thrupp</t>
  </si>
  <si>
    <t>E1635P007</t>
  </si>
  <si>
    <t>Brookthorpe with Whaddon</t>
  </si>
  <si>
    <t>E1635P008</t>
  </si>
  <si>
    <t>Cainscross</t>
  </si>
  <si>
    <t>E1635P009</t>
  </si>
  <si>
    <t>Cam</t>
  </si>
  <si>
    <t>E1635P010</t>
  </si>
  <si>
    <t>Chalford</t>
  </si>
  <si>
    <t>E1635P011</t>
  </si>
  <si>
    <t>Coaley</t>
  </si>
  <si>
    <t>E1635P012</t>
  </si>
  <si>
    <t>Cranham</t>
  </si>
  <si>
    <t>E1635P013</t>
  </si>
  <si>
    <t>Dursley</t>
  </si>
  <si>
    <t>E1635P014</t>
  </si>
  <si>
    <t>Eastington</t>
  </si>
  <si>
    <t>E1635P015</t>
  </si>
  <si>
    <t>Elmore</t>
  </si>
  <si>
    <t>E1635P016</t>
  </si>
  <si>
    <t>Frampton on Severn</t>
  </si>
  <si>
    <t>E1635P017</t>
  </si>
  <si>
    <t>Fretherne with Saul</t>
  </si>
  <si>
    <t>E1635P018</t>
  </si>
  <si>
    <t>Frocester</t>
  </si>
  <si>
    <t>E1635P019</t>
  </si>
  <si>
    <t>Ham and Stone</t>
  </si>
  <si>
    <t>E1635P020</t>
  </si>
  <si>
    <t>Hamfallow</t>
  </si>
  <si>
    <t>E1635P021</t>
  </si>
  <si>
    <t>Hardwicke</t>
  </si>
  <si>
    <t>E1635P022</t>
  </si>
  <si>
    <t>Harescombe</t>
  </si>
  <si>
    <t>E1635P023</t>
  </si>
  <si>
    <t>Haresfield</t>
  </si>
  <si>
    <t>E1635P024</t>
  </si>
  <si>
    <t>Hillesley and Tresham</t>
  </si>
  <si>
    <t>E1635P025</t>
  </si>
  <si>
    <t>E1635P026</t>
  </si>
  <si>
    <t>E1635P053</t>
  </si>
  <si>
    <t>Hunts Grove</t>
  </si>
  <si>
    <t>E1635P027</t>
  </si>
  <si>
    <t>King's Stanley</t>
  </si>
  <si>
    <t>E1635P028</t>
  </si>
  <si>
    <t>E1635P029</t>
  </si>
  <si>
    <t>Leonard Stanley</t>
  </si>
  <si>
    <t>E1635P030</t>
  </si>
  <si>
    <t>Longney and Epney</t>
  </si>
  <si>
    <t>E1635P031</t>
  </si>
  <si>
    <t>Minchinhampton</t>
  </si>
  <si>
    <t>E1635P032</t>
  </si>
  <si>
    <t>Miserden</t>
  </si>
  <si>
    <t>E1635P033</t>
  </si>
  <si>
    <t>Moreton Valence</t>
  </si>
  <si>
    <t>E1635P034</t>
  </si>
  <si>
    <t>Nailsworth</t>
  </si>
  <si>
    <t>E1635P035</t>
  </si>
  <si>
    <t>North Nibley</t>
  </si>
  <si>
    <t>E1635P036</t>
  </si>
  <si>
    <t>Nympsfield</t>
  </si>
  <si>
    <t>E1635P037</t>
  </si>
  <si>
    <t>Owlpen</t>
  </si>
  <si>
    <t>E1635P038</t>
  </si>
  <si>
    <t>Painswick</t>
  </si>
  <si>
    <t>E1635P039</t>
  </si>
  <si>
    <t>Pitchcombe</t>
  </si>
  <si>
    <t>E1635P040</t>
  </si>
  <si>
    <t>Randwick</t>
  </si>
  <si>
    <t>E1635P041</t>
  </si>
  <si>
    <t>Rodborough</t>
  </si>
  <si>
    <t>E1635P042</t>
  </si>
  <si>
    <t>Slimbridge</t>
  </si>
  <si>
    <t>E1635P043</t>
  </si>
  <si>
    <t>Standish</t>
  </si>
  <si>
    <t>E1635P044</t>
  </si>
  <si>
    <t>Stinchcombe</t>
  </si>
  <si>
    <t>E1635P045</t>
  </si>
  <si>
    <t>Stonehouse</t>
  </si>
  <si>
    <t>E1635P046</t>
  </si>
  <si>
    <t>E1635P047</t>
  </si>
  <si>
    <t>Uley</t>
  </si>
  <si>
    <t>E1635P048</t>
  </si>
  <si>
    <t>Upton St. Leonards</t>
  </si>
  <si>
    <t>E1635P049</t>
  </si>
  <si>
    <t>Whiteshill and Ruscombe</t>
  </si>
  <si>
    <t>E1635P050</t>
  </si>
  <si>
    <t>Whitminster</t>
  </si>
  <si>
    <t>E1635P051</t>
  </si>
  <si>
    <t>Woodchester</t>
  </si>
  <si>
    <t>E1635P052</t>
  </si>
  <si>
    <t>Wotton under Edge</t>
  </si>
  <si>
    <t>E1636P001</t>
  </si>
  <si>
    <t>Alderton</t>
  </si>
  <si>
    <t>E1636P002</t>
  </si>
  <si>
    <t>Ashchurch Rural</t>
  </si>
  <si>
    <t>E1636P003</t>
  </si>
  <si>
    <t>Ashleworth</t>
  </si>
  <si>
    <t>E1636P004</t>
  </si>
  <si>
    <t>Badgeworth</t>
  </si>
  <si>
    <t>E1636P005</t>
  </si>
  <si>
    <t>Bishop's Cleeve</t>
  </si>
  <si>
    <t>E1636P006</t>
  </si>
  <si>
    <t>Boddington</t>
  </si>
  <si>
    <t>E1636P007</t>
  </si>
  <si>
    <t>Brockworth</t>
  </si>
  <si>
    <t>E1636P008</t>
  </si>
  <si>
    <t>E1636P009</t>
  </si>
  <si>
    <t>Chaceley</t>
  </si>
  <si>
    <t>E1636P010</t>
  </si>
  <si>
    <t>Churchdown</t>
  </si>
  <si>
    <t>E1636P011</t>
  </si>
  <si>
    <t>Deerhurst</t>
  </si>
  <si>
    <t>E1636P012</t>
  </si>
  <si>
    <t>Down Hatherley</t>
  </si>
  <si>
    <t>E1636P013</t>
  </si>
  <si>
    <t>Dumbleton</t>
  </si>
  <si>
    <t>E1636P014</t>
  </si>
  <si>
    <t>Elmstone Hardwicke</t>
  </si>
  <si>
    <t>E1636P015</t>
  </si>
  <si>
    <t>Forthampton</t>
  </si>
  <si>
    <t>E1636P016</t>
  </si>
  <si>
    <t>Gotherington</t>
  </si>
  <si>
    <t>E1636P017</t>
  </si>
  <si>
    <t>Great Witcombe</t>
  </si>
  <si>
    <t>E1636P018</t>
  </si>
  <si>
    <t>Gretton</t>
  </si>
  <si>
    <t>E1636P019</t>
  </si>
  <si>
    <t>Hasfield</t>
  </si>
  <si>
    <t>E1636P020</t>
  </si>
  <si>
    <t>Hawling</t>
  </si>
  <si>
    <t>E1636P021</t>
  </si>
  <si>
    <t>Highnam</t>
  </si>
  <si>
    <t>E1636P022</t>
  </si>
  <si>
    <t>Hucclecote</t>
  </si>
  <si>
    <t>E1636P023</t>
  </si>
  <si>
    <t>Innsworth</t>
  </si>
  <si>
    <t>E1636P024</t>
  </si>
  <si>
    <t>E1636P025</t>
  </si>
  <si>
    <r>
      <t xml:space="preserve">Longford </t>
    </r>
    <r>
      <rPr>
        <vertAlign val="superscript"/>
        <sz val="10"/>
        <rFont val="Arial"/>
        <family val="2"/>
      </rPr>
      <t>(e)</t>
    </r>
  </si>
  <si>
    <t>-</t>
  </si>
  <si>
    <t>E1636P026</t>
  </si>
  <si>
    <t>Maisemore</t>
  </si>
  <si>
    <t>E1636P027</t>
  </si>
  <si>
    <t>Minsterworth</t>
  </si>
  <si>
    <t>E1636P028</t>
  </si>
  <si>
    <t>Northway</t>
  </si>
  <si>
    <t>E1636P029</t>
  </si>
  <si>
    <t>Norton</t>
  </si>
  <si>
    <t>E1636P030</t>
  </si>
  <si>
    <t>Oxenton</t>
  </si>
  <si>
    <t>E1636P031</t>
  </si>
  <si>
    <t>Prescott</t>
  </si>
  <si>
    <t>E1636P032</t>
  </si>
  <si>
    <t>E1636P033</t>
  </si>
  <si>
    <t>Shurdington</t>
  </si>
  <si>
    <t>E1636P034</t>
  </si>
  <si>
    <t>Snowshill</t>
  </si>
  <si>
    <t>E1636P035</t>
  </si>
  <si>
    <t>Southam</t>
  </si>
  <si>
    <t>E1636P036</t>
  </si>
  <si>
    <t>E1636P037</t>
  </si>
  <si>
    <t>E1636P038</t>
  </si>
  <si>
    <t>E1636P039</t>
  </si>
  <si>
    <t>Stoke Orchard</t>
  </si>
  <si>
    <t>E1636P040</t>
  </si>
  <si>
    <t>Sudeley</t>
  </si>
  <si>
    <t>E1636P041</t>
  </si>
  <si>
    <t>Teddington</t>
  </si>
  <si>
    <t>E1636P042</t>
  </si>
  <si>
    <t>E1636P043</t>
  </si>
  <si>
    <t>Tirley</t>
  </si>
  <si>
    <t>E1636P044</t>
  </si>
  <si>
    <t>E1636P045</t>
  </si>
  <si>
    <t>Twigworth</t>
  </si>
  <si>
    <t>E1636P046</t>
  </si>
  <si>
    <t>Twyning</t>
  </si>
  <si>
    <t>E1636P047</t>
  </si>
  <si>
    <t>Uckington</t>
  </si>
  <si>
    <t>E1636P048</t>
  </si>
  <si>
    <t>Wheatpieces</t>
  </si>
  <si>
    <t>E1636P049</t>
  </si>
  <si>
    <t>Winchcombe</t>
  </si>
  <si>
    <t>E1636P050</t>
  </si>
  <si>
    <t>Woodmancote</t>
  </si>
  <si>
    <t>E1731P001</t>
  </si>
  <si>
    <t>Ashford Hill with Headley</t>
  </si>
  <si>
    <t>E1731P002</t>
  </si>
  <si>
    <t>Ashmansworth</t>
  </si>
  <si>
    <t>E1731P003</t>
  </si>
  <si>
    <t>Baughurst</t>
  </si>
  <si>
    <t>E1731P004</t>
  </si>
  <si>
    <t>E1731P005</t>
  </si>
  <si>
    <t>Bramley</t>
  </si>
  <si>
    <t>E1731P006</t>
  </si>
  <si>
    <t>Burghclere</t>
  </si>
  <si>
    <t>E1731P007</t>
  </si>
  <si>
    <t>Candovers</t>
  </si>
  <si>
    <t>E1731P008</t>
  </si>
  <si>
    <t>Chineham</t>
  </si>
  <si>
    <t>E1731P009</t>
  </si>
  <si>
    <t>Cliddesden</t>
  </si>
  <si>
    <t>E1731P010</t>
  </si>
  <si>
    <t>Deane (grouped with Oakley)</t>
  </si>
  <si>
    <t>E1731P011</t>
  </si>
  <si>
    <t>Dummer</t>
  </si>
  <si>
    <t>E1731P012</t>
  </si>
  <si>
    <t>East Woodhay</t>
  </si>
  <si>
    <t>E1731P013</t>
  </si>
  <si>
    <t>Ecchinswell Sydmonton and Bishops Green</t>
  </si>
  <si>
    <t>E1731P014</t>
  </si>
  <si>
    <t>Ellisfield</t>
  </si>
  <si>
    <t>E1731P015</t>
  </si>
  <si>
    <t>Farleigh Wallop</t>
  </si>
  <si>
    <t>E1731P016</t>
  </si>
  <si>
    <t>Hannington</t>
  </si>
  <si>
    <t>E1731P017</t>
  </si>
  <si>
    <t>Hartley Wespall</t>
  </si>
  <si>
    <t>E1731P018</t>
  </si>
  <si>
    <t>Herriard</t>
  </si>
  <si>
    <t>E1731P019</t>
  </si>
  <si>
    <t>Highclere</t>
  </si>
  <si>
    <t>E1731P020</t>
  </si>
  <si>
    <t>Hurstbourne Priors</t>
  </si>
  <si>
    <t>E1731P021</t>
  </si>
  <si>
    <t>Kingsclere</t>
  </si>
  <si>
    <t>E1731P022</t>
  </si>
  <si>
    <t>Laverstoke</t>
  </si>
  <si>
    <t>E1731P023</t>
  </si>
  <si>
    <t>Litchfield and Woodcott</t>
  </si>
  <si>
    <t>E1731P024</t>
  </si>
  <si>
    <t>Mapledurwell and Up Nately</t>
  </si>
  <si>
    <t>E1731P025</t>
  </si>
  <si>
    <t>Monk Sherborne</t>
  </si>
  <si>
    <t>E1731P026</t>
  </si>
  <si>
    <t>Mortimer West End</t>
  </si>
  <si>
    <t>E1731P027</t>
  </si>
  <si>
    <t>E1731P028</t>
  </si>
  <si>
    <t>Newtown</t>
  </si>
  <si>
    <t>E1731P029</t>
  </si>
  <si>
    <t>North Waltham</t>
  </si>
  <si>
    <t>E1731P030</t>
  </si>
  <si>
    <t>Nutley (grouped with Preston Candover)</t>
  </si>
  <si>
    <t>E1731P031</t>
  </si>
  <si>
    <t>Oakley and Deane</t>
  </si>
  <si>
    <t>E1731P032</t>
  </si>
  <si>
    <t>Old Basing and Lychpit</t>
  </si>
  <si>
    <t>E1731P033</t>
  </si>
  <si>
    <t>Overton</t>
  </si>
  <si>
    <t>E1731P034</t>
  </si>
  <si>
    <t>Pamber</t>
  </si>
  <si>
    <t>E1731P035</t>
  </si>
  <si>
    <t>Popham</t>
  </si>
  <si>
    <t>E1731P036</t>
  </si>
  <si>
    <t>Preston Candover and Nutley</t>
  </si>
  <si>
    <t>E1731P037</t>
  </si>
  <si>
    <t>Rooksdown</t>
  </si>
  <si>
    <t>E1731P038</t>
  </si>
  <si>
    <t>Sherborne St. John</t>
  </si>
  <si>
    <t>E1731P039</t>
  </si>
  <si>
    <t>Sherfield on Loddon</t>
  </si>
  <si>
    <t>E1731P053</t>
  </si>
  <si>
    <t>Sherfield Park</t>
  </si>
  <si>
    <t>E1731P040</t>
  </si>
  <si>
    <t>Silchester</t>
  </si>
  <si>
    <t>E1731P041</t>
  </si>
  <si>
    <t>St. Mary Bourne</t>
  </si>
  <si>
    <t>E1731P042</t>
  </si>
  <si>
    <t>Steventon</t>
  </si>
  <si>
    <t>E1731P043</t>
  </si>
  <si>
    <t>Stratfield Saye</t>
  </si>
  <si>
    <t>E1731P044</t>
  </si>
  <si>
    <t>Stratfield Turgis</t>
  </si>
  <si>
    <t>E1731P045</t>
  </si>
  <si>
    <t>Tadley</t>
  </si>
  <si>
    <t>E1731P046</t>
  </si>
  <si>
    <t>Tunworth</t>
  </si>
  <si>
    <t>E1731P047</t>
  </si>
  <si>
    <t>Upton Grey</t>
  </si>
  <si>
    <t>E1731P048</t>
  </si>
  <si>
    <t>Weston Corbett and Weston Patrick</t>
  </si>
  <si>
    <t>E1731P049</t>
  </si>
  <si>
    <t>Weston Patrick (grouped with Weston Corbett)</t>
  </si>
  <si>
    <t>E1731P050</t>
  </si>
  <si>
    <t>E1731P051</t>
  </si>
  <si>
    <t>Winslade</t>
  </si>
  <si>
    <t>E1731P052</t>
  </si>
  <si>
    <t>Wootton St. Lawrence</t>
  </si>
  <si>
    <t>E1732P001</t>
  </si>
  <si>
    <t>Alton</t>
  </si>
  <si>
    <t>E1732P002</t>
  </si>
  <si>
    <t>Beech</t>
  </si>
  <si>
    <t>E1732P003</t>
  </si>
  <si>
    <t>Bentley</t>
  </si>
  <si>
    <t>E1732P004</t>
  </si>
  <si>
    <t>Bentworth</t>
  </si>
  <si>
    <t>E1732P005</t>
  </si>
  <si>
    <t>Binsted</t>
  </si>
  <si>
    <t>E1732P006</t>
  </si>
  <si>
    <t>Bramshott and Liphook</t>
  </si>
  <si>
    <t>E1732P007</t>
  </si>
  <si>
    <t>Buriton</t>
  </si>
  <si>
    <t>E1732P008</t>
  </si>
  <si>
    <t>Chawton</t>
  </si>
  <si>
    <t>E1732P009</t>
  </si>
  <si>
    <t>Clanfield</t>
  </si>
  <si>
    <t>E1732P010</t>
  </si>
  <si>
    <t>Colemore and Priors Dean</t>
  </si>
  <si>
    <t>E1732P011</t>
  </si>
  <si>
    <t>East Meon</t>
  </si>
  <si>
    <t>E1732P012</t>
  </si>
  <si>
    <t>East Tisted</t>
  </si>
  <si>
    <t>E1732P013</t>
  </si>
  <si>
    <t>E1732P014</t>
  </si>
  <si>
    <t>Four Marks</t>
  </si>
  <si>
    <t>E1732P015</t>
  </si>
  <si>
    <t>Froxfield</t>
  </si>
  <si>
    <t>E1732P016</t>
  </si>
  <si>
    <t>Froyle</t>
  </si>
  <si>
    <t>E1732P017</t>
  </si>
  <si>
    <t>Grayshott</t>
  </si>
  <si>
    <t>E1732P018</t>
  </si>
  <si>
    <t>E1732P019</t>
  </si>
  <si>
    <t>Hawkley</t>
  </si>
  <si>
    <t>E1732P020</t>
  </si>
  <si>
    <t>Headley</t>
  </si>
  <si>
    <t>E1732P021</t>
  </si>
  <si>
    <t>Horndean</t>
  </si>
  <si>
    <t>E1732P022</t>
  </si>
  <si>
    <t>E1732P023</t>
  </si>
  <si>
    <t>Langrish</t>
  </si>
  <si>
    <t>E1732P024</t>
  </si>
  <si>
    <t>Lasham</t>
  </si>
  <si>
    <t>E1732P025</t>
  </si>
  <si>
    <t>Lindford</t>
  </si>
  <si>
    <t>E1732P026</t>
  </si>
  <si>
    <t>Liss</t>
  </si>
  <si>
    <t>E1732P027</t>
  </si>
  <si>
    <t>Medstead</t>
  </si>
  <si>
    <t>E1732P028</t>
  </si>
  <si>
    <t>Newton Valence</t>
  </si>
  <si>
    <t>E1732P029</t>
  </si>
  <si>
    <t>Petersfield</t>
  </si>
  <si>
    <t>E1732P030</t>
  </si>
  <si>
    <t>Ropley</t>
  </si>
  <si>
    <t>E1732P031</t>
  </si>
  <si>
    <t>Rowlands Castle</t>
  </si>
  <si>
    <t>E1732P032</t>
  </si>
  <si>
    <t>Selborne</t>
  </si>
  <si>
    <t>E1732P033</t>
  </si>
  <si>
    <t>Shalden</t>
  </si>
  <si>
    <t>E1732P034</t>
  </si>
  <si>
    <t>Sheet</t>
  </si>
  <si>
    <t>E1732P035</t>
  </si>
  <si>
    <t>Steep</t>
  </si>
  <si>
    <t>E1732P036</t>
  </si>
  <si>
    <t>E1732P037</t>
  </si>
  <si>
    <t>West Tisted</t>
  </si>
  <si>
    <t>E1732P038</t>
  </si>
  <si>
    <t>Whitehill</t>
  </si>
  <si>
    <t>E1732P039</t>
  </si>
  <si>
    <t>Wield</t>
  </si>
  <si>
    <t>E1732P040</t>
  </si>
  <si>
    <t>Worldham</t>
  </si>
  <si>
    <t>E1733P001</t>
  </si>
  <si>
    <t>Allbrook and North Boyatt</t>
  </si>
  <si>
    <t>E1733P002</t>
  </si>
  <si>
    <t>Bishopstoke</t>
  </si>
  <si>
    <t>E1733P003</t>
  </si>
  <si>
    <t>Botley</t>
  </si>
  <si>
    <t>E1733P004</t>
  </si>
  <si>
    <t>Bursledon</t>
  </si>
  <si>
    <t>E1733P005</t>
  </si>
  <si>
    <t>Chandler's Ford</t>
  </si>
  <si>
    <t>E1733P006</t>
  </si>
  <si>
    <t>Fair Oak and Horton Heath</t>
  </si>
  <si>
    <t>E1733P007</t>
  </si>
  <si>
    <t>Hamble le Rice</t>
  </si>
  <si>
    <t>E1733P008</t>
  </si>
  <si>
    <t>Hedge End</t>
  </si>
  <si>
    <t>E1733P009</t>
  </si>
  <si>
    <t>Hound</t>
  </si>
  <si>
    <t>E1733P010</t>
  </si>
  <si>
    <t>West End</t>
  </si>
  <si>
    <t>E1736P001</t>
  </si>
  <si>
    <t>Blackwater and Hawley</t>
  </si>
  <si>
    <t>E1736P002</t>
  </si>
  <si>
    <t>Bramshill</t>
  </si>
  <si>
    <t>E1736P003</t>
  </si>
  <si>
    <t>Church Crookham</t>
  </si>
  <si>
    <t>E1736P004</t>
  </si>
  <si>
    <t>Crondall</t>
  </si>
  <si>
    <t>E1736P005</t>
  </si>
  <si>
    <t>Crookham Village</t>
  </si>
  <si>
    <t>E1736P006</t>
  </si>
  <si>
    <t>Dogmersfield</t>
  </si>
  <si>
    <t>E1736P007</t>
  </si>
  <si>
    <t>Elvetham Heath</t>
  </si>
  <si>
    <t>E1736P008</t>
  </si>
  <si>
    <t>Eversley</t>
  </si>
  <si>
    <t>E1736P009</t>
  </si>
  <si>
    <t>Ewshot</t>
  </si>
  <si>
    <t>E1736P010</t>
  </si>
  <si>
    <t>Fleet</t>
  </si>
  <si>
    <t>E1736P011</t>
  </si>
  <si>
    <t>Greywell</t>
  </si>
  <si>
    <t>E1736P012</t>
  </si>
  <si>
    <t>Hartley Wintney</t>
  </si>
  <si>
    <t>E1736P013</t>
  </si>
  <si>
    <t>Heckfield</t>
  </si>
  <si>
    <t>E1736P014</t>
  </si>
  <si>
    <t>Hook</t>
  </si>
  <si>
    <t>E1736P015</t>
  </si>
  <si>
    <t>Long Sutton</t>
  </si>
  <si>
    <t>E1736P016</t>
  </si>
  <si>
    <t>Mattingley</t>
  </si>
  <si>
    <t>E1736P017</t>
  </si>
  <si>
    <t>Odiham</t>
  </si>
  <si>
    <t>E1736P018</t>
  </si>
  <si>
    <t>Rotherwick</t>
  </si>
  <si>
    <t>E1736P019</t>
  </si>
  <si>
    <t>South Warnborough</t>
  </si>
  <si>
    <t>E1736P020</t>
  </si>
  <si>
    <t>Winchfield</t>
  </si>
  <si>
    <t>E1736P021</t>
  </si>
  <si>
    <t>Yateley</t>
  </si>
  <si>
    <t>E1738P001</t>
  </si>
  <si>
    <t>Ashurst and Colbury</t>
  </si>
  <si>
    <t>E1738P002</t>
  </si>
  <si>
    <t>Beaulieu</t>
  </si>
  <si>
    <t>E1738P003</t>
  </si>
  <si>
    <t>Boldre</t>
  </si>
  <si>
    <t>E1738P004</t>
  </si>
  <si>
    <t>Bramshaw</t>
  </si>
  <si>
    <t>E1738P005</t>
  </si>
  <si>
    <t>Bransgore</t>
  </si>
  <si>
    <t>E1738P006</t>
  </si>
  <si>
    <t>Breamore</t>
  </si>
  <si>
    <t>E1738P007</t>
  </si>
  <si>
    <t>Brockenhurst</t>
  </si>
  <si>
    <t>E1738P008</t>
  </si>
  <si>
    <t>Burley</t>
  </si>
  <si>
    <t>E1738P009</t>
  </si>
  <si>
    <t>Copythorne</t>
  </si>
  <si>
    <t>E1738P010</t>
  </si>
  <si>
    <t>Damerham</t>
  </si>
  <si>
    <t>E1738P011</t>
  </si>
  <si>
    <t>Denny Lodge</t>
  </si>
  <si>
    <t>E1738P012</t>
  </si>
  <si>
    <t>East Boldre</t>
  </si>
  <si>
    <t>E1738P013</t>
  </si>
  <si>
    <t>Ellingham Harbridge and Ibsley</t>
  </si>
  <si>
    <t>E1738P014</t>
  </si>
  <si>
    <t>Exbury and Lepe</t>
  </si>
  <si>
    <t>E1738P015</t>
  </si>
  <si>
    <t>E1738P016</t>
  </si>
  <si>
    <t>Fordingbridge</t>
  </si>
  <si>
    <t>E1738P017</t>
  </si>
  <si>
    <t>Godshill</t>
  </si>
  <si>
    <t>E1738P018</t>
  </si>
  <si>
    <t>E1738P019</t>
  </si>
  <si>
    <t>Hordle</t>
  </si>
  <si>
    <t>E1738P020</t>
  </si>
  <si>
    <t>E1738P021</t>
  </si>
  <si>
    <t>Hythe and Dibden</t>
  </si>
  <si>
    <t>E1738P022</t>
  </si>
  <si>
    <t>Lymington and Pennington</t>
  </si>
  <si>
    <t>E1738P023</t>
  </si>
  <si>
    <t>Lyndhurst</t>
  </si>
  <si>
    <t>E1738P024</t>
  </si>
  <si>
    <t>Marchwood</t>
  </si>
  <si>
    <t>E1738P025</t>
  </si>
  <si>
    <t>Martin</t>
  </si>
  <si>
    <t>E1738P026</t>
  </si>
  <si>
    <t>Milford on sea</t>
  </si>
  <si>
    <t>E1738P027</t>
  </si>
  <si>
    <t>Minstead</t>
  </si>
  <si>
    <t>E1738P028</t>
  </si>
  <si>
    <t>Netley Marsh</t>
  </si>
  <si>
    <t>E1738P029</t>
  </si>
  <si>
    <t>New Milton</t>
  </si>
  <si>
    <t>E1738P030</t>
  </si>
  <si>
    <t>Ringwood</t>
  </si>
  <si>
    <t>E1738P031</t>
  </si>
  <si>
    <t>Rockbourne</t>
  </si>
  <si>
    <t>E1738P032</t>
  </si>
  <si>
    <t>Sandleheath</t>
  </si>
  <si>
    <t>E1738P033</t>
  </si>
  <si>
    <t>Sopley</t>
  </si>
  <si>
    <t>E1738P034</t>
  </si>
  <si>
    <t>Sway</t>
  </si>
  <si>
    <t>E1738P035</t>
  </si>
  <si>
    <t>Totton and Eling</t>
  </si>
  <si>
    <t>E1738P036</t>
  </si>
  <si>
    <t>Whitsbury</t>
  </si>
  <si>
    <t>E1738P037</t>
  </si>
  <si>
    <t>Woodgreen</t>
  </si>
  <si>
    <t>E1742P001</t>
  </si>
  <si>
    <t>Abbotts Ann</t>
  </si>
  <si>
    <t>E1742P002</t>
  </si>
  <si>
    <t>Ampfield</t>
  </si>
  <si>
    <t>E1742P003</t>
  </si>
  <si>
    <t>Amport</t>
  </si>
  <si>
    <t>E1742P004</t>
  </si>
  <si>
    <t>Andover</t>
  </si>
  <si>
    <t>E1742P005</t>
  </si>
  <si>
    <t>Appleshaw</t>
  </si>
  <si>
    <t>E1742P006</t>
  </si>
  <si>
    <t>E1742P007</t>
  </si>
  <si>
    <t>Awbridge</t>
  </si>
  <si>
    <t>E1742P008</t>
  </si>
  <si>
    <t>Barton Stacey</t>
  </si>
  <si>
    <t>E1742P009</t>
  </si>
  <si>
    <t>Bossington</t>
  </si>
  <si>
    <t>E1742P010</t>
  </si>
  <si>
    <t>Braishfield</t>
  </si>
  <si>
    <t>E1742P011</t>
  </si>
  <si>
    <t>E1742P013</t>
  </si>
  <si>
    <t>Bullington</t>
  </si>
  <si>
    <t>E1742P014</t>
  </si>
  <si>
    <t>Charlton</t>
  </si>
  <si>
    <t>E1742P015</t>
  </si>
  <si>
    <t>Chilbolton</t>
  </si>
  <si>
    <t>E1742P016</t>
  </si>
  <si>
    <t>Chilworth</t>
  </si>
  <si>
    <t>E1742P017</t>
  </si>
  <si>
    <t>East Dean</t>
  </si>
  <si>
    <t>E1742P018</t>
  </si>
  <si>
    <t>East Tytherley</t>
  </si>
  <si>
    <t>E1742P019</t>
  </si>
  <si>
    <t>Enham Alamein</t>
  </si>
  <si>
    <t>E1742P020</t>
  </si>
  <si>
    <t>Faccombe</t>
  </si>
  <si>
    <t>E1742P022</t>
  </si>
  <si>
    <t>E1742P023</t>
  </si>
  <si>
    <t>Goodworth Clatford</t>
  </si>
  <si>
    <t>E1742P024</t>
  </si>
  <si>
    <t>Grateley</t>
  </si>
  <si>
    <t>E1742P025</t>
  </si>
  <si>
    <t>Houghton</t>
  </si>
  <si>
    <t>E1742P026</t>
  </si>
  <si>
    <t>Hurstbourne Tarrant</t>
  </si>
  <si>
    <t>E1742P027</t>
  </si>
  <si>
    <t>Kimpton</t>
  </si>
  <si>
    <t>E1742P028</t>
  </si>
  <si>
    <t>Kings Somborne</t>
  </si>
  <si>
    <t>E1742P029</t>
  </si>
  <si>
    <t>Leckford</t>
  </si>
  <si>
    <t>E1742P030</t>
  </si>
  <si>
    <t>Linkenholt</t>
  </si>
  <si>
    <t>E1742P031</t>
  </si>
  <si>
    <t>Little Somborne</t>
  </si>
  <si>
    <t>E1742P032</t>
  </si>
  <si>
    <t>Lockerley</t>
  </si>
  <si>
    <t>E1742P033</t>
  </si>
  <si>
    <t>Longparish</t>
  </si>
  <si>
    <t>E1742P034</t>
  </si>
  <si>
    <t>Longstock</t>
  </si>
  <si>
    <t>E1742P035</t>
  </si>
  <si>
    <t>Melchet Park and Plaitford</t>
  </si>
  <si>
    <t>E1742P036</t>
  </si>
  <si>
    <t>Michelmersh and Timsbury</t>
  </si>
  <si>
    <t>E1742P037</t>
  </si>
  <si>
    <t>Monxton</t>
  </si>
  <si>
    <t>E1742P038</t>
  </si>
  <si>
    <t>Mottisfont</t>
  </si>
  <si>
    <t>E1742P039</t>
  </si>
  <si>
    <t>Nether Wallop</t>
  </si>
  <si>
    <t>E1742P040</t>
  </si>
  <si>
    <t>North Baddesley</t>
  </si>
  <si>
    <t>E1742P041</t>
  </si>
  <si>
    <t>Nursling and Rownhams</t>
  </si>
  <si>
    <t>E1742P042</t>
  </si>
  <si>
    <t>Over Wallop</t>
  </si>
  <si>
    <t>E1742P043</t>
  </si>
  <si>
    <t>Penton Grafton</t>
  </si>
  <si>
    <t>E1742P044</t>
  </si>
  <si>
    <t>Penton Mewsey</t>
  </si>
  <si>
    <t>E1742P045</t>
  </si>
  <si>
    <t>Quarley</t>
  </si>
  <si>
    <t>E1742P046</t>
  </si>
  <si>
    <t>Romsey</t>
  </si>
  <si>
    <t>E1742P047</t>
  </si>
  <si>
    <t>Romsey Extra</t>
  </si>
  <si>
    <t>E1742P048</t>
  </si>
  <si>
    <t>Sherfield English</t>
  </si>
  <si>
    <t>E1742P049</t>
  </si>
  <si>
    <t>Shipton Bellinger</t>
  </si>
  <si>
    <t>E1742P050</t>
  </si>
  <si>
    <t>Smannell</t>
  </si>
  <si>
    <t>E1742P051</t>
  </si>
  <si>
    <t>Stockbridge</t>
  </si>
  <si>
    <t>E1742P052</t>
  </si>
  <si>
    <t>Tangley</t>
  </si>
  <si>
    <t>E1742P053</t>
  </si>
  <si>
    <t>Thruxton</t>
  </si>
  <si>
    <t>E1742P054</t>
  </si>
  <si>
    <t>Upper Clatford</t>
  </si>
  <si>
    <t>E1742P055</t>
  </si>
  <si>
    <t>Valley Park</t>
  </si>
  <si>
    <t>E1742P056</t>
  </si>
  <si>
    <t>Vernhams Dean</t>
  </si>
  <si>
    <t>E1742P057</t>
  </si>
  <si>
    <t>E1742P058</t>
  </si>
  <si>
    <t>West Tytherley, Frenchmoor and Buckholt</t>
  </si>
  <si>
    <t>E1742P059</t>
  </si>
  <si>
    <t>Wherwell</t>
  </si>
  <si>
    <t>E1743P001</t>
  </si>
  <si>
    <t>Badger Farm</t>
  </si>
  <si>
    <t>E1743P002</t>
  </si>
  <si>
    <t>Beauworth</t>
  </si>
  <si>
    <t>E1743P003</t>
  </si>
  <si>
    <t>Bighton</t>
  </si>
  <si>
    <t>E1743P004</t>
  </si>
  <si>
    <t>Bishops Sutton</t>
  </si>
  <si>
    <t>E1743P005</t>
  </si>
  <si>
    <t>Bishops Waltham</t>
  </si>
  <si>
    <t>E1743P006</t>
  </si>
  <si>
    <t>Boarhunt</t>
  </si>
  <si>
    <t>E1743P007</t>
  </si>
  <si>
    <t>Bramdean and Hinton Ampner</t>
  </si>
  <si>
    <t>E1743P008</t>
  </si>
  <si>
    <t>Cheriton</t>
  </si>
  <si>
    <t>E1743P009</t>
  </si>
  <si>
    <t>Chilcomb</t>
  </si>
  <si>
    <t>E1743P010</t>
  </si>
  <si>
    <t>Colden Common</t>
  </si>
  <si>
    <t>E1743P011</t>
  </si>
  <si>
    <t>Compton and Shawford</t>
  </si>
  <si>
    <t>E1743P012</t>
  </si>
  <si>
    <t>Corhampton and Meonstoke</t>
  </si>
  <si>
    <t>E1743P013</t>
  </si>
  <si>
    <t>Crawley</t>
  </si>
  <si>
    <t>E1743P014</t>
  </si>
  <si>
    <t>Curdridge</t>
  </si>
  <si>
    <t>E1743P015</t>
  </si>
  <si>
    <t>Denmead</t>
  </si>
  <si>
    <t>E1743P016</t>
  </si>
  <si>
    <t>Droxford</t>
  </si>
  <si>
    <t>E1743P017</t>
  </si>
  <si>
    <t>Durley</t>
  </si>
  <si>
    <t>E1743P018</t>
  </si>
  <si>
    <t>Exton</t>
  </si>
  <si>
    <t>E1743P019</t>
  </si>
  <si>
    <t>Hambledon</t>
  </si>
  <si>
    <t>E1743P020</t>
  </si>
  <si>
    <t>Headbourne Worthy</t>
  </si>
  <si>
    <t>E1743P021</t>
  </si>
  <si>
    <t>Hursley</t>
  </si>
  <si>
    <t>E1743P022</t>
  </si>
  <si>
    <t>Itchen Stoke and Ovington</t>
  </si>
  <si>
    <t>E1743P023</t>
  </si>
  <si>
    <t>Itchen Valley</t>
  </si>
  <si>
    <t>E1743P024</t>
  </si>
  <si>
    <t>Kilmiston</t>
  </si>
  <si>
    <t>E1743P025</t>
  </si>
  <si>
    <t>Kings Worthy</t>
  </si>
  <si>
    <t>E1743P026</t>
  </si>
  <si>
    <t>Littleton and Harestock</t>
  </si>
  <si>
    <t>E1743P027</t>
  </si>
  <si>
    <t>Micheldever</t>
  </si>
  <si>
    <t>E1743P028</t>
  </si>
  <si>
    <t>New Alresford</t>
  </si>
  <si>
    <t>E1743P029</t>
  </si>
  <si>
    <t>Newlands</t>
  </si>
  <si>
    <t>E1743P030</t>
  </si>
  <si>
    <t>Northington</t>
  </si>
  <si>
    <t>E1743P031</t>
  </si>
  <si>
    <t>Old Alresford</t>
  </si>
  <si>
    <t>E1743P032</t>
  </si>
  <si>
    <t>Olivers Battery</t>
  </si>
  <si>
    <t>E1743P033</t>
  </si>
  <si>
    <t>Otterbourne</t>
  </si>
  <si>
    <t>E1743P034</t>
  </si>
  <si>
    <t>Owslebury</t>
  </si>
  <si>
    <t>E1743P035</t>
  </si>
  <si>
    <t>Shedfield</t>
  </si>
  <si>
    <t>E1743P036</t>
  </si>
  <si>
    <t>Soberton</t>
  </si>
  <si>
    <t>E1743P037</t>
  </si>
  <si>
    <t>South Wonston</t>
  </si>
  <si>
    <t>E1743P038</t>
  </si>
  <si>
    <t>Southwick and Widley</t>
  </si>
  <si>
    <t>E1743P039</t>
  </si>
  <si>
    <t>Sparsholt</t>
  </si>
  <si>
    <t>E1743P040</t>
  </si>
  <si>
    <t>Swanmore</t>
  </si>
  <si>
    <t>E1743P041</t>
  </si>
  <si>
    <t>Tichborne</t>
  </si>
  <si>
    <t>E1743P042</t>
  </si>
  <si>
    <t>E1743P043</t>
  </si>
  <si>
    <t>Upham</t>
  </si>
  <si>
    <t>E1743P044</t>
  </si>
  <si>
    <t>Warnford</t>
  </si>
  <si>
    <t>E1743P045</t>
  </si>
  <si>
    <t>West Meon</t>
  </si>
  <si>
    <t>E1743P046</t>
  </si>
  <si>
    <t>Whiteley</t>
  </si>
  <si>
    <t>E1743P047</t>
  </si>
  <si>
    <t>Wickham</t>
  </si>
  <si>
    <t>E1743P048</t>
  </si>
  <si>
    <t>Wonston</t>
  </si>
  <si>
    <t>E1801P001</t>
  </si>
  <si>
    <t>Abbey Dore (grouped with Bacton)</t>
  </si>
  <si>
    <t>E1801P002</t>
  </si>
  <si>
    <t>Aconbury</t>
  </si>
  <si>
    <t>E1801P003</t>
  </si>
  <si>
    <t>Acton Beauchamp Group (grouped with Evesbatch &amp; Stanford Bishop)</t>
  </si>
  <si>
    <t>E1801P005</t>
  </si>
  <si>
    <t>Allensmore</t>
  </si>
  <si>
    <t>E1801P006</t>
  </si>
  <si>
    <t>Almeley</t>
  </si>
  <si>
    <t>E1801P007</t>
  </si>
  <si>
    <t>Ashperton</t>
  </si>
  <si>
    <t>E1801P008</t>
  </si>
  <si>
    <t>Aston Ingham</t>
  </si>
  <si>
    <t>E1801P009</t>
  </si>
  <si>
    <t>Avenbury</t>
  </si>
  <si>
    <t>E1801P010</t>
  </si>
  <si>
    <t>Aylton (forms PIXLEY &amp; DISTRICT with Pixley Little Marcle and Munsley)</t>
  </si>
  <si>
    <t>E1801P011</t>
  </si>
  <si>
    <t>Aymestrey</t>
  </si>
  <si>
    <t>E1801P012</t>
  </si>
  <si>
    <t>Bacton (grouped with Abbey Dore)</t>
  </si>
  <si>
    <t>E1801P013</t>
  </si>
  <si>
    <t>Ballingham (grouped with Bolstone and Hentland)</t>
  </si>
  <si>
    <t>E1801P014</t>
  </si>
  <si>
    <t>Bartestree (grouped with Lugwardine)</t>
  </si>
  <si>
    <t>E1801P015</t>
  </si>
  <si>
    <t>Belmont Rural</t>
  </si>
  <si>
    <t>E1801P016</t>
  </si>
  <si>
    <t>Birley with Upper Hill</t>
  </si>
  <si>
    <t>E1801P017</t>
  </si>
  <si>
    <t>Bishop's Frome</t>
  </si>
  <si>
    <t>E1801P018</t>
  </si>
  <si>
    <t>Bishopstone Group (grouped with Bridge Sollers, Byford, Kenchester &amp; Mansell Gamage)</t>
  </si>
  <si>
    <t>E1801P019</t>
  </si>
  <si>
    <t>Blakemere (grouped as WYESIDE GROUP with Bredwardine Moccas Presotn on Wye &amp; Tyberton)</t>
  </si>
  <si>
    <t>E1801P020</t>
  </si>
  <si>
    <t>Bodenham</t>
  </si>
  <si>
    <t>E1801P021</t>
  </si>
  <si>
    <t>Bolstone (grouped with Ballingham and Hentland)</t>
  </si>
  <si>
    <t>E1801P004</t>
  </si>
  <si>
    <t>Border Group (grouped: Adforton, Brampton Bryan, Buckton &amp; Coxhall, Lingen, Letton &amp; Newton, Paytoe &amp; Grange, Stanway, Walford, Willey)</t>
  </si>
  <si>
    <t>E1801P022</t>
  </si>
  <si>
    <t>Bosbury (grouped with Coddington)</t>
  </si>
  <si>
    <t>E1801P023</t>
  </si>
  <si>
    <t>Brampton Abbots (grouped with Foy)</t>
  </si>
  <si>
    <t>E1801P024</t>
  </si>
  <si>
    <t>Brampton Bryan (grouped as BORDER GROUP with Adforton Buckton &amp; Coxhall Letton &amp;  Newton Lingen Payt</t>
  </si>
  <si>
    <t>E1801P025</t>
  </si>
  <si>
    <t>Bredenbury &amp; District Group (grouped with Bredenbury, Grendon Bishop, Wacton)</t>
  </si>
  <si>
    <t>E1801P026</t>
  </si>
  <si>
    <t>Bredwardine (grouped as WYESIDE GROUP with Blakemere, Moccas, Preston on Wye &amp; Tyberton)</t>
  </si>
  <si>
    <t>E1801P027</t>
  </si>
  <si>
    <t>Breinton</t>
  </si>
  <si>
    <t>E1801P028</t>
  </si>
  <si>
    <t>Bridge Sollars (grouped with BISHOPSTONE, Byford, Kenchester, Mansell Gamage)</t>
  </si>
  <si>
    <t>E1801P029</t>
  </si>
  <si>
    <t>Bridstow</t>
  </si>
  <si>
    <t>E1801P030</t>
  </si>
  <si>
    <t>Brilley</t>
  </si>
  <si>
    <t>E1801P031</t>
  </si>
  <si>
    <t>Brimfield (grouped with Little Hereford)</t>
  </si>
  <si>
    <t>E1801P032</t>
  </si>
  <si>
    <t>Brinsop &amp; Wormsley (grouped as FOXLEY GROUP with Mansell Lacy and Yazor)</t>
  </si>
  <si>
    <t>E1801P033</t>
  </si>
  <si>
    <t>Brobury with Monnington on Wye (forms STAUNTON ON WYE &amp; DISTRICT with Stanton on Wye)</t>
  </si>
  <si>
    <t>E1801P034</t>
  </si>
  <si>
    <t>Brockhampton (Bringsty) (grouped as BROCKHAMPTON GROUP with Linton (Bringsty) and Norton)</t>
  </si>
  <si>
    <t>E1801P035</t>
  </si>
  <si>
    <t>Brockhampton (Old Gore)</t>
  </si>
  <si>
    <t>E1801P036</t>
  </si>
  <si>
    <t>Bromyard and Winslow</t>
  </si>
  <si>
    <t>E1801P037</t>
  </si>
  <si>
    <t>Buckton &amp; Coxhall (grouped as BORDER GROUP with: Adforton, Brampton Bryan, Lingen, Letton &amp; Newton, Paytoe &amp; Grange, Stanway, Walford, Willey)</t>
  </si>
  <si>
    <t>E1801P038</t>
  </si>
  <si>
    <t>Burghill</t>
  </si>
  <si>
    <t>E1801P039</t>
  </si>
  <si>
    <t>Burrington (forms Leintwardine Group with Downton Leintwardine)</t>
  </si>
  <si>
    <t>E1801P040</t>
  </si>
  <si>
    <t>Byford (grouped with Bishopstone Bridge Sollers Byford Kenchester Mansell Gamage)</t>
  </si>
  <si>
    <t>E1801P041</t>
  </si>
  <si>
    <t>Byton (forms STAPLETON GROUP with Stapleton Coombe and Kinsham)</t>
  </si>
  <si>
    <t>E1801P042</t>
  </si>
  <si>
    <t>Callow (forms CALLOW &amp; HAYWOOD GROUP with Haywood Dewsall &amp; Grafton)</t>
  </si>
  <si>
    <t>E1801P043</t>
  </si>
  <si>
    <t>Canon Frome (forms STRETTON GRANDISON GROUP with Stretton Grandison Castle Frome and Eggleton)</t>
  </si>
  <si>
    <t>E1801P045</t>
  </si>
  <si>
    <t>Castle Frome (forms STRETTON GRANDISON GROUP with Canon Frome Stretton Grandison  and Eggleton)</t>
  </si>
  <si>
    <t>E1801P046</t>
  </si>
  <si>
    <t>Clehonger</t>
  </si>
  <si>
    <t>E1801P047</t>
  </si>
  <si>
    <t>Clifford</t>
  </si>
  <si>
    <t>E1801P048</t>
  </si>
  <si>
    <t>Coddington (grouped with Bosbury)</t>
  </si>
  <si>
    <t>E1801P049</t>
  </si>
  <si>
    <t>Collington (part of THORNBURY GROUP grouped with Thornbury and Edwyn Ralph)</t>
  </si>
  <si>
    <t>E1801P050</t>
  </si>
  <si>
    <t>Colwall and Malvern Hills Conservators (Colwall)</t>
  </si>
  <si>
    <t>E1801P051</t>
  </si>
  <si>
    <t>Coombe (forms STAPLETON GROUP with Byton Stapleton and Kinsham)</t>
  </si>
  <si>
    <t>E1801P052</t>
  </si>
  <si>
    <t>Cradley (grouped with Storridge)</t>
  </si>
  <si>
    <t>E1801P053</t>
  </si>
  <si>
    <t>Craswall (forms LONGTOWN GROUP with Llanveynoe Longtown and Walterstone)</t>
  </si>
  <si>
    <t>E1801P054</t>
  </si>
  <si>
    <t>Credenhill</t>
  </si>
  <si>
    <t>E1801P056</t>
  </si>
  <si>
    <t>Cusop</t>
  </si>
  <si>
    <t>E1801P057</t>
  </si>
  <si>
    <t>Dewsall (forms CALLOW &amp; HAYWOOD GROUP with Haywood Callow &amp; Grafton)</t>
  </si>
  <si>
    <t>E1801P058</t>
  </si>
  <si>
    <t>Dilwyn</t>
  </si>
  <si>
    <t>E1801P059</t>
  </si>
  <si>
    <t>Dinedor</t>
  </si>
  <si>
    <t>E1801P060</t>
  </si>
  <si>
    <t>Dinmore</t>
  </si>
  <si>
    <t>E1801P061</t>
  </si>
  <si>
    <t>Docklow &amp; Hampton Wafer (forms Hatfield &amp; District Group with Hatfield &amp; Newhampton Pudleston)</t>
  </si>
  <si>
    <t>E1801P062</t>
  </si>
  <si>
    <t>Donnington (grouped with Eastnor)</t>
  </si>
  <si>
    <t>E1801P063</t>
  </si>
  <si>
    <t>Dormington (grouped with Mordiford)</t>
  </si>
  <si>
    <t>E1801P064</t>
  </si>
  <si>
    <t>Dorstone</t>
  </si>
  <si>
    <t>E1801P065</t>
  </si>
  <si>
    <t>Downton (forms Leintwardine Group with Burrington Leintwardine)</t>
  </si>
  <si>
    <t>E1801P066</t>
  </si>
  <si>
    <t>Dulas (group as EWYAS HAROLD GROUP with Ewyas Harold. Llancillo &amp; Rowlestone)</t>
  </si>
  <si>
    <t>E1801P067</t>
  </si>
  <si>
    <t>Eardisland</t>
  </si>
  <si>
    <t>E1801P068</t>
  </si>
  <si>
    <t>Eardisley (as EARDISLEY GROUP with Whitney on Wye &amp; Willersley &amp; Winforton)</t>
  </si>
  <si>
    <t>E1801P069</t>
  </si>
  <si>
    <t>Eastnor (grouped with Donnington)</t>
  </si>
  <si>
    <t>E1801P070</t>
  </si>
  <si>
    <t>Eaton Bishop</t>
  </si>
  <si>
    <t>E1801P072</t>
  </si>
  <si>
    <t>Edwyn Ralph (part of THORNBURY GROUP grouped with Thornbury and Collington)</t>
  </si>
  <si>
    <t>E1801P073</t>
  </si>
  <si>
    <t>Eggleton (forms STRETTON GRANDISON GROUP with Canon Frome Castle Frome and Stretton Grandison)</t>
  </si>
  <si>
    <t>E1801P074</t>
  </si>
  <si>
    <t>Elton (is WIGMORE GROUP with Wigmore Leinthall Starkes and Pipe Aston)</t>
  </si>
  <si>
    <t>E1801P075</t>
  </si>
  <si>
    <t>Evesbatch (grouped with Acton Beauchamp and Stanford Bishop)</t>
  </si>
  <si>
    <t>E1801P076</t>
  </si>
  <si>
    <t>Ewyas Harold (group as EWYAS HAROLD GROUP with Dulas. Llancillo &amp; Rowlestone)</t>
  </si>
  <si>
    <t>E1801P077</t>
  </si>
  <si>
    <t>Eye Moreton &amp; Ashton (forms LUSTON GROUP with Luston and Eyton)</t>
  </si>
  <si>
    <t>E1801P078</t>
  </si>
  <si>
    <t>Eyton (forms LUSTON GROUP with Eye Moreton &amp; Ashton and Luston)</t>
  </si>
  <si>
    <t>E1801P079</t>
  </si>
  <si>
    <t>Felton (grouped with OCLE PYCHARD and Ullingswick)</t>
  </si>
  <si>
    <t>E1801P080</t>
  </si>
  <si>
    <t>Ford and Stoke Prior (grouped with Humber)</t>
  </si>
  <si>
    <t>E1801P081</t>
  </si>
  <si>
    <t>Fownhope</t>
  </si>
  <si>
    <t>E1801P082</t>
  </si>
  <si>
    <t>Foy (grouped with Brampton Abbots)</t>
  </si>
  <si>
    <t>E1801P083</t>
  </si>
  <si>
    <t>Ganarew (grouped with Whitchurch)</t>
  </si>
  <si>
    <t>E1801P084</t>
  </si>
  <si>
    <t>Garway</t>
  </si>
  <si>
    <t>E1801P085</t>
  </si>
  <si>
    <t>Goodrich (grouped with Welsh Bicknor)</t>
  </si>
  <si>
    <t>E1801P086</t>
  </si>
  <si>
    <t>Grafton (forms CALLOW &amp; HAYWOOD GROUP with Haywood Dewsall &amp; Callow)</t>
  </si>
  <si>
    <t>E1801P087</t>
  </si>
  <si>
    <t>Grendon Bishop (grouped as BREDENBURY &amp; DISTRICT GROUP: Bredenbury Grendon Bishop Wacton)</t>
  </si>
  <si>
    <t>E1801P088</t>
  </si>
  <si>
    <t>Hampton Bishop</t>
  </si>
  <si>
    <t>E1801P089</t>
  </si>
  <si>
    <t>Hampton Charles</t>
  </si>
  <si>
    <t>E1801P090</t>
  </si>
  <si>
    <t>Harewood (forms LLANWARNE &amp; DISTRICT GROUP with Llanwarne Llandinabo Pencoyd &amp; Tretire with Michaelc</t>
  </si>
  <si>
    <t>E1801P091</t>
  </si>
  <si>
    <t>Hatfield &amp; District Group (grouped: Docklow &amp; Hampton Wafer Hatfield &amp; Newhampton Pudleston)</t>
  </si>
  <si>
    <t>E1801P092</t>
  </si>
  <si>
    <t>Haywood (forms CALLOW &amp; HAYWOOD GROUP with Callow Dewsall &amp; Grafton)</t>
  </si>
  <si>
    <t>E1801P093</t>
  </si>
  <si>
    <t>Hentland (grouped with Ballingham and Bolstone)</t>
  </si>
  <si>
    <t>E1801P094</t>
  </si>
  <si>
    <t>Hereford</t>
  </si>
  <si>
    <t>E1801P095</t>
  </si>
  <si>
    <t>Holme Lacy</t>
  </si>
  <si>
    <t>E1801P096</t>
  </si>
  <si>
    <t>Holmer &amp; Shelwick</t>
  </si>
  <si>
    <t>E1801P097</t>
  </si>
  <si>
    <t>Hope Mansell</t>
  </si>
  <si>
    <t>E1801P098</t>
  </si>
  <si>
    <t>Hope under Dinmore (grouped with Newton (Hampton Court)</t>
  </si>
  <si>
    <t>E1801P099</t>
  </si>
  <si>
    <t>How Caple (grouped with Sollers Hope and Yatton)</t>
  </si>
  <si>
    <t>E1801P100</t>
  </si>
  <si>
    <t>Humber (grouped with Ford and Stoke Prior)</t>
  </si>
  <si>
    <t>E1801P101</t>
  </si>
  <si>
    <t>E1801P102</t>
  </si>
  <si>
    <t>Kenchester (grouped with Bishopstone Bridge Sollers Byford Kenchester Mansell Gamage)</t>
  </si>
  <si>
    <t>E1801P103</t>
  </si>
  <si>
    <t>Kenderchurch (forms KILPECK GROUP with Kilpeck St Devereux Treville Wormbridge)</t>
  </si>
  <si>
    <t>E1801P104</t>
  </si>
  <si>
    <t>Kentchurch</t>
  </si>
  <si>
    <t>E1801P105</t>
  </si>
  <si>
    <t>Kilpeck (forms KILPECK GROUP with Kenderchurch St Devereux Treville Wormbridge)</t>
  </si>
  <si>
    <t>E1801P106</t>
  </si>
  <si>
    <t>E1801P107</t>
  </si>
  <si>
    <t>Kings Caple</t>
  </si>
  <si>
    <t>E1801P108</t>
  </si>
  <si>
    <t>King's Pyon (grouped as PYONS GROUP with Canon Pyon)</t>
  </si>
  <si>
    <t>E1801P109</t>
  </si>
  <si>
    <t>Kingsland</t>
  </si>
  <si>
    <t>E1801P110</t>
  </si>
  <si>
    <t>Kingstone (grouped with Thruxton)</t>
  </si>
  <si>
    <t>E1801P111</t>
  </si>
  <si>
    <t>Kington</t>
  </si>
  <si>
    <t>E1801P112</t>
  </si>
  <si>
    <t>Kington Rural (grouped with Lower Harpton)</t>
  </si>
  <si>
    <t>E1801P113</t>
  </si>
  <si>
    <t>Kinnersley (grouped as KINNERSLEY AND DISTRICT GROUP with Letton Norton Cannon and Sarnesfield)</t>
  </si>
  <si>
    <t>E1801P114</t>
  </si>
  <si>
    <t>Kinsham (forms STAPLETON GROUP with Byton Coombe and Stapleton)</t>
  </si>
  <si>
    <t>E1801P115</t>
  </si>
  <si>
    <t>Knill (forms TITLEY &amp; DISTRICT with Titley Rodd Nash &amp; Little Brampton and Staunton on Arrow)</t>
  </si>
  <si>
    <t>E1801P117</t>
  </si>
  <si>
    <t>Lea</t>
  </si>
  <si>
    <t>E1801P118</t>
  </si>
  <si>
    <t>Ledbury</t>
  </si>
  <si>
    <t>E1801P119</t>
  </si>
  <si>
    <t>Leinthall Starkes (is WIGMORE GROUP with Elton Wigmore and Pipe Aston)</t>
  </si>
  <si>
    <t>E1801P120</t>
  </si>
  <si>
    <t>Leintwardine (forms Leintwardine Group with DowntonBurrington )</t>
  </si>
  <si>
    <t>E1801P121</t>
  </si>
  <si>
    <t>Leominster</t>
  </si>
  <si>
    <t>E1801P122</t>
  </si>
  <si>
    <t>Letton (grouped as KINNERSLEY AND DISTRICT GROUP with Kinnersley Norton Cannon and Sarnesfield)</t>
  </si>
  <si>
    <t>E1801P116</t>
  </si>
  <si>
    <t>Leysters (grouped with Middleton on the Hill)</t>
  </si>
  <si>
    <t>E1801P123</t>
  </si>
  <si>
    <t>Lingen (grouped as BORDER GROUP with: Adfordton Brampton Bryan Buckton &amp; Coxhall Letton &amp; Newton Pay</t>
  </si>
  <si>
    <t>E1801P124</t>
  </si>
  <si>
    <t>Linton (Bringsty) (grouped as BROCKHAMPTON GROUP with Brockhampton (Bringsty) and Norton)</t>
  </si>
  <si>
    <t>E1801P125</t>
  </si>
  <si>
    <t>Linton (Penyard)</t>
  </si>
  <si>
    <t>E1801P126</t>
  </si>
  <si>
    <t>Little Birch</t>
  </si>
  <si>
    <t>E1801P127</t>
  </si>
  <si>
    <t>Little Cowarne (forms PENCOMBE GROUP with Pencombe and Grendon Warren)</t>
  </si>
  <si>
    <t>E1801P128</t>
  </si>
  <si>
    <t>Little Dewchurch</t>
  </si>
  <si>
    <t>E1801P129</t>
  </si>
  <si>
    <t>Little Hereford (grouped with Brimfield)</t>
  </si>
  <si>
    <t>E1801P130</t>
  </si>
  <si>
    <t>Little Marcle (forms PIXLEY &amp; DISTRICT with Aylton Pixley and Munsley)</t>
  </si>
  <si>
    <t>E1801P131</t>
  </si>
  <si>
    <t>Llancillo (group as EWYAS HAROLD GROUP with Dulas. Ewyas Harold &amp; Rowlestone)</t>
  </si>
  <si>
    <t>E1801P132</t>
  </si>
  <si>
    <t>Llandinabo (forms LLANWARNE &amp; DISTRICT GROUP with Harewood Llanwarne Pencoyd &amp; Tretire with Michaelc</t>
  </si>
  <si>
    <t>E1801P133</t>
  </si>
  <si>
    <t>Llangarron</t>
  </si>
  <si>
    <t>E1801P134</t>
  </si>
  <si>
    <t>Llanrothal (grouped with Welsh Newton)</t>
  </si>
  <si>
    <t>E1801P135</t>
  </si>
  <si>
    <t>Llanveynoe (forms LONGTOWN GROUP with Longtown Craswall and Walterstone)</t>
  </si>
  <si>
    <t>E1801P136</t>
  </si>
  <si>
    <t>Llanwarne (forms LLANWARNE &amp; DISTRICT GROUP with Harewood Llandinabo Pencoyd &amp; Tretire with Michaelc</t>
  </si>
  <si>
    <t>E1801P137</t>
  </si>
  <si>
    <t>Longtown (forms LONGTOWN GROUP with Llanveynoe Craswall and Walterstone)</t>
  </si>
  <si>
    <t>E1801P138</t>
  </si>
  <si>
    <t>Lower Bullingham</t>
  </si>
  <si>
    <t>E1801P139</t>
  </si>
  <si>
    <t>Lower Harpton (grouped with Kington Rural)</t>
  </si>
  <si>
    <t>E1801P140</t>
  </si>
  <si>
    <t>Lucton (grouped as YARPOLE GROUP with Croft and Yarpole)</t>
  </si>
  <si>
    <t>E1801P141</t>
  </si>
  <si>
    <t>Lugwardine (grouped with Bartestree)</t>
  </si>
  <si>
    <t>E1801P142</t>
  </si>
  <si>
    <t>Luston (forms LUSTON GROUP with Eye Moreton &amp; Ashton and Eyton)</t>
  </si>
  <si>
    <t>E1801P143</t>
  </si>
  <si>
    <t>Lyonshall</t>
  </si>
  <si>
    <t>E1801P144</t>
  </si>
  <si>
    <t>Madley</t>
  </si>
  <si>
    <t>E1801P145</t>
  </si>
  <si>
    <t>Mansell Gamage (grouped with Bishopstone Bridge Sollers Byford &amp; Kenchester)</t>
  </si>
  <si>
    <t>E1801P146</t>
  </si>
  <si>
    <t>Mansell Lacy (grouped as FOXLEY GROUP with Brinsop &amp; Wormsley and Yazor)</t>
  </si>
  <si>
    <t>E1801P147</t>
  </si>
  <si>
    <t>Marden</t>
  </si>
  <si>
    <t>E1801P148</t>
  </si>
  <si>
    <t>Marstow</t>
  </si>
  <si>
    <t>E1801P149</t>
  </si>
  <si>
    <t>Mathon (and Malvern Hills Conservators (Mathon))</t>
  </si>
  <si>
    <t>E1801P150</t>
  </si>
  <si>
    <t>Michaelchurch Escley (forms VOWCHURCH &amp; DISTRICT with Turnastone Newton (Golden Valley South) St Mar</t>
  </si>
  <si>
    <t>E1801P151</t>
  </si>
  <si>
    <t>Middleton on the Hill (grouped with Leysters)</t>
  </si>
  <si>
    <t>E1801P152</t>
  </si>
  <si>
    <t>Moccas (grouped as WYESIDE GROUP with Blakemere Bredwardine  Preston on Wye &amp; Tyberton)</t>
  </si>
  <si>
    <t>E1801P153</t>
  </si>
  <si>
    <t>Monkland and Stretford</t>
  </si>
  <si>
    <t>E1801P154</t>
  </si>
  <si>
    <t>Mordiford (grouped with Dormington)</t>
  </si>
  <si>
    <t>E1801P155</t>
  </si>
  <si>
    <t>Moreton Jeffries (forms MUCH COWARNE GROUP with Much Cowarne)</t>
  </si>
  <si>
    <t>E1801P156</t>
  </si>
  <si>
    <t>Moreton on Lugg</t>
  </si>
  <si>
    <t>E1801P157</t>
  </si>
  <si>
    <t>Much Birch</t>
  </si>
  <si>
    <t>E1801P158</t>
  </si>
  <si>
    <t>Much Cowarne (forms MUCH COWARNE GROUP with Moreton Jeffries)</t>
  </si>
  <si>
    <t>E1801P159</t>
  </si>
  <si>
    <t>Much Dewchurch</t>
  </si>
  <si>
    <t>E1801P160</t>
  </si>
  <si>
    <t>Much Marcle</t>
  </si>
  <si>
    <t>E1801P161</t>
  </si>
  <si>
    <t>Munsley (forms PIXLEY &amp; DISTRICT with Aylton Little Marcle and Pixley)</t>
  </si>
  <si>
    <t>E1801P162</t>
  </si>
  <si>
    <t>Newton (Golden Valley South) (forms VOWCHURCH &amp; DISTRICT with Turnastone Michaelchurch Escley St Mar</t>
  </si>
  <si>
    <t>E1801P163</t>
  </si>
  <si>
    <t>Newton (Hampton Court) grouped with Hope under Dinmore)</t>
  </si>
  <si>
    <t>E1801P071</t>
  </si>
  <si>
    <t>North Bromyard Group (grouped from Edvin Loach and Saltmarshe Tedstone Delamere Tedstone Wafer Upper</t>
  </si>
  <si>
    <t>E1801P164</t>
  </si>
  <si>
    <t>Norton (grouped as BROCKHAMPTON GROUP with Linton (Bringsty) and Brockhampton (Bringsty))</t>
  </si>
  <si>
    <t>E1801P165</t>
  </si>
  <si>
    <t>Norton Cannon (grouped as KINNERSLEY AND DISTRICT GROUP with Letton Kinnersley and Sarnesfield)</t>
  </si>
  <si>
    <t>E1801P166</t>
  </si>
  <si>
    <t>Ocle Pychard (grouped with Felton and Ullingswick)</t>
  </si>
  <si>
    <t>E1801P167</t>
  </si>
  <si>
    <t>Orcop</t>
  </si>
  <si>
    <t>E1801P168</t>
  </si>
  <si>
    <t>Orleton</t>
  </si>
  <si>
    <t>E1801P242</t>
  </si>
  <si>
    <t>Paytoe &amp; Grange (grouped as BORDER GROUP with Adforton Brampton Bryan Buckton &amp; Coxhall Lingen Walfo</t>
  </si>
  <si>
    <t>E1801P169</t>
  </si>
  <si>
    <t>Pembridge</t>
  </si>
  <si>
    <t>E1801P170</t>
  </si>
  <si>
    <t>Pencombe with Grendon Warren (forms PENCOMBE GROUP with Little Cowarne)</t>
  </si>
  <si>
    <t>E1801P171</t>
  </si>
  <si>
    <t>Pencoyd (forms LLANWARNE &amp; DISTRICT GROUP with Harewood Llandinabo Llanwarne &amp; Tretire with Michaelc</t>
  </si>
  <si>
    <t>E1801P172</t>
  </si>
  <si>
    <t>Peterchurch</t>
  </si>
  <si>
    <t>E1801P173</t>
  </si>
  <si>
    <t>Peterstow</t>
  </si>
  <si>
    <t>E1801P174</t>
  </si>
  <si>
    <t>Pipe and Lyde</t>
  </si>
  <si>
    <t>E1801P175</t>
  </si>
  <si>
    <t>Pipe Aston (is WIGMORE GROUP with Elton Leinthall Starkes and Wigmore)</t>
  </si>
  <si>
    <t>E1801P176</t>
  </si>
  <si>
    <t>Pixley (forms PIXLEY &amp; DISTRICT with Aylton Little Marcle and Munsley)</t>
  </si>
  <si>
    <t>E1801P177</t>
  </si>
  <si>
    <t>Preston on Wye (grouped as WYESIDE GROUP with Blakemere Bredwardine Moccas and Tyberton)</t>
  </si>
  <si>
    <t>E1801P178</t>
  </si>
  <si>
    <t>Preston Wynne (forms WITHINGTON GROUP with Westhide and Withington)</t>
  </si>
  <si>
    <t>E1801P179</t>
  </si>
  <si>
    <t>Pudleston (forms Hatfield &amp; District Group with Hatfield &amp; Newhampton Docklow &amp; Hampton Wafer)</t>
  </si>
  <si>
    <t>E1801P180</t>
  </si>
  <si>
    <t>Putley</t>
  </si>
  <si>
    <t>E1801P044</t>
  </si>
  <si>
    <t>Pyons Group (group of Canon's Pyon and King's Pyon)</t>
  </si>
  <si>
    <t>E1801P181</t>
  </si>
  <si>
    <t>Richards Castle (Hereford)</t>
  </si>
  <si>
    <t>E1801P182</t>
  </si>
  <si>
    <t>Rodd Nash &amp; Little Brampton (forms TITLEY &amp; DISTRICT with Knill Titley and Staunton on Arrow)</t>
  </si>
  <si>
    <t>E1801P184</t>
  </si>
  <si>
    <t>Ross on Wye</t>
  </si>
  <si>
    <t>E1801P185</t>
  </si>
  <si>
    <t>Rowlestone (group as EWYAS HAROLD GROUP with Dulas. Llancillo &amp; Ewyas Harold)</t>
  </si>
  <si>
    <t>E1801P186</t>
  </si>
  <si>
    <t>Sarnesfield (grouped as KINNERSLEY AND DISTRICT GROUP with Letton Norton Cannon and Kinnersley)</t>
  </si>
  <si>
    <t>E1801P187</t>
  </si>
  <si>
    <t>Sellack</t>
  </si>
  <si>
    <t>E1801P188</t>
  </si>
  <si>
    <t>Shobdon</t>
  </si>
  <si>
    <t>E1801P189</t>
  </si>
  <si>
    <t>Sollers Hope (grouped with How Caple and Yatton)</t>
  </si>
  <si>
    <t>E1801P190</t>
  </si>
  <si>
    <t>St Devereux (forms KILPECK GROUP with Kenderchurch Kilpeck Treville Wormbridge)</t>
  </si>
  <si>
    <t>E1801P191</t>
  </si>
  <si>
    <t>St Margarets (forms VOWCHURCH &amp; DISTRICT with Michaelchurch Escley Newton (Golden Valley South) Vowc</t>
  </si>
  <si>
    <t>E1801P192</t>
  </si>
  <si>
    <t>St. Weonards</t>
  </si>
  <si>
    <t>E1801P193</t>
  </si>
  <si>
    <t>Stanford Bishop (grouped with Acton Beauchamp and Evesbatch)</t>
  </si>
  <si>
    <t>E1801P241</t>
  </si>
  <si>
    <t>Stanway (grouped as BORDER GROUP with Adforton Brampton Bryan Buckton &amp; Coxhall Lingen Walford Letto</t>
  </si>
  <si>
    <t>E1801P194</t>
  </si>
  <si>
    <t>Stapleton (forms STAPLETON GROUP with Byton Coombe and Kinsham)</t>
  </si>
  <si>
    <t>E1801P195</t>
  </si>
  <si>
    <t>Staunton on Arrow (forms TITLEY &amp; DISTRICT with Knill Rodd Nash &amp; Little Brampton and Titley)</t>
  </si>
  <si>
    <t>E1801P196</t>
  </si>
  <si>
    <t>Staunton on Wye (forms STAUNTON ON WYE &amp; DISTRICT with Brobury with Monnington on Wye)</t>
  </si>
  <si>
    <t>E1801P197</t>
  </si>
  <si>
    <t>Stoke Edith</t>
  </si>
  <si>
    <t>E1801P198</t>
  </si>
  <si>
    <t>Stoke Lacy</t>
  </si>
  <si>
    <t>E1801P243</t>
  </si>
  <si>
    <t>Storridge (grouped with Cradley)</t>
  </si>
  <si>
    <t>E1801P199</t>
  </si>
  <si>
    <t>Stretton Grandison (forms STRETTON GRANDISON GROUP with Canon Frome Castle Frome and Eggleton)</t>
  </si>
  <si>
    <t>E1801P200</t>
  </si>
  <si>
    <t>Stretton Sugwas</t>
  </si>
  <si>
    <t>E1801P201</t>
  </si>
  <si>
    <t>E1801P202</t>
  </si>
  <si>
    <t>Tarrington</t>
  </si>
  <si>
    <t>E1801P203</t>
  </si>
  <si>
    <t>Tedstone Delamere (grouped as NORTH BROMYARD GROUP with Edvin Loach and Saltmarshe Tedstone Wafer Up</t>
  </si>
  <si>
    <t>E1801P204</t>
  </si>
  <si>
    <t>Tedstone Wafer (grouped as NORTH BROMYARD GROUP with Edvin Loach and Saltmarshe Tedstone Delamere Up</t>
  </si>
  <si>
    <t>E1801P205</t>
  </si>
  <si>
    <t>Thornbury (is THORNBURY GROUP grouped with Collington and Edwyn Ralph)</t>
  </si>
  <si>
    <t>E1801P206</t>
  </si>
  <si>
    <t>Thruxton (grouped with Kingstone)</t>
  </si>
  <si>
    <t>E1801P207</t>
  </si>
  <si>
    <t>Titley (forms TITLEY &amp; DISTRICT with Knill Rodd Nash &amp; Little Brampton and Staunton on Arrow)</t>
  </si>
  <si>
    <t>E1801P208</t>
  </si>
  <si>
    <t>Tretire with Michaelchurch (forms LLANWARNE &amp; DISTRICT GROUP with Harewood Llandinabo Pencoyd &amp; Llan</t>
  </si>
  <si>
    <t>E1801P209</t>
  </si>
  <si>
    <t>Treville (forms KILPECK GROUP with Kenderchurch St Devereux Kilpeck Wormbridge)</t>
  </si>
  <si>
    <t>E1801P210</t>
  </si>
  <si>
    <t>Turnastone (forms VOWCHURCH &amp; DISTRICT with Michaelchurch Escley Newton (Golden Valley South) St Mar</t>
  </si>
  <si>
    <t>E1801P212</t>
  </si>
  <si>
    <t>Ullingswick (grouped with OCLE PYCHARD and Felton)</t>
  </si>
  <si>
    <t>E1801P213</t>
  </si>
  <si>
    <t>Upper Sapey (grouped as NORTH BROMYARD GROUP with Edvin Loach and Saltmarshe Tedstone Delamere Tedst</t>
  </si>
  <si>
    <t>E1801P214</t>
  </si>
  <si>
    <t>Upton Bishop</t>
  </si>
  <si>
    <t>E1801P215</t>
  </si>
  <si>
    <t>Vowchurch (forms VOWCHURCH &amp; DISTRICT with Michaelchurch Escley Newton(Golden Valley South) St Marga</t>
  </si>
  <si>
    <t>E1801P216</t>
  </si>
  <si>
    <t>Wacton (grouped as BREDENBURY &amp; DISTRICT GROUP: Bredenbury Grendon Bishop Wacton)</t>
  </si>
  <si>
    <t>E1801P217</t>
  </si>
  <si>
    <t>Walford</t>
  </si>
  <si>
    <t>E1801P218</t>
  </si>
  <si>
    <t>Walford Letton &amp; Newton (grouped as BORDER GROUP with Adforton Brampton Bryan Buckton &amp; Coxhall Ling</t>
  </si>
  <si>
    <t>E1801P219</t>
  </si>
  <si>
    <t>Walterstone (forms LONGTOWN GROUP with Llanveynoe Craswall and Longtown)</t>
  </si>
  <si>
    <t>E1801P220</t>
  </si>
  <si>
    <t>Wellington</t>
  </si>
  <si>
    <t>E1801P221</t>
  </si>
  <si>
    <t>Wellington Heath</t>
  </si>
  <si>
    <t>E1801P222</t>
  </si>
  <si>
    <t>Welsh Bicknor (grouped with Goodrich)</t>
  </si>
  <si>
    <t>E1801P223</t>
  </si>
  <si>
    <t>Welsh Newton (grouped with Llanrothal)</t>
  </si>
  <si>
    <t>E1801P224</t>
  </si>
  <si>
    <t>Weobley</t>
  </si>
  <si>
    <t>E1801P225</t>
  </si>
  <si>
    <t>Westhide (forms WITHINGTON GROUP with Preston Wynne and Withington)</t>
  </si>
  <si>
    <t>E1801P226</t>
  </si>
  <si>
    <t>Weston Beggard</t>
  </si>
  <si>
    <t>E1801P227</t>
  </si>
  <si>
    <t>Weston under Penyard</t>
  </si>
  <si>
    <t>E1801P228</t>
  </si>
  <si>
    <t>Whitbourne</t>
  </si>
  <si>
    <t>E1801P229</t>
  </si>
  <si>
    <t>Whitchurch (grouped with Garanew)</t>
  </si>
  <si>
    <t>E1801P230</t>
  </si>
  <si>
    <t>Whitney on Wye (as EARDISLEY GROUP with Eardisley &amp; Willersley &amp; Winforton)</t>
  </si>
  <si>
    <t>E1801P231</t>
  </si>
  <si>
    <t>Wigmore (is WIGMORE GROUP with Elton Leinthall Starkes and Pipe Aston)</t>
  </si>
  <si>
    <t>E1801P232</t>
  </si>
  <si>
    <t>Willersley &amp; Winforton (as EARDISLEY GROUP with Whitney on Wye &amp; Eardisley)</t>
  </si>
  <si>
    <t>E1801P233</t>
  </si>
  <si>
    <t>Willey (grouped as BORDER GROUP with Adforton Brampton Bryan Buckton &amp; Coxhall Walford Letton &amp; Newt</t>
  </si>
  <si>
    <t>E1801P234</t>
  </si>
  <si>
    <t>Withington (forms WITHINGTON GROUP with Westhide and Preston Wynne)</t>
  </si>
  <si>
    <t>E1801P235</t>
  </si>
  <si>
    <t>Wolferlow (grouped as NORTH BROMYARD GROUP with Edvin Looach and Saltmarshe Tedstone Delamere Tedsto</t>
  </si>
  <si>
    <t>E1801P236</t>
  </si>
  <si>
    <t>Woolhope</t>
  </si>
  <si>
    <t>E1801P237</t>
  </si>
  <si>
    <t>Wormbridge (forms KILPECK GROUP with Kenderchurch St Devereux Treville Kilpeck)</t>
  </si>
  <si>
    <t>E1801P211</t>
  </si>
  <si>
    <t>WYESIDE GROUP (formed of Tyberton Blakemere Bredwardine Moccas &amp; Preston on Wye)</t>
  </si>
  <si>
    <t>E1801P238</t>
  </si>
  <si>
    <t>Yarkhill</t>
  </si>
  <si>
    <t>E1801P055</t>
  </si>
  <si>
    <t>YARPOLE GROUP (Croft and Yarpole grouped with Lucton)</t>
  </si>
  <si>
    <t>E1801P239</t>
  </si>
  <si>
    <t>Yatton (grouped with How Caple and Sollers Hope)</t>
  </si>
  <si>
    <t>E1801P240</t>
  </si>
  <si>
    <t>Yazor (grouped as FOXLEY GROUP with Brinsop &amp; Wormsley and Mansell Lacy)</t>
  </si>
  <si>
    <t>E1831P001</t>
  </si>
  <si>
    <t>Alvechurch</t>
  </si>
  <si>
    <t>E1831P002</t>
  </si>
  <si>
    <t>Barnt Green</t>
  </si>
  <si>
    <t>E1831P003</t>
  </si>
  <si>
    <t>Belbroughton</t>
  </si>
  <si>
    <t>E1831P004</t>
  </si>
  <si>
    <t>Bentley Pauncefoot</t>
  </si>
  <si>
    <t>E1831P005</t>
  </si>
  <si>
    <t>Beoley</t>
  </si>
  <si>
    <t>E1831P006</t>
  </si>
  <si>
    <t>Bournheath</t>
  </si>
  <si>
    <t>E1831P007</t>
  </si>
  <si>
    <t>Catshill and North Marlbrook</t>
  </si>
  <si>
    <t>E1831P008</t>
  </si>
  <si>
    <t>Clent</t>
  </si>
  <si>
    <t>E1831P009</t>
  </si>
  <si>
    <t>Cofton Hackett</t>
  </si>
  <si>
    <t>E1831P010</t>
  </si>
  <si>
    <t>Dodford with Grafton</t>
  </si>
  <si>
    <t>E1831P011</t>
  </si>
  <si>
    <t>Finstall</t>
  </si>
  <si>
    <t>E1831P012</t>
  </si>
  <si>
    <t>Frankley</t>
  </si>
  <si>
    <t>E1831P013</t>
  </si>
  <si>
    <t>Hagley</t>
  </si>
  <si>
    <t>E1831P014</t>
  </si>
  <si>
    <t>Hunnington</t>
  </si>
  <si>
    <t>E1831P015</t>
  </si>
  <si>
    <t>Lickey and Blackwell</t>
  </si>
  <si>
    <t>E1831P016</t>
  </si>
  <si>
    <t>Romsley</t>
  </si>
  <si>
    <t>E1831P017</t>
  </si>
  <si>
    <t>E1831P018</t>
  </si>
  <si>
    <t>Tutnall and Cobley</t>
  </si>
  <si>
    <t>E1831P019</t>
  </si>
  <si>
    <t>Wythall</t>
  </si>
  <si>
    <t>E1835P001</t>
  </si>
  <si>
    <t>Feckenham</t>
  </si>
  <si>
    <t>E1837P001</t>
  </si>
  <si>
    <t>St. Peter the Great County</t>
  </si>
  <si>
    <t>E1837P002</t>
  </si>
  <si>
    <t>Warndon</t>
  </si>
  <si>
    <t>E1838P001</t>
  </si>
  <si>
    <t>Abberton</t>
  </si>
  <si>
    <t>E1838P002</t>
  </si>
  <si>
    <t>Abbots Morton</t>
  </si>
  <si>
    <t>E1838P003</t>
  </si>
  <si>
    <t>Aldington (grouped with Badsey)</t>
  </si>
  <si>
    <t>E1838P004</t>
  </si>
  <si>
    <t>Ashton under Hill</t>
  </si>
  <si>
    <t>E1838P005</t>
  </si>
  <si>
    <t>Aston Somerville (grouped with Hinton on the Green)</t>
  </si>
  <si>
    <t>E1838P006</t>
  </si>
  <si>
    <t>Badsey (grouped with Aldington)</t>
  </si>
  <si>
    <t>E1838P007</t>
  </si>
  <si>
    <t>Beckford</t>
  </si>
  <si>
    <t>E1838P008</t>
  </si>
  <si>
    <t>Besford (grouped with Defford)</t>
  </si>
  <si>
    <t>E1838P009</t>
  </si>
  <si>
    <t>Bickmarsh</t>
  </si>
  <si>
    <t>E1838P010</t>
  </si>
  <si>
    <t>Birlingham</t>
  </si>
  <si>
    <t>E1838P011</t>
  </si>
  <si>
    <t>Bishampton (grouped with Throckmorton)</t>
  </si>
  <si>
    <t>E1838P012</t>
  </si>
  <si>
    <t>Bredicot</t>
  </si>
  <si>
    <t>E1838P013</t>
  </si>
  <si>
    <t>Bredon (grouped with Bredon's Norton)</t>
  </si>
  <si>
    <t>E1838P014</t>
  </si>
  <si>
    <t>Bredon's Norton (grouped with Bredon)</t>
  </si>
  <si>
    <t>E1838P015</t>
  </si>
  <si>
    <t>Bretforton</t>
  </si>
  <si>
    <t>E1838P016</t>
  </si>
  <si>
    <t>Bricklehampton (grouped with Elmley Castle &amp; Netherton)</t>
  </si>
  <si>
    <t>E1838P017</t>
  </si>
  <si>
    <t>Broadway</t>
  </si>
  <si>
    <t>E1838P018</t>
  </si>
  <si>
    <t>Broughton Hackett</t>
  </si>
  <si>
    <t>E1838P019</t>
  </si>
  <si>
    <t>E1838P020</t>
  </si>
  <si>
    <t>Childswickham</t>
  </si>
  <si>
    <t>E1838P022</t>
  </si>
  <si>
    <t>E1838P023</t>
  </si>
  <si>
    <t>Cleeve Prior</t>
  </si>
  <si>
    <t>E1838P024</t>
  </si>
  <si>
    <t>Conderton (grouped with Overbury)</t>
  </si>
  <si>
    <t>E1838P025</t>
  </si>
  <si>
    <t>Cookhill</t>
  </si>
  <si>
    <t>E1838P026</t>
  </si>
  <si>
    <t>Cropthorne</t>
  </si>
  <si>
    <t>E1838P027</t>
  </si>
  <si>
    <t>Crowle</t>
  </si>
  <si>
    <t>E1838P028</t>
  </si>
  <si>
    <t>Defford (grouped with Besford)</t>
  </si>
  <si>
    <t>E1838P029</t>
  </si>
  <si>
    <t>Dodderhill</t>
  </si>
  <si>
    <t>E1838P030</t>
  </si>
  <si>
    <t>Dormston (grouped with Kington)</t>
  </si>
  <si>
    <t>E1838P031</t>
  </si>
  <si>
    <t>Doverdale (grouped with Ombersley)</t>
  </si>
  <si>
    <t>E1838P032</t>
  </si>
  <si>
    <t>Drakes Broughton Ward</t>
  </si>
  <si>
    <t>E1838P033</t>
  </si>
  <si>
    <t>Droitwich Spa</t>
  </si>
  <si>
    <t>E1838P034</t>
  </si>
  <si>
    <t>E1838P035</t>
  </si>
  <si>
    <t>E1838P036</t>
  </si>
  <si>
    <t>Elmley Castle (grouped with Bricklehampton &amp; Netherton)</t>
  </si>
  <si>
    <t>E1838P037</t>
  </si>
  <si>
    <t>Elmley Lovett</t>
  </si>
  <si>
    <t>E1838P038</t>
  </si>
  <si>
    <t>Evesham</t>
  </si>
  <si>
    <t>E1838P039</t>
  </si>
  <si>
    <t>Fladbury</t>
  </si>
  <si>
    <t>E1838P040</t>
  </si>
  <si>
    <t>Flyford Flavell (grouped with Grafton Flyford &amp; North Piddle)</t>
  </si>
  <si>
    <t>E1838P041</t>
  </si>
  <si>
    <t>Grafton Flyford (grouped with Flyford Flavell &amp; North Piddle)</t>
  </si>
  <si>
    <t>E1838P042</t>
  </si>
  <si>
    <t>Great Comberton</t>
  </si>
  <si>
    <t>E1838P043</t>
  </si>
  <si>
    <t>Hadzor (grouped with Himbleton Huddington &amp; Oddingley as Saleway)</t>
  </si>
  <si>
    <t>E1838P044</t>
  </si>
  <si>
    <t>Hampton Lovett (grouped with Westwood)</t>
  </si>
  <si>
    <t>E1838P045</t>
  </si>
  <si>
    <t>Hanbury</t>
  </si>
  <si>
    <t>E1838P046</t>
  </si>
  <si>
    <t>Hartlebury</t>
  </si>
  <si>
    <t>E1838P047</t>
  </si>
  <si>
    <t>Harvington</t>
  </si>
  <si>
    <t>E1838P048</t>
  </si>
  <si>
    <t>Hill and Moor</t>
  </si>
  <si>
    <t>E1838P049</t>
  </si>
  <si>
    <t>Himbleton (grouped with Hadzor Huddington &amp; Oddingley as Saleway)</t>
  </si>
  <si>
    <t>E1838P050</t>
  </si>
  <si>
    <t>Hindlip (grouped with Martin Hussingtree &amp; Salwarpe)</t>
  </si>
  <si>
    <t>E1838P051</t>
  </si>
  <si>
    <t>Hinton on the Green (grouped with Aston Somerville)</t>
  </si>
  <si>
    <t>E1838P052</t>
  </si>
  <si>
    <t>Honeybourne</t>
  </si>
  <si>
    <t>E1838P053</t>
  </si>
  <si>
    <t>Huddington (grouped with Hadzor Himbleton &amp; Oddingley as Saleway)</t>
  </si>
  <si>
    <t>E1838P054</t>
  </si>
  <si>
    <t>Inkberrow</t>
  </si>
  <si>
    <t>E1838P055</t>
  </si>
  <si>
    <t>Kemerton</t>
  </si>
  <si>
    <t>E1838P056</t>
  </si>
  <si>
    <t>Kington (grouped with Dormston)</t>
  </si>
  <si>
    <t>E1838P057</t>
  </si>
  <si>
    <t>Little Comberton</t>
  </si>
  <si>
    <t>E1838P058</t>
  </si>
  <si>
    <t>Martin Hussingtree (grouped with Hindlip &amp; Salwarpe)</t>
  </si>
  <si>
    <t>E1838P059</t>
  </si>
  <si>
    <t>Naunton Beauchamp</t>
  </si>
  <si>
    <t>E1838P060</t>
  </si>
  <si>
    <t>Netherton (grouped with Bricklehampton &amp; Elmley Castle)</t>
  </si>
  <si>
    <t>E1838P061</t>
  </si>
  <si>
    <t>North and Middle Littleton</t>
  </si>
  <si>
    <t>E1838P062</t>
  </si>
  <si>
    <t>North Claines</t>
  </si>
  <si>
    <t>E1838P063</t>
  </si>
  <si>
    <t>North Piddle (grouped with Flyford Flavell &amp; Grafton Flyford)</t>
  </si>
  <si>
    <t>E1838P064</t>
  </si>
  <si>
    <t>Norton and Lenchwick</t>
  </si>
  <si>
    <t>E1838P065</t>
  </si>
  <si>
    <t>Norton Juxta Kempsey</t>
  </si>
  <si>
    <t>E1838P066</t>
  </si>
  <si>
    <t>Oddingley (grouped with Hadzor Huddington &amp; Himbleton as Saleway)</t>
  </si>
  <si>
    <t>E1838P067</t>
  </si>
  <si>
    <t>Offenham</t>
  </si>
  <si>
    <t>E1838P068</t>
  </si>
  <si>
    <t>Ombersley (grouped with Doverdale)</t>
  </si>
  <si>
    <t>E1838P069</t>
  </si>
  <si>
    <t>Overbury (grouped with Conderton)</t>
  </si>
  <si>
    <t>E1838P070</t>
  </si>
  <si>
    <t>Pebworth</t>
  </si>
  <si>
    <t>E1838P071</t>
  </si>
  <si>
    <t>Peopleton</t>
  </si>
  <si>
    <t>E1838P072</t>
  </si>
  <si>
    <t>Pershore</t>
  </si>
  <si>
    <t>E1838P073</t>
  </si>
  <si>
    <t>Pinvin</t>
  </si>
  <si>
    <t>E1838P074</t>
  </si>
  <si>
    <t>Pirton</t>
  </si>
  <si>
    <t>E1838P075</t>
  </si>
  <si>
    <t>Rous Lench</t>
  </si>
  <si>
    <t>E1838P076</t>
  </si>
  <si>
    <t>Salwarpe (grouped with Hindlip &amp; Martin Hussingtree)</t>
  </si>
  <si>
    <t>E1838P077</t>
  </si>
  <si>
    <t>Sedgeberrow</t>
  </si>
  <si>
    <t>E1838P021</t>
  </si>
  <si>
    <t>South Lenches</t>
  </si>
  <si>
    <t>E1838P078</t>
  </si>
  <si>
    <t>South Littleton</t>
  </si>
  <si>
    <t>E1838P079</t>
  </si>
  <si>
    <t>Spetchley</t>
  </si>
  <si>
    <t>E1838P080</t>
  </si>
  <si>
    <t>Stock and Bradley</t>
  </si>
  <si>
    <t>E1838P081</t>
  </si>
  <si>
    <t>Stoulton</t>
  </si>
  <si>
    <t>E1838P082</t>
  </si>
  <si>
    <t>Strensham</t>
  </si>
  <si>
    <t>E1838P083</t>
  </si>
  <si>
    <t>Throckmorton (grouped with Bishampton)</t>
  </si>
  <si>
    <t>E1838P084</t>
  </si>
  <si>
    <t>E1838P085</t>
  </si>
  <si>
    <t>Upton Snodsbury</t>
  </si>
  <si>
    <t>E1838P086</t>
  </si>
  <si>
    <t>Upton Warren</t>
  </si>
  <si>
    <t>E1838P094</t>
  </si>
  <si>
    <t>Wadborough Ward</t>
  </si>
  <si>
    <t>E1838P087</t>
  </si>
  <si>
    <t>Westwood (grouped with Hampton Lovett)</t>
  </si>
  <si>
    <t>E1838P088</t>
  </si>
  <si>
    <t>White Ladies Aston</t>
  </si>
  <si>
    <t>E1838P089</t>
  </si>
  <si>
    <t>E1838P090</t>
  </si>
  <si>
    <t>Wick</t>
  </si>
  <si>
    <t>E1838P091</t>
  </si>
  <si>
    <t>Wickhamford</t>
  </si>
  <si>
    <t>E1838P092</t>
  </si>
  <si>
    <t>Wyre Piddle</t>
  </si>
  <si>
    <t>E1839P001</t>
  </si>
  <si>
    <t>Bewdley</t>
  </si>
  <si>
    <t>E1839P002</t>
  </si>
  <si>
    <t>Broome</t>
  </si>
  <si>
    <t>E1839P003</t>
  </si>
  <si>
    <t>Chaddesley Corbett</t>
  </si>
  <si>
    <t>E1839P004</t>
  </si>
  <si>
    <t>Churchill and Blakedown</t>
  </si>
  <si>
    <t>E1839P005</t>
  </si>
  <si>
    <t>Kidderminster Foreign</t>
  </si>
  <si>
    <t>E1839P013</t>
  </si>
  <si>
    <t>Kidderminster Town Council</t>
  </si>
  <si>
    <t>E1839P006</t>
  </si>
  <si>
    <t>Ribbesford</t>
  </si>
  <si>
    <t>E1839P007</t>
  </si>
  <si>
    <t>Rock</t>
  </si>
  <si>
    <t>E1839P008</t>
  </si>
  <si>
    <t>Rushock</t>
  </si>
  <si>
    <t>E1839P009</t>
  </si>
  <si>
    <t>Stone</t>
  </si>
  <si>
    <t>E1839P010</t>
  </si>
  <si>
    <t>Stourport on Severn</t>
  </si>
  <si>
    <t>E1839P011</t>
  </si>
  <si>
    <t>Upper Arley</t>
  </si>
  <si>
    <t>E1839P012</t>
  </si>
  <si>
    <t>Wolverley and Cookley</t>
  </si>
  <si>
    <t>E1851P001</t>
  </si>
  <si>
    <t>Abberley</t>
  </si>
  <si>
    <t>E1851P002</t>
  </si>
  <si>
    <t>Alfrick and Lulsley</t>
  </si>
  <si>
    <t>E1851P003</t>
  </si>
  <si>
    <t>Astley and Dunley</t>
  </si>
  <si>
    <t>E1851P004</t>
  </si>
  <si>
    <t>Bayton</t>
  </si>
  <si>
    <t>E1851P005</t>
  </si>
  <si>
    <t>Berrow</t>
  </si>
  <si>
    <t>E1851P006</t>
  </si>
  <si>
    <t>Birtsmorton</t>
  </si>
  <si>
    <t>E1851P007</t>
  </si>
  <si>
    <t>Bockleton (grouped with Stoke Bliss and Kyre)</t>
  </si>
  <si>
    <t>E1851P008</t>
  </si>
  <si>
    <t>Bransford (grouped with Leigh)</t>
  </si>
  <si>
    <t>E1851P009</t>
  </si>
  <si>
    <t>Broadheath</t>
  </si>
  <si>
    <t>E1851P010</t>
  </si>
  <si>
    <t>Broadwas and Cotheridge</t>
  </si>
  <si>
    <t>E1851P011</t>
  </si>
  <si>
    <t>Bushley</t>
  </si>
  <si>
    <t>E1851P012</t>
  </si>
  <si>
    <t>Castlemorton</t>
  </si>
  <si>
    <t>E1851P013</t>
  </si>
  <si>
    <t>Clifton upon Teme</t>
  </si>
  <si>
    <t>E1851P014</t>
  </si>
  <si>
    <t>Cotheridge (grouped with Broadwas)</t>
  </si>
  <si>
    <t>E1851P015</t>
  </si>
  <si>
    <t>Croome D'Abitot (grouped with Severn Stoke)</t>
  </si>
  <si>
    <t>E1851P016</t>
  </si>
  <si>
    <t>Doddenham (grouped with Knightwick)</t>
  </si>
  <si>
    <t>E1851P017</t>
  </si>
  <si>
    <t>Earl's Croome</t>
  </si>
  <si>
    <t>E1851P018</t>
  </si>
  <si>
    <t>Eastham</t>
  </si>
  <si>
    <t>E1851P019</t>
  </si>
  <si>
    <t>Eldersfield</t>
  </si>
  <si>
    <t>E1851P020</t>
  </si>
  <si>
    <t>Great Witley and Hillhampton</t>
  </si>
  <si>
    <t>E1851P021</t>
  </si>
  <si>
    <t>Grimley</t>
  </si>
  <si>
    <t>E1851P022</t>
  </si>
  <si>
    <t>Guarlford</t>
  </si>
  <si>
    <t>E1851P023</t>
  </si>
  <si>
    <t>Hallow</t>
  </si>
  <si>
    <t>E1851P024</t>
  </si>
  <si>
    <t>Hanley</t>
  </si>
  <si>
    <t>E1851P025</t>
  </si>
  <si>
    <t>Hanley Castle</t>
  </si>
  <si>
    <t>E1851P026</t>
  </si>
  <si>
    <t>Hill Croome</t>
  </si>
  <si>
    <t>E1851P027</t>
  </si>
  <si>
    <t>Hillhampton (grouped with Great Witley)</t>
  </si>
  <si>
    <t>E1851P028</t>
  </si>
  <si>
    <t>Holdfast (grouped with Longdon and Queenhill)</t>
  </si>
  <si>
    <t>E1851P029</t>
  </si>
  <si>
    <t>E1851P030</t>
  </si>
  <si>
    <t>Kempsey</t>
  </si>
  <si>
    <t>E1851P031</t>
  </si>
  <si>
    <t>Kenswick and Wichenford</t>
  </si>
  <si>
    <t>E1851P032</t>
  </si>
  <si>
    <t>Knighton on Teme</t>
  </si>
  <si>
    <t>E1851P033</t>
  </si>
  <si>
    <t>Knightwick and Doddenham</t>
  </si>
  <si>
    <t>E1851P034</t>
  </si>
  <si>
    <t>Kyre (grouped with Stoke Bliss and Bockleton)</t>
  </si>
  <si>
    <t>E1851P035</t>
  </si>
  <si>
    <t>Leigh and Bransford</t>
  </si>
  <si>
    <t>E1851P036</t>
  </si>
  <si>
    <t>Lindridge</t>
  </si>
  <si>
    <t>E1851P037</t>
  </si>
  <si>
    <t>Little Malvern and Welland</t>
  </si>
  <si>
    <t>E1851P038</t>
  </si>
  <si>
    <t>Little Witley</t>
  </si>
  <si>
    <t>E1851P039</t>
  </si>
  <si>
    <t>Longdon Holdfast and Queenhill</t>
  </si>
  <si>
    <t>E1851P040</t>
  </si>
  <si>
    <t>Lower Sapey</t>
  </si>
  <si>
    <t>E1851P041</t>
  </si>
  <si>
    <t>Lulsley (grouped with Alfrick)</t>
  </si>
  <si>
    <t>E1851P042</t>
  </si>
  <si>
    <t>Madresfield</t>
  </si>
  <si>
    <t>E1851P043</t>
  </si>
  <si>
    <t>Malvern</t>
  </si>
  <si>
    <t>E1851P044</t>
  </si>
  <si>
    <t>Malvern Wells</t>
  </si>
  <si>
    <t>E1851P045</t>
  </si>
  <si>
    <t>Mamble</t>
  </si>
  <si>
    <t>E1851P046</t>
  </si>
  <si>
    <t>Martley</t>
  </si>
  <si>
    <t>E1851P047</t>
  </si>
  <si>
    <t>E1851P048</t>
  </si>
  <si>
    <t>Pendock</t>
  </si>
  <si>
    <t>E1851P049</t>
  </si>
  <si>
    <t>Pensax</t>
  </si>
  <si>
    <t>E1851P050</t>
  </si>
  <si>
    <t>Powick</t>
  </si>
  <si>
    <t>E1851P051</t>
  </si>
  <si>
    <t>Queenhill (grouped with Longdon and Holdfast)</t>
  </si>
  <si>
    <t>E1851P052</t>
  </si>
  <si>
    <t>Ripple</t>
  </si>
  <si>
    <t>E1851P053</t>
  </si>
  <si>
    <t>E1851P054</t>
  </si>
  <si>
    <t>Rushwick</t>
  </si>
  <si>
    <t>E1851P055</t>
  </si>
  <si>
    <t>Severn Stoke and Croome D'Abitot</t>
  </si>
  <si>
    <t>E1851P056</t>
  </si>
  <si>
    <t>Shelsley (Beauchamp Kings Walsh)</t>
  </si>
  <si>
    <t>E1851P057</t>
  </si>
  <si>
    <t>Shelsley Kings (grouped with Shelsley Beauchamp and Shelsley Walsh)</t>
  </si>
  <si>
    <t>E1851P058</t>
  </si>
  <si>
    <t>Shelsley Walsh (grouped with Shelsley Beauchamp and Shelsley Kings)</t>
  </si>
  <si>
    <t>E1851P059</t>
  </si>
  <si>
    <t>Shrawley</t>
  </si>
  <si>
    <t>E1851P060</t>
  </si>
  <si>
    <t>Stanford with Orleton</t>
  </si>
  <si>
    <t>E1851P061</t>
  </si>
  <si>
    <t>Stockton on Teme</t>
  </si>
  <si>
    <t>E1851P062</t>
  </si>
  <si>
    <t>Stoke Bliss Kyre and Bockleton</t>
  </si>
  <si>
    <t>E1851P063</t>
  </si>
  <si>
    <t>Suckley</t>
  </si>
  <si>
    <t>E1851P064</t>
  </si>
  <si>
    <t>Tenbury</t>
  </si>
  <si>
    <t>E1851P065</t>
  </si>
  <si>
    <t>Upton upon Severn</t>
  </si>
  <si>
    <t>E1851P066</t>
  </si>
  <si>
    <t>Welland (grouped with Little Malvern)</t>
  </si>
  <si>
    <t>E1851P067</t>
  </si>
  <si>
    <t>West Malvern</t>
  </si>
  <si>
    <t>E1851P068</t>
  </si>
  <si>
    <t>Wichenford (grouped with Kenswick)</t>
  </si>
  <si>
    <t>E1932P001</t>
  </si>
  <si>
    <t>Aldbury</t>
  </si>
  <si>
    <t>E1932P002</t>
  </si>
  <si>
    <t>Berkhamsted</t>
  </si>
  <si>
    <t>E1932P003</t>
  </si>
  <si>
    <t>Bovingdon</t>
  </si>
  <si>
    <t>E1932P004</t>
  </si>
  <si>
    <t>Chipperfield</t>
  </si>
  <si>
    <t>E1932P005</t>
  </si>
  <si>
    <t>Flamstead</t>
  </si>
  <si>
    <t>E1932P006</t>
  </si>
  <si>
    <t>Flaunden</t>
  </si>
  <si>
    <t>E1932P007</t>
  </si>
  <si>
    <t>Great Gaddesden</t>
  </si>
  <si>
    <t>E1932P008</t>
  </si>
  <si>
    <t>Kings Langley</t>
  </si>
  <si>
    <t>E1932P009</t>
  </si>
  <si>
    <t>Little Gaddesden</t>
  </si>
  <si>
    <t>E1932P010</t>
  </si>
  <si>
    <t>Markyate</t>
  </si>
  <si>
    <t>E1932P011</t>
  </si>
  <si>
    <t>Nash Mills</t>
  </si>
  <si>
    <t>E1932P012</t>
  </si>
  <si>
    <t>Nettleden with Potten End</t>
  </si>
  <si>
    <t>E1932P013</t>
  </si>
  <si>
    <t>Northchurch</t>
  </si>
  <si>
    <t>E1932P015</t>
  </si>
  <si>
    <t>Tring Rural</t>
  </si>
  <si>
    <t>E1932P014</t>
  </si>
  <si>
    <t>Tring Town</t>
  </si>
  <si>
    <t>E1932P016</t>
  </si>
  <si>
    <t>Wigginton</t>
  </si>
  <si>
    <t>E1933P001</t>
  </si>
  <si>
    <t>Albury</t>
  </si>
  <si>
    <t>E1933P002</t>
  </si>
  <si>
    <t>Anstey</t>
  </si>
  <si>
    <t>E1933P003</t>
  </si>
  <si>
    <t>Ardeley</t>
  </si>
  <si>
    <t>E1933P004</t>
  </si>
  <si>
    <t>Aspenden</t>
  </si>
  <si>
    <t>E1933P005</t>
  </si>
  <si>
    <t>E1933P006</t>
  </si>
  <si>
    <t>Bayford</t>
  </si>
  <si>
    <t>E1933P007</t>
  </si>
  <si>
    <t>Bengeo Rural</t>
  </si>
  <si>
    <t>E1933P008</t>
  </si>
  <si>
    <t>Benington</t>
  </si>
  <si>
    <t>E1933P009</t>
  </si>
  <si>
    <t>Bishop's Stortford</t>
  </si>
  <si>
    <t>E1933P010</t>
  </si>
  <si>
    <t>Bramfield</t>
  </si>
  <si>
    <t>E1933P011</t>
  </si>
  <si>
    <t>Braughing</t>
  </si>
  <si>
    <t>E1933P012</t>
  </si>
  <si>
    <t>Brent Pelham (Grouped as Brent Pelham / Meesden)</t>
  </si>
  <si>
    <t>E1933P013</t>
  </si>
  <si>
    <t>Brickendon Liberty</t>
  </si>
  <si>
    <t>E1933P014</t>
  </si>
  <si>
    <t>E1933P015</t>
  </si>
  <si>
    <t>Buntingford</t>
  </si>
  <si>
    <t>E1933P016</t>
  </si>
  <si>
    <t>Cottered</t>
  </si>
  <si>
    <t>E1933P017</t>
  </si>
  <si>
    <t>Datchworth</t>
  </si>
  <si>
    <t>E1933P018</t>
  </si>
  <si>
    <t>Eastwick (Grouped as Eastwick / Gilston)</t>
  </si>
  <si>
    <t>E1933P019</t>
  </si>
  <si>
    <t>Furneux Pelham</t>
  </si>
  <si>
    <t>E1933P020</t>
  </si>
  <si>
    <t>Gilston (Grouped as Eastwick / Gilston above)</t>
  </si>
  <si>
    <t>E1933P021</t>
  </si>
  <si>
    <t>Great Amwell</t>
  </si>
  <si>
    <t>E1933P022</t>
  </si>
  <si>
    <t>Great Munden</t>
  </si>
  <si>
    <t>E1933P023</t>
  </si>
  <si>
    <t>Hertford</t>
  </si>
  <si>
    <t>E1933P024</t>
  </si>
  <si>
    <t>Hertford Heath</t>
  </si>
  <si>
    <t>E1933P025</t>
  </si>
  <si>
    <t>Hertingfordbury</t>
  </si>
  <si>
    <t>E1933P026</t>
  </si>
  <si>
    <t>High Wych</t>
  </si>
  <si>
    <t>E1933P027</t>
  </si>
  <si>
    <t>Hormead</t>
  </si>
  <si>
    <t>E1933P028</t>
  </si>
  <si>
    <t>Hunsdon</t>
  </si>
  <si>
    <t>E1933P029</t>
  </si>
  <si>
    <t>Little Berkhamsted</t>
  </si>
  <si>
    <t>E1933P030</t>
  </si>
  <si>
    <t>Little Hadham</t>
  </si>
  <si>
    <t>E1933P031</t>
  </si>
  <si>
    <t>Little Munden</t>
  </si>
  <si>
    <t>E1933P032</t>
  </si>
  <si>
    <t>Meesden (Grouped as Brent Pelham / Meesden above)</t>
  </si>
  <si>
    <t>E1933P033</t>
  </si>
  <si>
    <t>Much Hadham</t>
  </si>
  <si>
    <t>E1933P034</t>
  </si>
  <si>
    <t>Sacombe</t>
  </si>
  <si>
    <t>E1933P035</t>
  </si>
  <si>
    <t>Sawbridgeworth</t>
  </si>
  <si>
    <t>E1933P036</t>
  </si>
  <si>
    <t>Standon</t>
  </si>
  <si>
    <t>E1933P037</t>
  </si>
  <si>
    <t>Stanstead Abbots</t>
  </si>
  <si>
    <t>E1933P038</t>
  </si>
  <si>
    <t>Stanstead St Margarets</t>
  </si>
  <si>
    <t>E1933P039</t>
  </si>
  <si>
    <t>E1933P040</t>
  </si>
  <si>
    <t>Stocking Pelham</t>
  </si>
  <si>
    <t>E1933P041</t>
  </si>
  <si>
    <t>Tewin</t>
  </si>
  <si>
    <t>E1933P042</t>
  </si>
  <si>
    <t>Thorley</t>
  </si>
  <si>
    <t>E1933P043</t>
  </si>
  <si>
    <t>Thundridge</t>
  </si>
  <si>
    <t>E1933P044</t>
  </si>
  <si>
    <t>Walkern</t>
  </si>
  <si>
    <t>E1933P045</t>
  </si>
  <si>
    <t>Ware</t>
  </si>
  <si>
    <t>E1933P046</t>
  </si>
  <si>
    <t>Wareside</t>
  </si>
  <si>
    <t>E1933P047</t>
  </si>
  <si>
    <t>Watton at Stone</t>
  </si>
  <si>
    <t>E1933P048</t>
  </si>
  <si>
    <t>Westmill</t>
  </si>
  <si>
    <t>E1933P049</t>
  </si>
  <si>
    <t>Widford</t>
  </si>
  <si>
    <t>E1933P050</t>
  </si>
  <si>
    <t>Wyddial</t>
  </si>
  <si>
    <t>E1934P001</t>
  </si>
  <si>
    <t>Aldenham</t>
  </si>
  <si>
    <t>E1934P002</t>
  </si>
  <si>
    <t>Elstree and Borehamwood</t>
  </si>
  <si>
    <t>E1934P003</t>
  </si>
  <si>
    <t>Ridge</t>
  </si>
  <si>
    <t>E1934P004</t>
  </si>
  <si>
    <t>Shenley</t>
  </si>
  <si>
    <t>E1934P005</t>
  </si>
  <si>
    <t>South Mimms</t>
  </si>
  <si>
    <t>E1935P001</t>
  </si>
  <si>
    <t>Ashwell</t>
  </si>
  <si>
    <t>E1935P002</t>
  </si>
  <si>
    <t>Barkway</t>
  </si>
  <si>
    <t>E1935P003</t>
  </si>
  <si>
    <t>Barley</t>
  </si>
  <si>
    <t>E1935P004</t>
  </si>
  <si>
    <t>Bygrave</t>
  </si>
  <si>
    <t>E1935P005</t>
  </si>
  <si>
    <t>Caldecote (grouped with Newnham)</t>
  </si>
  <si>
    <t>E1935P006</t>
  </si>
  <si>
    <t>Clothall</t>
  </si>
  <si>
    <t>E1935P007</t>
  </si>
  <si>
    <t>Codicote</t>
  </si>
  <si>
    <t>E1935P008</t>
  </si>
  <si>
    <t>E1935P009</t>
  </si>
  <si>
    <t>Great Ashby</t>
  </si>
  <si>
    <t>E1935P010</t>
  </si>
  <si>
    <t>Hexton</t>
  </si>
  <si>
    <t>E1935P011</t>
  </si>
  <si>
    <t>Hinxworth</t>
  </si>
  <si>
    <t>E1935P012</t>
  </si>
  <si>
    <t>E1935P013</t>
  </si>
  <si>
    <t>Ickleford</t>
  </si>
  <si>
    <t>E1935P014</t>
  </si>
  <si>
    <t>Kelshall</t>
  </si>
  <si>
    <t>E1935P015</t>
  </si>
  <si>
    <t>E1935P016</t>
  </si>
  <si>
    <t>King's Walden</t>
  </si>
  <si>
    <t>E1935P017</t>
  </si>
  <si>
    <t>Knebworth</t>
  </si>
  <si>
    <t>E1935P018</t>
  </si>
  <si>
    <t>E1935P020</t>
  </si>
  <si>
    <t>Lilley</t>
  </si>
  <si>
    <t>E1935P021</t>
  </si>
  <si>
    <t>Newnham (Grouped with Caldecote)</t>
  </si>
  <si>
    <t>E1935P022</t>
  </si>
  <si>
    <t>Nuthampstead</t>
  </si>
  <si>
    <t>E1935P023</t>
  </si>
  <si>
    <t>Offley</t>
  </si>
  <si>
    <t>E1935P024</t>
  </si>
  <si>
    <t>E1935P025</t>
  </si>
  <si>
    <t>E1935P026</t>
  </si>
  <si>
    <t>Radwell</t>
  </si>
  <si>
    <t>E1935P027</t>
  </si>
  <si>
    <t>Reed</t>
  </si>
  <si>
    <t>E1935P028</t>
  </si>
  <si>
    <t>Royston</t>
  </si>
  <si>
    <t>E1935P029</t>
  </si>
  <si>
    <t>Rushden (grouped with Wallington)</t>
  </si>
  <si>
    <t>E1935P030</t>
  </si>
  <si>
    <t>E1935P031</t>
  </si>
  <si>
    <t>St Ippolyts</t>
  </si>
  <si>
    <t>E1935P032</t>
  </si>
  <si>
    <t>St Paul's Walden</t>
  </si>
  <si>
    <t>E1935P033</t>
  </si>
  <si>
    <t>Therfield</t>
  </si>
  <si>
    <t>E1935P034</t>
  </si>
  <si>
    <t>Wallington (Grouped with Rushden)</t>
  </si>
  <si>
    <t>E1935P035</t>
  </si>
  <si>
    <t>E1935P036</t>
  </si>
  <si>
    <t>Wymondley</t>
  </si>
  <si>
    <t>E1936P001</t>
  </si>
  <si>
    <t>Colney Heath</t>
  </si>
  <si>
    <t>E1936P002</t>
  </si>
  <si>
    <t>Harpenden</t>
  </si>
  <si>
    <t>E1936P003</t>
  </si>
  <si>
    <t>Harpenden Rural</t>
  </si>
  <si>
    <t>E1936P004</t>
  </si>
  <si>
    <t>London Colney</t>
  </si>
  <si>
    <t>E1936P005</t>
  </si>
  <si>
    <t>Redbourn</t>
  </si>
  <si>
    <t>E1936P006</t>
  </si>
  <si>
    <t>Sandridge</t>
  </si>
  <si>
    <t>E1936P007</t>
  </si>
  <si>
    <t>St Michael</t>
  </si>
  <si>
    <t>E1936P008</t>
  </si>
  <si>
    <t>St Stephen</t>
  </si>
  <si>
    <t>E1936P009</t>
  </si>
  <si>
    <t>Wheathampstead</t>
  </si>
  <si>
    <t>E1938P001</t>
  </si>
  <si>
    <t>Abbots Langley</t>
  </si>
  <si>
    <t>E1938P006</t>
  </si>
  <si>
    <t>Batchworth</t>
  </si>
  <si>
    <t>E1938P002</t>
  </si>
  <si>
    <t>Chorleywood</t>
  </si>
  <si>
    <t>E1938P003</t>
  </si>
  <si>
    <t>Croxley Green</t>
  </si>
  <si>
    <t>E1938P004</t>
  </si>
  <si>
    <t>Sarratt</t>
  </si>
  <si>
    <t>E1938P005</t>
  </si>
  <si>
    <t>Watford Rural</t>
  </si>
  <si>
    <t>E1940P001</t>
  </si>
  <si>
    <t>Ayot St Lawrence</t>
  </si>
  <si>
    <t>E1940P002</t>
  </si>
  <si>
    <t>Ayot St Peter</t>
  </si>
  <si>
    <t>E1940P003</t>
  </si>
  <si>
    <t>Essendon</t>
  </si>
  <si>
    <t>E1940P004</t>
  </si>
  <si>
    <t>Hatfield</t>
  </si>
  <si>
    <t>E1940P005</t>
  </si>
  <si>
    <t>North Mymms</t>
  </si>
  <si>
    <t>E1940P006</t>
  </si>
  <si>
    <t>Northaw and Cuffley</t>
  </si>
  <si>
    <t>E1940P007</t>
  </si>
  <si>
    <t>Welwyn</t>
  </si>
  <si>
    <t>E1940P008</t>
  </si>
  <si>
    <t>Woolmer Green</t>
  </si>
  <si>
    <t>E2001P001</t>
  </si>
  <si>
    <t>Airmyn</t>
  </si>
  <si>
    <t>E2001P002</t>
  </si>
  <si>
    <t>Aldbrough</t>
  </si>
  <si>
    <t>E2001P003</t>
  </si>
  <si>
    <t>Allerthorpe</t>
  </si>
  <si>
    <t>E2001P004</t>
  </si>
  <si>
    <t>Anlaby with Anlaby Common</t>
  </si>
  <si>
    <t>E2001P005</t>
  </si>
  <si>
    <t>Asselby</t>
  </si>
  <si>
    <t>E2001P006</t>
  </si>
  <si>
    <t>Atwick</t>
  </si>
  <si>
    <t>E2001P007</t>
  </si>
  <si>
    <t>E2001P008</t>
  </si>
  <si>
    <t>Barmby Moor</t>
  </si>
  <si>
    <t>E2001P009</t>
  </si>
  <si>
    <t>Barmby on the Marsh</t>
  </si>
  <si>
    <t>E2001P010</t>
  </si>
  <si>
    <t>Barmston and Fraisthorpe</t>
  </si>
  <si>
    <t>E2001P011</t>
  </si>
  <si>
    <t>Beeford</t>
  </si>
  <si>
    <t>E2001P012</t>
  </si>
  <si>
    <t>Bempton</t>
  </si>
  <si>
    <t>E2001P013</t>
  </si>
  <si>
    <t>Beswick</t>
  </si>
  <si>
    <t>E2001P014</t>
  </si>
  <si>
    <t>Beverley</t>
  </si>
  <si>
    <t>E2001P015</t>
  </si>
  <si>
    <t>Bewholme</t>
  </si>
  <si>
    <t>E2001P016</t>
  </si>
  <si>
    <t>Bielby</t>
  </si>
  <si>
    <t>E2001P017</t>
  </si>
  <si>
    <t>Bilton</t>
  </si>
  <si>
    <t>E2001P018</t>
  </si>
  <si>
    <t>Bishop Burton</t>
  </si>
  <si>
    <t>E2001P019</t>
  </si>
  <si>
    <t>Bishop Wilton</t>
  </si>
  <si>
    <t>E2001P020</t>
  </si>
  <si>
    <t>Blacktoft</t>
  </si>
  <si>
    <t>E2001P021</t>
  </si>
  <si>
    <t>Boynton</t>
  </si>
  <si>
    <t>E2001P022</t>
  </si>
  <si>
    <t>Brandesburton</t>
  </si>
  <si>
    <t>E2001P023</t>
  </si>
  <si>
    <t>Brantingham</t>
  </si>
  <si>
    <t>E2001P024</t>
  </si>
  <si>
    <t>Bridlington</t>
  </si>
  <si>
    <t>E2001P025</t>
  </si>
  <si>
    <t>Broomfleet</t>
  </si>
  <si>
    <t>E2001P026</t>
  </si>
  <si>
    <t>Bubwith</t>
  </si>
  <si>
    <t>E2001P027</t>
  </si>
  <si>
    <t>Bugthorpe (Grouped with Kirby Underdale)</t>
  </si>
  <si>
    <t>E2001P028</t>
  </si>
  <si>
    <t>Burstwick</t>
  </si>
  <si>
    <t>E2001P029</t>
  </si>
  <si>
    <t>Burton Agnes</t>
  </si>
  <si>
    <t>E2001P030</t>
  </si>
  <si>
    <t>Burton Constable</t>
  </si>
  <si>
    <t>E2001P031</t>
  </si>
  <si>
    <t>Burton Fleming</t>
  </si>
  <si>
    <t>E2001P032</t>
  </si>
  <si>
    <t>Burton Pidsea</t>
  </si>
  <si>
    <t>E2001P033</t>
  </si>
  <si>
    <t>Carnaby</t>
  </si>
  <si>
    <t>E2001P034</t>
  </si>
  <si>
    <t>E2001P035</t>
  </si>
  <si>
    <t>Catwick</t>
  </si>
  <si>
    <t>E2001P036</t>
  </si>
  <si>
    <t>Cherry Burton</t>
  </si>
  <si>
    <t>E2001P037</t>
  </si>
  <si>
    <t>Coniston and Thirtleby</t>
  </si>
  <si>
    <t>E2001P038</t>
  </si>
  <si>
    <t>Cottam</t>
  </si>
  <si>
    <t>E2001P039</t>
  </si>
  <si>
    <t>Cottingham</t>
  </si>
  <si>
    <t>E2001P175</t>
  </si>
  <si>
    <t>Cowick (Grouped with Snaith)</t>
  </si>
  <si>
    <t>E2001P041</t>
  </si>
  <si>
    <t>Dalton Holme</t>
  </si>
  <si>
    <t>E2001P042</t>
  </si>
  <si>
    <t>E2001P043</t>
  </si>
  <si>
    <t>Easington</t>
  </si>
  <si>
    <t>E2001P040</t>
  </si>
  <si>
    <t>East Cottingwith</t>
  </si>
  <si>
    <t>E2001P044</t>
  </si>
  <si>
    <t>East Garton</t>
  </si>
  <si>
    <t>E2001P045</t>
  </si>
  <si>
    <t>Eastrington</t>
  </si>
  <si>
    <t>E2001P046</t>
  </si>
  <si>
    <t>Ellerby</t>
  </si>
  <si>
    <t>E2001P047</t>
  </si>
  <si>
    <t>Ellerker</t>
  </si>
  <si>
    <t>E2001P048</t>
  </si>
  <si>
    <t>Ellerton and Aughton</t>
  </si>
  <si>
    <t>E2001P049</t>
  </si>
  <si>
    <t>Elloughton cum Brough</t>
  </si>
  <si>
    <t>E2001P050</t>
  </si>
  <si>
    <t>Elstronwick</t>
  </si>
  <si>
    <t>E2001P051</t>
  </si>
  <si>
    <t>E2001P052</t>
  </si>
  <si>
    <t>Everingham and Harswell</t>
  </si>
  <si>
    <t>E2001P053</t>
  </si>
  <si>
    <t>Fangfoss with Bolton</t>
  </si>
  <si>
    <t>E2001P054</t>
  </si>
  <si>
    <t>Fimber</t>
  </si>
  <si>
    <t>E2001P055</t>
  </si>
  <si>
    <t>Flamborough</t>
  </si>
  <si>
    <t>E2001P056</t>
  </si>
  <si>
    <t>Foggathorpe</t>
  </si>
  <si>
    <t>E2001P057</t>
  </si>
  <si>
    <t>Foston</t>
  </si>
  <si>
    <t>E2001P058</t>
  </si>
  <si>
    <t>Fridaythorpe</t>
  </si>
  <si>
    <t>E2001P059</t>
  </si>
  <si>
    <t>Full Sutton (Grouped with Skirpenbeck)</t>
  </si>
  <si>
    <t>E2001P060</t>
  </si>
  <si>
    <t>Garton on the Wolds</t>
  </si>
  <si>
    <t>E2001P061</t>
  </si>
  <si>
    <t>Gilberdyke</t>
  </si>
  <si>
    <t>E2001P062</t>
  </si>
  <si>
    <t>Goodmanham</t>
  </si>
  <si>
    <t>E2001P063</t>
  </si>
  <si>
    <t>Goole</t>
  </si>
  <si>
    <t>E2001P064</t>
  </si>
  <si>
    <t>Goole Fields</t>
  </si>
  <si>
    <t>E2001P065</t>
  </si>
  <si>
    <t>Gowdall</t>
  </si>
  <si>
    <t>E2001P066</t>
  </si>
  <si>
    <t>Grindale</t>
  </si>
  <si>
    <t>E2001P067</t>
  </si>
  <si>
    <t>Halsham</t>
  </si>
  <si>
    <t>E2001P068</t>
  </si>
  <si>
    <t>Harpham</t>
  </si>
  <si>
    <t>E2001P069</t>
  </si>
  <si>
    <t>E2001P070</t>
  </si>
  <si>
    <t>Hayton and Burnby</t>
  </si>
  <si>
    <t>E2001P071</t>
  </si>
  <si>
    <t>Hedon</t>
  </si>
  <si>
    <t>E2001P072</t>
  </si>
  <si>
    <t>Hessle</t>
  </si>
  <si>
    <t>E2001P073</t>
  </si>
  <si>
    <t>Hollym</t>
  </si>
  <si>
    <t>E2001P074</t>
  </si>
  <si>
    <t>Holme on Spalding Moor</t>
  </si>
  <si>
    <t>E2001P075</t>
  </si>
  <si>
    <t>Holmpton</t>
  </si>
  <si>
    <t>E2001P076</t>
  </si>
  <si>
    <t>E2001P077</t>
  </si>
  <si>
    <t>Hornsea</t>
  </si>
  <si>
    <t>E2001P078</t>
  </si>
  <si>
    <t>Hotham</t>
  </si>
  <si>
    <t>E2001P079</t>
  </si>
  <si>
    <t>Howden</t>
  </si>
  <si>
    <t>E2001P080</t>
  </si>
  <si>
    <t>Huggate</t>
  </si>
  <si>
    <t>E2001P081</t>
  </si>
  <si>
    <t>Humbleton</t>
  </si>
  <si>
    <t>E2001P082</t>
  </si>
  <si>
    <t>Hutton Cranswick</t>
  </si>
  <si>
    <t>E2001P083</t>
  </si>
  <si>
    <t>Kelk</t>
  </si>
  <si>
    <t>E2001P084</t>
  </si>
  <si>
    <t>Keyingham</t>
  </si>
  <si>
    <t>E2001P085</t>
  </si>
  <si>
    <t>Kilham</t>
  </si>
  <si>
    <t>E2001P086</t>
  </si>
  <si>
    <t>Kilpin</t>
  </si>
  <si>
    <t>E2001P172</t>
  </si>
  <si>
    <t>Kirby Underdale (Grouped with Bugthorpe)</t>
  </si>
  <si>
    <t>E2001P088</t>
  </si>
  <si>
    <t>Kirk Ella and West Ella</t>
  </si>
  <si>
    <t>E2001P089</t>
  </si>
  <si>
    <t>Kirkburn</t>
  </si>
  <si>
    <t>E2001P090</t>
  </si>
  <si>
    <t>Langtoft</t>
  </si>
  <si>
    <t>E2001P091</t>
  </si>
  <si>
    <t>Laxton</t>
  </si>
  <si>
    <t>E2001P092</t>
  </si>
  <si>
    <t>Leconfield</t>
  </si>
  <si>
    <t>E2001P093</t>
  </si>
  <si>
    <t>Leven</t>
  </si>
  <si>
    <t>E2001P156</t>
  </si>
  <si>
    <t>Lissett and Ulrome</t>
  </si>
  <si>
    <t>E2001P094</t>
  </si>
  <si>
    <t>Lockington</t>
  </si>
  <si>
    <t>E2001P095</t>
  </si>
  <si>
    <t>Londesborough</t>
  </si>
  <si>
    <t>E2001P096</t>
  </si>
  <si>
    <t>Lund</t>
  </si>
  <si>
    <t>E2001P097</t>
  </si>
  <si>
    <t>Mappleton</t>
  </si>
  <si>
    <t>E2001P098</t>
  </si>
  <si>
    <t>Market Weighton</t>
  </si>
  <si>
    <t>E2001P099</t>
  </si>
  <si>
    <t>E2001P100</t>
  </si>
  <si>
    <t>Middleton on the Wolds</t>
  </si>
  <si>
    <t>E2001P101</t>
  </si>
  <si>
    <t>E2001P102</t>
  </si>
  <si>
    <t>Molescroft</t>
  </si>
  <si>
    <t>E2001P103</t>
  </si>
  <si>
    <t>Nafferton</t>
  </si>
  <si>
    <t>E2001P104</t>
  </si>
  <si>
    <t>Newbald</t>
  </si>
  <si>
    <t>E2001P105</t>
  </si>
  <si>
    <t>E2001P106</t>
  </si>
  <si>
    <t>Newton on Derwent</t>
  </si>
  <si>
    <t>E2001P141</t>
  </si>
  <si>
    <t>North and South Cliffe</t>
  </si>
  <si>
    <t>E2001P107</t>
  </si>
  <si>
    <t>North Cave</t>
  </si>
  <si>
    <t>E2001P108</t>
  </si>
  <si>
    <t>North Dalton</t>
  </si>
  <si>
    <t>E2001P109</t>
  </si>
  <si>
    <t>North Ferriby</t>
  </si>
  <si>
    <t>E2001P110</t>
  </si>
  <si>
    <t>North Frodingham</t>
  </si>
  <si>
    <t>E2001P111</t>
  </si>
  <si>
    <t>Nunburnholme</t>
  </si>
  <si>
    <t>E2001P112</t>
  </si>
  <si>
    <t>Ottringham</t>
  </si>
  <si>
    <t>E2001P113</t>
  </si>
  <si>
    <t>Patrington</t>
  </si>
  <si>
    <t>E2001P114</t>
  </si>
  <si>
    <t>Paull</t>
  </si>
  <si>
    <t>E2001P115</t>
  </si>
  <si>
    <t>Pocklington</t>
  </si>
  <si>
    <t>E2001P116</t>
  </si>
  <si>
    <t>Pollington</t>
  </si>
  <si>
    <t>E2001P117</t>
  </si>
  <si>
    <t>E2001P118</t>
  </si>
  <si>
    <t>Rawcliffe</t>
  </si>
  <si>
    <t>E2001P119</t>
  </si>
  <si>
    <t>Reedness</t>
  </si>
  <si>
    <t>E2001P120</t>
  </si>
  <si>
    <t>Rimswell</t>
  </si>
  <si>
    <t>E2001P121</t>
  </si>
  <si>
    <t>Rise</t>
  </si>
  <si>
    <t>E2001P122</t>
  </si>
  <si>
    <t>Riston</t>
  </si>
  <si>
    <t>E2001P123</t>
  </si>
  <si>
    <t>Roos</t>
  </si>
  <si>
    <t>E2001P174</t>
  </si>
  <si>
    <t>Routh (Grouped with Tickton)</t>
  </si>
  <si>
    <t>E2001P125</t>
  </si>
  <si>
    <t>Rowley</t>
  </si>
  <si>
    <t>E2001P126</t>
  </si>
  <si>
    <t>Rudston</t>
  </si>
  <si>
    <t>E2001P127</t>
  </si>
  <si>
    <t>Sancton</t>
  </si>
  <si>
    <t>E2001P128</t>
  </si>
  <si>
    <t>E2001P129</t>
  </si>
  <si>
    <t>Seaton Ross</t>
  </si>
  <si>
    <t>E2001P130</t>
  </si>
  <si>
    <t>Shiptonthorpe</t>
  </si>
  <si>
    <t>E2001P131</t>
  </si>
  <si>
    <t>Sigglesthorne</t>
  </si>
  <si>
    <t>E2001P132</t>
  </si>
  <si>
    <t>Skeffling</t>
  </si>
  <si>
    <t>E2001P133</t>
  </si>
  <si>
    <t>Skerne and Wansford</t>
  </si>
  <si>
    <t>E2001P134</t>
  </si>
  <si>
    <t>Skidby</t>
  </si>
  <si>
    <t>E2001P135</t>
  </si>
  <si>
    <t>Skipsea</t>
  </si>
  <si>
    <t>E2001P136</t>
  </si>
  <si>
    <t>Skirlaugh</t>
  </si>
  <si>
    <t>E2001P173</t>
  </si>
  <si>
    <t>Skirpenbeck (Grouped with Full Sutton)</t>
  </si>
  <si>
    <t>E2001P138</t>
  </si>
  <si>
    <t>Sledmere and Croome</t>
  </si>
  <si>
    <t>E2001P139</t>
  </si>
  <si>
    <t>Snaith (Grouped with Cowick)</t>
  </si>
  <si>
    <t>E2001P140</t>
  </si>
  <si>
    <t>South Cave</t>
  </si>
  <si>
    <t>E2001P142</t>
  </si>
  <si>
    <t>Spaldington</t>
  </si>
  <si>
    <t>E2001P143</t>
  </si>
  <si>
    <t>Sproatley</t>
  </si>
  <si>
    <t>E2001P144</t>
  </si>
  <si>
    <t>Stamford Bridge</t>
  </si>
  <si>
    <t>E2001P145</t>
  </si>
  <si>
    <t>Sunk Island</t>
  </si>
  <si>
    <t>E2001P146</t>
  </si>
  <si>
    <t>Sutton upon Derwent</t>
  </si>
  <si>
    <t>E2001P147</t>
  </si>
  <si>
    <t>Swanland</t>
  </si>
  <si>
    <t>E2001P148</t>
  </si>
  <si>
    <t>Swine</t>
  </si>
  <si>
    <t>E2001P149</t>
  </si>
  <si>
    <t>Swinefleet</t>
  </si>
  <si>
    <t>E2001P150</t>
  </si>
  <si>
    <t>Thorngumbald</t>
  </si>
  <si>
    <t>E2001P151</t>
  </si>
  <si>
    <t>E2001P152</t>
  </si>
  <si>
    <t>Thwing and Octon</t>
  </si>
  <si>
    <t>E2001P153</t>
  </si>
  <si>
    <t>Tibthorpe</t>
  </si>
  <si>
    <t>E2001P154</t>
  </si>
  <si>
    <t>Tickton (Grouped with Routh)</t>
  </si>
  <si>
    <t>E2001P155</t>
  </si>
  <si>
    <t>Twin Rivers</t>
  </si>
  <si>
    <t>E2001P157</t>
  </si>
  <si>
    <t>Walkington</t>
  </si>
  <si>
    <t>E2001P158</t>
  </si>
  <si>
    <t>Warter</t>
  </si>
  <si>
    <t>E2001P159</t>
  </si>
  <si>
    <t>Watton</t>
  </si>
  <si>
    <t>E2001P160</t>
  </si>
  <si>
    <t>Wawne</t>
  </si>
  <si>
    <t>E2001P161</t>
  </si>
  <si>
    <t>Welton</t>
  </si>
  <si>
    <t>E2001P162</t>
  </si>
  <si>
    <t>Welwick</t>
  </si>
  <si>
    <t>E2001P163</t>
  </si>
  <si>
    <t>Wetwang</t>
  </si>
  <si>
    <t>E2001P164</t>
  </si>
  <si>
    <t>Wilberfoss</t>
  </si>
  <si>
    <t>E2001P165</t>
  </si>
  <si>
    <t>Willerby</t>
  </si>
  <si>
    <t>E2001P166</t>
  </si>
  <si>
    <t>Withernsea</t>
  </si>
  <si>
    <t>E2001P167</t>
  </si>
  <si>
    <t>Withernwick</t>
  </si>
  <si>
    <t>E2001P168</t>
  </si>
  <si>
    <t>Wold Newton</t>
  </si>
  <si>
    <t>E2001P169</t>
  </si>
  <si>
    <t>Woodmansey</t>
  </si>
  <si>
    <t>E2001P170</t>
  </si>
  <si>
    <t>Wressle</t>
  </si>
  <si>
    <t>E2001P171</t>
  </si>
  <si>
    <t>Yapham cum Meltonby</t>
  </si>
  <si>
    <t>E2003P001</t>
  </si>
  <si>
    <t>Ashby cum Fenby</t>
  </si>
  <si>
    <t>E2003P002</t>
  </si>
  <si>
    <t>Aylesby</t>
  </si>
  <si>
    <t>E2003P003</t>
  </si>
  <si>
    <t>Barnoldby le Beck</t>
  </si>
  <si>
    <t>E2003P004</t>
  </si>
  <si>
    <t>Beelsby</t>
  </si>
  <si>
    <t>E2003P005</t>
  </si>
  <si>
    <t>E2003P006</t>
  </si>
  <si>
    <t>Brigsley</t>
  </si>
  <si>
    <t>E2003P022</t>
  </si>
  <si>
    <t>Cleethorpes</t>
  </si>
  <si>
    <t>E2003P007</t>
  </si>
  <si>
    <t>East Ravendale</t>
  </si>
  <si>
    <t>E2003P008</t>
  </si>
  <si>
    <t>Great Coates</t>
  </si>
  <si>
    <t>E2003P023</t>
  </si>
  <si>
    <t>Grimsby</t>
  </si>
  <si>
    <t>E2003P009</t>
  </si>
  <si>
    <t>Habrough</t>
  </si>
  <si>
    <t>E2003P010</t>
  </si>
  <si>
    <t>Hatcliffe</t>
  </si>
  <si>
    <t>E2003P011</t>
  </si>
  <si>
    <t>Hawerby cum Beesby</t>
  </si>
  <si>
    <t>E2003P012</t>
  </si>
  <si>
    <t>Healing</t>
  </si>
  <si>
    <t>E2003P013</t>
  </si>
  <si>
    <t>Humberston</t>
  </si>
  <si>
    <t>E2003P014</t>
  </si>
  <si>
    <t>Immingham</t>
  </si>
  <si>
    <t>E2003P015</t>
  </si>
  <si>
    <t>Irby</t>
  </si>
  <si>
    <t>E2003P016</t>
  </si>
  <si>
    <t>Laceby</t>
  </si>
  <si>
    <t>E2003P017</t>
  </si>
  <si>
    <t>New Waltham</t>
  </si>
  <si>
    <t>E2003P018</t>
  </si>
  <si>
    <t>Stallingborough</t>
  </si>
  <si>
    <t>E2003P019</t>
  </si>
  <si>
    <t>Waltham</t>
  </si>
  <si>
    <t>E2003P020</t>
  </si>
  <si>
    <t>West Ravendale</t>
  </si>
  <si>
    <t>E2003P021</t>
  </si>
  <si>
    <t>E2004P001</t>
  </si>
  <si>
    <t>Alkborough</t>
  </si>
  <si>
    <t>E2004P002</t>
  </si>
  <si>
    <t>Amcotts</t>
  </si>
  <si>
    <t>E2004P003</t>
  </si>
  <si>
    <t>Appleby</t>
  </si>
  <si>
    <t>E2004P004</t>
  </si>
  <si>
    <t>Ashby Parkland</t>
  </si>
  <si>
    <t>E2004P005</t>
  </si>
  <si>
    <t>Barnetby le Wold</t>
  </si>
  <si>
    <t>E2004P006</t>
  </si>
  <si>
    <t>Barrow upon Humber</t>
  </si>
  <si>
    <t>E2004P007</t>
  </si>
  <si>
    <t>Barton upon Humber</t>
  </si>
  <si>
    <t>E2004P008</t>
  </si>
  <si>
    <t>Belton</t>
  </si>
  <si>
    <t>E2004P009</t>
  </si>
  <si>
    <t>Bonby</t>
  </si>
  <si>
    <t>E2004P010</t>
  </si>
  <si>
    <t>Bottesford</t>
  </si>
  <si>
    <t>E2004P011</t>
  </si>
  <si>
    <t>Brigg</t>
  </si>
  <si>
    <t>E2004P012</t>
  </si>
  <si>
    <t>E2004P013</t>
  </si>
  <si>
    <t>Burringham</t>
  </si>
  <si>
    <t>E2004P014</t>
  </si>
  <si>
    <t>Burton upon Stather</t>
  </si>
  <si>
    <t>E2004P015</t>
  </si>
  <si>
    <t>Cadney</t>
  </si>
  <si>
    <t>E2004P016</t>
  </si>
  <si>
    <t>Crowle and Ealand</t>
  </si>
  <si>
    <t>E2004P018</t>
  </si>
  <si>
    <t>East Butterwick</t>
  </si>
  <si>
    <t>E2004P019</t>
  </si>
  <si>
    <t>East Halton</t>
  </si>
  <si>
    <t>E2004P020</t>
  </si>
  <si>
    <t>Eastoft</t>
  </si>
  <si>
    <t>E2004P021</t>
  </si>
  <si>
    <t>Elsham</t>
  </si>
  <si>
    <t>E2004P022</t>
  </si>
  <si>
    <t>Epworth</t>
  </si>
  <si>
    <t>E2004P023</t>
  </si>
  <si>
    <t>Flixborough</t>
  </si>
  <si>
    <t>E2004P024</t>
  </si>
  <si>
    <t>Garthorpe and Fockerby</t>
  </si>
  <si>
    <t>E2004P025</t>
  </si>
  <si>
    <t>Goxhill</t>
  </si>
  <si>
    <t>E2004P026</t>
  </si>
  <si>
    <t>Gunness</t>
  </si>
  <si>
    <t>E2004P027</t>
  </si>
  <si>
    <t>Haxey</t>
  </si>
  <si>
    <t>E2004P028</t>
  </si>
  <si>
    <t>Hibaldstow</t>
  </si>
  <si>
    <t>E2004P030</t>
  </si>
  <si>
    <t>Horkstow</t>
  </si>
  <si>
    <t>E2004P031</t>
  </si>
  <si>
    <t>Keadby with Althorpe</t>
  </si>
  <si>
    <t>E2004P032</t>
  </si>
  <si>
    <t>Kirmington</t>
  </si>
  <si>
    <t>E2004P033</t>
  </si>
  <si>
    <t>Kirton in Lindsey</t>
  </si>
  <si>
    <t>E2004P034</t>
  </si>
  <si>
    <t>Luddington and Haldenby</t>
  </si>
  <si>
    <t>E2004P035</t>
  </si>
  <si>
    <t>Manton</t>
  </si>
  <si>
    <t>E2004P036</t>
  </si>
  <si>
    <t>Melton Ross</t>
  </si>
  <si>
    <t>E2004P037</t>
  </si>
  <si>
    <t>Messingham</t>
  </si>
  <si>
    <t>E2004P038</t>
  </si>
  <si>
    <t>New Holland</t>
  </si>
  <si>
    <t>E2004P039</t>
  </si>
  <si>
    <t>North Killingholme</t>
  </si>
  <si>
    <t>E2004P040</t>
  </si>
  <si>
    <t>Owston Ferry</t>
  </si>
  <si>
    <t>E2004P041</t>
  </si>
  <si>
    <t>Redbourne</t>
  </si>
  <si>
    <t>E2004P042</t>
  </si>
  <si>
    <t>Roxby cum Risby</t>
  </si>
  <si>
    <t>E2004P043</t>
  </si>
  <si>
    <t>Saxby All Saints</t>
  </si>
  <si>
    <t>E2004P044</t>
  </si>
  <si>
    <t>Scawby</t>
  </si>
  <si>
    <t>E2004P060</t>
  </si>
  <si>
    <t>Scunthorpe Charter Trustees</t>
  </si>
  <si>
    <t>E2004P045</t>
  </si>
  <si>
    <t>South Ferriby</t>
  </si>
  <si>
    <t>E2004P046</t>
  </si>
  <si>
    <t>South Killingholme</t>
  </si>
  <si>
    <t>E2004P047</t>
  </si>
  <si>
    <t>Thornton Curtis</t>
  </si>
  <si>
    <t>E2004P048</t>
  </si>
  <si>
    <t>Ulceby</t>
  </si>
  <si>
    <t>E2004P049</t>
  </si>
  <si>
    <t>West Butterwick</t>
  </si>
  <si>
    <t>E2004P050</t>
  </si>
  <si>
    <t>West Halton</t>
  </si>
  <si>
    <t>E2004P051</t>
  </si>
  <si>
    <t>Whitton</t>
  </si>
  <si>
    <t>E2004P052</t>
  </si>
  <si>
    <t>Winteringham</t>
  </si>
  <si>
    <t>E2004P053</t>
  </si>
  <si>
    <t>Winterton</t>
  </si>
  <si>
    <t>E2004P054</t>
  </si>
  <si>
    <t>E2004P055</t>
  </si>
  <si>
    <t>Worlaby</t>
  </si>
  <si>
    <t>E2004P056</t>
  </si>
  <si>
    <t>Wrawby</t>
  </si>
  <si>
    <t>E2004P057</t>
  </si>
  <si>
    <t>Wroot</t>
  </si>
  <si>
    <t>E2101P001</t>
  </si>
  <si>
    <t>Arreton</t>
  </si>
  <si>
    <t>E2101P002</t>
  </si>
  <si>
    <t>Bembridge</t>
  </si>
  <si>
    <t>E2101P003</t>
  </si>
  <si>
    <t>Brading</t>
  </si>
  <si>
    <t>E2101P004</t>
  </si>
  <si>
    <t>Brighstone</t>
  </si>
  <si>
    <t>E2101P005</t>
  </si>
  <si>
    <t>Calbourne</t>
  </si>
  <si>
    <t>E2101P006</t>
  </si>
  <si>
    <t>Chale</t>
  </si>
  <si>
    <t>E2101P007</t>
  </si>
  <si>
    <t>Chillerton and Gatcombe</t>
  </si>
  <si>
    <t>E2101P008</t>
  </si>
  <si>
    <t>Cowes</t>
  </si>
  <si>
    <t>E2101P009</t>
  </si>
  <si>
    <t>East Cowes</t>
  </si>
  <si>
    <t>E2101P010</t>
  </si>
  <si>
    <t>Fishbourne</t>
  </si>
  <si>
    <t>E2101P011</t>
  </si>
  <si>
    <t>Freshwater</t>
  </si>
  <si>
    <t>E2101P012</t>
  </si>
  <si>
    <t>E2101P013</t>
  </si>
  <si>
    <t>Gurnard</t>
  </si>
  <si>
    <t>E2101P014</t>
  </si>
  <si>
    <t>Havenstreet and Ashey</t>
  </si>
  <si>
    <t>E2101P015</t>
  </si>
  <si>
    <t>Lake</t>
  </si>
  <si>
    <t>E2101P016</t>
  </si>
  <si>
    <t>Nettlestone and Seaview</t>
  </si>
  <si>
    <t>E2101P017</t>
  </si>
  <si>
    <t>Newchurch</t>
  </si>
  <si>
    <t>E2101P018</t>
  </si>
  <si>
    <t>E2101P019</t>
  </si>
  <si>
    <t>Niton and Whitwell</t>
  </si>
  <si>
    <t>E2101P020</t>
  </si>
  <si>
    <t>Northwood</t>
  </si>
  <si>
    <t>E2101P021</t>
  </si>
  <si>
    <t>Rookley</t>
  </si>
  <si>
    <t>E2101P022</t>
  </si>
  <si>
    <t>Ryde</t>
  </si>
  <si>
    <t>E2101P023</t>
  </si>
  <si>
    <t>Sandown</t>
  </si>
  <si>
    <t>E2101P024</t>
  </si>
  <si>
    <t>Shalfleet</t>
  </si>
  <si>
    <t>E2101P025</t>
  </si>
  <si>
    <t>Shanklin</t>
  </si>
  <si>
    <t>E2101P026</t>
  </si>
  <si>
    <t>Shorwell</t>
  </si>
  <si>
    <t>E2101P027</t>
  </si>
  <si>
    <t>E2101P028</t>
  </si>
  <si>
    <t>Totland</t>
  </si>
  <si>
    <t>E2101P029</t>
  </si>
  <si>
    <t>Ventnor</t>
  </si>
  <si>
    <t>E2101P030</t>
  </si>
  <si>
    <t>Whippingham</t>
  </si>
  <si>
    <t>E2101P031</t>
  </si>
  <si>
    <t>Wootton Bridge</t>
  </si>
  <si>
    <t>E2101P032</t>
  </si>
  <si>
    <t>Wroxall</t>
  </si>
  <si>
    <t>E2101P033</t>
  </si>
  <si>
    <t>Yarmouth</t>
  </si>
  <si>
    <t>E2201P001</t>
  </si>
  <si>
    <t>E2201P002</t>
  </si>
  <si>
    <t>Cliffe and Cliffe Woods</t>
  </si>
  <si>
    <t>E2201P003</t>
  </si>
  <si>
    <t>Cooling</t>
  </si>
  <si>
    <t>E2201P004</t>
  </si>
  <si>
    <t>Cuxton</t>
  </si>
  <si>
    <t>E2201P005</t>
  </si>
  <si>
    <t>Frindsbury Extra</t>
  </si>
  <si>
    <t>E2201P006</t>
  </si>
  <si>
    <t>Halling</t>
  </si>
  <si>
    <t>E2201P007</t>
  </si>
  <si>
    <t>High Halstow</t>
  </si>
  <si>
    <t>E2201P008</t>
  </si>
  <si>
    <t>Hoo St. Werburgh</t>
  </si>
  <si>
    <t>E2201P009</t>
  </si>
  <si>
    <t>Isle of Grain</t>
  </si>
  <si>
    <t>E2201P010</t>
  </si>
  <si>
    <t>St. Mary Hoo</t>
  </si>
  <si>
    <t>E2201P011</t>
  </si>
  <si>
    <t>E2231P001</t>
  </si>
  <si>
    <t>Aldington &amp; Bonnigton</t>
  </si>
  <si>
    <t>E2231P002</t>
  </si>
  <si>
    <t>Appledore</t>
  </si>
  <si>
    <t>E2231P003</t>
  </si>
  <si>
    <t>Bethersden</t>
  </si>
  <si>
    <t>E2231P004</t>
  </si>
  <si>
    <t>Biddenden</t>
  </si>
  <si>
    <t>E2231P005</t>
  </si>
  <si>
    <t>Bilsington</t>
  </si>
  <si>
    <t>E2231P006</t>
  </si>
  <si>
    <t>Boughton Aluph &amp; Eastwell</t>
  </si>
  <si>
    <t>E2231P007</t>
  </si>
  <si>
    <t>Brabourne</t>
  </si>
  <si>
    <t>E2231P008</t>
  </si>
  <si>
    <t>Brook</t>
  </si>
  <si>
    <t>E2231P009</t>
  </si>
  <si>
    <t>Challock</t>
  </si>
  <si>
    <t>E2231P010</t>
  </si>
  <si>
    <t>Charing</t>
  </si>
  <si>
    <t>E2231P011</t>
  </si>
  <si>
    <t>Chilham</t>
  </si>
  <si>
    <t>E2231P012</t>
  </si>
  <si>
    <t>Crundale</t>
  </si>
  <si>
    <t>E2231P013</t>
  </si>
  <si>
    <t>Egerton</t>
  </si>
  <si>
    <t>E2231P014</t>
  </si>
  <si>
    <t>Godmersham</t>
  </si>
  <si>
    <t>E2231P015</t>
  </si>
  <si>
    <t>Great Chart with Singleton</t>
  </si>
  <si>
    <t>E2231P016</t>
  </si>
  <si>
    <t>Hastingleigh</t>
  </si>
  <si>
    <t>E2231P017</t>
  </si>
  <si>
    <t>High Halden</t>
  </si>
  <si>
    <t>E2231P018</t>
  </si>
  <si>
    <t>Hothfield</t>
  </si>
  <si>
    <t>E2231P019</t>
  </si>
  <si>
    <t>Kenardington</t>
  </si>
  <si>
    <t>E2231P020</t>
  </si>
  <si>
    <t>Kennington</t>
  </si>
  <si>
    <t>E2231P021</t>
  </si>
  <si>
    <t>Kingsnorth</t>
  </si>
  <si>
    <t>E2231P022</t>
  </si>
  <si>
    <t>Little Chart</t>
  </si>
  <si>
    <t>E2231P042</t>
  </si>
  <si>
    <t>Mersham</t>
  </si>
  <si>
    <t>E2231P024</t>
  </si>
  <si>
    <t>Molash</t>
  </si>
  <si>
    <t>E2231P025</t>
  </si>
  <si>
    <t>Newenden</t>
  </si>
  <si>
    <t>E2231P026</t>
  </si>
  <si>
    <t>Orlestone</t>
  </si>
  <si>
    <t>E2231P027</t>
  </si>
  <si>
    <t>Pluckley</t>
  </si>
  <si>
    <t>E2231P028</t>
  </si>
  <si>
    <t>Rolvenden</t>
  </si>
  <si>
    <t>E2231P029</t>
  </si>
  <si>
    <t>Ruckinge</t>
  </si>
  <si>
    <t>E2231P043</t>
  </si>
  <si>
    <t>Sevington</t>
  </si>
  <si>
    <t>E2231P030</t>
  </si>
  <si>
    <t>Shadoxhurst</t>
  </si>
  <si>
    <t>E2231P031</t>
  </si>
  <si>
    <t>Smarden</t>
  </si>
  <si>
    <t>E2231P032</t>
  </si>
  <si>
    <t>Smeeth</t>
  </si>
  <si>
    <t>E2231P033</t>
  </si>
  <si>
    <t>South Willesborough and Newtown</t>
  </si>
  <si>
    <t>E2231P034</t>
  </si>
  <si>
    <t>E2231P035</t>
  </si>
  <si>
    <t>Stone cum Ebony</t>
  </si>
  <si>
    <t>E2231P036</t>
  </si>
  <si>
    <t>Tenterden</t>
  </si>
  <si>
    <t>E2231P037</t>
  </si>
  <si>
    <t>Warehorne</t>
  </si>
  <si>
    <t>E2231P038</t>
  </si>
  <si>
    <t>Westwell</t>
  </si>
  <si>
    <t>E2231P039</t>
  </si>
  <si>
    <t>Wittersham</t>
  </si>
  <si>
    <t>E2231P040</t>
  </si>
  <si>
    <t>Woodchurch</t>
  </si>
  <si>
    <t>E2231P041</t>
  </si>
  <si>
    <t>Wye with Hinxhill</t>
  </si>
  <si>
    <t>E2232P001</t>
  </si>
  <si>
    <t>Adisham</t>
  </si>
  <si>
    <t>E2232P002</t>
  </si>
  <si>
    <t>Barham</t>
  </si>
  <si>
    <t>E2232P003</t>
  </si>
  <si>
    <t>Bekesbourne with Patrixbourne</t>
  </si>
  <si>
    <t>E2232P004</t>
  </si>
  <si>
    <t>Bishopsbourne</t>
  </si>
  <si>
    <t>E2232P005</t>
  </si>
  <si>
    <t>Bridge</t>
  </si>
  <si>
    <t>E2232P006</t>
  </si>
  <si>
    <t>Chartham</t>
  </si>
  <si>
    <t>E2232P007</t>
  </si>
  <si>
    <t>Chestfield</t>
  </si>
  <si>
    <t>E2232P008</t>
  </si>
  <si>
    <t>Chislet</t>
  </si>
  <si>
    <t>E2232P009</t>
  </si>
  <si>
    <t>Fordwich</t>
  </si>
  <si>
    <t>E2232P010</t>
  </si>
  <si>
    <t>Hackington</t>
  </si>
  <si>
    <t>E2232P011</t>
  </si>
  <si>
    <t>Harbledown and Rough Common</t>
  </si>
  <si>
    <t>E2232P012</t>
  </si>
  <si>
    <t>Herne and Broomfield</t>
  </si>
  <si>
    <t>E2232P013</t>
  </si>
  <si>
    <t>Hersden</t>
  </si>
  <si>
    <t>E2232P014</t>
  </si>
  <si>
    <t>Hoath</t>
  </si>
  <si>
    <t>E2232P015</t>
  </si>
  <si>
    <t>Ickham and Well</t>
  </si>
  <si>
    <t>E2232P016</t>
  </si>
  <si>
    <t>E2232P017</t>
  </si>
  <si>
    <t>Littlebourne</t>
  </si>
  <si>
    <t>E2232P018</t>
  </si>
  <si>
    <t>Lower Hardres</t>
  </si>
  <si>
    <t>E2232P019</t>
  </si>
  <si>
    <t>Petham</t>
  </si>
  <si>
    <t>E2232P020</t>
  </si>
  <si>
    <t>St. Cosmus and St. Damian in the Blean</t>
  </si>
  <si>
    <t>E2232P021</t>
  </si>
  <si>
    <t>Sturry</t>
  </si>
  <si>
    <t>E2232P022</t>
  </si>
  <si>
    <t>Thanington Without</t>
  </si>
  <si>
    <t>E2232P023</t>
  </si>
  <si>
    <t>Upper Hardres</t>
  </si>
  <si>
    <t>E2232P024</t>
  </si>
  <si>
    <t>E2232P025</t>
  </si>
  <si>
    <t>Westbere</t>
  </si>
  <si>
    <t>E2232P026</t>
  </si>
  <si>
    <t>Wickhambreaux</t>
  </si>
  <si>
    <t>E2232P027</t>
  </si>
  <si>
    <t>Womenswold</t>
  </si>
  <si>
    <t>E2233P001</t>
  </si>
  <si>
    <t>Bean</t>
  </si>
  <si>
    <t>E2233P002</t>
  </si>
  <si>
    <t>Darenth</t>
  </si>
  <si>
    <t>E2233P003</t>
  </si>
  <si>
    <t>Longfield and New Barn</t>
  </si>
  <si>
    <t>E2233P004</t>
  </si>
  <si>
    <t>Southfleet</t>
  </si>
  <si>
    <t>E2233P005</t>
  </si>
  <si>
    <t>E2233P006</t>
  </si>
  <si>
    <t>Sutton at Hone and Hawley</t>
  </si>
  <si>
    <t>E2233P007</t>
  </si>
  <si>
    <t>Swanscombe and Greenhithe</t>
  </si>
  <si>
    <t>E2233P008</t>
  </si>
  <si>
    <t>Wilmington</t>
  </si>
  <si>
    <t>E2234P001</t>
  </si>
  <si>
    <t>Alkham</t>
  </si>
  <si>
    <t>E2234P002</t>
  </si>
  <si>
    <t>E2234P003</t>
  </si>
  <si>
    <t>Aylesham</t>
  </si>
  <si>
    <t>E2234P004</t>
  </si>
  <si>
    <t>Capel le Ferne</t>
  </si>
  <si>
    <t>E2234P005</t>
  </si>
  <si>
    <t>Deal</t>
  </si>
  <si>
    <t>E2234P006</t>
  </si>
  <si>
    <t>Denton with Wootton</t>
  </si>
  <si>
    <t>E2234P007</t>
  </si>
  <si>
    <t>E2234P008</t>
  </si>
  <si>
    <t>Eastry</t>
  </si>
  <si>
    <t>E2234P009</t>
  </si>
  <si>
    <t>Eythorne</t>
  </si>
  <si>
    <t>E2234P010</t>
  </si>
  <si>
    <t>Goodnestone</t>
  </si>
  <si>
    <t>E2234P011</t>
  </si>
  <si>
    <t>Great Mongeham</t>
  </si>
  <si>
    <t>E2234P012</t>
  </si>
  <si>
    <t>Guston</t>
  </si>
  <si>
    <t>E2234P013</t>
  </si>
  <si>
    <t>Hougham Without</t>
  </si>
  <si>
    <t>E2234P014</t>
  </si>
  <si>
    <t>Langdon</t>
  </si>
  <si>
    <t>E2234P015</t>
  </si>
  <si>
    <t>Lydden</t>
  </si>
  <si>
    <t>E2234P016</t>
  </si>
  <si>
    <t>Nonington</t>
  </si>
  <si>
    <t>E2234P017</t>
  </si>
  <si>
    <t>Northbourne</t>
  </si>
  <si>
    <t>E2234P018</t>
  </si>
  <si>
    <t>E2234P019</t>
  </si>
  <si>
    <t>Ringwould with Kingsdown</t>
  </si>
  <si>
    <t>E2234P020</t>
  </si>
  <si>
    <t>E2234P021</t>
  </si>
  <si>
    <t>River</t>
  </si>
  <si>
    <t>E2234P022</t>
  </si>
  <si>
    <t>Sandwich</t>
  </si>
  <si>
    <t>E2234P023</t>
  </si>
  <si>
    <t>Shepherdswell with Coldred</t>
  </si>
  <si>
    <t>E2234P024</t>
  </si>
  <si>
    <t>Sholden</t>
  </si>
  <si>
    <t>E2234P025</t>
  </si>
  <si>
    <t>St. Margaret's at Cliffe</t>
  </si>
  <si>
    <t>E2234P026</t>
  </si>
  <si>
    <t>Staple</t>
  </si>
  <si>
    <t>E2234P027</t>
  </si>
  <si>
    <t>Stourmouth</t>
  </si>
  <si>
    <t>E2234P028</t>
  </si>
  <si>
    <t>E2234P029</t>
  </si>
  <si>
    <t>Temple Ewell</t>
  </si>
  <si>
    <t>E2234P030</t>
  </si>
  <si>
    <t>Tilmanstone</t>
  </si>
  <si>
    <t>E2234P031</t>
  </si>
  <si>
    <t>Walmer</t>
  </si>
  <si>
    <t>E2234P032</t>
  </si>
  <si>
    <t>Whitfield</t>
  </si>
  <si>
    <t>E2234P033</t>
  </si>
  <si>
    <t>Wingham</t>
  </si>
  <si>
    <t>E2234P034</t>
  </si>
  <si>
    <t>Woodnesborough</t>
  </si>
  <si>
    <t>E2234P035</t>
  </si>
  <si>
    <t>Worth</t>
  </si>
  <si>
    <t>E2236P001</t>
  </si>
  <si>
    <t>Cobham</t>
  </si>
  <si>
    <t>E2236P002</t>
  </si>
  <si>
    <t>Higham</t>
  </si>
  <si>
    <t>E2236P003</t>
  </si>
  <si>
    <t>Luddesdown</t>
  </si>
  <si>
    <t>E2236P004</t>
  </si>
  <si>
    <t>Meopham</t>
  </si>
  <si>
    <t>E2236P005</t>
  </si>
  <si>
    <t>Shorne</t>
  </si>
  <si>
    <t>E2236P006</t>
  </si>
  <si>
    <t>Vigo</t>
  </si>
  <si>
    <t>E2237P001</t>
  </si>
  <si>
    <t>Barming</t>
  </si>
  <si>
    <t>E2237P002</t>
  </si>
  <si>
    <t>Bearsted</t>
  </si>
  <si>
    <t>E2237P003</t>
  </si>
  <si>
    <t>Bicknor</t>
  </si>
  <si>
    <t>E2237P004</t>
  </si>
  <si>
    <t>Boughton Malherbe</t>
  </si>
  <si>
    <t>E2237P005</t>
  </si>
  <si>
    <t>Boughton Monchelsea</t>
  </si>
  <si>
    <t>E2237P006</t>
  </si>
  <si>
    <t>Boxley</t>
  </si>
  <si>
    <t>E2237P007</t>
  </si>
  <si>
    <t>Bredhurst</t>
  </si>
  <si>
    <t>E2237P008</t>
  </si>
  <si>
    <t>Broomfield and Kingswood</t>
  </si>
  <si>
    <t>E2237P009</t>
  </si>
  <si>
    <t>Chart Sutton</t>
  </si>
  <si>
    <t>E2237P010</t>
  </si>
  <si>
    <t>Collier Street</t>
  </si>
  <si>
    <t>E2237P011</t>
  </si>
  <si>
    <t>Coxheath</t>
  </si>
  <si>
    <t>E2237P012</t>
  </si>
  <si>
    <t>Detling</t>
  </si>
  <si>
    <t>E2237P013</t>
  </si>
  <si>
    <t>Downswood</t>
  </si>
  <si>
    <t>E2237P014</t>
  </si>
  <si>
    <t>East Farleigh</t>
  </si>
  <si>
    <t>E2237P015</t>
  </si>
  <si>
    <t>East Sutton</t>
  </si>
  <si>
    <t>E2237P016</t>
  </si>
  <si>
    <t>Frinsted</t>
  </si>
  <si>
    <t>E2237P017</t>
  </si>
  <si>
    <t>Harrietsham</t>
  </si>
  <si>
    <t>E2237P018</t>
  </si>
  <si>
    <t>Headcorn</t>
  </si>
  <si>
    <t>E2237P019</t>
  </si>
  <si>
    <t>Hollingbourne</t>
  </si>
  <si>
    <t>E2237P020</t>
  </si>
  <si>
    <t>Hucking</t>
  </si>
  <si>
    <t>E2237P021</t>
  </si>
  <si>
    <t>Hunton</t>
  </si>
  <si>
    <t>E2237P022</t>
  </si>
  <si>
    <t>E2237P023</t>
  </si>
  <si>
    <t>E2237P024</t>
  </si>
  <si>
    <t>Lenham</t>
  </si>
  <si>
    <t>E2237P025</t>
  </si>
  <si>
    <t>E2237P026</t>
  </si>
  <si>
    <t>Loose</t>
  </si>
  <si>
    <t>E2237P027</t>
  </si>
  <si>
    <t>E2237P028</t>
  </si>
  <si>
    <t>Nettlestead</t>
  </si>
  <si>
    <t>E2237P029</t>
  </si>
  <si>
    <t>Otham</t>
  </si>
  <si>
    <t>E2237P030</t>
  </si>
  <si>
    <t>Otterden</t>
  </si>
  <si>
    <t>E2237P031</t>
  </si>
  <si>
    <t>Staplehurst</t>
  </si>
  <si>
    <t>E2237P032</t>
  </si>
  <si>
    <t>Stockbury</t>
  </si>
  <si>
    <t>E2237P033</t>
  </si>
  <si>
    <t>Sutton Valence</t>
  </si>
  <si>
    <t>E2237P034</t>
  </si>
  <si>
    <t>Teston</t>
  </si>
  <si>
    <t>E2237P035</t>
  </si>
  <si>
    <t>Thurnham</t>
  </si>
  <si>
    <t>E2237P036</t>
  </si>
  <si>
    <t>Tovil</t>
  </si>
  <si>
    <t>E2237P037</t>
  </si>
  <si>
    <t>Ulcombe</t>
  </si>
  <si>
    <t>E2237P038</t>
  </si>
  <si>
    <t>West Farleigh</t>
  </si>
  <si>
    <t>E2237P039</t>
  </si>
  <si>
    <t>Wichling</t>
  </si>
  <si>
    <t>E2237P040</t>
  </si>
  <si>
    <t>Wormshill</t>
  </si>
  <si>
    <t>E2237P041</t>
  </si>
  <si>
    <t>Yalding</t>
  </si>
  <si>
    <t>E2239P001</t>
  </si>
  <si>
    <t>Ash cum Ridley</t>
  </si>
  <si>
    <t>E2239P031</t>
  </si>
  <si>
    <t>Badgers Mount</t>
  </si>
  <si>
    <t>E2239P002</t>
  </si>
  <si>
    <t>Brasted</t>
  </si>
  <si>
    <t>E2239P003</t>
  </si>
  <si>
    <t>Chevening</t>
  </si>
  <si>
    <t>E2239P004</t>
  </si>
  <si>
    <t>Chiddingstone</t>
  </si>
  <si>
    <t>E2239P005</t>
  </si>
  <si>
    <t>Cowden</t>
  </si>
  <si>
    <t>E2239P006</t>
  </si>
  <si>
    <t>Crockenhill</t>
  </si>
  <si>
    <t>E2239P007</t>
  </si>
  <si>
    <t>Dunton Green</t>
  </si>
  <si>
    <t>E2239P008</t>
  </si>
  <si>
    <t>Edenbridge</t>
  </si>
  <si>
    <t>E2239P009</t>
  </si>
  <si>
    <t>Eynsford</t>
  </si>
  <si>
    <t>E2239P010</t>
  </si>
  <si>
    <t>Farningham</t>
  </si>
  <si>
    <t>E2239P011</t>
  </si>
  <si>
    <t>Fawkham</t>
  </si>
  <si>
    <t>E2239P012</t>
  </si>
  <si>
    <t>E2239P013</t>
  </si>
  <si>
    <t>E2239P014</t>
  </si>
  <si>
    <t>Hever</t>
  </si>
  <si>
    <t>E2239P015</t>
  </si>
  <si>
    <t>Hextable</t>
  </si>
  <si>
    <t>E2239P016</t>
  </si>
  <si>
    <t>Horton Kirby and South Darenth</t>
  </si>
  <si>
    <t>E2239P017</t>
  </si>
  <si>
    <t>Kemsing</t>
  </si>
  <si>
    <t>E2239P018</t>
  </si>
  <si>
    <t>Knockholt</t>
  </si>
  <si>
    <t>E2239P019</t>
  </si>
  <si>
    <t>E2239P020</t>
  </si>
  <si>
    <t>Otford</t>
  </si>
  <si>
    <t>E2239P021</t>
  </si>
  <si>
    <t>Penshurst</t>
  </si>
  <si>
    <t>E2239P022</t>
  </si>
  <si>
    <t>Riverhead</t>
  </si>
  <si>
    <t>E2239P023</t>
  </si>
  <si>
    <t>Seal</t>
  </si>
  <si>
    <t>E2239P024</t>
  </si>
  <si>
    <t>E2239P025</t>
  </si>
  <si>
    <t>Sevenoaks Weald</t>
  </si>
  <si>
    <t>E2239P026</t>
  </si>
  <si>
    <t>Shoreham</t>
  </si>
  <si>
    <t>E2239P027</t>
  </si>
  <si>
    <t>Sundridge with Ide Hill</t>
  </si>
  <si>
    <t>E2239P028</t>
  </si>
  <si>
    <t>Swanley</t>
  </si>
  <si>
    <t>E2239P029</t>
  </si>
  <si>
    <t>West Kingsdown</t>
  </si>
  <si>
    <t>E2239P030</t>
  </si>
  <si>
    <t>Westerham</t>
  </si>
  <si>
    <t>E2240P001</t>
  </si>
  <si>
    <t>Acrise</t>
  </si>
  <si>
    <t>E2240P002</t>
  </si>
  <si>
    <t>Brenzett</t>
  </si>
  <si>
    <t>E2240P003</t>
  </si>
  <si>
    <t>Brookland</t>
  </si>
  <si>
    <t>E2240P004</t>
  </si>
  <si>
    <t>Burmarsh</t>
  </si>
  <si>
    <t>E2240P005</t>
  </si>
  <si>
    <t>Dymchurch</t>
  </si>
  <si>
    <t>E2240P006</t>
  </si>
  <si>
    <t>Elham</t>
  </si>
  <si>
    <t>E2240P007</t>
  </si>
  <si>
    <t>Elmsted</t>
  </si>
  <si>
    <t>E2240P008</t>
  </si>
  <si>
    <t>Folkestone</t>
  </si>
  <si>
    <t>E2240P009</t>
  </si>
  <si>
    <t>Hawkinge</t>
  </si>
  <si>
    <t>E2240P010</t>
  </si>
  <si>
    <t>Hythe</t>
  </si>
  <si>
    <t>E2240P011</t>
  </si>
  <si>
    <t>Ivychurch</t>
  </si>
  <si>
    <t>E2240P012</t>
  </si>
  <si>
    <t>Lydd</t>
  </si>
  <si>
    <t>E2240P013</t>
  </si>
  <si>
    <t>Lyminge</t>
  </si>
  <si>
    <t>E2240P014</t>
  </si>
  <si>
    <t>Lympne</t>
  </si>
  <si>
    <t>E2240P015</t>
  </si>
  <si>
    <t>Monks Horton</t>
  </si>
  <si>
    <t>E2240P016</t>
  </si>
  <si>
    <t>New Romney</t>
  </si>
  <si>
    <t>E2240P017</t>
  </si>
  <si>
    <t>E2240P018</t>
  </si>
  <si>
    <t>Newington</t>
  </si>
  <si>
    <t>E2240P019</t>
  </si>
  <si>
    <t>Old Romney</t>
  </si>
  <si>
    <t>E2240P020</t>
  </si>
  <si>
    <t>Paddlesworth</t>
  </si>
  <si>
    <t>E2240P021</t>
  </si>
  <si>
    <t>Postling</t>
  </si>
  <si>
    <t>E2240P022</t>
  </si>
  <si>
    <t>Saltwood</t>
  </si>
  <si>
    <t>E2240P023</t>
  </si>
  <si>
    <t>Sandgate</t>
  </si>
  <si>
    <t>E2240P024</t>
  </si>
  <si>
    <t>Sellindge</t>
  </si>
  <si>
    <t>E2240P025</t>
  </si>
  <si>
    <t>Snargate</t>
  </si>
  <si>
    <t>E2240P026</t>
  </si>
  <si>
    <t>St. Mary in the Marsh</t>
  </si>
  <si>
    <t>E2240P027</t>
  </si>
  <si>
    <t>Stanford</t>
  </si>
  <si>
    <t>E2240P028</t>
  </si>
  <si>
    <t>Stelling Minnis</t>
  </si>
  <si>
    <t>E2240P029</t>
  </si>
  <si>
    <t>Stowting</t>
  </si>
  <si>
    <t>E2240P030</t>
  </si>
  <si>
    <t>Swingfield</t>
  </si>
  <si>
    <t>E2241P001</t>
  </si>
  <si>
    <t>Badlesmere (grouped with Leaveland and Sheldwich Parishes)</t>
  </si>
  <si>
    <t>E2241P002</t>
  </si>
  <si>
    <t>Bapchild</t>
  </si>
  <si>
    <t>E2241P003</t>
  </si>
  <si>
    <t>Bobbing</t>
  </si>
  <si>
    <t>E2241P004</t>
  </si>
  <si>
    <t>Borden</t>
  </si>
  <si>
    <t>E2241P005</t>
  </si>
  <si>
    <t>Boughton under Blean</t>
  </si>
  <si>
    <t>E2241P006</t>
  </si>
  <si>
    <t>Bredgar</t>
  </si>
  <si>
    <t>E2241P039</t>
  </si>
  <si>
    <t>Buckland (grouped with Norton and Stone Parishes)</t>
  </si>
  <si>
    <t>E2241P007</t>
  </si>
  <si>
    <t>E2241P008</t>
  </si>
  <si>
    <t>Dunkirk</t>
  </si>
  <si>
    <t>E2241P009</t>
  </si>
  <si>
    <t>Eastchurch</t>
  </si>
  <si>
    <t>E2241P010</t>
  </si>
  <si>
    <t>Eastling</t>
  </si>
  <si>
    <t>E2241P011</t>
  </si>
  <si>
    <t>Faversham</t>
  </si>
  <si>
    <t>E2241P012</t>
  </si>
  <si>
    <t>Graveney with Goodnestone</t>
  </si>
  <si>
    <t>E2241P013</t>
  </si>
  <si>
    <t>Hartlip</t>
  </si>
  <si>
    <t>E2241P014</t>
  </si>
  <si>
    <t>Hernhill</t>
  </si>
  <si>
    <t>E2241P015</t>
  </si>
  <si>
    <t>Iwade</t>
  </si>
  <si>
    <t>E2241P016</t>
  </si>
  <si>
    <t>Leaveland (grouped with Badlesmere and Sheldwich Parishes)</t>
  </si>
  <si>
    <t>E2241P017</t>
  </si>
  <si>
    <t>Leysdown</t>
  </si>
  <si>
    <t>E2241P018</t>
  </si>
  <si>
    <t>Lower Halstow</t>
  </si>
  <si>
    <t>E2241P019</t>
  </si>
  <si>
    <t>Luddenham</t>
  </si>
  <si>
    <t>E2241P020</t>
  </si>
  <si>
    <t>Lynsted with Kingsdown</t>
  </si>
  <si>
    <t>E2241P021</t>
  </si>
  <si>
    <t>Milstead</t>
  </si>
  <si>
    <t>E2241P022</t>
  </si>
  <si>
    <t>Minster on Sea</t>
  </si>
  <si>
    <t>E2241P023</t>
  </si>
  <si>
    <t>E2241P024</t>
  </si>
  <si>
    <t>E2241P025</t>
  </si>
  <si>
    <t>Norton (grouped with Buckland and Stone Parishes)</t>
  </si>
  <si>
    <t>E2241P026</t>
  </si>
  <si>
    <t>Oare</t>
  </si>
  <si>
    <t>E2241P027</t>
  </si>
  <si>
    <t>Ospringe</t>
  </si>
  <si>
    <t>E2241P028</t>
  </si>
  <si>
    <t>Queenborough</t>
  </si>
  <si>
    <t>E2241P029</t>
  </si>
  <si>
    <t>Rodmersham</t>
  </si>
  <si>
    <t>E2241P030</t>
  </si>
  <si>
    <t>Selling</t>
  </si>
  <si>
    <t>E2241P031</t>
  </si>
  <si>
    <t>Sheerness Town Council</t>
  </si>
  <si>
    <t>Sheldwich (grouped with Badlesmere and Leaveland Parishes)</t>
  </si>
  <si>
    <t>E2241P032</t>
  </si>
  <si>
    <t>Stalisfield</t>
  </si>
  <si>
    <t>E2241P042</t>
  </si>
  <si>
    <t>Stone (grouped with Buckland and Norton Parishes)</t>
  </si>
  <si>
    <t>E2241P033</t>
  </si>
  <si>
    <t>Teynham</t>
  </si>
  <si>
    <t>E2241P034</t>
  </si>
  <si>
    <t>Throwley</t>
  </si>
  <si>
    <t>E2241P035</t>
  </si>
  <si>
    <t>Tonge</t>
  </si>
  <si>
    <t>E2241P036</t>
  </si>
  <si>
    <t>Tunstall</t>
  </si>
  <si>
    <t>E2241P037</t>
  </si>
  <si>
    <t>Upchurch</t>
  </si>
  <si>
    <t>E2241P038</t>
  </si>
  <si>
    <t>Warden</t>
  </si>
  <si>
    <t>E2242P001</t>
  </si>
  <si>
    <t>Acol</t>
  </si>
  <si>
    <t>E2242P002</t>
  </si>
  <si>
    <t>Birchington</t>
  </si>
  <si>
    <t>E2242P003</t>
  </si>
  <si>
    <t>Broadstairs and St. Peters</t>
  </si>
  <si>
    <t>E2242P004</t>
  </si>
  <si>
    <t>Cliffsend</t>
  </si>
  <si>
    <t>E2242P005</t>
  </si>
  <si>
    <t>E2242P009</t>
  </si>
  <si>
    <t>Margate Charter Trustees</t>
  </si>
  <si>
    <t>E2242P006</t>
  </si>
  <si>
    <t>Minster</t>
  </si>
  <si>
    <t>E2242P007</t>
  </si>
  <si>
    <t>E2242P008</t>
  </si>
  <si>
    <t>Ramsgate</t>
  </si>
  <si>
    <t>E2242P010</t>
  </si>
  <si>
    <t>St Nicolas at Wade and Sarre</t>
  </si>
  <si>
    <t>E2242P011</t>
  </si>
  <si>
    <t>Westgate</t>
  </si>
  <si>
    <t>E2243P001</t>
  </si>
  <si>
    <t>E2243P002</t>
  </si>
  <si>
    <t>Aylesford</t>
  </si>
  <si>
    <t>E2243P003</t>
  </si>
  <si>
    <t>Birling</t>
  </si>
  <si>
    <t>E2243P004</t>
  </si>
  <si>
    <t>Borough Green</t>
  </si>
  <si>
    <t>E2243P005</t>
  </si>
  <si>
    <t>Burham</t>
  </si>
  <si>
    <t>E2243P006</t>
  </si>
  <si>
    <t>Ditton</t>
  </si>
  <si>
    <t>E2243P007</t>
  </si>
  <si>
    <t>E. Malling &amp; Larkfield</t>
  </si>
  <si>
    <t>E2243P008</t>
  </si>
  <si>
    <t>East Peckham</t>
  </si>
  <si>
    <t>E2243P009</t>
  </si>
  <si>
    <t>Hadlow</t>
  </si>
  <si>
    <t>E2243P010</t>
  </si>
  <si>
    <t>Hildenborough</t>
  </si>
  <si>
    <t>E2243P011</t>
  </si>
  <si>
    <t>Ightham</t>
  </si>
  <si>
    <t>E2243P012</t>
  </si>
  <si>
    <t>Kings Hill</t>
  </si>
  <si>
    <t>E2243P013</t>
  </si>
  <si>
    <t>Leybourne</t>
  </si>
  <si>
    <t>E2243P014</t>
  </si>
  <si>
    <t>Mereworth</t>
  </si>
  <si>
    <t>E2243P015</t>
  </si>
  <si>
    <t>Offham</t>
  </si>
  <si>
    <t>E2243P016</t>
  </si>
  <si>
    <t>Platt</t>
  </si>
  <si>
    <t>E2243P017</t>
  </si>
  <si>
    <t>Plaxtol</t>
  </si>
  <si>
    <t>E2243P018</t>
  </si>
  <si>
    <t>Ryarsh</t>
  </si>
  <si>
    <t>E2243P019</t>
  </si>
  <si>
    <t>Shipbourne</t>
  </si>
  <si>
    <t>E2243P020</t>
  </si>
  <si>
    <t>Snodland</t>
  </si>
  <si>
    <t>E2243P021</t>
  </si>
  <si>
    <t>Stansted</t>
  </si>
  <si>
    <t>E2243P022</t>
  </si>
  <si>
    <t>Trottiscliffe</t>
  </si>
  <si>
    <t>E2243P023</t>
  </si>
  <si>
    <t>Wateringbury</t>
  </si>
  <si>
    <t>E2243P024</t>
  </si>
  <si>
    <t>West Malling</t>
  </si>
  <si>
    <t>E2243P025</t>
  </si>
  <si>
    <t>West Peckham</t>
  </si>
  <si>
    <t>E2243P026</t>
  </si>
  <si>
    <t>Wouldham</t>
  </si>
  <si>
    <t>E2243P027</t>
  </si>
  <si>
    <t>Wrotham</t>
  </si>
  <si>
    <t>E2244P001</t>
  </si>
  <si>
    <t>Benenden</t>
  </si>
  <si>
    <t>E2244P002</t>
  </si>
  <si>
    <t>Bidborough</t>
  </si>
  <si>
    <t>E2244P003</t>
  </si>
  <si>
    <t>Brenchley</t>
  </si>
  <si>
    <t>E2244P004</t>
  </si>
  <si>
    <t>Capel</t>
  </si>
  <si>
    <t>E2244P005</t>
  </si>
  <si>
    <t>E2244P006</t>
  </si>
  <si>
    <t>Frittenden</t>
  </si>
  <si>
    <t>E2244P007</t>
  </si>
  <si>
    <t>Goudhurst</t>
  </si>
  <si>
    <t>E2244P008</t>
  </si>
  <si>
    <t>Hawkhurst</t>
  </si>
  <si>
    <t>E2244P009</t>
  </si>
  <si>
    <t>Horsmonden</t>
  </si>
  <si>
    <t>E2244P010</t>
  </si>
  <si>
    <t>Lamberhurst</t>
  </si>
  <si>
    <t>E2244P011</t>
  </si>
  <si>
    <t>Paddock Wood</t>
  </si>
  <si>
    <t>E2244P012</t>
  </si>
  <si>
    <t>Pembury</t>
  </si>
  <si>
    <t>E2244P013</t>
  </si>
  <si>
    <t>Rusthall</t>
  </si>
  <si>
    <t>E2244P014</t>
  </si>
  <si>
    <t>E2244P015</t>
  </si>
  <si>
    <t>Southborough</t>
  </si>
  <si>
    <t>E2244P016</t>
  </si>
  <si>
    <t>Speldhurst</t>
  </si>
  <si>
    <t>E2301P001</t>
  </si>
  <si>
    <t>Darwen</t>
  </si>
  <si>
    <t>E2301P002</t>
  </si>
  <si>
    <t>Eccleshill</t>
  </si>
  <si>
    <t>E2301P003</t>
  </si>
  <si>
    <t>Livesey</t>
  </si>
  <si>
    <t>E2301P004</t>
  </si>
  <si>
    <t>North Turton</t>
  </si>
  <si>
    <t>E2301P005</t>
  </si>
  <si>
    <t>Pleasington</t>
  </si>
  <si>
    <t>E2301P006</t>
  </si>
  <si>
    <t>Tockholes</t>
  </si>
  <si>
    <t>E2301P007</t>
  </si>
  <si>
    <t>Yate and Pickup Bank</t>
  </si>
  <si>
    <t>E2333P001</t>
  </si>
  <si>
    <t>Briercliffe</t>
  </si>
  <si>
    <t>E2333P002</t>
  </si>
  <si>
    <t>Cliviger</t>
  </si>
  <si>
    <t>E2333P003</t>
  </si>
  <si>
    <t>Dunnockshaw</t>
  </si>
  <si>
    <t>E2333P004</t>
  </si>
  <si>
    <t>Habergham Eaves</t>
  </si>
  <si>
    <t>E2333P005</t>
  </si>
  <si>
    <t>Hapton</t>
  </si>
  <si>
    <t>E2333P006</t>
  </si>
  <si>
    <t>Ightenhill</t>
  </si>
  <si>
    <t>E2333P007</t>
  </si>
  <si>
    <t>Padiham</t>
  </si>
  <si>
    <t>E2333P008</t>
  </si>
  <si>
    <t>Worsthorne with Hurstwood</t>
  </si>
  <si>
    <t>E2334P001</t>
  </si>
  <si>
    <t>E2334P002</t>
  </si>
  <si>
    <t>Anderton</t>
  </si>
  <si>
    <t>E2334P003</t>
  </si>
  <si>
    <t>Anglezarke</t>
  </si>
  <si>
    <t>E2334P004</t>
  </si>
  <si>
    <t>Astley Village</t>
  </si>
  <si>
    <t>E2334P005</t>
  </si>
  <si>
    <t>Bretherton</t>
  </si>
  <si>
    <t>E2334P006</t>
  </si>
  <si>
    <t>Brindle</t>
  </si>
  <si>
    <t>E2334P007</t>
  </si>
  <si>
    <t>Charnock Richard</t>
  </si>
  <si>
    <t>E2334P008</t>
  </si>
  <si>
    <t>Clayton le Woods</t>
  </si>
  <si>
    <t>E2334P009</t>
  </si>
  <si>
    <t>Coppull</t>
  </si>
  <si>
    <t>E2334P010</t>
  </si>
  <si>
    <t>Croston</t>
  </si>
  <si>
    <t>E2334P011</t>
  </si>
  <si>
    <t>Cuerden</t>
  </si>
  <si>
    <t>E2334P012</t>
  </si>
  <si>
    <t>Eccleston</t>
  </si>
  <si>
    <t>E2334P013</t>
  </si>
  <si>
    <t>Euxton</t>
  </si>
  <si>
    <t>E2334P014</t>
  </si>
  <si>
    <t>Heapey</t>
  </si>
  <si>
    <t>E2334P015</t>
  </si>
  <si>
    <t>Heath Charnock</t>
  </si>
  <si>
    <t>E2334P016</t>
  </si>
  <si>
    <t>Heskin</t>
  </si>
  <si>
    <t>E2334P017</t>
  </si>
  <si>
    <t>Hoghton</t>
  </si>
  <si>
    <t>E2334P018</t>
  </si>
  <si>
    <t>Mawdesley</t>
  </si>
  <si>
    <t>E2334P019</t>
  </si>
  <si>
    <t>Rivington</t>
  </si>
  <si>
    <t>E2334P020</t>
  </si>
  <si>
    <t>Ulnes Walton</t>
  </si>
  <si>
    <t>E2334P021</t>
  </si>
  <si>
    <t>Wheelton</t>
  </si>
  <si>
    <t>E2334P022</t>
  </si>
  <si>
    <t>Whittle le Woods</t>
  </si>
  <si>
    <t>E2334P023</t>
  </si>
  <si>
    <t>Withnell</t>
  </si>
  <si>
    <t>E2335P001</t>
  </si>
  <si>
    <t>Bryning with Warton</t>
  </si>
  <si>
    <t>E2335P002</t>
  </si>
  <si>
    <t>Elswick</t>
  </si>
  <si>
    <t>E2335P003</t>
  </si>
  <si>
    <t>Freckleton</t>
  </si>
  <si>
    <t>E2335P004</t>
  </si>
  <si>
    <t>Greenhalgh with Thistleton</t>
  </si>
  <si>
    <t>E2335P005</t>
  </si>
  <si>
    <t>Kirkham</t>
  </si>
  <si>
    <t>E2335P006</t>
  </si>
  <si>
    <t>Little Eccleston with Larbreck</t>
  </si>
  <si>
    <t>E2335P007</t>
  </si>
  <si>
    <t>Medlar with Wesham</t>
  </si>
  <si>
    <t>E2335P008</t>
  </si>
  <si>
    <t>Newton with Clifton</t>
  </si>
  <si>
    <t>E2335P009</t>
  </si>
  <si>
    <t>Ribby with Wrea</t>
  </si>
  <si>
    <t>E2335P010</t>
  </si>
  <si>
    <t>Saint Anne's on the Sea</t>
  </si>
  <si>
    <t>E2335P011</t>
  </si>
  <si>
    <t>Singleton</t>
  </si>
  <si>
    <t>E2335P012</t>
  </si>
  <si>
    <t>Staining</t>
  </si>
  <si>
    <t>E2335P013</t>
  </si>
  <si>
    <t>Treales Roseacre and Wharles</t>
  </si>
  <si>
    <t>E2335P014</t>
  </si>
  <si>
    <t>Weeton with Preese</t>
  </si>
  <si>
    <t>E2335P015</t>
  </si>
  <si>
    <t>Westby with Plumptons</t>
  </si>
  <si>
    <t>E2336P001</t>
  </si>
  <si>
    <t>Altham</t>
  </si>
  <si>
    <t>E2337P039</t>
  </si>
  <si>
    <t>Aldcliffe with Stodday</t>
  </si>
  <si>
    <t>E2337P001</t>
  </si>
  <si>
    <t>Arkholme with Cawood</t>
  </si>
  <si>
    <t>E2337P002</t>
  </si>
  <si>
    <t>Bolton le Sands</t>
  </si>
  <si>
    <t>E2337P003</t>
  </si>
  <si>
    <t>Borwick</t>
  </si>
  <si>
    <t>E2337P004</t>
  </si>
  <si>
    <t>Burrow with Burrow</t>
  </si>
  <si>
    <t>E2337P005</t>
  </si>
  <si>
    <t>Cantsfield</t>
  </si>
  <si>
    <t>E2337P006</t>
  </si>
  <si>
    <t>Carnforth</t>
  </si>
  <si>
    <t>E2337P007</t>
  </si>
  <si>
    <t>Caton with Littledale</t>
  </si>
  <si>
    <t>E2337P008</t>
  </si>
  <si>
    <t>Claughton</t>
  </si>
  <si>
    <t>E2337P009</t>
  </si>
  <si>
    <t>Cockerham</t>
  </si>
  <si>
    <t>E2337P010</t>
  </si>
  <si>
    <t>Ellel</t>
  </si>
  <si>
    <t>E2337P011</t>
  </si>
  <si>
    <t>Gressingham</t>
  </si>
  <si>
    <t>E2337P012</t>
  </si>
  <si>
    <t>Halton with Aughton</t>
  </si>
  <si>
    <t>E2337P013</t>
  </si>
  <si>
    <t>Heaton with Oxcliffe</t>
  </si>
  <si>
    <t>E2337P014</t>
  </si>
  <si>
    <t>Hornby with Farleton</t>
  </si>
  <si>
    <t>E2337P015</t>
  </si>
  <si>
    <t>Ireby and Leck</t>
  </si>
  <si>
    <t>E2337P017</t>
  </si>
  <si>
    <t>Melling with Wrayton</t>
  </si>
  <si>
    <t>E2337P018</t>
  </si>
  <si>
    <t>E2337P019</t>
  </si>
  <si>
    <t>Morecambe</t>
  </si>
  <si>
    <t>E2337P020</t>
  </si>
  <si>
    <t>Nether Kellet</t>
  </si>
  <si>
    <t>E2337P021</t>
  </si>
  <si>
    <t>Over Kellet</t>
  </si>
  <si>
    <t>E2337P022</t>
  </si>
  <si>
    <t>Over Wyresdale</t>
  </si>
  <si>
    <t>E2337P023</t>
  </si>
  <si>
    <t>E2337P024</t>
  </si>
  <si>
    <t>Priest Hutton</t>
  </si>
  <si>
    <t>E2337P025</t>
  </si>
  <si>
    <t>Quernmore</t>
  </si>
  <si>
    <t>E2337P026</t>
  </si>
  <si>
    <t>Roeburndale</t>
  </si>
  <si>
    <t>E2337P027</t>
  </si>
  <si>
    <t>Scotforth</t>
  </si>
  <si>
    <t>E2337P028</t>
  </si>
  <si>
    <t>Silverdale</t>
  </si>
  <si>
    <t>E2337P029</t>
  </si>
  <si>
    <t>Slyne with Hest</t>
  </si>
  <si>
    <t>E2337P030</t>
  </si>
  <si>
    <t>Tatham</t>
  </si>
  <si>
    <t>E2337P031</t>
  </si>
  <si>
    <t>E2337P032</t>
  </si>
  <si>
    <t>E2337P033</t>
  </si>
  <si>
    <t>Warton</t>
  </si>
  <si>
    <t>E2337P034</t>
  </si>
  <si>
    <t>Wennington</t>
  </si>
  <si>
    <t>E2337P035</t>
  </si>
  <si>
    <t>E2337P036</t>
  </si>
  <si>
    <t>Wray with Botton</t>
  </si>
  <si>
    <t>E2337P037</t>
  </si>
  <si>
    <t>Yealand Conyers</t>
  </si>
  <si>
    <t>E2337P038</t>
  </si>
  <si>
    <t>Yealand Redmayne</t>
  </si>
  <si>
    <t>E2338P001</t>
  </si>
  <si>
    <t>Barley with Wheatley Booth</t>
  </si>
  <si>
    <t>E2338P002</t>
  </si>
  <si>
    <t>Barnoldswick</t>
  </si>
  <si>
    <t>E2338P003</t>
  </si>
  <si>
    <t>Barrowford</t>
  </si>
  <si>
    <t>E2338P004</t>
  </si>
  <si>
    <t>Blacko</t>
  </si>
  <si>
    <t>E2338P005</t>
  </si>
  <si>
    <t>Bracewell and Brogden</t>
  </si>
  <si>
    <t>E2338P006</t>
  </si>
  <si>
    <t>Brierfield</t>
  </si>
  <si>
    <t>E2338P007</t>
  </si>
  <si>
    <t>E2338P008</t>
  </si>
  <si>
    <t>Earby</t>
  </si>
  <si>
    <t>E2338P009</t>
  </si>
  <si>
    <t>Foulridge</t>
  </si>
  <si>
    <t>E2338P010</t>
  </si>
  <si>
    <t>Goldshaw Booth</t>
  </si>
  <si>
    <t>E2338P011</t>
  </si>
  <si>
    <t>Higham with West Close Booth</t>
  </si>
  <si>
    <t>E2338P012</t>
  </si>
  <si>
    <t>Kelbrook and Sough</t>
  </si>
  <si>
    <t>E2338P013</t>
  </si>
  <si>
    <t>Laneshaw Bridge</t>
  </si>
  <si>
    <t>E2338P014</t>
  </si>
  <si>
    <t>Nelson</t>
  </si>
  <si>
    <t>E2338P015</t>
  </si>
  <si>
    <t>Old Laund Booth</t>
  </si>
  <si>
    <t>E2338P016</t>
  </si>
  <si>
    <t>Reedley Hallows</t>
  </si>
  <si>
    <t>E2338P017</t>
  </si>
  <si>
    <t>Roughlee Booth</t>
  </si>
  <si>
    <t>E2338P018</t>
  </si>
  <si>
    <t>Salterforth</t>
  </si>
  <si>
    <t>E2338P019</t>
  </si>
  <si>
    <t>Trawden Forest</t>
  </si>
  <si>
    <t>E2339P001</t>
  </si>
  <si>
    <t>E2339P002</t>
  </si>
  <si>
    <t>E2339P003</t>
  </si>
  <si>
    <t>Goosnargh</t>
  </si>
  <si>
    <t>E2339P004</t>
  </si>
  <si>
    <t>Grimsargh</t>
  </si>
  <si>
    <t>E2339P005</t>
  </si>
  <si>
    <t>Haighton</t>
  </si>
  <si>
    <t>E2339P009</t>
  </si>
  <si>
    <t>Ingol &amp; Tanterton</t>
  </si>
  <si>
    <t>E2339P006</t>
  </si>
  <si>
    <t>E2339P007</t>
  </si>
  <si>
    <t>Whittingham</t>
  </si>
  <si>
    <t>E2339P008</t>
  </si>
  <si>
    <t>Woodplumpton</t>
  </si>
  <si>
    <t>E2340P001</t>
  </si>
  <si>
    <t>Aighton Bailey and Chaigley</t>
  </si>
  <si>
    <t>E2340P002</t>
  </si>
  <si>
    <t>Balderstone</t>
  </si>
  <si>
    <t>E2340P050</t>
  </si>
  <si>
    <t>Barrow (previously part of Wiswell)</t>
  </si>
  <si>
    <t>E2340P003</t>
  </si>
  <si>
    <t>Bashall Eaves (grouped with Great Mitton and Little Mitton)</t>
  </si>
  <si>
    <t>E2340P004</t>
  </si>
  <si>
    <t>Billington and Langho</t>
  </si>
  <si>
    <t>E2340P005</t>
  </si>
  <si>
    <t>Bolton by Bowland (grouped with Gisburn Forest and Sawley)</t>
  </si>
  <si>
    <t>E2340P006</t>
  </si>
  <si>
    <t>Bowland Forest High</t>
  </si>
  <si>
    <t>E2340P007</t>
  </si>
  <si>
    <t>Bowland Forest Low</t>
  </si>
  <si>
    <t>E2340P008</t>
  </si>
  <si>
    <t>Bowland with Leagram</t>
  </si>
  <si>
    <t>E2340P009</t>
  </si>
  <si>
    <t>Chatburn</t>
  </si>
  <si>
    <t>E2340P010</t>
  </si>
  <si>
    <t>Chipping</t>
  </si>
  <si>
    <t>E2340P011</t>
  </si>
  <si>
    <t>Clayton le Dale</t>
  </si>
  <si>
    <t>E2340P012</t>
  </si>
  <si>
    <t>Clitheroe</t>
  </si>
  <si>
    <t>E2340P013</t>
  </si>
  <si>
    <t>Dinckley</t>
  </si>
  <si>
    <t>E2340P014</t>
  </si>
  <si>
    <t>E2340P015</t>
  </si>
  <si>
    <t>E2340P016</t>
  </si>
  <si>
    <t>Easington (grouped with Slaidburn)</t>
  </si>
  <si>
    <t>E2340P017</t>
  </si>
  <si>
    <t>Gisburn</t>
  </si>
  <si>
    <t>E2340P018</t>
  </si>
  <si>
    <t>Gisburn Forest (grouped with Bolton by Bowland and Sawley)</t>
  </si>
  <si>
    <t>E2340P019</t>
  </si>
  <si>
    <t>Great Mitton (grouped with Bashall Eaves and Little Mitton)</t>
  </si>
  <si>
    <t>E2340P020</t>
  </si>
  <si>
    <t>Grindleton</t>
  </si>
  <si>
    <t>E2340P021</t>
  </si>
  <si>
    <t>E2340P022</t>
  </si>
  <si>
    <t>Hothersall</t>
  </si>
  <si>
    <t>E2340P023</t>
  </si>
  <si>
    <t>Little Mitton (grouped with Bashall Eaves and Great Mitton)</t>
  </si>
  <si>
    <t>E2340P024</t>
  </si>
  <si>
    <t>Longridge</t>
  </si>
  <si>
    <t>E2340P025</t>
  </si>
  <si>
    <t>Mearley</t>
  </si>
  <si>
    <t>E2340P026</t>
  </si>
  <si>
    <t>Mellor</t>
  </si>
  <si>
    <t>E2340P027</t>
  </si>
  <si>
    <t>Middop (grouped with Rimington)</t>
  </si>
  <si>
    <t>E2340P028</t>
  </si>
  <si>
    <t>Newsholme</t>
  </si>
  <si>
    <t>E2340P029</t>
  </si>
  <si>
    <t>E2340P030</t>
  </si>
  <si>
    <t>Osbaldeston</t>
  </si>
  <si>
    <t>E2340P031</t>
  </si>
  <si>
    <t>Paythorne</t>
  </si>
  <si>
    <t>E2340P032</t>
  </si>
  <si>
    <t>Pendleton</t>
  </si>
  <si>
    <t>E2340P033</t>
  </si>
  <si>
    <t>Ramsgreave</t>
  </si>
  <si>
    <t>E2340P034</t>
  </si>
  <si>
    <t>Read</t>
  </si>
  <si>
    <t>E2340P035</t>
  </si>
  <si>
    <t>Ribchester</t>
  </si>
  <si>
    <t>E2340P036</t>
  </si>
  <si>
    <t>Rimington (grouped with Middop)</t>
  </si>
  <si>
    <t>E2340P037</t>
  </si>
  <si>
    <t>Sabden</t>
  </si>
  <si>
    <t>E2340P038</t>
  </si>
  <si>
    <t>Salesbury</t>
  </si>
  <si>
    <t>E2340P039</t>
  </si>
  <si>
    <t>Sawley (grouped with Bolton by Bowland and Gisburn Forest)</t>
  </si>
  <si>
    <t>E2340P040</t>
  </si>
  <si>
    <t>Simonstone</t>
  </si>
  <si>
    <t>E2340P041</t>
  </si>
  <si>
    <t>Slaidburn (grouped with Easington)</t>
  </si>
  <si>
    <t>E2340P042</t>
  </si>
  <si>
    <t>Thornley with Wheatley</t>
  </si>
  <si>
    <t>E2340P043</t>
  </si>
  <si>
    <t>Twiston</t>
  </si>
  <si>
    <t>E2340P044</t>
  </si>
  <si>
    <t>Waddington</t>
  </si>
  <si>
    <t>E2340P045</t>
  </si>
  <si>
    <t>West Bradford</t>
  </si>
  <si>
    <t>E2340P046</t>
  </si>
  <si>
    <t>Whalley</t>
  </si>
  <si>
    <t>E2340P047</t>
  </si>
  <si>
    <t>Wilpshire</t>
  </si>
  <si>
    <t>E2340P048</t>
  </si>
  <si>
    <t>Wiswell</t>
  </si>
  <si>
    <t>E2340P049</t>
  </si>
  <si>
    <t>Worston</t>
  </si>
  <si>
    <t>E2341P001</t>
  </si>
  <si>
    <t>Whitworth</t>
  </si>
  <si>
    <t>E2342P002</t>
  </si>
  <si>
    <t>Farington</t>
  </si>
  <si>
    <t>E2342P003</t>
  </si>
  <si>
    <t>E2342P004</t>
  </si>
  <si>
    <t>Little Hoole</t>
  </si>
  <si>
    <t>E2342P005</t>
  </si>
  <si>
    <t>Longton</t>
  </si>
  <si>
    <t>E2342P006</t>
  </si>
  <si>
    <t>Much Hoole</t>
  </si>
  <si>
    <t>E2342P007</t>
  </si>
  <si>
    <t>Penwortham</t>
  </si>
  <si>
    <t>E2342P008</t>
  </si>
  <si>
    <t>Samlesbury</t>
  </si>
  <si>
    <t>E2343P001</t>
  </si>
  <si>
    <t>Aughton</t>
  </si>
  <si>
    <t>E2343P002</t>
  </si>
  <si>
    <t>Bickerstaffe</t>
  </si>
  <si>
    <t>E2343P003</t>
  </si>
  <si>
    <t>Bispham</t>
  </si>
  <si>
    <t>E2343P004</t>
  </si>
  <si>
    <t>Burscough</t>
  </si>
  <si>
    <t>E2343P005</t>
  </si>
  <si>
    <t>Dalton</t>
  </si>
  <si>
    <t>E2343P006</t>
  </si>
  <si>
    <t>Downholland</t>
  </si>
  <si>
    <t>E2343P007</t>
  </si>
  <si>
    <t>Great Altcar</t>
  </si>
  <si>
    <t>E2343P008</t>
  </si>
  <si>
    <t>Halsall</t>
  </si>
  <si>
    <t>E2343P009</t>
  </si>
  <si>
    <t>Hesketh with Becconsall</t>
  </si>
  <si>
    <t>E2343P010</t>
  </si>
  <si>
    <t>Hilldale</t>
  </si>
  <si>
    <t>E2343P011</t>
  </si>
  <si>
    <t>Lathom</t>
  </si>
  <si>
    <t>E2343P012</t>
  </si>
  <si>
    <t>Lathom South</t>
  </si>
  <si>
    <t>E2343P013</t>
  </si>
  <si>
    <t>Newburgh</t>
  </si>
  <si>
    <t>E2343P014</t>
  </si>
  <si>
    <t>North Meols</t>
  </si>
  <si>
    <t>E2343P015</t>
  </si>
  <si>
    <t>Parbold</t>
  </si>
  <si>
    <t>E2343P016</t>
  </si>
  <si>
    <t>Rufford</t>
  </si>
  <si>
    <t>E2343P017</t>
  </si>
  <si>
    <t>Scarisbrick</t>
  </si>
  <si>
    <t>E2343P018</t>
  </si>
  <si>
    <t>Simonswood</t>
  </si>
  <si>
    <t>E2343P019</t>
  </si>
  <si>
    <t>Tarleton</t>
  </si>
  <si>
    <t>E2343P020</t>
  </si>
  <si>
    <t>Up Holland</t>
  </si>
  <si>
    <t>E2343P021</t>
  </si>
  <si>
    <t>Wrightington</t>
  </si>
  <si>
    <t>E2344P001</t>
  </si>
  <si>
    <t>Barnacre with Bonds</t>
  </si>
  <si>
    <t>E2344P002</t>
  </si>
  <si>
    <t>Bleasdale</t>
  </si>
  <si>
    <t>E2344P003</t>
  </si>
  <si>
    <t>Cabus</t>
  </si>
  <si>
    <t>E2344P004</t>
  </si>
  <si>
    <t>Catterall</t>
  </si>
  <si>
    <t>E2344P005</t>
  </si>
  <si>
    <t>E2344P006</t>
  </si>
  <si>
    <t>Fleetwood</t>
  </si>
  <si>
    <t>E2344P007</t>
  </si>
  <si>
    <t>Forton</t>
  </si>
  <si>
    <t>E2344P008</t>
  </si>
  <si>
    <t>Garstang</t>
  </si>
  <si>
    <t>E2344P009</t>
  </si>
  <si>
    <t>Great Eccleston</t>
  </si>
  <si>
    <t>E2344P010</t>
  </si>
  <si>
    <t>E2344P011</t>
  </si>
  <si>
    <t>Inskip with Sowerby</t>
  </si>
  <si>
    <t>E2344P012</t>
  </si>
  <si>
    <t>Kirkland</t>
  </si>
  <si>
    <t>E2344P013</t>
  </si>
  <si>
    <t>Myerscough and Bilsborrow</t>
  </si>
  <si>
    <t>E2344P014</t>
  </si>
  <si>
    <t>E2344P015</t>
  </si>
  <si>
    <t>Nether Wyresdale</t>
  </si>
  <si>
    <t>E2344P016</t>
  </si>
  <si>
    <t>Out Rawcliffe</t>
  </si>
  <si>
    <t>E2344P017</t>
  </si>
  <si>
    <t>Pilling</t>
  </si>
  <si>
    <t>E2344P018</t>
  </si>
  <si>
    <t>Preesall</t>
  </si>
  <si>
    <t>E2344P019</t>
  </si>
  <si>
    <t>Stalmine with Staynall</t>
  </si>
  <si>
    <t>E2344P020</t>
  </si>
  <si>
    <t>Upper Rawcliffe with Tarnacre</t>
  </si>
  <si>
    <t>E2344P021</t>
  </si>
  <si>
    <t>Winmarleigh</t>
  </si>
  <si>
    <t>E2402P001</t>
  </si>
  <si>
    <t>E2402P002</t>
  </si>
  <si>
    <t>Ayston</t>
  </si>
  <si>
    <t>E2402P003</t>
  </si>
  <si>
    <t>Barleythorpe</t>
  </si>
  <si>
    <t>E2402P004</t>
  </si>
  <si>
    <t>E2402P005</t>
  </si>
  <si>
    <t>Barrowden</t>
  </si>
  <si>
    <t>E2402P006</t>
  </si>
  <si>
    <t>Beaumont Chase</t>
  </si>
  <si>
    <t>E2402P007</t>
  </si>
  <si>
    <t>Belton in Rutland</t>
  </si>
  <si>
    <t>E2402P008</t>
  </si>
  <si>
    <t>Bisbrooke</t>
  </si>
  <si>
    <t>E2402P009</t>
  </si>
  <si>
    <t>Braunston in Rutland</t>
  </si>
  <si>
    <t>E2402P010</t>
  </si>
  <si>
    <t>Brooke</t>
  </si>
  <si>
    <t>E2402P011</t>
  </si>
  <si>
    <t>E2402P012</t>
  </si>
  <si>
    <t>Caldecott</t>
  </si>
  <si>
    <t>E2402P013</t>
  </si>
  <si>
    <t>Clipsham</t>
  </si>
  <si>
    <t>E2402P014</t>
  </si>
  <si>
    <t>Cottesmore</t>
  </si>
  <si>
    <t>E2402P015</t>
  </si>
  <si>
    <t>Edith Weston</t>
  </si>
  <si>
    <t>E2402P016</t>
  </si>
  <si>
    <t>Egleton</t>
  </si>
  <si>
    <t>E2402P017</t>
  </si>
  <si>
    <t>Empingham</t>
  </si>
  <si>
    <t>E2402P018</t>
  </si>
  <si>
    <t>Essendine</t>
  </si>
  <si>
    <t>E2402P059</t>
  </si>
  <si>
    <t>Exton and Horn</t>
  </si>
  <si>
    <t>E2402P020</t>
  </si>
  <si>
    <t>Glaston</t>
  </si>
  <si>
    <t>E2402P021</t>
  </si>
  <si>
    <t>Great Casterton</t>
  </si>
  <si>
    <t>E2402P022</t>
  </si>
  <si>
    <t>Greetham</t>
  </si>
  <si>
    <t>E2402P023</t>
  </si>
  <si>
    <t>Gunthorpe</t>
  </si>
  <si>
    <t>E2402P024</t>
  </si>
  <si>
    <t>E2402P026</t>
  </si>
  <si>
    <t>Ketton</t>
  </si>
  <si>
    <t>E2402P027</t>
  </si>
  <si>
    <t>E2402P028</t>
  </si>
  <si>
    <t>Leighfield</t>
  </si>
  <si>
    <t>E2402P029</t>
  </si>
  <si>
    <t>Little Casterton</t>
  </si>
  <si>
    <t>E2402P030</t>
  </si>
  <si>
    <t>Lyddington</t>
  </si>
  <si>
    <t>E2402P031</t>
  </si>
  <si>
    <t>Lyndon</t>
  </si>
  <si>
    <t>E2402P032</t>
  </si>
  <si>
    <t>E2402P033</t>
  </si>
  <si>
    <t>Market Overton</t>
  </si>
  <si>
    <t>E2402P034</t>
  </si>
  <si>
    <t>Martinsthorpe</t>
  </si>
  <si>
    <t>E2402P035</t>
  </si>
  <si>
    <t>Morcott</t>
  </si>
  <si>
    <t>E2402P036</t>
  </si>
  <si>
    <t>Normanton</t>
  </si>
  <si>
    <t>E2402P037</t>
  </si>
  <si>
    <t>North Luffenham</t>
  </si>
  <si>
    <t>E2402P038</t>
  </si>
  <si>
    <t>Oakham</t>
  </si>
  <si>
    <t>E2402P039</t>
  </si>
  <si>
    <t>Pickworth</t>
  </si>
  <si>
    <t>E2402P040</t>
  </si>
  <si>
    <t>Pilton</t>
  </si>
  <si>
    <t>E2402P041</t>
  </si>
  <si>
    <t>E2402P042</t>
  </si>
  <si>
    <t>Ridlington</t>
  </si>
  <si>
    <t>E2402P043</t>
  </si>
  <si>
    <t>Ryhall</t>
  </si>
  <si>
    <t>E2402P044</t>
  </si>
  <si>
    <t>E2402P045</t>
  </si>
  <si>
    <t>South Luffenham</t>
  </si>
  <si>
    <t>E2402P046</t>
  </si>
  <si>
    <t>Stoke Dry</t>
  </si>
  <si>
    <t>E2402P047</t>
  </si>
  <si>
    <t>E2402P048</t>
  </si>
  <si>
    <t>Teigh</t>
  </si>
  <si>
    <t>E2402P049</t>
  </si>
  <si>
    <t>Thistleton</t>
  </si>
  <si>
    <t>E2402P050</t>
  </si>
  <si>
    <t>Thorpe by Water</t>
  </si>
  <si>
    <t>E2402P051</t>
  </si>
  <si>
    <t>Tickencote</t>
  </si>
  <si>
    <t>E2402P052</t>
  </si>
  <si>
    <t>Tinwell</t>
  </si>
  <si>
    <t>E2402P053</t>
  </si>
  <si>
    <t>Tixover</t>
  </si>
  <si>
    <t>E2402P054</t>
  </si>
  <si>
    <t>Uppingham</t>
  </si>
  <si>
    <t>E2402P055</t>
  </si>
  <si>
    <t>Wardley</t>
  </si>
  <si>
    <t>E2402P056</t>
  </si>
  <si>
    <t>Whissendine</t>
  </si>
  <si>
    <t>E2402P057</t>
  </si>
  <si>
    <t>E2402P058</t>
  </si>
  <si>
    <t>E2431P001</t>
  </si>
  <si>
    <t>Aston Flamville</t>
  </si>
  <si>
    <t>E2431P002</t>
  </si>
  <si>
    <t>E2431P003</t>
  </si>
  <si>
    <t>Braunstone Town</t>
  </si>
  <si>
    <t>E2431P004</t>
  </si>
  <si>
    <t>Cosby</t>
  </si>
  <si>
    <t>E2431P005</t>
  </si>
  <si>
    <t>Countesthorpe</t>
  </si>
  <si>
    <t>E2431P006</t>
  </si>
  <si>
    <t>E2431P007</t>
  </si>
  <si>
    <t>Elmesthorpe</t>
  </si>
  <si>
    <t>E2431P008</t>
  </si>
  <si>
    <t>Enderby</t>
  </si>
  <si>
    <t>E2431P009</t>
  </si>
  <si>
    <t>Glen Parva</t>
  </si>
  <si>
    <t>E2431P010</t>
  </si>
  <si>
    <t>Glenfield</t>
  </si>
  <si>
    <t>E2431P011</t>
  </si>
  <si>
    <t>Huncote</t>
  </si>
  <si>
    <t>E2431P012</t>
  </si>
  <si>
    <t>Kilby</t>
  </si>
  <si>
    <t>E2431P013</t>
  </si>
  <si>
    <t>Kirby Muxloe</t>
  </si>
  <si>
    <t>E2431P014</t>
  </si>
  <si>
    <t>Leicester Forest East</t>
  </si>
  <si>
    <t>E2431P015</t>
  </si>
  <si>
    <t>Leicester Forest West</t>
  </si>
  <si>
    <t>E2431P016</t>
  </si>
  <si>
    <t>Lubbesthorpe</t>
  </si>
  <si>
    <t>E2431P017</t>
  </si>
  <si>
    <t>Narborough</t>
  </si>
  <si>
    <t>E2431P018</t>
  </si>
  <si>
    <t>Potters Marston</t>
  </si>
  <si>
    <t>E2431P019</t>
  </si>
  <si>
    <t>Sapcote</t>
  </si>
  <si>
    <t>E2431P020</t>
  </si>
  <si>
    <t>Sharnford</t>
  </si>
  <si>
    <t>E2431P021</t>
  </si>
  <si>
    <t>Stoney Stanton</t>
  </si>
  <si>
    <t>E2431P022</t>
  </si>
  <si>
    <t>Thurlaston</t>
  </si>
  <si>
    <t>E2431P023</t>
  </si>
  <si>
    <t>Whetstone</t>
  </si>
  <si>
    <t>E2431P024</t>
  </si>
  <si>
    <t>Wigston Parva</t>
  </si>
  <si>
    <t>E2432P001</t>
  </si>
  <si>
    <t>E2432P002</t>
  </si>
  <si>
    <t>Barkby</t>
  </si>
  <si>
    <t>E2432P003</t>
  </si>
  <si>
    <t>Barkby Thorpe</t>
  </si>
  <si>
    <t>E2432P004</t>
  </si>
  <si>
    <t>Barrow upon Soar</t>
  </si>
  <si>
    <t>E2432P005</t>
  </si>
  <si>
    <t>Beeby</t>
  </si>
  <si>
    <t>E2432P006</t>
  </si>
  <si>
    <t>Birstall</t>
  </si>
  <si>
    <t>E2432P007</t>
  </si>
  <si>
    <t>Burton on the Wolds</t>
  </si>
  <si>
    <t>E2432P008</t>
  </si>
  <si>
    <t>Cossington</t>
  </si>
  <si>
    <t>E2432P009</t>
  </si>
  <si>
    <t>Cotes</t>
  </si>
  <si>
    <t>E2432P010</t>
  </si>
  <si>
    <t>East Goscote</t>
  </si>
  <si>
    <t>E2432P011</t>
  </si>
  <si>
    <t>Hamilton Lea</t>
  </si>
  <si>
    <t>E2432P012</t>
  </si>
  <si>
    <t>Hathern</t>
  </si>
  <si>
    <t>E2432P013</t>
  </si>
  <si>
    <t>Hoton</t>
  </si>
  <si>
    <t>E2432P014</t>
  </si>
  <si>
    <t>Mountsorrel</t>
  </si>
  <si>
    <t>E2432P015</t>
  </si>
  <si>
    <t>Newtown Linford</t>
  </si>
  <si>
    <t>E2432P016</t>
  </si>
  <si>
    <t>Prestwold</t>
  </si>
  <si>
    <t>E2432P017</t>
  </si>
  <si>
    <t>Queniborough</t>
  </si>
  <si>
    <t>E2432P018</t>
  </si>
  <si>
    <t>Quorndon</t>
  </si>
  <si>
    <t>E2432P019</t>
  </si>
  <si>
    <t>Ratcliffe on the Wreake</t>
  </si>
  <si>
    <t>E2432P020</t>
  </si>
  <si>
    <t>Rearsby</t>
  </si>
  <si>
    <t>E2432P021</t>
  </si>
  <si>
    <t>Rothley</t>
  </si>
  <si>
    <t>E2432P022</t>
  </si>
  <si>
    <t>Seagrave</t>
  </si>
  <si>
    <t>E2432P023</t>
  </si>
  <si>
    <t>Shepshed</t>
  </si>
  <si>
    <t>E2432P024</t>
  </si>
  <si>
    <t>Sileby</t>
  </si>
  <si>
    <t>E2432P025</t>
  </si>
  <si>
    <t>South Croxton</t>
  </si>
  <si>
    <t>E2432P026</t>
  </si>
  <si>
    <t>Stonebow Village</t>
  </si>
  <si>
    <t>E2432P027</t>
  </si>
  <si>
    <t>Swithland</t>
  </si>
  <si>
    <t>E2432P028</t>
  </si>
  <si>
    <t>Syston</t>
  </si>
  <si>
    <t>E2432P029</t>
  </si>
  <si>
    <t>Thrussington</t>
  </si>
  <si>
    <t>E2432P030</t>
  </si>
  <si>
    <t>Thurcaston and Cropston</t>
  </si>
  <si>
    <t>E2432P031</t>
  </si>
  <si>
    <t>Thurmaston</t>
  </si>
  <si>
    <t>E2432P032</t>
  </si>
  <si>
    <t>Ulverscroft</t>
  </si>
  <si>
    <t>E2432P033</t>
  </si>
  <si>
    <t>Walton on the Wolds</t>
  </si>
  <si>
    <t>E2432P034</t>
  </si>
  <si>
    <t>Wanlip</t>
  </si>
  <si>
    <t>E2432P035</t>
  </si>
  <si>
    <t>Woodhouse</t>
  </si>
  <si>
    <t>E2432P036</t>
  </si>
  <si>
    <t>Wymeswold</t>
  </si>
  <si>
    <t>E2433P001</t>
  </si>
  <si>
    <t>Allexton</t>
  </si>
  <si>
    <t>E2433P002</t>
  </si>
  <si>
    <t>Arnesby</t>
  </si>
  <si>
    <t>E2433P003</t>
  </si>
  <si>
    <t>Ashby Magna</t>
  </si>
  <si>
    <t>E2433P004</t>
  </si>
  <si>
    <t>Ashby Parva</t>
  </si>
  <si>
    <t>E2433P005</t>
  </si>
  <si>
    <t>Billesdon</t>
  </si>
  <si>
    <t>E2433P095</t>
  </si>
  <si>
    <t>Bitteswell with Bittesby</t>
  </si>
  <si>
    <t>E2433P008</t>
  </si>
  <si>
    <t>Blaston</t>
  </si>
  <si>
    <t>E2433P009</t>
  </si>
  <si>
    <t>Bringhurst</t>
  </si>
  <si>
    <t>E2433P010</t>
  </si>
  <si>
    <t>Broughton Astley</t>
  </si>
  <si>
    <t>E2433P011</t>
  </si>
  <si>
    <t>Bruntingthorpe</t>
  </si>
  <si>
    <t>E2433P012</t>
  </si>
  <si>
    <t>Burton Overy</t>
  </si>
  <si>
    <t>E2433P013</t>
  </si>
  <si>
    <t>Carlton Curlieu</t>
  </si>
  <si>
    <t>E2433P014</t>
  </si>
  <si>
    <t>Catthorpe</t>
  </si>
  <si>
    <t>E2433P015</t>
  </si>
  <si>
    <t>Claybrooke Magna</t>
  </si>
  <si>
    <t>E2433P016</t>
  </si>
  <si>
    <t>Claybrooke Parva</t>
  </si>
  <si>
    <t>E2433P017</t>
  </si>
  <si>
    <t>Cold Newton</t>
  </si>
  <si>
    <t>E2433P018</t>
  </si>
  <si>
    <t>Cotesbach</t>
  </si>
  <si>
    <t>E2433P019</t>
  </si>
  <si>
    <t>Cranoe</t>
  </si>
  <si>
    <t>E2433P020</t>
  </si>
  <si>
    <t>Drayton</t>
  </si>
  <si>
    <t>E2433P021</t>
  </si>
  <si>
    <t>Dunton Bassett</t>
  </si>
  <si>
    <t>E2433P022</t>
  </si>
  <si>
    <t>East Langton</t>
  </si>
  <si>
    <t>E2433P023</t>
  </si>
  <si>
    <t>East Norton</t>
  </si>
  <si>
    <t>E2433P024</t>
  </si>
  <si>
    <t>Fleckney</t>
  </si>
  <si>
    <t>E2433P025</t>
  </si>
  <si>
    <t>E2433P026</t>
  </si>
  <si>
    <t>Frisby</t>
  </si>
  <si>
    <t>E2433P027</t>
  </si>
  <si>
    <t>Frolesworth</t>
  </si>
  <si>
    <t>E2433P028</t>
  </si>
  <si>
    <t>Gaulby</t>
  </si>
  <si>
    <t>E2433P029</t>
  </si>
  <si>
    <t>Gilmorton</t>
  </si>
  <si>
    <t>E2433P030</t>
  </si>
  <si>
    <t>Glooston</t>
  </si>
  <si>
    <t>E2433P031</t>
  </si>
  <si>
    <t>Goadby</t>
  </si>
  <si>
    <t>E2433P032</t>
  </si>
  <si>
    <t>Great Bowden</t>
  </si>
  <si>
    <t>E2433P033</t>
  </si>
  <si>
    <t>Great Easton</t>
  </si>
  <si>
    <t>E2433P034</t>
  </si>
  <si>
    <t>Great Glen</t>
  </si>
  <si>
    <t>E2433P035</t>
  </si>
  <si>
    <t>Gumley</t>
  </si>
  <si>
    <t>E2433P036</t>
  </si>
  <si>
    <t>Hallaton</t>
  </si>
  <si>
    <t>E2433P037</t>
  </si>
  <si>
    <t>Horninghold</t>
  </si>
  <si>
    <t>E2433P038</t>
  </si>
  <si>
    <t>Houghton on the Hill</t>
  </si>
  <si>
    <t>E2433P039</t>
  </si>
  <si>
    <t>Hungarton</t>
  </si>
  <si>
    <t>E2433P040</t>
  </si>
  <si>
    <t>Husbands Bosworth</t>
  </si>
  <si>
    <t>E2433P041</t>
  </si>
  <si>
    <t>Illston on the Hill</t>
  </si>
  <si>
    <t>E2433P042</t>
  </si>
  <si>
    <t>Keyham</t>
  </si>
  <si>
    <t>E2433P043</t>
  </si>
  <si>
    <t>Kibworth Beauchamp</t>
  </si>
  <si>
    <t>E2433P044</t>
  </si>
  <si>
    <t>Kibworth Harcourt</t>
  </si>
  <si>
    <t>E2433P045</t>
  </si>
  <si>
    <t>Kimcote and Walton</t>
  </si>
  <si>
    <t>E2433P046</t>
  </si>
  <si>
    <t>King's Norton</t>
  </si>
  <si>
    <t>E2433P047</t>
  </si>
  <si>
    <t>Knaptoft</t>
  </si>
  <si>
    <t>E2433P048</t>
  </si>
  <si>
    <t>E2433P049</t>
  </si>
  <si>
    <t>Launde</t>
  </si>
  <si>
    <t>E2433P050</t>
  </si>
  <si>
    <t>Leire</t>
  </si>
  <si>
    <t>E2433P051</t>
  </si>
  <si>
    <t>Little Stretton</t>
  </si>
  <si>
    <t>E2433P052</t>
  </si>
  <si>
    <t>Loddington</t>
  </si>
  <si>
    <t>E2433P053</t>
  </si>
  <si>
    <t>Lowesby</t>
  </si>
  <si>
    <t>E2433P054</t>
  </si>
  <si>
    <t>Lubenham</t>
  </si>
  <si>
    <t>E2433P055</t>
  </si>
  <si>
    <t>Lutterworth</t>
  </si>
  <si>
    <t>E2433P056</t>
  </si>
  <si>
    <t>Marefield</t>
  </si>
  <si>
    <t>E2433P057</t>
  </si>
  <si>
    <t>Medbourne</t>
  </si>
  <si>
    <t>E2433P058</t>
  </si>
  <si>
    <t>Misterton with Walcote</t>
  </si>
  <si>
    <t>E2433P059</t>
  </si>
  <si>
    <t>Mowsley</t>
  </si>
  <si>
    <t>E2433P060</t>
  </si>
  <si>
    <t>Nevill Holt</t>
  </si>
  <si>
    <t>E2433P061</t>
  </si>
  <si>
    <t>North Kilworth</t>
  </si>
  <si>
    <t>E2433P062</t>
  </si>
  <si>
    <t>Noseley</t>
  </si>
  <si>
    <t>E2433P063</t>
  </si>
  <si>
    <t>Owston and Newbold</t>
  </si>
  <si>
    <t>E2433P064</t>
  </si>
  <si>
    <t>Peatling Magna</t>
  </si>
  <si>
    <t>E2433P065</t>
  </si>
  <si>
    <t>Peatling Parva</t>
  </si>
  <si>
    <t>E2433P066</t>
  </si>
  <si>
    <t>Rolleston</t>
  </si>
  <si>
    <t>E2433P067</t>
  </si>
  <si>
    <t>Saddington</t>
  </si>
  <si>
    <t>E2433P068</t>
  </si>
  <si>
    <t>Scraptoft</t>
  </si>
  <si>
    <t>E2433P069</t>
  </si>
  <si>
    <t>Shangton</t>
  </si>
  <si>
    <t>E2433P070</t>
  </si>
  <si>
    <t>Shawell</t>
  </si>
  <si>
    <t>E2433P071</t>
  </si>
  <si>
    <t>Shearsby</t>
  </si>
  <si>
    <t>E2433P072</t>
  </si>
  <si>
    <t>Skeffington</t>
  </si>
  <si>
    <t>E2433P073</t>
  </si>
  <si>
    <t>Slawston</t>
  </si>
  <si>
    <t>E2433P074</t>
  </si>
  <si>
    <t>Smeeton Westerby</t>
  </si>
  <si>
    <t>E2433P075</t>
  </si>
  <si>
    <t>South Kilworth</t>
  </si>
  <si>
    <t>E2433P076</t>
  </si>
  <si>
    <t>Stockerston</t>
  </si>
  <si>
    <t>E2433P077</t>
  </si>
  <si>
    <t>Stonton Wyville</t>
  </si>
  <si>
    <t>E2433P078</t>
  </si>
  <si>
    <t>Stoughton</t>
  </si>
  <si>
    <t>E2433P079</t>
  </si>
  <si>
    <t>Swinford</t>
  </si>
  <si>
    <t>E2433P080</t>
  </si>
  <si>
    <t>Theddingworth</t>
  </si>
  <si>
    <t>E2433P081</t>
  </si>
  <si>
    <t>Thorpe Langton</t>
  </si>
  <si>
    <t>E2433P082</t>
  </si>
  <si>
    <t>Thurnby and Bushby</t>
  </si>
  <si>
    <t>E2433P083</t>
  </si>
  <si>
    <t>Tilton</t>
  </si>
  <si>
    <t>E2433P084</t>
  </si>
  <si>
    <t>Tugby and Keythorpe</t>
  </si>
  <si>
    <t>E2433P085</t>
  </si>
  <si>
    <t>Tur Langton</t>
  </si>
  <si>
    <t>E2433P086</t>
  </si>
  <si>
    <t>Ullesthorpe</t>
  </si>
  <si>
    <t>E2433P087</t>
  </si>
  <si>
    <t>Welham</t>
  </si>
  <si>
    <t>E2433P088</t>
  </si>
  <si>
    <t>West Langton</t>
  </si>
  <si>
    <t>E2433P089</t>
  </si>
  <si>
    <t>Westrill and Starmore</t>
  </si>
  <si>
    <t>E2433P090</t>
  </si>
  <si>
    <t>Willoughby Waterleys</t>
  </si>
  <si>
    <t>E2433P091</t>
  </si>
  <si>
    <t>E2433P092</t>
  </si>
  <si>
    <t>Withcote</t>
  </si>
  <si>
    <t>E2434P001</t>
  </si>
  <si>
    <t>Bagworth &amp; Thornton</t>
  </si>
  <si>
    <t>E2434P002</t>
  </si>
  <si>
    <t>Barlestone</t>
  </si>
  <si>
    <t>E2434P003</t>
  </si>
  <si>
    <t>Barwell</t>
  </si>
  <si>
    <t>E2434P004</t>
  </si>
  <si>
    <t>Burbage</t>
  </si>
  <si>
    <t>E2434P005</t>
  </si>
  <si>
    <t>Cadeby</t>
  </si>
  <si>
    <t>E2434P006</t>
  </si>
  <si>
    <t>E2434P007</t>
  </si>
  <si>
    <t>Desford</t>
  </si>
  <si>
    <t>E2434P008</t>
  </si>
  <si>
    <t>Earl Shilton</t>
  </si>
  <si>
    <t>E2434P009</t>
  </si>
  <si>
    <t>Groby</t>
  </si>
  <si>
    <t>E2434P010</t>
  </si>
  <si>
    <t>Higham on the Hill</t>
  </si>
  <si>
    <t>E2434P011</t>
  </si>
  <si>
    <t>Market Bosworth</t>
  </si>
  <si>
    <t>E2434P012</t>
  </si>
  <si>
    <t>Markfield</t>
  </si>
  <si>
    <t>E2434P013</t>
  </si>
  <si>
    <t>Nailstone</t>
  </si>
  <si>
    <t>E2434P014</t>
  </si>
  <si>
    <t>Newbold Verdon</t>
  </si>
  <si>
    <t>E2434P015</t>
  </si>
  <si>
    <t>Osbaston</t>
  </si>
  <si>
    <t>E2434P016</t>
  </si>
  <si>
    <t>Peckleton</t>
  </si>
  <si>
    <t>E2434P017</t>
  </si>
  <si>
    <t>Ratby</t>
  </si>
  <si>
    <t>E2434P018</t>
  </si>
  <si>
    <t>Shackerstone</t>
  </si>
  <si>
    <t>E2434P019</t>
  </si>
  <si>
    <t>Sheepy</t>
  </si>
  <si>
    <t>E2434P020</t>
  </si>
  <si>
    <t>Stanton under Bardon</t>
  </si>
  <si>
    <t>E2434P021</t>
  </si>
  <si>
    <t>Stoke Golding</t>
  </si>
  <si>
    <t>E2434P022</t>
  </si>
  <si>
    <t>Sutton Cheney</t>
  </si>
  <si>
    <t>E2434P023</t>
  </si>
  <si>
    <t>Twycross</t>
  </si>
  <si>
    <t>E2434P024</t>
  </si>
  <si>
    <t>Witherley</t>
  </si>
  <si>
    <t>E2436P001</t>
  </si>
  <si>
    <t>Ab Kettleby</t>
  </si>
  <si>
    <t>E2436P002</t>
  </si>
  <si>
    <t>Asfordby</t>
  </si>
  <si>
    <t>E2436P003</t>
  </si>
  <si>
    <t>Belvoir</t>
  </si>
  <si>
    <t>E2436P004</t>
  </si>
  <si>
    <t>E2436P005</t>
  </si>
  <si>
    <t>Broughton and Old Dalby</t>
  </si>
  <si>
    <t>E2436P006</t>
  </si>
  <si>
    <t>Buckminster</t>
  </si>
  <si>
    <t>E2436P007</t>
  </si>
  <si>
    <t>Burton and Dalby</t>
  </si>
  <si>
    <t>E2436P008</t>
  </si>
  <si>
    <t>Clawson Hose and Harby</t>
  </si>
  <si>
    <t>E2436P009</t>
  </si>
  <si>
    <t>Croxton Kerrial</t>
  </si>
  <si>
    <t>E2436P010</t>
  </si>
  <si>
    <t>E2436P011</t>
  </si>
  <si>
    <t>Freeby</t>
  </si>
  <si>
    <t>E2436P012</t>
  </si>
  <si>
    <t>Frisby on the Wreake</t>
  </si>
  <si>
    <t>E2436P013</t>
  </si>
  <si>
    <t>Gaddesby</t>
  </si>
  <si>
    <t>E2436P014</t>
  </si>
  <si>
    <t>Garthorpe</t>
  </si>
  <si>
    <t>E2436P015</t>
  </si>
  <si>
    <t>Grimston</t>
  </si>
  <si>
    <t>E2436P016</t>
  </si>
  <si>
    <t>Hoby with Rotherby</t>
  </si>
  <si>
    <t>E2436P017</t>
  </si>
  <si>
    <t>Kirby Bellars</t>
  </si>
  <si>
    <t>E2436P018</t>
  </si>
  <si>
    <t>Knossington and Cold Overton</t>
  </si>
  <si>
    <t>E2436P019</t>
  </si>
  <si>
    <t>Redmile</t>
  </si>
  <si>
    <t>E2436P020</t>
  </si>
  <si>
    <t>Scalford</t>
  </si>
  <si>
    <t>E2436P021</t>
  </si>
  <si>
    <t>Somerby</t>
  </si>
  <si>
    <t>E2436P022</t>
  </si>
  <si>
    <t>Sproxton</t>
  </si>
  <si>
    <t>E2436P023</t>
  </si>
  <si>
    <t>Stathern</t>
  </si>
  <si>
    <t>E2436P024</t>
  </si>
  <si>
    <t>Twyford and Thorpe</t>
  </si>
  <si>
    <t>E2436P025</t>
  </si>
  <si>
    <t>Waltham on the Wolds and Thorpe Arnold</t>
  </si>
  <si>
    <t>E2436P026</t>
  </si>
  <si>
    <t>Wymondham</t>
  </si>
  <si>
    <t>E2437P001</t>
  </si>
  <si>
    <t>Appleby Magna</t>
  </si>
  <si>
    <t>E2437P003</t>
  </si>
  <si>
    <t>Ashby de la Zouch</t>
  </si>
  <si>
    <t>E2437P002</t>
  </si>
  <si>
    <t>Ashby Woulds</t>
  </si>
  <si>
    <t>E2437P004</t>
  </si>
  <si>
    <t>Bardon</t>
  </si>
  <si>
    <t>E2437P005</t>
  </si>
  <si>
    <t>E2437P006</t>
  </si>
  <si>
    <t>Breedon on the Hill</t>
  </si>
  <si>
    <t>E2437P007</t>
  </si>
  <si>
    <t>Castle Donington</t>
  </si>
  <si>
    <t>E2437P008</t>
  </si>
  <si>
    <t>Charley</t>
  </si>
  <si>
    <t>E2437P009</t>
  </si>
  <si>
    <t>Chilcote</t>
  </si>
  <si>
    <t>E2437P010</t>
  </si>
  <si>
    <t>Coleorton</t>
  </si>
  <si>
    <t>E2437P011</t>
  </si>
  <si>
    <t>Ellistown and Battleflat</t>
  </si>
  <si>
    <t>E2437P012</t>
  </si>
  <si>
    <t>Heather</t>
  </si>
  <si>
    <t>E2437P013</t>
  </si>
  <si>
    <t>Hugglescote and Donington le Heath</t>
  </si>
  <si>
    <t>E2437P014</t>
  </si>
  <si>
    <t>Ibstock</t>
  </si>
  <si>
    <t>E2437P015</t>
  </si>
  <si>
    <t>Isley cum Langley</t>
  </si>
  <si>
    <t>E2437P016</t>
  </si>
  <si>
    <t>Kegworth</t>
  </si>
  <si>
    <t>E2437P017</t>
  </si>
  <si>
    <t>Lockington Hemington</t>
  </si>
  <si>
    <t>E2437P018</t>
  </si>
  <si>
    <t>Long Whatton and Diseworth</t>
  </si>
  <si>
    <t>E2437P019</t>
  </si>
  <si>
    <t>Measham</t>
  </si>
  <si>
    <t>E2437P020</t>
  </si>
  <si>
    <t>Normanton le Heath</t>
  </si>
  <si>
    <t>E2437P021</t>
  </si>
  <si>
    <t>Oakthorpe and Donisthorpe</t>
  </si>
  <si>
    <t>E2437P022</t>
  </si>
  <si>
    <t>Osgathorpe</t>
  </si>
  <si>
    <t>E2437P023</t>
  </si>
  <si>
    <t>Packington</t>
  </si>
  <si>
    <t>E2437P024</t>
  </si>
  <si>
    <t>Ravenstone with Snibstone</t>
  </si>
  <si>
    <t>E2437P025</t>
  </si>
  <si>
    <t>Snarestone</t>
  </si>
  <si>
    <t>E2437P026</t>
  </si>
  <si>
    <t>Staunton Harold</t>
  </si>
  <si>
    <t>E2437P027</t>
  </si>
  <si>
    <t>Stretton en le Field</t>
  </si>
  <si>
    <t>E2437P028</t>
  </si>
  <si>
    <t>Swannington</t>
  </si>
  <si>
    <t>E2437P029</t>
  </si>
  <si>
    <t>Swepstone</t>
  </si>
  <si>
    <t>E2437P030</t>
  </si>
  <si>
    <t>Whitwick</t>
  </si>
  <si>
    <t>E2437P031</t>
  </si>
  <si>
    <t>Worthington</t>
  </si>
  <si>
    <t>E2531P001</t>
  </si>
  <si>
    <t>Algarkirk</t>
  </si>
  <si>
    <t>E2531P002</t>
  </si>
  <si>
    <t>Amber Hill</t>
  </si>
  <si>
    <t>E2531P003</t>
  </si>
  <si>
    <t>E2531P004</t>
  </si>
  <si>
    <t>Bicker</t>
  </si>
  <si>
    <t>E2531P005</t>
  </si>
  <si>
    <t>Butterwick</t>
  </si>
  <si>
    <t>E2531P006</t>
  </si>
  <si>
    <t>Fishtoft</t>
  </si>
  <si>
    <t>E2531P007</t>
  </si>
  <si>
    <t>Fosdyke</t>
  </si>
  <si>
    <t>E2531P008</t>
  </si>
  <si>
    <t>E2531P009</t>
  </si>
  <si>
    <t>Freiston</t>
  </si>
  <si>
    <t>E2531P010</t>
  </si>
  <si>
    <t>Holland Fen with Brothertoft</t>
  </si>
  <si>
    <t>E2531P011</t>
  </si>
  <si>
    <t>Kirton</t>
  </si>
  <si>
    <t>E2531P012</t>
  </si>
  <si>
    <t>Leverton</t>
  </si>
  <si>
    <t>E2531P013</t>
  </si>
  <si>
    <t>Old Leake</t>
  </si>
  <si>
    <t>E2531P014</t>
  </si>
  <si>
    <t>Sutterton</t>
  </si>
  <si>
    <t>E2531P015</t>
  </si>
  <si>
    <t>Swineshead</t>
  </si>
  <si>
    <t>E2531P016</t>
  </si>
  <si>
    <t>Wigtoft</t>
  </si>
  <si>
    <t>E2531P017</t>
  </si>
  <si>
    <t>Wrangle</t>
  </si>
  <si>
    <t>E2531P018</t>
  </si>
  <si>
    <t>Wyberton</t>
  </si>
  <si>
    <t>E2532P001</t>
  </si>
  <si>
    <t>Aby with Greenfield</t>
  </si>
  <si>
    <t>E2532P002</t>
  </si>
  <si>
    <t>Addlethorpe</t>
  </si>
  <si>
    <t>E2532P003</t>
  </si>
  <si>
    <t>Alford</t>
  </si>
  <si>
    <t>E2532P004</t>
  </si>
  <si>
    <t>Alvingham</t>
  </si>
  <si>
    <t>E2532P005</t>
  </si>
  <si>
    <t>Anderby</t>
  </si>
  <si>
    <t>E2532P006</t>
  </si>
  <si>
    <t>Ashby with Scremby</t>
  </si>
  <si>
    <t>E2532P007</t>
  </si>
  <si>
    <t>Asterby</t>
  </si>
  <si>
    <t>E2532P008</t>
  </si>
  <si>
    <t>Aswardby</t>
  </si>
  <si>
    <t>E2532P009</t>
  </si>
  <si>
    <t>Authorpe</t>
  </si>
  <si>
    <t>E2532P010</t>
  </si>
  <si>
    <t>Baumber</t>
  </si>
  <si>
    <t>E2532P011</t>
  </si>
  <si>
    <t>Beesby with Saleby</t>
  </si>
  <si>
    <t>(f)</t>
  </si>
  <si>
    <t>E2532P012</t>
  </si>
  <si>
    <t>Belchford</t>
  </si>
  <si>
    <t>E2532P013</t>
  </si>
  <si>
    <t>Belleau</t>
  </si>
  <si>
    <t>E2532P014</t>
  </si>
  <si>
    <t>Benniworth</t>
  </si>
  <si>
    <t>E2532P015</t>
  </si>
  <si>
    <t>Bilsby</t>
  </si>
  <si>
    <t>E2532P016</t>
  </si>
  <si>
    <t>Binbrook</t>
  </si>
  <si>
    <t>E2532P017</t>
  </si>
  <si>
    <t>Bolingbroke</t>
  </si>
  <si>
    <t>E2532P018</t>
  </si>
  <si>
    <t>Brackenborough with Little Grimsby</t>
  </si>
  <si>
    <t>E2532P020</t>
  </si>
  <si>
    <t>Brinkhill</t>
  </si>
  <si>
    <t>E2532P021</t>
  </si>
  <si>
    <t>Bucknall</t>
  </si>
  <si>
    <t>E2532P022</t>
  </si>
  <si>
    <t>Burgh le Marsh</t>
  </si>
  <si>
    <t>E2532P023</t>
  </si>
  <si>
    <t>Burgh on Bain</t>
  </si>
  <si>
    <t>E2532P024</t>
  </si>
  <si>
    <t>E2532P025</t>
  </si>
  <si>
    <t>Calcethorpe with Kelstern</t>
  </si>
  <si>
    <t>E2532P026</t>
  </si>
  <si>
    <t>Candlesby with Gunby</t>
  </si>
  <si>
    <t>E2532P027</t>
  </si>
  <si>
    <t>Carrington</t>
  </si>
  <si>
    <t>E2532P028</t>
  </si>
  <si>
    <t>Chapel St. Leonards</t>
  </si>
  <si>
    <t>E2532P030</t>
  </si>
  <si>
    <t>Claxby with Moorby</t>
  </si>
  <si>
    <t>E2532P031</t>
  </si>
  <si>
    <t>Claythorpe</t>
  </si>
  <si>
    <t>E2532P032</t>
  </si>
  <si>
    <t>Coningsby</t>
  </si>
  <si>
    <t>E2532P033</t>
  </si>
  <si>
    <t>Conisholme</t>
  </si>
  <si>
    <t>E2532P034</t>
  </si>
  <si>
    <t>Covenham Group</t>
  </si>
  <si>
    <t>E2532P036</t>
  </si>
  <si>
    <t>E2532P037</t>
  </si>
  <si>
    <t>Cumberworth</t>
  </si>
  <si>
    <t>E2532P039</t>
  </si>
  <si>
    <t>Donington on Bain</t>
  </si>
  <si>
    <t>E2532P040</t>
  </si>
  <si>
    <t>East and West Barkwith</t>
  </si>
  <si>
    <t>E2532P041</t>
  </si>
  <si>
    <t>East Keal</t>
  </si>
  <si>
    <t>E2532P042</t>
  </si>
  <si>
    <t>East Kirkby</t>
  </si>
  <si>
    <t>E2532P043</t>
  </si>
  <si>
    <t>Eastville Midville and New Leak</t>
  </si>
  <si>
    <t>E2532P044</t>
  </si>
  <si>
    <t>Edlington Group</t>
  </si>
  <si>
    <t>E2532P045</t>
  </si>
  <si>
    <t>Elkington</t>
  </si>
  <si>
    <t>E2532P047</t>
  </si>
  <si>
    <t>Firsby</t>
  </si>
  <si>
    <t>E2532P048</t>
  </si>
  <si>
    <t>Fotherby</t>
  </si>
  <si>
    <t>E2532P049</t>
  </si>
  <si>
    <t>Friskney</t>
  </si>
  <si>
    <t>E2532P050</t>
  </si>
  <si>
    <t>Frithville and Westville</t>
  </si>
  <si>
    <t>E2532P052</t>
  </si>
  <si>
    <t>Fulstow</t>
  </si>
  <si>
    <t>E2532P054</t>
  </si>
  <si>
    <t>Gayton le Marsh</t>
  </si>
  <si>
    <t>E2532P055</t>
  </si>
  <si>
    <t>Gayton le Wold</t>
  </si>
  <si>
    <t>E2532P058</t>
  </si>
  <si>
    <t>Grainthorpe</t>
  </si>
  <si>
    <t>E2532P059</t>
  </si>
  <si>
    <t>Great and Little Carlton</t>
  </si>
  <si>
    <t>E2532P061</t>
  </si>
  <si>
    <t>Great Sturton</t>
  </si>
  <si>
    <t>E2532P062</t>
  </si>
  <si>
    <t>Greetham with Somersby</t>
  </si>
  <si>
    <t>E2532P063</t>
  </si>
  <si>
    <t>Grimoldby and Manby</t>
  </si>
  <si>
    <t>E2532P064</t>
  </si>
  <si>
    <t>Hagworthingham</t>
  </si>
  <si>
    <t>E2532P065</t>
  </si>
  <si>
    <t>Hainton</t>
  </si>
  <si>
    <t>E2532P066</t>
  </si>
  <si>
    <t>Hallington</t>
  </si>
  <si>
    <t>E2532P067</t>
  </si>
  <si>
    <t>Haltham</t>
  </si>
  <si>
    <t>E2532P068</t>
  </si>
  <si>
    <t>Halton Holegate</t>
  </si>
  <si>
    <t>E2532P069</t>
  </si>
  <si>
    <t>Hameringham</t>
  </si>
  <si>
    <t>E2532P070</t>
  </si>
  <si>
    <t>Hannah cum Hagnaby</t>
  </si>
  <si>
    <t>E2532P071</t>
  </si>
  <si>
    <t>Harrington</t>
  </si>
  <si>
    <t>E2532P072</t>
  </si>
  <si>
    <t>E2532P075</t>
  </si>
  <si>
    <t>Hemingby</t>
  </si>
  <si>
    <t>E2532P076</t>
  </si>
  <si>
    <t>High Toynton</t>
  </si>
  <si>
    <t>E2532P077</t>
  </si>
  <si>
    <t>Hogsthorpe</t>
  </si>
  <si>
    <t>E2532P078</t>
  </si>
  <si>
    <t>Holton le Clay</t>
  </si>
  <si>
    <t>E2532P079</t>
  </si>
  <si>
    <t>Horncastle</t>
  </si>
  <si>
    <t>E2532P080</t>
  </si>
  <si>
    <t>Horsington</t>
  </si>
  <si>
    <t>E2532P081</t>
  </si>
  <si>
    <t>Hundleby</t>
  </si>
  <si>
    <t>E2532P082</t>
  </si>
  <si>
    <t>Huttoft</t>
  </si>
  <si>
    <t>E2532P083</t>
  </si>
  <si>
    <t>Ingoldmells</t>
  </si>
  <si>
    <t>E2532P085</t>
  </si>
  <si>
    <t>Keddington</t>
  </si>
  <si>
    <t>E2532P086</t>
  </si>
  <si>
    <t>Kirkby on Bain</t>
  </si>
  <si>
    <t>E2532P087</t>
  </si>
  <si>
    <t>Langriville</t>
  </si>
  <si>
    <t>E2532P189</t>
  </si>
  <si>
    <t>Langton by Horncastle</t>
  </si>
  <si>
    <t>E2532P190</t>
  </si>
  <si>
    <t>Langton by Wragby</t>
  </si>
  <si>
    <t>E2532P191</t>
  </si>
  <si>
    <t>Langton/Sutterby</t>
  </si>
  <si>
    <t>E2532P091</t>
  </si>
  <si>
    <t>Legbourne</t>
  </si>
  <si>
    <t>E2532P093</t>
  </si>
  <si>
    <t>Little Cawthorpe</t>
  </si>
  <si>
    <t>E2532P095</t>
  </si>
  <si>
    <t>Louth</t>
  </si>
  <si>
    <t>E2532P096</t>
  </si>
  <si>
    <t>Low Toynton</t>
  </si>
  <si>
    <t>E2532P097</t>
  </si>
  <si>
    <t>Ludborough</t>
  </si>
  <si>
    <t>E2532P098</t>
  </si>
  <si>
    <t>Ludford</t>
  </si>
  <si>
    <t>E2532P099</t>
  </si>
  <si>
    <t>Lusby with Winceby</t>
  </si>
  <si>
    <t>E2532P100</t>
  </si>
  <si>
    <t>Mablethorpe and Sutton</t>
  </si>
  <si>
    <t>E2532P101</t>
  </si>
  <si>
    <t>Maidenwell</t>
  </si>
  <si>
    <t>E2532P102</t>
  </si>
  <si>
    <t>Maltby le Marsh</t>
  </si>
  <si>
    <t>E2532P104</t>
  </si>
  <si>
    <t>Mareham le Fen</t>
  </si>
  <si>
    <t>E2532P105</t>
  </si>
  <si>
    <t>Mareham on the Hill</t>
  </si>
  <si>
    <t>E2532P106</t>
  </si>
  <si>
    <t>Markby</t>
  </si>
  <si>
    <t>E2532P107</t>
  </si>
  <si>
    <t>Market Stainton</t>
  </si>
  <si>
    <t>E2532P108</t>
  </si>
  <si>
    <t>Marshchapel</t>
  </si>
  <si>
    <t>E2532P109</t>
  </si>
  <si>
    <t>Mavis Enderby</t>
  </si>
  <si>
    <t>E2532P111</t>
  </si>
  <si>
    <t>Minting and Gautby</t>
  </si>
  <si>
    <t>E2532P112</t>
  </si>
  <si>
    <t>Muckton</t>
  </si>
  <si>
    <t>E2532P113</t>
  </si>
  <si>
    <t>Mumby</t>
  </si>
  <si>
    <t>E2532P115</t>
  </si>
  <si>
    <t>North Cockerington</t>
  </si>
  <si>
    <t>E2532P116</t>
  </si>
  <si>
    <t>North Cotes</t>
  </si>
  <si>
    <t>E2532P117</t>
  </si>
  <si>
    <t>North Ormsby</t>
  </si>
  <si>
    <t>E2532P118</t>
  </si>
  <si>
    <t>North Somercotes</t>
  </si>
  <si>
    <t>E2532P119</t>
  </si>
  <si>
    <t>North Thoresby</t>
  </si>
  <si>
    <t>E2532P120</t>
  </si>
  <si>
    <t>Orby</t>
  </si>
  <si>
    <t>E2532P121</t>
  </si>
  <si>
    <t>Partney</t>
  </si>
  <si>
    <t>E2532P122</t>
  </si>
  <si>
    <t>Raithby</t>
  </si>
  <si>
    <t>E2532P123</t>
  </si>
  <si>
    <t>Raithby cum Maltby</t>
  </si>
  <si>
    <t>E2532P193</t>
  </si>
  <si>
    <t>Ranby</t>
  </si>
  <si>
    <t>E2532P125</t>
  </si>
  <si>
    <t>Reston</t>
  </si>
  <si>
    <t>E2532P126</t>
  </si>
  <si>
    <t>Revesby</t>
  </si>
  <si>
    <t>E2532P127</t>
  </si>
  <si>
    <t>Rigsby with Ailby</t>
  </si>
  <si>
    <t>E2532P128</t>
  </si>
  <si>
    <t>Roughton</t>
  </si>
  <si>
    <t>E2532P129</t>
  </si>
  <si>
    <t>Saltfleetby</t>
  </si>
  <si>
    <t>E2532P130</t>
  </si>
  <si>
    <t>Sausthorpe</t>
  </si>
  <si>
    <t>E2532P131</t>
  </si>
  <si>
    <t>Scamblesby</t>
  </si>
  <si>
    <t>E2532P132</t>
  </si>
  <si>
    <t>Scrivelsby</t>
  </si>
  <si>
    <t>E2532P133</t>
  </si>
  <si>
    <t>Sibsey</t>
  </si>
  <si>
    <t>E2532P134</t>
  </si>
  <si>
    <t>Skegness</t>
  </si>
  <si>
    <t>E2532P135</t>
  </si>
  <si>
    <t>Skendleby</t>
  </si>
  <si>
    <t>E2532P136</t>
  </si>
  <si>
    <t>Skidbrooke with Saltfleet Haven</t>
  </si>
  <si>
    <t>E2532P137</t>
  </si>
  <si>
    <t>Sotby</t>
  </si>
  <si>
    <t>E2532P138</t>
  </si>
  <si>
    <t>South Cockerington</t>
  </si>
  <si>
    <t>E2532P139</t>
  </si>
  <si>
    <t>South Ormsby cum Ketsby</t>
  </si>
  <si>
    <t>E2532P140</t>
  </si>
  <si>
    <t>South Somercotes</t>
  </si>
  <si>
    <t>E2532P142</t>
  </si>
  <si>
    <t>South Willingham</t>
  </si>
  <si>
    <t>E2532P143</t>
  </si>
  <si>
    <t>Spilsby</t>
  </si>
  <si>
    <t>E2532P144</t>
  </si>
  <si>
    <t>Stenigot</t>
  </si>
  <si>
    <t>E2532P145</t>
  </si>
  <si>
    <t>Stewton</t>
  </si>
  <si>
    <t>E2532P146</t>
  </si>
  <si>
    <t>Stickford</t>
  </si>
  <si>
    <t>E2532P147</t>
  </si>
  <si>
    <t>Stickney</t>
  </si>
  <si>
    <t>E2532P149</t>
  </si>
  <si>
    <t>Strubby with Woodthorpe</t>
  </si>
  <si>
    <t>E2532P150</t>
  </si>
  <si>
    <t>Swaby</t>
  </si>
  <si>
    <t>E2532P151</t>
  </si>
  <si>
    <t>Tathwell</t>
  </si>
  <si>
    <t>E2532P152</t>
  </si>
  <si>
    <t>Tattershall with Thorpe</t>
  </si>
  <si>
    <t>E2532P154</t>
  </si>
  <si>
    <t>Tetford</t>
  </si>
  <si>
    <t>E2532P155</t>
  </si>
  <si>
    <t>Tetney</t>
  </si>
  <si>
    <t>E2532P156</t>
  </si>
  <si>
    <t>Thedldlethorpe</t>
  </si>
  <si>
    <t>E2532P158</t>
  </si>
  <si>
    <t>Thimbleby</t>
  </si>
  <si>
    <t>E2532P159</t>
  </si>
  <si>
    <t>Thornton le Fen</t>
  </si>
  <si>
    <t>E2532P160</t>
  </si>
  <si>
    <t>Thorpe St. Peter</t>
  </si>
  <si>
    <t>E2532P161</t>
  </si>
  <si>
    <t>Toynton All Saints</t>
  </si>
  <si>
    <t>E2532P162</t>
  </si>
  <si>
    <t>Toynton St Peter</t>
  </si>
  <si>
    <t>E2532P163</t>
  </si>
  <si>
    <t>Tumby</t>
  </si>
  <si>
    <t>E2532P165</t>
  </si>
  <si>
    <t>Ulceby with Fordington</t>
  </si>
  <si>
    <t>E2532P166</t>
  </si>
  <si>
    <t>Utterby</t>
  </si>
  <si>
    <t>E2532P168</t>
  </si>
  <si>
    <t>Wainfleet All Saints</t>
  </si>
  <si>
    <t>E2532P169</t>
  </si>
  <si>
    <t>Wainfleet St Mary</t>
  </si>
  <si>
    <t>E2532P171</t>
  </si>
  <si>
    <t>Walmsgate</t>
  </si>
  <si>
    <t>E2532P172</t>
  </si>
  <si>
    <t>Well</t>
  </si>
  <si>
    <t>E2532P173</t>
  </si>
  <si>
    <t>Welton le Marsh</t>
  </si>
  <si>
    <t>E2532P174</t>
  </si>
  <si>
    <t>Welton le Wold</t>
  </si>
  <si>
    <t>E2532P175</t>
  </si>
  <si>
    <t>West Ashby</t>
  </si>
  <si>
    <t>E2532P177</t>
  </si>
  <si>
    <t>West Fen</t>
  </si>
  <si>
    <t>E2532P178</t>
  </si>
  <si>
    <t>West Keal</t>
  </si>
  <si>
    <t>E2532P179</t>
  </si>
  <si>
    <t>West Torrington</t>
  </si>
  <si>
    <t>E2532P180</t>
  </si>
  <si>
    <t>Wildmore</t>
  </si>
  <si>
    <t>E2532P181</t>
  </si>
  <si>
    <t>Willoughby with Sloothby</t>
  </si>
  <si>
    <t>E2532P182</t>
  </si>
  <si>
    <t>Withcall</t>
  </si>
  <si>
    <t>E2532P183</t>
  </si>
  <si>
    <t>Withern with Stain</t>
  </si>
  <si>
    <t>E2532P184</t>
  </si>
  <si>
    <t>Wood Enderby</t>
  </si>
  <si>
    <t>E2532P185</t>
  </si>
  <si>
    <t>Woodhall Spa</t>
  </si>
  <si>
    <t>E2532P192</t>
  </si>
  <si>
    <t>Woodhall/Stixwould</t>
  </si>
  <si>
    <t>E2532P186</t>
  </si>
  <si>
    <t>Wragby</t>
  </si>
  <si>
    <t>E2532P187</t>
  </si>
  <si>
    <t>Wyham cum Cadeby</t>
  </si>
  <si>
    <t>E2532P188</t>
  </si>
  <si>
    <t>Yarburgh</t>
  </si>
  <si>
    <t>E2534P001</t>
  </si>
  <si>
    <t>Anwick</t>
  </si>
  <si>
    <t>E2534P002</t>
  </si>
  <si>
    <t>Asgarby and Howell</t>
  </si>
  <si>
    <t>E2534P003</t>
  </si>
  <si>
    <t>Ashby, Bloxholm, Temple Bruer with Temple High Grange</t>
  </si>
  <si>
    <t>E2534P004</t>
  </si>
  <si>
    <t>Aswarby and Swarby</t>
  </si>
  <si>
    <t>E2534P005</t>
  </si>
  <si>
    <t>Aubourn with Haddington</t>
  </si>
  <si>
    <t>E2534P006</t>
  </si>
  <si>
    <t>Aunsby and Dembleby</t>
  </si>
  <si>
    <t>E2534P007</t>
  </si>
  <si>
    <t>Bassingham</t>
  </si>
  <si>
    <t>E2534P008</t>
  </si>
  <si>
    <t>Beckingham</t>
  </si>
  <si>
    <t>E2534P009</t>
  </si>
  <si>
    <t>Billinghay</t>
  </si>
  <si>
    <t>E2534P010</t>
  </si>
  <si>
    <t>Blankney</t>
  </si>
  <si>
    <t>E2534P011</t>
  </si>
  <si>
    <t>Boothby Graffoe</t>
  </si>
  <si>
    <t>E2534P012</t>
  </si>
  <si>
    <t>Bracebridge Heath</t>
  </si>
  <si>
    <t>E2534P013</t>
  </si>
  <si>
    <t>Branston and Mere</t>
  </si>
  <si>
    <t>E2534P014</t>
  </si>
  <si>
    <t>Brant Broughton and Stragglethorpe</t>
  </si>
  <si>
    <t>E2534P015</t>
  </si>
  <si>
    <t>Burton Pedwardine</t>
  </si>
  <si>
    <t>E2534P016</t>
  </si>
  <si>
    <t>Canwick</t>
  </si>
  <si>
    <t>E2534P017</t>
  </si>
  <si>
    <t>Carlton le Moorland</t>
  </si>
  <si>
    <t>E2534P018</t>
  </si>
  <si>
    <t>Coleby</t>
  </si>
  <si>
    <t>E2534P019</t>
  </si>
  <si>
    <t>Cranwell Brauncewell and Byard's Leap</t>
  </si>
  <si>
    <t>E2534P020</t>
  </si>
  <si>
    <t>Culverthorpe and Kelby</t>
  </si>
  <si>
    <t>E2534P021</t>
  </si>
  <si>
    <t>Digby</t>
  </si>
  <si>
    <t>E2534P022</t>
  </si>
  <si>
    <t>Doddington and Whisby</t>
  </si>
  <si>
    <t>E2534P023</t>
  </si>
  <si>
    <t>Dogdyke</t>
  </si>
  <si>
    <t>E2534P024</t>
  </si>
  <si>
    <t>Dorrington</t>
  </si>
  <si>
    <t>E2534P025</t>
  </si>
  <si>
    <t>Dunston</t>
  </si>
  <si>
    <t>E2534P026</t>
  </si>
  <si>
    <t>Eagle and Swinethorpe</t>
  </si>
  <si>
    <t>E2534P027</t>
  </si>
  <si>
    <t>Ewerby and Evedon</t>
  </si>
  <si>
    <t>E2534P028</t>
  </si>
  <si>
    <t>Great Hale</t>
  </si>
  <si>
    <t>E2534P029</t>
  </si>
  <si>
    <t>Harmston</t>
  </si>
  <si>
    <t>E2534P030</t>
  </si>
  <si>
    <t>Heckington</t>
  </si>
  <si>
    <t>E2534P031</t>
  </si>
  <si>
    <t>E2534P032</t>
  </si>
  <si>
    <t>Helpringham</t>
  </si>
  <si>
    <t>E2534P033</t>
  </si>
  <si>
    <t>Kirkby la Thorpe</t>
  </si>
  <si>
    <t>E2534P034</t>
  </si>
  <si>
    <t>Leadenham</t>
  </si>
  <si>
    <t>E2534P035</t>
  </si>
  <si>
    <t>Leasingham and Roxholm</t>
  </si>
  <si>
    <t>E2534P036</t>
  </si>
  <si>
    <t>Little Hale</t>
  </si>
  <si>
    <t>E2534P037</t>
  </si>
  <si>
    <t>E2534P038</t>
  </si>
  <si>
    <t>Metheringham</t>
  </si>
  <si>
    <t>E2534P039</t>
  </si>
  <si>
    <t>Navenby</t>
  </si>
  <si>
    <t>E2534P040</t>
  </si>
  <si>
    <t>Newton, Haceby and Walcot</t>
  </si>
  <si>
    <t>E2534P041</t>
  </si>
  <si>
    <t>Nocton</t>
  </si>
  <si>
    <t>E2534P042</t>
  </si>
  <si>
    <t>North Hykeham</t>
  </si>
  <si>
    <t>E2534P043</t>
  </si>
  <si>
    <t>North Kyme</t>
  </si>
  <si>
    <t>E2534P045</t>
  </si>
  <si>
    <t>North Scarle</t>
  </si>
  <si>
    <t>E2534P046</t>
  </si>
  <si>
    <t>Norton Disney</t>
  </si>
  <si>
    <t>E2534P047</t>
  </si>
  <si>
    <t>Osbournby</t>
  </si>
  <si>
    <t>E2534P048</t>
  </si>
  <si>
    <t>Potter Hanworth</t>
  </si>
  <si>
    <t>E2534P059</t>
  </si>
  <si>
    <t>Rauceby</t>
  </si>
  <si>
    <t>E2534P049</t>
  </si>
  <si>
    <t>Rowston</t>
  </si>
  <si>
    <t>E2534P051</t>
  </si>
  <si>
    <t>Ruskington</t>
  </si>
  <si>
    <t>E2534P052</t>
  </si>
  <si>
    <t>Scopwick</t>
  </si>
  <si>
    <t>E2534P053</t>
  </si>
  <si>
    <t>Scredington</t>
  </si>
  <si>
    <t>E2534P054</t>
  </si>
  <si>
    <t>Silk Willoughby</t>
  </si>
  <si>
    <t>E2534P055</t>
  </si>
  <si>
    <t>Skellingthorpe</t>
  </si>
  <si>
    <t>E2534P056</t>
  </si>
  <si>
    <t>Sleaford</t>
  </si>
  <si>
    <t>E2534P057</t>
  </si>
  <si>
    <t>South Hykeham</t>
  </si>
  <si>
    <t>E2534P058</t>
  </si>
  <si>
    <t>South Kyme</t>
  </si>
  <si>
    <t>E2534P060</t>
  </si>
  <si>
    <t>E2534P061</t>
  </si>
  <si>
    <t>Swaton</t>
  </si>
  <si>
    <t>E2534P062</t>
  </si>
  <si>
    <t>Swinderby</t>
  </si>
  <si>
    <t>E2534P064</t>
  </si>
  <si>
    <t>Thorpe on the Hill</t>
  </si>
  <si>
    <t>E2534P065</t>
  </si>
  <si>
    <t>Threekingham</t>
  </si>
  <si>
    <t>E2534P066</t>
  </si>
  <si>
    <t>Thurlby</t>
  </si>
  <si>
    <t>E2534P067</t>
  </si>
  <si>
    <t>Timberland</t>
  </si>
  <si>
    <t>E2534P068</t>
  </si>
  <si>
    <t>E2534P070</t>
  </si>
  <si>
    <t>Walcott</t>
  </si>
  <si>
    <t>E2534P071</t>
  </si>
  <si>
    <t>Washingborough</t>
  </si>
  <si>
    <t>E2534P072</t>
  </si>
  <si>
    <t>Welbourn</t>
  </si>
  <si>
    <t>E2534P073</t>
  </si>
  <si>
    <t>Wellingore</t>
  </si>
  <si>
    <t>E2534P074</t>
  </si>
  <si>
    <t>Wilsford</t>
  </si>
  <si>
    <t>E2534P075</t>
  </si>
  <si>
    <t>Witham St. Hughs</t>
  </si>
  <si>
    <t>E2535P001</t>
  </si>
  <si>
    <t>Cowbit</t>
  </si>
  <si>
    <t>E2535P002</t>
  </si>
  <si>
    <t>Crowland</t>
  </si>
  <si>
    <t>E2535P003</t>
  </si>
  <si>
    <t>Deeping St Nicholas</t>
  </si>
  <si>
    <t>E2535P004</t>
  </si>
  <si>
    <t>Donington</t>
  </si>
  <si>
    <t>E2535P005</t>
  </si>
  <si>
    <t>E2535P006</t>
  </si>
  <si>
    <t>Gedney</t>
  </si>
  <si>
    <t>E2535P007</t>
  </si>
  <si>
    <t>Gedney Hill</t>
  </si>
  <si>
    <t>E2535P008</t>
  </si>
  <si>
    <t>Gosberton</t>
  </si>
  <si>
    <t>E2535P009</t>
  </si>
  <si>
    <t>Holbeach</t>
  </si>
  <si>
    <t>E2535P010</t>
  </si>
  <si>
    <t>Little Sutton</t>
  </si>
  <si>
    <t>E2535P011</t>
  </si>
  <si>
    <t>E2535P012</t>
  </si>
  <si>
    <t>Lutton</t>
  </si>
  <si>
    <t>E2535P013</t>
  </si>
  <si>
    <t>E2535P014</t>
  </si>
  <si>
    <t>Pinchbeck</t>
  </si>
  <si>
    <t>E2535P015</t>
  </si>
  <si>
    <t>Quadring</t>
  </si>
  <si>
    <t>E2535P016</t>
  </si>
  <si>
    <t>Surfleet</t>
  </si>
  <si>
    <t>E2535P017</t>
  </si>
  <si>
    <t>Sutton Bridge</t>
  </si>
  <si>
    <t>E2535P018</t>
  </si>
  <si>
    <t>Sutton St Edmund</t>
  </si>
  <si>
    <t>E2535P019</t>
  </si>
  <si>
    <t>Sutton St James</t>
  </si>
  <si>
    <t>E2535P020</t>
  </si>
  <si>
    <t>Tydd St Mary</t>
  </si>
  <si>
    <t>E2535P021</t>
  </si>
  <si>
    <t>E2535P022</t>
  </si>
  <si>
    <t>Whaplode</t>
  </si>
  <si>
    <t>E2536P001</t>
  </si>
  <si>
    <t>E2536P002</t>
  </si>
  <si>
    <t>Ancaster</t>
  </si>
  <si>
    <t>E2536P003</t>
  </si>
  <si>
    <t>Aslackby and Laughton</t>
  </si>
  <si>
    <t>E2536P004</t>
  </si>
  <si>
    <t>Barholm and Stowe</t>
  </si>
  <si>
    <t>E2536P005</t>
  </si>
  <si>
    <t>Barkston (grouped with Syston)</t>
  </si>
  <si>
    <t>E2536P006</t>
  </si>
  <si>
    <t>Barrowby</t>
  </si>
  <si>
    <t>E2536P007</t>
  </si>
  <si>
    <t>Baston</t>
  </si>
  <si>
    <t>E2536P008</t>
  </si>
  <si>
    <t>Belton and Manthorpe</t>
  </si>
  <si>
    <t>E2536P009</t>
  </si>
  <si>
    <t>Billingborough</t>
  </si>
  <si>
    <t>E2536P010</t>
  </si>
  <si>
    <t>Bitchfield and Bassingthorpe</t>
  </si>
  <si>
    <t>E2536P011</t>
  </si>
  <si>
    <t>Boothby Pagnell</t>
  </si>
  <si>
    <t>E2536P012</t>
  </si>
  <si>
    <t>Bourne</t>
  </si>
  <si>
    <t>E2536P013</t>
  </si>
  <si>
    <t>Braceborough and Wilsthorpe</t>
  </si>
  <si>
    <t>E2536P014</t>
  </si>
  <si>
    <t>Braceby and Sapperton (grouped with Ropsley)</t>
  </si>
  <si>
    <t>E2536P015</t>
  </si>
  <si>
    <t>Burton Coggles</t>
  </si>
  <si>
    <t>E2536P016</t>
  </si>
  <si>
    <t>Careby Aunby and Holywell</t>
  </si>
  <si>
    <t>E2536P017</t>
  </si>
  <si>
    <t>Carlby</t>
  </si>
  <si>
    <t>E2536P018</t>
  </si>
  <si>
    <t>Carlton Scroop (grouped with Normanton)</t>
  </si>
  <si>
    <t>E2536P019</t>
  </si>
  <si>
    <t>Castle Bytham</t>
  </si>
  <si>
    <t>E2536P020</t>
  </si>
  <si>
    <t>Caythorpe</t>
  </si>
  <si>
    <t>E2536P021</t>
  </si>
  <si>
    <t>Claypole</t>
  </si>
  <si>
    <t>E2536P022</t>
  </si>
  <si>
    <t>Colsterworth (grouped with North Witham Gunby and Stainby)</t>
  </si>
  <si>
    <t>E2536P023</t>
  </si>
  <si>
    <t>Corby Glen</t>
  </si>
  <si>
    <t>E2536P024</t>
  </si>
  <si>
    <t>Counthorpe and Creeton</t>
  </si>
  <si>
    <t>E2536P025</t>
  </si>
  <si>
    <t>Deeping St James</t>
  </si>
  <si>
    <t>E2536P026</t>
  </si>
  <si>
    <t>E2536P027</t>
  </si>
  <si>
    <t>Dowsby</t>
  </si>
  <si>
    <t>E2536P028</t>
  </si>
  <si>
    <t>Dunsby</t>
  </si>
  <si>
    <t>E2536P029</t>
  </si>
  <si>
    <t>Easton (grouped with Stoke Rochford)</t>
  </si>
  <si>
    <t>NULL</t>
  </si>
  <si>
    <t>E2536P030</t>
  </si>
  <si>
    <t>Edenham</t>
  </si>
  <si>
    <t>E2536P031</t>
  </si>
  <si>
    <t>Fenton</t>
  </si>
  <si>
    <t>E2536P032</t>
  </si>
  <si>
    <t>Folkingham</t>
  </si>
  <si>
    <t>E2536P033</t>
  </si>
  <si>
    <t>E2536P034</t>
  </si>
  <si>
    <t>Fulbeck</t>
  </si>
  <si>
    <t>E2536P084</t>
  </si>
  <si>
    <t>Grantham Charter Trustees</t>
  </si>
  <si>
    <t>E2536P035</t>
  </si>
  <si>
    <t>Great Gonerby</t>
  </si>
  <si>
    <t>E2536P036</t>
  </si>
  <si>
    <t>Great Ponton</t>
  </si>
  <si>
    <t>E2536P037</t>
  </si>
  <si>
    <t>Greatford</t>
  </si>
  <si>
    <t>E2536P038</t>
  </si>
  <si>
    <t>Gunby and Stainby (grouped with Colsterworth)</t>
  </si>
  <si>
    <t>E2536P039</t>
  </si>
  <si>
    <t>Haconby</t>
  </si>
  <si>
    <t>E2536P040</t>
  </si>
  <si>
    <t>Harlaxton</t>
  </si>
  <si>
    <t>E2536P041</t>
  </si>
  <si>
    <t>Heydour</t>
  </si>
  <si>
    <t>E2536P042</t>
  </si>
  <si>
    <t>Honington</t>
  </si>
  <si>
    <t>E2536P043</t>
  </si>
  <si>
    <t>Horbling</t>
  </si>
  <si>
    <t>E2536P045</t>
  </si>
  <si>
    <t>Hough on the Hill</t>
  </si>
  <si>
    <t>E2536P044</t>
  </si>
  <si>
    <t>Hougham</t>
  </si>
  <si>
    <t>E2536P046</t>
  </si>
  <si>
    <t>Ingoldsby</t>
  </si>
  <si>
    <t>E2536P047</t>
  </si>
  <si>
    <t>Irnham</t>
  </si>
  <si>
    <t>E2536P048</t>
  </si>
  <si>
    <t>Kirkby Underwood</t>
  </si>
  <si>
    <t>E2536P049</t>
  </si>
  <si>
    <t>E2536P050</t>
  </si>
  <si>
    <t>Lenton Keisby and Osgodby</t>
  </si>
  <si>
    <t>E2536P051</t>
  </si>
  <si>
    <t>Little Bytham</t>
  </si>
  <si>
    <t>E2536P052</t>
  </si>
  <si>
    <t>Little Ponton and Stroxton</t>
  </si>
  <si>
    <t>E2536P053</t>
  </si>
  <si>
    <t>Londonthorpe and Harrowby Without</t>
  </si>
  <si>
    <t>E2536P054</t>
  </si>
  <si>
    <t>Long Bennington</t>
  </si>
  <si>
    <t>E2536P055</t>
  </si>
  <si>
    <t>Market Deeping</t>
  </si>
  <si>
    <t>E2536P056</t>
  </si>
  <si>
    <t>E2536P057</t>
  </si>
  <si>
    <t>Morton &amp; Hanthorpe</t>
  </si>
  <si>
    <t>E2536P058</t>
  </si>
  <si>
    <t>Normanton (grouped with Carlton Scroop)</t>
  </si>
  <si>
    <t>E2536P059</t>
  </si>
  <si>
    <t>North Witham (grouped with Colsterworth)</t>
  </si>
  <si>
    <t>E2536P060</t>
  </si>
  <si>
    <t>Old Somerby</t>
  </si>
  <si>
    <t>E2536P061</t>
  </si>
  <si>
    <t>E2536P062</t>
  </si>
  <si>
    <t>Pointon and Sempringham</t>
  </si>
  <si>
    <t>E2536P063</t>
  </si>
  <si>
    <t>Rippingale</t>
  </si>
  <si>
    <t>E2536P064</t>
  </si>
  <si>
    <t>Ropsley Humby (grouped with Braceby &amp; Sapperton)</t>
  </si>
  <si>
    <t>E2536P065</t>
  </si>
  <si>
    <t>Sedgebrook</t>
  </si>
  <si>
    <t>E2536P066</t>
  </si>
  <si>
    <t>Skillington</t>
  </si>
  <si>
    <t>E2536P067</t>
  </si>
  <si>
    <t>South Witham</t>
  </si>
  <si>
    <t>E2536P068</t>
  </si>
  <si>
    <t>Stamford</t>
  </si>
  <si>
    <t>E2536P069</t>
  </si>
  <si>
    <t>Stoke Rochford (grouped with Easton)</t>
  </si>
  <si>
    <t>E2536P070</t>
  </si>
  <si>
    <t>Stubton</t>
  </si>
  <si>
    <t>E2536P071</t>
  </si>
  <si>
    <t>Swayfield</t>
  </si>
  <si>
    <t>E2536P072</t>
  </si>
  <si>
    <t>Swinstead</t>
  </si>
  <si>
    <t>E2536P073</t>
  </si>
  <si>
    <t>Syston (grouped with Barkston)</t>
  </si>
  <si>
    <t>E2536P074</t>
  </si>
  <si>
    <t>Tallington</t>
  </si>
  <si>
    <t>E2536P075</t>
  </si>
  <si>
    <t>E2536P076</t>
  </si>
  <si>
    <t>Toft with Lound and Manthorpe</t>
  </si>
  <si>
    <t>E2536P077</t>
  </si>
  <si>
    <t>Uffington</t>
  </si>
  <si>
    <t>E2536P078</t>
  </si>
  <si>
    <t>Welby</t>
  </si>
  <si>
    <t>E2536P079</t>
  </si>
  <si>
    <t>West Deeping</t>
  </si>
  <si>
    <t>E2536P080</t>
  </si>
  <si>
    <t>Westborough and Dry Doddington</t>
  </si>
  <si>
    <t>E2536P081</t>
  </si>
  <si>
    <t>Witham on the Hill</t>
  </si>
  <si>
    <t>E2536P082</t>
  </si>
  <si>
    <t>Woolsthorpe By Belvoir</t>
  </si>
  <si>
    <t>E2536P083</t>
  </si>
  <si>
    <t>Wyville cum Hungerton</t>
  </si>
  <si>
    <t>E2537P001</t>
  </si>
  <si>
    <t>Aisthorpe</t>
  </si>
  <si>
    <t>E2537P002</t>
  </si>
  <si>
    <t>Apley (grouped with Bardney and Stainfield)</t>
  </si>
  <si>
    <t>E2537P003</t>
  </si>
  <si>
    <t>Bardney (grouped with Apley and Stainfield)</t>
  </si>
  <si>
    <t>E2537P004</t>
  </si>
  <si>
    <t>Barlings (grouped with Langworth and Newball)</t>
  </si>
  <si>
    <t>E2537P005</t>
  </si>
  <si>
    <t>Bigby</t>
  </si>
  <si>
    <t>E2537P006</t>
  </si>
  <si>
    <t>Bishop Norton</t>
  </si>
  <si>
    <t>E2537P007</t>
  </si>
  <si>
    <t>Blyborough</t>
  </si>
  <si>
    <t>E2537P008</t>
  </si>
  <si>
    <t>Blyton</t>
  </si>
  <si>
    <t>E2537P009</t>
  </si>
  <si>
    <t>E2537P010</t>
  </si>
  <si>
    <t>Brattleby</t>
  </si>
  <si>
    <t>E2537P011</t>
  </si>
  <si>
    <t>Broadholme</t>
  </si>
  <si>
    <t>E2537P012</t>
  </si>
  <si>
    <t>Brocklesby</t>
  </si>
  <si>
    <t>E2537P013</t>
  </si>
  <si>
    <t>Brookenby</t>
  </si>
  <si>
    <t>E2537P014</t>
  </si>
  <si>
    <t>Broxholme</t>
  </si>
  <si>
    <t>E2537P015</t>
  </si>
  <si>
    <t>E2537P016</t>
  </si>
  <si>
    <t>E2537P017</t>
  </si>
  <si>
    <t>Buslingthorpe</t>
  </si>
  <si>
    <t>E2537P018</t>
  </si>
  <si>
    <t>Cabourne</t>
  </si>
  <si>
    <t>E2537P019</t>
  </si>
  <si>
    <t>Caenby</t>
  </si>
  <si>
    <t>E2537P020</t>
  </si>
  <si>
    <t>Caistor</t>
  </si>
  <si>
    <t>E2537P021</t>
  </si>
  <si>
    <t>Cammeringham</t>
  </si>
  <si>
    <t>E2537P022</t>
  </si>
  <si>
    <t>Cherry Willingham</t>
  </si>
  <si>
    <t>E2537P023</t>
  </si>
  <si>
    <t>Claxby</t>
  </si>
  <si>
    <t>E2537P024</t>
  </si>
  <si>
    <t>Cold Hanworth (grouped with Hackthorn)</t>
  </si>
  <si>
    <t>E2537P025</t>
  </si>
  <si>
    <t>Corringham</t>
  </si>
  <si>
    <t>E2537P026</t>
  </si>
  <si>
    <t>Dunholme</t>
  </si>
  <si>
    <t>E2537P027</t>
  </si>
  <si>
    <t>East Ferry</t>
  </si>
  <si>
    <t>E2537P028</t>
  </si>
  <si>
    <t>East Stockwith</t>
  </si>
  <si>
    <t>E2537P029</t>
  </si>
  <si>
    <t>Faldingworth</t>
  </si>
  <si>
    <t>E2537P030</t>
  </si>
  <si>
    <t>E2537P031</t>
  </si>
  <si>
    <t>Fillingham</t>
  </si>
  <si>
    <t>E2537P032</t>
  </si>
  <si>
    <t>Fiskerton</t>
  </si>
  <si>
    <t>E2537P033</t>
  </si>
  <si>
    <t>Friesthorpe</t>
  </si>
  <si>
    <t>E2537P034</t>
  </si>
  <si>
    <t>Fulnetby</t>
  </si>
  <si>
    <t>E2537P035</t>
  </si>
  <si>
    <t>Gainsborough</t>
  </si>
  <si>
    <t>E2537P036</t>
  </si>
  <si>
    <t>Gate Burton (grouped with Marton)</t>
  </si>
  <si>
    <t>E2537P037</t>
  </si>
  <si>
    <t>Glentham</t>
  </si>
  <si>
    <t>E2537P038</t>
  </si>
  <si>
    <t>Glentworth</t>
  </si>
  <si>
    <t>E2537P039</t>
  </si>
  <si>
    <t>Goltho</t>
  </si>
  <si>
    <t>E2537P040</t>
  </si>
  <si>
    <t>Grange de Lings</t>
  </si>
  <si>
    <t>E2537P041</t>
  </si>
  <si>
    <t>Grasby</t>
  </si>
  <si>
    <t>E2537P042</t>
  </si>
  <si>
    <t>Grayingham</t>
  </si>
  <si>
    <t>E2537P043</t>
  </si>
  <si>
    <t>Great Limber</t>
  </si>
  <si>
    <t>E2537P044</t>
  </si>
  <si>
    <t>Greetwell</t>
  </si>
  <si>
    <t>E2537P045</t>
  </si>
  <si>
    <t>Hackthorn (grouped with Cold Hanworth)</t>
  </si>
  <si>
    <t>E2537P046</t>
  </si>
  <si>
    <t>E2537P047</t>
  </si>
  <si>
    <t>Harpswell</t>
  </si>
  <si>
    <t>E2537P048</t>
  </si>
  <si>
    <t>Heapham</t>
  </si>
  <si>
    <t>E2537P049</t>
  </si>
  <si>
    <t>Hemswell</t>
  </si>
  <si>
    <t>E2537P050</t>
  </si>
  <si>
    <t>Hemswell Cliff</t>
  </si>
  <si>
    <t>E2537P051</t>
  </si>
  <si>
    <t>Holton cum Beckering</t>
  </si>
  <si>
    <t>E2537P052</t>
  </si>
  <si>
    <t>Holton le Moor</t>
  </si>
  <si>
    <t>E2537P053</t>
  </si>
  <si>
    <t>Ingham</t>
  </si>
  <si>
    <t>E2537P054</t>
  </si>
  <si>
    <t>Keelby</t>
  </si>
  <si>
    <t>E2537P055</t>
  </si>
  <si>
    <t>Kettlethorpe</t>
  </si>
  <si>
    <t>E2537P056</t>
  </si>
  <si>
    <t>Kexby</t>
  </si>
  <si>
    <t>E2537P057</t>
  </si>
  <si>
    <t>Kirmond le Mire</t>
  </si>
  <si>
    <t>E2537P058</t>
  </si>
  <si>
    <t>Knaith</t>
  </si>
  <si>
    <t>E2537P129</t>
  </si>
  <si>
    <t>Langworth (grouped with Barlings and Newball)</t>
  </si>
  <si>
    <t>E2537P059</t>
  </si>
  <si>
    <t>E2537P060</t>
  </si>
  <si>
    <t>E2537P061</t>
  </si>
  <si>
    <t>Legsby</t>
  </si>
  <si>
    <t>E2537P062</t>
  </si>
  <si>
    <t>Linwood</t>
  </si>
  <si>
    <t>E2537P063</t>
  </si>
  <si>
    <t>Lissington</t>
  </si>
  <si>
    <t>E2537P064</t>
  </si>
  <si>
    <t>Market Rasen</t>
  </si>
  <si>
    <t>E2537P065</t>
  </si>
  <si>
    <t>Marton (grouped with Gate Burton)</t>
  </si>
  <si>
    <t>E2537P066</t>
  </si>
  <si>
    <t>Middle Rasen</t>
  </si>
  <si>
    <t>E2537P067</t>
  </si>
  <si>
    <t>E2537P068</t>
  </si>
  <si>
    <t>Nettleham</t>
  </si>
  <si>
    <t>E2537P069</t>
  </si>
  <si>
    <t>Nettleton</t>
  </si>
  <si>
    <t>E2537P070</t>
  </si>
  <si>
    <t>Newball (grouped with Barlings and Langworth)</t>
  </si>
  <si>
    <t>E2537P071</t>
  </si>
  <si>
    <t>Newton on Trent</t>
  </si>
  <si>
    <t>E2537P072</t>
  </si>
  <si>
    <t>Normanby by Spital</t>
  </si>
  <si>
    <t>E2537P073</t>
  </si>
  <si>
    <t>Normanby le Wold</t>
  </si>
  <si>
    <t>E2537P074</t>
  </si>
  <si>
    <t>North Carlton</t>
  </si>
  <si>
    <t>E2537P075</t>
  </si>
  <si>
    <t>North Kelsey</t>
  </si>
  <si>
    <t>E2537P076</t>
  </si>
  <si>
    <t>North Willingham</t>
  </si>
  <si>
    <t>E2537P077</t>
  </si>
  <si>
    <t>Northorpe</t>
  </si>
  <si>
    <t>E2537P078</t>
  </si>
  <si>
    <t>Osgodby</t>
  </si>
  <si>
    <t>E2537P079</t>
  </si>
  <si>
    <t>Owersby</t>
  </si>
  <si>
    <t>E2537P080</t>
  </si>
  <si>
    <t>Owmby</t>
  </si>
  <si>
    <t>E2537P081</t>
  </si>
  <si>
    <t>Pilham</t>
  </si>
  <si>
    <t>E2537P082</t>
  </si>
  <si>
    <t>Rand</t>
  </si>
  <si>
    <t>E2537P083</t>
  </si>
  <si>
    <t>Reepham</t>
  </si>
  <si>
    <t>E2537P084</t>
  </si>
  <si>
    <t>Riby</t>
  </si>
  <si>
    <t>E2537P085</t>
  </si>
  <si>
    <t>Riseholme</t>
  </si>
  <si>
    <t>E2537P086</t>
  </si>
  <si>
    <t>Rothwell</t>
  </si>
  <si>
    <t>E2537P087</t>
  </si>
  <si>
    <t>Saxby</t>
  </si>
  <si>
    <t>E2537P088</t>
  </si>
  <si>
    <t>Saxilby with Ingleby</t>
  </si>
  <si>
    <t>E2537P089</t>
  </si>
  <si>
    <t>Scampton</t>
  </si>
  <si>
    <t>E2537P090</t>
  </si>
  <si>
    <t>Scothern</t>
  </si>
  <si>
    <t>E2537P091</t>
  </si>
  <si>
    <t>Scotter</t>
  </si>
  <si>
    <t>E2537P092</t>
  </si>
  <si>
    <t>Scotton</t>
  </si>
  <si>
    <t>E2537P093</t>
  </si>
  <si>
    <t>Searby cum Owmby</t>
  </si>
  <si>
    <t>E2537P094</t>
  </si>
  <si>
    <t>Sixhills</t>
  </si>
  <si>
    <t>E2537P095</t>
  </si>
  <si>
    <t>Snarford</t>
  </si>
  <si>
    <t>E2537P096</t>
  </si>
  <si>
    <t>Snelland</t>
  </si>
  <si>
    <t>E2537P097</t>
  </si>
  <si>
    <t>Snitterby</t>
  </si>
  <si>
    <t>E2537P098</t>
  </si>
  <si>
    <t>E2537P099</t>
  </si>
  <si>
    <t>South Carlton</t>
  </si>
  <si>
    <t>E2537P100</t>
  </si>
  <si>
    <t>South Kelsey</t>
  </si>
  <si>
    <t>E2537P101</t>
  </si>
  <si>
    <t>Spridlington</t>
  </si>
  <si>
    <t>E2537P102</t>
  </si>
  <si>
    <t>Springthorpe</t>
  </si>
  <si>
    <t>E2537P103</t>
  </si>
  <si>
    <t>Stainfield (grouped with Apley and Bardney)</t>
  </si>
  <si>
    <t>E2537P105</t>
  </si>
  <si>
    <t>Stainton le Vale</t>
  </si>
  <si>
    <t>E2537P106</t>
  </si>
  <si>
    <t>Stow</t>
  </si>
  <si>
    <t>E2537P107</t>
  </si>
  <si>
    <t>Sturton by Stow</t>
  </si>
  <si>
    <t>E2537P108</t>
  </si>
  <si>
    <t>Sudbrooke</t>
  </si>
  <si>
    <t>E2537P109</t>
  </si>
  <si>
    <t>Swallow</t>
  </si>
  <si>
    <t>E2537P110</t>
  </si>
  <si>
    <t>Swinhope</t>
  </si>
  <si>
    <t>E2537P111</t>
  </si>
  <si>
    <t>Tealby</t>
  </si>
  <si>
    <t>E2537P112</t>
  </si>
  <si>
    <t>Thonock</t>
  </si>
  <si>
    <t>E2537P113</t>
  </si>
  <si>
    <t>Thoresway</t>
  </si>
  <si>
    <t>E2537P114</t>
  </si>
  <si>
    <t>Thorganby</t>
  </si>
  <si>
    <t>E2537P115</t>
  </si>
  <si>
    <t>Thorpe in the Fallows</t>
  </si>
  <si>
    <t>E2537P116</t>
  </si>
  <si>
    <t>Toft Newton</t>
  </si>
  <si>
    <t>E2537P117</t>
  </si>
  <si>
    <t>Torksey</t>
  </si>
  <si>
    <t>E2537P118</t>
  </si>
  <si>
    <t>E2537P119</t>
  </si>
  <si>
    <t>Waddingham</t>
  </si>
  <si>
    <t>E2537P120</t>
  </si>
  <si>
    <t>Walesby</t>
  </si>
  <si>
    <t>E2537P121</t>
  </si>
  <si>
    <t>Walkerith</t>
  </si>
  <si>
    <t>E2537P122</t>
  </si>
  <si>
    <t>E2537P123</t>
  </si>
  <si>
    <t>West Firsby</t>
  </si>
  <si>
    <t>E2537P124</t>
  </si>
  <si>
    <t>West Rasen</t>
  </si>
  <si>
    <t>E2537P125</t>
  </si>
  <si>
    <t>Wickenby</t>
  </si>
  <si>
    <t>E2537P126</t>
  </si>
  <si>
    <t>Wildsworth</t>
  </si>
  <si>
    <t>E2537P127</t>
  </si>
  <si>
    <t>E2537P128</t>
  </si>
  <si>
    <t>Willoughton</t>
  </si>
  <si>
    <t>E2631P001</t>
  </si>
  <si>
    <t>Ashill</t>
  </si>
  <si>
    <t>E2631P002</t>
  </si>
  <si>
    <t>Attleborough</t>
  </si>
  <si>
    <t>E2631P003</t>
  </si>
  <si>
    <t>Banham</t>
  </si>
  <si>
    <t>E2631P004</t>
  </si>
  <si>
    <t>Bawdeswell</t>
  </si>
  <si>
    <t>E2631P005</t>
  </si>
  <si>
    <t>Beachamwell</t>
  </si>
  <si>
    <t>E2631P006</t>
  </si>
  <si>
    <t>Beeston with Bittering</t>
  </si>
  <si>
    <t>E2631P007</t>
  </si>
  <si>
    <t>Beetley</t>
  </si>
  <si>
    <t>E2631P008</t>
  </si>
  <si>
    <t>Besthorpe</t>
  </si>
  <si>
    <t>E2631P009</t>
  </si>
  <si>
    <t>Billingford</t>
  </si>
  <si>
    <t>E2631P010</t>
  </si>
  <si>
    <t>Bintree</t>
  </si>
  <si>
    <t>E2631P011</t>
  </si>
  <si>
    <t>Blo' Norton</t>
  </si>
  <si>
    <t>E2631P012</t>
  </si>
  <si>
    <t>E2631P013</t>
  </si>
  <si>
    <t>Brettenham</t>
  </si>
  <si>
    <t>E2631P014</t>
  </si>
  <si>
    <t>Bridgham</t>
  </si>
  <si>
    <t>E2631P015</t>
  </si>
  <si>
    <t>Brisley</t>
  </si>
  <si>
    <t>E2631P016</t>
  </si>
  <si>
    <t>Bylaugh</t>
  </si>
  <si>
    <t>E2631P017</t>
  </si>
  <si>
    <t>Carbrooke</t>
  </si>
  <si>
    <t>E2631P018</t>
  </si>
  <si>
    <t>Caston</t>
  </si>
  <si>
    <t>E2631P019</t>
  </si>
  <si>
    <t>Cockley Cley</t>
  </si>
  <si>
    <t>E2631P020</t>
  </si>
  <si>
    <t>Colkirk</t>
  </si>
  <si>
    <t>E2631P021</t>
  </si>
  <si>
    <t>Cranwich</t>
  </si>
  <si>
    <t>E2631P022</t>
  </si>
  <si>
    <t>Cranworth</t>
  </si>
  <si>
    <t>E2631P023</t>
  </si>
  <si>
    <t>E2631P024</t>
  </si>
  <si>
    <t>Dereham</t>
  </si>
  <si>
    <t>E2631P025</t>
  </si>
  <si>
    <t>Didlington</t>
  </si>
  <si>
    <t>E2631P026</t>
  </si>
  <si>
    <t>East Tuddenham</t>
  </si>
  <si>
    <t>E2631P027</t>
  </si>
  <si>
    <t>Elsing</t>
  </si>
  <si>
    <t>E2631P028</t>
  </si>
  <si>
    <t>Foulden</t>
  </si>
  <si>
    <t>E2631P029</t>
  </si>
  <si>
    <t>Foxley</t>
  </si>
  <si>
    <t>E2631P030</t>
  </si>
  <si>
    <t>Fransham</t>
  </si>
  <si>
    <t>E2631P031</t>
  </si>
  <si>
    <t>Garboldisham</t>
  </si>
  <si>
    <t>E2631P032</t>
  </si>
  <si>
    <t>Garvestone</t>
  </si>
  <si>
    <t>E2631P033</t>
  </si>
  <si>
    <t>Gateley</t>
  </si>
  <si>
    <t>E2631P034</t>
  </si>
  <si>
    <t>Gooderstone</t>
  </si>
  <si>
    <t>E2631P035</t>
  </si>
  <si>
    <t>Great Cressingham</t>
  </si>
  <si>
    <t>E2631P036</t>
  </si>
  <si>
    <t>Great Dunham</t>
  </si>
  <si>
    <t>E2631P037</t>
  </si>
  <si>
    <t>Great Ellingham</t>
  </si>
  <si>
    <t>E2631P038</t>
  </si>
  <si>
    <t>Gressenhall</t>
  </si>
  <si>
    <t>E2631P039</t>
  </si>
  <si>
    <t>Griston</t>
  </si>
  <si>
    <t>E2631P040</t>
  </si>
  <si>
    <t>Guist</t>
  </si>
  <si>
    <t>E2631P041</t>
  </si>
  <si>
    <t>Hardingham</t>
  </si>
  <si>
    <t>E2631P042</t>
  </si>
  <si>
    <t>Harling</t>
  </si>
  <si>
    <t>E2631P043</t>
  </si>
  <si>
    <t>Hilborough</t>
  </si>
  <si>
    <t>E2631P044</t>
  </si>
  <si>
    <t>Hockering</t>
  </si>
  <si>
    <t>E2631P045</t>
  </si>
  <si>
    <t>Hockham</t>
  </si>
  <si>
    <t>E2631P046</t>
  </si>
  <si>
    <t>Hoe</t>
  </si>
  <si>
    <t>E2631P047</t>
  </si>
  <si>
    <t>Holme Hale</t>
  </si>
  <si>
    <t>E2631P048</t>
  </si>
  <si>
    <t>Horningtoft</t>
  </si>
  <si>
    <t>E2631P049</t>
  </si>
  <si>
    <t>Ickburgh</t>
  </si>
  <si>
    <t>E2631P050</t>
  </si>
  <si>
    <t>Kempstone</t>
  </si>
  <si>
    <t>E2631P051</t>
  </si>
  <si>
    <t>Kenninghall</t>
  </si>
  <si>
    <t>E2631P053</t>
  </si>
  <si>
    <t>Lexham</t>
  </si>
  <si>
    <t>E2631P054</t>
  </si>
  <si>
    <t>Litcham</t>
  </si>
  <si>
    <t>E2631P055</t>
  </si>
  <si>
    <t>Little Cressingham</t>
  </si>
  <si>
    <t>E2631P056</t>
  </si>
  <si>
    <t>Little Dunham</t>
  </si>
  <si>
    <t>E2631P057</t>
  </si>
  <si>
    <t>Little Ellingham</t>
  </si>
  <si>
    <t>E2631P058</t>
  </si>
  <si>
    <t>Longham</t>
  </si>
  <si>
    <t>E2631P059</t>
  </si>
  <si>
    <t>Lynford</t>
  </si>
  <si>
    <t>E2631P060</t>
  </si>
  <si>
    <t>Lyng</t>
  </si>
  <si>
    <t>E2631P061</t>
  </si>
  <si>
    <t>Mattishall</t>
  </si>
  <si>
    <t>E2631P062</t>
  </si>
  <si>
    <t>E2631P063</t>
  </si>
  <si>
    <t>Mileham</t>
  </si>
  <si>
    <t>E2631P064</t>
  </si>
  <si>
    <t>Mundford</t>
  </si>
  <si>
    <t>E2631P065</t>
  </si>
  <si>
    <t>E2631P066</t>
  </si>
  <si>
    <t>Narford</t>
  </si>
  <si>
    <t>E2631P067</t>
  </si>
  <si>
    <t>Necton</t>
  </si>
  <si>
    <t>E2631P068</t>
  </si>
  <si>
    <t>New Buckenham</t>
  </si>
  <si>
    <t>E2631P069</t>
  </si>
  <si>
    <t>Newton by Castle Acre</t>
  </si>
  <si>
    <t>E2631P070</t>
  </si>
  <si>
    <t>North Elmham</t>
  </si>
  <si>
    <t>E2631P071</t>
  </si>
  <si>
    <t>North Lopham</t>
  </si>
  <si>
    <t>E2631P072</t>
  </si>
  <si>
    <t>North Pickenham</t>
  </si>
  <si>
    <t>E2631P073</t>
  </si>
  <si>
    <t>North Tuddenham</t>
  </si>
  <si>
    <t>E2631P074</t>
  </si>
  <si>
    <t>Old Buckenham</t>
  </si>
  <si>
    <t>E2631P075</t>
  </si>
  <si>
    <t>E2631P076</t>
  </si>
  <si>
    <t>Oxborough</t>
  </si>
  <si>
    <t>E2631P077</t>
  </si>
  <si>
    <t>Quidenham</t>
  </si>
  <si>
    <t>E2631P078</t>
  </si>
  <si>
    <t>Riddlesworth</t>
  </si>
  <si>
    <t>E2631P079</t>
  </si>
  <si>
    <t>Rocklands</t>
  </si>
  <si>
    <t>E2631P080</t>
  </si>
  <si>
    <t>Roudham and Larling</t>
  </si>
  <si>
    <t>E2631P081</t>
  </si>
  <si>
    <t>Rougham</t>
  </si>
  <si>
    <t>E2631P082</t>
  </si>
  <si>
    <t>Saham Toney</t>
  </si>
  <si>
    <t>E2631P083</t>
  </si>
  <si>
    <t>Scarning</t>
  </si>
  <si>
    <t>E2631P084</t>
  </si>
  <si>
    <t>Scoulton</t>
  </si>
  <si>
    <t>E2631P085</t>
  </si>
  <si>
    <t>Shipdham</t>
  </si>
  <si>
    <t>E2631P086</t>
  </si>
  <si>
    <t>Shropham</t>
  </si>
  <si>
    <t>E2631P087</t>
  </si>
  <si>
    <t>Snetterton</t>
  </si>
  <si>
    <t>E2631P088</t>
  </si>
  <si>
    <t>South Acre</t>
  </si>
  <si>
    <t>E2631P089</t>
  </si>
  <si>
    <t>South Lopham</t>
  </si>
  <si>
    <t>E2631P090</t>
  </si>
  <si>
    <t>South Pickenham</t>
  </si>
  <si>
    <t>E2631P091</t>
  </si>
  <si>
    <t>Sparham</t>
  </si>
  <si>
    <t>E2631P092</t>
  </si>
  <si>
    <t>Sporle with Palgrave</t>
  </si>
  <si>
    <t>E2631P093</t>
  </si>
  <si>
    <t>Stanfield</t>
  </si>
  <si>
    <t>E2631P094</t>
  </si>
  <si>
    <t>E2631P095</t>
  </si>
  <si>
    <t>Stow Bedon</t>
  </si>
  <si>
    <t>E2631P097</t>
  </si>
  <si>
    <t>Swaffham</t>
  </si>
  <si>
    <t>E2631P098</t>
  </si>
  <si>
    <t>Swanton Morley</t>
  </si>
  <si>
    <t>E2631P099</t>
  </si>
  <si>
    <t>E2631P100</t>
  </si>
  <si>
    <t>Thompson</t>
  </si>
  <si>
    <t>E2631P101</t>
  </si>
  <si>
    <t>Tittleshall</t>
  </si>
  <si>
    <t>E2631P103</t>
  </si>
  <si>
    <t>E2631P104</t>
  </si>
  <si>
    <t>E2631P105</t>
  </si>
  <si>
    <t>Weasenham All Saints</t>
  </si>
  <si>
    <t>E2631P106</t>
  </si>
  <si>
    <t>Weasenham St. Peter</t>
  </si>
  <si>
    <t>E2631P107</t>
  </si>
  <si>
    <t>Weeting with Broomhill</t>
  </si>
  <si>
    <t>E2631P108</t>
  </si>
  <si>
    <t>Wellingham</t>
  </si>
  <si>
    <t>E2631P109</t>
  </si>
  <si>
    <t>Wendling</t>
  </si>
  <si>
    <t>E2631P110</t>
  </si>
  <si>
    <t>Whinburgh and Westfield</t>
  </si>
  <si>
    <t>E2631P111</t>
  </si>
  <si>
    <t>Whissonsett</t>
  </si>
  <si>
    <t>E2631P112</t>
  </si>
  <si>
    <t>Wretham</t>
  </si>
  <si>
    <t>E2631P113</t>
  </si>
  <si>
    <t>Yaxham</t>
  </si>
  <si>
    <t>E2632P001</t>
  </si>
  <si>
    <t>Acle</t>
  </si>
  <si>
    <t>E2632P002</t>
  </si>
  <si>
    <t>Alderford (Grouped with Swannington)</t>
  </si>
  <si>
    <t>E2632P003</t>
  </si>
  <si>
    <t>Attlebridge</t>
  </si>
  <si>
    <t>E2632P004</t>
  </si>
  <si>
    <t>Aylsham</t>
  </si>
  <si>
    <t>E2632P005</t>
  </si>
  <si>
    <t>Beeston St. Andrew</t>
  </si>
  <si>
    <t>E2632P006</t>
  </si>
  <si>
    <t>Beighton</t>
  </si>
  <si>
    <t>E2632P007</t>
  </si>
  <si>
    <t>Belaugh</t>
  </si>
  <si>
    <t>E2632P008</t>
  </si>
  <si>
    <t>Blickling</t>
  </si>
  <si>
    <t>E2632P009</t>
  </si>
  <si>
    <t>Blofield</t>
  </si>
  <si>
    <t>E2632P010</t>
  </si>
  <si>
    <t>Booton</t>
  </si>
  <si>
    <t>E2632P011</t>
  </si>
  <si>
    <t>E2632P012</t>
  </si>
  <si>
    <t>Brandiston</t>
  </si>
  <si>
    <t>E2632P013</t>
  </si>
  <si>
    <t>Brundall</t>
  </si>
  <si>
    <t>E2632P014</t>
  </si>
  <si>
    <t>Burgh and Tuttington</t>
  </si>
  <si>
    <t>E2632P015</t>
  </si>
  <si>
    <t>Buxton with Lammas</t>
  </si>
  <si>
    <t>E2632P016</t>
  </si>
  <si>
    <t>Cantley</t>
  </si>
  <si>
    <t>E2632P017</t>
  </si>
  <si>
    <t>Cawston</t>
  </si>
  <si>
    <t>E2632P018</t>
  </si>
  <si>
    <t>Coltishall</t>
  </si>
  <si>
    <t>E2632P019</t>
  </si>
  <si>
    <t>Crostwick</t>
  </si>
  <si>
    <t>E2632P020</t>
  </si>
  <si>
    <t>E2632P021</t>
  </si>
  <si>
    <t>Felthorpe</t>
  </si>
  <si>
    <t>E2632P022</t>
  </si>
  <si>
    <t>Foulsham</t>
  </si>
  <si>
    <t>E2632P023</t>
  </si>
  <si>
    <t>Freethorpe</t>
  </si>
  <si>
    <t>E2632P024</t>
  </si>
  <si>
    <t>Frettenham</t>
  </si>
  <si>
    <t>E2632P025</t>
  </si>
  <si>
    <t>Great and Little Plumstead</t>
  </si>
  <si>
    <t>E2632P026</t>
  </si>
  <si>
    <t>Great Witchingham</t>
  </si>
  <si>
    <t>E2632P027</t>
  </si>
  <si>
    <t>Guestwick</t>
  </si>
  <si>
    <t>E2632P028</t>
  </si>
  <si>
    <t>Hainford</t>
  </si>
  <si>
    <t>E2632P029</t>
  </si>
  <si>
    <t>Halvergate</t>
  </si>
  <si>
    <t>E2632P030</t>
  </si>
  <si>
    <t>Haveringland</t>
  </si>
  <si>
    <t>E2632P031</t>
  </si>
  <si>
    <t>Hellesdon</t>
  </si>
  <si>
    <t>E2632P032</t>
  </si>
  <si>
    <t>Hemblington</t>
  </si>
  <si>
    <t>E2632P033</t>
  </si>
  <si>
    <t>Hevingham</t>
  </si>
  <si>
    <t>E2632P034</t>
  </si>
  <si>
    <t>E2632P035</t>
  </si>
  <si>
    <t>Honingham</t>
  </si>
  <si>
    <t>E2632P036</t>
  </si>
  <si>
    <t>Horsford</t>
  </si>
  <si>
    <t>E2632P037</t>
  </si>
  <si>
    <t>Horsham St. Faith and Newton St. Faith</t>
  </si>
  <si>
    <t>E2632P038</t>
  </si>
  <si>
    <t>Horstead with Stanninghall</t>
  </si>
  <si>
    <t>E2632P039</t>
  </si>
  <si>
    <t>Lingwood and Burlingham</t>
  </si>
  <si>
    <t>E2632P040</t>
  </si>
  <si>
    <t>Little Witchingham (Grouped with Swannington)</t>
  </si>
  <si>
    <t>E2632P041</t>
  </si>
  <si>
    <t>Marsham</t>
  </si>
  <si>
    <t>E2632P042</t>
  </si>
  <si>
    <t>Morton on the Hill</t>
  </si>
  <si>
    <t>E2632P043</t>
  </si>
  <si>
    <t>Old Catton</t>
  </si>
  <si>
    <t>E2632P044</t>
  </si>
  <si>
    <t>Oulton</t>
  </si>
  <si>
    <t>E2632P045</t>
  </si>
  <si>
    <t>Postwick with Witton</t>
  </si>
  <si>
    <t>E2632P046</t>
  </si>
  <si>
    <t>Rackheath</t>
  </si>
  <si>
    <t>E2632P047</t>
  </si>
  <si>
    <t>Reedham</t>
  </si>
  <si>
    <t>E2632P048</t>
  </si>
  <si>
    <t>E2632P049</t>
  </si>
  <si>
    <t>Ringland</t>
  </si>
  <si>
    <t>E2632P050</t>
  </si>
  <si>
    <t>Salhouse</t>
  </si>
  <si>
    <t>E2632P051</t>
  </si>
  <si>
    <t>Salle</t>
  </si>
  <si>
    <t>E2632P052</t>
  </si>
  <si>
    <t>South Walsham</t>
  </si>
  <si>
    <t>E2632P053</t>
  </si>
  <si>
    <t>Spixworth</t>
  </si>
  <si>
    <t>E2632P054</t>
  </si>
  <si>
    <t>Sprowston</t>
  </si>
  <si>
    <t>E2632P055</t>
  </si>
  <si>
    <t>Stratton Strawless</t>
  </si>
  <si>
    <t>E2632P056</t>
  </si>
  <si>
    <t>Strumpshaw</t>
  </si>
  <si>
    <t>E2632P057</t>
  </si>
  <si>
    <t>Swannington (Grouped with Alderford and Little Witchingham)</t>
  </si>
  <si>
    <t>E2632P058</t>
  </si>
  <si>
    <t>Taverham</t>
  </si>
  <si>
    <t>E2632P059</t>
  </si>
  <si>
    <t>Themelthorpe</t>
  </si>
  <si>
    <t>E2632P060</t>
  </si>
  <si>
    <t>Thorpe St. Andrew</t>
  </si>
  <si>
    <t>E2632P061</t>
  </si>
  <si>
    <t>Upton with Fishley</t>
  </si>
  <si>
    <t>E2632P062</t>
  </si>
  <si>
    <t>Weston Longville</t>
  </si>
  <si>
    <t>E2632P063</t>
  </si>
  <si>
    <t>Wood Dalling</t>
  </si>
  <si>
    <t>E2632P064</t>
  </si>
  <si>
    <t>Woodbastwick</t>
  </si>
  <si>
    <t>E2632P065</t>
  </si>
  <si>
    <t>Wroxham</t>
  </si>
  <si>
    <t>E2633P001</t>
  </si>
  <si>
    <t>Ashby with Oby</t>
  </si>
  <si>
    <t>E2633P002</t>
  </si>
  <si>
    <t>Belton with Browston</t>
  </si>
  <si>
    <t>E2633P003</t>
  </si>
  <si>
    <t>E2633P004</t>
  </si>
  <si>
    <t>Burgh Castle</t>
  </si>
  <si>
    <t>E2633P005</t>
  </si>
  <si>
    <t>Caister on Sea</t>
  </si>
  <si>
    <t>E2633P006</t>
  </si>
  <si>
    <t>Filby</t>
  </si>
  <si>
    <t>E2633P007</t>
  </si>
  <si>
    <t>Fleggburgh</t>
  </si>
  <si>
    <t>E2633P008</t>
  </si>
  <si>
    <t>Fritton and St. Olaves</t>
  </si>
  <si>
    <t>E2633P009</t>
  </si>
  <si>
    <t>Hemsby</t>
  </si>
  <si>
    <t>E2633P010</t>
  </si>
  <si>
    <t>Hopton on Sea</t>
  </si>
  <si>
    <t>E2633P011</t>
  </si>
  <si>
    <t>Martham</t>
  </si>
  <si>
    <t>E2633P012</t>
  </si>
  <si>
    <t>Mautby</t>
  </si>
  <si>
    <t>E2633P013</t>
  </si>
  <si>
    <t>Ormesby St. Margaret with Scratby</t>
  </si>
  <si>
    <t>E2633P014</t>
  </si>
  <si>
    <t>Ormesby St. Michael</t>
  </si>
  <si>
    <t>E2633P015</t>
  </si>
  <si>
    <t>Repps with Bastwick</t>
  </si>
  <si>
    <t>E2633P016</t>
  </si>
  <si>
    <t>Rollesby</t>
  </si>
  <si>
    <t>E2633P017</t>
  </si>
  <si>
    <t>Somerton</t>
  </si>
  <si>
    <t>E2633P018</t>
  </si>
  <si>
    <t>Stokesby with Herringby</t>
  </si>
  <si>
    <t>E2633P019</t>
  </si>
  <si>
    <t>Thurne</t>
  </si>
  <si>
    <t>E2633P020</t>
  </si>
  <si>
    <t>West Caister</t>
  </si>
  <si>
    <t>E2633P021</t>
  </si>
  <si>
    <t>Winterton on Sea</t>
  </si>
  <si>
    <t>E2634P001</t>
  </si>
  <si>
    <t>Anmer</t>
  </si>
  <si>
    <t>E2634P002</t>
  </si>
  <si>
    <t>Bagthorpe with Barmer</t>
  </si>
  <si>
    <t>E2634P003</t>
  </si>
  <si>
    <t>Barton Bendish</t>
  </si>
  <si>
    <t>E2634P004</t>
  </si>
  <si>
    <t>Barwick</t>
  </si>
  <si>
    <t>E2634P005</t>
  </si>
  <si>
    <t>Bawsey</t>
  </si>
  <si>
    <t>E2634P006</t>
  </si>
  <si>
    <t>Bircham</t>
  </si>
  <si>
    <t>E2634P007</t>
  </si>
  <si>
    <t>Boughton</t>
  </si>
  <si>
    <t>E2634P008</t>
  </si>
  <si>
    <t>Brancaster</t>
  </si>
  <si>
    <t>E2634P009</t>
  </si>
  <si>
    <t>Burnham Market</t>
  </si>
  <si>
    <t>E2634P010</t>
  </si>
  <si>
    <t>Burnham Norton</t>
  </si>
  <si>
    <t>E2634P011</t>
  </si>
  <si>
    <t>Burnham Overy</t>
  </si>
  <si>
    <t>E2634P012</t>
  </si>
  <si>
    <t>Burnham Thorpe</t>
  </si>
  <si>
    <t>E2634P013</t>
  </si>
  <si>
    <t>Castle Acre</t>
  </si>
  <si>
    <t>E2634P014</t>
  </si>
  <si>
    <t>Castle Rising</t>
  </si>
  <si>
    <t>E2634P015</t>
  </si>
  <si>
    <t>Choseley</t>
  </si>
  <si>
    <t>E2634P016</t>
  </si>
  <si>
    <t>Clenchwarton</t>
  </si>
  <si>
    <t>E2634P017</t>
  </si>
  <si>
    <t>Congham</t>
  </si>
  <si>
    <t>E2634P018</t>
  </si>
  <si>
    <t>Crimplesham</t>
  </si>
  <si>
    <t>E2634P019</t>
  </si>
  <si>
    <t>Denver</t>
  </si>
  <si>
    <t>E2634P020</t>
  </si>
  <si>
    <t>Dersingham</t>
  </si>
  <si>
    <t>E2634P021</t>
  </si>
  <si>
    <t>Docking</t>
  </si>
  <si>
    <t>E2634P022</t>
  </si>
  <si>
    <t>Downham Market</t>
  </si>
  <si>
    <t>E2634P023</t>
  </si>
  <si>
    <t>Downham West</t>
  </si>
  <si>
    <t>E2634P024</t>
  </si>
  <si>
    <t>East Rudham</t>
  </si>
  <si>
    <t>E2634P025</t>
  </si>
  <si>
    <t>East Walton</t>
  </si>
  <si>
    <t>E2634P026</t>
  </si>
  <si>
    <t>East Winch</t>
  </si>
  <si>
    <t>E2634P027</t>
  </si>
  <si>
    <t>Emneth</t>
  </si>
  <si>
    <t>E2634P028</t>
  </si>
  <si>
    <t>Feltwell</t>
  </si>
  <si>
    <t>E2634P029</t>
  </si>
  <si>
    <t>Fincham</t>
  </si>
  <si>
    <t>E2634P030</t>
  </si>
  <si>
    <t>Flitcham with Appleton</t>
  </si>
  <si>
    <t>E2634P031</t>
  </si>
  <si>
    <t>E2634P032</t>
  </si>
  <si>
    <t>Fring</t>
  </si>
  <si>
    <t>E2634P033</t>
  </si>
  <si>
    <t>Gayton</t>
  </si>
  <si>
    <t>E2634P034</t>
  </si>
  <si>
    <t>Great Massingham</t>
  </si>
  <si>
    <t>E2634P035</t>
  </si>
  <si>
    <t>E2634P036</t>
  </si>
  <si>
    <t>Harpley</t>
  </si>
  <si>
    <t>E2634P037</t>
  </si>
  <si>
    <t>Heacham</t>
  </si>
  <si>
    <t>E2634P038</t>
  </si>
  <si>
    <t>Hilgay</t>
  </si>
  <si>
    <t>E2634P039</t>
  </si>
  <si>
    <t>Hillington</t>
  </si>
  <si>
    <t>E2634P040</t>
  </si>
  <si>
    <t>Hockwold cum Wilton</t>
  </si>
  <si>
    <t>E2634P041</t>
  </si>
  <si>
    <t>Holme next the Sea</t>
  </si>
  <si>
    <t>E2634P042</t>
  </si>
  <si>
    <t>E2634P043</t>
  </si>
  <si>
    <t>Hunstanton</t>
  </si>
  <si>
    <t>E2634P044</t>
  </si>
  <si>
    <t>Ingoldisthorpe</t>
  </si>
  <si>
    <t>E2634P045</t>
  </si>
  <si>
    <t>Leziate</t>
  </si>
  <si>
    <t>E2634P046</t>
  </si>
  <si>
    <t>Little Massingham</t>
  </si>
  <si>
    <t>E2634P047</t>
  </si>
  <si>
    <t>Marham</t>
  </si>
  <si>
    <t>E2634P048</t>
  </si>
  <si>
    <t>Marshland St. James</t>
  </si>
  <si>
    <t>E2634P049</t>
  </si>
  <si>
    <t>Methwold</t>
  </si>
  <si>
    <t>E2634P050</t>
  </si>
  <si>
    <t>E2634P051</t>
  </si>
  <si>
    <t>Nordelph</t>
  </si>
  <si>
    <t>E2634P052</t>
  </si>
  <si>
    <t>North Creake</t>
  </si>
  <si>
    <t>E2634P053</t>
  </si>
  <si>
    <t>North Runcton</t>
  </si>
  <si>
    <t>E2634P054</t>
  </si>
  <si>
    <t>North Wootton</t>
  </si>
  <si>
    <t>E2634P055</t>
  </si>
  <si>
    <t>Northwold</t>
  </si>
  <si>
    <t>E2634P056</t>
  </si>
  <si>
    <t>Old Hunstanton</t>
  </si>
  <si>
    <t>E2634P057</t>
  </si>
  <si>
    <t>Outwell</t>
  </si>
  <si>
    <t>E2634P058</t>
  </si>
  <si>
    <t>Pentney</t>
  </si>
  <si>
    <t>E2634P059</t>
  </si>
  <si>
    <t>Ringstead</t>
  </si>
  <si>
    <t>E2634P060</t>
  </si>
  <si>
    <t>E2634P061</t>
  </si>
  <si>
    <t>Runcton Holme</t>
  </si>
  <si>
    <t>E2634P062</t>
  </si>
  <si>
    <t>Ryston</t>
  </si>
  <si>
    <t>E2634P063</t>
  </si>
  <si>
    <t>Sandringham</t>
  </si>
  <si>
    <t>E2634P064</t>
  </si>
  <si>
    <t>Sedgeford</t>
  </si>
  <si>
    <t>E2634P065</t>
  </si>
  <si>
    <t>Shernborne</t>
  </si>
  <si>
    <t>E2634P066</t>
  </si>
  <si>
    <t>Shouldham</t>
  </si>
  <si>
    <t>E2634P067</t>
  </si>
  <si>
    <t>Shouldham Thorpe</t>
  </si>
  <si>
    <t>E2634P068</t>
  </si>
  <si>
    <t>Snettisham</t>
  </si>
  <si>
    <t>E2634P069</t>
  </si>
  <si>
    <t>South Creake</t>
  </si>
  <si>
    <t>E2634P070</t>
  </si>
  <si>
    <t>South Wootton</t>
  </si>
  <si>
    <t>E2634P071</t>
  </si>
  <si>
    <t>Southery</t>
  </si>
  <si>
    <t>E2634P072</t>
  </si>
  <si>
    <t>Stanhoe</t>
  </si>
  <si>
    <t>E2634P073</t>
  </si>
  <si>
    <t>Stoke Ferry</t>
  </si>
  <si>
    <t>E2634P074</t>
  </si>
  <si>
    <t>Stow Bardolph</t>
  </si>
  <si>
    <t>E2634P075</t>
  </si>
  <si>
    <t>Stradsett</t>
  </si>
  <si>
    <t>E2634P076</t>
  </si>
  <si>
    <t>Syderstone</t>
  </si>
  <si>
    <t>E2634P077</t>
  </si>
  <si>
    <t>Terrington St. Clement</t>
  </si>
  <si>
    <t>E2634P078</t>
  </si>
  <si>
    <t>Terrington St. John</t>
  </si>
  <si>
    <t>E2634P079</t>
  </si>
  <si>
    <t>Thornham</t>
  </si>
  <si>
    <t>E2634P080</t>
  </si>
  <si>
    <t>Tilney All Saints</t>
  </si>
  <si>
    <t>E2634P081</t>
  </si>
  <si>
    <t>Tilney St. Lawrence</t>
  </si>
  <si>
    <t>E2634P082</t>
  </si>
  <si>
    <t>Titchwell</t>
  </si>
  <si>
    <t>E2634P083</t>
  </si>
  <si>
    <t>Tottenhill</t>
  </si>
  <si>
    <t>E2634P084</t>
  </si>
  <si>
    <t>Upwell</t>
  </si>
  <si>
    <t>E2634P085</t>
  </si>
  <si>
    <t>Walpole</t>
  </si>
  <si>
    <t>E2634P086</t>
  </si>
  <si>
    <t>Walpole Cross Keys</t>
  </si>
  <si>
    <t>E2634P087</t>
  </si>
  <si>
    <t>Walpole Highway</t>
  </si>
  <si>
    <t>E2634P088</t>
  </si>
  <si>
    <t>Walsoken</t>
  </si>
  <si>
    <t>E2634P089</t>
  </si>
  <si>
    <t>Watlington</t>
  </si>
  <si>
    <t>E2634P090</t>
  </si>
  <si>
    <t>Welney</t>
  </si>
  <si>
    <t>E2634P091</t>
  </si>
  <si>
    <t>Wereham</t>
  </si>
  <si>
    <t>E2634P092</t>
  </si>
  <si>
    <t>West Acre</t>
  </si>
  <si>
    <t>E2634P093</t>
  </si>
  <si>
    <t>West Dereham</t>
  </si>
  <si>
    <t>E2634P094</t>
  </si>
  <si>
    <t>West Rudham</t>
  </si>
  <si>
    <t>E2634P095</t>
  </si>
  <si>
    <t>West Walton</t>
  </si>
  <si>
    <t>E2634P096</t>
  </si>
  <si>
    <t>West Winch</t>
  </si>
  <si>
    <t>E2634P097</t>
  </si>
  <si>
    <t>Wiggenhall St. Germans</t>
  </si>
  <si>
    <t>E2634P098</t>
  </si>
  <si>
    <t>Wiggenhall St. Mary Magdalen</t>
  </si>
  <si>
    <t>E2634P099</t>
  </si>
  <si>
    <t>Wimbotsham</t>
  </si>
  <si>
    <t>E2634P100</t>
  </si>
  <si>
    <t>Wormegay</t>
  </si>
  <si>
    <t>E2634P101</t>
  </si>
  <si>
    <t>Wretton</t>
  </si>
  <si>
    <t>E2635P001</t>
  </si>
  <si>
    <t>Alby with Thwaite</t>
  </si>
  <si>
    <t>E2635P002</t>
  </si>
  <si>
    <t>Aldborough &amp; Thurgarton</t>
  </si>
  <si>
    <t>E2635P003</t>
  </si>
  <si>
    <t>Antingham</t>
  </si>
  <si>
    <t>E2635P004</t>
  </si>
  <si>
    <t>Ashmanhaugh</t>
  </si>
  <si>
    <t>E2635P005</t>
  </si>
  <si>
    <t>Aylmerton</t>
  </si>
  <si>
    <t>E2635P006</t>
  </si>
  <si>
    <t>Baconsthorpe</t>
  </si>
  <si>
    <t>E2635P007</t>
  </si>
  <si>
    <t>Bacton</t>
  </si>
  <si>
    <t>E2635P008</t>
  </si>
  <si>
    <t>Barsham</t>
  </si>
  <si>
    <t>E2635P009</t>
  </si>
  <si>
    <t>Barton Turf</t>
  </si>
  <si>
    <t>E2635P025</t>
  </si>
  <si>
    <t>Beckham East/West</t>
  </si>
  <si>
    <t>E2635P010</t>
  </si>
  <si>
    <t>Beeston Regis</t>
  </si>
  <si>
    <t>E2635P011</t>
  </si>
  <si>
    <t>Binham</t>
  </si>
  <si>
    <t>E2635P012</t>
  </si>
  <si>
    <t>Blakeney</t>
  </si>
  <si>
    <t>E2635P013</t>
  </si>
  <si>
    <t>Bodham</t>
  </si>
  <si>
    <t>E2635P014</t>
  </si>
  <si>
    <t>Briningham</t>
  </si>
  <si>
    <t>E2635P015</t>
  </si>
  <si>
    <t>Brinton</t>
  </si>
  <si>
    <t>E2635P016</t>
  </si>
  <si>
    <t>Briston</t>
  </si>
  <si>
    <t>E2635P017</t>
  </si>
  <si>
    <t>Brumstead</t>
  </si>
  <si>
    <t>E2635P018</t>
  </si>
  <si>
    <t>Catfield</t>
  </si>
  <si>
    <t>E2635P019</t>
  </si>
  <si>
    <t>Cley Next The Sea</t>
  </si>
  <si>
    <t>E2635P020</t>
  </si>
  <si>
    <t>Colby</t>
  </si>
  <si>
    <t>E2635P021</t>
  </si>
  <si>
    <t>Corpusty and Saxthorpe</t>
  </si>
  <si>
    <t>E2635P022</t>
  </si>
  <si>
    <t>Cromer</t>
  </si>
  <si>
    <t>E2635P023</t>
  </si>
  <si>
    <t>Dilham</t>
  </si>
  <si>
    <t>E2635P024</t>
  </si>
  <si>
    <t>E2635P026</t>
  </si>
  <si>
    <t>East Ruston</t>
  </si>
  <si>
    <t>E2635P027</t>
  </si>
  <si>
    <t>Edgefield</t>
  </si>
  <si>
    <t>E2635P028</t>
  </si>
  <si>
    <t>Erpingham</t>
  </si>
  <si>
    <t>E2635P029</t>
  </si>
  <si>
    <t>Fakenham</t>
  </si>
  <si>
    <t>E2635P030</t>
  </si>
  <si>
    <t>Felbrigg</t>
  </si>
  <si>
    <t>E2635P031</t>
  </si>
  <si>
    <t>Felmingham</t>
  </si>
  <si>
    <t>E2635P032</t>
  </si>
  <si>
    <t>Field Dalling</t>
  </si>
  <si>
    <t>E2635P033</t>
  </si>
  <si>
    <t>Fulmodeston</t>
  </si>
  <si>
    <t>E2635P034</t>
  </si>
  <si>
    <t>Gimingham</t>
  </si>
  <si>
    <t>E2635P035</t>
  </si>
  <si>
    <t>Great Snoring</t>
  </si>
  <si>
    <t>E2635P036</t>
  </si>
  <si>
    <t>Gresham</t>
  </si>
  <si>
    <t>E2635P037</t>
  </si>
  <si>
    <t>E2635P038</t>
  </si>
  <si>
    <t>Hanworth</t>
  </si>
  <si>
    <t>E2635P039</t>
  </si>
  <si>
    <t>Happisburgh</t>
  </si>
  <si>
    <t>E2635P040</t>
  </si>
  <si>
    <t>Helhoughton</t>
  </si>
  <si>
    <t>E2635P041</t>
  </si>
  <si>
    <t>E2635P042</t>
  </si>
  <si>
    <t>Hempton</t>
  </si>
  <si>
    <t>E2635P043</t>
  </si>
  <si>
    <t>Hickling</t>
  </si>
  <si>
    <t>E2635P044</t>
  </si>
  <si>
    <t>High Kelling</t>
  </si>
  <si>
    <t>E2635P045</t>
  </si>
  <si>
    <t>Hindolveston</t>
  </si>
  <si>
    <t>E2635P046</t>
  </si>
  <si>
    <t>Hindringham</t>
  </si>
  <si>
    <t>E2635P047</t>
  </si>
  <si>
    <t>Holkham</t>
  </si>
  <si>
    <t>E2635P048</t>
  </si>
  <si>
    <t>E2635P049</t>
  </si>
  <si>
    <t>Honing</t>
  </si>
  <si>
    <t>E2635P050</t>
  </si>
  <si>
    <t>Horning</t>
  </si>
  <si>
    <t>E2635P051</t>
  </si>
  <si>
    <t>Horsey</t>
  </si>
  <si>
    <t>E2635P052</t>
  </si>
  <si>
    <t>Hoveton</t>
  </si>
  <si>
    <t>E2635P053</t>
  </si>
  <si>
    <t>E2635P054</t>
  </si>
  <si>
    <t>Ingworth</t>
  </si>
  <si>
    <t>E2635P055</t>
  </si>
  <si>
    <t>Itteringham</t>
  </si>
  <si>
    <t>E2635P056</t>
  </si>
  <si>
    <t>Kelling</t>
  </si>
  <si>
    <t>E2635P057</t>
  </si>
  <si>
    <t>Kettlestone</t>
  </si>
  <si>
    <t>E2635P058</t>
  </si>
  <si>
    <t>Knapton</t>
  </si>
  <si>
    <t>E2635P059</t>
  </si>
  <si>
    <t>E2635P060</t>
  </si>
  <si>
    <t>Lessingham</t>
  </si>
  <si>
    <t>E2635P061</t>
  </si>
  <si>
    <t>Letheringsett with Glandford</t>
  </si>
  <si>
    <t>E2635P062</t>
  </si>
  <si>
    <t>Little Barningham</t>
  </si>
  <si>
    <t>E2635P063</t>
  </si>
  <si>
    <t>Little Snoring</t>
  </si>
  <si>
    <t>E2635P064</t>
  </si>
  <si>
    <t>Ludham</t>
  </si>
  <si>
    <t>E2635P065</t>
  </si>
  <si>
    <t>Matlask</t>
  </si>
  <si>
    <t>E2635P066</t>
  </si>
  <si>
    <t>Melton Constable</t>
  </si>
  <si>
    <t>E2635P067</t>
  </si>
  <si>
    <t>Morston</t>
  </si>
  <si>
    <t>E2635P068</t>
  </si>
  <si>
    <t>Mundesley</t>
  </si>
  <si>
    <t>E2635P069</t>
  </si>
  <si>
    <t>Neatishead</t>
  </si>
  <si>
    <t>E2635P070</t>
  </si>
  <si>
    <t>North Walsham</t>
  </si>
  <si>
    <t>E2635P071</t>
  </si>
  <si>
    <t>Northrepps</t>
  </si>
  <si>
    <t>E2635P072</t>
  </si>
  <si>
    <t>Overstrand</t>
  </si>
  <si>
    <t>E2635P073</t>
  </si>
  <si>
    <t>Paston</t>
  </si>
  <si>
    <t>E2635P074</t>
  </si>
  <si>
    <t>Plumstead</t>
  </si>
  <si>
    <t>E2635P075</t>
  </si>
  <si>
    <t>Potter Heigham</t>
  </si>
  <si>
    <t>E2635P076</t>
  </si>
  <si>
    <t>Pudding Norton</t>
  </si>
  <si>
    <t>E2635P077</t>
  </si>
  <si>
    <t>Raynham</t>
  </si>
  <si>
    <t>E2635P078</t>
  </si>
  <si>
    <t>E2635P079</t>
  </si>
  <si>
    <t>Runton</t>
  </si>
  <si>
    <t>E2635P080</t>
  </si>
  <si>
    <t>Ryburgh</t>
  </si>
  <si>
    <t>E2635P081</t>
  </si>
  <si>
    <t>Salthouse</t>
  </si>
  <si>
    <t>E2635P082</t>
  </si>
  <si>
    <t>Scottow</t>
  </si>
  <si>
    <t>E2635P083</t>
  </si>
  <si>
    <t>Sculthorpe</t>
  </si>
  <si>
    <t>E2635P084</t>
  </si>
  <si>
    <t>Sea Palling</t>
  </si>
  <si>
    <t>E2635P085</t>
  </si>
  <si>
    <t>Sheringham</t>
  </si>
  <si>
    <t>E2635P086</t>
  </si>
  <si>
    <t>Sidestrand</t>
  </si>
  <si>
    <t>E2635P087</t>
  </si>
  <si>
    <t>Skeyton</t>
  </si>
  <si>
    <t>E2635P088</t>
  </si>
  <si>
    <t>Sloley</t>
  </si>
  <si>
    <t>E2635P089</t>
  </si>
  <si>
    <t>Smallburgh</t>
  </si>
  <si>
    <t>E2635P090</t>
  </si>
  <si>
    <t>Southrepps</t>
  </si>
  <si>
    <t>E2635P091</t>
  </si>
  <si>
    <t>Stalham</t>
  </si>
  <si>
    <t>E2635P092</t>
  </si>
  <si>
    <t>Stibbard</t>
  </si>
  <si>
    <t>E2635P093</t>
  </si>
  <si>
    <t>Stiffkey</t>
  </si>
  <si>
    <t>E2635P094</t>
  </si>
  <si>
    <t>Stody</t>
  </si>
  <si>
    <t>E2635P095</t>
  </si>
  <si>
    <t>Suffield</t>
  </si>
  <si>
    <t>E2635P096</t>
  </si>
  <si>
    <t>Sustead</t>
  </si>
  <si>
    <t>E2635P097</t>
  </si>
  <si>
    <t>E2635P098</t>
  </si>
  <si>
    <t>Swafield</t>
  </si>
  <si>
    <t>E2635P099</t>
  </si>
  <si>
    <t>Swanton Abbott</t>
  </si>
  <si>
    <t>E2635P100</t>
  </si>
  <si>
    <t>Swanton Novers</t>
  </si>
  <si>
    <t>E2635P101</t>
  </si>
  <si>
    <t>Tattersett</t>
  </si>
  <si>
    <t>E2635P102</t>
  </si>
  <si>
    <t>Thornage</t>
  </si>
  <si>
    <t>E2635P103</t>
  </si>
  <si>
    <t>Thorpe Market</t>
  </si>
  <si>
    <t>E2635P104</t>
  </si>
  <si>
    <t>Thurning</t>
  </si>
  <si>
    <t>E2635P105</t>
  </si>
  <si>
    <t>Thursford</t>
  </si>
  <si>
    <t>E2635P106</t>
  </si>
  <si>
    <t>Trimingham</t>
  </si>
  <si>
    <t>E2635P107</t>
  </si>
  <si>
    <t>Trunch</t>
  </si>
  <si>
    <t>E2635P108</t>
  </si>
  <si>
    <t>Tunstead</t>
  </si>
  <si>
    <t>E2635P109</t>
  </si>
  <si>
    <t>Upper Sheringham</t>
  </si>
  <si>
    <t>E2635P110</t>
  </si>
  <si>
    <t>E2635P111</t>
  </si>
  <si>
    <t>Walsingham</t>
  </si>
  <si>
    <t>E2635P112</t>
  </si>
  <si>
    <t>Warham</t>
  </si>
  <si>
    <t>E2635P113</t>
  </si>
  <si>
    <t>Wells next the Sea</t>
  </si>
  <si>
    <t>E2635P115</t>
  </si>
  <si>
    <t>Westwick</t>
  </si>
  <si>
    <t>E2635P116</t>
  </si>
  <si>
    <t>Weybourne</t>
  </si>
  <si>
    <t>E2635P117</t>
  </si>
  <si>
    <t>Wickmere</t>
  </si>
  <si>
    <t>E2635P118</t>
  </si>
  <si>
    <t>Wighton</t>
  </si>
  <si>
    <t>E2635P119</t>
  </si>
  <si>
    <t>Witton</t>
  </si>
  <si>
    <t>E2635P120</t>
  </si>
  <si>
    <t>Wiveton</t>
  </si>
  <si>
    <t>E2635P121</t>
  </si>
  <si>
    <t>Wood Norton</t>
  </si>
  <si>
    <t>E2635P122</t>
  </si>
  <si>
    <t>Worstead</t>
  </si>
  <si>
    <t>E2637P001</t>
  </si>
  <si>
    <t>Alburgh</t>
  </si>
  <si>
    <t>E2637P002</t>
  </si>
  <si>
    <t>Aldeby</t>
  </si>
  <si>
    <t>E2637P003</t>
  </si>
  <si>
    <t>Alpington (with Yelverton)</t>
  </si>
  <si>
    <t>E2637P004</t>
  </si>
  <si>
    <t>Ashby St. Mary</t>
  </si>
  <si>
    <t>E2637P005</t>
  </si>
  <si>
    <t>Ashwellthorpe and Fundenhall</t>
  </si>
  <si>
    <t>E2637P006</t>
  </si>
  <si>
    <t>Aslacton</t>
  </si>
  <si>
    <t>E2637P007</t>
  </si>
  <si>
    <t>Barford (with Wramplingham)</t>
  </si>
  <si>
    <t>E2637P008</t>
  </si>
  <si>
    <t>Barnham Broom</t>
  </si>
  <si>
    <t>E2637P009</t>
  </si>
  <si>
    <t>Bawburgh</t>
  </si>
  <si>
    <t>E2637P010</t>
  </si>
  <si>
    <t>Bedingham</t>
  </si>
  <si>
    <t>E2637P011</t>
  </si>
  <si>
    <t>Bergh Apton</t>
  </si>
  <si>
    <t>E2637P012</t>
  </si>
  <si>
    <t>Bracon Ash</t>
  </si>
  <si>
    <t>E2637P013</t>
  </si>
  <si>
    <t>Bramerton</t>
  </si>
  <si>
    <t>E2637P014</t>
  </si>
  <si>
    <t>Brandon Parva Coston Runhall and Welborne</t>
  </si>
  <si>
    <t>E2637P015</t>
  </si>
  <si>
    <t>Bressingham</t>
  </si>
  <si>
    <t>E2637P016</t>
  </si>
  <si>
    <t>Brockdish</t>
  </si>
  <si>
    <t>E2637P017</t>
  </si>
  <si>
    <t>E2637P018</t>
  </si>
  <si>
    <t>E2637P019</t>
  </si>
  <si>
    <t>Bunwell</t>
  </si>
  <si>
    <t>E2637P020</t>
  </si>
  <si>
    <t>Burgh St. Peter (with Wheatacre)</t>
  </si>
  <si>
    <t>E2637P021</t>
  </si>
  <si>
    <t>Burston and Shimpling</t>
  </si>
  <si>
    <t>E2637P022</t>
  </si>
  <si>
    <t>Caistor and Bixley</t>
  </si>
  <si>
    <t>E2637P023</t>
  </si>
  <si>
    <t>Carleton Rode</t>
  </si>
  <si>
    <t>E2637P024</t>
  </si>
  <si>
    <t>Carleton St. Peter</t>
  </si>
  <si>
    <t>E2637P025</t>
  </si>
  <si>
    <t>Chedgrave</t>
  </si>
  <si>
    <t>E2637P026</t>
  </si>
  <si>
    <t>E2637P027</t>
  </si>
  <si>
    <t>Colney</t>
  </si>
  <si>
    <t>E2637P028</t>
  </si>
  <si>
    <t>Costessey</t>
  </si>
  <si>
    <t>E2637P029</t>
  </si>
  <si>
    <t>Cringleford</t>
  </si>
  <si>
    <t>E2637P030</t>
  </si>
  <si>
    <t>E2637P031</t>
  </si>
  <si>
    <t>Deopham</t>
  </si>
  <si>
    <t>E2637P032</t>
  </si>
  <si>
    <t>Dickleburgh and Rushall</t>
  </si>
  <si>
    <t>E2637P033</t>
  </si>
  <si>
    <t>Diss</t>
  </si>
  <si>
    <t>E2637P034</t>
  </si>
  <si>
    <t>Ditchingham</t>
  </si>
  <si>
    <t>E2637P035</t>
  </si>
  <si>
    <t>Earsham</t>
  </si>
  <si>
    <t>E2637P036</t>
  </si>
  <si>
    <t>East Carleton (with Ketteringham)</t>
  </si>
  <si>
    <t>E2637P037</t>
  </si>
  <si>
    <t>E2637P038</t>
  </si>
  <si>
    <t>Ellingham (with Kirby Cane)</t>
  </si>
  <si>
    <t>E2637P039</t>
  </si>
  <si>
    <t>Flordon</t>
  </si>
  <si>
    <t>E2637P040</t>
  </si>
  <si>
    <t>Forncett</t>
  </si>
  <si>
    <t>E2637P041</t>
  </si>
  <si>
    <t>Framingham Earl</t>
  </si>
  <si>
    <t>E2637P042</t>
  </si>
  <si>
    <t>Framingham Pigot</t>
  </si>
  <si>
    <t>E2637P043</t>
  </si>
  <si>
    <t>Geldeston</t>
  </si>
  <si>
    <t>E2637P044</t>
  </si>
  <si>
    <t>E2637P045</t>
  </si>
  <si>
    <t>Gissing</t>
  </si>
  <si>
    <t>E2637P046</t>
  </si>
  <si>
    <t>Great Melton</t>
  </si>
  <si>
    <t>E2637P047</t>
  </si>
  <si>
    <t>Great Moulton</t>
  </si>
  <si>
    <t>E2637P048</t>
  </si>
  <si>
    <t>Haddiscoe</t>
  </si>
  <si>
    <t>E2637P049</t>
  </si>
  <si>
    <t>Hales (with Heckingham)</t>
  </si>
  <si>
    <t>E2637P050</t>
  </si>
  <si>
    <t>Heckingham (with Hales)</t>
  </si>
  <si>
    <t>E2637P051</t>
  </si>
  <si>
    <t>Hedenham</t>
  </si>
  <si>
    <t>E2637P052</t>
  </si>
  <si>
    <t>Hellington (with Rockland St. Mary)</t>
  </si>
  <si>
    <t>E2637P053</t>
  </si>
  <si>
    <t>Hempnall</t>
  </si>
  <si>
    <t>E2637P054</t>
  </si>
  <si>
    <t>Hethersett</t>
  </si>
  <si>
    <t>E2637P055</t>
  </si>
  <si>
    <t>Heywood</t>
  </si>
  <si>
    <t>E2637P056</t>
  </si>
  <si>
    <t>Hingham</t>
  </si>
  <si>
    <t>E2637P057</t>
  </si>
  <si>
    <t>Holverston</t>
  </si>
  <si>
    <t>E2637P058</t>
  </si>
  <si>
    <t>Howe</t>
  </si>
  <si>
    <t>E2637P059</t>
  </si>
  <si>
    <t>Keswick and Intwood</t>
  </si>
  <si>
    <t>E2637P060</t>
  </si>
  <si>
    <t>Ketteringham (with East Carleton)</t>
  </si>
  <si>
    <t>E2637P061</t>
  </si>
  <si>
    <t>Kimberley</t>
  </si>
  <si>
    <t>E2637P062</t>
  </si>
  <si>
    <t>Kirby Bedon</t>
  </si>
  <si>
    <t>E2637P063</t>
  </si>
  <si>
    <t>Kirby Cane (with Ellingham)</t>
  </si>
  <si>
    <t>E2637P064</t>
  </si>
  <si>
    <t>Kirstead</t>
  </si>
  <si>
    <t>E2637P065</t>
  </si>
  <si>
    <t>Langley with Hardley</t>
  </si>
  <si>
    <t>E2637P066</t>
  </si>
  <si>
    <t>Little Melton</t>
  </si>
  <si>
    <t>E2637P067</t>
  </si>
  <si>
    <t>Loddon</t>
  </si>
  <si>
    <t>E2637P068</t>
  </si>
  <si>
    <t>Long Stratton</t>
  </si>
  <si>
    <t>E2637P069</t>
  </si>
  <si>
    <t>Marlingford and Colton</t>
  </si>
  <si>
    <t>E2637P070</t>
  </si>
  <si>
    <t>E2637P071</t>
  </si>
  <si>
    <t>Morningthorpe and Fritton</t>
  </si>
  <si>
    <t>E2637P072</t>
  </si>
  <si>
    <t>Mulbarton</t>
  </si>
  <si>
    <t>E2637P073</t>
  </si>
  <si>
    <t>Mundham</t>
  </si>
  <si>
    <t>E2637P074</t>
  </si>
  <si>
    <t>Needham</t>
  </si>
  <si>
    <t>E2637P075</t>
  </si>
  <si>
    <t>Newton Flotman</t>
  </si>
  <si>
    <t>E2637P076</t>
  </si>
  <si>
    <t>Norton Subcourse</t>
  </si>
  <si>
    <t>E2637P077</t>
  </si>
  <si>
    <t>Poringland</t>
  </si>
  <si>
    <t>E2637P078</t>
  </si>
  <si>
    <t>Pulham Market</t>
  </si>
  <si>
    <t>E2637P079</t>
  </si>
  <si>
    <t>Pulham St. Mary</t>
  </si>
  <si>
    <t>E2637P080</t>
  </si>
  <si>
    <t>Raveningham</t>
  </si>
  <si>
    <t>E2637P081</t>
  </si>
  <si>
    <t>Redenhall with Harleston</t>
  </si>
  <si>
    <t>E2637P082</t>
  </si>
  <si>
    <t>Rockland St. Mary (with Hellington)</t>
  </si>
  <si>
    <t>E2637P083</t>
  </si>
  <si>
    <t>E2637P084</t>
  </si>
  <si>
    <t>Saxlingham Nethergate</t>
  </si>
  <si>
    <t>E2637P085</t>
  </si>
  <si>
    <t>Scole</t>
  </si>
  <si>
    <t>E2637P086</t>
  </si>
  <si>
    <t>Seething</t>
  </si>
  <si>
    <t>E2637P087</t>
  </si>
  <si>
    <t>Shelfanger</t>
  </si>
  <si>
    <t>E2637P088</t>
  </si>
  <si>
    <t>Shelton and Hardwick</t>
  </si>
  <si>
    <t>E2637P089</t>
  </si>
  <si>
    <t>Shotesham</t>
  </si>
  <si>
    <t>E2637P090</t>
  </si>
  <si>
    <t>Sisland</t>
  </si>
  <si>
    <t>E2637P091</t>
  </si>
  <si>
    <t>Spooner Row</t>
  </si>
  <si>
    <t>E2637P092</t>
  </si>
  <si>
    <t>Starston</t>
  </si>
  <si>
    <t>E2637P093</t>
  </si>
  <si>
    <t>Stockton</t>
  </si>
  <si>
    <t>E2637P094</t>
  </si>
  <si>
    <t>Stoke Holy Cross</t>
  </si>
  <si>
    <t>E2637P095</t>
  </si>
  <si>
    <t>Surlingham</t>
  </si>
  <si>
    <t>E2637P096</t>
  </si>
  <si>
    <t>Swainsthorpe</t>
  </si>
  <si>
    <t>E2637P097</t>
  </si>
  <si>
    <t>Swardeston</t>
  </si>
  <si>
    <t>E2637P098</t>
  </si>
  <si>
    <t>Tacolneston</t>
  </si>
  <si>
    <t>E2637P099</t>
  </si>
  <si>
    <t>Tasburgh</t>
  </si>
  <si>
    <t>E2637P100</t>
  </si>
  <si>
    <t>Tharston and Hapton</t>
  </si>
  <si>
    <t>E2637P101</t>
  </si>
  <si>
    <t>Thurlton</t>
  </si>
  <si>
    <t>E2637P102</t>
  </si>
  <si>
    <t>Thurton</t>
  </si>
  <si>
    <t>E2637P103</t>
  </si>
  <si>
    <t>Thwaite</t>
  </si>
  <si>
    <t>E2637P104</t>
  </si>
  <si>
    <t>Tibenham</t>
  </si>
  <si>
    <t>E2637P105</t>
  </si>
  <si>
    <t>Tivetshall</t>
  </si>
  <si>
    <t>E2637P106</t>
  </si>
  <si>
    <t>Toft Monks</t>
  </si>
  <si>
    <t>E2637P107</t>
  </si>
  <si>
    <t>Topcroft</t>
  </si>
  <si>
    <t>E2637P108</t>
  </si>
  <si>
    <t>Trowse with Newton</t>
  </si>
  <si>
    <t>E2637P109</t>
  </si>
  <si>
    <t>Wacton</t>
  </si>
  <si>
    <t>E2637P110</t>
  </si>
  <si>
    <t>Wheatacre (with Burgh St. Peter)</t>
  </si>
  <si>
    <t>E2637P111</t>
  </si>
  <si>
    <t>Wicklewood</t>
  </si>
  <si>
    <t>E2637P112</t>
  </si>
  <si>
    <t>Winfarthing</t>
  </si>
  <si>
    <t>E2637P113</t>
  </si>
  <si>
    <t>Woodton</t>
  </si>
  <si>
    <t>E2637P114</t>
  </si>
  <si>
    <t>Wortwell</t>
  </si>
  <si>
    <t>E2637P115</t>
  </si>
  <si>
    <t>Wramplingham (with Barford)</t>
  </si>
  <si>
    <t>E2637P116</t>
  </si>
  <si>
    <t>Wreningham</t>
  </si>
  <si>
    <t>E2637P117</t>
  </si>
  <si>
    <t>E2637P118</t>
  </si>
  <si>
    <t>Yelverton (with Alpington)</t>
  </si>
  <si>
    <t>E2701P001</t>
  </si>
  <si>
    <t>Acaster Malbis</t>
  </si>
  <si>
    <t>E2701P002</t>
  </si>
  <si>
    <t>Askham Bryan</t>
  </si>
  <si>
    <t>E2701P003</t>
  </si>
  <si>
    <t>Askham Richard</t>
  </si>
  <si>
    <t>E2701P004</t>
  </si>
  <si>
    <t>Bishopthorpe</t>
  </si>
  <si>
    <t>E2701P005</t>
  </si>
  <si>
    <t>Clifton Without</t>
  </si>
  <si>
    <t>E2701P006</t>
  </si>
  <si>
    <t>Copmanthorpe</t>
  </si>
  <si>
    <t>E2701P007</t>
  </si>
  <si>
    <t>Deighton</t>
  </si>
  <si>
    <t>E2701P008</t>
  </si>
  <si>
    <t>Dunnington</t>
  </si>
  <si>
    <t>E2701P009</t>
  </si>
  <si>
    <t>Earswick</t>
  </si>
  <si>
    <t>E2701P010</t>
  </si>
  <si>
    <t>Elvington</t>
  </si>
  <si>
    <t>E2701P011</t>
  </si>
  <si>
    <t>Fulford</t>
  </si>
  <si>
    <t>E2701P012</t>
  </si>
  <si>
    <t>Haxby</t>
  </si>
  <si>
    <t>E2701P013</t>
  </si>
  <si>
    <t>Heslington</t>
  </si>
  <si>
    <t>E2701P014</t>
  </si>
  <si>
    <t>Hessay</t>
  </si>
  <si>
    <t>E2701P015</t>
  </si>
  <si>
    <t>Heworth Without</t>
  </si>
  <si>
    <t>E2701P016</t>
  </si>
  <si>
    <t>Holtby</t>
  </si>
  <si>
    <t>E2701P017</t>
  </si>
  <si>
    <t>E2701P018</t>
  </si>
  <si>
    <t>E2701P019</t>
  </si>
  <si>
    <t>E2701P020</t>
  </si>
  <si>
    <t>Naburn</t>
  </si>
  <si>
    <t>E2701P021</t>
  </si>
  <si>
    <t>Nether Poppleton</t>
  </si>
  <si>
    <t>E2701P022</t>
  </si>
  <si>
    <t>New Earswick</t>
  </si>
  <si>
    <t>E2701P023</t>
  </si>
  <si>
    <t>Osbaldwick</t>
  </si>
  <si>
    <t>E2701P024</t>
  </si>
  <si>
    <t>E2701P025</t>
  </si>
  <si>
    <t>Rufforth with Knapton</t>
  </si>
  <si>
    <t>E2701P026</t>
  </si>
  <si>
    <t>E2701P027</t>
  </si>
  <si>
    <t>Stockton on the Forest</t>
  </si>
  <si>
    <t>E2701P028</t>
  </si>
  <si>
    <t>Strensall with Towthorpe</t>
  </si>
  <si>
    <t>E2701P029</t>
  </si>
  <si>
    <t>Upper Poppleton</t>
  </si>
  <si>
    <t>E2701P030</t>
  </si>
  <si>
    <t>Wheldrake</t>
  </si>
  <si>
    <t>E2701P031</t>
  </si>
  <si>
    <t>E2731P001</t>
  </si>
  <si>
    <t>Airton</t>
  </si>
  <si>
    <t>E2731P002</t>
  </si>
  <si>
    <t>Appletreewick</t>
  </si>
  <si>
    <t>E2731P003</t>
  </si>
  <si>
    <t>Arncliffe</t>
  </si>
  <si>
    <t>E2731P004</t>
  </si>
  <si>
    <t>Austwick</t>
  </si>
  <si>
    <t>E2731P005</t>
  </si>
  <si>
    <t>Bank Newton</t>
  </si>
  <si>
    <t>E2731P006</t>
  </si>
  <si>
    <t>Barden</t>
  </si>
  <si>
    <t>E2731P007</t>
  </si>
  <si>
    <t>Beamsley</t>
  </si>
  <si>
    <t>E2731P008</t>
  </si>
  <si>
    <t>Bentham</t>
  </si>
  <si>
    <t>E2731P009</t>
  </si>
  <si>
    <t>Bolton Abbey</t>
  </si>
  <si>
    <t>E2731P011</t>
  </si>
  <si>
    <t>Bradleys Both</t>
  </si>
  <si>
    <t>E2731P012</t>
  </si>
  <si>
    <t>E2731P013</t>
  </si>
  <si>
    <t>E2731P014</t>
  </si>
  <si>
    <t>Burnsall</t>
  </si>
  <si>
    <t>E2731P015</t>
  </si>
  <si>
    <t>Burton in Lonsdale</t>
  </si>
  <si>
    <t>E2731P016</t>
  </si>
  <si>
    <t>Calton</t>
  </si>
  <si>
    <t>E2731P017</t>
  </si>
  <si>
    <t>Carleton</t>
  </si>
  <si>
    <t>E2731P018</t>
  </si>
  <si>
    <t>Clapham cum Newby</t>
  </si>
  <si>
    <t>E2731P019</t>
  </si>
  <si>
    <t>Coniston Cold</t>
  </si>
  <si>
    <t>E2731P020</t>
  </si>
  <si>
    <t>Conistone with Kilnsey</t>
  </si>
  <si>
    <t>E2731P021</t>
  </si>
  <si>
    <t>Cononley</t>
  </si>
  <si>
    <t>E2731P022</t>
  </si>
  <si>
    <t>Cowling</t>
  </si>
  <si>
    <t>E2731P023</t>
  </si>
  <si>
    <t>Cracoe</t>
  </si>
  <si>
    <t>E2731P024</t>
  </si>
  <si>
    <t>Draughton</t>
  </si>
  <si>
    <t>E2731P025</t>
  </si>
  <si>
    <t>Elslack</t>
  </si>
  <si>
    <t>E2731P026</t>
  </si>
  <si>
    <t>Embsay with Eastby</t>
  </si>
  <si>
    <t>E2731P027</t>
  </si>
  <si>
    <t>Eshton</t>
  </si>
  <si>
    <t>E2731P028</t>
  </si>
  <si>
    <t>Farnhill</t>
  </si>
  <si>
    <t>E2731P029</t>
  </si>
  <si>
    <t>Flasby with Winterburn</t>
  </si>
  <si>
    <t>E2731P030</t>
  </si>
  <si>
    <t>Gargrave</t>
  </si>
  <si>
    <t>E2731P031</t>
  </si>
  <si>
    <t>Giggleswick</t>
  </si>
  <si>
    <t>E2731P032</t>
  </si>
  <si>
    <t>Glusburn and Cross Hills</t>
  </si>
  <si>
    <t>E2731P033</t>
  </si>
  <si>
    <t>Grassington</t>
  </si>
  <si>
    <t>E2731P034</t>
  </si>
  <si>
    <t>Halton East</t>
  </si>
  <si>
    <t>E2731P035</t>
  </si>
  <si>
    <t>Halton Gill</t>
  </si>
  <si>
    <t>E2731P036</t>
  </si>
  <si>
    <t>Halton West (Ribble Banks Group)</t>
  </si>
  <si>
    <t>E2731P037</t>
  </si>
  <si>
    <t>Hanlith (Kirkby Malhamdale Group)</t>
  </si>
  <si>
    <t>E2731P038</t>
  </si>
  <si>
    <t>Hartlington</t>
  </si>
  <si>
    <t>E2731P039</t>
  </si>
  <si>
    <t>Hawkswick</t>
  </si>
  <si>
    <t>E2731P040</t>
  </si>
  <si>
    <t>Hazlewood with Storiths</t>
  </si>
  <si>
    <t>E2731P041</t>
  </si>
  <si>
    <t>Hebden</t>
  </si>
  <si>
    <t>E2731P042</t>
  </si>
  <si>
    <t>Hellifield</t>
  </si>
  <si>
    <t>E2731P043</t>
  </si>
  <si>
    <t>Hetton  cum  Bordley</t>
  </si>
  <si>
    <t>E2731P044</t>
  </si>
  <si>
    <t>Horton in Ribblesdale</t>
  </si>
  <si>
    <t>E2731P045</t>
  </si>
  <si>
    <t>E2731P046</t>
  </si>
  <si>
    <t>Kettlewell with Starbotton</t>
  </si>
  <si>
    <t>E2731P047</t>
  </si>
  <si>
    <t>Kildwick</t>
  </si>
  <si>
    <t>E2731P048</t>
  </si>
  <si>
    <t>Kirkby Malham (Kirkby Malhamdale Group)</t>
  </si>
  <si>
    <t>E2731P049</t>
  </si>
  <si>
    <t>Langcliffe</t>
  </si>
  <si>
    <t>E2731P050</t>
  </si>
  <si>
    <t>Lawkland</t>
  </si>
  <si>
    <t>E2731P051</t>
  </si>
  <si>
    <t>E2731P052</t>
  </si>
  <si>
    <t>E2731P053</t>
  </si>
  <si>
    <t>Long Preston</t>
  </si>
  <si>
    <t>E2731P054</t>
  </si>
  <si>
    <t>Lothersdale</t>
  </si>
  <si>
    <t>E2731P055</t>
  </si>
  <si>
    <t>Malham (Kirkby Malhamdale Group)</t>
  </si>
  <si>
    <t>E2731P056</t>
  </si>
  <si>
    <t>Malham Moor (Kirkby Malhamdale Group)</t>
  </si>
  <si>
    <t>E2731P057</t>
  </si>
  <si>
    <t>Martons Both</t>
  </si>
  <si>
    <t>E2731P059</t>
  </si>
  <si>
    <t>Otterburn</t>
  </si>
  <si>
    <t>E2731P060</t>
  </si>
  <si>
    <t>Rathmell (Ribble Banks Group)</t>
  </si>
  <si>
    <t>E2731P061</t>
  </si>
  <si>
    <t>Rylstone</t>
  </si>
  <si>
    <t>E2731P062</t>
  </si>
  <si>
    <t>Scosthrop</t>
  </si>
  <si>
    <t>E2731P063</t>
  </si>
  <si>
    <t>Settle</t>
  </si>
  <si>
    <t>E2731P064</t>
  </si>
  <si>
    <t>Skipton</t>
  </si>
  <si>
    <t>E2731P065</t>
  </si>
  <si>
    <t>Stainforth</t>
  </si>
  <si>
    <t>E2731P066</t>
  </si>
  <si>
    <t>Stirton with Thorlby</t>
  </si>
  <si>
    <t>E2731P067</t>
  </si>
  <si>
    <t>E2731P069</t>
  </si>
  <si>
    <t>Thornton in Craven</t>
  </si>
  <si>
    <t>E2731P070</t>
  </si>
  <si>
    <t>Thornton in Lonsdale</t>
  </si>
  <si>
    <t>E2731P071</t>
  </si>
  <si>
    <t>E2731P072</t>
  </si>
  <si>
    <t>Threshfield</t>
  </si>
  <si>
    <t>E2731P073</t>
  </si>
  <si>
    <t>Wigglesworth (Ribble Banks Group)</t>
  </si>
  <si>
    <t>E2732P001</t>
  </si>
  <si>
    <t>Ainderby Miers with Holtby</t>
  </si>
  <si>
    <t>E2732P002</t>
  </si>
  <si>
    <t>Ainderby Quernhow</t>
  </si>
  <si>
    <t>E2732P003</t>
  </si>
  <si>
    <t>Ainderby Steeple</t>
  </si>
  <si>
    <t>E2732P004</t>
  </si>
  <si>
    <t>Aiskew</t>
  </si>
  <si>
    <t>E2732P005</t>
  </si>
  <si>
    <t>E2732P006</t>
  </si>
  <si>
    <t>Alne</t>
  </si>
  <si>
    <t>E2732P007</t>
  </si>
  <si>
    <t>Angram Grange</t>
  </si>
  <si>
    <t>E2732P008</t>
  </si>
  <si>
    <t>Appleton Wiske</t>
  </si>
  <si>
    <t>E2732P009</t>
  </si>
  <si>
    <t>Bagby</t>
  </si>
  <si>
    <t>E2732P010</t>
  </si>
  <si>
    <t>Balk</t>
  </si>
  <si>
    <t>E2732P011</t>
  </si>
  <si>
    <t>Bedale</t>
  </si>
  <si>
    <t>E2732P012</t>
  </si>
  <si>
    <t>Beningbrough</t>
  </si>
  <si>
    <t>E2732P013</t>
  </si>
  <si>
    <t>Bilsdale Midcable</t>
  </si>
  <si>
    <t>E2732P014</t>
  </si>
  <si>
    <t>Birdforth</t>
  </si>
  <si>
    <t>E2732P015</t>
  </si>
  <si>
    <t>Birkby</t>
  </si>
  <si>
    <t>E2732P016</t>
  </si>
  <si>
    <t>Boltby</t>
  </si>
  <si>
    <t>E2732P017</t>
  </si>
  <si>
    <t>Borrowby</t>
  </si>
  <si>
    <t>E2732P018</t>
  </si>
  <si>
    <t>E2732P019</t>
  </si>
  <si>
    <t>Brandsby cum Stearsby</t>
  </si>
  <si>
    <t>E2732P020</t>
  </si>
  <si>
    <t>Brompton</t>
  </si>
  <si>
    <t>E2732P021</t>
  </si>
  <si>
    <t>Burneston</t>
  </si>
  <si>
    <t>E2732P022</t>
  </si>
  <si>
    <t>Burrill with Cowling</t>
  </si>
  <si>
    <t>E2732P023</t>
  </si>
  <si>
    <t>E2732P024</t>
  </si>
  <si>
    <t>Carlton Husthwaite</t>
  </si>
  <si>
    <t>E2732P025</t>
  </si>
  <si>
    <t>Carlton Miniott</t>
  </si>
  <si>
    <t>E2732P026</t>
  </si>
  <si>
    <t>Carthorpe</t>
  </si>
  <si>
    <t>E2732P027</t>
  </si>
  <si>
    <t>E2732P028</t>
  </si>
  <si>
    <t>Clifton on Yore</t>
  </si>
  <si>
    <t>E2732P029</t>
  </si>
  <si>
    <t>Cotcliffe</t>
  </si>
  <si>
    <t>E2732P030</t>
  </si>
  <si>
    <t>Cowesby</t>
  </si>
  <si>
    <t>E2732P031</t>
  </si>
  <si>
    <t>Coxwold</t>
  </si>
  <si>
    <t>E2732P032</t>
  </si>
  <si>
    <t>Crakehall</t>
  </si>
  <si>
    <t>E2732P033</t>
  </si>
  <si>
    <t>Crathorne</t>
  </si>
  <si>
    <t>E2732P034</t>
  </si>
  <si>
    <t>Crayke</t>
  </si>
  <si>
    <t>E2732P035</t>
  </si>
  <si>
    <t>Crosby</t>
  </si>
  <si>
    <t>E2732P036</t>
  </si>
  <si>
    <t>Dalby cum Skewsby</t>
  </si>
  <si>
    <t>E2732P037</t>
  </si>
  <si>
    <t>E2732P038</t>
  </si>
  <si>
    <t>Danby Wiske with Lazenby</t>
  </si>
  <si>
    <t>E2732P039</t>
  </si>
  <si>
    <t>E2732P040</t>
  </si>
  <si>
    <t>Easby</t>
  </si>
  <si>
    <t>E2732P041</t>
  </si>
  <si>
    <t>Easingwold</t>
  </si>
  <si>
    <t>E2732P042</t>
  </si>
  <si>
    <t>East Cowton</t>
  </si>
  <si>
    <t>E2732P043</t>
  </si>
  <si>
    <t>East Harlsey</t>
  </si>
  <si>
    <t>E2732P044</t>
  </si>
  <si>
    <t>East Rounton</t>
  </si>
  <si>
    <t>E2732P045</t>
  </si>
  <si>
    <t>East Tanfield</t>
  </si>
  <si>
    <t>E2732P046</t>
  </si>
  <si>
    <t>Eldmire with Crakehill</t>
  </si>
  <si>
    <t>E2732P047</t>
  </si>
  <si>
    <t>Ellerbeck</t>
  </si>
  <si>
    <t>E2732P048</t>
  </si>
  <si>
    <t>Exelby Leeming and Newton</t>
  </si>
  <si>
    <t>E2732P049</t>
  </si>
  <si>
    <t>Faceby</t>
  </si>
  <si>
    <t>E2732P050</t>
  </si>
  <si>
    <t>Farlington</t>
  </si>
  <si>
    <t>E2732P051</t>
  </si>
  <si>
    <t>Fawdington</t>
  </si>
  <si>
    <t>E2732P052</t>
  </si>
  <si>
    <t>Felixkirk</t>
  </si>
  <si>
    <t>E2732P053</t>
  </si>
  <si>
    <t>Firby</t>
  </si>
  <si>
    <t>E2732P054</t>
  </si>
  <si>
    <t>Flawith</t>
  </si>
  <si>
    <t>E2732P055</t>
  </si>
  <si>
    <t>Gatenby</t>
  </si>
  <si>
    <t>E2732P056</t>
  </si>
  <si>
    <t>Girsby</t>
  </si>
  <si>
    <t>E2732P057</t>
  </si>
  <si>
    <t>Great and Little Broughton</t>
  </si>
  <si>
    <t>E2732P058</t>
  </si>
  <si>
    <t>Great Ayton</t>
  </si>
  <si>
    <t>E2732P059</t>
  </si>
  <si>
    <t>Great Busby</t>
  </si>
  <si>
    <t>E2732P060</t>
  </si>
  <si>
    <t>Great Langton</t>
  </si>
  <si>
    <t>E2732P061</t>
  </si>
  <si>
    <t>Great Smeaton</t>
  </si>
  <si>
    <t>E2732P062</t>
  </si>
  <si>
    <t>Hackforth</t>
  </si>
  <si>
    <t>E2732P063</t>
  </si>
  <si>
    <t>Helperby</t>
  </si>
  <si>
    <t>E2732P064</t>
  </si>
  <si>
    <t>High Worsall</t>
  </si>
  <si>
    <t>E2732P065</t>
  </si>
  <si>
    <t>E2732P066</t>
  </si>
  <si>
    <t>Hood Grange</t>
  </si>
  <si>
    <t>E2732P067</t>
  </si>
  <si>
    <t>Hornby</t>
  </si>
  <si>
    <t>E2732P068</t>
  </si>
  <si>
    <t>E2732P069</t>
  </si>
  <si>
    <t>Howgrave</t>
  </si>
  <si>
    <t>E2732P070</t>
  </si>
  <si>
    <t>Huby</t>
  </si>
  <si>
    <t>E2732P071</t>
  </si>
  <si>
    <t>Husthwaite</t>
  </si>
  <si>
    <t>E2732P072</t>
  </si>
  <si>
    <t>Hutton Bonville</t>
  </si>
  <si>
    <t>E2732P073</t>
  </si>
  <si>
    <t>Hutton Rudby</t>
  </si>
  <si>
    <t>E2732P074</t>
  </si>
  <si>
    <t>Hutton Sessay</t>
  </si>
  <si>
    <t>E2732P075</t>
  </si>
  <si>
    <t>Ingleby Arncliffe</t>
  </si>
  <si>
    <t>E2732P076</t>
  </si>
  <si>
    <t>Ingleby Greenhow</t>
  </si>
  <si>
    <t>E2732P077</t>
  </si>
  <si>
    <t>Kepwick</t>
  </si>
  <si>
    <t>E2732P078</t>
  </si>
  <si>
    <t>Kilburn High and Low</t>
  </si>
  <si>
    <t>E2732P079</t>
  </si>
  <si>
    <t>Kildale</t>
  </si>
  <si>
    <t>E2732P080</t>
  </si>
  <si>
    <t>E2732P081</t>
  </si>
  <si>
    <t>Kiplin</t>
  </si>
  <si>
    <t>E2732P082</t>
  </si>
  <si>
    <t>Kirby Knowle</t>
  </si>
  <si>
    <t>E2732P083</t>
  </si>
  <si>
    <t>Kirby Sigston</t>
  </si>
  <si>
    <t>E2732P084</t>
  </si>
  <si>
    <t>Kirby Wiske</t>
  </si>
  <si>
    <t>E2732P085</t>
  </si>
  <si>
    <t>Kirkby</t>
  </si>
  <si>
    <t>E2732P086</t>
  </si>
  <si>
    <t>Kirkby Fleetham with Fencote</t>
  </si>
  <si>
    <t>E2732P087</t>
  </si>
  <si>
    <t>Kirklington cum Upsland</t>
  </si>
  <si>
    <t>E2732P088</t>
  </si>
  <si>
    <t>Knayton with Brawith</t>
  </si>
  <si>
    <t>E2732P089</t>
  </si>
  <si>
    <t>Landmoth cum Catto</t>
  </si>
  <si>
    <t>E2732P090</t>
  </si>
  <si>
    <t>Langthorne</t>
  </si>
  <si>
    <t>E2732P178</t>
  </si>
  <si>
    <t>Lazenby</t>
  </si>
  <si>
    <t>E2732P091</t>
  </si>
  <si>
    <t>Leake</t>
  </si>
  <si>
    <t>E2732P092</t>
  </si>
  <si>
    <t>Linton on Ouse</t>
  </si>
  <si>
    <t>E2732P093</t>
  </si>
  <si>
    <t>Little Ayton</t>
  </si>
  <si>
    <t>E2732P094</t>
  </si>
  <si>
    <t>Little Busby</t>
  </si>
  <si>
    <t>E2732P095</t>
  </si>
  <si>
    <t>Little Langton</t>
  </si>
  <si>
    <t>E2732P096</t>
  </si>
  <si>
    <t>Little Smeaton</t>
  </si>
  <si>
    <t>E2732P097</t>
  </si>
  <si>
    <t>Low Worsall</t>
  </si>
  <si>
    <t>E2732P098</t>
  </si>
  <si>
    <t>Marton cum Moxby</t>
  </si>
  <si>
    <t>E2732P099</t>
  </si>
  <si>
    <t>Maunby</t>
  </si>
  <si>
    <t>E2732P100</t>
  </si>
  <si>
    <t>Middleton on Leven</t>
  </si>
  <si>
    <t>E2732P101</t>
  </si>
  <si>
    <t>Morton on Swale</t>
  </si>
  <si>
    <t>E2732P102</t>
  </si>
  <si>
    <t>Myton on Swale</t>
  </si>
  <si>
    <t>E2732P103</t>
  </si>
  <si>
    <t>Nether Silton</t>
  </si>
  <si>
    <t>E2732P104</t>
  </si>
  <si>
    <t>E2732P105</t>
  </si>
  <si>
    <t>E2732P106</t>
  </si>
  <si>
    <t>Newby Wiske</t>
  </si>
  <si>
    <t>E2732P107</t>
  </si>
  <si>
    <t>Newsham with Breckenbrough</t>
  </si>
  <si>
    <t>E2732P108</t>
  </si>
  <si>
    <t>Newton on Ouse</t>
  </si>
  <si>
    <t>E2732P109</t>
  </si>
  <si>
    <t>North Kilvington</t>
  </si>
  <si>
    <t>E2732P110</t>
  </si>
  <si>
    <t>North Otterington</t>
  </si>
  <si>
    <t>E2732P111</t>
  </si>
  <si>
    <t>Northallerton</t>
  </si>
  <si>
    <t>E2732P112</t>
  </si>
  <si>
    <t>Osmotherley</t>
  </si>
  <si>
    <t>E2732P113</t>
  </si>
  <si>
    <t>Oulston</t>
  </si>
  <si>
    <t>E2732P114</t>
  </si>
  <si>
    <t>Over Dinsdale</t>
  </si>
  <si>
    <t>E2732P115</t>
  </si>
  <si>
    <t>Over Silton</t>
  </si>
  <si>
    <t>E2732P116</t>
  </si>
  <si>
    <t>E2732P117</t>
  </si>
  <si>
    <t>Pickhill with Roxby</t>
  </si>
  <si>
    <t>E2732P118</t>
  </si>
  <si>
    <t>Picton</t>
  </si>
  <si>
    <t>E2732P119</t>
  </si>
  <si>
    <t>Potto</t>
  </si>
  <si>
    <t>E2732P120</t>
  </si>
  <si>
    <t>Rand Grange</t>
  </si>
  <si>
    <t>E2732P121</t>
  </si>
  <si>
    <t>Raskelf</t>
  </si>
  <si>
    <t>E2732P122</t>
  </si>
  <si>
    <t>Romanby</t>
  </si>
  <si>
    <t>E2732P123</t>
  </si>
  <si>
    <t>Rookwith</t>
  </si>
  <si>
    <t>E2732P124</t>
  </si>
  <si>
    <t>Rudby</t>
  </si>
  <si>
    <t>E2732P125</t>
  </si>
  <si>
    <t>Sandhutton</t>
  </si>
  <si>
    <t>E2732P126</t>
  </si>
  <si>
    <t>Scruton</t>
  </si>
  <si>
    <t>E2732P127</t>
  </si>
  <si>
    <t>Seamer</t>
  </si>
  <si>
    <t>E2732P128</t>
  </si>
  <si>
    <t>Sessay</t>
  </si>
  <si>
    <t>E2732P129</t>
  </si>
  <si>
    <t>Sexhow</t>
  </si>
  <si>
    <t>E2732P130</t>
  </si>
  <si>
    <t>E2732P131</t>
  </si>
  <si>
    <t>Sinderby</t>
  </si>
  <si>
    <t>E2732P132</t>
  </si>
  <si>
    <t>Skipton on Swale</t>
  </si>
  <si>
    <t>E2732P133</t>
  </si>
  <si>
    <t>Skutterskelfe</t>
  </si>
  <si>
    <t>E2732P134</t>
  </si>
  <si>
    <t>Snape with Thorp</t>
  </si>
  <si>
    <t>E2732P135</t>
  </si>
  <si>
    <t>South Cowton</t>
  </si>
  <si>
    <t>E2732P136</t>
  </si>
  <si>
    <t>South Kilvington</t>
  </si>
  <si>
    <t>E2732P137</t>
  </si>
  <si>
    <t>South Otterington</t>
  </si>
  <si>
    <t>E2732P138</t>
  </si>
  <si>
    <t>Sowerby</t>
  </si>
  <si>
    <t>E2732P139</t>
  </si>
  <si>
    <t>Sowerby under Cotcliffe</t>
  </si>
  <si>
    <t>E2732P140</t>
  </si>
  <si>
    <t>Stillington</t>
  </si>
  <si>
    <t>E2732P141</t>
  </si>
  <si>
    <t>Stokesley</t>
  </si>
  <si>
    <t>E2732P143</t>
  </si>
  <si>
    <t>Sutton on the Forest</t>
  </si>
  <si>
    <t>E2732P144</t>
  </si>
  <si>
    <t>Sutton under Whitestonecliffe</t>
  </si>
  <si>
    <t>E2732P142</t>
  </si>
  <si>
    <t>Sutton with Howgrave</t>
  </si>
  <si>
    <t>E2732P145</t>
  </si>
  <si>
    <t>Swainby with Allerthorpe</t>
  </si>
  <si>
    <t>E2732P146</t>
  </si>
  <si>
    <t>Theakston</t>
  </si>
  <si>
    <t>E2732P147</t>
  </si>
  <si>
    <t>E2732P148</t>
  </si>
  <si>
    <t>Thirkleby High and Low with Osgodby</t>
  </si>
  <si>
    <t>E2732P149</t>
  </si>
  <si>
    <t>Thirlby</t>
  </si>
  <si>
    <t>E2732P150</t>
  </si>
  <si>
    <t>Thirn</t>
  </si>
  <si>
    <t>E2732P151</t>
  </si>
  <si>
    <t>Thirsk</t>
  </si>
  <si>
    <t>E2732P152</t>
  </si>
  <si>
    <t>Tholthorpe</t>
  </si>
  <si>
    <t>E2732P153</t>
  </si>
  <si>
    <t>Thormanby</t>
  </si>
  <si>
    <t>E2732P154</t>
  </si>
  <si>
    <t>Thornbrough</t>
  </si>
  <si>
    <t>E2732P156</t>
  </si>
  <si>
    <t>Thornton le Beans</t>
  </si>
  <si>
    <t>E2732P157</t>
  </si>
  <si>
    <t>Thornton le Moor</t>
  </si>
  <si>
    <t>E2732P158</t>
  </si>
  <si>
    <t>Thornton le Street</t>
  </si>
  <si>
    <t>E2732P159</t>
  </si>
  <si>
    <t>Thornton on the Hill</t>
  </si>
  <si>
    <t>E2732P155</t>
  </si>
  <si>
    <t>Thornton Watlass</t>
  </si>
  <si>
    <t>E2732P160</t>
  </si>
  <si>
    <t>Thrintoft</t>
  </si>
  <si>
    <t>E2732P161</t>
  </si>
  <si>
    <t>Tollerton</t>
  </si>
  <si>
    <t>E2732P162</t>
  </si>
  <si>
    <t>Topcliffe</t>
  </si>
  <si>
    <t>E2732P163</t>
  </si>
  <si>
    <t>Upsall</t>
  </si>
  <si>
    <t>E2732P164</t>
  </si>
  <si>
    <t>Warlaby</t>
  </si>
  <si>
    <t>E2732P165</t>
  </si>
  <si>
    <t>Welbury</t>
  </si>
  <si>
    <t>E2732P166</t>
  </si>
  <si>
    <t>E2732P167</t>
  </si>
  <si>
    <t>West Harlsey</t>
  </si>
  <si>
    <t>E2732P168</t>
  </si>
  <si>
    <t>West Rounton</t>
  </si>
  <si>
    <t>E2732P169</t>
  </si>
  <si>
    <t>West Tanfield</t>
  </si>
  <si>
    <t>E2732P170</t>
  </si>
  <si>
    <t>Whenby</t>
  </si>
  <si>
    <t>E2732P171</t>
  </si>
  <si>
    <t>E2732P172</t>
  </si>
  <si>
    <t>Whorlton</t>
  </si>
  <si>
    <t>E2732P173</t>
  </si>
  <si>
    <t>Wildon Grange</t>
  </si>
  <si>
    <t>E2732P174</t>
  </si>
  <si>
    <t>Winton Stank and Hallikeld</t>
  </si>
  <si>
    <t>E2732P175</t>
  </si>
  <si>
    <t>Yafforth</t>
  </si>
  <si>
    <t>E2732P176</t>
  </si>
  <si>
    <t>Yearsley</t>
  </si>
  <si>
    <t>E2732P177</t>
  </si>
  <si>
    <t>Youlton</t>
  </si>
  <si>
    <t>E2734P001</t>
  </si>
  <si>
    <t>Akebar</t>
  </si>
  <si>
    <t>E2734P002</t>
  </si>
  <si>
    <t>E2734P003</t>
  </si>
  <si>
    <t>Appleton East and West</t>
  </si>
  <si>
    <t>E2734P004</t>
  </si>
  <si>
    <t>Arkengarthdale</t>
  </si>
  <si>
    <t>E2734P005</t>
  </si>
  <si>
    <t>Arrathorne</t>
  </si>
  <si>
    <t>E2734P006</t>
  </si>
  <si>
    <t>Aske</t>
  </si>
  <si>
    <t>E2734P007</t>
  </si>
  <si>
    <t>Askrigg</t>
  </si>
  <si>
    <t>E2734P008</t>
  </si>
  <si>
    <t>Aysgarth</t>
  </si>
  <si>
    <t>E2734P009</t>
  </si>
  <si>
    <t>Bainbridge</t>
  </si>
  <si>
    <t>E2734P010</t>
  </si>
  <si>
    <t>E2734P011</t>
  </si>
  <si>
    <t>E2734P012</t>
  </si>
  <si>
    <t>Bellerby</t>
  </si>
  <si>
    <t>E2734P013</t>
  </si>
  <si>
    <t>Bishopdale</t>
  </si>
  <si>
    <t>E2734P014</t>
  </si>
  <si>
    <t>Bolton on Swale</t>
  </si>
  <si>
    <t>E2734P015</t>
  </si>
  <si>
    <t>Brompton on Swale</t>
  </si>
  <si>
    <t>E2734P016</t>
  </si>
  <si>
    <t>Brough with St. Giles</t>
  </si>
  <si>
    <t>E2734P017</t>
  </si>
  <si>
    <t>Burton cum Walden</t>
  </si>
  <si>
    <t>E2734P018</t>
  </si>
  <si>
    <t>Caldbergh with East Scrafton</t>
  </si>
  <si>
    <t>E2734P019</t>
  </si>
  <si>
    <t>Caldwell</t>
  </si>
  <si>
    <t>E2734P020</t>
  </si>
  <si>
    <t>E2734P021</t>
  </si>
  <si>
    <t>Carlton Highdale</t>
  </si>
  <si>
    <t>E2734P022</t>
  </si>
  <si>
    <t>Carperby cum Thoresby</t>
  </si>
  <si>
    <t>E2734P023</t>
  </si>
  <si>
    <t>Castle Bolton with East and West Bolton</t>
  </si>
  <si>
    <t>E2734P024</t>
  </si>
  <si>
    <t>Catterick</t>
  </si>
  <si>
    <t>E2734P025</t>
  </si>
  <si>
    <t>Cleasby</t>
  </si>
  <si>
    <t>E2734P026</t>
  </si>
  <si>
    <t>Cliffe</t>
  </si>
  <si>
    <t>E2734P027</t>
  </si>
  <si>
    <t>Colburn</t>
  </si>
  <si>
    <t>E2734P028</t>
  </si>
  <si>
    <t>Constable Burton</t>
  </si>
  <si>
    <t>E2734P029</t>
  </si>
  <si>
    <t>Coverham with Agglethorpe</t>
  </si>
  <si>
    <t>E2734P030</t>
  </si>
  <si>
    <t>Croft on Tees</t>
  </si>
  <si>
    <t>E2734P031</t>
  </si>
  <si>
    <t>E2734P032</t>
  </si>
  <si>
    <t>Dalton on Tees</t>
  </si>
  <si>
    <t>E2734P033</t>
  </si>
  <si>
    <t>Downholme</t>
  </si>
  <si>
    <t>E2734P034</t>
  </si>
  <si>
    <t>E2734P035</t>
  </si>
  <si>
    <t>East Hauxwell</t>
  </si>
  <si>
    <t>E2734P036</t>
  </si>
  <si>
    <t>East Layton</t>
  </si>
  <si>
    <t>E2734P037</t>
  </si>
  <si>
    <t>East Witton</t>
  </si>
  <si>
    <t>E2734P038</t>
  </si>
  <si>
    <t>Ellerton Abbey</t>
  </si>
  <si>
    <t>E2734P039</t>
  </si>
  <si>
    <t>Ellerton on Swale</t>
  </si>
  <si>
    <t>E2734P040</t>
  </si>
  <si>
    <t>Eppleby</t>
  </si>
  <si>
    <t>E2734P041</t>
  </si>
  <si>
    <t>Eryholme</t>
  </si>
  <si>
    <t>E2734P042</t>
  </si>
  <si>
    <t>Finghall</t>
  </si>
  <si>
    <t>E2734P043</t>
  </si>
  <si>
    <t>Forcett and Carkin</t>
  </si>
  <si>
    <t>E2734P044</t>
  </si>
  <si>
    <t>Garriston</t>
  </si>
  <si>
    <t>E2734P045</t>
  </si>
  <si>
    <t>Gayles</t>
  </si>
  <si>
    <t>E2734P046</t>
  </si>
  <si>
    <t>Gilling with Hartforth and Sedbury</t>
  </si>
  <si>
    <t>E2734P047</t>
  </si>
  <si>
    <t>Grinton</t>
  </si>
  <si>
    <t>E2734P048</t>
  </si>
  <si>
    <t>Harmby</t>
  </si>
  <si>
    <t>E2734P049</t>
  </si>
  <si>
    <t>Hawes</t>
  </si>
  <si>
    <t>E2734P050</t>
  </si>
  <si>
    <t>High Abbotside</t>
  </si>
  <si>
    <t>E2734P051</t>
  </si>
  <si>
    <t>Hipswell</t>
  </si>
  <si>
    <t>E2734P052</t>
  </si>
  <si>
    <t>E2734P053</t>
  </si>
  <si>
    <t>Hudswell</t>
  </si>
  <si>
    <t>E2734P054</t>
  </si>
  <si>
    <t>E2734P055</t>
  </si>
  <si>
    <t>Hutton Hang</t>
  </si>
  <si>
    <t>E2734P056</t>
  </si>
  <si>
    <t>Kirby Hill</t>
  </si>
  <si>
    <t>E2734P057</t>
  </si>
  <si>
    <t>Leyburn</t>
  </si>
  <si>
    <t>E2734P058</t>
  </si>
  <si>
    <t>Low Abbotside</t>
  </si>
  <si>
    <t>E2734P059</t>
  </si>
  <si>
    <t>Manfield</t>
  </si>
  <si>
    <t>E2734P060</t>
  </si>
  <si>
    <t>Marrick</t>
  </si>
  <si>
    <t>E2734P061</t>
  </si>
  <si>
    <t>Marske</t>
  </si>
  <si>
    <t>E2734P062</t>
  </si>
  <si>
    <t>Melbecks</t>
  </si>
  <si>
    <t>E2734P063</t>
  </si>
  <si>
    <t>E2734P064</t>
  </si>
  <si>
    <t>Melsonby</t>
  </si>
  <si>
    <t>E2734P065</t>
  </si>
  <si>
    <t>Middleham</t>
  </si>
  <si>
    <t>E2734P066</t>
  </si>
  <si>
    <t>Middleton Tyas</t>
  </si>
  <si>
    <t>E2734P067</t>
  </si>
  <si>
    <t>E2734P068</t>
  </si>
  <si>
    <t>Muker</t>
  </si>
  <si>
    <t>E2734P069</t>
  </si>
  <si>
    <t>E2734P070</t>
  </si>
  <si>
    <t>E2734P071</t>
  </si>
  <si>
    <t>Newsham</t>
  </si>
  <si>
    <t>E2734P073</t>
  </si>
  <si>
    <t>Newton le Willows</t>
  </si>
  <si>
    <t>E2734P072</t>
  </si>
  <si>
    <t>Newton Morrell</t>
  </si>
  <si>
    <t>E2734P074</t>
  </si>
  <si>
    <t>North Cowton</t>
  </si>
  <si>
    <t>E2734P075</t>
  </si>
  <si>
    <t>Patrick Brompton</t>
  </si>
  <si>
    <t>E2734P076</t>
  </si>
  <si>
    <t>Preston under Scar</t>
  </si>
  <si>
    <t>E2734P077</t>
  </si>
  <si>
    <t>Ravensworth</t>
  </si>
  <si>
    <t>E2734P078</t>
  </si>
  <si>
    <t>Redmire</t>
  </si>
  <si>
    <t>E2734P079</t>
  </si>
  <si>
    <t>Reeth Fremington and Healaugh</t>
  </si>
  <si>
    <t>E2734P080</t>
  </si>
  <si>
    <t>Richmond</t>
  </si>
  <si>
    <t>E2734P081</t>
  </si>
  <si>
    <t>Scorton</t>
  </si>
  <si>
    <t>E2734P082</t>
  </si>
  <si>
    <t>E2734P083</t>
  </si>
  <si>
    <t>Skeeby</t>
  </si>
  <si>
    <t>E2734P084</t>
  </si>
  <si>
    <t>Spennithorne</t>
  </si>
  <si>
    <t>E2734P085</t>
  </si>
  <si>
    <t>St. Martin's</t>
  </si>
  <si>
    <t>E2734P086</t>
  </si>
  <si>
    <t>E2734P087</t>
  </si>
  <si>
    <t>Stanwick St. John</t>
  </si>
  <si>
    <t>E2734P088</t>
  </si>
  <si>
    <t>Stapleton</t>
  </si>
  <si>
    <t>E2734P089</t>
  </si>
  <si>
    <t>Thoralby</t>
  </si>
  <si>
    <t>E2734P090</t>
  </si>
  <si>
    <t>Thornton Rust</t>
  </si>
  <si>
    <t>E2734P091</t>
  </si>
  <si>
    <t>Thornton Steward</t>
  </si>
  <si>
    <t>E2734P092</t>
  </si>
  <si>
    <t>E2734P093</t>
  </si>
  <si>
    <t>Uckerby</t>
  </si>
  <si>
    <t>E2734P094</t>
  </si>
  <si>
    <t>Walburn</t>
  </si>
  <si>
    <t>E2734P095</t>
  </si>
  <si>
    <t>Wensley</t>
  </si>
  <si>
    <t>E2734P096</t>
  </si>
  <si>
    <t>West Hauxwell</t>
  </si>
  <si>
    <t>E2734P097</t>
  </si>
  <si>
    <t>West Layton</t>
  </si>
  <si>
    <t>E2734P098</t>
  </si>
  <si>
    <t>West Scrafton</t>
  </si>
  <si>
    <t>E2734P099</t>
  </si>
  <si>
    <t>West Witton</t>
  </si>
  <si>
    <t>E2734P100</t>
  </si>
  <si>
    <t>Whashton</t>
  </si>
  <si>
    <t>E2736P001</t>
  </si>
  <si>
    <t>Aislaby</t>
  </si>
  <si>
    <t>E2736P002</t>
  </si>
  <si>
    <t>Barnby (Grouped with Ellerby and Mickleby)</t>
  </si>
  <si>
    <t>E2736P003</t>
  </si>
  <si>
    <t>Borrowby (Grouped with Newton Mulgrave and Roxby)</t>
  </si>
  <si>
    <t>E2736P004</t>
  </si>
  <si>
    <t>E2736P005</t>
  </si>
  <si>
    <t>Broxa cum Troutsdale (Grouped with Hackness)</t>
  </si>
  <si>
    <t>E2736P006</t>
  </si>
  <si>
    <t>Burniston</t>
  </si>
  <si>
    <t>E2736P007</t>
  </si>
  <si>
    <t>Cayton</t>
  </si>
  <si>
    <t>E2736P008</t>
  </si>
  <si>
    <t>Cloughton</t>
  </si>
  <si>
    <t>E2736P009</t>
  </si>
  <si>
    <t>Commondale (Grouped with Danby)</t>
  </si>
  <si>
    <t>E2736P010</t>
  </si>
  <si>
    <t>Danby</t>
  </si>
  <si>
    <t>E2736P011</t>
  </si>
  <si>
    <t>Darncombe cum Langdale End (Grouped with Hackness)</t>
  </si>
  <si>
    <t>E2736P012</t>
  </si>
  <si>
    <t>East Ayton</t>
  </si>
  <si>
    <t>E2736P013</t>
  </si>
  <si>
    <t>Eastfield</t>
  </si>
  <si>
    <t>E2736P014</t>
  </si>
  <si>
    <t>Egton</t>
  </si>
  <si>
    <t>E2736P015</t>
  </si>
  <si>
    <t>Ellerby (Grouped with Barnby and Mickleby)</t>
  </si>
  <si>
    <t>E2736P016</t>
  </si>
  <si>
    <t>Eskdaleside cum Ugglebarnby</t>
  </si>
  <si>
    <t>E2736P017</t>
  </si>
  <si>
    <t>Filey</t>
  </si>
  <si>
    <t>E2736P018</t>
  </si>
  <si>
    <t>Folkton</t>
  </si>
  <si>
    <t>E2736P019</t>
  </si>
  <si>
    <t xml:space="preserve">Fylingdales (grouped with Lands common to Fylingdales and Hawsker cum Stainsacre) </t>
  </si>
  <si>
    <t>E2736P020</t>
  </si>
  <si>
    <t>Glaisdale</t>
  </si>
  <si>
    <t>E2736P021</t>
  </si>
  <si>
    <t>Goathland</t>
  </si>
  <si>
    <t>E2736P022</t>
  </si>
  <si>
    <t>Gristhorpe (Grouped with Lebberston)</t>
  </si>
  <si>
    <t>E2736P023</t>
  </si>
  <si>
    <t>Grosmont</t>
  </si>
  <si>
    <t>E2736P024</t>
  </si>
  <si>
    <t>Hackness (Grouped with Harwood Dale)</t>
  </si>
  <si>
    <t>E2736P025</t>
  </si>
  <si>
    <t>Harwood Dale (Grouped with Hackness)</t>
  </si>
  <si>
    <t>E2736P026</t>
  </si>
  <si>
    <t>Hawsker cum Stainsacre</t>
  </si>
  <si>
    <t>E2736P027</t>
  </si>
  <si>
    <t>Hinderwell</t>
  </si>
  <si>
    <t>E2736P028</t>
  </si>
  <si>
    <t>Hunmanby</t>
  </si>
  <si>
    <t>E2736P029</t>
  </si>
  <si>
    <t>Hutton Buscel</t>
  </si>
  <si>
    <t>E2736P030</t>
  </si>
  <si>
    <t>Hutton Mulgrave (Grouped with Ugthorpe)</t>
  </si>
  <si>
    <t>E2736P031</t>
  </si>
  <si>
    <t>Irton</t>
  </si>
  <si>
    <t>E2736P032</t>
  </si>
  <si>
    <t>Lands common to Fylingdales and Hawsker cum Stainsacre (grouped with Fylingdales)</t>
  </si>
  <si>
    <t>E2736P033</t>
  </si>
  <si>
    <t>Lebberston (Grouped with Gristhorpe)</t>
  </si>
  <si>
    <t>E2736P034</t>
  </si>
  <si>
    <t>Lythe</t>
  </si>
  <si>
    <t>E2736P035</t>
  </si>
  <si>
    <t>Mickleby (Grouped with Barnby and Ellerby)</t>
  </si>
  <si>
    <t>E2736P036</t>
  </si>
  <si>
    <t>Muston</t>
  </si>
  <si>
    <t>E2736P037</t>
  </si>
  <si>
    <t>Newby and Scalby</t>
  </si>
  <si>
    <t>E2736P038</t>
  </si>
  <si>
    <t>Newholm cum Dunsley</t>
  </si>
  <si>
    <t>E2736P039</t>
  </si>
  <si>
    <t>Newton Mulgrave (Grouped with Borrowby and Roxby)</t>
  </si>
  <si>
    <t>E2736P040</t>
  </si>
  <si>
    <t>E2736P041</t>
  </si>
  <si>
    <t>Reighton</t>
  </si>
  <si>
    <t>E2736P042</t>
  </si>
  <si>
    <t>Roxby (Grouped with Borrowby and Newton Mulgrave</t>
  </si>
  <si>
    <t>E2736P043</t>
  </si>
  <si>
    <t>E2736P044</t>
  </si>
  <si>
    <t>Silpho (Grouped with Hackness)</t>
  </si>
  <si>
    <t>E2736P045</t>
  </si>
  <si>
    <t>Snainton</t>
  </si>
  <si>
    <t>E2736P046</t>
  </si>
  <si>
    <t>Sneaton</t>
  </si>
  <si>
    <t>E2736P047</t>
  </si>
  <si>
    <t>Stainton Dale</t>
  </si>
  <si>
    <t>E2736P048</t>
  </si>
  <si>
    <t>Suffield cum Everley (Grouped with Hackness)</t>
  </si>
  <si>
    <t>E2736P049</t>
  </si>
  <si>
    <t>Ugthorpe (Grouped with Hutton Mulgrave)</t>
  </si>
  <si>
    <t>E2736P050</t>
  </si>
  <si>
    <t>West Ayton</t>
  </si>
  <si>
    <t>E2736P051</t>
  </si>
  <si>
    <t>Westerdale (Grouped with Danby)</t>
  </si>
  <si>
    <t>E2736P052</t>
  </si>
  <si>
    <t>Whitby</t>
  </si>
  <si>
    <t>E2736P053</t>
  </si>
  <si>
    <t>Wykeham</t>
  </si>
  <si>
    <t>E2753P002</t>
  </si>
  <si>
    <t>Allerton Mauleverer with Hopperton</t>
  </si>
  <si>
    <t>E2753P003</t>
  </si>
  <si>
    <t>Arkendale</t>
  </si>
  <si>
    <t>E2753P004</t>
  </si>
  <si>
    <t>Asenby</t>
  </si>
  <si>
    <t>E2753P006</t>
  </si>
  <si>
    <t>Azerley &amp; Winksley</t>
  </si>
  <si>
    <t>E2753P007</t>
  </si>
  <si>
    <t>Baldersby</t>
  </si>
  <si>
    <t>E2753P009</t>
  </si>
  <si>
    <t>Bewerley</t>
  </si>
  <si>
    <t>E2753P010</t>
  </si>
  <si>
    <t>Bilton in Ainsty with Bickerton</t>
  </si>
  <si>
    <t>E2753P011</t>
  </si>
  <si>
    <t>Birstwith</t>
  </si>
  <si>
    <t>E2753P012</t>
  </si>
  <si>
    <t>Bishop Monkton</t>
  </si>
  <si>
    <t>E2753P013</t>
  </si>
  <si>
    <t>Bishop Thornton &amp; Warsill</t>
  </si>
  <si>
    <t>E2753P015</t>
  </si>
  <si>
    <t>Boroughbridge</t>
  </si>
  <si>
    <t>E2753P016</t>
  </si>
  <si>
    <t>Brearton</t>
  </si>
  <si>
    <t>E2753P018</t>
  </si>
  <si>
    <t>Burton Leonard</t>
  </si>
  <si>
    <t>E2753P021</t>
  </si>
  <si>
    <t>Cattall Hunsingore &amp; Walshford</t>
  </si>
  <si>
    <t>E2753P022</t>
  </si>
  <si>
    <t>Clint cum Hamlets</t>
  </si>
  <si>
    <t>E2753P027</t>
  </si>
  <si>
    <t>Cundall and Norton le clay</t>
  </si>
  <si>
    <t>E2753P028</t>
  </si>
  <si>
    <t>E2753P056</t>
  </si>
  <si>
    <t>Darley &amp; Menwith</t>
  </si>
  <si>
    <t>E2753P030</t>
  </si>
  <si>
    <t>Dishforth</t>
  </si>
  <si>
    <t>E2753P031</t>
  </si>
  <si>
    <t>Dunsforths</t>
  </si>
  <si>
    <t>E2753P036</t>
  </si>
  <si>
    <t>E2753P038</t>
  </si>
  <si>
    <t>Fearby Healey &amp; District</t>
  </si>
  <si>
    <t>E2753P039</t>
  </si>
  <si>
    <t>Felliscliffe</t>
  </si>
  <si>
    <t>E2753P040</t>
  </si>
  <si>
    <t>Ferrensby</t>
  </si>
  <si>
    <t>E2753P043</t>
  </si>
  <si>
    <t>Follifoot</t>
  </si>
  <si>
    <t>E2753P044</t>
  </si>
  <si>
    <t>Fountains Abbey</t>
  </si>
  <si>
    <t>E2753P046</t>
  </si>
  <si>
    <t>Golsborough &amp; Flaxby</t>
  </si>
  <si>
    <t>E2753P047</t>
  </si>
  <si>
    <t>Grantley &amp; Sawley</t>
  </si>
  <si>
    <t>E2753P048</t>
  </si>
  <si>
    <t>Great Ouseburn</t>
  </si>
  <si>
    <t>E2753P051</t>
  </si>
  <si>
    <t>Green Hammerton</t>
  </si>
  <si>
    <t>E2753P052</t>
  </si>
  <si>
    <t>Grewelthorpe</t>
  </si>
  <si>
    <t>E2753P053</t>
  </si>
  <si>
    <t>Hampsthwaite</t>
  </si>
  <si>
    <t>E2753P054</t>
  </si>
  <si>
    <t>Hartwith cum Winsley</t>
  </si>
  <si>
    <t>E2753P055</t>
  </si>
  <si>
    <t>Haverah Park</t>
  </si>
  <si>
    <t>Hewick &amp; Hutton</t>
  </si>
  <si>
    <t>E2753P057</t>
  </si>
  <si>
    <t>High and Low Bishopside</t>
  </si>
  <si>
    <t>E2753P062</t>
  </si>
  <si>
    <t>Kearby with Netherby</t>
  </si>
  <si>
    <t>E2753P063</t>
  </si>
  <si>
    <t>Killinghall</t>
  </si>
  <si>
    <t>E2753P065</t>
  </si>
  <si>
    <t>E2753P066</t>
  </si>
  <si>
    <t>Kirk Deighton</t>
  </si>
  <si>
    <t>E2753P067</t>
  </si>
  <si>
    <t>Kirk Hammerton</t>
  </si>
  <si>
    <t>E2753P068</t>
  </si>
  <si>
    <t>Kirkby Malzeard</t>
  </si>
  <si>
    <t>E2753P069</t>
  </si>
  <si>
    <t>Kirkby Overblow</t>
  </si>
  <si>
    <t>E2753P070</t>
  </si>
  <si>
    <t>Knaresborough</t>
  </si>
  <si>
    <t>E2753P071</t>
  </si>
  <si>
    <t>Langthorpe</t>
  </si>
  <si>
    <t>E2753P076</t>
  </si>
  <si>
    <t>Little Ouseburn</t>
  </si>
  <si>
    <t>E2753P077</t>
  </si>
  <si>
    <t>Little Ribston</t>
  </si>
  <si>
    <t>E2753P079</t>
  </si>
  <si>
    <t>Littlethorpe</t>
  </si>
  <si>
    <t>E2753P080</t>
  </si>
  <si>
    <t>Long Marston</t>
  </si>
  <si>
    <t>E2753P073</t>
  </si>
  <si>
    <t>Lower Washburn</t>
  </si>
  <si>
    <t>E2753P081</t>
  </si>
  <si>
    <t>Markenfield Hall</t>
  </si>
  <si>
    <t>E2753P082</t>
  </si>
  <si>
    <t>Markington with Wallerthwaite</t>
  </si>
  <si>
    <t>E2753P083</t>
  </si>
  <si>
    <t>Marton cum Grafton</t>
  </si>
  <si>
    <t>E2753P084</t>
  </si>
  <si>
    <t>Marton le Moor</t>
  </si>
  <si>
    <t>E2753P085</t>
  </si>
  <si>
    <t>Masham</t>
  </si>
  <si>
    <t>E2753P086</t>
  </si>
  <si>
    <t>Memerby &amp; Middleton</t>
  </si>
  <si>
    <t>E2753P088</t>
  </si>
  <si>
    <t>Mid Wharfedale</t>
  </si>
  <si>
    <t>E2753P091</t>
  </si>
  <si>
    <t>Moor Monkton</t>
  </si>
  <si>
    <t>E2753P093</t>
  </si>
  <si>
    <t>Newall with Clifton</t>
  </si>
  <si>
    <t>E2753P095</t>
  </si>
  <si>
    <t>Nidd</t>
  </si>
  <si>
    <t>E2753P096</t>
  </si>
  <si>
    <t>North Deighton</t>
  </si>
  <si>
    <t>E2753P097</t>
  </si>
  <si>
    <t>North Rigton</t>
  </si>
  <si>
    <t>E2753P098</t>
  </si>
  <si>
    <t>North Stainley with Sleningford</t>
  </si>
  <si>
    <t>E2753P102</t>
  </si>
  <si>
    <t>Nun Monkton</t>
  </si>
  <si>
    <t>E2753P137</t>
  </si>
  <si>
    <t>Pannal with Burn Bridge</t>
  </si>
  <si>
    <t>E2753P104</t>
  </si>
  <si>
    <t>Rainton with Newby</t>
  </si>
  <si>
    <t>E2753P105</t>
  </si>
  <si>
    <t>E2753P106</t>
  </si>
  <si>
    <t>Ripon</t>
  </si>
  <si>
    <t>E2753P107</t>
  </si>
  <si>
    <t>Roecliffe &amp; Westwick</t>
  </si>
  <si>
    <t>E2753P109</t>
  </si>
  <si>
    <t>E2753P110</t>
  </si>
  <si>
    <t>Scriven</t>
  </si>
  <si>
    <t>E2753P111</t>
  </si>
  <si>
    <t>Sharow</t>
  </si>
  <si>
    <t>E2753P112</t>
  </si>
  <si>
    <t>Sicklinghall</t>
  </si>
  <si>
    <t>E2753P114</t>
  </si>
  <si>
    <t>E2753P115</t>
  </si>
  <si>
    <t>South Stainley with Cayton</t>
  </si>
  <si>
    <t>E2753P116</t>
  </si>
  <si>
    <t>Spofforth with Stockeld</t>
  </si>
  <si>
    <t>E2753P118</t>
  </si>
  <si>
    <t>E2753P123</t>
  </si>
  <si>
    <t>Thornthwaite with Padside</t>
  </si>
  <si>
    <t>E2753P125</t>
  </si>
  <si>
    <t>Thornville</t>
  </si>
  <si>
    <t>E2753P127</t>
  </si>
  <si>
    <t>Thruscross</t>
  </si>
  <si>
    <t>E2753P128</t>
  </si>
  <si>
    <t>Tockwith &amp; Wilstrop</t>
  </si>
  <si>
    <t>E2753P139</t>
  </si>
  <si>
    <t>Upper Nidderdale</t>
  </si>
  <si>
    <t>E2753P129</t>
  </si>
  <si>
    <t>Walkingham Hill with Occaney</t>
  </si>
  <si>
    <t>E2753P130</t>
  </si>
  <si>
    <t>Washburn Grouped Parish Council</t>
  </si>
  <si>
    <t>E2753P131</t>
  </si>
  <si>
    <t>Wath &amp; Norton Conyers</t>
  </si>
  <si>
    <t>E2753P132</t>
  </si>
  <si>
    <t>Weeton</t>
  </si>
  <si>
    <t>E2753P135</t>
  </si>
  <si>
    <t>Whixley</t>
  </si>
  <si>
    <t>E2753P136</t>
  </si>
  <si>
    <t>Wighill</t>
  </si>
  <si>
    <t>E2755P001</t>
  </si>
  <si>
    <t>Acklam</t>
  </si>
  <si>
    <t>E2755P002</t>
  </si>
  <si>
    <t>Aislaby with Middleton &amp; Wrelton</t>
  </si>
  <si>
    <t>E2755P003</t>
  </si>
  <si>
    <t>Allerston &amp; Wilton</t>
  </si>
  <si>
    <t>E2755P004</t>
  </si>
  <si>
    <t>Amotherby</t>
  </si>
  <si>
    <t>E2755P005</t>
  </si>
  <si>
    <t>Ampleforth</t>
  </si>
  <si>
    <t>E2755P006</t>
  </si>
  <si>
    <t>Appleton le Moors</t>
  </si>
  <si>
    <t>E2755P007</t>
  </si>
  <si>
    <t>Appleton le Street with Easthorpe</t>
  </si>
  <si>
    <t>E2755P008</t>
  </si>
  <si>
    <t>Barton le Street</t>
  </si>
  <si>
    <t>E2755P009</t>
  </si>
  <si>
    <t>Barton le Willows</t>
  </si>
  <si>
    <t>E2755P010</t>
  </si>
  <si>
    <t>Barugh (Great and Little)</t>
  </si>
  <si>
    <t>E2755P011</t>
  </si>
  <si>
    <t>Beadlam</t>
  </si>
  <si>
    <t>E2755P012</t>
  </si>
  <si>
    <t>Birdsall</t>
  </si>
  <si>
    <t>E2755P013</t>
  </si>
  <si>
    <t>Bransdale</t>
  </si>
  <si>
    <t>E2755P014</t>
  </si>
  <si>
    <t>Brawby</t>
  </si>
  <si>
    <t>E2755P015</t>
  </si>
  <si>
    <t>E2755P016</t>
  </si>
  <si>
    <t>E2755P017</t>
  </si>
  <si>
    <t>Burythorpe</t>
  </si>
  <si>
    <t>E2755P018</t>
  </si>
  <si>
    <t>Buttercrambe with Bossall</t>
  </si>
  <si>
    <t>E2755P019</t>
  </si>
  <si>
    <t>Byland with Wass &amp; Oldstead</t>
  </si>
  <si>
    <t>E2755P020</t>
  </si>
  <si>
    <t>Cawton Coulton &amp; Grimstone</t>
  </si>
  <si>
    <t>E2755P021</t>
  </si>
  <si>
    <t>Claxton &amp; Sand Hutton</t>
  </si>
  <si>
    <t>E2755P022</t>
  </si>
  <si>
    <t>Cold Kirby</t>
  </si>
  <si>
    <t>E2755P023</t>
  </si>
  <si>
    <t>Coneysthorpe</t>
  </si>
  <si>
    <t>E2755P026</t>
  </si>
  <si>
    <t>Cropton</t>
  </si>
  <si>
    <t>E2755P027</t>
  </si>
  <si>
    <t>Ebberston and Yedingham</t>
  </si>
  <si>
    <t>E2755P028</t>
  </si>
  <si>
    <t>Edstone</t>
  </si>
  <si>
    <t>E2755P029</t>
  </si>
  <si>
    <t>Fadmoor</t>
  </si>
  <si>
    <t>E2755P030</t>
  </si>
  <si>
    <t>Farndale East</t>
  </si>
  <si>
    <t>E2755P031</t>
  </si>
  <si>
    <t>Farndale West</t>
  </si>
  <si>
    <t>E2755P032</t>
  </si>
  <si>
    <t>Flaxton</t>
  </si>
  <si>
    <t>E2755P033</t>
  </si>
  <si>
    <t>Foston &amp; Thornton le Clay</t>
  </si>
  <si>
    <t>E2755P034</t>
  </si>
  <si>
    <t>Foxholes</t>
  </si>
  <si>
    <t>E2755P036</t>
  </si>
  <si>
    <t>Ganton</t>
  </si>
  <si>
    <t>E2755P037</t>
  </si>
  <si>
    <t>Gate Helmsley &amp; Upper Helmsley</t>
  </si>
  <si>
    <t>E2755P038</t>
  </si>
  <si>
    <t>Gillamoor</t>
  </si>
  <si>
    <t>E2755P039</t>
  </si>
  <si>
    <t>Gilling East</t>
  </si>
  <si>
    <t>E2755P041</t>
  </si>
  <si>
    <t>Habton</t>
  </si>
  <si>
    <t>E2755P042</t>
  </si>
  <si>
    <t>Harome</t>
  </si>
  <si>
    <t>E2755P043</t>
  </si>
  <si>
    <t>Hartoft</t>
  </si>
  <si>
    <t>E2755P044</t>
  </si>
  <si>
    <t>Harton</t>
  </si>
  <si>
    <t>E2755P045</t>
  </si>
  <si>
    <t>Hawnby</t>
  </si>
  <si>
    <t>E2755P046</t>
  </si>
  <si>
    <t>Helmsley</t>
  </si>
  <si>
    <t>E2755P047</t>
  </si>
  <si>
    <t>Henderskelfe</t>
  </si>
  <si>
    <t>E2755P048</t>
  </si>
  <si>
    <t>Heslerton</t>
  </si>
  <si>
    <t>E2755P049</t>
  </si>
  <si>
    <t>Hovingham &amp; Scackleton</t>
  </si>
  <si>
    <t>E2755P050</t>
  </si>
  <si>
    <t>Howsham</t>
  </si>
  <si>
    <t>E2755P051</t>
  </si>
  <si>
    <t>Hutton le Hole</t>
  </si>
  <si>
    <t>E2755P052</t>
  </si>
  <si>
    <t>Huttons Ambo</t>
  </si>
  <si>
    <t>E2755P053</t>
  </si>
  <si>
    <t>Kirby Grindalythe</t>
  </si>
  <si>
    <t>E2755P054</t>
  </si>
  <si>
    <t>Kirby Misperton</t>
  </si>
  <si>
    <t>E2755P055</t>
  </si>
  <si>
    <t>Kirkbymoorside</t>
  </si>
  <si>
    <t>E2755P056</t>
  </si>
  <si>
    <t>Langton</t>
  </si>
  <si>
    <t>E2755P057</t>
  </si>
  <si>
    <t>Lastingham</t>
  </si>
  <si>
    <t>E2755P058</t>
  </si>
  <si>
    <t>Leavening</t>
  </si>
  <si>
    <t>E2755P059</t>
  </si>
  <si>
    <t>Levisham</t>
  </si>
  <si>
    <t>E2755P060</t>
  </si>
  <si>
    <t>Lillings Ambo</t>
  </si>
  <si>
    <t>E2755P061</t>
  </si>
  <si>
    <t>Lockton</t>
  </si>
  <si>
    <t>E2755P062</t>
  </si>
  <si>
    <t>Luttons</t>
  </si>
  <si>
    <t>E2755P063</t>
  </si>
  <si>
    <t>Malton</t>
  </si>
  <si>
    <t>E2755P064</t>
  </si>
  <si>
    <t>Marishes</t>
  </si>
  <si>
    <t>E2755P065</t>
  </si>
  <si>
    <t>E2755P067</t>
  </si>
  <si>
    <t>Nawton</t>
  </si>
  <si>
    <t>E2755P068</t>
  </si>
  <si>
    <t>Newton on Rawcliffe &amp; Stape</t>
  </si>
  <si>
    <t>E2755P069</t>
  </si>
  <si>
    <t>Normanby</t>
  </si>
  <si>
    <t>E2755P070</t>
  </si>
  <si>
    <t>Norton on Derwent</t>
  </si>
  <si>
    <t>E2755P071</t>
  </si>
  <si>
    <t>Nunnington</t>
  </si>
  <si>
    <t>E2755P072</t>
  </si>
  <si>
    <t>Old Byland and Scawton</t>
  </si>
  <si>
    <t>E2755P074</t>
  </si>
  <si>
    <t>Oswaldkirk</t>
  </si>
  <si>
    <t>E2755P075</t>
  </si>
  <si>
    <t>Pickering</t>
  </si>
  <si>
    <t>E2755P076</t>
  </si>
  <si>
    <t>Pockley</t>
  </si>
  <si>
    <t>E2755P077</t>
  </si>
  <si>
    <t>Rievaulx</t>
  </si>
  <si>
    <t>E2755P078</t>
  </si>
  <si>
    <t>Rillington</t>
  </si>
  <si>
    <t>E2755P079</t>
  </si>
  <si>
    <t>Rosedale East &amp; West</t>
  </si>
  <si>
    <t>E2755P081</t>
  </si>
  <si>
    <t>Salton</t>
  </si>
  <si>
    <t>E2755P084</t>
  </si>
  <si>
    <t>Scagglethorpe</t>
  </si>
  <si>
    <t>E2755P085</t>
  </si>
  <si>
    <t>Scampston</t>
  </si>
  <si>
    <t>E2755P086</t>
  </si>
  <si>
    <t>Scrayingham</t>
  </si>
  <si>
    <t>E2755P087</t>
  </si>
  <si>
    <t>Settrington</t>
  </si>
  <si>
    <t>E2755P088</t>
  </si>
  <si>
    <t>Sherburn</t>
  </si>
  <si>
    <t>E2755P089</t>
  </si>
  <si>
    <t>Sheriff Hutton</t>
  </si>
  <si>
    <t>E2755P090</t>
  </si>
  <si>
    <t>Sinnington</t>
  </si>
  <si>
    <t>E2755P091</t>
  </si>
  <si>
    <t>Slingsby</t>
  </si>
  <si>
    <t>E2755P092</t>
  </si>
  <si>
    <t>South Holme &amp; Fryton</t>
  </si>
  <si>
    <t>E2755P093</t>
  </si>
  <si>
    <t>Spaunton</t>
  </si>
  <si>
    <t>E2755P094</t>
  </si>
  <si>
    <t>E2755P096</t>
  </si>
  <si>
    <t>Stonegrave</t>
  </si>
  <si>
    <t>E2755P097</t>
  </si>
  <si>
    <t>Swinton</t>
  </si>
  <si>
    <t>E2755P098</t>
  </si>
  <si>
    <t>Terrington</t>
  </si>
  <si>
    <t>E2755P099</t>
  </si>
  <si>
    <t>Thixendale</t>
  </si>
  <si>
    <t>E2755P101</t>
  </si>
  <si>
    <t>Thornton le Dale</t>
  </si>
  <si>
    <t>E2755P102</t>
  </si>
  <si>
    <t>Thorpe Bassett</t>
  </si>
  <si>
    <t>E2755P104</t>
  </si>
  <si>
    <t>Warthill</t>
  </si>
  <si>
    <t>E2755P105</t>
  </si>
  <si>
    <t>Weaverthorpe</t>
  </si>
  <si>
    <t>E2755P106</t>
  </si>
  <si>
    <t>Welburn (Amotherby Ward)</t>
  </si>
  <si>
    <t>E2755P107</t>
  </si>
  <si>
    <t>Welburn (Kirkbymoorside Ward)</t>
  </si>
  <si>
    <t>E2755P108</t>
  </si>
  <si>
    <t>Westow</t>
  </si>
  <si>
    <t>E2755P109</t>
  </si>
  <si>
    <t>Wharram</t>
  </si>
  <si>
    <t>E2755P110</t>
  </si>
  <si>
    <t>Whitwell on the Hill &amp; Crambe</t>
  </si>
  <si>
    <t>E2755P111</t>
  </si>
  <si>
    <t>E2755P113</t>
  </si>
  <si>
    <t>Wintringham</t>
  </si>
  <si>
    <t>E2755P114</t>
  </si>
  <si>
    <t>Wombleton</t>
  </si>
  <si>
    <t>E2757P001</t>
  </si>
  <si>
    <t>Acaster Selby (group name Appleton Roebuck and Acaster Selby)</t>
  </si>
  <si>
    <t>E2757P002</t>
  </si>
  <si>
    <t>Appleton Roebuck (group name Appleton Roebuck and Acaster Selby)</t>
  </si>
  <si>
    <t>E2757P003</t>
  </si>
  <si>
    <t>Balne</t>
  </si>
  <si>
    <t>E2757P004</t>
  </si>
  <si>
    <t>Barkston Ash</t>
  </si>
  <si>
    <t>E2757P005</t>
  </si>
  <si>
    <t>Barlby with Osgodby</t>
  </si>
  <si>
    <t>E2757P006</t>
  </si>
  <si>
    <t>E2757P007</t>
  </si>
  <si>
    <t>Beal</t>
  </si>
  <si>
    <t>E2757P008</t>
  </si>
  <si>
    <t>Biggin</t>
  </si>
  <si>
    <t>E2757P009</t>
  </si>
  <si>
    <t>Bilbrough</t>
  </si>
  <si>
    <t>E2757P010</t>
  </si>
  <si>
    <t>Birkin</t>
  </si>
  <si>
    <t>E2757P011</t>
  </si>
  <si>
    <t>Bolton Percy (group name Bolton Percy Colton &amp; Steeton)</t>
  </si>
  <si>
    <t>E2757P012</t>
  </si>
  <si>
    <t>Brayton</t>
  </si>
  <si>
    <t>E2757P013</t>
  </si>
  <si>
    <t>Brotherton</t>
  </si>
  <si>
    <t>E2757P014</t>
  </si>
  <si>
    <t>Burn</t>
  </si>
  <si>
    <t>E2757P015</t>
  </si>
  <si>
    <t>Burton Salmon</t>
  </si>
  <si>
    <t>E2757P016</t>
  </si>
  <si>
    <t>Byram cum Sutton</t>
  </si>
  <si>
    <t>E2757P017</t>
  </si>
  <si>
    <t>Camblesforth</t>
  </si>
  <si>
    <t>E2757P018</t>
  </si>
  <si>
    <t>E2757P019</t>
  </si>
  <si>
    <t>Catterton (group name Healaugh &amp; Catterton)</t>
  </si>
  <si>
    <t>E2757P020</t>
  </si>
  <si>
    <t>Cawood</t>
  </si>
  <si>
    <t>E2757P021</t>
  </si>
  <si>
    <t>Chapel Haddlesey</t>
  </si>
  <si>
    <t>E2757P022</t>
  </si>
  <si>
    <t>Church Fenton</t>
  </si>
  <si>
    <t>E2757P023</t>
  </si>
  <si>
    <t>E2757P024</t>
  </si>
  <si>
    <t>Colton (group name Bolton Percy Colton &amp; Steeton)</t>
  </si>
  <si>
    <t>E2757P025</t>
  </si>
  <si>
    <t>Cridling Stubbs</t>
  </si>
  <si>
    <t>E2757P026</t>
  </si>
  <si>
    <t>Drax</t>
  </si>
  <si>
    <t>E2757P027</t>
  </si>
  <si>
    <t>Eggborough</t>
  </si>
  <si>
    <t>E2757P028</t>
  </si>
  <si>
    <t>Escrick</t>
  </si>
  <si>
    <t>E2757P029</t>
  </si>
  <si>
    <t>Fairburn</t>
  </si>
  <si>
    <t>E2757P030</t>
  </si>
  <si>
    <t>Gateforth</t>
  </si>
  <si>
    <t>E2757P031</t>
  </si>
  <si>
    <t>Grimston (group name Grimston Kirby Wharfe &amp; Towton)</t>
  </si>
  <si>
    <t>E2757P032</t>
  </si>
  <si>
    <t>E2757P033</t>
  </si>
  <si>
    <t>Healaugh (group name Healaugh &amp; Catterton)</t>
  </si>
  <si>
    <t>E2757P034</t>
  </si>
  <si>
    <t>Heck</t>
  </si>
  <si>
    <t>E2757P035</t>
  </si>
  <si>
    <t>Hemingbrough</t>
  </si>
  <si>
    <t>E2757P036</t>
  </si>
  <si>
    <t>Hensall</t>
  </si>
  <si>
    <t>E2757P037</t>
  </si>
  <si>
    <t>Hillam</t>
  </si>
  <si>
    <t>E2757P038</t>
  </si>
  <si>
    <t>Hirst Courtney</t>
  </si>
  <si>
    <t>E2757P039</t>
  </si>
  <si>
    <t>Huddleston with Newthorpe</t>
  </si>
  <si>
    <t>E2757P040</t>
  </si>
  <si>
    <t>Kelfield</t>
  </si>
  <si>
    <t>E2757P041</t>
  </si>
  <si>
    <t>Kellington</t>
  </si>
  <si>
    <t>E2757P042</t>
  </si>
  <si>
    <t>Kirk Smeaton</t>
  </si>
  <si>
    <t>E2757P043</t>
  </si>
  <si>
    <t>Kirkby Wharfe with North Milford (group name Grimston Kirby Wharfe &amp; Towton)</t>
  </si>
  <si>
    <t>E2757P044</t>
  </si>
  <si>
    <t>Lead (group name Saxton with Scarthingwell &amp; Lead)</t>
  </si>
  <si>
    <t>E2757P045</t>
  </si>
  <si>
    <t>Little Fenton</t>
  </si>
  <si>
    <t>E2757P046</t>
  </si>
  <si>
    <t>E2757P047</t>
  </si>
  <si>
    <t>Long Drax</t>
  </si>
  <si>
    <t>E2757P048</t>
  </si>
  <si>
    <t>Monk Fryston</t>
  </si>
  <si>
    <t>E2757P049</t>
  </si>
  <si>
    <t>E2757P050</t>
  </si>
  <si>
    <t>Newton Kyme cum Toulston</t>
  </si>
  <si>
    <t>E2757P051</t>
  </si>
  <si>
    <t>North Duffield</t>
  </si>
  <si>
    <t>E2757P052</t>
  </si>
  <si>
    <t>Oxton</t>
  </si>
  <si>
    <t>E2757P053</t>
  </si>
  <si>
    <t>Riccall</t>
  </si>
  <si>
    <t>E2757P054</t>
  </si>
  <si>
    <t>Ryther cum Ossendyke</t>
  </si>
  <si>
    <t>E2757P055</t>
  </si>
  <si>
    <t>Saxton with Scarthingwell (group name Saxton with Scarthingwell &amp; Lead)</t>
  </si>
  <si>
    <t>E2757P056</t>
  </si>
  <si>
    <t>E2757P057</t>
  </si>
  <si>
    <t>Sherburn in Elmet</t>
  </si>
  <si>
    <t>E2757P058</t>
  </si>
  <si>
    <t>Skipwith</t>
  </si>
  <si>
    <t>E2757P059</t>
  </si>
  <si>
    <t>South Milford</t>
  </si>
  <si>
    <t>E2757P060</t>
  </si>
  <si>
    <t>E2757P061</t>
  </si>
  <si>
    <t>Steeton (group name Bolton Percy Colton &amp; Steeton)</t>
  </si>
  <si>
    <t>E2757P062</t>
  </si>
  <si>
    <t>Stillingfleet</t>
  </si>
  <si>
    <t>E2757P063</t>
  </si>
  <si>
    <t>Stutton with Hazlewood</t>
  </si>
  <si>
    <t>E2757P064</t>
  </si>
  <si>
    <t>Tadcaster</t>
  </si>
  <si>
    <t>E2757P065</t>
  </si>
  <si>
    <t>Temple Hirst</t>
  </si>
  <si>
    <t>E2757P066</t>
  </si>
  <si>
    <t>E2757P067</t>
  </si>
  <si>
    <t>Thorpe Willoughby</t>
  </si>
  <si>
    <t>E2757P068</t>
  </si>
  <si>
    <t>Towton (group name Grimston Kirby Wharfe &amp; Towton)</t>
  </si>
  <si>
    <t>E2757P069</t>
  </si>
  <si>
    <t>Ulleskelf</t>
  </si>
  <si>
    <t>E2757P070</t>
  </si>
  <si>
    <t>Walden Stubbs</t>
  </si>
  <si>
    <t>E2757P071</t>
  </si>
  <si>
    <t>West Haddlesey</t>
  </si>
  <si>
    <t>E2757P072</t>
  </si>
  <si>
    <t>E2757P073</t>
  </si>
  <si>
    <t>E2757P074</t>
  </si>
  <si>
    <t>Womersley</t>
  </si>
  <si>
    <t>E2831P001</t>
  </si>
  <si>
    <t>E2831P002</t>
  </si>
  <si>
    <t>East Carlton</t>
  </si>
  <si>
    <t>E2831P003</t>
  </si>
  <si>
    <t>E2831P008</t>
  </si>
  <si>
    <t>Little Stanion</t>
  </si>
  <si>
    <t>E2831P004</t>
  </si>
  <si>
    <t>E2831P005</t>
  </si>
  <si>
    <t>Rockingham</t>
  </si>
  <si>
    <t>E2831P006</t>
  </si>
  <si>
    <t>Stanion</t>
  </si>
  <si>
    <t>E2831P007</t>
  </si>
  <si>
    <t>Weldon</t>
  </si>
  <si>
    <t>E2832P001</t>
  </si>
  <si>
    <t>Althorp</t>
  </si>
  <si>
    <t>E2832P002</t>
  </si>
  <si>
    <t>Arthingworth</t>
  </si>
  <si>
    <t>E2832P003</t>
  </si>
  <si>
    <t>Ashby St Ledgers</t>
  </si>
  <si>
    <t>E2832P004</t>
  </si>
  <si>
    <t>Badby</t>
  </si>
  <si>
    <t>E2832P005</t>
  </si>
  <si>
    <t>Barby</t>
  </si>
  <si>
    <t>E2832P006</t>
  </si>
  <si>
    <t>E2832P007</t>
  </si>
  <si>
    <t>Braunston</t>
  </si>
  <si>
    <t>E2832P008</t>
  </si>
  <si>
    <t>Brington</t>
  </si>
  <si>
    <t>E2832P009</t>
  </si>
  <si>
    <t>Brixworth</t>
  </si>
  <si>
    <t>E2832P010</t>
  </si>
  <si>
    <t>Brockhall</t>
  </si>
  <si>
    <t>E2832P011</t>
  </si>
  <si>
    <t>Byfield</t>
  </si>
  <si>
    <t>E2832P012</t>
  </si>
  <si>
    <t>Canons Ashby</t>
  </si>
  <si>
    <t>E2832P013</t>
  </si>
  <si>
    <t>Catesby</t>
  </si>
  <si>
    <t>E2832P014</t>
  </si>
  <si>
    <t>Charwelton</t>
  </si>
  <si>
    <t>E2832P015</t>
  </si>
  <si>
    <t>Church with Chapel Brampton</t>
  </si>
  <si>
    <t>E2832P016</t>
  </si>
  <si>
    <t>Clay Coton</t>
  </si>
  <si>
    <t>E2832P017</t>
  </si>
  <si>
    <t>Clipston</t>
  </si>
  <si>
    <t>E2832P018</t>
  </si>
  <si>
    <t>Cold Ashby</t>
  </si>
  <si>
    <t>E2832P019</t>
  </si>
  <si>
    <t>Cottesbrooke</t>
  </si>
  <si>
    <t>E2832P020</t>
  </si>
  <si>
    <t>Creaton</t>
  </si>
  <si>
    <t>E2832P021</t>
  </si>
  <si>
    <t>Crick</t>
  </si>
  <si>
    <t>E2832P022</t>
  </si>
  <si>
    <t>E2832P023</t>
  </si>
  <si>
    <t>Dodford</t>
  </si>
  <si>
    <t>E2832P025</t>
  </si>
  <si>
    <t>East Farndon</t>
  </si>
  <si>
    <t>E2832P026</t>
  </si>
  <si>
    <t>East Haddon</t>
  </si>
  <si>
    <t>E2832P027</t>
  </si>
  <si>
    <t>E2832P028</t>
  </si>
  <si>
    <t>Everdon</t>
  </si>
  <si>
    <t>E2832P029</t>
  </si>
  <si>
    <t>Farthingstone</t>
  </si>
  <si>
    <t>E2832P030</t>
  </si>
  <si>
    <t>Fawsley</t>
  </si>
  <si>
    <t>E2832P031</t>
  </si>
  <si>
    <t>Flore</t>
  </si>
  <si>
    <t>E2832P032</t>
  </si>
  <si>
    <t>Great Oxendon</t>
  </si>
  <si>
    <t>E2832P033</t>
  </si>
  <si>
    <t>Guilsborough</t>
  </si>
  <si>
    <t>E2832P034</t>
  </si>
  <si>
    <t>E2832P035</t>
  </si>
  <si>
    <t>Harlestone</t>
  </si>
  <si>
    <t>E2832P075</t>
  </si>
  <si>
    <t>Harlestone Manor</t>
  </si>
  <si>
    <t>E2832P036</t>
  </si>
  <si>
    <t>Haselbech</t>
  </si>
  <si>
    <t>E2832P037</t>
  </si>
  <si>
    <t>Hellidon</t>
  </si>
  <si>
    <t>E2832P038</t>
  </si>
  <si>
    <t>Holcot</t>
  </si>
  <si>
    <t>E2832P039</t>
  </si>
  <si>
    <t>Holdenby</t>
  </si>
  <si>
    <t>E2832P040</t>
  </si>
  <si>
    <t>Hollowell</t>
  </si>
  <si>
    <t>E2832P041</t>
  </si>
  <si>
    <t>Kelmarsh</t>
  </si>
  <si>
    <t>E2832P042</t>
  </si>
  <si>
    <t>Kilsby</t>
  </si>
  <si>
    <t>E2832P043</t>
  </si>
  <si>
    <t>Lamport</t>
  </si>
  <si>
    <t>E2832P044</t>
  </si>
  <si>
    <t>Lilbourne</t>
  </si>
  <si>
    <t>E2832P045</t>
  </si>
  <si>
    <t>Long Buckby</t>
  </si>
  <si>
    <t>E2832P024</t>
  </si>
  <si>
    <t>Maidwell with Draughton</t>
  </si>
  <si>
    <t>E2832P047</t>
  </si>
  <si>
    <t>Marston Trussell</t>
  </si>
  <si>
    <t>E2832P048</t>
  </si>
  <si>
    <t>E2832P049</t>
  </si>
  <si>
    <t>Naseby</t>
  </si>
  <si>
    <t>E2832P050</t>
  </si>
  <si>
    <t>E2832P051</t>
  </si>
  <si>
    <t>E2832P052</t>
  </si>
  <si>
    <t>Old</t>
  </si>
  <si>
    <t>E2832P053</t>
  </si>
  <si>
    <t>Overstone</t>
  </si>
  <si>
    <t>E2832P054</t>
  </si>
  <si>
    <t>Pitsford</t>
  </si>
  <si>
    <t>E2832P055</t>
  </si>
  <si>
    <t>Preston Capes</t>
  </si>
  <si>
    <t>E2832P056</t>
  </si>
  <si>
    <t>Ravensthorpe</t>
  </si>
  <si>
    <t>E2832P057</t>
  </si>
  <si>
    <t>Scaldwell</t>
  </si>
  <si>
    <t>E2832P058</t>
  </si>
  <si>
    <t>Sibbertoft</t>
  </si>
  <si>
    <t>E2832P059</t>
  </si>
  <si>
    <t>Spratton</t>
  </si>
  <si>
    <t>E2832P060</t>
  </si>
  <si>
    <t>E2832P061</t>
  </si>
  <si>
    <t>E2832P062</t>
  </si>
  <si>
    <t>Stowe IX Churches</t>
  </si>
  <si>
    <t>E2832P063</t>
  </si>
  <si>
    <t>Sulby</t>
  </si>
  <si>
    <t>E2832P064</t>
  </si>
  <si>
    <t>Thornby</t>
  </si>
  <si>
    <t>E2832P065</t>
  </si>
  <si>
    <t>Walgrave</t>
  </si>
  <si>
    <t>E2832P066</t>
  </si>
  <si>
    <t>Watford</t>
  </si>
  <si>
    <t>E2832P067</t>
  </si>
  <si>
    <t>Weedon Bec</t>
  </si>
  <si>
    <t>E2832P068</t>
  </si>
  <si>
    <t>E2832P069</t>
  </si>
  <si>
    <t>E2832P070</t>
  </si>
  <si>
    <t>West Haddon</t>
  </si>
  <si>
    <t>E2832P071</t>
  </si>
  <si>
    <t>Whilton</t>
  </si>
  <si>
    <t>E2832P072</t>
  </si>
  <si>
    <t>E2832P073</t>
  </si>
  <si>
    <t>Woodford cum Membris</t>
  </si>
  <si>
    <t>E2832P074</t>
  </si>
  <si>
    <t>Yelvertoft</t>
  </si>
  <si>
    <t>E2833P001</t>
  </si>
  <si>
    <t>Aldwincle</t>
  </si>
  <si>
    <t>E2833P002</t>
  </si>
  <si>
    <t>Apethorpe</t>
  </si>
  <si>
    <t>E2833P003</t>
  </si>
  <si>
    <t>E2833P004</t>
  </si>
  <si>
    <t>Barnwell</t>
  </si>
  <si>
    <t>E2833P005</t>
  </si>
  <si>
    <t>Benefield</t>
  </si>
  <si>
    <t>E2833P006</t>
  </si>
  <si>
    <t>Blatherwycke</t>
  </si>
  <si>
    <t>E2833P007</t>
  </si>
  <si>
    <t>Brigstock</t>
  </si>
  <si>
    <t>E2833P008</t>
  </si>
  <si>
    <t>Bulwick</t>
  </si>
  <si>
    <t>E2833P009</t>
  </si>
  <si>
    <t>Chelveston cum Caldecott</t>
  </si>
  <si>
    <t>E2833P010</t>
  </si>
  <si>
    <t>Clopton</t>
  </si>
  <si>
    <t>E2833P011</t>
  </si>
  <si>
    <t>Collyweston</t>
  </si>
  <si>
    <t>E2833P012</t>
  </si>
  <si>
    <t>Cotterstock</t>
  </si>
  <si>
    <t>E2833P013</t>
  </si>
  <si>
    <t>Deene (grouped with Deenethorpe)</t>
  </si>
  <si>
    <t>E2833P014</t>
  </si>
  <si>
    <t>Deenethorpe (grouped with Deene)</t>
  </si>
  <si>
    <t>E2833P015</t>
  </si>
  <si>
    <t>Denford</t>
  </si>
  <si>
    <t>E2833P016</t>
  </si>
  <si>
    <t>Duddington with Fineshade</t>
  </si>
  <si>
    <t>E2833P017</t>
  </si>
  <si>
    <t>Easton on the Hill</t>
  </si>
  <si>
    <t>E2833P018</t>
  </si>
  <si>
    <t>Fotheringhay</t>
  </si>
  <si>
    <t>E2833P019</t>
  </si>
  <si>
    <t>Glapthorn</t>
  </si>
  <si>
    <t>E2833P020</t>
  </si>
  <si>
    <t>Great Addington</t>
  </si>
  <si>
    <t>E2833P021</t>
  </si>
  <si>
    <t>Hargrave</t>
  </si>
  <si>
    <t>E2833P022</t>
  </si>
  <si>
    <t>Harringworth</t>
  </si>
  <si>
    <t>E2833P023</t>
  </si>
  <si>
    <t>Hemington (grouped with Luddington &amp; Thurning)</t>
  </si>
  <si>
    <t>E2833P024</t>
  </si>
  <si>
    <t>Higham Ferrers</t>
  </si>
  <si>
    <t>E2833P025</t>
  </si>
  <si>
    <t>Irthlingborough</t>
  </si>
  <si>
    <t>E2833P026</t>
  </si>
  <si>
    <t>Islip</t>
  </si>
  <si>
    <t>E2833P027</t>
  </si>
  <si>
    <t>King's Cliffe</t>
  </si>
  <si>
    <t>E2833P028</t>
  </si>
  <si>
    <t>E2833P029</t>
  </si>
  <si>
    <t>Lilford cum Wigsthorpe (grouped with Thorpe Achurch)</t>
  </si>
  <si>
    <t>E2833P030</t>
  </si>
  <si>
    <t>Little Addington</t>
  </si>
  <si>
    <t>E2833P031</t>
  </si>
  <si>
    <t>E2833P032</t>
  </si>
  <si>
    <t>Luddington (grouped with Hemington &amp; Thurning)</t>
  </si>
  <si>
    <t>E2833P033</t>
  </si>
  <si>
    <t>E2833P034</t>
  </si>
  <si>
    <t>Nassington</t>
  </si>
  <si>
    <t>E2833P035</t>
  </si>
  <si>
    <t>Newton Bromswold</t>
  </si>
  <si>
    <t>E2833P036</t>
  </si>
  <si>
    <t>Oundle</t>
  </si>
  <si>
    <t>E2833P037</t>
  </si>
  <si>
    <t>Pilton (grouped with Stoke Doyle &amp; Wadenhoe)</t>
  </si>
  <si>
    <t>E2833P038</t>
  </si>
  <si>
    <t>Polebrook</t>
  </si>
  <si>
    <t>E2833P039</t>
  </si>
  <si>
    <t>Raunds</t>
  </si>
  <si>
    <t>E2833P040</t>
  </si>
  <si>
    <t>E2833P041</t>
  </si>
  <si>
    <t>Rushden</t>
  </si>
  <si>
    <t>E2833P042</t>
  </si>
  <si>
    <t>Southwick</t>
  </si>
  <si>
    <t>E2833P043</t>
  </si>
  <si>
    <t>Stanwick</t>
  </si>
  <si>
    <t>E2833P044</t>
  </si>
  <si>
    <t>Stoke Doyle (grouped with Pilton &amp; Wadenhoe)</t>
  </si>
  <si>
    <t>E2833P045</t>
  </si>
  <si>
    <t>Sudborough</t>
  </si>
  <si>
    <t>E2833P046</t>
  </si>
  <si>
    <t>Tansor</t>
  </si>
  <si>
    <t>E2833P047</t>
  </si>
  <si>
    <t>Thorpe Achurch (grouped with Lilford cum Wigsthorpe)</t>
  </si>
  <si>
    <t>E2833P048</t>
  </si>
  <si>
    <t>Thrapston</t>
  </si>
  <si>
    <t>E2833P049</t>
  </si>
  <si>
    <t>Thurning (grouped with Hemington &amp; Luddington)</t>
  </si>
  <si>
    <t>E2833P050</t>
  </si>
  <si>
    <t>Titchmarsh</t>
  </si>
  <si>
    <t>E2833P051</t>
  </si>
  <si>
    <t>Twywell</t>
  </si>
  <si>
    <t>E2833P052</t>
  </si>
  <si>
    <t>Wadenhoe (grouped with Pilton &amp; Stoke Doyle)</t>
  </si>
  <si>
    <t>E2833P053</t>
  </si>
  <si>
    <t>Wakerley</t>
  </si>
  <si>
    <t>E2833P054</t>
  </si>
  <si>
    <t>Warmington</t>
  </si>
  <si>
    <t>E2833P055</t>
  </si>
  <si>
    <t>Woodford</t>
  </si>
  <si>
    <t>E2833P056</t>
  </si>
  <si>
    <t>Woodnewton</t>
  </si>
  <si>
    <t>E2833P057</t>
  </si>
  <si>
    <t>Yarwell</t>
  </si>
  <si>
    <t>E2834P001</t>
  </si>
  <si>
    <t>E2834P002</t>
  </si>
  <si>
    <t>Barton Seagrave</t>
  </si>
  <si>
    <t>E2834P003</t>
  </si>
  <si>
    <t>Brampton Ash</t>
  </si>
  <si>
    <t>E2834P004</t>
  </si>
  <si>
    <t>Braybrooke</t>
  </si>
  <si>
    <t>E2834P005</t>
  </si>
  <si>
    <t>E2834P006</t>
  </si>
  <si>
    <t>Burton Latimer</t>
  </si>
  <si>
    <t>E2834P007</t>
  </si>
  <si>
    <t>Cranford</t>
  </si>
  <si>
    <t>E2834P008</t>
  </si>
  <si>
    <t>Cransley</t>
  </si>
  <si>
    <t>E2834P009</t>
  </si>
  <si>
    <t>Desborough</t>
  </si>
  <si>
    <t>E2834P010</t>
  </si>
  <si>
    <t>Dingley</t>
  </si>
  <si>
    <t>E2834P011</t>
  </si>
  <si>
    <t>Geddington Newton and Little Oakley</t>
  </si>
  <si>
    <t>E2834P012</t>
  </si>
  <si>
    <t>Grafton Underwood</t>
  </si>
  <si>
    <t>E2834P013</t>
  </si>
  <si>
    <t>E2834P014</t>
  </si>
  <si>
    <t>E2834P015</t>
  </si>
  <si>
    <t>Mawsley</t>
  </si>
  <si>
    <t>E2834P017</t>
  </si>
  <si>
    <t>E2834P018</t>
  </si>
  <si>
    <t>Pytchley</t>
  </si>
  <si>
    <t>E2834P019</t>
  </si>
  <si>
    <t>E2834P020</t>
  </si>
  <si>
    <t>E2834P021</t>
  </si>
  <si>
    <t>Stoke Albany</t>
  </si>
  <si>
    <t>E2834P022</t>
  </si>
  <si>
    <t>Sutton Bassett</t>
  </si>
  <si>
    <t>E2834P023</t>
  </si>
  <si>
    <t>Thorpe Malsor</t>
  </si>
  <si>
    <t>E2834P024</t>
  </si>
  <si>
    <t>Warkton</t>
  </si>
  <si>
    <t>E2834P025</t>
  </si>
  <si>
    <t>Weekley</t>
  </si>
  <si>
    <t>E2834P026</t>
  </si>
  <si>
    <t>Weston by Welland</t>
  </si>
  <si>
    <t>E2834P027</t>
  </si>
  <si>
    <t>Wilbarston</t>
  </si>
  <si>
    <t>E2835P001</t>
  </si>
  <si>
    <t>Billing</t>
  </si>
  <si>
    <t>E2835P002</t>
  </si>
  <si>
    <t>Collingtree</t>
  </si>
  <si>
    <t>E2835P003</t>
  </si>
  <si>
    <t>Duston</t>
  </si>
  <si>
    <t>E2835P010</t>
  </si>
  <si>
    <t>East Hunsbury</t>
  </si>
  <si>
    <t>E2835P004</t>
  </si>
  <si>
    <t>Great Houghton</t>
  </si>
  <si>
    <t>E2835P005</t>
  </si>
  <si>
    <t>Hardingstone</t>
  </si>
  <si>
    <t>E2835P008</t>
  </si>
  <si>
    <t>Hunsbury Meadow</t>
  </si>
  <si>
    <t>E2835P006</t>
  </si>
  <si>
    <t>E2835P009</t>
  </si>
  <si>
    <t>West Hunsbury</t>
  </si>
  <si>
    <t>E2835P007</t>
  </si>
  <si>
    <t>E2836P001</t>
  </si>
  <si>
    <t>Abthorpe</t>
  </si>
  <si>
    <t>E2836P002</t>
  </si>
  <si>
    <t>Adstone</t>
  </si>
  <si>
    <t>E2836P003</t>
  </si>
  <si>
    <t>E2836P004</t>
  </si>
  <si>
    <t>E2836P005</t>
  </si>
  <si>
    <t>Aston le Walls</t>
  </si>
  <si>
    <t>E2836P006</t>
  </si>
  <si>
    <t>Aynho</t>
  </si>
  <si>
    <t>E2836P007</t>
  </si>
  <si>
    <t>Blakesley</t>
  </si>
  <si>
    <t>E2836P008</t>
  </si>
  <si>
    <t>Blisworth</t>
  </si>
  <si>
    <t>E2836P009</t>
  </si>
  <si>
    <t>E2836P010</t>
  </si>
  <si>
    <t>Brackley</t>
  </si>
  <si>
    <t>E2836P011</t>
  </si>
  <si>
    <t>Bradden</t>
  </si>
  <si>
    <t>E2836P012</t>
  </si>
  <si>
    <t>Brafield on the Green</t>
  </si>
  <si>
    <t>E2836P013</t>
  </si>
  <si>
    <t>Bugbrooke</t>
  </si>
  <si>
    <t>E2836P014</t>
  </si>
  <si>
    <t>Castle Ashby</t>
  </si>
  <si>
    <t>E2836P015</t>
  </si>
  <si>
    <t>Chacombe</t>
  </si>
  <si>
    <t>E2836P016</t>
  </si>
  <si>
    <t>Chipping Warden and Edgcote</t>
  </si>
  <si>
    <t>E2836P017</t>
  </si>
  <si>
    <t>Cogenhoe and Whiston</t>
  </si>
  <si>
    <t>E2836P018</t>
  </si>
  <si>
    <t>Cold Higham</t>
  </si>
  <si>
    <t>E2836P019</t>
  </si>
  <si>
    <t>Cosgrove</t>
  </si>
  <si>
    <t>E2836P020</t>
  </si>
  <si>
    <t>Courteenhall</t>
  </si>
  <si>
    <t>E2836P021</t>
  </si>
  <si>
    <t>Croughton</t>
  </si>
  <si>
    <t>E2836P022</t>
  </si>
  <si>
    <t>Culworth</t>
  </si>
  <si>
    <t>E2836P023</t>
  </si>
  <si>
    <t>Deanshanger</t>
  </si>
  <si>
    <t>E2836P024</t>
  </si>
  <si>
    <t>E2836P025</t>
  </si>
  <si>
    <t>Easton Neston</t>
  </si>
  <si>
    <t>E2836P026</t>
  </si>
  <si>
    <t>Evenley</t>
  </si>
  <si>
    <t>E2836P027</t>
  </si>
  <si>
    <t>Eydon</t>
  </si>
  <si>
    <t>E2836P028</t>
  </si>
  <si>
    <t>Farthinghoe</t>
  </si>
  <si>
    <t>E2836P029</t>
  </si>
  <si>
    <t>E2836P030</t>
  </si>
  <si>
    <t>Grafton Regis</t>
  </si>
  <si>
    <t>E2836P031</t>
  </si>
  <si>
    <t>Grange Park</t>
  </si>
  <si>
    <t>E2836P032</t>
  </si>
  <si>
    <t>Greatworth</t>
  </si>
  <si>
    <t>E2836P033</t>
  </si>
  <si>
    <t>Greens Norton</t>
  </si>
  <si>
    <t>E2836P034</t>
  </si>
  <si>
    <t>Hackleton</t>
  </si>
  <si>
    <t>E2836P035</t>
  </si>
  <si>
    <t>Harpole</t>
  </si>
  <si>
    <t>E2836P036</t>
  </si>
  <si>
    <t>Hartwell</t>
  </si>
  <si>
    <t>E2836P037</t>
  </si>
  <si>
    <t>Helmdon</t>
  </si>
  <si>
    <t>E2836P038</t>
  </si>
  <si>
    <t>Hinton in the Hedges</t>
  </si>
  <si>
    <t>E2836P039</t>
  </si>
  <si>
    <t>Kings Sutton</t>
  </si>
  <si>
    <t>E2836P040</t>
  </si>
  <si>
    <t>Kislingbury</t>
  </si>
  <si>
    <t>E2836P041</t>
  </si>
  <si>
    <t>Litchborough</t>
  </si>
  <si>
    <t>E2836P042</t>
  </si>
  <si>
    <t>Little Houghton</t>
  </si>
  <si>
    <t>E2836P043</t>
  </si>
  <si>
    <t>Maidford</t>
  </si>
  <si>
    <t>E2836P044</t>
  </si>
  <si>
    <t>Marston St Lawrence</t>
  </si>
  <si>
    <t>E2836P045</t>
  </si>
  <si>
    <t>Middleton Cheney</t>
  </si>
  <si>
    <t>E2836P046</t>
  </si>
  <si>
    <t>Milton Malsor</t>
  </si>
  <si>
    <t>E2836P047</t>
  </si>
  <si>
    <t>Moreton Pinkney</t>
  </si>
  <si>
    <t>E2836P048</t>
  </si>
  <si>
    <t>Nether Heyford</t>
  </si>
  <si>
    <t>E2836P049</t>
  </si>
  <si>
    <t>Newbottle</t>
  </si>
  <si>
    <t>E2836P050</t>
  </si>
  <si>
    <t>Old Stratford</t>
  </si>
  <si>
    <t>E2836P051</t>
  </si>
  <si>
    <t>Overthorpe</t>
  </si>
  <si>
    <t>E2836P052</t>
  </si>
  <si>
    <t>Pattishall</t>
  </si>
  <si>
    <t>E2836P053</t>
  </si>
  <si>
    <t>Paulerspury</t>
  </si>
  <si>
    <t>E2836P054</t>
  </si>
  <si>
    <t>Potterspury</t>
  </si>
  <si>
    <t>E2836P055</t>
  </si>
  <si>
    <t>Quinton</t>
  </si>
  <si>
    <t>E2836P056</t>
  </si>
  <si>
    <t>Radstone</t>
  </si>
  <si>
    <t>E2836P057</t>
  </si>
  <si>
    <t>Roade</t>
  </si>
  <si>
    <t>E2836P058</t>
  </si>
  <si>
    <t>Rothersthorpe</t>
  </si>
  <si>
    <t>E2836P059</t>
  </si>
  <si>
    <t>Shutlanger</t>
  </si>
  <si>
    <t>E2836P060</t>
  </si>
  <si>
    <t>Silverstone</t>
  </si>
  <si>
    <t>E2836P061</t>
  </si>
  <si>
    <t>E2836P062</t>
  </si>
  <si>
    <t>Stoke Bruerne</t>
  </si>
  <si>
    <t>E2836P063</t>
  </si>
  <si>
    <t>Sulgrave</t>
  </si>
  <si>
    <t>E2836P064</t>
  </si>
  <si>
    <t>Syresham</t>
  </si>
  <si>
    <t>E2836P065</t>
  </si>
  <si>
    <t>Thenford</t>
  </si>
  <si>
    <t>E2836P066</t>
  </si>
  <si>
    <t>Thorpe Mandeville</t>
  </si>
  <si>
    <t>E2836P067</t>
  </si>
  <si>
    <t>Tiffield</t>
  </si>
  <si>
    <t>E2836P068</t>
  </si>
  <si>
    <t>Towcester</t>
  </si>
  <si>
    <t>E2836P069</t>
  </si>
  <si>
    <t>Upper Heyford</t>
  </si>
  <si>
    <t>E2836P070</t>
  </si>
  <si>
    <t>Wappenham</t>
  </si>
  <si>
    <t>E2836P071</t>
  </si>
  <si>
    <t>Warkworth</t>
  </si>
  <si>
    <t>E2836P072</t>
  </si>
  <si>
    <t>Weston and Weedon</t>
  </si>
  <si>
    <t>E2836P073</t>
  </si>
  <si>
    <t>E2836P074</t>
  </si>
  <si>
    <t>Whittlebury</t>
  </si>
  <si>
    <t>E2836P075</t>
  </si>
  <si>
    <t>E2836P076</t>
  </si>
  <si>
    <t>Woodend</t>
  </si>
  <si>
    <t>E2836P077</t>
  </si>
  <si>
    <t>Yardley Gobion</t>
  </si>
  <si>
    <t>E2836P078</t>
  </si>
  <si>
    <t>Yardley Hastings</t>
  </si>
  <si>
    <t>E2837P001</t>
  </si>
  <si>
    <t>Bozeat</t>
  </si>
  <si>
    <t>E2837P002</t>
  </si>
  <si>
    <t>Earls Barton</t>
  </si>
  <si>
    <t>E2837P003</t>
  </si>
  <si>
    <t>Easton Maudit</t>
  </si>
  <si>
    <t>E2837P004</t>
  </si>
  <si>
    <t>Ecton</t>
  </si>
  <si>
    <t>E2837P005</t>
  </si>
  <si>
    <t>Finedon</t>
  </si>
  <si>
    <t>E2837P006</t>
  </si>
  <si>
    <t>Great Doddington</t>
  </si>
  <si>
    <t>E2837P007</t>
  </si>
  <si>
    <t>Great Harrowden</t>
  </si>
  <si>
    <t>E2837P008</t>
  </si>
  <si>
    <t>Grendon</t>
  </si>
  <si>
    <t>E2837P009</t>
  </si>
  <si>
    <t>E2837P010</t>
  </si>
  <si>
    <t>Irchester</t>
  </si>
  <si>
    <t>E2837P011</t>
  </si>
  <si>
    <t>Isham</t>
  </si>
  <si>
    <t>E2837P012</t>
  </si>
  <si>
    <t>Little Harrowden</t>
  </si>
  <si>
    <t>E2837P013</t>
  </si>
  <si>
    <t>Mears Ashby</t>
  </si>
  <si>
    <t>E2837P014</t>
  </si>
  <si>
    <t>Orlingbury</t>
  </si>
  <si>
    <t>E2837P015</t>
  </si>
  <si>
    <t>Strixton</t>
  </si>
  <si>
    <t>E2837P016</t>
  </si>
  <si>
    <t>Sywell</t>
  </si>
  <si>
    <t>E2837P019</t>
  </si>
  <si>
    <t>E2837P017</t>
  </si>
  <si>
    <t>Wilby</t>
  </si>
  <si>
    <t>E2837P018</t>
  </si>
  <si>
    <t>Wollaston</t>
  </si>
  <si>
    <t>E2901P001</t>
  </si>
  <si>
    <t>Acklington</t>
  </si>
  <si>
    <t>E2901P002</t>
  </si>
  <si>
    <t>Acomb</t>
  </si>
  <si>
    <t>E2901P003</t>
  </si>
  <si>
    <t>Adderstone with Lucker</t>
  </si>
  <si>
    <t>E2901P004</t>
  </si>
  <si>
    <t>Akeld</t>
  </si>
  <si>
    <t>E2901P005</t>
  </si>
  <si>
    <t>Allendale</t>
  </si>
  <si>
    <t>E2901P007</t>
  </si>
  <si>
    <t>Alnmouth</t>
  </si>
  <si>
    <t>E2901P008</t>
  </si>
  <si>
    <t>Alnwick</t>
  </si>
  <si>
    <t>E2901P009</t>
  </si>
  <si>
    <t>Alwinton</t>
  </si>
  <si>
    <t>E2901P010</t>
  </si>
  <si>
    <t>Amble by the Sea</t>
  </si>
  <si>
    <t>E2901P011</t>
  </si>
  <si>
    <t>Ancroft</t>
  </si>
  <si>
    <t>E2901P012</t>
  </si>
  <si>
    <t>Ashington</t>
  </si>
  <si>
    <t>E2901P013</t>
  </si>
  <si>
    <t>Bamburgh</t>
  </si>
  <si>
    <t>E2901P014</t>
  </si>
  <si>
    <t>Bardon Mill</t>
  </si>
  <si>
    <t>E2901P015</t>
  </si>
  <si>
    <t>Bavington</t>
  </si>
  <si>
    <t>E2901P016</t>
  </si>
  <si>
    <t>Beadnell</t>
  </si>
  <si>
    <t>E2901P017</t>
  </si>
  <si>
    <t>Belford with Middleton</t>
  </si>
  <si>
    <t>E2901P018</t>
  </si>
  <si>
    <t>Bellingham</t>
  </si>
  <si>
    <t>E2901P019</t>
  </si>
  <si>
    <t>Belsay</t>
  </si>
  <si>
    <t>E2901P020</t>
  </si>
  <si>
    <t>Berwick upon Tweed</t>
  </si>
  <si>
    <t>E2901P021</t>
  </si>
  <si>
    <t>Bewick</t>
  </si>
  <si>
    <t>E2901P023</t>
  </si>
  <si>
    <t>Birtley</t>
  </si>
  <si>
    <t>E2901P024</t>
  </si>
  <si>
    <t>Blanchland</t>
  </si>
  <si>
    <t>E2901P025</t>
  </si>
  <si>
    <t>Blyth</t>
  </si>
  <si>
    <t>E2901P026</t>
  </si>
  <si>
    <t>Bowsden</t>
  </si>
  <si>
    <t>E2901P027</t>
  </si>
  <si>
    <t>Branxton</t>
  </si>
  <si>
    <t>E2901P167</t>
  </si>
  <si>
    <t>Brinkburn &amp; Hesleyhurst   Brinkburn</t>
  </si>
  <si>
    <t>E2901P168</t>
  </si>
  <si>
    <t>Brinkburn &amp; Hesleyhurst   Hesleyhurst</t>
  </si>
  <si>
    <t>E2901P029</t>
  </si>
  <si>
    <t>Broomhaugh and Riding</t>
  </si>
  <si>
    <t>E2901P031</t>
  </si>
  <si>
    <t>Bywell</t>
  </si>
  <si>
    <t>E2901P033</t>
  </si>
  <si>
    <t>Capheaton</t>
  </si>
  <si>
    <t>E2901P034</t>
  </si>
  <si>
    <t>Carham</t>
  </si>
  <si>
    <t>E2901P035</t>
  </si>
  <si>
    <t>Cartington</t>
  </si>
  <si>
    <t>Cheviotside</t>
  </si>
  <si>
    <t>E2901P038</t>
  </si>
  <si>
    <t>Chollerton</t>
  </si>
  <si>
    <t>E2901P039</t>
  </si>
  <si>
    <t>Choppington</t>
  </si>
  <si>
    <t>E2901P040</t>
  </si>
  <si>
    <t>Coanwood</t>
  </si>
  <si>
    <t>E2901P041</t>
  </si>
  <si>
    <t>Corbridge</t>
  </si>
  <si>
    <t>E2901P042</t>
  </si>
  <si>
    <t>Cornhill on Tweed</t>
  </si>
  <si>
    <t>E2901P043</t>
  </si>
  <si>
    <t>Corsenside</t>
  </si>
  <si>
    <t>E2901P044</t>
  </si>
  <si>
    <t>Cramlington</t>
  </si>
  <si>
    <t>E2901P045</t>
  </si>
  <si>
    <t>Craster</t>
  </si>
  <si>
    <t>E2901P046</t>
  </si>
  <si>
    <t>Cresswell</t>
  </si>
  <si>
    <t>E2901P047</t>
  </si>
  <si>
    <t>Denwick</t>
  </si>
  <si>
    <t>E2901P048</t>
  </si>
  <si>
    <t>E2901P049</t>
  </si>
  <si>
    <t>Duddo</t>
  </si>
  <si>
    <t>E2901P050</t>
  </si>
  <si>
    <t>Earle</t>
  </si>
  <si>
    <t>E2901P051</t>
  </si>
  <si>
    <t>E2901P052</t>
  </si>
  <si>
    <t>East Bedlington</t>
  </si>
  <si>
    <t>E2901P053</t>
  </si>
  <si>
    <t>East Chevington</t>
  </si>
  <si>
    <t>E2901P054</t>
  </si>
  <si>
    <t>Edlingham</t>
  </si>
  <si>
    <t>E2901P055</t>
  </si>
  <si>
    <t>Eglingham</t>
  </si>
  <si>
    <t>E2901P056</t>
  </si>
  <si>
    <t>Ellingham</t>
  </si>
  <si>
    <t>E2901P057</t>
  </si>
  <si>
    <t>Ellington and Linton</t>
  </si>
  <si>
    <t>E2901P058</t>
  </si>
  <si>
    <t>Elsdon</t>
  </si>
  <si>
    <t>E2901P059</t>
  </si>
  <si>
    <t>E2901P060</t>
  </si>
  <si>
    <t>Ewart</t>
  </si>
  <si>
    <t>E2901P061</t>
  </si>
  <si>
    <t>Falstone</t>
  </si>
  <si>
    <t>E2901P062</t>
  </si>
  <si>
    <t>Featherstone</t>
  </si>
  <si>
    <t>E2901P063</t>
  </si>
  <si>
    <t>Felton</t>
  </si>
  <si>
    <t>E2901P064</t>
  </si>
  <si>
    <t>Ford</t>
  </si>
  <si>
    <t>E2901P065</t>
  </si>
  <si>
    <t>Glanton</t>
  </si>
  <si>
    <t>E2901P066</t>
  </si>
  <si>
    <t>Greenhead</t>
  </si>
  <si>
    <t>E2901P068</t>
  </si>
  <si>
    <t>Haltwhistle</t>
  </si>
  <si>
    <t>E2901P069</t>
  </si>
  <si>
    <t>Harbottle</t>
  </si>
  <si>
    <t>E2901P070</t>
  </si>
  <si>
    <t>Hartburn</t>
  </si>
  <si>
    <t>E2901P071</t>
  </si>
  <si>
    <t>Hartleyburn</t>
  </si>
  <si>
    <t>E2901P072</t>
  </si>
  <si>
    <t>Hauxley</t>
  </si>
  <si>
    <t>E2901P073</t>
  </si>
  <si>
    <t>E2901P074</t>
  </si>
  <si>
    <t>Healey</t>
  </si>
  <si>
    <t>E2901P075</t>
  </si>
  <si>
    <t>Hebron</t>
  </si>
  <si>
    <t>E2901P076</t>
  </si>
  <si>
    <t>Heddon on the Wall</t>
  </si>
  <si>
    <t>E2901P077</t>
  </si>
  <si>
    <t>Hedgeley</t>
  </si>
  <si>
    <t>E2901P078</t>
  </si>
  <si>
    <t>Hedley</t>
  </si>
  <si>
    <t>E2901P079</t>
  </si>
  <si>
    <t>Henshaw</t>
  </si>
  <si>
    <t>E2901P080</t>
  </si>
  <si>
    <t>Hepple</t>
  </si>
  <si>
    <t>E2901P081</t>
  </si>
  <si>
    <t>Hepscott</t>
  </si>
  <si>
    <t>E2901P083</t>
  </si>
  <si>
    <t>Hexham</t>
  </si>
  <si>
    <t>E2901P084</t>
  </si>
  <si>
    <t>Hexhamshire</t>
  </si>
  <si>
    <t>E2901P169</t>
  </si>
  <si>
    <t>Hollinghill &amp; Rothley   Hollinghill</t>
  </si>
  <si>
    <t>E2901P170</t>
  </si>
  <si>
    <t>Hollinghill &amp; Rothley   Rothley</t>
  </si>
  <si>
    <t>E2901P086</t>
  </si>
  <si>
    <t>Holy Island</t>
  </si>
  <si>
    <t>E2901P087</t>
  </si>
  <si>
    <t>Horncliffe</t>
  </si>
  <si>
    <t>E2901P088</t>
  </si>
  <si>
    <t>E2901P089</t>
  </si>
  <si>
    <t>Humshaugh</t>
  </si>
  <si>
    <t>E2901P091</t>
  </si>
  <si>
    <t>Ingram</t>
  </si>
  <si>
    <t>E2901P092</t>
  </si>
  <si>
    <t>Kielder</t>
  </si>
  <si>
    <t>E2901P093</t>
  </si>
  <si>
    <t>E2901P094</t>
  </si>
  <si>
    <t>Kirknewton</t>
  </si>
  <si>
    <t>E2901P095</t>
  </si>
  <si>
    <t>Kirkwhelpington</t>
  </si>
  <si>
    <t>E2901P096</t>
  </si>
  <si>
    <t>Knaresdale with Kirkhaugh</t>
  </si>
  <si>
    <t>E2901P097</t>
  </si>
  <si>
    <t>Kyloe</t>
  </si>
  <si>
    <t>E2901P098</t>
  </si>
  <si>
    <t>Lesbury</t>
  </si>
  <si>
    <t>E2901P100</t>
  </si>
  <si>
    <t>Longframlington</t>
  </si>
  <si>
    <t>E2901P101</t>
  </si>
  <si>
    <t>Longhirst</t>
  </si>
  <si>
    <t>E2901P102</t>
  </si>
  <si>
    <t>Longhorsley</t>
  </si>
  <si>
    <t>E2901P103</t>
  </si>
  <si>
    <t>Longhoughton</t>
  </si>
  <si>
    <t>E2901P104</t>
  </si>
  <si>
    <t>E2901P105</t>
  </si>
  <si>
    <t>Lynemouth</t>
  </si>
  <si>
    <t>E2901P106</t>
  </si>
  <si>
    <t>Matfen</t>
  </si>
  <si>
    <t>E2901P107</t>
  </si>
  <si>
    <t>Meldon</t>
  </si>
  <si>
    <t>E2901P108</t>
  </si>
  <si>
    <t>Melkridge</t>
  </si>
  <si>
    <t>E2901P110</t>
  </si>
  <si>
    <t>Milfield</t>
  </si>
  <si>
    <t>E2901P111</t>
  </si>
  <si>
    <t>Mitford</t>
  </si>
  <si>
    <t>E2901P112</t>
  </si>
  <si>
    <t>Morpeth</t>
  </si>
  <si>
    <t>E2901P113</t>
  </si>
  <si>
    <t>Netherton &amp; Biddlestone</t>
  </si>
  <si>
    <t>E2901P114</t>
  </si>
  <si>
    <t>Netherwitton</t>
  </si>
  <si>
    <t>E2901P115</t>
  </si>
  <si>
    <t>Newbiggin by the Sea</t>
  </si>
  <si>
    <t>E2901P116</t>
  </si>
  <si>
    <t>Newbrough</t>
  </si>
  <si>
    <t>E2901P117</t>
  </si>
  <si>
    <t>Newton by the Sea</t>
  </si>
  <si>
    <t>E2901P118</t>
  </si>
  <si>
    <t>Newton on the Moor and Swarland</t>
  </si>
  <si>
    <t>E2901P119</t>
  </si>
  <si>
    <t>Norham</t>
  </si>
  <si>
    <t>E2901P120</t>
  </si>
  <si>
    <t>North Sunderland</t>
  </si>
  <si>
    <t>E2901P121</t>
  </si>
  <si>
    <t>Nunnykirk</t>
  </si>
  <si>
    <t>E2901P122</t>
  </si>
  <si>
    <t>Ord</t>
  </si>
  <si>
    <t>E2901P123</t>
  </si>
  <si>
    <t>E2901P124</t>
  </si>
  <si>
    <t>Ovingham</t>
  </si>
  <si>
    <t>E2901P125</t>
  </si>
  <si>
    <t>E2901P126</t>
  </si>
  <si>
    <t>Pegswood</t>
  </si>
  <si>
    <t>E2901P127</t>
  </si>
  <si>
    <t>Plenmeller with Whitfield</t>
  </si>
  <si>
    <t>E2901P128</t>
  </si>
  <si>
    <t>Ponteland</t>
  </si>
  <si>
    <t>E2901P129</t>
  </si>
  <si>
    <t>Prudhoe</t>
  </si>
  <si>
    <t>E2901P130</t>
  </si>
  <si>
    <t>Rennington</t>
  </si>
  <si>
    <t>E2901P131</t>
  </si>
  <si>
    <t>Rochester</t>
  </si>
  <si>
    <t>E2901P133</t>
  </si>
  <si>
    <t>Rothbury</t>
  </si>
  <si>
    <t>E2901P135</t>
  </si>
  <si>
    <t>Sandhoe</t>
  </si>
  <si>
    <t>E2901P136</t>
  </si>
  <si>
    <t>Seaton Valley</t>
  </si>
  <si>
    <t>E2901P137</t>
  </si>
  <si>
    <t>Shilbottle</t>
  </si>
  <si>
    <t>E2901P138</t>
  </si>
  <si>
    <t>Shoreswood</t>
  </si>
  <si>
    <t>E2901P139</t>
  </si>
  <si>
    <t>Shotley Low Quarter</t>
  </si>
  <si>
    <t>E2901P140</t>
  </si>
  <si>
    <t>Simonburn</t>
  </si>
  <si>
    <t>E2901P141</t>
  </si>
  <si>
    <t>Slaley</t>
  </si>
  <si>
    <t>E2901P142</t>
  </si>
  <si>
    <t>Snitter</t>
  </si>
  <si>
    <t>E2901P143</t>
  </si>
  <si>
    <t>Stamfordham</t>
  </si>
  <si>
    <t>E2901P144</t>
  </si>
  <si>
    <t>Stannington</t>
  </si>
  <si>
    <t>E2901P028</t>
  </si>
  <si>
    <t>Stocksfield</t>
  </si>
  <si>
    <t>E2901P145</t>
  </si>
  <si>
    <t>Tarset with Greystead</t>
  </si>
  <si>
    <t>E2901P146</t>
  </si>
  <si>
    <t>Thirlwall</t>
  </si>
  <si>
    <t>E2901P147</t>
  </si>
  <si>
    <t>Thirston</t>
  </si>
  <si>
    <t>E2901P148</t>
  </si>
  <si>
    <t>Thropton</t>
  </si>
  <si>
    <t>Tillside</t>
  </si>
  <si>
    <t>E2901P149</t>
  </si>
  <si>
    <t>Togston</t>
  </si>
  <si>
    <t>E2901P150</t>
  </si>
  <si>
    <t>Tritlington and West Chevington</t>
  </si>
  <si>
    <t>E2901P151</t>
  </si>
  <si>
    <t>Ulgham</t>
  </si>
  <si>
    <t>E2901P152</t>
  </si>
  <si>
    <t>Wall</t>
  </si>
  <si>
    <t>E2901P153</t>
  </si>
  <si>
    <t>Wallington Demesne</t>
  </si>
  <si>
    <t>E2901P154</t>
  </si>
  <si>
    <t>E2901P155</t>
  </si>
  <si>
    <t>Wark</t>
  </si>
  <si>
    <t>E2901P156</t>
  </si>
  <si>
    <t>E2901P157</t>
  </si>
  <si>
    <t>West Allen</t>
  </si>
  <si>
    <t>E2901P158</t>
  </si>
  <si>
    <t>West Bedlington</t>
  </si>
  <si>
    <t>E2901P159</t>
  </si>
  <si>
    <t>Whalton</t>
  </si>
  <si>
    <t>E2901P160</t>
  </si>
  <si>
    <t>Whittingham Callaly &amp; Alnham</t>
  </si>
  <si>
    <t>E2901P161</t>
  </si>
  <si>
    <t>E2901P162</t>
  </si>
  <si>
    <t>Whitton and Tosson</t>
  </si>
  <si>
    <t>E2901P163</t>
  </si>
  <si>
    <t>Widdrington Station and Stobswood</t>
  </si>
  <si>
    <t>E2901P164</t>
  </si>
  <si>
    <t>Widdrington Village</t>
  </si>
  <si>
    <t>E2901P165</t>
  </si>
  <si>
    <t>Wooler</t>
  </si>
  <si>
    <t>E2901P166</t>
  </si>
  <si>
    <t>Wylam</t>
  </si>
  <si>
    <t>E3031P001</t>
  </si>
  <si>
    <t>Annesley &amp; Felley</t>
  </si>
  <si>
    <t>E3031P003</t>
  </si>
  <si>
    <t>Selston</t>
  </si>
  <si>
    <t>E3032P001</t>
  </si>
  <si>
    <t>E3032P002</t>
  </si>
  <si>
    <t>Babworth</t>
  </si>
  <si>
    <t>E3032P003</t>
  </si>
  <si>
    <t>Barnby Moor</t>
  </si>
  <si>
    <t>E3032P004</t>
  </si>
  <si>
    <t>E3032P006</t>
  </si>
  <si>
    <t>E3032P007</t>
  </si>
  <si>
    <t>Bole</t>
  </si>
  <si>
    <t>E3032P008</t>
  </si>
  <si>
    <t>Bothamsall</t>
  </si>
  <si>
    <t>E3032P009</t>
  </si>
  <si>
    <t>Carburton</t>
  </si>
  <si>
    <t>E3032P010</t>
  </si>
  <si>
    <t>Carlton in Lindrick</t>
  </si>
  <si>
    <t>E3032P011</t>
  </si>
  <si>
    <t>Clarborough and Welham</t>
  </si>
  <si>
    <t>E3032P012</t>
  </si>
  <si>
    <t>Clayworth</t>
  </si>
  <si>
    <t>E3032P013</t>
  </si>
  <si>
    <t>Clumber and Hardwick</t>
  </si>
  <si>
    <t>E3032P017</t>
  </si>
  <si>
    <t>Dunham on Trent</t>
  </si>
  <si>
    <t>E3032P018</t>
  </si>
  <si>
    <t>East Drayton</t>
  </si>
  <si>
    <t>E3032P019</t>
  </si>
  <si>
    <t>East Markham</t>
  </si>
  <si>
    <t>E3032P070</t>
  </si>
  <si>
    <t>East Retford Charter Trustees</t>
  </si>
  <si>
    <t>E3032P021</t>
  </si>
  <si>
    <t>Elkesley</t>
  </si>
  <si>
    <t>E3032P022</t>
  </si>
  <si>
    <t>E3032P024</t>
  </si>
  <si>
    <t>Gamston</t>
  </si>
  <si>
    <t>E3032P025</t>
  </si>
  <si>
    <t>Gringley on the Hill</t>
  </si>
  <si>
    <t>E3032P027</t>
  </si>
  <si>
    <t>Harworth Bircotes</t>
  </si>
  <si>
    <t>E3032P028</t>
  </si>
  <si>
    <t>E3032P029</t>
  </si>
  <si>
    <t>E3032P030</t>
  </si>
  <si>
    <t>Headon cum Upton</t>
  </si>
  <si>
    <t>E3032P031</t>
  </si>
  <si>
    <t>Hodsock</t>
  </si>
  <si>
    <t>E3032P032</t>
  </si>
  <si>
    <t>Holbeck</t>
  </si>
  <si>
    <t>E3032P033</t>
  </si>
  <si>
    <t>Laneham</t>
  </si>
  <si>
    <t>E3032P034</t>
  </si>
  <si>
    <t>Lound</t>
  </si>
  <si>
    <t>E3032P069</t>
  </si>
  <si>
    <t>Markham Clinton</t>
  </si>
  <si>
    <t>E3032P036</t>
  </si>
  <si>
    <t>Mattersey</t>
  </si>
  <si>
    <t>E3032P037</t>
  </si>
  <si>
    <t>Misson</t>
  </si>
  <si>
    <t>E3032P038</t>
  </si>
  <si>
    <t>Misterton</t>
  </si>
  <si>
    <t>E3032P039</t>
  </si>
  <si>
    <t>Nether Langwith</t>
  </si>
  <si>
    <t>E3032P040</t>
  </si>
  <si>
    <t>Normanton on Trent</t>
  </si>
  <si>
    <t>E3032P042</t>
  </si>
  <si>
    <t>North &amp; South Wheatley</t>
  </si>
  <si>
    <t>E3032P041</t>
  </si>
  <si>
    <t>North Leverton with Habblesthorpe</t>
  </si>
  <si>
    <t>E3032P072</t>
  </si>
  <si>
    <t>Norton &amp; Cuckney</t>
  </si>
  <si>
    <t>E3032P045</t>
  </si>
  <si>
    <t>E3032P046</t>
  </si>
  <si>
    <t>Ranskill</t>
  </si>
  <si>
    <t>E3032P047</t>
  </si>
  <si>
    <t>Rhodesia</t>
  </si>
  <si>
    <t>E3032P049</t>
  </si>
  <si>
    <t>Scaftworth</t>
  </si>
  <si>
    <t>E3032P050</t>
  </si>
  <si>
    <t>Scrooby</t>
  </si>
  <si>
    <t>E3032P051</t>
  </si>
  <si>
    <t>Shireoaks</t>
  </si>
  <si>
    <t>E3032P052</t>
  </si>
  <si>
    <t>South Leverton</t>
  </si>
  <si>
    <t>E3032P055</t>
  </si>
  <si>
    <t>Sturton le Steeple</t>
  </si>
  <si>
    <t>E3032P056</t>
  </si>
  <si>
    <t>Styrrup with Oldcotes</t>
  </si>
  <si>
    <t>E3032P057</t>
  </si>
  <si>
    <t>E3032P058</t>
  </si>
  <si>
    <t>Torworth</t>
  </si>
  <si>
    <t>E3032P059</t>
  </si>
  <si>
    <t>Treswell</t>
  </si>
  <si>
    <t>E3032P060</t>
  </si>
  <si>
    <t>Tuxford</t>
  </si>
  <si>
    <t>E3032P061</t>
  </si>
  <si>
    <t>Walkeringham</t>
  </si>
  <si>
    <t>E3032P062</t>
  </si>
  <si>
    <t>Wallingwells</t>
  </si>
  <si>
    <t>E3032P064</t>
  </si>
  <si>
    <t>West Burton</t>
  </si>
  <si>
    <t>E3032P067</t>
  </si>
  <si>
    <t>West Stockwith</t>
  </si>
  <si>
    <t>E3032P068</t>
  </si>
  <si>
    <t>Wiseton</t>
  </si>
  <si>
    <t>E3032P071</t>
  </si>
  <si>
    <t>Worksop Charter Trustees</t>
  </si>
  <si>
    <t>E3033P001</t>
  </si>
  <si>
    <t>Awsworth</t>
  </si>
  <si>
    <t>E3033P002</t>
  </si>
  <si>
    <t>Brinsley</t>
  </si>
  <si>
    <t>E3033P003</t>
  </si>
  <si>
    <t>Cossall</t>
  </si>
  <si>
    <t>E3033P004</t>
  </si>
  <si>
    <t>Eastwood</t>
  </si>
  <si>
    <t>E3033P005</t>
  </si>
  <si>
    <t>Greasley</t>
  </si>
  <si>
    <t>E3033P006</t>
  </si>
  <si>
    <t>E3033P007</t>
  </si>
  <si>
    <t>Nuthall</t>
  </si>
  <si>
    <t>E3033P008</t>
  </si>
  <si>
    <t>E3033P009</t>
  </si>
  <si>
    <t>Strelley</t>
  </si>
  <si>
    <t>E3033P010</t>
  </si>
  <si>
    <t>Trowell</t>
  </si>
  <si>
    <t>E3034P001</t>
  </si>
  <si>
    <t>Bestwood Village</t>
  </si>
  <si>
    <t>E3034P002</t>
  </si>
  <si>
    <t>Burton Joyce</t>
  </si>
  <si>
    <t>E3034P003</t>
  </si>
  <si>
    <t>E3034P004</t>
  </si>
  <si>
    <t>Colwick</t>
  </si>
  <si>
    <t>E3034P005</t>
  </si>
  <si>
    <t>Lambley</t>
  </si>
  <si>
    <t>E3034P006</t>
  </si>
  <si>
    <t>Linby</t>
  </si>
  <si>
    <t>E3034P007</t>
  </si>
  <si>
    <t>Newstead</t>
  </si>
  <si>
    <t>E3034P008</t>
  </si>
  <si>
    <t>Papplewick</t>
  </si>
  <si>
    <t>E3034P009</t>
  </si>
  <si>
    <t>Ravenshead</t>
  </si>
  <si>
    <t>E3034P010</t>
  </si>
  <si>
    <t>E3034P012</t>
  </si>
  <si>
    <t>Stoke Bardolph</t>
  </si>
  <si>
    <t>E3034P011</t>
  </si>
  <si>
    <t>Woodborough</t>
  </si>
  <si>
    <t>E3035P002</t>
  </si>
  <si>
    <t>Mansfield Charter Trustee</t>
  </si>
  <si>
    <t>E3035P001</t>
  </si>
  <si>
    <t>Warsop Parish Council</t>
  </si>
  <si>
    <t>E3036P001</t>
  </si>
  <si>
    <t>Alverton</t>
  </si>
  <si>
    <t>E3036P002</t>
  </si>
  <si>
    <t>Averham (Averham Kelham &amp; Staythorpe)</t>
  </si>
  <si>
    <t>E3036P003</t>
  </si>
  <si>
    <t>Balderton</t>
  </si>
  <si>
    <t>E3036P004</t>
  </si>
  <si>
    <t>Barnby in the Willows</t>
  </si>
  <si>
    <t>E3036P005</t>
  </si>
  <si>
    <t>Bathley</t>
  </si>
  <si>
    <t>E3036P006</t>
  </si>
  <si>
    <t>E3036P007</t>
  </si>
  <si>
    <t>Bilsthorpe</t>
  </si>
  <si>
    <t>E3036P008</t>
  </si>
  <si>
    <t>Bleasby</t>
  </si>
  <si>
    <t>E3036P009</t>
  </si>
  <si>
    <t>Blidworth</t>
  </si>
  <si>
    <t>E3036P010</t>
  </si>
  <si>
    <t>Bulcote</t>
  </si>
  <si>
    <t>E3036P011</t>
  </si>
  <si>
    <t>Carlton on Trent</t>
  </si>
  <si>
    <t>E3036P012</t>
  </si>
  <si>
    <t>Caunton</t>
  </si>
  <si>
    <t>E3036P013</t>
  </si>
  <si>
    <t>E3036P014</t>
  </si>
  <si>
    <t>Clipstone</t>
  </si>
  <si>
    <t>E3036P015</t>
  </si>
  <si>
    <t>Coddington</t>
  </si>
  <si>
    <t>E3036P016</t>
  </si>
  <si>
    <t>Collingham</t>
  </si>
  <si>
    <t>E3036P017</t>
  </si>
  <si>
    <t>Cotham</t>
  </si>
  <si>
    <t>E3036P018</t>
  </si>
  <si>
    <t>Cromwell</t>
  </si>
  <si>
    <t>E3036P019</t>
  </si>
  <si>
    <t>Eakring</t>
  </si>
  <si>
    <t>E3036P020</t>
  </si>
  <si>
    <t>East Stoke (East Stoke &amp; Thorpe)</t>
  </si>
  <si>
    <t>E3036P021</t>
  </si>
  <si>
    <t>Edingley</t>
  </si>
  <si>
    <t>E3036P022</t>
  </si>
  <si>
    <t>Edwinstowe</t>
  </si>
  <si>
    <t>E3036P023</t>
  </si>
  <si>
    <t>Egmanton</t>
  </si>
  <si>
    <t>E3036P024</t>
  </si>
  <si>
    <t>Elston</t>
  </si>
  <si>
    <t>E3036P025</t>
  </si>
  <si>
    <t>Epperstone</t>
  </si>
  <si>
    <t>E3036P026</t>
  </si>
  <si>
    <t>E3036P027</t>
  </si>
  <si>
    <t>Farnsfield</t>
  </si>
  <si>
    <t>E3036P028</t>
  </si>
  <si>
    <t>Fernwood</t>
  </si>
  <si>
    <t>E3036P029</t>
  </si>
  <si>
    <t>Fiskerton cum Morton</t>
  </si>
  <si>
    <t>E3036P030</t>
  </si>
  <si>
    <t>E3036P031</t>
  </si>
  <si>
    <t>Gonalston</t>
  </si>
  <si>
    <t>E3036P032</t>
  </si>
  <si>
    <t>Grassthorpe</t>
  </si>
  <si>
    <t>E3036P033</t>
  </si>
  <si>
    <t>E3036P034</t>
  </si>
  <si>
    <t>Halam</t>
  </si>
  <si>
    <t>E3036P035</t>
  </si>
  <si>
    <t>Halloughton</t>
  </si>
  <si>
    <t>E3036P036</t>
  </si>
  <si>
    <t>Harby</t>
  </si>
  <si>
    <t>E3036P037</t>
  </si>
  <si>
    <t>Hawton</t>
  </si>
  <si>
    <t>E3036P038</t>
  </si>
  <si>
    <t>Hockerton</t>
  </si>
  <si>
    <t>E3036P039</t>
  </si>
  <si>
    <t>E3036P040</t>
  </si>
  <si>
    <t>Hoveringham</t>
  </si>
  <si>
    <t>E3036P041</t>
  </si>
  <si>
    <t>Kelham</t>
  </si>
  <si>
    <t>E3036P042</t>
  </si>
  <si>
    <t>Kersall</t>
  </si>
  <si>
    <t>E3036P043</t>
  </si>
  <si>
    <t>Kilvington</t>
  </si>
  <si>
    <t>E3036P084</t>
  </si>
  <si>
    <t>Kings Clipstone</t>
  </si>
  <si>
    <t>E3036P044</t>
  </si>
  <si>
    <t>Kirklington</t>
  </si>
  <si>
    <t>E3036P045</t>
  </si>
  <si>
    <t>E3036P046</t>
  </si>
  <si>
    <t>Kneesall (Kneesall Kersall &amp; Ompton)</t>
  </si>
  <si>
    <t>E3036P047</t>
  </si>
  <si>
    <t>E3036P048</t>
  </si>
  <si>
    <t>Laxton and Moorhouse</t>
  </si>
  <si>
    <t>E3036P049</t>
  </si>
  <si>
    <t>Lindhurst</t>
  </si>
  <si>
    <t>E3036P050</t>
  </si>
  <si>
    <t>Lowdham</t>
  </si>
  <si>
    <t>E3036P051</t>
  </si>
  <si>
    <t>Maplebeck</t>
  </si>
  <si>
    <t>E3036P052</t>
  </si>
  <si>
    <t>Meering</t>
  </si>
  <si>
    <t>E3036P053</t>
  </si>
  <si>
    <t>Newark</t>
  </si>
  <si>
    <t>E3036P054</t>
  </si>
  <si>
    <t>North Clifton</t>
  </si>
  <si>
    <t>E3036P055</t>
  </si>
  <si>
    <t>North Muskham</t>
  </si>
  <si>
    <t>E3036P056</t>
  </si>
  <si>
    <t>Norwell</t>
  </si>
  <si>
    <t>E3036P057</t>
  </si>
  <si>
    <t>Ollerton and Boughton</t>
  </si>
  <si>
    <t>E3036P058</t>
  </si>
  <si>
    <t>Ompton</t>
  </si>
  <si>
    <t>E3036P059</t>
  </si>
  <si>
    <t>Ossington</t>
  </si>
  <si>
    <t>E3036P060</t>
  </si>
  <si>
    <t>E3036P061</t>
  </si>
  <si>
    <t>Perlethorpe cum Budby</t>
  </si>
  <si>
    <t>E3036P062</t>
  </si>
  <si>
    <t>Rainworth</t>
  </si>
  <si>
    <t>E3036P063</t>
  </si>
  <si>
    <t>E3036P064</t>
  </si>
  <si>
    <t>E3036P065</t>
  </si>
  <si>
    <t>South Clifton</t>
  </si>
  <si>
    <t>E3036P066</t>
  </si>
  <si>
    <t>South Muskham</t>
  </si>
  <si>
    <t>E3036P067</t>
  </si>
  <si>
    <t>South Scarle</t>
  </si>
  <si>
    <t>E3036P068</t>
  </si>
  <si>
    <t>Southwell</t>
  </si>
  <si>
    <t>E3036P069</t>
  </si>
  <si>
    <t>Spalford</t>
  </si>
  <si>
    <t>E3036P070</t>
  </si>
  <si>
    <t>E3036P071</t>
  </si>
  <si>
    <t>Staythorpe</t>
  </si>
  <si>
    <t>E3036P072</t>
  </si>
  <si>
    <t>Sutton on Trent</t>
  </si>
  <si>
    <t>E3036P073</t>
  </si>
  <si>
    <t>Syerston</t>
  </si>
  <si>
    <t>E3036P074</t>
  </si>
  <si>
    <t>E3036P075</t>
  </si>
  <si>
    <t>E3036P076</t>
  </si>
  <si>
    <t>Thurgarton</t>
  </si>
  <si>
    <t>E3036P077</t>
  </si>
  <si>
    <t>E3036P078</t>
  </si>
  <si>
    <t>E3036P079</t>
  </si>
  <si>
    <t>E3036P080</t>
  </si>
  <si>
    <t>E3036P081</t>
  </si>
  <si>
    <t>Wigsley</t>
  </si>
  <si>
    <t>E3036P082</t>
  </si>
  <si>
    <t>Winkburn</t>
  </si>
  <si>
    <t>E3036P083</t>
  </si>
  <si>
    <t>Winthorpe (Winthorpe &amp; Langford)</t>
  </si>
  <si>
    <t>E3038P001</t>
  </si>
  <si>
    <t>Aslockton</t>
  </si>
  <si>
    <t>E3038P002</t>
  </si>
  <si>
    <t>Barton in Fabis</t>
  </si>
  <si>
    <t>E3038P003</t>
  </si>
  <si>
    <t>Bingham</t>
  </si>
  <si>
    <t>E3038P004</t>
  </si>
  <si>
    <t>Bradmore</t>
  </si>
  <si>
    <t>E3038P005</t>
  </si>
  <si>
    <t>Bunny</t>
  </si>
  <si>
    <t>E3038P006</t>
  </si>
  <si>
    <t>Car Colston</t>
  </si>
  <si>
    <t>E3038P007</t>
  </si>
  <si>
    <t>E3038P008</t>
  </si>
  <si>
    <t>Colston Bassett</t>
  </si>
  <si>
    <t>E3038P009</t>
  </si>
  <si>
    <t>Costock</t>
  </si>
  <si>
    <t>E3038P010</t>
  </si>
  <si>
    <t>Cotgrave</t>
  </si>
  <si>
    <t>E3038P011</t>
  </si>
  <si>
    <t>Cropwell Bishop</t>
  </si>
  <si>
    <t>E3038P012</t>
  </si>
  <si>
    <t>Cropwell Butler</t>
  </si>
  <si>
    <t>E3038P013</t>
  </si>
  <si>
    <t>East Bridgford</t>
  </si>
  <si>
    <t>E3038P014</t>
  </si>
  <si>
    <t>East Leake</t>
  </si>
  <si>
    <t>E3038P015</t>
  </si>
  <si>
    <t>Elton on the Hill</t>
  </si>
  <si>
    <t>E3038P016</t>
  </si>
  <si>
    <t>Flawborough</t>
  </si>
  <si>
    <t>E3038P017</t>
  </si>
  <si>
    <t>Flintham</t>
  </si>
  <si>
    <t>E3038P019</t>
  </si>
  <si>
    <t>Gotham</t>
  </si>
  <si>
    <t>E3038P020</t>
  </si>
  <si>
    <t>Granby</t>
  </si>
  <si>
    <t>E3038P021</t>
  </si>
  <si>
    <t>Hawksworth</t>
  </si>
  <si>
    <t>E3038P022</t>
  </si>
  <si>
    <t>E3038P023</t>
  </si>
  <si>
    <t>Holme Pierrepont &amp; Gamston</t>
  </si>
  <si>
    <t>E3038P024</t>
  </si>
  <si>
    <t>Keyworth</t>
  </si>
  <si>
    <t>E3038P025</t>
  </si>
  <si>
    <t>Kingston on Soar</t>
  </si>
  <si>
    <t>E3038P026</t>
  </si>
  <si>
    <t>Kinoulton</t>
  </si>
  <si>
    <t>E3038P027</t>
  </si>
  <si>
    <t>Kneeton</t>
  </si>
  <si>
    <t>E3038P028</t>
  </si>
  <si>
    <t>Langar cum Barnstone</t>
  </si>
  <si>
    <t>E3038P058</t>
  </si>
  <si>
    <t>E3038P029</t>
  </si>
  <si>
    <t>Normanton on Soar</t>
  </si>
  <si>
    <t>E3038P030</t>
  </si>
  <si>
    <t>Normanton on the Wolds</t>
  </si>
  <si>
    <t>E3038P031</t>
  </si>
  <si>
    <t>Orston</t>
  </si>
  <si>
    <t>E3038P032</t>
  </si>
  <si>
    <t>Owthorpe</t>
  </si>
  <si>
    <t>E3038P033</t>
  </si>
  <si>
    <t>Plumtree</t>
  </si>
  <si>
    <t>E3038P034</t>
  </si>
  <si>
    <t>Radcliffe on Trent</t>
  </si>
  <si>
    <t>E3038P035</t>
  </si>
  <si>
    <t>Ratcliffe on Soar</t>
  </si>
  <si>
    <t>E3038P036</t>
  </si>
  <si>
    <t>Rempstone</t>
  </si>
  <si>
    <t>E3038P037</t>
  </si>
  <si>
    <t>Ruddington</t>
  </si>
  <si>
    <t>E3038P038</t>
  </si>
  <si>
    <t>Saxondale</t>
  </si>
  <si>
    <t>E3038P039</t>
  </si>
  <si>
    <t>Scarrington</t>
  </si>
  <si>
    <t>E3038P040</t>
  </si>
  <si>
    <t>Screveton</t>
  </si>
  <si>
    <t>E3038P059</t>
  </si>
  <si>
    <t>Shelford</t>
  </si>
  <si>
    <t>E3038P042</t>
  </si>
  <si>
    <t>Shelton</t>
  </si>
  <si>
    <t>E3038P043</t>
  </si>
  <si>
    <t>Sibthorpe</t>
  </si>
  <si>
    <t>E3038P044</t>
  </si>
  <si>
    <t>Stanford on Soar</t>
  </si>
  <si>
    <t>E3038P045</t>
  </si>
  <si>
    <t>Stanton on the Wolds</t>
  </si>
  <si>
    <t>E3038P046</t>
  </si>
  <si>
    <t>Sutton Bonington</t>
  </si>
  <si>
    <t>E3038P047</t>
  </si>
  <si>
    <t>Thoroton</t>
  </si>
  <si>
    <t>E3038P049</t>
  </si>
  <si>
    <t>Thrumpton</t>
  </si>
  <si>
    <t>E3038P051</t>
  </si>
  <si>
    <t>E3038P052</t>
  </si>
  <si>
    <t>Upper Broughton</t>
  </si>
  <si>
    <t>E3038P053</t>
  </si>
  <si>
    <t>West Leake</t>
  </si>
  <si>
    <t>E3038P054</t>
  </si>
  <si>
    <t>Whatton in the Vale</t>
  </si>
  <si>
    <t>E3038P055</t>
  </si>
  <si>
    <t>Widmerpool</t>
  </si>
  <si>
    <t>E3038P056</t>
  </si>
  <si>
    <t>Willoughby on the Wolds</t>
  </si>
  <si>
    <t>E3038P048</t>
  </si>
  <si>
    <t>Wiverton &amp; Tithby</t>
  </si>
  <si>
    <t>E3038P057</t>
  </si>
  <si>
    <t>Wysall &amp; Thorpe in the Glebe</t>
  </si>
  <si>
    <t>E3131P001</t>
  </si>
  <si>
    <t>Adderbury</t>
  </si>
  <si>
    <t>E3131P002</t>
  </si>
  <si>
    <t>Ambrosden</t>
  </si>
  <si>
    <t>E3131P003</t>
  </si>
  <si>
    <t>Ardley</t>
  </si>
  <si>
    <t>E3131P004</t>
  </si>
  <si>
    <t>Arncott</t>
  </si>
  <si>
    <t>E3131P005</t>
  </si>
  <si>
    <t>Banbury</t>
  </si>
  <si>
    <t>E3131P006</t>
  </si>
  <si>
    <t>Barford St. John and St. Michael</t>
  </si>
  <si>
    <t>E3131P007</t>
  </si>
  <si>
    <t>Begbroke</t>
  </si>
  <si>
    <t>E3131P008</t>
  </si>
  <si>
    <t>Bicester</t>
  </si>
  <si>
    <t>E3131P009</t>
  </si>
  <si>
    <t>Blackthorn</t>
  </si>
  <si>
    <t>E3131P010</t>
  </si>
  <si>
    <t>Bletchingdon</t>
  </si>
  <si>
    <t>E3131P011</t>
  </si>
  <si>
    <t>Bloxham</t>
  </si>
  <si>
    <t>E3131P012</t>
  </si>
  <si>
    <t>Bodicote</t>
  </si>
  <si>
    <t>E3131P013</t>
  </si>
  <si>
    <t>E3131P014</t>
  </si>
  <si>
    <t>E3131P015</t>
  </si>
  <si>
    <t>Bucknell</t>
  </si>
  <si>
    <t>E3131P016</t>
  </si>
  <si>
    <t>Caversfield</t>
  </si>
  <si>
    <t>E3131P017</t>
  </si>
  <si>
    <t>Charlton on Otmoor</t>
  </si>
  <si>
    <t>E3131P018</t>
  </si>
  <si>
    <t>E3131P019</t>
  </si>
  <si>
    <t>Claydon with Clattercot</t>
  </si>
  <si>
    <t>E3131P020</t>
  </si>
  <si>
    <t>Cottisford</t>
  </si>
  <si>
    <t>E3131P021</t>
  </si>
  <si>
    <t>Cropredy</t>
  </si>
  <si>
    <t>E3131P022</t>
  </si>
  <si>
    <t>Deddington</t>
  </si>
  <si>
    <t>E3131P023</t>
  </si>
  <si>
    <t>E3131P024</t>
  </si>
  <si>
    <t>Duns Tew</t>
  </si>
  <si>
    <t>E3131P025</t>
  </si>
  <si>
    <t>Epwell</t>
  </si>
  <si>
    <t>E3131P026</t>
  </si>
  <si>
    <t>Fencott and Murcott</t>
  </si>
  <si>
    <t>E3131P027</t>
  </si>
  <si>
    <t>Finmere</t>
  </si>
  <si>
    <t>E3131P028</t>
  </si>
  <si>
    <t>Fringford</t>
  </si>
  <si>
    <t>E3131P029</t>
  </si>
  <si>
    <t>Fritwell</t>
  </si>
  <si>
    <t>E3131P030</t>
  </si>
  <si>
    <t>Godington</t>
  </si>
  <si>
    <t>E3131P031</t>
  </si>
  <si>
    <t>Gosford and Water Eaton</t>
  </si>
  <si>
    <t>E3131P032</t>
  </si>
  <si>
    <t>Hampton Gay and Poyle</t>
  </si>
  <si>
    <t>E3131P033</t>
  </si>
  <si>
    <t>Hanwell</t>
  </si>
  <si>
    <t>E3131P034</t>
  </si>
  <si>
    <t>Hardwick with Tusmore</t>
  </si>
  <si>
    <t>E3131P035</t>
  </si>
  <si>
    <t>Hethe</t>
  </si>
  <si>
    <t>E3131P036</t>
  </si>
  <si>
    <t>Heyford Park</t>
  </si>
  <si>
    <t>Hook Norton</t>
  </si>
  <si>
    <t>E3131P037</t>
  </si>
  <si>
    <t>Horley</t>
  </si>
  <si>
    <t>E3131P038</t>
  </si>
  <si>
    <t>Hornton</t>
  </si>
  <si>
    <t>E3131P039</t>
  </si>
  <si>
    <t>Horton cum Studley</t>
  </si>
  <si>
    <t>E3131P040</t>
  </si>
  <si>
    <t>E3131P041</t>
  </si>
  <si>
    <t>Kidlington</t>
  </si>
  <si>
    <t>E3131P042</t>
  </si>
  <si>
    <t>Kirtlington</t>
  </si>
  <si>
    <t>E3131P043</t>
  </si>
  <si>
    <t>Launton</t>
  </si>
  <si>
    <t>E3131P044</t>
  </si>
  <si>
    <t>Lower Heyford</t>
  </si>
  <si>
    <t>E3131P045</t>
  </si>
  <si>
    <t>E3131P046</t>
  </si>
  <si>
    <t>Middle Aston</t>
  </si>
  <si>
    <t>E3131P047</t>
  </si>
  <si>
    <t>Middleton Stoney</t>
  </si>
  <si>
    <t>E3131P048</t>
  </si>
  <si>
    <t>Milcombe</t>
  </si>
  <si>
    <t>E3131P049</t>
  </si>
  <si>
    <t>E3131P050</t>
  </si>
  <si>
    <t>Mixbury</t>
  </si>
  <si>
    <t>E3131P051</t>
  </si>
  <si>
    <t>E3131P052</t>
  </si>
  <si>
    <t>Newton Purcell with Shelswell</t>
  </si>
  <si>
    <t>E3131P053</t>
  </si>
  <si>
    <t>Noke</t>
  </si>
  <si>
    <t>E3131P054</t>
  </si>
  <si>
    <t>North Aston</t>
  </si>
  <si>
    <t>E3131P055</t>
  </si>
  <si>
    <t>North Newington</t>
  </si>
  <si>
    <t>E3131P056</t>
  </si>
  <si>
    <t>E3131P057</t>
  </si>
  <si>
    <t>Piddington</t>
  </si>
  <si>
    <t>E3131P058</t>
  </si>
  <si>
    <t>Prescote</t>
  </si>
  <si>
    <t>E3131P059</t>
  </si>
  <si>
    <t>Shenington with Alkerton</t>
  </si>
  <si>
    <t>E3131P060</t>
  </si>
  <si>
    <t>Shipton on Cherwell and Thrupp</t>
  </si>
  <si>
    <t>E3131P061</t>
  </si>
  <si>
    <t>Shutford</t>
  </si>
  <si>
    <t>E3131P062</t>
  </si>
  <si>
    <t>Sibford Ferris</t>
  </si>
  <si>
    <t>E3131P063</t>
  </si>
  <si>
    <t>Sibford Gower</t>
  </si>
  <si>
    <t>E3131P064</t>
  </si>
  <si>
    <t>E3131P065</t>
  </si>
  <si>
    <t>Souldern</t>
  </si>
  <si>
    <t>E3131P066</t>
  </si>
  <si>
    <t>South Newington</t>
  </si>
  <si>
    <t>E3131P067</t>
  </si>
  <si>
    <t>Steeple Aston</t>
  </si>
  <si>
    <t>E3131P068</t>
  </si>
  <si>
    <t>Stoke Lyne</t>
  </si>
  <si>
    <t>E3131P069</t>
  </si>
  <si>
    <t>Stratton Audley</t>
  </si>
  <si>
    <t>E3131P070</t>
  </si>
  <si>
    <t>Swalcliffe</t>
  </si>
  <si>
    <t>E3131P071</t>
  </si>
  <si>
    <t>Tadmarton</t>
  </si>
  <si>
    <t>E3131P072</t>
  </si>
  <si>
    <t>E3131P073</t>
  </si>
  <si>
    <t>Wardington</t>
  </si>
  <si>
    <t>E3131P074</t>
  </si>
  <si>
    <t>Wendlebury</t>
  </si>
  <si>
    <t>E3131P075</t>
  </si>
  <si>
    <t>Weston on the Green</t>
  </si>
  <si>
    <t>E3131P076</t>
  </si>
  <si>
    <t>E3131P077</t>
  </si>
  <si>
    <t>Wroxton</t>
  </si>
  <si>
    <t>E3131P078</t>
  </si>
  <si>
    <t>Yarnton</t>
  </si>
  <si>
    <t>E3132P001</t>
  </si>
  <si>
    <t>Blackbird Leys</t>
  </si>
  <si>
    <t>E3132P002</t>
  </si>
  <si>
    <t>Littlemore</t>
  </si>
  <si>
    <t>E3132P003</t>
  </si>
  <si>
    <t>Old Marston</t>
  </si>
  <si>
    <t>E3132P004</t>
  </si>
  <si>
    <t>Risinghurst and Sandhills</t>
  </si>
  <si>
    <t>E3133P001</t>
  </si>
  <si>
    <t>Adwell</t>
  </si>
  <si>
    <t>E3133P002</t>
  </si>
  <si>
    <t>Aston Rowant</t>
  </si>
  <si>
    <t>E3133P088</t>
  </si>
  <si>
    <t>Aston Tirrold &amp; Upthorpe</t>
  </si>
  <si>
    <t>E3133P005</t>
  </si>
  <si>
    <t>Beckley and Stowood</t>
  </si>
  <si>
    <t>E3133P006</t>
  </si>
  <si>
    <t>Benson</t>
  </si>
  <si>
    <t>E3133P007</t>
  </si>
  <si>
    <t>Berinsfield</t>
  </si>
  <si>
    <t>E3133P008</t>
  </si>
  <si>
    <t>Berrick Salome</t>
  </si>
  <si>
    <t>E3133P009</t>
  </si>
  <si>
    <t>Binfield Heath</t>
  </si>
  <si>
    <t>E3133P010</t>
  </si>
  <si>
    <t>Bix and Assendon</t>
  </si>
  <si>
    <t>E3133P011</t>
  </si>
  <si>
    <t>Brightwell Baldwin</t>
  </si>
  <si>
    <t>E3133P012</t>
  </si>
  <si>
    <t>Brightwell cum Sotwell</t>
  </si>
  <si>
    <t>E3133P013</t>
  </si>
  <si>
    <t>Britwell Salome</t>
  </si>
  <si>
    <t>E3133P014</t>
  </si>
  <si>
    <t>Chalgrove</t>
  </si>
  <si>
    <t>E3133P015</t>
  </si>
  <si>
    <t>Checkendon</t>
  </si>
  <si>
    <t>E3133P016</t>
  </si>
  <si>
    <t>Chinnor</t>
  </si>
  <si>
    <t>E3133P017</t>
  </si>
  <si>
    <t>Cholsey</t>
  </si>
  <si>
    <t>E3133P018</t>
  </si>
  <si>
    <t>Clifton Hampden</t>
  </si>
  <si>
    <t>E3133P019</t>
  </si>
  <si>
    <t>Crowell</t>
  </si>
  <si>
    <t>E3133P020</t>
  </si>
  <si>
    <t>Crowmarsh</t>
  </si>
  <si>
    <t>E3133P021</t>
  </si>
  <si>
    <t>Cuddesdon and Denton</t>
  </si>
  <si>
    <t>E3133P022</t>
  </si>
  <si>
    <t>Culham</t>
  </si>
  <si>
    <t>E3133P023</t>
  </si>
  <si>
    <t>Cuxham with Easington</t>
  </si>
  <si>
    <t>E3133P024</t>
  </si>
  <si>
    <t>Didcot</t>
  </si>
  <si>
    <t>E3133P025</t>
  </si>
  <si>
    <t>E3133P026</t>
  </si>
  <si>
    <t>Drayton St. Leonard</t>
  </si>
  <si>
    <t>E3133P027</t>
  </si>
  <si>
    <t>East Hagbourne</t>
  </si>
  <si>
    <t>E3133P028</t>
  </si>
  <si>
    <t>Elsfield</t>
  </si>
  <si>
    <t>E3133P029</t>
  </si>
  <si>
    <t>Ewelme</t>
  </si>
  <si>
    <t>E3133P030</t>
  </si>
  <si>
    <t>Eye and Dunsden</t>
  </si>
  <si>
    <t>E3133P031</t>
  </si>
  <si>
    <t>Forest Hill with Shotover</t>
  </si>
  <si>
    <t>E3133P032</t>
  </si>
  <si>
    <t>Garsington</t>
  </si>
  <si>
    <t>E3133P033</t>
  </si>
  <si>
    <t>Goring</t>
  </si>
  <si>
    <t>E3133P034</t>
  </si>
  <si>
    <t>Goring Heath</t>
  </si>
  <si>
    <t>E3133P035</t>
  </si>
  <si>
    <t>Great Haseley</t>
  </si>
  <si>
    <t>E3133P036</t>
  </si>
  <si>
    <t>Great Milton</t>
  </si>
  <si>
    <t>E3133P037</t>
  </si>
  <si>
    <t>Harpsden</t>
  </si>
  <si>
    <t>E3133P038</t>
  </si>
  <si>
    <t>Henley on Thames</t>
  </si>
  <si>
    <t>E3133P039</t>
  </si>
  <si>
    <t>Highmoor</t>
  </si>
  <si>
    <t>E3133P040</t>
  </si>
  <si>
    <t>Holton</t>
  </si>
  <si>
    <t>E3133P041</t>
  </si>
  <si>
    <t>Horspath</t>
  </si>
  <si>
    <t>E3133P042</t>
  </si>
  <si>
    <t>Ipsden</t>
  </si>
  <si>
    <t>E3133P043</t>
  </si>
  <si>
    <t>Kidmore End</t>
  </si>
  <si>
    <t>E3133P044</t>
  </si>
  <si>
    <t>Lewknor</t>
  </si>
  <si>
    <t>E3133P045</t>
  </si>
  <si>
    <t>Little Milton</t>
  </si>
  <si>
    <t>E3133P046</t>
  </si>
  <si>
    <t>Little Wittenham</t>
  </si>
  <si>
    <t>E3133P047</t>
  </si>
  <si>
    <t>Long Wittenham</t>
  </si>
  <si>
    <t>E3133P048</t>
  </si>
  <si>
    <t>Mapledurham</t>
  </si>
  <si>
    <t>E3133P049</t>
  </si>
  <si>
    <t>Marsh Baldon</t>
  </si>
  <si>
    <t>E3133P050</t>
  </si>
  <si>
    <t>Moulsford</t>
  </si>
  <si>
    <t>E3133P051</t>
  </si>
  <si>
    <t>Nettlebed</t>
  </si>
  <si>
    <t>E3133P052</t>
  </si>
  <si>
    <t>E3133P053</t>
  </si>
  <si>
    <t>North Moreton</t>
  </si>
  <si>
    <t>E3133P054</t>
  </si>
  <si>
    <t>Nuffield</t>
  </si>
  <si>
    <t>E3133P055</t>
  </si>
  <si>
    <t>Nuneham Courtenay</t>
  </si>
  <si>
    <t>E3133P056</t>
  </si>
  <si>
    <t>Pishill with Stonor</t>
  </si>
  <si>
    <t>E3133P057</t>
  </si>
  <si>
    <t>Pyrton</t>
  </si>
  <si>
    <t>E3133P058</t>
  </si>
  <si>
    <t>Rotherfield Greys</t>
  </si>
  <si>
    <t>E3133P059</t>
  </si>
  <si>
    <t>Rotherfield Peppard</t>
  </si>
  <si>
    <t>E3133P060</t>
  </si>
  <si>
    <t>Sandford on Thames</t>
  </si>
  <si>
    <t>E3133P061</t>
  </si>
  <si>
    <t>Shiplake</t>
  </si>
  <si>
    <t>E3133P062</t>
  </si>
  <si>
    <t>Shirburn</t>
  </si>
  <si>
    <t>E3133P063</t>
  </si>
  <si>
    <t>Sonning Common</t>
  </si>
  <si>
    <t>E3133P064</t>
  </si>
  <si>
    <t>South Moreton</t>
  </si>
  <si>
    <t>E3133P065</t>
  </si>
  <si>
    <t>E3133P066</t>
  </si>
  <si>
    <t>Stadhampton</t>
  </si>
  <si>
    <t>E3133P067</t>
  </si>
  <si>
    <t>Stanton St. John</t>
  </si>
  <si>
    <t>E3133P068</t>
  </si>
  <si>
    <t>Stoke Row</t>
  </si>
  <si>
    <t>E3133P069</t>
  </si>
  <si>
    <t>Stoke Talmage</t>
  </si>
  <si>
    <t>E3133P070</t>
  </si>
  <si>
    <t>Swyncombe</t>
  </si>
  <si>
    <t>E3133P071</t>
  </si>
  <si>
    <t>Sydenham</t>
  </si>
  <si>
    <t>E3133P072</t>
  </si>
  <si>
    <t>Tetsworth</t>
  </si>
  <si>
    <t>E3133P073</t>
  </si>
  <si>
    <t>Thame</t>
  </si>
  <si>
    <t>E3133P074</t>
  </si>
  <si>
    <t>Tiddington with Albury</t>
  </si>
  <si>
    <t>E3133P075</t>
  </si>
  <si>
    <t>Toot Baldon</t>
  </si>
  <si>
    <t>E3133P076</t>
  </si>
  <si>
    <t>Towersey</t>
  </si>
  <si>
    <t>E3133P077</t>
  </si>
  <si>
    <t>Wallingford</t>
  </si>
  <si>
    <t>E3133P078</t>
  </si>
  <si>
    <t>Warborough</t>
  </si>
  <si>
    <t>E3133P079</t>
  </si>
  <si>
    <t>Waterperry with Thomley</t>
  </si>
  <si>
    <t>E3133P080</t>
  </si>
  <si>
    <t>Waterstock</t>
  </si>
  <si>
    <t>E3133P081</t>
  </si>
  <si>
    <t>E3133P082</t>
  </si>
  <si>
    <t>West Hagbourne</t>
  </si>
  <si>
    <t>E3133P083</t>
  </si>
  <si>
    <t>Wheatfield</t>
  </si>
  <si>
    <t>E3133P084</t>
  </si>
  <si>
    <t>Wheatley</t>
  </si>
  <si>
    <t>E3133P085</t>
  </si>
  <si>
    <t>Whitchurch on Thames</t>
  </si>
  <si>
    <t>E3133P086</t>
  </si>
  <si>
    <t>Woodcote</t>
  </si>
  <si>
    <t>E3133P087</t>
  </si>
  <si>
    <t>Woodeaton</t>
  </si>
  <si>
    <t>E3134P001</t>
  </si>
  <si>
    <t>Abingdon</t>
  </si>
  <si>
    <t>E3134P002</t>
  </si>
  <si>
    <t>Appleford on Thames</t>
  </si>
  <si>
    <t>E3134P003</t>
  </si>
  <si>
    <t>Appleton with Eaton</t>
  </si>
  <si>
    <t>E3134P004</t>
  </si>
  <si>
    <t>Ardington with Lockinge</t>
  </si>
  <si>
    <t>E3134P005</t>
  </si>
  <si>
    <t>Ashbury</t>
  </si>
  <si>
    <t>E3134P006</t>
  </si>
  <si>
    <t>Baulking</t>
  </si>
  <si>
    <t>E3134P007</t>
  </si>
  <si>
    <t>Besselsleigh</t>
  </si>
  <si>
    <t>E3134P008</t>
  </si>
  <si>
    <t>Blewbury</t>
  </si>
  <si>
    <t>E3134P009</t>
  </si>
  <si>
    <t>E3134P010</t>
  </si>
  <si>
    <t>E3134P011</t>
  </si>
  <si>
    <t>Buscot</t>
  </si>
  <si>
    <t>E3134P012</t>
  </si>
  <si>
    <t>Charney Bassett</t>
  </si>
  <si>
    <t>E3134P013</t>
  </si>
  <si>
    <t>Childrey</t>
  </si>
  <si>
    <t>E3134P014</t>
  </si>
  <si>
    <t>E3134P015</t>
  </si>
  <si>
    <t>E3134P016</t>
  </si>
  <si>
    <t>Compton Beauchamp</t>
  </si>
  <si>
    <t>E3134P017</t>
  </si>
  <si>
    <t>Cumnor</t>
  </si>
  <si>
    <t>E3134P018</t>
  </si>
  <si>
    <t>Denchworth</t>
  </si>
  <si>
    <t>E3134P019</t>
  </si>
  <si>
    <t>E3134P020</t>
  </si>
  <si>
    <t>East Challow</t>
  </si>
  <si>
    <t>E3134P021</t>
  </si>
  <si>
    <t>East Hanney</t>
  </si>
  <si>
    <t>E3134P022</t>
  </si>
  <si>
    <t>East Hendred</t>
  </si>
  <si>
    <t>E3134P023</t>
  </si>
  <si>
    <t>Eaton Hastings</t>
  </si>
  <si>
    <t>E3134P030</t>
  </si>
  <si>
    <t>Faringdon</t>
  </si>
  <si>
    <t>E3134P024</t>
  </si>
  <si>
    <t>Fernham</t>
  </si>
  <si>
    <t>E3134P025</t>
  </si>
  <si>
    <t>Frilford</t>
  </si>
  <si>
    <t>E3134P026</t>
  </si>
  <si>
    <t>Fyfield and Tubney</t>
  </si>
  <si>
    <t>E3134P027</t>
  </si>
  <si>
    <t>Garford</t>
  </si>
  <si>
    <t>E3134P028</t>
  </si>
  <si>
    <t>Goosey</t>
  </si>
  <si>
    <t>E3134P029</t>
  </si>
  <si>
    <t>Great Coxwell</t>
  </si>
  <si>
    <t>E3134P031</t>
  </si>
  <si>
    <t>Grove</t>
  </si>
  <si>
    <t>E3134P032</t>
  </si>
  <si>
    <t>Harwell</t>
  </si>
  <si>
    <t>E3134P033</t>
  </si>
  <si>
    <t>Hatford</t>
  </si>
  <si>
    <t>E3134P034</t>
  </si>
  <si>
    <t>Hinton Waldrist</t>
  </si>
  <si>
    <t>E3134P035</t>
  </si>
  <si>
    <t>E3134P036</t>
  </si>
  <si>
    <t>Kingston Bagpuize with Southmoor</t>
  </si>
  <si>
    <t>E3134P037</t>
  </si>
  <si>
    <t>Kingston Lisle</t>
  </si>
  <si>
    <t>E3134P038</t>
  </si>
  <si>
    <t>Letcombe Bassett</t>
  </si>
  <si>
    <t>E3134P039</t>
  </si>
  <si>
    <t>Letcombe Regis</t>
  </si>
  <si>
    <t>E3134P040</t>
  </si>
  <si>
    <t>Little Coxwell</t>
  </si>
  <si>
    <t>E3134P041</t>
  </si>
  <si>
    <t>Littleworth</t>
  </si>
  <si>
    <t>E3134P043</t>
  </si>
  <si>
    <t>Longcot</t>
  </si>
  <si>
    <t>E3134P044</t>
  </si>
  <si>
    <t>Longworth</t>
  </si>
  <si>
    <t>E3134P045</t>
  </si>
  <si>
    <t>Lyford</t>
  </si>
  <si>
    <t>E3134P046</t>
  </si>
  <si>
    <t>Marcham</t>
  </si>
  <si>
    <t>E3134P047</t>
  </si>
  <si>
    <t>E3134P048</t>
  </si>
  <si>
    <t>North Hinksey</t>
  </si>
  <si>
    <t>E3134P049</t>
  </si>
  <si>
    <t>Pusey</t>
  </si>
  <si>
    <t>E3134P050</t>
  </si>
  <si>
    <t>Radley</t>
  </si>
  <si>
    <t>E3134P051</t>
  </si>
  <si>
    <t>Shellingford</t>
  </si>
  <si>
    <t>E3134P052</t>
  </si>
  <si>
    <t>Shrivenham</t>
  </si>
  <si>
    <t>E3134P053</t>
  </si>
  <si>
    <t>South Hinksey</t>
  </si>
  <si>
    <t>E3134P054</t>
  </si>
  <si>
    <t>E3134P055</t>
  </si>
  <si>
    <t>St. Helen Without</t>
  </si>
  <si>
    <t>E3134P056</t>
  </si>
  <si>
    <t>Stanford in the Vale</t>
  </si>
  <si>
    <t>E3134P057</t>
  </si>
  <si>
    <t>E3134P058</t>
  </si>
  <si>
    <t>Sunningwell</t>
  </si>
  <si>
    <t>E3134P059</t>
  </si>
  <si>
    <t>Sutton Courtenay</t>
  </si>
  <si>
    <t>E3134P060</t>
  </si>
  <si>
    <t>E3134P061</t>
  </si>
  <si>
    <t>E3134P062</t>
  </si>
  <si>
    <t>Wantage</t>
  </si>
  <si>
    <t>E3134P063</t>
  </si>
  <si>
    <t>Watchfield</t>
  </si>
  <si>
    <t>E3134P064</t>
  </si>
  <si>
    <t>West Challow</t>
  </si>
  <si>
    <t>E3134P065</t>
  </si>
  <si>
    <t>West Hanney</t>
  </si>
  <si>
    <t>E3134P066</t>
  </si>
  <si>
    <t>West Hendred</t>
  </si>
  <si>
    <t>E3134P067</t>
  </si>
  <si>
    <t>Woolstone</t>
  </si>
  <si>
    <t>E3134P068</t>
  </si>
  <si>
    <t>E3134P069</t>
  </si>
  <si>
    <t>Wytham</t>
  </si>
  <si>
    <t>E3135P001</t>
  </si>
  <si>
    <t>Alvescot</t>
  </si>
  <si>
    <t>E3135P002</t>
  </si>
  <si>
    <t>Ascott under Wychwood</t>
  </si>
  <si>
    <t>E3135P003</t>
  </si>
  <si>
    <t>Asthal</t>
  </si>
  <si>
    <t>E3135P004</t>
  </si>
  <si>
    <t>Aston Cote Shifford and Chimney</t>
  </si>
  <si>
    <t>E3135P005</t>
  </si>
  <si>
    <t>E3135P006</t>
  </si>
  <si>
    <t>Black Bourton</t>
  </si>
  <si>
    <t>E3135P007</t>
  </si>
  <si>
    <t>Bladon</t>
  </si>
  <si>
    <t>E3135P008</t>
  </si>
  <si>
    <t>Blenheim</t>
  </si>
  <si>
    <t>E3135P009</t>
  </si>
  <si>
    <t>Brize Norton</t>
  </si>
  <si>
    <t>E3135P010</t>
  </si>
  <si>
    <t>E3135P011</t>
  </si>
  <si>
    <t>Bruern</t>
  </si>
  <si>
    <t>E3135P012</t>
  </si>
  <si>
    <t>Burford</t>
  </si>
  <si>
    <t>E3135P013</t>
  </si>
  <si>
    <t>Carterton</t>
  </si>
  <si>
    <t>E3135P014</t>
  </si>
  <si>
    <t>Cassington</t>
  </si>
  <si>
    <t>E3135P015</t>
  </si>
  <si>
    <t>Chadlington</t>
  </si>
  <si>
    <t>E3135P016</t>
  </si>
  <si>
    <t>Charlbury</t>
  </si>
  <si>
    <t>E3135P017</t>
  </si>
  <si>
    <t>Chastleton</t>
  </si>
  <si>
    <t>E3135P018</t>
  </si>
  <si>
    <t>Chilson</t>
  </si>
  <si>
    <t>E3135P019</t>
  </si>
  <si>
    <t>Chipping Norton</t>
  </si>
  <si>
    <t>E3135P084</t>
  </si>
  <si>
    <t>Churchill &amp; Sarsden</t>
  </si>
  <si>
    <t>E3135P021</t>
  </si>
  <si>
    <t>E3135P022</t>
  </si>
  <si>
    <t>E3135P023</t>
  </si>
  <si>
    <t>Cornbury and Wychwood</t>
  </si>
  <si>
    <t>E3135P024</t>
  </si>
  <si>
    <t>Cornwell</t>
  </si>
  <si>
    <t>E3135P025</t>
  </si>
  <si>
    <t>E3135P085</t>
  </si>
  <si>
    <t>Curbridge &amp; Lew</t>
  </si>
  <si>
    <t>E3135P027</t>
  </si>
  <si>
    <t>Ducklington</t>
  </si>
  <si>
    <t>E3135P028</t>
  </si>
  <si>
    <t>Enstone</t>
  </si>
  <si>
    <t>E3135P029</t>
  </si>
  <si>
    <t>Eynsham</t>
  </si>
  <si>
    <t>E3135P030</t>
  </si>
  <si>
    <t>Fawler</t>
  </si>
  <si>
    <t>E3135P031</t>
  </si>
  <si>
    <t>Fifield</t>
  </si>
  <si>
    <t>E3135P032</t>
  </si>
  <si>
    <t>Filkins and Broughton Poggs</t>
  </si>
  <si>
    <t>E3135P033</t>
  </si>
  <si>
    <t>Finstock</t>
  </si>
  <si>
    <t>E3135P034</t>
  </si>
  <si>
    <t>Freeland</t>
  </si>
  <si>
    <t>E3135P035</t>
  </si>
  <si>
    <t>Fulbrook</t>
  </si>
  <si>
    <t>E3135P036</t>
  </si>
  <si>
    <t>Glympton</t>
  </si>
  <si>
    <t>E3135P037</t>
  </si>
  <si>
    <t>Grafton and Radcot</t>
  </si>
  <si>
    <t>E3135P038</t>
  </si>
  <si>
    <t>Great Tew</t>
  </si>
  <si>
    <t>E3135P039</t>
  </si>
  <si>
    <t>Hailey</t>
  </si>
  <si>
    <t>E3135P040</t>
  </si>
  <si>
    <t>Hanborough</t>
  </si>
  <si>
    <t>E3135P041</t>
  </si>
  <si>
    <t>Hardwick with Yelford</t>
  </si>
  <si>
    <t>E3135P042</t>
  </si>
  <si>
    <t>Heythrop</t>
  </si>
  <si>
    <t>E3135P043</t>
  </si>
  <si>
    <t>E3135P044</t>
  </si>
  <si>
    <t>Idbury</t>
  </si>
  <si>
    <t>E3135P045</t>
  </si>
  <si>
    <t>Kelmscott</t>
  </si>
  <si>
    <t>E3135P046</t>
  </si>
  <si>
    <t>Kencot</t>
  </si>
  <si>
    <t>E3135P047</t>
  </si>
  <si>
    <t>Kiddington with Asterleigh</t>
  </si>
  <si>
    <t>E3135P048</t>
  </si>
  <si>
    <t>Kingham</t>
  </si>
  <si>
    <t>E3135P049</t>
  </si>
  <si>
    <t>E3135P050</t>
  </si>
  <si>
    <t>Leafield</t>
  </si>
  <si>
    <t>E3135P052</t>
  </si>
  <si>
    <t>Little Faringdon</t>
  </si>
  <si>
    <t>E3135P053</t>
  </si>
  <si>
    <t>Little Tew</t>
  </si>
  <si>
    <t>E3135P054</t>
  </si>
  <si>
    <t>Lyneham</t>
  </si>
  <si>
    <t>E3135P055</t>
  </si>
  <si>
    <t>Milton under Wychwood</t>
  </si>
  <si>
    <t>E3135P056</t>
  </si>
  <si>
    <t>Minster Lovell</t>
  </si>
  <si>
    <t>E3135P057</t>
  </si>
  <si>
    <t>North Leigh</t>
  </si>
  <si>
    <t>E3135P058</t>
  </si>
  <si>
    <t>Northmoor</t>
  </si>
  <si>
    <t>E3135P059</t>
  </si>
  <si>
    <t>Over Norton</t>
  </si>
  <si>
    <t>E3135P060</t>
  </si>
  <si>
    <t>Ramsden</t>
  </si>
  <si>
    <t>E3135P061</t>
  </si>
  <si>
    <t>Rollright</t>
  </si>
  <si>
    <t>E3135P062</t>
  </si>
  <si>
    <t>Rousham</t>
  </si>
  <si>
    <t>E3135P063</t>
  </si>
  <si>
    <t>Salford</t>
  </si>
  <si>
    <t>E3135P064</t>
  </si>
  <si>
    <t>Sandford St. Martin</t>
  </si>
  <si>
    <t>E3135P066</t>
  </si>
  <si>
    <t>Shilton</t>
  </si>
  <si>
    <t>E3135P067</t>
  </si>
  <si>
    <t>Shipton under Wychwood</t>
  </si>
  <si>
    <t>E3135P068</t>
  </si>
  <si>
    <t>South Leigh</t>
  </si>
  <si>
    <t>E3135P069</t>
  </si>
  <si>
    <t>Spelsbury</t>
  </si>
  <si>
    <t>E3135P070</t>
  </si>
  <si>
    <t>Standlake</t>
  </si>
  <si>
    <t>E3135P071</t>
  </si>
  <si>
    <t>Stanton Harcourt</t>
  </si>
  <si>
    <t>E3135P072</t>
  </si>
  <si>
    <t>Steeple Barton</t>
  </si>
  <si>
    <t>E3135P073</t>
  </si>
  <si>
    <t>Stonesfield</t>
  </si>
  <si>
    <t>E3135P074</t>
  </si>
  <si>
    <t>Swerford</t>
  </si>
  <si>
    <t>E3135P075</t>
  </si>
  <si>
    <t>Swinbrook and Widford</t>
  </si>
  <si>
    <t>E3135P076</t>
  </si>
  <si>
    <t>Tackley</t>
  </si>
  <si>
    <t>E3135P077</t>
  </si>
  <si>
    <t>E3135P078</t>
  </si>
  <si>
    <t>Westcot Barton</t>
  </si>
  <si>
    <t>E3135P079</t>
  </si>
  <si>
    <t>E3135P080</t>
  </si>
  <si>
    <t>Witney</t>
  </si>
  <si>
    <t>E3135P081</t>
  </si>
  <si>
    <t>Woodstock</t>
  </si>
  <si>
    <t>E3135P082</t>
  </si>
  <si>
    <t>E3135P083</t>
  </si>
  <si>
    <t>Worton</t>
  </si>
  <si>
    <t>E3201P001</t>
  </si>
  <si>
    <t>Chetwynd</t>
  </si>
  <si>
    <t>E3201P002</t>
  </si>
  <si>
    <t>Chetwynd Aston and Woodcote</t>
  </si>
  <si>
    <t>E3201P003</t>
  </si>
  <si>
    <t>Church Aston</t>
  </si>
  <si>
    <t>E3201P004</t>
  </si>
  <si>
    <t>Dawley Hamlets</t>
  </si>
  <si>
    <t>E3201P029</t>
  </si>
  <si>
    <t>Donnington &amp; Muxton</t>
  </si>
  <si>
    <t>E3201P005</t>
  </si>
  <si>
    <t>Edgmond</t>
  </si>
  <si>
    <t>E3201P006</t>
  </si>
  <si>
    <t>Ercall Magna</t>
  </si>
  <si>
    <t>E3201P007</t>
  </si>
  <si>
    <t>Eyton Upon The Weald Moors</t>
  </si>
  <si>
    <t>E3201P008</t>
  </si>
  <si>
    <t>Great Dawley</t>
  </si>
  <si>
    <t>E3201P009</t>
  </si>
  <si>
    <t>Hadley &amp; Leegomery</t>
  </si>
  <si>
    <t>E3201P010</t>
  </si>
  <si>
    <t>Hollinswood and Randlay</t>
  </si>
  <si>
    <t>E3201P011</t>
  </si>
  <si>
    <t>Ketley</t>
  </si>
  <si>
    <t>E3201P012</t>
  </si>
  <si>
    <t>Kynnersley</t>
  </si>
  <si>
    <t>E3201P013</t>
  </si>
  <si>
    <t>Lawley and Overdale</t>
  </si>
  <si>
    <t>E3201P030</t>
  </si>
  <si>
    <t>Lilleshall</t>
  </si>
  <si>
    <t>E3201P015</t>
  </si>
  <si>
    <t>Little Wenlock</t>
  </si>
  <si>
    <t>E3201P016</t>
  </si>
  <si>
    <t>Madeley</t>
  </si>
  <si>
    <t>E3201P017</t>
  </si>
  <si>
    <t>E3201P018</t>
  </si>
  <si>
    <t>Oakengates</t>
  </si>
  <si>
    <t>E3201P019</t>
  </si>
  <si>
    <t>Preston Upon The Weald Moors</t>
  </si>
  <si>
    <t>E3201P020</t>
  </si>
  <si>
    <t>Rodington</t>
  </si>
  <si>
    <t>E3201P021</t>
  </si>
  <si>
    <t>St Georges and Priorslee</t>
  </si>
  <si>
    <t>E3201P022</t>
  </si>
  <si>
    <t>Stirchley and Brookside</t>
  </si>
  <si>
    <t>E3201P023</t>
  </si>
  <si>
    <t>The Gorge</t>
  </si>
  <si>
    <t>E3201P024</t>
  </si>
  <si>
    <t>Tibberton and Cherrington</t>
  </si>
  <si>
    <t>E3201P025</t>
  </si>
  <si>
    <t>Waters Upton</t>
  </si>
  <si>
    <t>E3201P026</t>
  </si>
  <si>
    <t>E3201P027</t>
  </si>
  <si>
    <t>Wrockwardine</t>
  </si>
  <si>
    <t>E3201P028</t>
  </si>
  <si>
    <t>Wrockwardine Wood and Trench</t>
  </si>
  <si>
    <t>E3202P001</t>
  </si>
  <si>
    <t>Abdon (Grouped with Heath)</t>
  </si>
  <si>
    <t>E3202P002</t>
  </si>
  <si>
    <t>Acton Burnell Frodesley Pitchford &amp; Ruckley &amp; Langley</t>
  </si>
  <si>
    <t>E3202P003</t>
  </si>
  <si>
    <t>Acton Round (Grouped with Morville Aston Eyre Monkhopton &amp; Upton Cressett)</t>
  </si>
  <si>
    <t>E3202P004</t>
  </si>
  <si>
    <t>Acton Scott</t>
  </si>
  <si>
    <t>E3202P005</t>
  </si>
  <si>
    <t>Adderley</t>
  </si>
  <si>
    <t>E3202P006</t>
  </si>
  <si>
    <t>Alberbury with Cardeston</t>
  </si>
  <si>
    <t>E3202P007</t>
  </si>
  <si>
    <t>Albrighton</t>
  </si>
  <si>
    <t>E3202P008</t>
  </si>
  <si>
    <t>All Stretton Smethcott &amp; Woolstaston</t>
  </si>
  <si>
    <t>E3202P009</t>
  </si>
  <si>
    <t>Alveley (Grouped with Romsley)</t>
  </si>
  <si>
    <t>E3202P010</t>
  </si>
  <si>
    <t>Ashford Bowdler</t>
  </si>
  <si>
    <t>E3202P011</t>
  </si>
  <si>
    <t>Ashford Carbonel</t>
  </si>
  <si>
    <t>E3202P012</t>
  </si>
  <si>
    <t>Astley</t>
  </si>
  <si>
    <t>E3202P013</t>
  </si>
  <si>
    <t>Astley Abbotts</t>
  </si>
  <si>
    <t>E3202P014</t>
  </si>
  <si>
    <t>Aston Botterell (Grouped with Burwarton &amp; Cleobury North)</t>
  </si>
  <si>
    <t>E3202P015</t>
  </si>
  <si>
    <t>Aston Eyre (Grouped with Morville Acton Round Monkhopton &amp; Upton Cressett)</t>
  </si>
  <si>
    <t>E3202P016</t>
  </si>
  <si>
    <t>Atcham</t>
  </si>
  <si>
    <t>E3202P017</t>
  </si>
  <si>
    <t>Badger</t>
  </si>
  <si>
    <t>E3202P018</t>
  </si>
  <si>
    <t>E3202P019</t>
  </si>
  <si>
    <t>Baschurch</t>
  </si>
  <si>
    <t>E3202P020</t>
  </si>
  <si>
    <t>Bayston Hill</t>
  </si>
  <si>
    <t>E3202P021</t>
  </si>
  <si>
    <t>Beckbury</t>
  </si>
  <si>
    <t>E3202P022</t>
  </si>
  <si>
    <t>Bedstone (Grouped with Bucknell)</t>
  </si>
  <si>
    <t>E3202P023</t>
  </si>
  <si>
    <t>Berrington</t>
  </si>
  <si>
    <t>E3202P024</t>
  </si>
  <si>
    <t>Bettws y Crwyn</t>
  </si>
  <si>
    <t>E3202P025</t>
  </si>
  <si>
    <t>Bicton</t>
  </si>
  <si>
    <t>E3202P026</t>
  </si>
  <si>
    <t>Billinglsey (Grouped with Deuxhill Glazeley &amp; Middleton Scriven)</t>
  </si>
  <si>
    <t>E3202P027</t>
  </si>
  <si>
    <t>Bishop's Castle</t>
  </si>
  <si>
    <t>E3202P028</t>
  </si>
  <si>
    <t>Bitterley</t>
  </si>
  <si>
    <t>E3202P203</t>
  </si>
  <si>
    <t>Bomere Heath &amp; District Parish Council</t>
  </si>
  <si>
    <t>E3202P029</t>
  </si>
  <si>
    <t>Bonningale</t>
  </si>
  <si>
    <t>E3202P030</t>
  </si>
  <si>
    <t>Boraston</t>
  </si>
  <si>
    <t>E3202P031</t>
  </si>
  <si>
    <t>Boscobel (Grouped with Donington)</t>
  </si>
  <si>
    <t>E3202P032</t>
  </si>
  <si>
    <t>Bridgnorth</t>
  </si>
  <si>
    <t>E3202P033</t>
  </si>
  <si>
    <t>E3202P034</t>
  </si>
  <si>
    <t>Broseley</t>
  </si>
  <si>
    <t>E3202P035</t>
  </si>
  <si>
    <t>Bucknell (Grouped with Bedstone)</t>
  </si>
  <si>
    <t>E3202P036</t>
  </si>
  <si>
    <t>Buildwas</t>
  </si>
  <si>
    <t>E3202P037</t>
  </si>
  <si>
    <t>E3202P038</t>
  </si>
  <si>
    <t>Burwarton (Grouped with Aston Botterell &amp; Cleobury North)</t>
  </si>
  <si>
    <t>E3202P039</t>
  </si>
  <si>
    <t>E3202P040</t>
  </si>
  <si>
    <t>Caynham</t>
  </si>
  <si>
    <t>E3202P041</t>
  </si>
  <si>
    <t>Chelmarsh</t>
  </si>
  <si>
    <t>E3202P042</t>
  </si>
  <si>
    <t>Cheswardine</t>
  </si>
  <si>
    <t>E3202P043</t>
  </si>
  <si>
    <t>Chetton</t>
  </si>
  <si>
    <t>E3202P044</t>
  </si>
  <si>
    <t>Child's Ercall</t>
  </si>
  <si>
    <t>E3202P045</t>
  </si>
  <si>
    <t>Chirbury with Brompton</t>
  </si>
  <si>
    <t>E3202P046</t>
  </si>
  <si>
    <t>Church Preen Kenley &amp; Hughley</t>
  </si>
  <si>
    <t>E3202P047</t>
  </si>
  <si>
    <t>Church Pulverbatch</t>
  </si>
  <si>
    <t>E3202P048</t>
  </si>
  <si>
    <t>Church Stretton</t>
  </si>
  <si>
    <t>E3202P049</t>
  </si>
  <si>
    <t>Claverley</t>
  </si>
  <si>
    <t>E3202P050</t>
  </si>
  <si>
    <t>Clee St. Margaret</t>
  </si>
  <si>
    <t>E3202P051</t>
  </si>
  <si>
    <t>Cleobury Mortimer</t>
  </si>
  <si>
    <t>E3202P052</t>
  </si>
  <si>
    <t>Cleobury North (Grouped with Aston Botterell &amp; Burwarton)</t>
  </si>
  <si>
    <t>E3202P053</t>
  </si>
  <si>
    <t>Clive</t>
  </si>
  <si>
    <t>E3202P054</t>
  </si>
  <si>
    <t>Clun &amp; Chapel Lawn</t>
  </si>
  <si>
    <t>E3202P055</t>
  </si>
  <si>
    <t>Clunbury</t>
  </si>
  <si>
    <t>E3202P056</t>
  </si>
  <si>
    <t>Clungunford</t>
  </si>
  <si>
    <t>E3202P057</t>
  </si>
  <si>
    <t>Cockshutt cum Petton</t>
  </si>
  <si>
    <t>E3202P206</t>
  </si>
  <si>
    <t>Colebatch (Grouped with Mainstone)</t>
  </si>
  <si>
    <t>E3202P059</t>
  </si>
  <si>
    <t>Condover</t>
  </si>
  <si>
    <t>E3202P060</t>
  </si>
  <si>
    <t>Coreley</t>
  </si>
  <si>
    <t>E3202P061</t>
  </si>
  <si>
    <t>Cound</t>
  </si>
  <si>
    <t>E3202P062</t>
  </si>
  <si>
    <t>Craven Arms</t>
  </si>
  <si>
    <t>E3202P063</t>
  </si>
  <si>
    <t>Cressage Harley &amp; Sheinton</t>
  </si>
  <si>
    <t>E3202P064</t>
  </si>
  <si>
    <t>Culmington</t>
  </si>
  <si>
    <t>E3202P065</t>
  </si>
  <si>
    <t>Deuxhill (Grouped with Billingsley Glazeley &amp; Middleton Scriven)</t>
  </si>
  <si>
    <t>E3202P066</t>
  </si>
  <si>
    <t>Diddlebury</t>
  </si>
  <si>
    <t>E3202P067</t>
  </si>
  <si>
    <t>Ditton Priors</t>
  </si>
  <si>
    <t>E3202P068</t>
  </si>
  <si>
    <t>Donington (Grouped with Boscobel)</t>
  </si>
  <si>
    <t>E3202P069</t>
  </si>
  <si>
    <t>Eardington</t>
  </si>
  <si>
    <t>E3202P070</t>
  </si>
  <si>
    <t>Easthope (Grouped with Shipton &amp; Stanton Long)</t>
  </si>
  <si>
    <t>E3202P071</t>
  </si>
  <si>
    <t>Eaton under Heywood (Grouped with Hope Bowdler)</t>
  </si>
  <si>
    <t>E3202P072</t>
  </si>
  <si>
    <t>Edgton</t>
  </si>
  <si>
    <t>E3202P073</t>
  </si>
  <si>
    <t>Ellesmere Rural</t>
  </si>
  <si>
    <t>E3202P074</t>
  </si>
  <si>
    <t>Ellesmere Urban</t>
  </si>
  <si>
    <t>E3202P075</t>
  </si>
  <si>
    <t>Farlow</t>
  </si>
  <si>
    <t>E3202P076</t>
  </si>
  <si>
    <t>E3202P078</t>
  </si>
  <si>
    <t>Glazeley (Grouped with Billingsley Deuxhill &amp; Middleton Scriven)</t>
  </si>
  <si>
    <t>E3202P079</t>
  </si>
  <si>
    <t>Great Hanwood</t>
  </si>
  <si>
    <t>E3202P080</t>
  </si>
  <si>
    <t>Great Ness &amp; Little Ness</t>
  </si>
  <si>
    <t>E3202P081</t>
  </si>
  <si>
    <t>Greete</t>
  </si>
  <si>
    <t>E3202P082</t>
  </si>
  <si>
    <t>Grinshill</t>
  </si>
  <si>
    <t>E3202P083</t>
  </si>
  <si>
    <t>Hadnall</t>
  </si>
  <si>
    <t>E3202P2013</t>
  </si>
  <si>
    <t>Heath (Grouped with Abdon)</t>
  </si>
  <si>
    <t>E3202P086</t>
  </si>
  <si>
    <t>Highley</t>
  </si>
  <si>
    <t>E3202P087</t>
  </si>
  <si>
    <t>Hinstock</t>
  </si>
  <si>
    <t>E3202P088</t>
  </si>
  <si>
    <t>Hodnet</t>
  </si>
  <si>
    <t>E3202P089</t>
  </si>
  <si>
    <t>Hope Bagot</t>
  </si>
  <si>
    <t>E3202P090</t>
  </si>
  <si>
    <t>Hope Bowdler (Grouped with Eaton under Heywood)</t>
  </si>
  <si>
    <t>E3202P091</t>
  </si>
  <si>
    <t>Hopesay</t>
  </si>
  <si>
    <t>E3202P092</t>
  </si>
  <si>
    <t>Hopton Cangeford (Grouped with Stoke St. Milborough)</t>
  </si>
  <si>
    <t>E3202P093</t>
  </si>
  <si>
    <t>Hopton Castle</t>
  </si>
  <si>
    <t>E3202P094</t>
  </si>
  <si>
    <t>Hopton Wafers</t>
  </si>
  <si>
    <t>E3202P095</t>
  </si>
  <si>
    <t>Hordley</t>
  </si>
  <si>
    <t>E3202P097</t>
  </si>
  <si>
    <t>Ightfield &amp; Calverhall</t>
  </si>
  <si>
    <t>E3202P098</t>
  </si>
  <si>
    <t>Kemberton</t>
  </si>
  <si>
    <t>E3202P100</t>
  </si>
  <si>
    <t>Kinlet</t>
  </si>
  <si>
    <t>E3202P101</t>
  </si>
  <si>
    <t>Kinnerley</t>
  </si>
  <si>
    <t>E3202P102</t>
  </si>
  <si>
    <t>Knockin</t>
  </si>
  <si>
    <t>E3202P103</t>
  </si>
  <si>
    <t>Leebotwood &amp; Longnor</t>
  </si>
  <si>
    <t>E3202P104</t>
  </si>
  <si>
    <t>Leighton and Eaton Constantine</t>
  </si>
  <si>
    <t>E3202P106</t>
  </si>
  <si>
    <t>Llanfairwaterdine</t>
  </si>
  <si>
    <t>E3202P107</t>
  </si>
  <si>
    <t>Llanyblodwel</t>
  </si>
  <si>
    <t>E3202P108</t>
  </si>
  <si>
    <t>Llanymynech and Pant</t>
  </si>
  <si>
    <t>E3202P109</t>
  </si>
  <si>
    <t>Longden</t>
  </si>
  <si>
    <t>E3202P111</t>
  </si>
  <si>
    <t>Loppington</t>
  </si>
  <si>
    <t>E3202P112</t>
  </si>
  <si>
    <t>E3202P113</t>
  </si>
  <si>
    <t>Ludlow</t>
  </si>
  <si>
    <t>E3202P114</t>
  </si>
  <si>
    <t>Lydbury North</t>
  </si>
  <si>
    <t>E3202P115</t>
  </si>
  <si>
    <t>Lydham (Grouped with More)</t>
  </si>
  <si>
    <t>E3202P116</t>
  </si>
  <si>
    <t>Mainstone (Grouped with Colebatch)</t>
  </si>
  <si>
    <t>E3202P117</t>
  </si>
  <si>
    <t>Market Drayton</t>
  </si>
  <si>
    <t>E3202P118</t>
  </si>
  <si>
    <t>Melverley</t>
  </si>
  <si>
    <t>E3202P119</t>
  </si>
  <si>
    <t>Middleton Scriven (Grouped with Billingsley Deuxhill &amp; Glazeley)</t>
  </si>
  <si>
    <t>E3202P120</t>
  </si>
  <si>
    <t>Milson (Grouped with  Neen Sollars)</t>
  </si>
  <si>
    <t>E3202P121</t>
  </si>
  <si>
    <t>Minsterley</t>
  </si>
  <si>
    <t>E3202P122</t>
  </si>
  <si>
    <t>Monkhopton (Grouped with Morville Acton Round Aston Eyre &amp; Upton Cressett)</t>
  </si>
  <si>
    <t>E3202P123</t>
  </si>
  <si>
    <t>Montford</t>
  </si>
  <si>
    <t>E3202P205</t>
  </si>
  <si>
    <t>More (Grouped with Lydham)</t>
  </si>
  <si>
    <t>E3202P125</t>
  </si>
  <si>
    <t>Moreton Corbet and Lee Brockhurst</t>
  </si>
  <si>
    <t>E3202P126</t>
  </si>
  <si>
    <t>Moreton Say</t>
  </si>
  <si>
    <t>E3202P127</t>
  </si>
  <si>
    <t>Morville (Grouped with Acton Round Aston Eyre Monkhopton &amp; Upton Cressett)</t>
  </si>
  <si>
    <t>E3202P128</t>
  </si>
  <si>
    <t>Much Wenlock</t>
  </si>
  <si>
    <t>E3202P129</t>
  </si>
  <si>
    <t>Munslow</t>
  </si>
  <si>
    <t>E3202P130</t>
  </si>
  <si>
    <t>Myddle and Broughton</t>
  </si>
  <si>
    <t>E3202P131</t>
  </si>
  <si>
    <t>Myndtown (Grouped with Norbury Ratlinghope &amp; Wentnor)</t>
  </si>
  <si>
    <t>E3202P132</t>
  </si>
  <si>
    <t>E3202P133</t>
  </si>
  <si>
    <t>Neen Savage</t>
  </si>
  <si>
    <t>E3202P207</t>
  </si>
  <si>
    <t>Neen Sollars (Grouped with Milson)</t>
  </si>
  <si>
    <t>E3202P135</t>
  </si>
  <si>
    <t>Neenton</t>
  </si>
  <si>
    <t>E3202P136</t>
  </si>
  <si>
    <t>Newcastle on Clun</t>
  </si>
  <si>
    <t>E3202P208</t>
  </si>
  <si>
    <t>Norbury (Grouped with Myndtown Ratlinghope &amp; Wentnor)</t>
  </si>
  <si>
    <t>E3202P138</t>
  </si>
  <si>
    <t>Norton in Hales</t>
  </si>
  <si>
    <t>E3202P139</t>
  </si>
  <si>
    <t>Onibury</t>
  </si>
  <si>
    <t>E3202P140</t>
  </si>
  <si>
    <t>Oswestry (Grouped with Oswestry (Trefonen))</t>
  </si>
  <si>
    <t>E3202P209</t>
  </si>
  <si>
    <t>Oswestry (Trefonen) (Grouped with Oswestry)</t>
  </si>
  <si>
    <t>E3202P141</t>
  </si>
  <si>
    <t>Oswestry Rural</t>
  </si>
  <si>
    <t>E3202P145</t>
  </si>
  <si>
    <t>Pontesbury</t>
  </si>
  <si>
    <t>E3202P146</t>
  </si>
  <si>
    <t>Prees</t>
  </si>
  <si>
    <t>E3202P147</t>
  </si>
  <si>
    <t>Quatt Malvern</t>
  </si>
  <si>
    <t>E3202P2010</t>
  </si>
  <si>
    <t>Ratlinghope (Grouped with Myndtown Norbury &amp; Wentnor)</t>
  </si>
  <si>
    <t>E3202P149</t>
  </si>
  <si>
    <t>Richards Castle (Shropshire)</t>
  </si>
  <si>
    <t>E3202P150</t>
  </si>
  <si>
    <t>Romsley (Grouped with Alveley)</t>
  </si>
  <si>
    <t>E3202P152</t>
  </si>
  <si>
    <t>Rudge (Grouped with Worfield)</t>
  </si>
  <si>
    <t>E3202P153</t>
  </si>
  <si>
    <t>Rushbury</t>
  </si>
  <si>
    <t>E3202P154</t>
  </si>
  <si>
    <t>Ruyton XI Towns</t>
  </si>
  <si>
    <t>E3202P155</t>
  </si>
  <si>
    <t>Ryton &amp; Grindle</t>
  </si>
  <si>
    <t>E3202P2011</t>
  </si>
  <si>
    <t>Selattyn and Gobowen (2) (Grouped with Selattyn &amp; Gobowen)</t>
  </si>
  <si>
    <t>E3202P156</t>
  </si>
  <si>
    <t>Selattyn and Gobowen (Grouped with Selattyn and Gobowen (2))</t>
  </si>
  <si>
    <t>E3202P157</t>
  </si>
  <si>
    <t>Shawbury</t>
  </si>
  <si>
    <t>E3202P159</t>
  </si>
  <si>
    <t>Sheriffhales</t>
  </si>
  <si>
    <t>E3202P160</t>
  </si>
  <si>
    <t>Shifnal</t>
  </si>
  <si>
    <t>E3202P161</t>
  </si>
  <si>
    <t>Shipton (Grouped with Easthope &amp; Stanton Long)</t>
  </si>
  <si>
    <t>E3202P162</t>
  </si>
  <si>
    <t>Shrewsbury</t>
  </si>
  <si>
    <t>E3202P163</t>
  </si>
  <si>
    <t>Sibdon Carwood</t>
  </si>
  <si>
    <t>E3202P164</t>
  </si>
  <si>
    <t>Sidbury (Grouped with Stottesdon)</t>
  </si>
  <si>
    <t>E3202P166</t>
  </si>
  <si>
    <t>E3202P167</t>
  </si>
  <si>
    <t>Stanton Lacy</t>
  </si>
  <si>
    <t>E3202P168</t>
  </si>
  <si>
    <t>Stanton Long (Grouped with Easthope &amp; Shipton)</t>
  </si>
  <si>
    <t>E3202P169</t>
  </si>
  <si>
    <t>Stanton upon Hine Heath</t>
  </si>
  <si>
    <t>E3202P170</t>
  </si>
  <si>
    <t>E3202P204</t>
  </si>
  <si>
    <t>Stoke St. Milborough (Grouped with Hopton Cangeford)</t>
  </si>
  <si>
    <t>E3202P172</t>
  </si>
  <si>
    <t>Stoke upon Tern</t>
  </si>
  <si>
    <t>E3202P173</t>
  </si>
  <si>
    <t>Stottesdon (Grouped with Sidbury)</t>
  </si>
  <si>
    <t>E3202P174</t>
  </si>
  <si>
    <t>E3202P175</t>
  </si>
  <si>
    <t>Sutton Maddock</t>
  </si>
  <si>
    <t>E3202P176</t>
  </si>
  <si>
    <t>Sutton upon Tern</t>
  </si>
  <si>
    <t>E3202P177</t>
  </si>
  <si>
    <t>Tasley</t>
  </si>
  <si>
    <t>E3202P178</t>
  </si>
  <si>
    <t>Tong</t>
  </si>
  <si>
    <t>E3202P179</t>
  </si>
  <si>
    <t>E3202P180</t>
  </si>
  <si>
    <t>Upton Cressett (Grouped with Morville Acton Round Aston Eyre &amp; Monkhopton)</t>
  </si>
  <si>
    <t>E3202P181</t>
  </si>
  <si>
    <t>Upton Magna</t>
  </si>
  <si>
    <t>E3202P182</t>
  </si>
  <si>
    <t>Welshampton and Lyneal</t>
  </si>
  <si>
    <t>E3202P183</t>
  </si>
  <si>
    <t>Wem Rural</t>
  </si>
  <si>
    <t>E3202P184</t>
  </si>
  <si>
    <t>Wem Urban</t>
  </si>
  <si>
    <t>E3202P2012</t>
  </si>
  <si>
    <t>Wentnor (Grouped with Myndtown Norbury &amp; Ratlinghope)</t>
  </si>
  <si>
    <t>E3202P186</t>
  </si>
  <si>
    <t>West Felton</t>
  </si>
  <si>
    <t>E3202P187</t>
  </si>
  <si>
    <t>E3202P188</t>
  </si>
  <si>
    <t>Weston Rhyn</t>
  </si>
  <si>
    <t>E3202P189</t>
  </si>
  <si>
    <t>Weston under Redcastle</t>
  </si>
  <si>
    <t>E3202P190</t>
  </si>
  <si>
    <t>Wheathill</t>
  </si>
  <si>
    <t>E3202P191</t>
  </si>
  <si>
    <t>Whitchurch Rural</t>
  </si>
  <si>
    <t>E3202P192</t>
  </si>
  <si>
    <t>Whitchurch Urban</t>
  </si>
  <si>
    <t>E3202P193</t>
  </si>
  <si>
    <t>E3202P194</t>
  </si>
  <si>
    <t>E3202P195</t>
  </si>
  <si>
    <t>Whixall</t>
  </si>
  <si>
    <t>E3202P196</t>
  </si>
  <si>
    <t>Wistanstow</t>
  </si>
  <si>
    <t>E3202P197</t>
  </si>
  <si>
    <t>E3202P199</t>
  </si>
  <si>
    <t>Woore</t>
  </si>
  <si>
    <t>E3202P200</t>
  </si>
  <si>
    <t>Worfield (Grouped with Rudge)</t>
  </si>
  <si>
    <t>E3202P201</t>
  </si>
  <si>
    <t>Worthen with Shelve</t>
  </si>
  <si>
    <t>E3202P202</t>
  </si>
  <si>
    <t>Wroxeter and Uppington</t>
  </si>
  <si>
    <t>E3331P001</t>
  </si>
  <si>
    <t>Ashwick</t>
  </si>
  <si>
    <t>E3331P002</t>
  </si>
  <si>
    <t>Baltonsborough</t>
  </si>
  <si>
    <t>E3331P003</t>
  </si>
  <si>
    <t>Batcombe</t>
  </si>
  <si>
    <t>E3331P004</t>
  </si>
  <si>
    <t>Beckington</t>
  </si>
  <si>
    <t>E3331P005</t>
  </si>
  <si>
    <t>Berkley</t>
  </si>
  <si>
    <t>E3331P006</t>
  </si>
  <si>
    <t>Binegar</t>
  </si>
  <si>
    <t>E3331P007</t>
  </si>
  <si>
    <t>Buckland Dinham</t>
  </si>
  <si>
    <t>E3331P008</t>
  </si>
  <si>
    <t>Butleigh</t>
  </si>
  <si>
    <t>E3331P009</t>
  </si>
  <si>
    <t>Chewton Mendip</t>
  </si>
  <si>
    <t>E3331P010</t>
  </si>
  <si>
    <t>Chilcompton</t>
  </si>
  <si>
    <t>E3331P011</t>
  </si>
  <si>
    <t>E3331P012</t>
  </si>
  <si>
    <t>Cranmore</t>
  </si>
  <si>
    <t>E3331P013</t>
  </si>
  <si>
    <t>Croscombe</t>
  </si>
  <si>
    <t>E3331P014</t>
  </si>
  <si>
    <t>Ditcheat</t>
  </si>
  <si>
    <t>E3331P015</t>
  </si>
  <si>
    <t>Doulting</t>
  </si>
  <si>
    <t>E3331P016</t>
  </si>
  <si>
    <t>Downhead</t>
  </si>
  <si>
    <t>E3331P017</t>
  </si>
  <si>
    <t>East Pennard</t>
  </si>
  <si>
    <t>E3331P018</t>
  </si>
  <si>
    <t>Emborough</t>
  </si>
  <si>
    <t>E3331P019</t>
  </si>
  <si>
    <t>Evercreech</t>
  </si>
  <si>
    <t>E3331P020</t>
  </si>
  <si>
    <t>Frome</t>
  </si>
  <si>
    <t>E3331P021</t>
  </si>
  <si>
    <t>Glastonbury</t>
  </si>
  <si>
    <t>E3331P022</t>
  </si>
  <si>
    <t>Godney</t>
  </si>
  <si>
    <t>E3331P023</t>
  </si>
  <si>
    <t>Great Elm</t>
  </si>
  <si>
    <t>E3331P024</t>
  </si>
  <si>
    <t>Hemington</t>
  </si>
  <si>
    <t>E3331P025</t>
  </si>
  <si>
    <t>Holcombe</t>
  </si>
  <si>
    <t>E3331P026</t>
  </si>
  <si>
    <t>Kilmersdon</t>
  </si>
  <si>
    <t>E3331P027</t>
  </si>
  <si>
    <t>Lamyat</t>
  </si>
  <si>
    <t>E3331P028</t>
  </si>
  <si>
    <t>Leigh on Mendip</t>
  </si>
  <si>
    <t>E3331P029</t>
  </si>
  <si>
    <t>E3331P030</t>
  </si>
  <si>
    <t>E3331P031</t>
  </si>
  <si>
    <t>Lydford on Fosse</t>
  </si>
  <si>
    <t>E3331P032</t>
  </si>
  <si>
    <t>Meare</t>
  </si>
  <si>
    <t>E3331P033</t>
  </si>
  <si>
    <t>Mells</t>
  </si>
  <si>
    <t>E3331P034</t>
  </si>
  <si>
    <t>Milton Clevedon</t>
  </si>
  <si>
    <t>E3331P035</t>
  </si>
  <si>
    <t>E3331P036</t>
  </si>
  <si>
    <t>Norton St Philip</t>
  </si>
  <si>
    <t>E3331P037</t>
  </si>
  <si>
    <t>Nunney</t>
  </si>
  <si>
    <t>E3331P038</t>
  </si>
  <si>
    <t>E3331P039</t>
  </si>
  <si>
    <t>Priddy</t>
  </si>
  <si>
    <t>E3331P040</t>
  </si>
  <si>
    <t>Pylle</t>
  </si>
  <si>
    <t>E3331P041</t>
  </si>
  <si>
    <t>Rode</t>
  </si>
  <si>
    <t>E3331P042</t>
  </si>
  <si>
    <t>Rodney Stoke</t>
  </si>
  <si>
    <t>E3331P043</t>
  </si>
  <si>
    <t>Selwood</t>
  </si>
  <si>
    <t>E3331P044</t>
  </si>
  <si>
    <t>Sharpham</t>
  </si>
  <si>
    <t>E3331P045</t>
  </si>
  <si>
    <t>Shepton Mallet</t>
  </si>
  <si>
    <t>E3331P046</t>
  </si>
  <si>
    <t>St Cuthbert Out</t>
  </si>
  <si>
    <t>E3331P047</t>
  </si>
  <si>
    <t>Stoke St Michael</t>
  </si>
  <si>
    <t>E3331P048</t>
  </si>
  <si>
    <t>Ston Easton</t>
  </si>
  <si>
    <t>E3331P049</t>
  </si>
  <si>
    <t>Stratton on the Fosse</t>
  </si>
  <si>
    <t>E3331P050</t>
  </si>
  <si>
    <t>Street</t>
  </si>
  <si>
    <t>E3331P051</t>
  </si>
  <si>
    <t>Tellisford</t>
  </si>
  <si>
    <t>E3331P052</t>
  </si>
  <si>
    <t>Trudoxhill</t>
  </si>
  <si>
    <t>E3331P053</t>
  </si>
  <si>
    <t>Upton Noble</t>
  </si>
  <si>
    <t>E3331P054</t>
  </si>
  <si>
    <t>E3331P055</t>
  </si>
  <si>
    <t>Wanstrow</t>
  </si>
  <si>
    <t>E3331P056</t>
  </si>
  <si>
    <t>Wells</t>
  </si>
  <si>
    <t>E3331P057</t>
  </si>
  <si>
    <t>West Bradley</t>
  </si>
  <si>
    <t>E3331P058</t>
  </si>
  <si>
    <t>West Pennard</t>
  </si>
  <si>
    <t>E3331P059</t>
  </si>
  <si>
    <t>Westbury Sub Mendip</t>
  </si>
  <si>
    <t>E3331P060</t>
  </si>
  <si>
    <t>Whatley</t>
  </si>
  <si>
    <t>E3331P061</t>
  </si>
  <si>
    <t>Witham Friary</t>
  </si>
  <si>
    <t>E3331P062</t>
  </si>
  <si>
    <t>Wookey</t>
  </si>
  <si>
    <t>E3332P001</t>
  </si>
  <si>
    <t>Ashcott</t>
  </si>
  <si>
    <t>E3332P002</t>
  </si>
  <si>
    <t>Axbridge</t>
  </si>
  <si>
    <t>E3332P003</t>
  </si>
  <si>
    <t>Badgworth</t>
  </si>
  <si>
    <t>E3332P004</t>
  </si>
  <si>
    <t>Bawdrip</t>
  </si>
  <si>
    <t>E3332P005</t>
  </si>
  <si>
    <t>E3332P006</t>
  </si>
  <si>
    <t>Brean</t>
  </si>
  <si>
    <t>E3332P007</t>
  </si>
  <si>
    <t>Brent Knoll</t>
  </si>
  <si>
    <t>E3332P008</t>
  </si>
  <si>
    <t>Bridgwater</t>
  </si>
  <si>
    <t>E3332P009</t>
  </si>
  <si>
    <t>Bridgwater Without</t>
  </si>
  <si>
    <t>E3332P010</t>
  </si>
  <si>
    <t>E3332P012</t>
  </si>
  <si>
    <t>Burnham on Sea and Highbridge</t>
  </si>
  <si>
    <t>E3332P011</t>
  </si>
  <si>
    <t>Burnham Without</t>
  </si>
  <si>
    <t>E3332P013</t>
  </si>
  <si>
    <t>Burtle</t>
  </si>
  <si>
    <t>E3332P014</t>
  </si>
  <si>
    <t>Cannington</t>
  </si>
  <si>
    <t>E3332P015</t>
  </si>
  <si>
    <t>Catcott</t>
  </si>
  <si>
    <t>E3332P016</t>
  </si>
  <si>
    <t>Chapel Allerton</t>
  </si>
  <si>
    <t>E3332P017</t>
  </si>
  <si>
    <t>Cheddar</t>
  </si>
  <si>
    <t>E3332P018</t>
  </si>
  <si>
    <t>Chedzoy</t>
  </si>
  <si>
    <t>E3332P019</t>
  </si>
  <si>
    <t>Chilton Polden</t>
  </si>
  <si>
    <t>E3332P020</t>
  </si>
  <si>
    <t>Chilton Trinity</t>
  </si>
  <si>
    <t>E3332P021</t>
  </si>
  <si>
    <t>Compton Bishop</t>
  </si>
  <si>
    <t>E3332P022</t>
  </si>
  <si>
    <t>E3332P023</t>
  </si>
  <si>
    <t>Durleigh</t>
  </si>
  <si>
    <t>E3332P024</t>
  </si>
  <si>
    <t>East Brent</t>
  </si>
  <si>
    <t>E3332P025</t>
  </si>
  <si>
    <t>East Huntspill</t>
  </si>
  <si>
    <t>E3332P026</t>
  </si>
  <si>
    <t>Edington</t>
  </si>
  <si>
    <t>E3332P027</t>
  </si>
  <si>
    <t>Enmore</t>
  </si>
  <si>
    <t>E3332P028</t>
  </si>
  <si>
    <t>Fiddington</t>
  </si>
  <si>
    <t>E3332P029</t>
  </si>
  <si>
    <t>Goathurst</t>
  </si>
  <si>
    <t>E3332P030</t>
  </si>
  <si>
    <t>Greinton</t>
  </si>
  <si>
    <t>E3332P031</t>
  </si>
  <si>
    <t>Lympsham</t>
  </si>
  <si>
    <t>E3332P032</t>
  </si>
  <si>
    <t>E3332P033</t>
  </si>
  <si>
    <t>Mark</t>
  </si>
  <si>
    <t>E3332P034</t>
  </si>
  <si>
    <t>Middlezoy</t>
  </si>
  <si>
    <t>E3332P035</t>
  </si>
  <si>
    <t>Moorlinch</t>
  </si>
  <si>
    <t>E3332P036</t>
  </si>
  <si>
    <t>Nether Stowey</t>
  </si>
  <si>
    <t>E3332P037</t>
  </si>
  <si>
    <t>North Petherton</t>
  </si>
  <si>
    <t>E3332P038</t>
  </si>
  <si>
    <t>Othery</t>
  </si>
  <si>
    <t>E3332P039</t>
  </si>
  <si>
    <t>Otterhampton</t>
  </si>
  <si>
    <t>E3332P040</t>
  </si>
  <si>
    <t>Over Stowey</t>
  </si>
  <si>
    <t>E3332P041</t>
  </si>
  <si>
    <t>Pawlett</t>
  </si>
  <si>
    <t>E3332P042</t>
  </si>
  <si>
    <t>Puriton</t>
  </si>
  <si>
    <t>E3332P043</t>
  </si>
  <si>
    <t>Shapwick</t>
  </si>
  <si>
    <t>E3332P044</t>
  </si>
  <si>
    <t>Shipham</t>
  </si>
  <si>
    <t>E3332P045</t>
  </si>
  <si>
    <t>Spaxton</t>
  </si>
  <si>
    <t>E3332P046</t>
  </si>
  <si>
    <t>Stawell</t>
  </si>
  <si>
    <t>E3332P047</t>
  </si>
  <si>
    <t>Stockland Bristol</t>
  </si>
  <si>
    <t>E3332P048</t>
  </si>
  <si>
    <t>Thurloxton</t>
  </si>
  <si>
    <t>E3332P049</t>
  </si>
  <si>
    <t>Weare</t>
  </si>
  <si>
    <t>E3332P050</t>
  </si>
  <si>
    <t>Wedmore</t>
  </si>
  <si>
    <t>E3332P051</t>
  </si>
  <si>
    <t>Wembdon</t>
  </si>
  <si>
    <t>E3332P052</t>
  </si>
  <si>
    <t>West Huntspill</t>
  </si>
  <si>
    <t>E3332P053</t>
  </si>
  <si>
    <t>Westonzoyland</t>
  </si>
  <si>
    <t>E3332P054</t>
  </si>
  <si>
    <t>Woolavington</t>
  </si>
  <si>
    <t>E3334P001</t>
  </si>
  <si>
    <t>Abbas &amp; Templecombe</t>
  </si>
  <si>
    <t>E3334P002</t>
  </si>
  <si>
    <t>E3334P003</t>
  </si>
  <si>
    <t>Aller</t>
  </si>
  <si>
    <t>E3334P004</t>
  </si>
  <si>
    <t>Ansford</t>
  </si>
  <si>
    <t>E3334P005</t>
  </si>
  <si>
    <t>E3334P006</t>
  </si>
  <si>
    <t>E3334P007</t>
  </si>
  <si>
    <t>Babcary</t>
  </si>
  <si>
    <t>E3334P008</t>
  </si>
  <si>
    <t>E3334P009</t>
  </si>
  <si>
    <t>Barton St. David</t>
  </si>
  <si>
    <t>E3334P010</t>
  </si>
  <si>
    <t>E3334P011</t>
  </si>
  <si>
    <t>Beercrocombe</t>
  </si>
  <si>
    <t>E3334P012</t>
  </si>
  <si>
    <t>Bratton Seymour</t>
  </si>
  <si>
    <t>E3334P013</t>
  </si>
  <si>
    <t>Brewham</t>
  </si>
  <si>
    <t>E3334P014</t>
  </si>
  <si>
    <t>E3334P015</t>
  </si>
  <si>
    <t>Bruton</t>
  </si>
  <si>
    <t>E3334P016</t>
  </si>
  <si>
    <t>Brympton</t>
  </si>
  <si>
    <t>E3334P017</t>
  </si>
  <si>
    <t>Buckland St Mary</t>
  </si>
  <si>
    <t>E3334P018</t>
  </si>
  <si>
    <t>Castle Cary</t>
  </si>
  <si>
    <t>E3334P019</t>
  </si>
  <si>
    <t>Chaffcombe</t>
  </si>
  <si>
    <t>E3334P020</t>
  </si>
  <si>
    <t>Chard</t>
  </si>
  <si>
    <t>E3334P021</t>
  </si>
  <si>
    <t>Charlton Horethorne</t>
  </si>
  <si>
    <t>E3334P023</t>
  </si>
  <si>
    <t>Charlton Musgrove</t>
  </si>
  <si>
    <t>E3334P022</t>
  </si>
  <si>
    <t>Charltons (The)</t>
  </si>
  <si>
    <t>E3334P024</t>
  </si>
  <si>
    <t>Chillington</t>
  </si>
  <si>
    <t>E3334P025</t>
  </si>
  <si>
    <t>Chilthorne Domer</t>
  </si>
  <si>
    <t>E3334P026</t>
  </si>
  <si>
    <t>Chilton Cantelo</t>
  </si>
  <si>
    <t>E3334P027</t>
  </si>
  <si>
    <t>Chiselborough</t>
  </si>
  <si>
    <t>E3334P028</t>
  </si>
  <si>
    <t>Closworth</t>
  </si>
  <si>
    <t>E3334P029</t>
  </si>
  <si>
    <t>Combe St Nicholas</t>
  </si>
  <si>
    <t>E3334P030</t>
  </si>
  <si>
    <t>Compton Dundon</t>
  </si>
  <si>
    <t>E3334P031</t>
  </si>
  <si>
    <t>Compton Pauncefoot</t>
  </si>
  <si>
    <t>E3334P032</t>
  </si>
  <si>
    <t>Corton Denham</t>
  </si>
  <si>
    <t>E3334P033</t>
  </si>
  <si>
    <t>Crewkerne</t>
  </si>
  <si>
    <t>E3334P034</t>
  </si>
  <si>
    <t>Cricket St. Thomas</t>
  </si>
  <si>
    <t>E3334P035</t>
  </si>
  <si>
    <t>Cucklington</t>
  </si>
  <si>
    <t>E3334P036</t>
  </si>
  <si>
    <t>Cudworth</t>
  </si>
  <si>
    <t>E3334P037</t>
  </si>
  <si>
    <t>Curry Mallet</t>
  </si>
  <si>
    <t>E3334P038</t>
  </si>
  <si>
    <t>Curry Rivel</t>
  </si>
  <si>
    <t>E3334P039</t>
  </si>
  <si>
    <t>Dinnington</t>
  </si>
  <si>
    <t>E3334P040</t>
  </si>
  <si>
    <t>Donyatt</t>
  </si>
  <si>
    <t>E3334P041</t>
  </si>
  <si>
    <t>Dowlish Wake</t>
  </si>
  <si>
    <t>E3334P042</t>
  </si>
  <si>
    <t>E3334P043</t>
  </si>
  <si>
    <t>East Chinnock</t>
  </si>
  <si>
    <t>E3334P044</t>
  </si>
  <si>
    <t>East Coker</t>
  </si>
  <si>
    <t>E3334P045</t>
  </si>
  <si>
    <t>Fivehead</t>
  </si>
  <si>
    <t>E3334P046</t>
  </si>
  <si>
    <t>Hambridge and Westport</t>
  </si>
  <si>
    <t>E3334P047</t>
  </si>
  <si>
    <t>Hardington Mandeville</t>
  </si>
  <si>
    <t>E3334P048</t>
  </si>
  <si>
    <t>Haselbury Plucknett</t>
  </si>
  <si>
    <t>E3334P049</t>
  </si>
  <si>
    <t>Henstridge</t>
  </si>
  <si>
    <t>E3334P050</t>
  </si>
  <si>
    <t>High Ham</t>
  </si>
  <si>
    <t>E3334P051</t>
  </si>
  <si>
    <t>Hinton St. George</t>
  </si>
  <si>
    <t>E3334P052</t>
  </si>
  <si>
    <t>E3334P053</t>
  </si>
  <si>
    <t>E3334P054</t>
  </si>
  <si>
    <t>E3334P055</t>
  </si>
  <si>
    <t>Huish Episcopi</t>
  </si>
  <si>
    <t>E3334P056</t>
  </si>
  <si>
    <t>Ilchester</t>
  </si>
  <si>
    <t>E3334P057</t>
  </si>
  <si>
    <t>Ilminster</t>
  </si>
  <si>
    <t>E3334P058</t>
  </si>
  <si>
    <t>Ilton</t>
  </si>
  <si>
    <t>E3334P059</t>
  </si>
  <si>
    <t>Isle Abbotts</t>
  </si>
  <si>
    <t>E3334P060</t>
  </si>
  <si>
    <t>Isle Brewers</t>
  </si>
  <si>
    <t>E3334P061</t>
  </si>
  <si>
    <t>Keinton Mandeville</t>
  </si>
  <si>
    <t>E3334P062</t>
  </si>
  <si>
    <t>Kingsbury Episcopi</t>
  </si>
  <si>
    <t>E3334P063</t>
  </si>
  <si>
    <t>Kingsdon</t>
  </si>
  <si>
    <t>E3334P064</t>
  </si>
  <si>
    <t>Kingstone</t>
  </si>
  <si>
    <t>E3334P065</t>
  </si>
  <si>
    <t>Kingweston</t>
  </si>
  <si>
    <t>E3334P066</t>
  </si>
  <si>
    <t>Knowle St. Giles</t>
  </si>
  <si>
    <t>E3334P067</t>
  </si>
  <si>
    <t>Langport</t>
  </si>
  <si>
    <t>E3334P068</t>
  </si>
  <si>
    <t>Limington</t>
  </si>
  <si>
    <t>E3334P069</t>
  </si>
  <si>
    <t>Long Load</t>
  </si>
  <si>
    <t>E3334P070</t>
  </si>
  <si>
    <t>E3334P071</t>
  </si>
  <si>
    <t>Lopen</t>
  </si>
  <si>
    <t>E3334P072</t>
  </si>
  <si>
    <t>Lovington</t>
  </si>
  <si>
    <t>E3334P073</t>
  </si>
  <si>
    <t>Maperton</t>
  </si>
  <si>
    <t>E3334P074</t>
  </si>
  <si>
    <t>Marston Magna</t>
  </si>
  <si>
    <t>E3334P075</t>
  </si>
  <si>
    <t>Martock</t>
  </si>
  <si>
    <t>E3334P076</t>
  </si>
  <si>
    <t>Merriott</t>
  </si>
  <si>
    <t>E3334P077</t>
  </si>
  <si>
    <t>Milborne Port</t>
  </si>
  <si>
    <t>E3334P078</t>
  </si>
  <si>
    <t>E3334P079</t>
  </si>
  <si>
    <t>Montacute</t>
  </si>
  <si>
    <t>E3334P080</t>
  </si>
  <si>
    <t>Muchelney</t>
  </si>
  <si>
    <t>E3334P081</t>
  </si>
  <si>
    <t>Mudford</t>
  </si>
  <si>
    <t>E3334P082</t>
  </si>
  <si>
    <t>North Barrow</t>
  </si>
  <si>
    <t>E3334P083</t>
  </si>
  <si>
    <t>North Cadbury</t>
  </si>
  <si>
    <t>E3334P084</t>
  </si>
  <si>
    <t>North Cheriton</t>
  </si>
  <si>
    <t>E3334P085</t>
  </si>
  <si>
    <t>North Perrott</t>
  </si>
  <si>
    <t>E3334P086</t>
  </si>
  <si>
    <t>Norton sub Hamdon</t>
  </si>
  <si>
    <t>E3334P087</t>
  </si>
  <si>
    <t>Odcombe</t>
  </si>
  <si>
    <t>E3334P088</t>
  </si>
  <si>
    <t>Pen Selwood</t>
  </si>
  <si>
    <t>E3334P089</t>
  </si>
  <si>
    <t>Pitcombe</t>
  </si>
  <si>
    <t>E3334P090</t>
  </si>
  <si>
    <t>Pitney</t>
  </si>
  <si>
    <t>E3334P091</t>
  </si>
  <si>
    <t>Puckington</t>
  </si>
  <si>
    <t>E3334P092</t>
  </si>
  <si>
    <t>Queen Camel</t>
  </si>
  <si>
    <t>E3334P093</t>
  </si>
  <si>
    <t>Rimpton</t>
  </si>
  <si>
    <t>E3334P094</t>
  </si>
  <si>
    <t>Seavington St Mary</t>
  </si>
  <si>
    <t>E3334P095</t>
  </si>
  <si>
    <t>Seavington St Michael</t>
  </si>
  <si>
    <t>E3334P096</t>
  </si>
  <si>
    <t>Shepton Beauchamp</t>
  </si>
  <si>
    <t>E3334P097</t>
  </si>
  <si>
    <t>Shepton Montague</t>
  </si>
  <si>
    <t>E3334P098</t>
  </si>
  <si>
    <t>E3334P099</t>
  </si>
  <si>
    <t>South Barrow</t>
  </si>
  <si>
    <t>E3334P100</t>
  </si>
  <si>
    <t>South Cadbury</t>
  </si>
  <si>
    <t>E3334P101</t>
  </si>
  <si>
    <t>South Petherton</t>
  </si>
  <si>
    <t>E3334P102</t>
  </si>
  <si>
    <t>Sparkford</t>
  </si>
  <si>
    <t>E3334P103</t>
  </si>
  <si>
    <t>Stocklinch</t>
  </si>
  <si>
    <t>E3334P104</t>
  </si>
  <si>
    <t>Stoke sub Hamdon</t>
  </si>
  <si>
    <t>E3334P105</t>
  </si>
  <si>
    <t>Stoke Trister</t>
  </si>
  <si>
    <t>E3334P106</t>
  </si>
  <si>
    <t>Tatworth and Forton</t>
  </si>
  <si>
    <t>E3334P107</t>
  </si>
  <si>
    <t>Tintinhull</t>
  </si>
  <si>
    <t>E3334P108</t>
  </si>
  <si>
    <t>Wambrook</t>
  </si>
  <si>
    <t>E3334P109</t>
  </si>
  <si>
    <t>Wayford</t>
  </si>
  <si>
    <t>E3334P110</t>
  </si>
  <si>
    <t>West and Middle Chinnock</t>
  </si>
  <si>
    <t>E3334P111</t>
  </si>
  <si>
    <t>West Camel</t>
  </si>
  <si>
    <t>E3334P112</t>
  </si>
  <si>
    <t>West Coker</t>
  </si>
  <si>
    <t>E3334P113</t>
  </si>
  <si>
    <t>West Crewkerne</t>
  </si>
  <si>
    <t>E3334P114</t>
  </si>
  <si>
    <t>Whitelackington</t>
  </si>
  <si>
    <t>E3334P115</t>
  </si>
  <si>
    <t>Whitestaunton</t>
  </si>
  <si>
    <t>E3334P116</t>
  </si>
  <si>
    <t>Wincanton</t>
  </si>
  <si>
    <t>E3334P117</t>
  </si>
  <si>
    <t>Winsham</t>
  </si>
  <si>
    <t>E3334P118</t>
  </si>
  <si>
    <t>Yarlington</t>
  </si>
  <si>
    <t>E3334P119</t>
  </si>
  <si>
    <t>Yeovil</t>
  </si>
  <si>
    <t>E3334P120</t>
  </si>
  <si>
    <t>Yeovil Without</t>
  </si>
  <si>
    <t>E3334P121</t>
  </si>
  <si>
    <t>Yeovilton</t>
  </si>
  <si>
    <t>E3336P001</t>
  </si>
  <si>
    <t>Ash Priors</t>
  </si>
  <si>
    <t>E3336P002</t>
  </si>
  <si>
    <t>Ashbrittle</t>
  </si>
  <si>
    <t>E3336P003</t>
  </si>
  <si>
    <t>Bathealton</t>
  </si>
  <si>
    <t>E3336P004</t>
  </si>
  <si>
    <t>Bickenhall (grouped with Curland Orchard Portman Staple Fitzpaine)</t>
  </si>
  <si>
    <t>E3336P005</t>
  </si>
  <si>
    <t>Bicknoller</t>
  </si>
  <si>
    <t>E3336P006</t>
  </si>
  <si>
    <t>Bishop's Hull</t>
  </si>
  <si>
    <t>E3336P007</t>
  </si>
  <si>
    <t>Bishops Lydeard (grouped with Cothelstone)</t>
  </si>
  <si>
    <t>E3336P008</t>
  </si>
  <si>
    <t>Bradford on Tone</t>
  </si>
  <si>
    <t>E3336P009</t>
  </si>
  <si>
    <t>Brompton Ralph</t>
  </si>
  <si>
    <t>E3336P010</t>
  </si>
  <si>
    <t>Brompton Regis</t>
  </si>
  <si>
    <t>E3336P011</t>
  </si>
  <si>
    <t>E3336P012</t>
  </si>
  <si>
    <t>Burrowbridge</t>
  </si>
  <si>
    <t>E3336P013</t>
  </si>
  <si>
    <t>Carhampton</t>
  </si>
  <si>
    <t>E3336P014</t>
  </si>
  <si>
    <t>Cheddon Fitzpaine</t>
  </si>
  <si>
    <t>E3336P015</t>
  </si>
  <si>
    <t>Chipstable</t>
  </si>
  <si>
    <t>E3336P016</t>
  </si>
  <si>
    <t>Churchstanton</t>
  </si>
  <si>
    <t>E3336P017</t>
  </si>
  <si>
    <t>Clatworthy</t>
  </si>
  <si>
    <t>E3336P018</t>
  </si>
  <si>
    <t>Combe Florey</t>
  </si>
  <si>
    <t>E3336P019</t>
  </si>
  <si>
    <t>Comeytrowe</t>
  </si>
  <si>
    <t>E3336P020</t>
  </si>
  <si>
    <t>Corfe</t>
  </si>
  <si>
    <t>E3336P021</t>
  </si>
  <si>
    <t>Cotford St Luke</t>
  </si>
  <si>
    <t>E3336P022</t>
  </si>
  <si>
    <t>Cothelstone (Grouped with Bishops Lydeard)</t>
  </si>
  <si>
    <t>E3336P023</t>
  </si>
  <si>
    <t>Creech St. Michael</t>
  </si>
  <si>
    <t>E3336P024</t>
  </si>
  <si>
    <t>Crowcombe</t>
  </si>
  <si>
    <t>E3336P025</t>
  </si>
  <si>
    <t>Curland (Grouped with Bickenhall Orchard Portman Staple Fitzpaine)</t>
  </si>
  <si>
    <t>E3336P026</t>
  </si>
  <si>
    <t>Cutcombe</t>
  </si>
  <si>
    <t>E3336P027</t>
  </si>
  <si>
    <t>Dulverton</t>
  </si>
  <si>
    <t>E3336P028</t>
  </si>
  <si>
    <t>Dunster</t>
  </si>
  <si>
    <t>E3336P029</t>
  </si>
  <si>
    <t>Durston</t>
  </si>
  <si>
    <t>E3336P030</t>
  </si>
  <si>
    <t>East Quantoxhead</t>
  </si>
  <si>
    <t>E3336P031</t>
  </si>
  <si>
    <t>Elworthy</t>
  </si>
  <si>
    <t>E3336P032</t>
  </si>
  <si>
    <t>Exford</t>
  </si>
  <si>
    <t>E3336P033</t>
  </si>
  <si>
    <t>Exmoor</t>
  </si>
  <si>
    <t>E3336P034</t>
  </si>
  <si>
    <t>E3336P035</t>
  </si>
  <si>
    <t>Fitzhead</t>
  </si>
  <si>
    <t>E3336P036</t>
  </si>
  <si>
    <t>Halse</t>
  </si>
  <si>
    <t>E3336P037</t>
  </si>
  <si>
    <t>Hatch Beauchamp</t>
  </si>
  <si>
    <t>E3336P038</t>
  </si>
  <si>
    <t>Holford</t>
  </si>
  <si>
    <t>E3336P039</t>
  </si>
  <si>
    <t>Huish Champflower</t>
  </si>
  <si>
    <t>E3336P040</t>
  </si>
  <si>
    <t>Kilve</t>
  </si>
  <si>
    <t>E3336P041</t>
  </si>
  <si>
    <t>Kingston St. Mary</t>
  </si>
  <si>
    <t>E3336P042</t>
  </si>
  <si>
    <t>Langford Budville</t>
  </si>
  <si>
    <t>E3336P043</t>
  </si>
  <si>
    <t>Luccombe</t>
  </si>
  <si>
    <t>E3336P044</t>
  </si>
  <si>
    <t>Luxborough</t>
  </si>
  <si>
    <t>E3336P045</t>
  </si>
  <si>
    <t>Lydeard St. Lawrence (Grouped with Tolland)</t>
  </si>
  <si>
    <t>E3336P046</t>
  </si>
  <si>
    <t>Milverton</t>
  </si>
  <si>
    <t>E3336P047</t>
  </si>
  <si>
    <t>Minehead</t>
  </si>
  <si>
    <t>E3336P048</t>
  </si>
  <si>
    <t>Monksilver</t>
  </si>
  <si>
    <t>E3336P049</t>
  </si>
  <si>
    <t>Nettlecombe</t>
  </si>
  <si>
    <t>E3336P050</t>
  </si>
  <si>
    <t>North Curry</t>
  </si>
  <si>
    <t>E3336P051</t>
  </si>
  <si>
    <t>Norton Fitzwarren</t>
  </si>
  <si>
    <t>E3336P052</t>
  </si>
  <si>
    <t>Nynehead</t>
  </si>
  <si>
    <t>E3336P053</t>
  </si>
  <si>
    <t>Oake</t>
  </si>
  <si>
    <t>E3336P054</t>
  </si>
  <si>
    <t>E3336P055</t>
  </si>
  <si>
    <t>Old Cleeve</t>
  </si>
  <si>
    <t>E3336P056</t>
  </si>
  <si>
    <t>Orchard Portman (Grouped with Bickenhall Curland Staple Fitzpaine)</t>
  </si>
  <si>
    <t>E3336P057</t>
  </si>
  <si>
    <t>Otterford</t>
  </si>
  <si>
    <t>E3336P058</t>
  </si>
  <si>
    <t>Pitminster</t>
  </si>
  <si>
    <t>E3336P059</t>
  </si>
  <si>
    <t>Porlock</t>
  </si>
  <si>
    <t>E3336P060</t>
  </si>
  <si>
    <t>Ruishton (Grouped with Thornfalcon)</t>
  </si>
  <si>
    <t>E3336P061</t>
  </si>
  <si>
    <t>Sampford Arundel</t>
  </si>
  <si>
    <t>E3336P062</t>
  </si>
  <si>
    <t>Sampford Brett</t>
  </si>
  <si>
    <t>E3336P063</t>
  </si>
  <si>
    <t>Selworthy and Minehead Without</t>
  </si>
  <si>
    <t>E3336P064</t>
  </si>
  <si>
    <t>Skilgate</t>
  </si>
  <si>
    <t>E3336P065</t>
  </si>
  <si>
    <t>Staple Fitzpaine (Grouped with Bickenhall Curland Orchard Portman)</t>
  </si>
  <si>
    <t>E3336P066</t>
  </si>
  <si>
    <t>Staplegrove</t>
  </si>
  <si>
    <t>E3336P067</t>
  </si>
  <si>
    <t>Stawley</t>
  </si>
  <si>
    <t>E3336P068</t>
  </si>
  <si>
    <t>Stogumber</t>
  </si>
  <si>
    <t>E3336P069</t>
  </si>
  <si>
    <t>Stogursey</t>
  </si>
  <si>
    <t>E3336P070</t>
  </si>
  <si>
    <t>Stoke St. Gregory</t>
  </si>
  <si>
    <t>E3336P071</t>
  </si>
  <si>
    <t>Stoke St. Mary</t>
  </si>
  <si>
    <t>E3336P072</t>
  </si>
  <si>
    <t>Stringston</t>
  </si>
  <si>
    <t>E3336P093</t>
  </si>
  <si>
    <t>Taunton Charter Trustee</t>
  </si>
  <si>
    <t>E3336P073</t>
  </si>
  <si>
    <t>Thornfalcon (Grouped with Ruishton)</t>
  </si>
  <si>
    <t>E3336P074</t>
  </si>
  <si>
    <t>Timberscombe</t>
  </si>
  <si>
    <t>E3336P075</t>
  </si>
  <si>
    <t>Tolland (Grouped with Lydeard St Lawrence)</t>
  </si>
  <si>
    <t>E3336P076</t>
  </si>
  <si>
    <t>Treborough</t>
  </si>
  <si>
    <t>E3336P077</t>
  </si>
  <si>
    <t>Trull</t>
  </si>
  <si>
    <t>E3336P078</t>
  </si>
  <si>
    <t>E3336P079</t>
  </si>
  <si>
    <t>Watchet</t>
  </si>
  <si>
    <t>E3336P080</t>
  </si>
  <si>
    <t>E3336P081</t>
  </si>
  <si>
    <t>Wellington Without</t>
  </si>
  <si>
    <t>E3336P082</t>
  </si>
  <si>
    <t>West Bagborough</t>
  </si>
  <si>
    <t>E3336P083</t>
  </si>
  <si>
    <t>West Buckland</t>
  </si>
  <si>
    <t>E3336P084</t>
  </si>
  <si>
    <t>West Hatch</t>
  </si>
  <si>
    <t>E3336P085</t>
  </si>
  <si>
    <t>West Monkton</t>
  </si>
  <si>
    <t>E3336P086</t>
  </si>
  <si>
    <t>West Quantoxhead</t>
  </si>
  <si>
    <t>E3336P087</t>
  </si>
  <si>
    <t>Williton</t>
  </si>
  <si>
    <t>E3336P088</t>
  </si>
  <si>
    <t>E3336P089</t>
  </si>
  <si>
    <t>Withycombe</t>
  </si>
  <si>
    <t>E3336P090</t>
  </si>
  <si>
    <t>Withypool and Hawkridge</t>
  </si>
  <si>
    <t>E3336P091</t>
  </si>
  <si>
    <t>Wiveliscombe</t>
  </si>
  <si>
    <t>E3336P092</t>
  </si>
  <si>
    <t>Wootton Courtenay</t>
  </si>
  <si>
    <t>E3431P001</t>
  </si>
  <si>
    <t>Brereton and Ravenhill</t>
  </si>
  <si>
    <t>E3431P002</t>
  </si>
  <si>
    <t>Bridgtown</t>
  </si>
  <si>
    <t>E3431P003</t>
  </si>
  <si>
    <t>Brindley Heath</t>
  </si>
  <si>
    <t>E3431P004</t>
  </si>
  <si>
    <t>Cannock Wood</t>
  </si>
  <si>
    <t>E3431P005</t>
  </si>
  <si>
    <t>Heath Hayes and Wimblebury</t>
  </si>
  <si>
    <t>E3431P006</t>
  </si>
  <si>
    <t>Hednesford</t>
  </si>
  <si>
    <t>E3431P007</t>
  </si>
  <si>
    <t>Norton Canes</t>
  </si>
  <si>
    <t>E3431P008</t>
  </si>
  <si>
    <t>Rugeley</t>
  </si>
  <si>
    <t>E3432P001</t>
  </si>
  <si>
    <t>Abbots Bromley</t>
  </si>
  <si>
    <t>E3432P002</t>
  </si>
  <si>
    <t>Anglesey</t>
  </si>
  <si>
    <t>E3432P003</t>
  </si>
  <si>
    <t>Anslow</t>
  </si>
  <si>
    <t>E3432P004</t>
  </si>
  <si>
    <t>Barton under Needwood</t>
  </si>
  <si>
    <t>E3432P005</t>
  </si>
  <si>
    <t>Blithfield</t>
  </si>
  <si>
    <t>E3432P006</t>
  </si>
  <si>
    <t>Branston</t>
  </si>
  <si>
    <t>E3432P007</t>
  </si>
  <si>
    <t>Brizlincote</t>
  </si>
  <si>
    <t>E3432P008</t>
  </si>
  <si>
    <t>E3432P009</t>
  </si>
  <si>
    <t>Croxden</t>
  </si>
  <si>
    <t>E3432P010</t>
  </si>
  <si>
    <t>Denstone</t>
  </si>
  <si>
    <t>E3432P011</t>
  </si>
  <si>
    <t>Draycott in the Clay</t>
  </si>
  <si>
    <t>E3432P012</t>
  </si>
  <si>
    <t>Dunstall</t>
  </si>
  <si>
    <t>E3432P013</t>
  </si>
  <si>
    <t>Ellastone</t>
  </si>
  <si>
    <t>E3432P014</t>
  </si>
  <si>
    <t>E3432P015</t>
  </si>
  <si>
    <t>Hoar Cross</t>
  </si>
  <si>
    <t>E3432P016</t>
  </si>
  <si>
    <t>Horninglow and Eton</t>
  </si>
  <si>
    <t>E3432P017</t>
  </si>
  <si>
    <t>E3432P018</t>
  </si>
  <si>
    <t>E3432P019</t>
  </si>
  <si>
    <t>Marchington</t>
  </si>
  <si>
    <t>E3432P020</t>
  </si>
  <si>
    <t>Mayfield</t>
  </si>
  <si>
    <t>E3432P021</t>
  </si>
  <si>
    <t>Newborough</t>
  </si>
  <si>
    <t>E3432P022</t>
  </si>
  <si>
    <t>Okeover</t>
  </si>
  <si>
    <t>E3432P023</t>
  </si>
  <si>
    <t>Outwoods</t>
  </si>
  <si>
    <t>E3432P024</t>
  </si>
  <si>
    <t>Ramshorn</t>
  </si>
  <si>
    <t>E3432P025</t>
  </si>
  <si>
    <t>Rocester</t>
  </si>
  <si>
    <t>E3432P026</t>
  </si>
  <si>
    <t>Rolleston on Dove</t>
  </si>
  <si>
    <t>E3432P027</t>
  </si>
  <si>
    <t>Shobnall</t>
  </si>
  <si>
    <t>E3432P028</t>
  </si>
  <si>
    <t>E3432P029</t>
  </si>
  <si>
    <t>Stapenhill</t>
  </si>
  <si>
    <t>E3432P030</t>
  </si>
  <si>
    <t>E3432P031</t>
  </si>
  <si>
    <t>Tatenhill</t>
  </si>
  <si>
    <t>E3432P032</t>
  </si>
  <si>
    <t>Tutbury</t>
  </si>
  <si>
    <t>E3432P033</t>
  </si>
  <si>
    <t>Uttoxeter</t>
  </si>
  <si>
    <t>E3432P034</t>
  </si>
  <si>
    <t>Uttoxeter Rural</t>
  </si>
  <si>
    <t>E3432P035</t>
  </si>
  <si>
    <t>Winshill</t>
  </si>
  <si>
    <t>E3432P036</t>
  </si>
  <si>
    <t>E3432P037</t>
  </si>
  <si>
    <t>Wychnor</t>
  </si>
  <si>
    <t>E3432P038</t>
  </si>
  <si>
    <t>Yoxall</t>
  </si>
  <si>
    <t>E3433P001</t>
  </si>
  <si>
    <t>Alrewas</t>
  </si>
  <si>
    <t>E3433P002</t>
  </si>
  <si>
    <t>Armitage with Handsacre</t>
  </si>
  <si>
    <t>E3433P003</t>
  </si>
  <si>
    <t>Burntwood</t>
  </si>
  <si>
    <t>E3433P004</t>
  </si>
  <si>
    <t>Clifton Campville (grouped with Thorpe Constantine)</t>
  </si>
  <si>
    <t>E3433P005</t>
  </si>
  <si>
    <t>E3433P006</t>
  </si>
  <si>
    <t>Curborough and Elmhurst (grouped with Farewell and Chorley)</t>
  </si>
  <si>
    <t>E3433P007</t>
  </si>
  <si>
    <t>Drayton Bassett</t>
  </si>
  <si>
    <t>E3433P008</t>
  </si>
  <si>
    <t>Edingale</t>
  </si>
  <si>
    <t>E3433P009</t>
  </si>
  <si>
    <t>Elford</t>
  </si>
  <si>
    <t>E3433P010</t>
  </si>
  <si>
    <t>Farewell and Chorley (grouped with Curborough and Elmhurst)</t>
  </si>
  <si>
    <t>E3433P011</t>
  </si>
  <si>
    <t>Fazeley</t>
  </si>
  <si>
    <t>E3433P012</t>
  </si>
  <si>
    <t>Fisherwick (grouped with Whittington)</t>
  </si>
  <si>
    <t>E3433P013</t>
  </si>
  <si>
    <t>Fradley and Streethay</t>
  </si>
  <si>
    <t>E3433P014</t>
  </si>
  <si>
    <t>Hammerwich</t>
  </si>
  <si>
    <t>E3433P015</t>
  </si>
  <si>
    <t>Hamstall Ridware</t>
  </si>
  <si>
    <t>E3433P016</t>
  </si>
  <si>
    <t>Harlaston</t>
  </si>
  <si>
    <t>E3433P017</t>
  </si>
  <si>
    <t>Hints</t>
  </si>
  <si>
    <t>E3433P018</t>
  </si>
  <si>
    <t>King's Bromley</t>
  </si>
  <si>
    <t>E3433P019</t>
  </si>
  <si>
    <t>E3433P020</t>
  </si>
  <si>
    <t>Longdon</t>
  </si>
  <si>
    <t>E3433P021</t>
  </si>
  <si>
    <t>Mavesyn Ridware</t>
  </si>
  <si>
    <t>E3433P022</t>
  </si>
  <si>
    <t>Shenstone</t>
  </si>
  <si>
    <t>E3433P023</t>
  </si>
  <si>
    <t>Swinfen and Packington</t>
  </si>
  <si>
    <t>E3433P024</t>
  </si>
  <si>
    <t>Thorpe Constantine (grouped with Clifton Campville)</t>
  </si>
  <si>
    <t>E3433P025</t>
  </si>
  <si>
    <t>E3433P026</t>
  </si>
  <si>
    <t>Weeford</t>
  </si>
  <si>
    <t>E3433P027</t>
  </si>
  <si>
    <t>Whittington ( grouped with Fisherwick)</t>
  </si>
  <si>
    <t>E3433P028</t>
  </si>
  <si>
    <t>Wigginton and Hopwas</t>
  </si>
  <si>
    <t>E3434P001</t>
  </si>
  <si>
    <t>Audley Rural</t>
  </si>
  <si>
    <t>E3434P003</t>
  </si>
  <si>
    <t>Betley Balterley &amp; Wrinehall</t>
  </si>
  <si>
    <t>E3434P004</t>
  </si>
  <si>
    <t>Chapel and Hill Chorlton</t>
  </si>
  <si>
    <t>E3434P005</t>
  </si>
  <si>
    <t>Keele</t>
  </si>
  <si>
    <t>E3434P006</t>
  </si>
  <si>
    <t>Kidsgrove</t>
  </si>
  <si>
    <t>E3434P007</t>
  </si>
  <si>
    <t>Loggerheads</t>
  </si>
  <si>
    <t>E3434P008</t>
  </si>
  <si>
    <t>E3434P009</t>
  </si>
  <si>
    <t>Maer</t>
  </si>
  <si>
    <t>E3434P010</t>
  </si>
  <si>
    <t>E3434P011</t>
  </si>
  <si>
    <t>Whitmore</t>
  </si>
  <si>
    <t>E3435P001</t>
  </si>
  <si>
    <t>Acton Trussell and Bednall &amp; Teddesley Hay</t>
  </si>
  <si>
    <t>E3435P002</t>
  </si>
  <si>
    <t>Bilbrook</t>
  </si>
  <si>
    <t>E3435P003</t>
  </si>
  <si>
    <t>Blymhill and Weston under Lizard</t>
  </si>
  <si>
    <t>E3435P004</t>
  </si>
  <si>
    <t>Bobbington</t>
  </si>
  <si>
    <t>E3435P005</t>
  </si>
  <si>
    <t>Brewood and Coven</t>
  </si>
  <si>
    <t>E3435P006</t>
  </si>
  <si>
    <t>Cheslyn Hay</t>
  </si>
  <si>
    <t>E3435P007</t>
  </si>
  <si>
    <t>Codsall</t>
  </si>
  <si>
    <t>E3435P009</t>
  </si>
  <si>
    <t>Dunston with Coppenhall</t>
  </si>
  <si>
    <t>E3435P010</t>
  </si>
  <si>
    <t>Enville</t>
  </si>
  <si>
    <t>E3435P011</t>
  </si>
  <si>
    <t>Essington</t>
  </si>
  <si>
    <t>E3435P012</t>
  </si>
  <si>
    <t>E3435P013</t>
  </si>
  <si>
    <t>Great Wyrley</t>
  </si>
  <si>
    <t>E3435P014</t>
  </si>
  <si>
    <t>E3435P015</t>
  </si>
  <si>
    <t>E3435P016</t>
  </si>
  <si>
    <t>Himley</t>
  </si>
  <si>
    <t>E3435P017</t>
  </si>
  <si>
    <t>E3435P018</t>
  </si>
  <si>
    <t>Kinver</t>
  </si>
  <si>
    <t>E3435P019</t>
  </si>
  <si>
    <t>Lapley Stretton and Wheaton Aston</t>
  </si>
  <si>
    <t>E3435P020</t>
  </si>
  <si>
    <t>Lower Penn</t>
  </si>
  <si>
    <t>E3435P021</t>
  </si>
  <si>
    <t>Pattingham and Patshull</t>
  </si>
  <si>
    <t>E3435P022</t>
  </si>
  <si>
    <t>Penkridge</t>
  </si>
  <si>
    <t>E3435P023</t>
  </si>
  <si>
    <t>Perton</t>
  </si>
  <si>
    <t>E3435P024</t>
  </si>
  <si>
    <t>Saredon</t>
  </si>
  <si>
    <t>E3435P025</t>
  </si>
  <si>
    <t>Shareshill</t>
  </si>
  <si>
    <t>E3435P026</t>
  </si>
  <si>
    <t>E3435P028</t>
  </si>
  <si>
    <t>Trysull and Seisdon</t>
  </si>
  <si>
    <t>E3435P029</t>
  </si>
  <si>
    <t>Wombourne</t>
  </si>
  <si>
    <t>E3436P001</t>
  </si>
  <si>
    <t>Adbaston</t>
  </si>
  <si>
    <t>E3436P002</t>
  </si>
  <si>
    <t>Barlaston</t>
  </si>
  <si>
    <t>E3436P003</t>
  </si>
  <si>
    <t>Berkswich</t>
  </si>
  <si>
    <t>E3436P004</t>
  </si>
  <si>
    <t>E3436P005</t>
  </si>
  <si>
    <t>Brocton</t>
  </si>
  <si>
    <t>E3436P006</t>
  </si>
  <si>
    <t>Chebsey</t>
  </si>
  <si>
    <t>E3436P007</t>
  </si>
  <si>
    <t>Church Eaton</t>
  </si>
  <si>
    <t>E3436P008</t>
  </si>
  <si>
    <t>Colwich</t>
  </si>
  <si>
    <t>E3436P009</t>
  </si>
  <si>
    <t>Creswell</t>
  </si>
  <si>
    <t>E3436P010</t>
  </si>
  <si>
    <t>Doxey</t>
  </si>
  <si>
    <t>E3436P011</t>
  </si>
  <si>
    <t>Eccleshall</t>
  </si>
  <si>
    <t>E3436P012</t>
  </si>
  <si>
    <t>Ellenhall</t>
  </si>
  <si>
    <t>E3436P013</t>
  </si>
  <si>
    <t>E3436P014</t>
  </si>
  <si>
    <t>Fradswell</t>
  </si>
  <si>
    <t>E3436P015</t>
  </si>
  <si>
    <t>E3436P016</t>
  </si>
  <si>
    <t>E3436P017</t>
  </si>
  <si>
    <t>Gnosall</t>
  </si>
  <si>
    <t>E3436P018</t>
  </si>
  <si>
    <t>E3436P019</t>
  </si>
  <si>
    <t>High Offley</t>
  </si>
  <si>
    <t>E3436P020</t>
  </si>
  <si>
    <t>Hilderstone</t>
  </si>
  <si>
    <t>E3436P021</t>
  </si>
  <si>
    <t>Hixon</t>
  </si>
  <si>
    <t>E3436P022</t>
  </si>
  <si>
    <t>Hopton and Coton</t>
  </si>
  <si>
    <t>E3436P023</t>
  </si>
  <si>
    <t>Hyde Lea</t>
  </si>
  <si>
    <t>E3436P024</t>
  </si>
  <si>
    <t>Ingestre</t>
  </si>
  <si>
    <t>E3436P025</t>
  </si>
  <si>
    <t>E3436P026</t>
  </si>
  <si>
    <t>Milwich</t>
  </si>
  <si>
    <t>E3436P027</t>
  </si>
  <si>
    <t>Norbury</t>
  </si>
  <si>
    <t>E3436P028</t>
  </si>
  <si>
    <t>Ranton</t>
  </si>
  <si>
    <t>E3436P029</t>
  </si>
  <si>
    <t>Salt and Enson</t>
  </si>
  <si>
    <t>E3436P030</t>
  </si>
  <si>
    <t>Sandon and Burston</t>
  </si>
  <si>
    <t>E3436P031</t>
  </si>
  <si>
    <t>Seighford</t>
  </si>
  <si>
    <t>E3436P032</t>
  </si>
  <si>
    <t>E3436P034</t>
  </si>
  <si>
    <t>Stone (Town)</t>
  </si>
  <si>
    <t>E3436P033</t>
  </si>
  <si>
    <t>Stone Rural</t>
  </si>
  <si>
    <t>E3436P035</t>
  </si>
  <si>
    <t>Stowe by Chartley</t>
  </si>
  <si>
    <t>E3436P036</t>
  </si>
  <si>
    <t>Swynnerton</t>
  </si>
  <si>
    <t>E3436P037</t>
  </si>
  <si>
    <t>Tixall</t>
  </si>
  <si>
    <t>E3436P038</t>
  </si>
  <si>
    <t>E3436P039</t>
  </si>
  <si>
    <t>Whitgreave</t>
  </si>
  <si>
    <t>E3436P040</t>
  </si>
  <si>
    <t>Yarnfield and Cold Meece</t>
  </si>
  <si>
    <t>E3437P001</t>
  </si>
  <si>
    <t>Alstonefield</t>
  </si>
  <si>
    <t>E3437P002</t>
  </si>
  <si>
    <t>E3437P003</t>
  </si>
  <si>
    <t>Bagnall</t>
  </si>
  <si>
    <t>E3437P004</t>
  </si>
  <si>
    <t>Biddulph</t>
  </si>
  <si>
    <t>E3437P005</t>
  </si>
  <si>
    <t>Blore with Swinscoe</t>
  </si>
  <si>
    <t>E3437P006</t>
  </si>
  <si>
    <t>Bradnop</t>
  </si>
  <si>
    <t>E3437P007</t>
  </si>
  <si>
    <t>Brown Edge</t>
  </si>
  <si>
    <t>E3437P008</t>
  </si>
  <si>
    <t>Butterton</t>
  </si>
  <si>
    <t>E3437P009</t>
  </si>
  <si>
    <t>Caverswall</t>
  </si>
  <si>
    <t>E3437P010</t>
  </si>
  <si>
    <t>Cheadle</t>
  </si>
  <si>
    <t>E3437P011</t>
  </si>
  <si>
    <t>Checkley</t>
  </si>
  <si>
    <t>E3437P012</t>
  </si>
  <si>
    <t>Cheddleton</t>
  </si>
  <si>
    <t>E3437P013</t>
  </si>
  <si>
    <t>Consall</t>
  </si>
  <si>
    <t>E3437P014</t>
  </si>
  <si>
    <t>Cotton</t>
  </si>
  <si>
    <t>E3437P015</t>
  </si>
  <si>
    <t>Dilhorne</t>
  </si>
  <si>
    <t>E3437P016</t>
  </si>
  <si>
    <t>Draycott in the Moors</t>
  </si>
  <si>
    <t>E3437P017</t>
  </si>
  <si>
    <t>Endon and Stanley</t>
  </si>
  <si>
    <t>E3437P018</t>
  </si>
  <si>
    <t>Farley</t>
  </si>
  <si>
    <t>E3437P019</t>
  </si>
  <si>
    <t>Fawfieldhead</t>
  </si>
  <si>
    <t>E3437P020</t>
  </si>
  <si>
    <t>Forsbrook</t>
  </si>
  <si>
    <t>E3437P021</t>
  </si>
  <si>
    <t>Grindon</t>
  </si>
  <si>
    <t>E3437P022</t>
  </si>
  <si>
    <t>Heathylee</t>
  </si>
  <si>
    <t>E3437P023</t>
  </si>
  <si>
    <t>Heaton</t>
  </si>
  <si>
    <t>E3437P024</t>
  </si>
  <si>
    <t>Hollinsclough</t>
  </si>
  <si>
    <t>E3437P025</t>
  </si>
  <si>
    <t>E3437P026</t>
  </si>
  <si>
    <t>Ilam</t>
  </si>
  <si>
    <t>E3437P027</t>
  </si>
  <si>
    <t>Ipstones</t>
  </si>
  <si>
    <t>E3437P028</t>
  </si>
  <si>
    <t>E3437P029</t>
  </si>
  <si>
    <t>Leek</t>
  </si>
  <si>
    <t>E3437P030</t>
  </si>
  <si>
    <t>Leekfrith</t>
  </si>
  <si>
    <t>E3437P031</t>
  </si>
  <si>
    <t>Longnor</t>
  </si>
  <si>
    <t>E3437P032</t>
  </si>
  <si>
    <t>Longsdon</t>
  </si>
  <si>
    <t>E3437P033</t>
  </si>
  <si>
    <t>Oakamoor</t>
  </si>
  <si>
    <t>E3437P034</t>
  </si>
  <si>
    <t>Onecote</t>
  </si>
  <si>
    <t>E3437P035</t>
  </si>
  <si>
    <t>Quarnford</t>
  </si>
  <si>
    <t>E3437P036</t>
  </si>
  <si>
    <t>E3437P037</t>
  </si>
  <si>
    <t>Sheen</t>
  </si>
  <si>
    <t>E3437P038</t>
  </si>
  <si>
    <t>Tittesworth</t>
  </si>
  <si>
    <t>E3437P039</t>
  </si>
  <si>
    <t>Warslow and Elkstones</t>
  </si>
  <si>
    <t>E3437P040</t>
  </si>
  <si>
    <t>Waterhouses</t>
  </si>
  <si>
    <t>E3437P041</t>
  </si>
  <si>
    <t>E3437P042</t>
  </si>
  <si>
    <t>Wetton</t>
  </si>
  <si>
    <t>E3437P043</t>
  </si>
  <si>
    <t>Whiston</t>
  </si>
  <si>
    <t>E3531P001</t>
  </si>
  <si>
    <t>E3531P002</t>
  </si>
  <si>
    <t>E3531P003</t>
  </si>
  <si>
    <t>Alpheton</t>
  </si>
  <si>
    <t>E3531P004</t>
  </si>
  <si>
    <t>Arwarton</t>
  </si>
  <si>
    <t>E3531P005</t>
  </si>
  <si>
    <t>Assington</t>
  </si>
  <si>
    <t>E3531P006</t>
  </si>
  <si>
    <t>Belstead</t>
  </si>
  <si>
    <t>E3531P007</t>
  </si>
  <si>
    <t>E3531P008</t>
  </si>
  <si>
    <t>Bildeston</t>
  </si>
  <si>
    <t>E3531P009</t>
  </si>
  <si>
    <t>E3531P010</t>
  </si>
  <si>
    <t>E3531P011</t>
  </si>
  <si>
    <t>Brantham</t>
  </si>
  <si>
    <t>E3531P012</t>
  </si>
  <si>
    <t>Brent Eleigh</t>
  </si>
  <si>
    <t>E3531P013</t>
  </si>
  <si>
    <t>E3531P014</t>
  </si>
  <si>
    <t>Bures St. Mary</t>
  </si>
  <si>
    <t>E3531P015</t>
  </si>
  <si>
    <t>Burstall</t>
  </si>
  <si>
    <t>E3531P016</t>
  </si>
  <si>
    <t>Capel St. Mary</t>
  </si>
  <si>
    <t>E3531P017</t>
  </si>
  <si>
    <t>Chattisham (Grouped with Hintlesham)</t>
  </si>
  <si>
    <t>E3531P018</t>
  </si>
  <si>
    <t>Chelmondiston</t>
  </si>
  <si>
    <t>E3531P019</t>
  </si>
  <si>
    <t>Chelsworth</t>
  </si>
  <si>
    <t>E3531P020</t>
  </si>
  <si>
    <t>E3531P021</t>
  </si>
  <si>
    <t>E3531P022</t>
  </si>
  <si>
    <t>Copdock and Washbrook</t>
  </si>
  <si>
    <t>E3531P023</t>
  </si>
  <si>
    <t>East Bergholt</t>
  </si>
  <si>
    <t>E3531P024</t>
  </si>
  <si>
    <t>Edwardstone</t>
  </si>
  <si>
    <t>E3531P025</t>
  </si>
  <si>
    <t>Elmsett</t>
  </si>
  <si>
    <t>E3531P026</t>
  </si>
  <si>
    <t>Freston</t>
  </si>
  <si>
    <t>E3531P027</t>
  </si>
  <si>
    <t>Glemsford</t>
  </si>
  <si>
    <t>E3531P028</t>
  </si>
  <si>
    <t>Great Cornard</t>
  </si>
  <si>
    <t>E3531P029</t>
  </si>
  <si>
    <t>Great Waldingfield</t>
  </si>
  <si>
    <t>E3531P030</t>
  </si>
  <si>
    <t>Groton</t>
  </si>
  <si>
    <t>E3531P031</t>
  </si>
  <si>
    <t>Hadleigh</t>
  </si>
  <si>
    <t>E3531P032</t>
  </si>
  <si>
    <t>Harkstead</t>
  </si>
  <si>
    <t>E3531P033</t>
  </si>
  <si>
    <t>Hartest</t>
  </si>
  <si>
    <t>E3531P034</t>
  </si>
  <si>
    <t>E3531P035</t>
  </si>
  <si>
    <t>Hintlesham (grouped with Chattisham)</t>
  </si>
  <si>
    <t>E3531P036</t>
  </si>
  <si>
    <t>Hitcham</t>
  </si>
  <si>
    <t>E3531P037</t>
  </si>
  <si>
    <t>E3531P038</t>
  </si>
  <si>
    <t>Holton St. Mary</t>
  </si>
  <si>
    <t>E3531P039</t>
  </si>
  <si>
    <t>Kersey</t>
  </si>
  <si>
    <t>E3531P040</t>
  </si>
  <si>
    <t>Kettlebaston</t>
  </si>
  <si>
    <t>E3531P041</t>
  </si>
  <si>
    <t>Lavenham</t>
  </si>
  <si>
    <t>E3531P042</t>
  </si>
  <si>
    <t>Lawshall</t>
  </si>
  <si>
    <t>E3531P043</t>
  </si>
  <si>
    <t>Layham</t>
  </si>
  <si>
    <t>E3531P044</t>
  </si>
  <si>
    <t>Leavenheath</t>
  </si>
  <si>
    <t>E3531P045</t>
  </si>
  <si>
    <t>Lindsey</t>
  </si>
  <si>
    <t>E3531P046</t>
  </si>
  <si>
    <t>Little Cornard</t>
  </si>
  <si>
    <t>E3531P047</t>
  </si>
  <si>
    <t>Little Waldingfield</t>
  </si>
  <si>
    <t>E3531P048</t>
  </si>
  <si>
    <t>Long Melford</t>
  </si>
  <si>
    <t>E3531P049</t>
  </si>
  <si>
    <t>Milden</t>
  </si>
  <si>
    <t>E3531P050</t>
  </si>
  <si>
    <t>Monks Eleigh</t>
  </si>
  <si>
    <t>E3531P051</t>
  </si>
  <si>
    <t>Nayland with Wissington</t>
  </si>
  <si>
    <t>E3531P052</t>
  </si>
  <si>
    <t>Nedging with Naughton</t>
  </si>
  <si>
    <t>E3531P053</t>
  </si>
  <si>
    <t>E3531P054</t>
  </si>
  <si>
    <t>Pinewood</t>
  </si>
  <si>
    <t>E3531P055</t>
  </si>
  <si>
    <t>Polstead</t>
  </si>
  <si>
    <t>E3531P056</t>
  </si>
  <si>
    <t>Preston St. Mary</t>
  </si>
  <si>
    <t>E3531P057</t>
  </si>
  <si>
    <t>Raydon</t>
  </si>
  <si>
    <t>E3531P058</t>
  </si>
  <si>
    <t>Semer</t>
  </si>
  <si>
    <t>E3531P059</t>
  </si>
  <si>
    <t>Shelley</t>
  </si>
  <si>
    <t>E3531P060</t>
  </si>
  <si>
    <t>Shimpling</t>
  </si>
  <si>
    <t>E3531P061</t>
  </si>
  <si>
    <t>Shotley</t>
  </si>
  <si>
    <t>E3531P062</t>
  </si>
  <si>
    <t>E3531P063</t>
  </si>
  <si>
    <t>Sproughton</t>
  </si>
  <si>
    <t>E3531P064</t>
  </si>
  <si>
    <t>Stanstead</t>
  </si>
  <si>
    <t>E3531P065</t>
  </si>
  <si>
    <t>Stoke by Nayland</t>
  </si>
  <si>
    <t>E3531P066</t>
  </si>
  <si>
    <t>Stratford St. Mary</t>
  </si>
  <si>
    <t>E3531P067</t>
  </si>
  <si>
    <t>Stutton</t>
  </si>
  <si>
    <t>E3531P068</t>
  </si>
  <si>
    <t>E3531P069</t>
  </si>
  <si>
    <t>Tattingstone</t>
  </si>
  <si>
    <t>E3531P070</t>
  </si>
  <si>
    <t>Thorpe Morieux</t>
  </si>
  <si>
    <t>E3531P071</t>
  </si>
  <si>
    <t>Wattisham</t>
  </si>
  <si>
    <t>E3531P072</t>
  </si>
  <si>
    <t>Wenham Magna</t>
  </si>
  <si>
    <t>E3531P073</t>
  </si>
  <si>
    <t>Wenham Parva</t>
  </si>
  <si>
    <t>E3531P074</t>
  </si>
  <si>
    <t>Whatfield</t>
  </si>
  <si>
    <t>E3531P075</t>
  </si>
  <si>
    <t>Wherstead</t>
  </si>
  <si>
    <t>E3531P076</t>
  </si>
  <si>
    <t>Woolverstone</t>
  </si>
  <si>
    <t>E3534P001</t>
  </si>
  <si>
    <t>Akenham</t>
  </si>
  <si>
    <t>E3534P002</t>
  </si>
  <si>
    <t>Ashbocking</t>
  </si>
  <si>
    <t>E3534P003</t>
  </si>
  <si>
    <t>Ashfield cum Thorpe</t>
  </si>
  <si>
    <t>E3534P004</t>
  </si>
  <si>
    <t>Aspall</t>
  </si>
  <si>
    <t>E3534P005</t>
  </si>
  <si>
    <t>Athelington</t>
  </si>
  <si>
    <t>E3534P006</t>
  </si>
  <si>
    <t>E3534P007</t>
  </si>
  <si>
    <t>Badley</t>
  </si>
  <si>
    <t>E3534P008</t>
  </si>
  <si>
    <t>Badwell Ash</t>
  </si>
  <si>
    <t>E3534P009</t>
  </si>
  <si>
    <t>E3534P010</t>
  </si>
  <si>
    <t>Barking</t>
  </si>
  <si>
    <t>E3534P011</t>
  </si>
  <si>
    <t>Battisford</t>
  </si>
  <si>
    <t>E3534P012</t>
  </si>
  <si>
    <t>Baylham</t>
  </si>
  <si>
    <t>E3534P013</t>
  </si>
  <si>
    <t>Bedfield</t>
  </si>
  <si>
    <t>E3534P014</t>
  </si>
  <si>
    <t>Bedingfield</t>
  </si>
  <si>
    <t>E3534P015</t>
  </si>
  <si>
    <t>Beyton</t>
  </si>
  <si>
    <t>E3534P016</t>
  </si>
  <si>
    <t>Botesdale</t>
  </si>
  <si>
    <t>E3534P017</t>
  </si>
  <si>
    <t>Braiseworth</t>
  </si>
  <si>
    <t>E3534P018</t>
  </si>
  <si>
    <t>Bramford</t>
  </si>
  <si>
    <t>E3534P019</t>
  </si>
  <si>
    <t>Brome and Oakley</t>
  </si>
  <si>
    <t>E3534P020</t>
  </si>
  <si>
    <t>Brundish</t>
  </si>
  <si>
    <t>E3534P021</t>
  </si>
  <si>
    <t>Burgate</t>
  </si>
  <si>
    <t>E3534P022</t>
  </si>
  <si>
    <t>Buxhall</t>
  </si>
  <si>
    <t>E3534P023</t>
  </si>
  <si>
    <t>Claydon</t>
  </si>
  <si>
    <t>E3534P024</t>
  </si>
  <si>
    <t>Coddenham</t>
  </si>
  <si>
    <t>E3534P025</t>
  </si>
  <si>
    <t>Combs</t>
  </si>
  <si>
    <t>E3534P026</t>
  </si>
  <si>
    <t>E3534P027</t>
  </si>
  <si>
    <t>Creeting St. Mary</t>
  </si>
  <si>
    <t>E3534P028</t>
  </si>
  <si>
    <t>Creeting St. Peter or West Creeting</t>
  </si>
  <si>
    <t>E3534P029</t>
  </si>
  <si>
    <t>Crowfield</t>
  </si>
  <si>
    <t>E3534P123</t>
  </si>
  <si>
    <t>Damsden</t>
  </si>
  <si>
    <t>E3534P030</t>
  </si>
  <si>
    <t>Debenham</t>
  </si>
  <si>
    <t>E3534P031</t>
  </si>
  <si>
    <t>E3534P032</t>
  </si>
  <si>
    <t>Drinkstone</t>
  </si>
  <si>
    <t>E3534P033</t>
  </si>
  <si>
    <t>Elmswell</t>
  </si>
  <si>
    <t>E3534P034</t>
  </si>
  <si>
    <t>E3534P035</t>
  </si>
  <si>
    <t>Felsham</t>
  </si>
  <si>
    <t>E3534P036</t>
  </si>
  <si>
    <t>Finningham</t>
  </si>
  <si>
    <t>E3534P037</t>
  </si>
  <si>
    <t>Flowton</t>
  </si>
  <si>
    <t>E3534P038</t>
  </si>
  <si>
    <t>Framsden</t>
  </si>
  <si>
    <t>E3534P039</t>
  </si>
  <si>
    <t>Fressingfield</t>
  </si>
  <si>
    <t>E3534P040</t>
  </si>
  <si>
    <t>Gedding</t>
  </si>
  <si>
    <t>E3534P041</t>
  </si>
  <si>
    <t>Gipping</t>
  </si>
  <si>
    <t>E3534P042</t>
  </si>
  <si>
    <t>Gislingham</t>
  </si>
  <si>
    <t>E3534P043</t>
  </si>
  <si>
    <t>Gosbeck</t>
  </si>
  <si>
    <t>E3534P044</t>
  </si>
  <si>
    <t>Great Ashfield</t>
  </si>
  <si>
    <t>E3534P045</t>
  </si>
  <si>
    <t>Great Blakenham</t>
  </si>
  <si>
    <t>E3534P046</t>
  </si>
  <si>
    <t>Great Bricett</t>
  </si>
  <si>
    <t>E3534P047</t>
  </si>
  <si>
    <t>Great Finborough</t>
  </si>
  <si>
    <t>E3534P048</t>
  </si>
  <si>
    <t>Harleston</t>
  </si>
  <si>
    <t>E3534P049</t>
  </si>
  <si>
    <t>Haughley</t>
  </si>
  <si>
    <t>E3534P050</t>
  </si>
  <si>
    <t>Helmingham</t>
  </si>
  <si>
    <t>E3534P051</t>
  </si>
  <si>
    <t>Hemingstone</t>
  </si>
  <si>
    <t>E3534P052</t>
  </si>
  <si>
    <t>Henley</t>
  </si>
  <si>
    <t>E3534P053</t>
  </si>
  <si>
    <t>Hessett</t>
  </si>
  <si>
    <t>E3534P054</t>
  </si>
  <si>
    <t>Hinderclay</t>
  </si>
  <si>
    <t>E3534P055</t>
  </si>
  <si>
    <t>Horham</t>
  </si>
  <si>
    <t>E3534P056</t>
  </si>
  <si>
    <t>Hoxne</t>
  </si>
  <si>
    <t>E3534P057</t>
  </si>
  <si>
    <t>Hunston</t>
  </si>
  <si>
    <t>E3534P058</t>
  </si>
  <si>
    <t>E3534P059</t>
  </si>
  <si>
    <t>E3534P060</t>
  </si>
  <si>
    <t>Laxfield</t>
  </si>
  <si>
    <t>E3534P061</t>
  </si>
  <si>
    <t>Little Blakenham</t>
  </si>
  <si>
    <t>E3534P062</t>
  </si>
  <si>
    <t>Little Finborough</t>
  </si>
  <si>
    <t>E3534P063</t>
  </si>
  <si>
    <t>Mellis</t>
  </si>
  <si>
    <t>E3534P064</t>
  </si>
  <si>
    <t>Mendham</t>
  </si>
  <si>
    <t>E3534P065</t>
  </si>
  <si>
    <t>Mendlesham</t>
  </si>
  <si>
    <t>E3534P066</t>
  </si>
  <si>
    <t>Metfield</t>
  </si>
  <si>
    <t>E3534P067</t>
  </si>
  <si>
    <t>Mickfield</t>
  </si>
  <si>
    <t>E3534P068</t>
  </si>
  <si>
    <t>Monk Soham</t>
  </si>
  <si>
    <t>E3534P069</t>
  </si>
  <si>
    <t>Needham Market</t>
  </si>
  <si>
    <t>E3534P070</t>
  </si>
  <si>
    <t>E3534P071</t>
  </si>
  <si>
    <t>E3534P072</t>
  </si>
  <si>
    <t>Occold</t>
  </si>
  <si>
    <t>E3534P073</t>
  </si>
  <si>
    <t>Offton</t>
  </si>
  <si>
    <t>E3534P074</t>
  </si>
  <si>
    <t>Old Newton with Dagworth</t>
  </si>
  <si>
    <t>E3534P075</t>
  </si>
  <si>
    <t>Onehouse</t>
  </si>
  <si>
    <t>E3534P076</t>
  </si>
  <si>
    <t>Palgrave</t>
  </si>
  <si>
    <t>E3534P077</t>
  </si>
  <si>
    <t>Pettaugh</t>
  </si>
  <si>
    <t>E3534P078</t>
  </si>
  <si>
    <t>Rattlesden</t>
  </si>
  <si>
    <t>E3534P079</t>
  </si>
  <si>
    <t>Redgrave</t>
  </si>
  <si>
    <t>E3534P080</t>
  </si>
  <si>
    <t>Redlingfield</t>
  </si>
  <si>
    <t>E3534P081</t>
  </si>
  <si>
    <t>Rickinghall Inferior</t>
  </si>
  <si>
    <t>E3534P082</t>
  </si>
  <si>
    <t>Rickinghall Superior</t>
  </si>
  <si>
    <t>E3534P083</t>
  </si>
  <si>
    <t>Ringshall</t>
  </si>
  <si>
    <t>E3534P084</t>
  </si>
  <si>
    <t>Rishangles</t>
  </si>
  <si>
    <t>E3534P085</t>
  </si>
  <si>
    <t>Shelland</t>
  </si>
  <si>
    <t>E3534P086</t>
  </si>
  <si>
    <t>E3534P087</t>
  </si>
  <si>
    <t>Southolt</t>
  </si>
  <si>
    <t>E3534P088</t>
  </si>
  <si>
    <t>Stoke Ash</t>
  </si>
  <si>
    <t>E3534P089</t>
  </si>
  <si>
    <t>Stonham Aspal</t>
  </si>
  <si>
    <t>E3534P090</t>
  </si>
  <si>
    <t>Stonham Earl</t>
  </si>
  <si>
    <t>E3534P091</t>
  </si>
  <si>
    <t>Stonham Parva</t>
  </si>
  <si>
    <t>E3534P092</t>
  </si>
  <si>
    <t>Stowlangtoft</t>
  </si>
  <si>
    <t>E3534P093</t>
  </si>
  <si>
    <t>Stowmarket</t>
  </si>
  <si>
    <t>E3534P094</t>
  </si>
  <si>
    <t>Stowupland</t>
  </si>
  <si>
    <t>E3534P095</t>
  </si>
  <si>
    <t>Stradbroke</t>
  </si>
  <si>
    <t>E3534P096</t>
  </si>
  <si>
    <t>Stuston</t>
  </si>
  <si>
    <t>E3534P097</t>
  </si>
  <si>
    <t>Syleham</t>
  </si>
  <si>
    <t>E3534P098</t>
  </si>
  <si>
    <t>Tannington</t>
  </si>
  <si>
    <t>E3534P099</t>
  </si>
  <si>
    <t>Thorndon</t>
  </si>
  <si>
    <t>E3534P100</t>
  </si>
  <si>
    <t>Thornham Magna</t>
  </si>
  <si>
    <t>E3534P101</t>
  </si>
  <si>
    <t>Thornham Parva</t>
  </si>
  <si>
    <t>E3534P102</t>
  </si>
  <si>
    <t>Thrandeston</t>
  </si>
  <si>
    <t>E3534P103</t>
  </si>
  <si>
    <t>Thurston</t>
  </si>
  <si>
    <t>E3534P104</t>
  </si>
  <si>
    <t>E3534P105</t>
  </si>
  <si>
    <t>Tostock</t>
  </si>
  <si>
    <t>E3534P106</t>
  </si>
  <si>
    <t>Walsham le Willows</t>
  </si>
  <si>
    <t>E3534P107</t>
  </si>
  <si>
    <t>Wattisfield</t>
  </si>
  <si>
    <t>E3534P108</t>
  </si>
  <si>
    <t>Westhorpe</t>
  </si>
  <si>
    <t>E3534P109</t>
  </si>
  <si>
    <t>Wetherden</t>
  </si>
  <si>
    <t>E3534P110</t>
  </si>
  <si>
    <t>Wetheringsett cum Brockford</t>
  </si>
  <si>
    <t>E3534P111</t>
  </si>
  <si>
    <t>Weybread</t>
  </si>
  <si>
    <t>E3534P112</t>
  </si>
  <si>
    <t>E3534P113</t>
  </si>
  <si>
    <t>Wickham Skeith</t>
  </si>
  <si>
    <t>E3534P114</t>
  </si>
  <si>
    <t>E3534P115</t>
  </si>
  <si>
    <t>Willisham</t>
  </si>
  <si>
    <t>E3534P116</t>
  </si>
  <si>
    <t>Wingfield</t>
  </si>
  <si>
    <t>E3534P117</t>
  </si>
  <si>
    <t>E3534P118</t>
  </si>
  <si>
    <t>Woolpit</t>
  </si>
  <si>
    <t>E3534P119</t>
  </si>
  <si>
    <t>Worlingworth</t>
  </si>
  <si>
    <t>E3534P120</t>
  </si>
  <si>
    <t>Wortham</t>
  </si>
  <si>
    <t>E3534P121</t>
  </si>
  <si>
    <t>Wyverstone</t>
  </si>
  <si>
    <t>E3534P122</t>
  </si>
  <si>
    <t>E3538P001</t>
  </si>
  <si>
    <t>Aldeburgh</t>
  </si>
  <si>
    <t>E3538P002</t>
  </si>
  <si>
    <t>E3538P003</t>
  </si>
  <si>
    <t>Aldringham cum Thorpe</t>
  </si>
  <si>
    <t>E3538P004</t>
  </si>
  <si>
    <t>All Saints and St. Nicholas South Elmham (Group: All Saints and St. Nicholas St. Michael St Peter)</t>
  </si>
  <si>
    <t>E3538P005</t>
  </si>
  <si>
    <t>Badingham</t>
  </si>
  <si>
    <t>E3538P006</t>
  </si>
  <si>
    <t>Barnby</t>
  </si>
  <si>
    <t>E3538P007</t>
  </si>
  <si>
    <t>Barsham (Group: Barsham and Shipmeadow)</t>
  </si>
  <si>
    <t>E3538P008</t>
  </si>
  <si>
    <t>Bawdsey</t>
  </si>
  <si>
    <t>E3538P009</t>
  </si>
  <si>
    <t>Beccles</t>
  </si>
  <si>
    <t>E3538P010</t>
  </si>
  <si>
    <t>Benacre</t>
  </si>
  <si>
    <t>E3538P011</t>
  </si>
  <si>
    <t>Benhall (Benhall and Sternfield)</t>
  </si>
  <si>
    <t>E3538P012</t>
  </si>
  <si>
    <t>Blaxhall</t>
  </si>
  <si>
    <t>E3538P013</t>
  </si>
  <si>
    <t>Blundeston (Group: Blundeston and Flixton)</t>
  </si>
  <si>
    <t>E3538P014</t>
  </si>
  <si>
    <t>Blyford (Group: Blyford and Sotherton)</t>
  </si>
  <si>
    <t>E3538P015</t>
  </si>
  <si>
    <t>Blythburgh</t>
  </si>
  <si>
    <t>E3538P016</t>
  </si>
  <si>
    <t>Boulge</t>
  </si>
  <si>
    <t>E3538P017</t>
  </si>
  <si>
    <t>E3538P018</t>
  </si>
  <si>
    <t>Bramfield ( Bramfield and Thorington)</t>
  </si>
  <si>
    <t>E3538P019</t>
  </si>
  <si>
    <t>Brampton with Stoven</t>
  </si>
  <si>
    <t>E3538P020</t>
  </si>
  <si>
    <t>Brandeston</t>
  </si>
  <si>
    <t>E3538P021</t>
  </si>
  <si>
    <t>Bredfield</t>
  </si>
  <si>
    <t>E3538P022</t>
  </si>
  <si>
    <t>Brightwell (Brightwell Foxhall and Purdis Farm)</t>
  </si>
  <si>
    <t>E3538P023</t>
  </si>
  <si>
    <t>Bromeswell</t>
  </si>
  <si>
    <t>E3538P024</t>
  </si>
  <si>
    <t>Bruisyard</t>
  </si>
  <si>
    <t>E3538P025</t>
  </si>
  <si>
    <t>Bucklesham</t>
  </si>
  <si>
    <t>E3538P026</t>
  </si>
  <si>
    <t>Bungay</t>
  </si>
  <si>
    <t>E3538P027</t>
  </si>
  <si>
    <t>Burgh</t>
  </si>
  <si>
    <t>E3538P028</t>
  </si>
  <si>
    <t>Butley (Butley Capel St Andrew and Wantisden)</t>
  </si>
  <si>
    <t>E3538P029</t>
  </si>
  <si>
    <t>Campsey Ash</t>
  </si>
  <si>
    <t>E3538P030</t>
  </si>
  <si>
    <t>Capel St. Andrew (Butley Capel St Andrew and Wantisden)</t>
  </si>
  <si>
    <t>E3538P031</t>
  </si>
  <si>
    <t>Carlton Colville</t>
  </si>
  <si>
    <t>E3538P032</t>
  </si>
  <si>
    <t>Charsfield</t>
  </si>
  <si>
    <t>E3538P033</t>
  </si>
  <si>
    <t>Chediston (Chediston Linstead Magna and Linstead Parva)</t>
  </si>
  <si>
    <t>E3538P034</t>
  </si>
  <si>
    <t>Chillesford</t>
  </si>
  <si>
    <t>E3538P035</t>
  </si>
  <si>
    <t>E3538P036</t>
  </si>
  <si>
    <t>Cookley (Cookley and Walpole)</t>
  </si>
  <si>
    <t>E3538P037</t>
  </si>
  <si>
    <t>Corton</t>
  </si>
  <si>
    <t>E3538P038</t>
  </si>
  <si>
    <t>Covehithe</t>
  </si>
  <si>
    <t>E3538P039</t>
  </si>
  <si>
    <t>Cransford</t>
  </si>
  <si>
    <t>E3538P040</t>
  </si>
  <si>
    <t>Cratfield</t>
  </si>
  <si>
    <t>E3538P041</t>
  </si>
  <si>
    <t>Cretingham (Cretingham Hoo and Monewden)</t>
  </si>
  <si>
    <t>E3538P042</t>
  </si>
  <si>
    <t>Culpho  (Grundisburgh and Culpho)</t>
  </si>
  <si>
    <t>E3538P043</t>
  </si>
  <si>
    <t>Dallinghoo</t>
  </si>
  <si>
    <t>E3538P044</t>
  </si>
  <si>
    <t>Darsham</t>
  </si>
  <si>
    <t>E3538P045</t>
  </si>
  <si>
    <t>Debach</t>
  </si>
  <si>
    <t>E3538P046</t>
  </si>
  <si>
    <t>Dennington</t>
  </si>
  <si>
    <t>E3538P047</t>
  </si>
  <si>
    <t>Dunwich</t>
  </si>
  <si>
    <t>E3538P048</t>
  </si>
  <si>
    <t>Earl Soham</t>
  </si>
  <si>
    <t>E3538P049</t>
  </si>
  <si>
    <t>E3538P050</t>
  </si>
  <si>
    <t>Ellough (Group: Shadingfield Sotterley Willingham and Ellough)</t>
  </si>
  <si>
    <t>E3538P051</t>
  </si>
  <si>
    <t>Eyke</t>
  </si>
  <si>
    <t>E3538P052</t>
  </si>
  <si>
    <t>Falkenham (Kirton and Falkenham)</t>
  </si>
  <si>
    <t>E3538P053</t>
  </si>
  <si>
    <t>Farnham ( Stratford St Andrew and Farnham)</t>
  </si>
  <si>
    <t>E3538P054</t>
  </si>
  <si>
    <t>Felixstowe</t>
  </si>
  <si>
    <t>E3538P055</t>
  </si>
  <si>
    <t>Flixton (Lothingland Ward) (Group: Blundeston and Flixton)</t>
  </si>
  <si>
    <t>E3538P056</t>
  </si>
  <si>
    <t>Flixton (The Saints Ward) (Group: Flixton St. Cross and St. Margaret)</t>
  </si>
  <si>
    <t>E3538P057</t>
  </si>
  <si>
    <t>Foxhall (Brightwell Foxhall and Purdis Farm)</t>
  </si>
  <si>
    <t>E3538P058</t>
  </si>
  <si>
    <t>Framlingham</t>
  </si>
  <si>
    <t>E3538P059</t>
  </si>
  <si>
    <t>Friston</t>
  </si>
  <si>
    <t>E3538P060</t>
  </si>
  <si>
    <t>Frostenden (Group: Frostenden Uggeshall and South Cove)</t>
  </si>
  <si>
    <t>E3538P061</t>
  </si>
  <si>
    <t>Gedgrave (Orford and Gedgrave)</t>
  </si>
  <si>
    <t>E3538P062</t>
  </si>
  <si>
    <t>Gisleham</t>
  </si>
  <si>
    <t>E3538P063</t>
  </si>
  <si>
    <t>Great Bealings</t>
  </si>
  <si>
    <t>E3538P064</t>
  </si>
  <si>
    <t>Great Glemham</t>
  </si>
  <si>
    <t>E3538P065</t>
  </si>
  <si>
    <t>Grundisburgh (Grundisburgh and Culpho)</t>
  </si>
  <si>
    <t>E3538P066</t>
  </si>
  <si>
    <t>Hacheston</t>
  </si>
  <si>
    <t>E3538P067</t>
  </si>
  <si>
    <t>Halesworth</t>
  </si>
  <si>
    <t>E3538P068</t>
  </si>
  <si>
    <t>Hasketon</t>
  </si>
  <si>
    <t>E3538P069</t>
  </si>
  <si>
    <t>Hemley</t>
  </si>
  <si>
    <t>E3538P070</t>
  </si>
  <si>
    <t>Henstead with Hulver Street</t>
  </si>
  <si>
    <t>E3538P071</t>
  </si>
  <si>
    <t>Heveningham</t>
  </si>
  <si>
    <t>E3538P072</t>
  </si>
  <si>
    <t>Hollesley</t>
  </si>
  <si>
    <t>E3538P073</t>
  </si>
  <si>
    <t>E3538P074</t>
  </si>
  <si>
    <t>Hoo(Cretingham Hoo and Monewden)</t>
  </si>
  <si>
    <t>E3538P075</t>
  </si>
  <si>
    <t>Huntingfield</t>
  </si>
  <si>
    <t>E3538P076</t>
  </si>
  <si>
    <t>Iken</t>
  </si>
  <si>
    <t>E3538P077</t>
  </si>
  <si>
    <t>Kelsale cum Carlton</t>
  </si>
  <si>
    <t>E3538P078</t>
  </si>
  <si>
    <t>Kesgrave</t>
  </si>
  <si>
    <t>E3538P079</t>
  </si>
  <si>
    <t>Kessingland</t>
  </si>
  <si>
    <t>E3538P080</t>
  </si>
  <si>
    <t>Kettleburgh</t>
  </si>
  <si>
    <t>E3538P081</t>
  </si>
  <si>
    <t>Kirton (Kirton and Falkenham)</t>
  </si>
  <si>
    <t>E3538P082</t>
  </si>
  <si>
    <t>Knodishall</t>
  </si>
  <si>
    <t>E3538P083</t>
  </si>
  <si>
    <t>Leiston</t>
  </si>
  <si>
    <t>E3538P084</t>
  </si>
  <si>
    <t>Letheringham</t>
  </si>
  <si>
    <t>E3538P085</t>
  </si>
  <si>
    <t>Levington (Levington and Stratton Hall)</t>
  </si>
  <si>
    <t>E3538P086</t>
  </si>
  <si>
    <t>Linstead Magna</t>
  </si>
  <si>
    <t>E3538P087</t>
  </si>
  <si>
    <t>Linstead Parva</t>
  </si>
  <si>
    <t>E3538P088</t>
  </si>
  <si>
    <t>Little Bealings</t>
  </si>
  <si>
    <t>E3538P089</t>
  </si>
  <si>
    <t>Little Glemham</t>
  </si>
  <si>
    <t>E3538P090</t>
  </si>
  <si>
    <t>E3538P091</t>
  </si>
  <si>
    <t xml:space="preserve">Lowestoft </t>
  </si>
  <si>
    <t>E3538P092</t>
  </si>
  <si>
    <t>Marlesford</t>
  </si>
  <si>
    <t>E3538P093</t>
  </si>
  <si>
    <t>Martlesham</t>
  </si>
  <si>
    <t>E3538P094</t>
  </si>
  <si>
    <t>E3538P095</t>
  </si>
  <si>
    <t>Mettingham</t>
  </si>
  <si>
    <t>E3538P096</t>
  </si>
  <si>
    <t>E3538P097</t>
  </si>
  <si>
    <t>Monewden (Cretingham Hoo and Monewden)</t>
  </si>
  <si>
    <t>E3538P098</t>
  </si>
  <si>
    <t>Mutford</t>
  </si>
  <si>
    <t>E3538P099</t>
  </si>
  <si>
    <t>Nacton</t>
  </si>
  <si>
    <t>E3538P100</t>
  </si>
  <si>
    <t>Newbourne</t>
  </si>
  <si>
    <t>E3538P101</t>
  </si>
  <si>
    <t>North Cove</t>
  </si>
  <si>
    <t>E3538P102</t>
  </si>
  <si>
    <t>Orford (Orford and Gedgrave)</t>
  </si>
  <si>
    <t>E3538P103</t>
  </si>
  <si>
    <t>Otley</t>
  </si>
  <si>
    <t>E3538P104</t>
  </si>
  <si>
    <t>E3538P105</t>
  </si>
  <si>
    <t>Oulton Broad</t>
  </si>
  <si>
    <t>E3538P106</t>
  </si>
  <si>
    <t>Parham</t>
  </si>
  <si>
    <t>E3538P107</t>
  </si>
  <si>
    <t>Peasenhall</t>
  </si>
  <si>
    <t>E3538P108</t>
  </si>
  <si>
    <t>Pettistree</t>
  </si>
  <si>
    <t>E3538P109</t>
  </si>
  <si>
    <t>Playford</t>
  </si>
  <si>
    <t>E3538P110</t>
  </si>
  <si>
    <t>Purdis Farm (Brightwell Foxhall and Purdis Farm)</t>
  </si>
  <si>
    <t>E3538P111</t>
  </si>
  <si>
    <t>Ramsholt</t>
  </si>
  <si>
    <t>E3538P112</t>
  </si>
  <si>
    <t>Redisham</t>
  </si>
  <si>
    <t>E3538P113</t>
  </si>
  <si>
    <t>Rendham</t>
  </si>
  <si>
    <t>E3538P114</t>
  </si>
  <si>
    <t>Rendlesham</t>
  </si>
  <si>
    <t>E3538P115</t>
  </si>
  <si>
    <t>Reydon</t>
  </si>
  <si>
    <t>E3538P116</t>
  </si>
  <si>
    <t>Ringsfield (Group: Ringsfield and Weston)</t>
  </si>
  <si>
    <t>E3538P117</t>
  </si>
  <si>
    <t>Rumburgh</t>
  </si>
  <si>
    <t>E3538P118</t>
  </si>
  <si>
    <t>Rushmere</t>
  </si>
  <si>
    <t>E3538P119</t>
  </si>
  <si>
    <t>Rushmere St. Andrew</t>
  </si>
  <si>
    <t>E3538P120</t>
  </si>
  <si>
    <t>Saxmundham</t>
  </si>
  <si>
    <t>E3538P121</t>
  </si>
  <si>
    <t>Saxtead</t>
  </si>
  <si>
    <t>E3538P122</t>
  </si>
  <si>
    <t>Shadingfield (Group: Shadingfield Sotterley Willingham and Ellough)</t>
  </si>
  <si>
    <t>E3538P123</t>
  </si>
  <si>
    <t>Shipmeadow  (Group: Barsham and Shipmeadow)</t>
  </si>
  <si>
    <t>E3538P124</t>
  </si>
  <si>
    <t>Shottisham</t>
  </si>
  <si>
    <t>E3538P125</t>
  </si>
  <si>
    <t>Sibton</t>
  </si>
  <si>
    <t>E3538P126</t>
  </si>
  <si>
    <t>Snape</t>
  </si>
  <si>
    <t>E3538P127</t>
  </si>
  <si>
    <t>Somerleyton Ashby and Herringfleet</t>
  </si>
  <si>
    <t>E3538P128</t>
  </si>
  <si>
    <t>Sotherton (Group: Blyford and Sotherton)</t>
  </si>
  <si>
    <t>E3538P129</t>
  </si>
  <si>
    <t>Sotterley (Group: Shadingfield Sotterley Willingham and Ellough)</t>
  </si>
  <si>
    <t>E3538P130</t>
  </si>
  <si>
    <t>South Cove (Group: Frostenden Uggeshall and South Cove)</t>
  </si>
  <si>
    <t>E3538P131</t>
  </si>
  <si>
    <t>Southwold</t>
  </si>
  <si>
    <t>E3538P132</t>
  </si>
  <si>
    <t>Spexhall</t>
  </si>
  <si>
    <t>E3538P133</t>
  </si>
  <si>
    <t>St. Andrew Ilketshall</t>
  </si>
  <si>
    <t>E3538P134</t>
  </si>
  <si>
    <t>St. Cross South Elmham (Group: Flixton St. Cross and St. Margaret)</t>
  </si>
  <si>
    <t>E3538P135</t>
  </si>
  <si>
    <t>St. James South Elmham</t>
  </si>
  <si>
    <t>E3538P136</t>
  </si>
  <si>
    <t>St. John Ilketshall</t>
  </si>
  <si>
    <t>E3538P137</t>
  </si>
  <si>
    <t>St. Lawrence Ilketshall</t>
  </si>
  <si>
    <t>E3538P138</t>
  </si>
  <si>
    <t>St. Margaret Ilketshall</t>
  </si>
  <si>
    <t>E3538P139</t>
  </si>
  <si>
    <t>St. Margaret South Elmham (Group: Flixton St. Cross and St. Margaret)</t>
  </si>
  <si>
    <t>E3538P140</t>
  </si>
  <si>
    <t>St. Mary South Elmham otherwise Homersfield</t>
  </si>
  <si>
    <t>E3538P141</t>
  </si>
  <si>
    <t>St. Michael South Elmham (Group: All Saints and St. Nicholas St. Michael St Peter)</t>
  </si>
  <si>
    <t>E3538P142</t>
  </si>
  <si>
    <t>St. Peter South Elmham (Group: All Saints and St. Nicholas St. Michael St Peter)</t>
  </si>
  <si>
    <t>E3538P143</t>
  </si>
  <si>
    <t>Sternfield (Benhall and Sternfield)</t>
  </si>
  <si>
    <t>E3538P144</t>
  </si>
  <si>
    <t>Stratford St. Andrew ( Stratford St Andrew and Farnham)</t>
  </si>
  <si>
    <t>E3538P145</t>
  </si>
  <si>
    <t>Stratton Hall(Levington and Stratton Hall)</t>
  </si>
  <si>
    <t>E3538P146</t>
  </si>
  <si>
    <t>Sudbourne</t>
  </si>
  <si>
    <t>E3538P147</t>
  </si>
  <si>
    <t>E3538P148</t>
  </si>
  <si>
    <t>Sutton Heath</t>
  </si>
  <si>
    <t>E3538P149</t>
  </si>
  <si>
    <t>Swefling</t>
  </si>
  <si>
    <t>E3538P150</t>
  </si>
  <si>
    <t>Swilland (Swilland and Witnesham)</t>
  </si>
  <si>
    <t>E3538P151</t>
  </si>
  <si>
    <t>Theberton</t>
  </si>
  <si>
    <t>E3538P152</t>
  </si>
  <si>
    <t>Thorington (Bramfield and Thorington)</t>
  </si>
  <si>
    <t>E3538P153</t>
  </si>
  <si>
    <t>Trimley St. Martin</t>
  </si>
  <si>
    <t>E3538P154</t>
  </si>
  <si>
    <t>Trimley St. Mary</t>
  </si>
  <si>
    <t>E3538P155</t>
  </si>
  <si>
    <t>Tuddenham St. Martin</t>
  </si>
  <si>
    <t>E3538P156</t>
  </si>
  <si>
    <t>E3538P157</t>
  </si>
  <si>
    <t>Ubbeston</t>
  </si>
  <si>
    <t>E3538P158</t>
  </si>
  <si>
    <t>E3538P159</t>
  </si>
  <si>
    <t>Uggeshall (Group: Frostenden Uggeshall and South Cove)</t>
  </si>
  <si>
    <t>E3538P160</t>
  </si>
  <si>
    <t>Walberswick</t>
  </si>
  <si>
    <t>E3538P161</t>
  </si>
  <si>
    <t>Waldringfield</t>
  </si>
  <si>
    <t>E3538P162</t>
  </si>
  <si>
    <t>Walpole(Cookley and Walpole)</t>
  </si>
  <si>
    <t>E3538P163</t>
  </si>
  <si>
    <t>Wangford with Henham</t>
  </si>
  <si>
    <t>E3538P164</t>
  </si>
  <si>
    <t>Wantisden (Butley Capel St Andrew and Wantisden)</t>
  </si>
  <si>
    <t>E3538P165</t>
  </si>
  <si>
    <t>Wenhaston with Mells Hamlet</t>
  </si>
  <si>
    <t>E3538P166</t>
  </si>
  <si>
    <t>Westerfield</t>
  </si>
  <si>
    <t>E3538P167</t>
  </si>
  <si>
    <t>Westhall</t>
  </si>
  <si>
    <t>E3538P168</t>
  </si>
  <si>
    <t>Westleton</t>
  </si>
  <si>
    <t>E3538P169</t>
  </si>
  <si>
    <t>Weston (Group: Ringsfield and Weston)</t>
  </si>
  <si>
    <t>E3538P170</t>
  </si>
  <si>
    <t>Wickham Market</t>
  </si>
  <si>
    <t>E3538P171</t>
  </si>
  <si>
    <t>Willingham St. Mary (Group: Shadingfield Sotterley Willingham and Ellough)</t>
  </si>
  <si>
    <t>E3538P172</t>
  </si>
  <si>
    <t>Wissett</t>
  </si>
  <si>
    <t>E3538P173</t>
  </si>
  <si>
    <t>Witnesham (Swilland and Witnesham)</t>
  </si>
  <si>
    <t>E3538P174</t>
  </si>
  <si>
    <t>Woodbridge</t>
  </si>
  <si>
    <t>E3538P175</t>
  </si>
  <si>
    <t>Worlingham</t>
  </si>
  <si>
    <t>E3538P176</t>
  </si>
  <si>
    <t>Wrentham</t>
  </si>
  <si>
    <t>E3538P177</t>
  </si>
  <si>
    <t>Yoxford</t>
  </si>
  <si>
    <t>E3539P001</t>
  </si>
  <si>
    <t>Ampton Timworth &amp; Little Livermere</t>
  </si>
  <si>
    <t>E3539P002</t>
  </si>
  <si>
    <t>Bardwell</t>
  </si>
  <si>
    <t>E3539P003</t>
  </si>
  <si>
    <t>Barnardiston</t>
  </si>
  <si>
    <t>E3539P004</t>
  </si>
  <si>
    <t>Barnham</t>
  </si>
  <si>
    <t>E3539P005</t>
  </si>
  <si>
    <t>E3539P006</t>
  </si>
  <si>
    <t>Barrow cum Denham</t>
  </si>
  <si>
    <t>E3539P007</t>
  </si>
  <si>
    <t>Barton Mills</t>
  </si>
  <si>
    <t>E3539P008</t>
  </si>
  <si>
    <t>Beck Row Holywell Row and Kenny Hill</t>
  </si>
  <si>
    <t>E3539P009</t>
  </si>
  <si>
    <t>Bradfield Combust with Stanningfield</t>
  </si>
  <si>
    <t>E3539P010</t>
  </si>
  <si>
    <t>Bradfield St. Clare</t>
  </si>
  <si>
    <t>E3539P011</t>
  </si>
  <si>
    <t>Bradfield St. George</t>
  </si>
  <si>
    <t>E3539P012</t>
  </si>
  <si>
    <t>Brandon</t>
  </si>
  <si>
    <t>E3539P013</t>
  </si>
  <si>
    <t>E3539P014</t>
  </si>
  <si>
    <t>Bury St Edmunds</t>
  </si>
  <si>
    <t>E3539P015</t>
  </si>
  <si>
    <t>Cavendish</t>
  </si>
  <si>
    <t>E3539P016</t>
  </si>
  <si>
    <t>Cavenham</t>
  </si>
  <si>
    <t>E3539P017</t>
  </si>
  <si>
    <t>Chedburgh</t>
  </si>
  <si>
    <t>E3539P018</t>
  </si>
  <si>
    <t>Chevington</t>
  </si>
  <si>
    <t>E3539P019</t>
  </si>
  <si>
    <t>Clare</t>
  </si>
  <si>
    <t>E3539P020</t>
  </si>
  <si>
    <t>Coney Weston</t>
  </si>
  <si>
    <t>E3539P021</t>
  </si>
  <si>
    <t>Cowlinge</t>
  </si>
  <si>
    <t>E3539P095</t>
  </si>
  <si>
    <t>Culford, West Stove and Wordwell</t>
  </si>
  <si>
    <t>E3539P023</t>
  </si>
  <si>
    <t>Dalham</t>
  </si>
  <si>
    <t>E3539P024</t>
  </si>
  <si>
    <t>Denston</t>
  </si>
  <si>
    <t>E3539P025</t>
  </si>
  <si>
    <t>Depden</t>
  </si>
  <si>
    <t>E3539P026</t>
  </si>
  <si>
    <t>Elveden</t>
  </si>
  <si>
    <t>E3539P027</t>
  </si>
  <si>
    <t>Eriswell</t>
  </si>
  <si>
    <t>E3539P028</t>
  </si>
  <si>
    <t>Euston</t>
  </si>
  <si>
    <t>E3539P029</t>
  </si>
  <si>
    <t>Exning</t>
  </si>
  <si>
    <t>E3539P030</t>
  </si>
  <si>
    <t>Fakenham Magna</t>
  </si>
  <si>
    <t>E3539P031</t>
  </si>
  <si>
    <t>Flempton cum Hengrave</t>
  </si>
  <si>
    <t>E3539P032</t>
  </si>
  <si>
    <t>Fornham All Saints</t>
  </si>
  <si>
    <t>E3539P033</t>
  </si>
  <si>
    <t>Fornham St Martin cum St Genevieve</t>
  </si>
  <si>
    <t>E3539P034</t>
  </si>
  <si>
    <t>Freckenham</t>
  </si>
  <si>
    <t>E3539P035</t>
  </si>
  <si>
    <t>Gazeley</t>
  </si>
  <si>
    <t>E3539P036</t>
  </si>
  <si>
    <t>Great &amp; Little Whelnetham</t>
  </si>
  <si>
    <t>E3539P037</t>
  </si>
  <si>
    <t>Great Barton</t>
  </si>
  <si>
    <t>E3539P038</t>
  </si>
  <si>
    <t>Great Bradley</t>
  </si>
  <si>
    <t>E3539P039</t>
  </si>
  <si>
    <t>Great Livermere</t>
  </si>
  <si>
    <t>E3539P040</t>
  </si>
  <si>
    <t>Great Thurlow</t>
  </si>
  <si>
    <t>E3539P041</t>
  </si>
  <si>
    <t>Great Wratting</t>
  </si>
  <si>
    <t>E3539P042</t>
  </si>
  <si>
    <t>E3539P043</t>
  </si>
  <si>
    <t>Haverhill</t>
  </si>
  <si>
    <t>E3539P044</t>
  </si>
  <si>
    <t>Hawkedon</t>
  </si>
  <si>
    <t>E3539P045</t>
  </si>
  <si>
    <t>Hawstead</t>
  </si>
  <si>
    <t>E3539P046</t>
  </si>
  <si>
    <t>Hepworth</t>
  </si>
  <si>
    <t>E3539P047</t>
  </si>
  <si>
    <t>Herringswell</t>
  </si>
  <si>
    <t>E3539P048</t>
  </si>
  <si>
    <t>E3539P049</t>
  </si>
  <si>
    <t>Honington cum Sapiston</t>
  </si>
  <si>
    <t>E3539P050</t>
  </si>
  <si>
    <t>Hopton cum Knettishall</t>
  </si>
  <si>
    <t>E3539P051</t>
  </si>
  <si>
    <t>Horringer</t>
  </si>
  <si>
    <t>E3539P052</t>
  </si>
  <si>
    <t>Hundon</t>
  </si>
  <si>
    <t>E3539P053</t>
  </si>
  <si>
    <t>Icklingham</t>
  </si>
  <si>
    <t>E3539P054</t>
  </si>
  <si>
    <t>Ickworth</t>
  </si>
  <si>
    <t>E3539P055</t>
  </si>
  <si>
    <t>E3539P056</t>
  </si>
  <si>
    <t>Ixworth cum Ixworth Thorpe</t>
  </si>
  <si>
    <t>E3539P057</t>
  </si>
  <si>
    <t>Kedington</t>
  </si>
  <si>
    <t>E3539P058</t>
  </si>
  <si>
    <t>Kentford</t>
  </si>
  <si>
    <t>E3539P059</t>
  </si>
  <si>
    <t>Lackford</t>
  </si>
  <si>
    <t>E3539P060</t>
  </si>
  <si>
    <t>Lakenheath</t>
  </si>
  <si>
    <t>E3539P061</t>
  </si>
  <si>
    <t>Lidgate</t>
  </si>
  <si>
    <t>E3539P062</t>
  </si>
  <si>
    <t>Little Bradley</t>
  </si>
  <si>
    <t>E3539P063</t>
  </si>
  <si>
    <t>Little Thurlow</t>
  </si>
  <si>
    <t>E3539P064</t>
  </si>
  <si>
    <t>Little Wratting</t>
  </si>
  <si>
    <t>E3539P065</t>
  </si>
  <si>
    <t>Market Weston</t>
  </si>
  <si>
    <t>E3539P066</t>
  </si>
  <si>
    <t>Mildenhall</t>
  </si>
  <si>
    <t>E3539P067</t>
  </si>
  <si>
    <t>E3539P068</t>
  </si>
  <si>
    <t>Newmarket</t>
  </si>
  <si>
    <t>E3539P069</t>
  </si>
  <si>
    <t>Nowton</t>
  </si>
  <si>
    <t>E3539P070</t>
  </si>
  <si>
    <t>Ousden</t>
  </si>
  <si>
    <t>E3539P071</t>
  </si>
  <si>
    <t>Pakenham</t>
  </si>
  <si>
    <t>E3539P072</t>
  </si>
  <si>
    <t>Poslingford</t>
  </si>
  <si>
    <t>E3539P073</t>
  </si>
  <si>
    <t>Red Lodge</t>
  </si>
  <si>
    <t>E3539P074</t>
  </si>
  <si>
    <t>Rede</t>
  </si>
  <si>
    <t>E3539P075</t>
  </si>
  <si>
    <t>Risby</t>
  </si>
  <si>
    <t>E3539P076</t>
  </si>
  <si>
    <t>Rushbrooke with Rougham</t>
  </si>
  <si>
    <t>E3539P077</t>
  </si>
  <si>
    <t>Santon Downham</t>
  </si>
  <si>
    <t>E3539P078</t>
  </si>
  <si>
    <t>Stansfield</t>
  </si>
  <si>
    <t>E3539P079</t>
  </si>
  <si>
    <t>E3539P080</t>
  </si>
  <si>
    <t>Stoke by Clare</t>
  </si>
  <si>
    <t>E3539P081</t>
  </si>
  <si>
    <t>Stradishall</t>
  </si>
  <si>
    <t>E3539P082</t>
  </si>
  <si>
    <t>The Saxhams</t>
  </si>
  <si>
    <t>E3539P083</t>
  </si>
  <si>
    <t>Thelnetham</t>
  </si>
  <si>
    <t>E3539P084</t>
  </si>
  <si>
    <t>Troston</t>
  </si>
  <si>
    <t>E3539P085</t>
  </si>
  <si>
    <t>Tuddenham</t>
  </si>
  <si>
    <t>E3539P086</t>
  </si>
  <si>
    <t>West Row</t>
  </si>
  <si>
    <t>E3539P088</t>
  </si>
  <si>
    <t>Westley</t>
  </si>
  <si>
    <t>E3539P089</t>
  </si>
  <si>
    <t>Whepstead</t>
  </si>
  <si>
    <t>E3539P090</t>
  </si>
  <si>
    <t>Wickhambrook</t>
  </si>
  <si>
    <t>E3539P091</t>
  </si>
  <si>
    <t>Withersfield</t>
  </si>
  <si>
    <t>E3539P092</t>
  </si>
  <si>
    <t>Wixoe</t>
  </si>
  <si>
    <t>E3539P094</t>
  </si>
  <si>
    <t>Worlington</t>
  </si>
  <si>
    <t>E3631P001</t>
  </si>
  <si>
    <t>Claygate</t>
  </si>
  <si>
    <t>E3633P001</t>
  </si>
  <si>
    <t>E3633P002</t>
  </si>
  <si>
    <t>Artington</t>
  </si>
  <si>
    <t>E3633P003</t>
  </si>
  <si>
    <t>E3633P004</t>
  </si>
  <si>
    <t>E3633P005</t>
  </si>
  <si>
    <t>East Clandon</t>
  </si>
  <si>
    <t>E3633P006</t>
  </si>
  <si>
    <t>East Horsley</t>
  </si>
  <si>
    <t>E3633P007</t>
  </si>
  <si>
    <t>Effingham</t>
  </si>
  <si>
    <t>E3633P008</t>
  </si>
  <si>
    <t>Normandy</t>
  </si>
  <si>
    <t>E3633P009</t>
  </si>
  <si>
    <t>Ockham</t>
  </si>
  <si>
    <t>E3633P010</t>
  </si>
  <si>
    <t>Pirbright</t>
  </si>
  <si>
    <t>E3633P011</t>
  </si>
  <si>
    <t>Puttenham</t>
  </si>
  <si>
    <t>E3633P012</t>
  </si>
  <si>
    <t>E3633P013</t>
  </si>
  <si>
    <t>Seale and Sands</t>
  </si>
  <si>
    <t>E3633P014</t>
  </si>
  <si>
    <t>Send</t>
  </si>
  <si>
    <t>E3633P015</t>
  </si>
  <si>
    <t>Shackleford</t>
  </si>
  <si>
    <t>E3633P016</t>
  </si>
  <si>
    <t>E3633P017</t>
  </si>
  <si>
    <t>Shere</t>
  </si>
  <si>
    <t>E3633P018</t>
  </si>
  <si>
    <t>St. Martha</t>
  </si>
  <si>
    <t>E3633P019</t>
  </si>
  <si>
    <t>Tongham</t>
  </si>
  <si>
    <t>E3633P020</t>
  </si>
  <si>
    <t>Wanborough</t>
  </si>
  <si>
    <t>E3633P021</t>
  </si>
  <si>
    <t>West Clandon</t>
  </si>
  <si>
    <t>E3633P022</t>
  </si>
  <si>
    <t>West Horsley</t>
  </si>
  <si>
    <t>E3633P023</t>
  </si>
  <si>
    <t>Wisley</t>
  </si>
  <si>
    <t>E3633P024</t>
  </si>
  <si>
    <t>Worplesdon</t>
  </si>
  <si>
    <t>E3634P001</t>
  </si>
  <si>
    <t>Abinger</t>
  </si>
  <si>
    <t>E3634P002</t>
  </si>
  <si>
    <t>Betchworth</t>
  </si>
  <si>
    <t>E3634P003</t>
  </si>
  <si>
    <t>Brockham</t>
  </si>
  <si>
    <t>E3634P004</t>
  </si>
  <si>
    <t>E3634P005</t>
  </si>
  <si>
    <t>E3634P006</t>
  </si>
  <si>
    <t>Charlwood</t>
  </si>
  <si>
    <t>E3634P007</t>
  </si>
  <si>
    <t>E3634P008</t>
  </si>
  <si>
    <t>Holmwood</t>
  </si>
  <si>
    <t>E3634P009</t>
  </si>
  <si>
    <t>E3634P010</t>
  </si>
  <si>
    <t>Mickleham</t>
  </si>
  <si>
    <t>E3634P011</t>
  </si>
  <si>
    <t>Newdigate</t>
  </si>
  <si>
    <t>E3634P012</t>
  </si>
  <si>
    <t>Ockley</t>
  </si>
  <si>
    <t>E3634P013</t>
  </si>
  <si>
    <t>Wotton</t>
  </si>
  <si>
    <t>E3635P001</t>
  </si>
  <si>
    <t>Horley Town Council</t>
  </si>
  <si>
    <t>E3635P002</t>
  </si>
  <si>
    <t>Salfords and Sidlow Parish Council</t>
  </si>
  <si>
    <t>E3638P001</t>
  </si>
  <si>
    <t>Bisley</t>
  </si>
  <si>
    <t>E3638P002</t>
  </si>
  <si>
    <t>Chobham</t>
  </si>
  <si>
    <t>E3638P003</t>
  </si>
  <si>
    <t>E3638P004</t>
  </si>
  <si>
    <t>Windlesham</t>
  </si>
  <si>
    <t>E3639P001</t>
  </si>
  <si>
    <t>Bletchingley</t>
  </si>
  <si>
    <t>E3639P002</t>
  </si>
  <si>
    <t>Burstow</t>
  </si>
  <si>
    <t>E3639P004</t>
  </si>
  <si>
    <t>Caterham Hill</t>
  </si>
  <si>
    <t>E3639P003</t>
  </si>
  <si>
    <t>Caterham Valley</t>
  </si>
  <si>
    <t>E3639P005</t>
  </si>
  <si>
    <t>Chaldon Village</t>
  </si>
  <si>
    <t>E3639P006</t>
  </si>
  <si>
    <t>Chelsham and Farleigh</t>
  </si>
  <si>
    <t>E3639P007</t>
  </si>
  <si>
    <t>E3639P008</t>
  </si>
  <si>
    <t>Dormansland</t>
  </si>
  <si>
    <t>E3639P009</t>
  </si>
  <si>
    <t>Felbridge</t>
  </si>
  <si>
    <t>E3639P010</t>
  </si>
  <si>
    <t>Godstone</t>
  </si>
  <si>
    <t>E3639P011</t>
  </si>
  <si>
    <t>Horne</t>
  </si>
  <si>
    <t>E3639P012</t>
  </si>
  <si>
    <t>Limpsfield</t>
  </si>
  <si>
    <t>E3639P013</t>
  </si>
  <si>
    <t>Lingfield</t>
  </si>
  <si>
    <t>E3639P014</t>
  </si>
  <si>
    <t>Nutfield</t>
  </si>
  <si>
    <t>E3639P015</t>
  </si>
  <si>
    <t>Outwood</t>
  </si>
  <si>
    <t>E3639P016</t>
  </si>
  <si>
    <t>Oxted</t>
  </si>
  <si>
    <t>E3639P017</t>
  </si>
  <si>
    <t>E3639P018</t>
  </si>
  <si>
    <t>Tatsfield</t>
  </si>
  <si>
    <t>E3639P019</t>
  </si>
  <si>
    <t>Titsey</t>
  </si>
  <si>
    <t>E3639P020</t>
  </si>
  <si>
    <t>Warlingham</t>
  </si>
  <si>
    <t>E3639P021</t>
  </si>
  <si>
    <t>Whyteleafe Village</t>
  </si>
  <si>
    <t>E3639P022</t>
  </si>
  <si>
    <t>Woldingham</t>
  </si>
  <si>
    <t>E3640P001</t>
  </si>
  <si>
    <t>E3640P002</t>
  </si>
  <si>
    <t>E3640P003</t>
  </si>
  <si>
    <t>Busbridge</t>
  </si>
  <si>
    <t>E3640P004</t>
  </si>
  <si>
    <t>Chiddingfold</t>
  </si>
  <si>
    <t>E3640P005</t>
  </si>
  <si>
    <t>Churt</t>
  </si>
  <si>
    <t>E3640P006</t>
  </si>
  <si>
    <t>Cranleigh</t>
  </si>
  <si>
    <t>E3640P007</t>
  </si>
  <si>
    <t>Dockenfield</t>
  </si>
  <si>
    <t>E3640P008</t>
  </si>
  <si>
    <t>Dunsfold</t>
  </si>
  <si>
    <t>E3640P009</t>
  </si>
  <si>
    <t>Elstead</t>
  </si>
  <si>
    <t>E3640P010</t>
  </si>
  <si>
    <t>E3640P011</t>
  </si>
  <si>
    <t>E3640P012</t>
  </si>
  <si>
    <t>Frensham</t>
  </si>
  <si>
    <t>E3640P013</t>
  </si>
  <si>
    <t>Godalming</t>
  </si>
  <si>
    <t>E3640P014</t>
  </si>
  <si>
    <t>E3640P015</t>
  </si>
  <si>
    <t>Hascombe</t>
  </si>
  <si>
    <t>E3640P016</t>
  </si>
  <si>
    <t>Haslemere</t>
  </si>
  <si>
    <t>E3640P017</t>
  </si>
  <si>
    <t>Peper Harow</t>
  </si>
  <si>
    <t>E3640P018</t>
  </si>
  <si>
    <t>Thursley</t>
  </si>
  <si>
    <t>E3640P019</t>
  </si>
  <si>
    <t>Tilford</t>
  </si>
  <si>
    <t>E3640P020</t>
  </si>
  <si>
    <t>Witley</t>
  </si>
  <si>
    <t>E3640P021</t>
  </si>
  <si>
    <t>Wonersh</t>
  </si>
  <si>
    <t>E3731P001</t>
  </si>
  <si>
    <t>Ansley</t>
  </si>
  <si>
    <t>E3731P002</t>
  </si>
  <si>
    <t>Arley</t>
  </si>
  <si>
    <t>E3731P003</t>
  </si>
  <si>
    <t>E3731P004</t>
  </si>
  <si>
    <t>Atherstone</t>
  </si>
  <si>
    <t>E3731P005</t>
  </si>
  <si>
    <t>Austrey</t>
  </si>
  <si>
    <t>E3731P006</t>
  </si>
  <si>
    <t>Baddesley Ensor</t>
  </si>
  <si>
    <t>E3731P007</t>
  </si>
  <si>
    <t>Baxterley</t>
  </si>
  <si>
    <t>E3731P008</t>
  </si>
  <si>
    <t>Bentley (grouped with Merevale)</t>
  </si>
  <si>
    <t>E3731P009</t>
  </si>
  <si>
    <t>E3731P010</t>
  </si>
  <si>
    <t>E3731P011</t>
  </si>
  <si>
    <t>Corley</t>
  </si>
  <si>
    <t>E3731P012</t>
  </si>
  <si>
    <t>Curdworth</t>
  </si>
  <si>
    <t>E3731P013</t>
  </si>
  <si>
    <t>Dordon</t>
  </si>
  <si>
    <t>E3731P014</t>
  </si>
  <si>
    <t>Fillongley</t>
  </si>
  <si>
    <t>E3731P015</t>
  </si>
  <si>
    <t>Great Packington</t>
  </si>
  <si>
    <t>E3731P016</t>
  </si>
  <si>
    <t>E3731P017</t>
  </si>
  <si>
    <t>Hartshill</t>
  </si>
  <si>
    <t>E3731P018</t>
  </si>
  <si>
    <t>Kingsbury</t>
  </si>
  <si>
    <t>E3731P019</t>
  </si>
  <si>
    <t>Lea Marston</t>
  </si>
  <si>
    <t>E3731P020</t>
  </si>
  <si>
    <t>Little Packington</t>
  </si>
  <si>
    <t>E3731P021</t>
  </si>
  <si>
    <t>Mancetter</t>
  </si>
  <si>
    <t>E3731P022</t>
  </si>
  <si>
    <t>Maxstoke</t>
  </si>
  <si>
    <t>E3731P023</t>
  </si>
  <si>
    <t>Merevale (grouped with Bentley)</t>
  </si>
  <si>
    <t>E3731P024</t>
  </si>
  <si>
    <t>E3731P025</t>
  </si>
  <si>
    <t>Nether Whitacre</t>
  </si>
  <si>
    <t>E3731P026</t>
  </si>
  <si>
    <t>Newton Regis (grouped with Seckington)</t>
  </si>
  <si>
    <t>E3731P027</t>
  </si>
  <si>
    <t>Over Whitacre</t>
  </si>
  <si>
    <t>E3731P028</t>
  </si>
  <si>
    <t>Polesworth</t>
  </si>
  <si>
    <t>E3731P029</t>
  </si>
  <si>
    <t>Seckington (grouped with Newton Regis)</t>
  </si>
  <si>
    <t>E3731P030</t>
  </si>
  <si>
    <t>Shustoke</t>
  </si>
  <si>
    <t>E3731P031</t>
  </si>
  <si>
    <t>Shuttington</t>
  </si>
  <si>
    <t>E3731P032</t>
  </si>
  <si>
    <t>Water Orton</t>
  </si>
  <si>
    <t>E3731P033</t>
  </si>
  <si>
    <t>Wishaw</t>
  </si>
  <si>
    <t>E3733P001</t>
  </si>
  <si>
    <t>Ansty</t>
  </si>
  <si>
    <t>E3733P002</t>
  </si>
  <si>
    <t>Binley Woods</t>
  </si>
  <si>
    <t>E3733P003</t>
  </si>
  <si>
    <t>Birdingbury</t>
  </si>
  <si>
    <t>E3733P004</t>
  </si>
  <si>
    <t>Bourton and Draycote</t>
  </si>
  <si>
    <t>E3733P005</t>
  </si>
  <si>
    <t>Brandon and Bretford</t>
  </si>
  <si>
    <t>E3733P006</t>
  </si>
  <si>
    <t>Brinklow</t>
  </si>
  <si>
    <t>E3733P007</t>
  </si>
  <si>
    <t>Burton Hastings</t>
  </si>
  <si>
    <t>E3733P008</t>
  </si>
  <si>
    <t>E3733P009</t>
  </si>
  <si>
    <t>Church Lawford</t>
  </si>
  <si>
    <t>E3733P010</t>
  </si>
  <si>
    <t>Churchover</t>
  </si>
  <si>
    <t>E3733P011</t>
  </si>
  <si>
    <t>Clifton upon Dunsmore</t>
  </si>
  <si>
    <t>E3733P012</t>
  </si>
  <si>
    <t>Combe Fields</t>
  </si>
  <si>
    <t>E3733P013</t>
  </si>
  <si>
    <t>Copston Magna</t>
  </si>
  <si>
    <t>E3733P014</t>
  </si>
  <si>
    <t>Cosford</t>
  </si>
  <si>
    <t>E3733P015</t>
  </si>
  <si>
    <t>Dunchurch</t>
  </si>
  <si>
    <t>E3733P016</t>
  </si>
  <si>
    <t>Easenhall</t>
  </si>
  <si>
    <t>E3733P017</t>
  </si>
  <si>
    <t>Frankton</t>
  </si>
  <si>
    <t>E3733P018</t>
  </si>
  <si>
    <t>Grandborough</t>
  </si>
  <si>
    <t>E3733P019</t>
  </si>
  <si>
    <t>Harborough Magna</t>
  </si>
  <si>
    <t>E3733P020</t>
  </si>
  <si>
    <t>King's Newnham</t>
  </si>
  <si>
    <t>E3733P021</t>
  </si>
  <si>
    <t>Leamington Hastings</t>
  </si>
  <si>
    <t>E3733P023</t>
  </si>
  <si>
    <t>Long Lawford</t>
  </si>
  <si>
    <t>E3733P024</t>
  </si>
  <si>
    <t>E3733P025</t>
  </si>
  <si>
    <t>Monks Kirby</t>
  </si>
  <si>
    <t>E3733P026</t>
  </si>
  <si>
    <t>Newton and Biggin</t>
  </si>
  <si>
    <t>E3733P027</t>
  </si>
  <si>
    <t>Pailton</t>
  </si>
  <si>
    <t>E3733P028</t>
  </si>
  <si>
    <t>Princethorpe</t>
  </si>
  <si>
    <t>E3733P029</t>
  </si>
  <si>
    <t>Ryton on Dunsmore</t>
  </si>
  <si>
    <t>E3733P030</t>
  </si>
  <si>
    <t>E3733P031</t>
  </si>
  <si>
    <t>Stretton Baskerville</t>
  </si>
  <si>
    <t>E3733P033</t>
  </si>
  <si>
    <t>Stretton on Dunsmore</t>
  </si>
  <si>
    <t>E3733P032</t>
  </si>
  <si>
    <t>Stretton under Fosse</t>
  </si>
  <si>
    <t>E3733P034</t>
  </si>
  <si>
    <t>E3733P035</t>
  </si>
  <si>
    <t>Wibtoft</t>
  </si>
  <si>
    <t>E3733P036</t>
  </si>
  <si>
    <t>Willey</t>
  </si>
  <si>
    <t>E3733P037</t>
  </si>
  <si>
    <t>Willoughby</t>
  </si>
  <si>
    <t>E3733P038</t>
  </si>
  <si>
    <t>Withybrook</t>
  </si>
  <si>
    <t>E3733P039</t>
  </si>
  <si>
    <t>Wolfhampcote</t>
  </si>
  <si>
    <t>E3733P040</t>
  </si>
  <si>
    <t>Wolston</t>
  </si>
  <si>
    <t>E3733P041</t>
  </si>
  <si>
    <t>Wolvey</t>
  </si>
  <si>
    <t>E3734P001</t>
  </si>
  <si>
    <t>Admington</t>
  </si>
  <si>
    <t>E3734P002</t>
  </si>
  <si>
    <t>Alcester</t>
  </si>
  <si>
    <t>E3734P003</t>
  </si>
  <si>
    <t>Alderminster</t>
  </si>
  <si>
    <t>E3734P004</t>
  </si>
  <si>
    <t>Arrow with Weethley</t>
  </si>
  <si>
    <t>E3734P005</t>
  </si>
  <si>
    <t>Aston Cantlow</t>
  </si>
  <si>
    <t>E3734P006</t>
  </si>
  <si>
    <t>Atherstone on Stour</t>
  </si>
  <si>
    <t>E3734P007</t>
  </si>
  <si>
    <t>Avon Dassett</t>
  </si>
  <si>
    <t>E3734P008</t>
  </si>
  <si>
    <t>Barcheston &amp; Willington</t>
  </si>
  <si>
    <t>E3734P009</t>
  </si>
  <si>
    <t>Barton on the Heath</t>
  </si>
  <si>
    <t>E3734P010</t>
  </si>
  <si>
    <t>Bearley</t>
  </si>
  <si>
    <t>E3734P011</t>
  </si>
  <si>
    <t>Beaudesert</t>
  </si>
  <si>
    <t>E3734P012</t>
  </si>
  <si>
    <t>Bidford on Avon</t>
  </si>
  <si>
    <t>E3734P013</t>
  </si>
  <si>
    <t>Billesley</t>
  </si>
  <si>
    <t>E3734P014</t>
  </si>
  <si>
    <t>Binton</t>
  </si>
  <si>
    <t>E3734P015</t>
  </si>
  <si>
    <t>Bishop's Itchington</t>
  </si>
  <si>
    <t>E3734P016</t>
  </si>
  <si>
    <t>Brailes</t>
  </si>
  <si>
    <t>E3734P017</t>
  </si>
  <si>
    <t>Burmington</t>
  </si>
  <si>
    <t>E3734P018</t>
  </si>
  <si>
    <t>Burton Dassett</t>
  </si>
  <si>
    <t>E3734P019</t>
  </si>
  <si>
    <t>Butlers Marston</t>
  </si>
  <si>
    <t>E3734P020</t>
  </si>
  <si>
    <t>Chadshunt</t>
  </si>
  <si>
    <t>E3734P021</t>
  </si>
  <si>
    <t>Chapel Ascote</t>
  </si>
  <si>
    <t>E3734P022</t>
  </si>
  <si>
    <t>Charlecote</t>
  </si>
  <si>
    <t>E3734P023</t>
  </si>
  <si>
    <t>E3734P024</t>
  </si>
  <si>
    <t>Chesterton and Kingston</t>
  </si>
  <si>
    <t>E3734P025</t>
  </si>
  <si>
    <t>Claverdon</t>
  </si>
  <si>
    <t>E3734P026</t>
  </si>
  <si>
    <t>Clifford Chambers and Milcote</t>
  </si>
  <si>
    <t>E3734P027</t>
  </si>
  <si>
    <t>Combrook</t>
  </si>
  <si>
    <t>E3734P028</t>
  </si>
  <si>
    <t>Compton Verney</t>
  </si>
  <si>
    <t>E3734P029</t>
  </si>
  <si>
    <t>Compton Wynyates</t>
  </si>
  <si>
    <t>E3734P030</t>
  </si>
  <si>
    <t>Coughton</t>
  </si>
  <si>
    <t>E3734P031</t>
  </si>
  <si>
    <t>Dorsington</t>
  </si>
  <si>
    <t>E3734P032</t>
  </si>
  <si>
    <t>Ettington</t>
  </si>
  <si>
    <t>E3734P033</t>
  </si>
  <si>
    <t>Exhall</t>
  </si>
  <si>
    <t>E3734P034</t>
  </si>
  <si>
    <t>E3734P035</t>
  </si>
  <si>
    <t>Fenny Compton</t>
  </si>
  <si>
    <t>E3734P036</t>
  </si>
  <si>
    <t>E3734P037</t>
  </si>
  <si>
    <t>Gaydon</t>
  </si>
  <si>
    <t>E3734P038</t>
  </si>
  <si>
    <t>Great Alne</t>
  </si>
  <si>
    <t>E3734P039</t>
  </si>
  <si>
    <t>Great Wolford</t>
  </si>
  <si>
    <t>E3734P040</t>
  </si>
  <si>
    <t>Halford</t>
  </si>
  <si>
    <t>E3734P041</t>
  </si>
  <si>
    <t>Hampton Lucy</t>
  </si>
  <si>
    <t>E3734P042</t>
  </si>
  <si>
    <t>Harbury</t>
  </si>
  <si>
    <t>E3734P043</t>
  </si>
  <si>
    <t>Haselor</t>
  </si>
  <si>
    <t>E3734P044</t>
  </si>
  <si>
    <t>Hodnell &amp; Wills Pastures</t>
  </si>
  <si>
    <t>E3734P045</t>
  </si>
  <si>
    <t>E3734P046</t>
  </si>
  <si>
    <t>Idlicote</t>
  </si>
  <si>
    <t>E3734P047</t>
  </si>
  <si>
    <t>Ilmington</t>
  </si>
  <si>
    <t>E3734P048</t>
  </si>
  <si>
    <t>Kineton</t>
  </si>
  <si>
    <t>E3734P049</t>
  </si>
  <si>
    <t>Kinwarton</t>
  </si>
  <si>
    <t>E3734P050</t>
  </si>
  <si>
    <t>Ladbroke</t>
  </si>
  <si>
    <t>E3734P051</t>
  </si>
  <si>
    <t>E3734P052</t>
  </si>
  <si>
    <t>Lighthorne</t>
  </si>
  <si>
    <t>E3734P054</t>
  </si>
  <si>
    <t>Little Compton</t>
  </si>
  <si>
    <t>E3734P055</t>
  </si>
  <si>
    <t>Little Wolford</t>
  </si>
  <si>
    <t>E3734P056</t>
  </si>
  <si>
    <t>Long Compton</t>
  </si>
  <si>
    <t>E3734P057</t>
  </si>
  <si>
    <t>Long Itchington</t>
  </si>
  <si>
    <t>E3734P058</t>
  </si>
  <si>
    <t>Loxley</t>
  </si>
  <si>
    <t>E3734P059</t>
  </si>
  <si>
    <t>Luddington</t>
  </si>
  <si>
    <t>E3734P060</t>
  </si>
  <si>
    <t>Mappleborough Green</t>
  </si>
  <si>
    <t>E3734P061</t>
  </si>
  <si>
    <t>Marston Sicca</t>
  </si>
  <si>
    <t>E3734P062</t>
  </si>
  <si>
    <t>Moreton Morrell</t>
  </si>
  <si>
    <t>E3734P063</t>
  </si>
  <si>
    <t>Morton Bagot Oldberrow &amp; Spernal</t>
  </si>
  <si>
    <t>E3734P064</t>
  </si>
  <si>
    <t>Napton on the Hill</t>
  </si>
  <si>
    <t>E3734P065</t>
  </si>
  <si>
    <t>Newbold Pacey</t>
  </si>
  <si>
    <t>E3734P067</t>
  </si>
  <si>
    <t>Oxhill</t>
  </si>
  <si>
    <t>E3734P068</t>
  </si>
  <si>
    <t>Pillerton Hersey</t>
  </si>
  <si>
    <t>E3734P069</t>
  </si>
  <si>
    <t>Pillerton Priors</t>
  </si>
  <si>
    <t>E3734P070</t>
  </si>
  <si>
    <t>Preston Bagot</t>
  </si>
  <si>
    <t>E3734P071</t>
  </si>
  <si>
    <t>Preston on Stour</t>
  </si>
  <si>
    <t>E3734P072</t>
  </si>
  <si>
    <t>Priors Hardwick</t>
  </si>
  <si>
    <t>E3734P073</t>
  </si>
  <si>
    <t>Priors Marston</t>
  </si>
  <si>
    <t>E3734P074</t>
  </si>
  <si>
    <t>E3734P075</t>
  </si>
  <si>
    <t>E3734P076</t>
  </si>
  <si>
    <t>Radway</t>
  </si>
  <si>
    <t>E3734P077</t>
  </si>
  <si>
    <t>Ratley and Upton</t>
  </si>
  <si>
    <t>E3734P078</t>
  </si>
  <si>
    <t>Salford Priors</t>
  </si>
  <si>
    <t>E3734P079</t>
  </si>
  <si>
    <t>Sambourne</t>
  </si>
  <si>
    <t>E3734P080</t>
  </si>
  <si>
    <t>Shipston on Stour</t>
  </si>
  <si>
    <t>E3734P081</t>
  </si>
  <si>
    <t>Shotteswell</t>
  </si>
  <si>
    <t>E3734P082</t>
  </si>
  <si>
    <t>Snitterfield</t>
  </si>
  <si>
    <t>E3734P083</t>
  </si>
  <si>
    <t>E3734P084</t>
  </si>
  <si>
    <t>E3734P085</t>
  </si>
  <si>
    <t>Stoneton</t>
  </si>
  <si>
    <t>E3734P086</t>
  </si>
  <si>
    <t>Stratford upon Avon</t>
  </si>
  <si>
    <t>E3734P087</t>
  </si>
  <si>
    <t>Stretton on Fosse</t>
  </si>
  <si>
    <t>E3734P088</t>
  </si>
  <si>
    <t>Studley</t>
  </si>
  <si>
    <t>E3734P089</t>
  </si>
  <si>
    <t>Sutton under Brailes</t>
  </si>
  <si>
    <t>E3734P090</t>
  </si>
  <si>
    <t>Tanworth in Arden</t>
  </si>
  <si>
    <t>E3734P091</t>
  </si>
  <si>
    <t>Temple Grafton</t>
  </si>
  <si>
    <t>E3734P092</t>
  </si>
  <si>
    <t>Tidmington</t>
  </si>
  <si>
    <t>E3734P093</t>
  </si>
  <si>
    <t>Tredington</t>
  </si>
  <si>
    <t>E3734P094</t>
  </si>
  <si>
    <t>Tysoe</t>
  </si>
  <si>
    <t>E3734P095</t>
  </si>
  <si>
    <t>Ufton</t>
  </si>
  <si>
    <t>E3734P096</t>
  </si>
  <si>
    <t>Ullenhall</t>
  </si>
  <si>
    <t>E3734P097</t>
  </si>
  <si>
    <t>Upper &amp; Lower Shuckburgh</t>
  </si>
  <si>
    <t>E3734P111</t>
  </si>
  <si>
    <t>Upper Lighthorne</t>
  </si>
  <si>
    <t>E3734P098</t>
  </si>
  <si>
    <t>E3734P099</t>
  </si>
  <si>
    <t>Watergall</t>
  </si>
  <si>
    <t>E3734P100</t>
  </si>
  <si>
    <t>Welford on Avon</t>
  </si>
  <si>
    <t>E3734P101</t>
  </si>
  <si>
    <t>Wellesbourne</t>
  </si>
  <si>
    <t>E3734P102</t>
  </si>
  <si>
    <t>Weston on Avon</t>
  </si>
  <si>
    <t>E3734P103</t>
  </si>
  <si>
    <t>Whatcote</t>
  </si>
  <si>
    <t>E3734P104</t>
  </si>
  <si>
    <t>Whichford</t>
  </si>
  <si>
    <t>E3734P105</t>
  </si>
  <si>
    <t>E3734P106</t>
  </si>
  <si>
    <t>Wilmcote</t>
  </si>
  <si>
    <t>E3734P107</t>
  </si>
  <si>
    <t>Wixford</t>
  </si>
  <si>
    <t>E3734P108</t>
  </si>
  <si>
    <t>Wolverton</t>
  </si>
  <si>
    <t>E3734P109</t>
  </si>
  <si>
    <t>Wootton Wawen</t>
  </si>
  <si>
    <t>E3734P110</t>
  </si>
  <si>
    <t>Wormleighton</t>
  </si>
  <si>
    <t>E3735P001</t>
  </si>
  <si>
    <t>Ashow (Grouped with Stoneleigh)</t>
  </si>
  <si>
    <t>E3735P002</t>
  </si>
  <si>
    <t>Baddesley Clinton</t>
  </si>
  <si>
    <t>E3735P003</t>
  </si>
  <si>
    <t>Baginton</t>
  </si>
  <si>
    <t>E3735P004</t>
  </si>
  <si>
    <t>Barford Sherbourne &amp; Wasperton</t>
  </si>
  <si>
    <t>E3735P005</t>
  </si>
  <si>
    <t>Beausale (Grouped with Haseley Honiley and Wroxall)</t>
  </si>
  <si>
    <t>E3735P006</t>
  </si>
  <si>
    <t>Bishop's Tachbrook</t>
  </si>
  <si>
    <t>E3735P007</t>
  </si>
  <si>
    <t>Blackdown (Grouped with Old Milverton)</t>
  </si>
  <si>
    <t>E3735P008</t>
  </si>
  <si>
    <t>Bubbenhall</t>
  </si>
  <si>
    <t>E3735P009</t>
  </si>
  <si>
    <t>Budbrooke</t>
  </si>
  <si>
    <t>E3735P032</t>
  </si>
  <si>
    <t>Burton Green</t>
  </si>
  <si>
    <t>E3735P010</t>
  </si>
  <si>
    <t>Bushwood</t>
  </si>
  <si>
    <t>E3735P011</t>
  </si>
  <si>
    <t>Cubbington</t>
  </si>
  <si>
    <t>E3735P012</t>
  </si>
  <si>
    <t>Eathorpe Hunningham Offchurch Wappenbury</t>
  </si>
  <si>
    <t>E3735P033</t>
  </si>
  <si>
    <t>Haseley (Grouped with Beausale Honiley and Wroxall)</t>
  </si>
  <si>
    <t>E3735P013</t>
  </si>
  <si>
    <t>E3735P034</t>
  </si>
  <si>
    <t>Honiley (Grouped with Beausale Haseley and Wroxall)</t>
  </si>
  <si>
    <t>E3735P014</t>
  </si>
  <si>
    <t>Hunningham (Grouped with EathorpeOffchurch and Wappenbury)</t>
  </si>
  <si>
    <t>E3735P015</t>
  </si>
  <si>
    <t>Kenilworth</t>
  </si>
  <si>
    <t>E3735P016</t>
  </si>
  <si>
    <t>Lapworth</t>
  </si>
  <si>
    <t>E3735P017</t>
  </si>
  <si>
    <t>Leek Wootton and Guy's Cliffe</t>
  </si>
  <si>
    <t>E3735P018</t>
  </si>
  <si>
    <t>Norton Lindsey</t>
  </si>
  <si>
    <t>E3735P019</t>
  </si>
  <si>
    <t>Offchurch (Grouped with Eathorpe Hunningham and Wappenbury)</t>
  </si>
  <si>
    <t>E3735P020</t>
  </si>
  <si>
    <t>Old Milverton &amp; Blackdown</t>
  </si>
  <si>
    <t>E3735P021</t>
  </si>
  <si>
    <t>Radford Semele</t>
  </si>
  <si>
    <t>E3735P022</t>
  </si>
  <si>
    <t>Rowington</t>
  </si>
  <si>
    <t>E3735P023</t>
  </si>
  <si>
    <t>Royal Leamington Spa</t>
  </si>
  <si>
    <t>E3735P024</t>
  </si>
  <si>
    <t>Sherbourne (Grouped with Barford and Wasperton)</t>
  </si>
  <si>
    <t>E3735P025</t>
  </si>
  <si>
    <t>Shrewley</t>
  </si>
  <si>
    <t>E3735P026</t>
  </si>
  <si>
    <t>Stoneleigh &amp; Ashow</t>
  </si>
  <si>
    <t>E3735P027</t>
  </si>
  <si>
    <t>Wappenbury (Grouped with Eathorpe Hunningham and Offchurch)</t>
  </si>
  <si>
    <t>E3735P028</t>
  </si>
  <si>
    <t>E3735P029</t>
  </si>
  <si>
    <t>Wasperton (Grouped with Barford and Sherbourne)</t>
  </si>
  <si>
    <t>E3735P030</t>
  </si>
  <si>
    <t>Weston under Wetherley</t>
  </si>
  <si>
    <t>E3735P031</t>
  </si>
  <si>
    <t>Whitnash</t>
  </si>
  <si>
    <t>E3735P035</t>
  </si>
  <si>
    <t>Wroxall (Grouped with Beausale Haseley and Honiley)</t>
  </si>
  <si>
    <t>E3831P001</t>
  </si>
  <si>
    <t>Coombes</t>
  </si>
  <si>
    <t>E3831P002</t>
  </si>
  <si>
    <t>Lancing</t>
  </si>
  <si>
    <t>E3831P003</t>
  </si>
  <si>
    <t>Sompting</t>
  </si>
  <si>
    <t>E3832P001</t>
  </si>
  <si>
    <t>Aldingbourne</t>
  </si>
  <si>
    <t>E3832P002</t>
  </si>
  <si>
    <t>Aldwick</t>
  </si>
  <si>
    <t>E3832P003</t>
  </si>
  <si>
    <t>Angmering</t>
  </si>
  <si>
    <t>E3832P004</t>
  </si>
  <si>
    <t>Arundel</t>
  </si>
  <si>
    <t>E3832P005</t>
  </si>
  <si>
    <t>Barnham and Eastergate</t>
  </si>
  <si>
    <t>E3832P006</t>
  </si>
  <si>
    <t>Bersted</t>
  </si>
  <si>
    <t>E3832P007</t>
  </si>
  <si>
    <t>Bognor Regis</t>
  </si>
  <si>
    <t>E3832P008</t>
  </si>
  <si>
    <t>Burpham</t>
  </si>
  <si>
    <t>E3832P009</t>
  </si>
  <si>
    <t>E3832P010</t>
  </si>
  <si>
    <t>Climping</t>
  </si>
  <si>
    <t>E3832P011</t>
  </si>
  <si>
    <t>East Preston</t>
  </si>
  <si>
    <t>E3832P013</t>
  </si>
  <si>
    <t>Felpham</t>
  </si>
  <si>
    <t>E3832P014</t>
  </si>
  <si>
    <t>Ferring</t>
  </si>
  <si>
    <t>E3832P015</t>
  </si>
  <si>
    <t>Findon</t>
  </si>
  <si>
    <t>E3832P016</t>
  </si>
  <si>
    <t>E3832P017</t>
  </si>
  <si>
    <t>E3832P018</t>
  </si>
  <si>
    <t>E3832P019</t>
  </si>
  <si>
    <t>Littlehampton</t>
  </si>
  <si>
    <t>E3832P020</t>
  </si>
  <si>
    <t>Lyminster and Crossbush</t>
  </si>
  <si>
    <t>E3832P021</t>
  </si>
  <si>
    <t>Madehurst</t>
  </si>
  <si>
    <t>E3832P022</t>
  </si>
  <si>
    <t>Middleton on Sea</t>
  </si>
  <si>
    <t>E3832P023</t>
  </si>
  <si>
    <t>Pagham</t>
  </si>
  <si>
    <t>E3832P024</t>
  </si>
  <si>
    <t>Patching</t>
  </si>
  <si>
    <t>E3832P025</t>
  </si>
  <si>
    <t>Poling</t>
  </si>
  <si>
    <t>E3832P026</t>
  </si>
  <si>
    <t>Rustington</t>
  </si>
  <si>
    <t>E3832P027</t>
  </si>
  <si>
    <t>Slindon</t>
  </si>
  <si>
    <t>E3832P028</t>
  </si>
  <si>
    <t>E3832P029</t>
  </si>
  <si>
    <t>Walberton</t>
  </si>
  <si>
    <t>E3832P030</t>
  </si>
  <si>
    <t>Warningcamp</t>
  </si>
  <si>
    <t>E3832P031</t>
  </si>
  <si>
    <t>Yapton</t>
  </si>
  <si>
    <t>E3833P001</t>
  </si>
  <si>
    <t>Appledram</t>
  </si>
  <si>
    <t>E3833P002</t>
  </si>
  <si>
    <t>Barlavington</t>
  </si>
  <si>
    <t>E3833P003</t>
  </si>
  <si>
    <t>Bepton</t>
  </si>
  <si>
    <t>E3833P004</t>
  </si>
  <si>
    <t>Bignor</t>
  </si>
  <si>
    <t>E3833P005</t>
  </si>
  <si>
    <t>Birdham</t>
  </si>
  <si>
    <t>E3833P006</t>
  </si>
  <si>
    <t>Bosham</t>
  </si>
  <si>
    <t>E3833P007</t>
  </si>
  <si>
    <t>Boxgrove</t>
  </si>
  <si>
    <t>E3833P008</t>
  </si>
  <si>
    <t>E3833P009</t>
  </si>
  <si>
    <t>E3833P010</t>
  </si>
  <si>
    <t>Chidham and Hambrook</t>
  </si>
  <si>
    <t>E3833P011</t>
  </si>
  <si>
    <t>Cocking</t>
  </si>
  <si>
    <t>E3833P012</t>
  </si>
  <si>
    <t>E3833P013</t>
  </si>
  <si>
    <t>E3833P014</t>
  </si>
  <si>
    <t>Duncton</t>
  </si>
  <si>
    <t>E3833P015</t>
  </si>
  <si>
    <t>Earnley</t>
  </si>
  <si>
    <t>E3833P016</t>
  </si>
  <si>
    <t>Eartham</t>
  </si>
  <si>
    <t>E3833P017</t>
  </si>
  <si>
    <t>Easebourne</t>
  </si>
  <si>
    <t>E3833P018</t>
  </si>
  <si>
    <t>E3833P019</t>
  </si>
  <si>
    <t>East Lavington</t>
  </si>
  <si>
    <t>E3833P020</t>
  </si>
  <si>
    <t>East Wittering</t>
  </si>
  <si>
    <t>E3833P021</t>
  </si>
  <si>
    <t>Ebernoe</t>
  </si>
  <si>
    <t>E3833P022</t>
  </si>
  <si>
    <t>Elsted and Treyford</t>
  </si>
  <si>
    <t>E3833P023</t>
  </si>
  <si>
    <t>Fernhurst</t>
  </si>
  <si>
    <t>E3833P024</t>
  </si>
  <si>
    <t>E3833P025</t>
  </si>
  <si>
    <t>Fittleworth</t>
  </si>
  <si>
    <t>E3833P026</t>
  </si>
  <si>
    <t>Funtington</t>
  </si>
  <si>
    <t>E3833P027</t>
  </si>
  <si>
    <t>Graffham</t>
  </si>
  <si>
    <t>E3833P028</t>
  </si>
  <si>
    <t>Harting</t>
  </si>
  <si>
    <t>E3833P029</t>
  </si>
  <si>
    <t>Heyshott</t>
  </si>
  <si>
    <t>E3833P030</t>
  </si>
  <si>
    <t>E3833P031</t>
  </si>
  <si>
    <t>Kirdford</t>
  </si>
  <si>
    <t>E3833P032</t>
  </si>
  <si>
    <t>Lavant</t>
  </si>
  <si>
    <t>E3833P033</t>
  </si>
  <si>
    <t>Linch</t>
  </si>
  <si>
    <t>E3833P034</t>
  </si>
  <si>
    <t>Linchmere</t>
  </si>
  <si>
    <t>E3833P035</t>
  </si>
  <si>
    <t>Lodsworth</t>
  </si>
  <si>
    <t>E3833P036</t>
  </si>
  <si>
    <t>Loxwood</t>
  </si>
  <si>
    <t>E3833P037</t>
  </si>
  <si>
    <t>Lurgashall</t>
  </si>
  <si>
    <t>E3833P038</t>
  </si>
  <si>
    <t>E3833P039</t>
  </si>
  <si>
    <t>Midhurst</t>
  </si>
  <si>
    <t>E3833P040</t>
  </si>
  <si>
    <t>Milland</t>
  </si>
  <si>
    <t>E3833P041</t>
  </si>
  <si>
    <t>North Mundham</t>
  </si>
  <si>
    <t>E3833P042</t>
  </si>
  <si>
    <t>Northchapel</t>
  </si>
  <si>
    <t>E3833P043</t>
  </si>
  <si>
    <t>E3833P044</t>
  </si>
  <si>
    <t>Petworth</t>
  </si>
  <si>
    <t>E3833P045</t>
  </si>
  <si>
    <t>Plaistow</t>
  </si>
  <si>
    <t>E3833P046</t>
  </si>
  <si>
    <t>Rogate</t>
  </si>
  <si>
    <t>E3833P047</t>
  </si>
  <si>
    <t>Selsey</t>
  </si>
  <si>
    <t>E3833P048</t>
  </si>
  <si>
    <t>Sidlesham</t>
  </si>
  <si>
    <t>E3833P049</t>
  </si>
  <si>
    <t>E3833P050</t>
  </si>
  <si>
    <t>Southbourne</t>
  </si>
  <si>
    <t>E3833P051</t>
  </si>
  <si>
    <t>Stedham with Iping</t>
  </si>
  <si>
    <t>E3833P052</t>
  </si>
  <si>
    <t>Stopham</t>
  </si>
  <si>
    <t>E3833P053</t>
  </si>
  <si>
    <t>E3833P054</t>
  </si>
  <si>
    <t>E3833P055</t>
  </si>
  <si>
    <t>Tangmere</t>
  </si>
  <si>
    <t>E3833P056</t>
  </si>
  <si>
    <t>Tillington</t>
  </si>
  <si>
    <t>E3833P057</t>
  </si>
  <si>
    <t>Trotton with Chithurst</t>
  </si>
  <si>
    <t>E3833P058</t>
  </si>
  <si>
    <t>Upwaltham</t>
  </si>
  <si>
    <t>E3833P059</t>
  </si>
  <si>
    <t>E3833P060</t>
  </si>
  <si>
    <t>West Itchenor</t>
  </si>
  <si>
    <t>E3833P061</t>
  </si>
  <si>
    <t>West Lavington</t>
  </si>
  <si>
    <t>E3833P062</t>
  </si>
  <si>
    <t>West Thorney</t>
  </si>
  <si>
    <t>E3833P063</t>
  </si>
  <si>
    <t>West Wittering</t>
  </si>
  <si>
    <t>E3833P064</t>
  </si>
  <si>
    <t>Westbourne</t>
  </si>
  <si>
    <t>E3833P065</t>
  </si>
  <si>
    <t>Westhampnett</t>
  </si>
  <si>
    <t>E3833P066</t>
  </si>
  <si>
    <t>Wisborough Green</t>
  </si>
  <si>
    <t>E3833P067</t>
  </si>
  <si>
    <t>Woolbeding with Redford</t>
  </si>
  <si>
    <t>E3835P001</t>
  </si>
  <si>
    <t>Amberley</t>
  </si>
  <si>
    <t>E3835P002</t>
  </si>
  <si>
    <t>E3835P003</t>
  </si>
  <si>
    <t>Ashurst</t>
  </si>
  <si>
    <t>E3835P004</t>
  </si>
  <si>
    <t>Billingshurst</t>
  </si>
  <si>
    <t>E3835P005</t>
  </si>
  <si>
    <t>Bramber</t>
  </si>
  <si>
    <t>E3835P006</t>
  </si>
  <si>
    <t>Broadbridge Heath</t>
  </si>
  <si>
    <t>E3835P007</t>
  </si>
  <si>
    <t>Coldwaltham</t>
  </si>
  <si>
    <t>E3835P008</t>
  </si>
  <si>
    <t>Colgate</t>
  </si>
  <si>
    <t>E3835P009</t>
  </si>
  <si>
    <t>Cowfold</t>
  </si>
  <si>
    <t>E3835P010</t>
  </si>
  <si>
    <t>Henfield</t>
  </si>
  <si>
    <t>E3835P011</t>
  </si>
  <si>
    <t>Itchingfield</t>
  </si>
  <si>
    <t>E3835P012</t>
  </si>
  <si>
    <t>Lower Beeding</t>
  </si>
  <si>
    <t>E3835P013</t>
  </si>
  <si>
    <t>North Horsham</t>
  </si>
  <si>
    <t>E3835P014</t>
  </si>
  <si>
    <t>Nuthurst</t>
  </si>
  <si>
    <t>E3835P015</t>
  </si>
  <si>
    <t>E3835P016</t>
  </si>
  <si>
    <t>Pulborough</t>
  </si>
  <si>
    <t>E3835P017</t>
  </si>
  <si>
    <t>Rudgwick</t>
  </si>
  <si>
    <t>E3835P018</t>
  </si>
  <si>
    <t>Rusper</t>
  </si>
  <si>
    <t>E3835P019</t>
  </si>
  <si>
    <t>Shermanbury</t>
  </si>
  <si>
    <t>E3835P020</t>
  </si>
  <si>
    <t>E3835P021</t>
  </si>
  <si>
    <t>Slinfold</t>
  </si>
  <si>
    <t>E3835P022</t>
  </si>
  <si>
    <t>Southwater</t>
  </si>
  <si>
    <t>E3835P023</t>
  </si>
  <si>
    <t>Steyning</t>
  </si>
  <si>
    <t>E3835P024</t>
  </si>
  <si>
    <t>Storrington and Sullington</t>
  </si>
  <si>
    <t>E3835P025</t>
  </si>
  <si>
    <t>Thakeham</t>
  </si>
  <si>
    <t>E3835P026</t>
  </si>
  <si>
    <t>Upper Beeding</t>
  </si>
  <si>
    <t>E3835P027</t>
  </si>
  <si>
    <t>Warnham</t>
  </si>
  <si>
    <t>E3835P028</t>
  </si>
  <si>
    <t>Washington</t>
  </si>
  <si>
    <t>E3835P029</t>
  </si>
  <si>
    <t>West Chiltington</t>
  </si>
  <si>
    <t>E3835P030</t>
  </si>
  <si>
    <t>West Grinstead</t>
  </si>
  <si>
    <t>E3835P031</t>
  </si>
  <si>
    <t>Wiston</t>
  </si>
  <si>
    <t>E3835P032</t>
  </si>
  <si>
    <t>E3836P001</t>
  </si>
  <si>
    <t>Albourne</t>
  </si>
  <si>
    <t>E3836P002</t>
  </si>
  <si>
    <t>Ansty and Staplefield</t>
  </si>
  <si>
    <t>E3836P003</t>
  </si>
  <si>
    <t>Ardingly</t>
  </si>
  <si>
    <t>E3836P004</t>
  </si>
  <si>
    <t>Ashurst Wood</t>
  </si>
  <si>
    <t>E3836P005</t>
  </si>
  <si>
    <t>Balcombe</t>
  </si>
  <si>
    <t>E3836P006</t>
  </si>
  <si>
    <t>Bolney</t>
  </si>
  <si>
    <t>E3836P007</t>
  </si>
  <si>
    <t>Burgess Hill</t>
  </si>
  <si>
    <t>E3836P008</t>
  </si>
  <si>
    <t>Cuckfield</t>
  </si>
  <si>
    <t>E3836P009</t>
  </si>
  <si>
    <t>East Grinstead</t>
  </si>
  <si>
    <t>E3836P010</t>
  </si>
  <si>
    <t>Fulking</t>
  </si>
  <si>
    <t>E3836P011</t>
  </si>
  <si>
    <t>Hassocks</t>
  </si>
  <si>
    <t>E3836P012</t>
  </si>
  <si>
    <t>Haywards Heath</t>
  </si>
  <si>
    <t>E3836P013</t>
  </si>
  <si>
    <t>Horsted Keynes</t>
  </si>
  <si>
    <t>E3836P014</t>
  </si>
  <si>
    <t>Hurstpierpoint and Sayers Common</t>
  </si>
  <si>
    <t>E3836P015</t>
  </si>
  <si>
    <t>Lindfield</t>
  </si>
  <si>
    <t>E3836P016</t>
  </si>
  <si>
    <t>Lindfield Rural</t>
  </si>
  <si>
    <t>E3836P017</t>
  </si>
  <si>
    <t>Newtimber</t>
  </si>
  <si>
    <t>E3836P018</t>
  </si>
  <si>
    <t>Poynings</t>
  </si>
  <si>
    <t>E3836P019</t>
  </si>
  <si>
    <t>Pyecombe</t>
  </si>
  <si>
    <t>E3836P020</t>
  </si>
  <si>
    <t>Slaugham</t>
  </si>
  <si>
    <t>E3836P021</t>
  </si>
  <si>
    <t>Turners Hill</t>
  </si>
  <si>
    <t>E3836P022</t>
  </si>
  <si>
    <t>Twineham</t>
  </si>
  <si>
    <t>E3836P023</t>
  </si>
  <si>
    <t>West Hoathly</t>
  </si>
  <si>
    <t>E3836P024</t>
  </si>
  <si>
    <t>E3901P001</t>
  </si>
  <si>
    <t>Bishopstone</t>
  </si>
  <si>
    <t>E3901P022</t>
  </si>
  <si>
    <t>Blunsdon</t>
  </si>
  <si>
    <t>E3901P003</t>
  </si>
  <si>
    <t>Castle Eaton</t>
  </si>
  <si>
    <t>E3901P018</t>
  </si>
  <si>
    <t>Central Swindon North</t>
  </si>
  <si>
    <t>E3901P019</t>
  </si>
  <si>
    <t>Central Swindon South</t>
  </si>
  <si>
    <t>E3901P004</t>
  </si>
  <si>
    <t>Chiseldon</t>
  </si>
  <si>
    <t>E3901P005</t>
  </si>
  <si>
    <t>Covingham</t>
  </si>
  <si>
    <t>E3901P006</t>
  </si>
  <si>
    <t>E3901P007</t>
  </si>
  <si>
    <t>Haydon Wick</t>
  </si>
  <si>
    <t>E3901P008</t>
  </si>
  <si>
    <t>Highworth</t>
  </si>
  <si>
    <t>E3901P009</t>
  </si>
  <si>
    <t>Inglesham</t>
  </si>
  <si>
    <t>E3901P010</t>
  </si>
  <si>
    <t>Liddington</t>
  </si>
  <si>
    <t>E3901P017</t>
  </si>
  <si>
    <t>Nythe Eldene &amp; Liden</t>
  </si>
  <si>
    <t>E3901P011</t>
  </si>
  <si>
    <t>South Marston</t>
  </si>
  <si>
    <t>E3901P020</t>
  </si>
  <si>
    <t>St Andrews</t>
  </si>
  <si>
    <t>E3901P012</t>
  </si>
  <si>
    <t>Stanton Fitzwarren</t>
  </si>
  <si>
    <t>E3901P013</t>
  </si>
  <si>
    <t>Stratton St Margaret</t>
  </si>
  <si>
    <t>E3901P014</t>
  </si>
  <si>
    <t>E3901P021</t>
  </si>
  <si>
    <t>West Swindon</t>
  </si>
  <si>
    <t>E3901P015</t>
  </si>
  <si>
    <t>Wroughton</t>
  </si>
  <si>
    <t>E3902P001</t>
  </si>
  <si>
    <t>Aldbourne</t>
  </si>
  <si>
    <t>E3902P002</t>
  </si>
  <si>
    <t>Alderbury</t>
  </si>
  <si>
    <t>E3902P003</t>
  </si>
  <si>
    <t>All Cannings</t>
  </si>
  <si>
    <t>E3902P004</t>
  </si>
  <si>
    <t>E3902P005</t>
  </si>
  <si>
    <t>E3902P006</t>
  </si>
  <si>
    <t>Alvediston</t>
  </si>
  <si>
    <t>E3902P007</t>
  </si>
  <si>
    <t>Amesbury</t>
  </si>
  <si>
    <t>E3902P008</t>
  </si>
  <si>
    <t>E3902P009</t>
  </si>
  <si>
    <t>Ashton Keynes</t>
  </si>
  <si>
    <t>E3902P010</t>
  </si>
  <si>
    <t>Atworth</t>
  </si>
  <si>
    <t>E3902P011</t>
  </si>
  <si>
    <t>Avebury</t>
  </si>
  <si>
    <t>E3902P012</t>
  </si>
  <si>
    <t>Barford St. Martin</t>
  </si>
  <si>
    <t>E3902P013</t>
  </si>
  <si>
    <t>Baydon</t>
  </si>
  <si>
    <t>E3902P014</t>
  </si>
  <si>
    <t>Beechingstoke</t>
  </si>
  <si>
    <t>E3902P015</t>
  </si>
  <si>
    <t>Berwick Bassett &amp; Winterbourne Monkton</t>
  </si>
  <si>
    <t>E3902P016</t>
  </si>
  <si>
    <t>Berwick St. James</t>
  </si>
  <si>
    <t>E3902P017</t>
  </si>
  <si>
    <t>Berwick St. John</t>
  </si>
  <si>
    <t>E3902P018</t>
  </si>
  <si>
    <t>Berwick St. Leonard</t>
  </si>
  <si>
    <t>E3902P019</t>
  </si>
  <si>
    <t>Biddestone</t>
  </si>
  <si>
    <t>E3902P020</t>
  </si>
  <si>
    <t>Bishops Cannings</t>
  </si>
  <si>
    <t>E3902P021</t>
  </si>
  <si>
    <t>E3902P022</t>
  </si>
  <si>
    <t>Bishopstrow</t>
  </si>
  <si>
    <t>E3902P023</t>
  </si>
  <si>
    <t>Bowerchalke</t>
  </si>
  <si>
    <t>E3902P024</t>
  </si>
  <si>
    <t>Box</t>
  </si>
  <si>
    <t>E3902P025</t>
  </si>
  <si>
    <t>E3902P026</t>
  </si>
  <si>
    <t>Bradford On Avon</t>
  </si>
  <si>
    <t>E3902P027</t>
  </si>
  <si>
    <t>Bratton</t>
  </si>
  <si>
    <t>E3902P028</t>
  </si>
  <si>
    <t>Braydon</t>
  </si>
  <si>
    <t>E3902P029</t>
  </si>
  <si>
    <t>Bremhill</t>
  </si>
  <si>
    <t>E3902P030</t>
  </si>
  <si>
    <t>Brinkworth</t>
  </si>
  <si>
    <t>E3902P031</t>
  </si>
  <si>
    <t>Britford</t>
  </si>
  <si>
    <t>E3902P034</t>
  </si>
  <si>
    <t>Broad chalke</t>
  </si>
  <si>
    <t>E3902P033</t>
  </si>
  <si>
    <t>Broad Hinton &amp; Winterbourne Bassett</t>
  </si>
  <si>
    <t>E3902P035</t>
  </si>
  <si>
    <t>Broad Town</t>
  </si>
  <si>
    <t>E3902P036</t>
  </si>
  <si>
    <t>Brokenborough</t>
  </si>
  <si>
    <t>E3902P037</t>
  </si>
  <si>
    <t>E3902P038</t>
  </si>
  <si>
    <t>Broughton Gifford</t>
  </si>
  <si>
    <t>E3902P039</t>
  </si>
  <si>
    <t>Bulford</t>
  </si>
  <si>
    <t>E3902P040</t>
  </si>
  <si>
    <t>Bulkington</t>
  </si>
  <si>
    <t>E3902P041</t>
  </si>
  <si>
    <t>E3902P042</t>
  </si>
  <si>
    <t>Burcombe</t>
  </si>
  <si>
    <t>E3902P043</t>
  </si>
  <si>
    <t>E3902P044</t>
  </si>
  <si>
    <t>Calne</t>
  </si>
  <si>
    <t>E3902P045</t>
  </si>
  <si>
    <t>Calne Without</t>
  </si>
  <si>
    <t>E3902P046</t>
  </si>
  <si>
    <t>Castle Combe</t>
  </si>
  <si>
    <t>E3902P047</t>
  </si>
  <si>
    <t>Chapmanslade</t>
  </si>
  <si>
    <t>E3902P048</t>
  </si>
  <si>
    <t>E3902P049</t>
  </si>
  <si>
    <t>Charlton St Peter &amp; Wiltsford</t>
  </si>
  <si>
    <t>E3902P050</t>
  </si>
  <si>
    <t>Cherhill</t>
  </si>
  <si>
    <t>E3902P051</t>
  </si>
  <si>
    <t>Cheverell Magna (Great Cheverell)</t>
  </si>
  <si>
    <t>E3902P053</t>
  </si>
  <si>
    <t>Chicklade</t>
  </si>
  <si>
    <t>E3902P054</t>
  </si>
  <si>
    <t>Chilmark</t>
  </si>
  <si>
    <t>E3902P055</t>
  </si>
  <si>
    <t>Chilton Foliat</t>
  </si>
  <si>
    <t>E3902P056</t>
  </si>
  <si>
    <t>E3902P057</t>
  </si>
  <si>
    <t>Chippenham Without</t>
  </si>
  <si>
    <t>E3902P058</t>
  </si>
  <si>
    <t>Chirton</t>
  </si>
  <si>
    <t>E3902P059</t>
  </si>
  <si>
    <t>Chitterne</t>
  </si>
  <si>
    <t>E3902P060</t>
  </si>
  <si>
    <t>Cholderton</t>
  </si>
  <si>
    <t>E3902P061</t>
  </si>
  <si>
    <t>Christian Malford</t>
  </si>
  <si>
    <t>E3902P062</t>
  </si>
  <si>
    <t>Chute</t>
  </si>
  <si>
    <t>E3902P063</t>
  </si>
  <si>
    <t>Chute Forest</t>
  </si>
  <si>
    <t>E3902P064</t>
  </si>
  <si>
    <t>Clarendon Park</t>
  </si>
  <si>
    <t>E3902P065</t>
  </si>
  <si>
    <t>Clyffe Pypard</t>
  </si>
  <si>
    <t>E3902P066</t>
  </si>
  <si>
    <t>Codford</t>
  </si>
  <si>
    <t>E3902P067</t>
  </si>
  <si>
    <t>Colerne</t>
  </si>
  <si>
    <t>E3902P068</t>
  </si>
  <si>
    <t>Collingbourne Ducis</t>
  </si>
  <si>
    <t>E3902P069</t>
  </si>
  <si>
    <t>Collingbourne Kingston</t>
  </si>
  <si>
    <t>E3902P070</t>
  </si>
  <si>
    <t>Compton Bassett</t>
  </si>
  <si>
    <t>E3902P071</t>
  </si>
  <si>
    <t>Compton Chamberlayne</t>
  </si>
  <si>
    <t>E3902P072</t>
  </si>
  <si>
    <t>Coombe Bissett</t>
  </si>
  <si>
    <t>E3902P073</t>
  </si>
  <si>
    <t>Corsham</t>
  </si>
  <si>
    <t>E3902P074</t>
  </si>
  <si>
    <t>Corsley</t>
  </si>
  <si>
    <t>E3902P075</t>
  </si>
  <si>
    <t>Coulston</t>
  </si>
  <si>
    <t>E3902P076</t>
  </si>
  <si>
    <t>Cricklade</t>
  </si>
  <si>
    <t>E3902P077</t>
  </si>
  <si>
    <t>Crudwell</t>
  </si>
  <si>
    <t>E3902P078</t>
  </si>
  <si>
    <t>Dauntsey</t>
  </si>
  <si>
    <t>E3902P079</t>
  </si>
  <si>
    <t>Devizes</t>
  </si>
  <si>
    <t>E3902P080</t>
  </si>
  <si>
    <t>Dilton Marsh</t>
  </si>
  <si>
    <t>E3902P081</t>
  </si>
  <si>
    <t>Dinton</t>
  </si>
  <si>
    <t>E3902P082</t>
  </si>
  <si>
    <t>Donhead St. Andrew</t>
  </si>
  <si>
    <t>E3902P083</t>
  </si>
  <si>
    <t>Donhead St. Mary</t>
  </si>
  <si>
    <t>E3902P084</t>
  </si>
  <si>
    <t>Downton</t>
  </si>
  <si>
    <t>E3902P085</t>
  </si>
  <si>
    <t>Durnford</t>
  </si>
  <si>
    <t>E3902P086</t>
  </si>
  <si>
    <t>Durrington</t>
  </si>
  <si>
    <t>E3902P087</t>
  </si>
  <si>
    <t>East Kennett</t>
  </si>
  <si>
    <t>E3902P088</t>
  </si>
  <si>
    <t>East Knoyle</t>
  </si>
  <si>
    <t>E3902P089</t>
  </si>
  <si>
    <t>Easterton</t>
  </si>
  <si>
    <t>E3902P090</t>
  </si>
  <si>
    <t>Easton Grey</t>
  </si>
  <si>
    <t>E3902P091</t>
  </si>
  <si>
    <t>Easton Royal</t>
  </si>
  <si>
    <t>E3902P092</t>
  </si>
  <si>
    <t>Ebbesborne Wake</t>
  </si>
  <si>
    <t>E3902P093</t>
  </si>
  <si>
    <t>E3902P094</t>
  </si>
  <si>
    <t>Enford</t>
  </si>
  <si>
    <t>E3902P095</t>
  </si>
  <si>
    <t>Erlestoke</t>
  </si>
  <si>
    <t>E3902P096</t>
  </si>
  <si>
    <t>Etchilhampton</t>
  </si>
  <si>
    <t>E3902P097</t>
  </si>
  <si>
    <t>Everleigh</t>
  </si>
  <si>
    <t>E3902P098</t>
  </si>
  <si>
    <t>Figheldean</t>
  </si>
  <si>
    <t>E3902P099</t>
  </si>
  <si>
    <t>Firsdown</t>
  </si>
  <si>
    <t>E3902P100</t>
  </si>
  <si>
    <t>Fittleton</t>
  </si>
  <si>
    <t>E3902P101</t>
  </si>
  <si>
    <t>Fonthill Bishop</t>
  </si>
  <si>
    <t>E3902P102</t>
  </si>
  <si>
    <t>Fonthill Gifford</t>
  </si>
  <si>
    <t>E3902P103</t>
  </si>
  <si>
    <t>Fovant</t>
  </si>
  <si>
    <t>E3902P104</t>
  </si>
  <si>
    <t>E3902P105</t>
  </si>
  <si>
    <t>Fyfield &amp; West Overton</t>
  </si>
  <si>
    <t>E3902P106</t>
  </si>
  <si>
    <t>Grafton</t>
  </si>
  <si>
    <t>E3902P107</t>
  </si>
  <si>
    <t>Great Bedwyn</t>
  </si>
  <si>
    <t>E3902P108</t>
  </si>
  <si>
    <t>Great Hinton</t>
  </si>
  <si>
    <t>E3902P109</t>
  </si>
  <si>
    <t>Great Somerford</t>
  </si>
  <si>
    <t>E3902P110</t>
  </si>
  <si>
    <t>Great Wishford</t>
  </si>
  <si>
    <t>E3902P111</t>
  </si>
  <si>
    <t>Grimstead</t>
  </si>
  <si>
    <t>E3902P112</t>
  </si>
  <si>
    <t>Grittleton</t>
  </si>
  <si>
    <t>E3902P113</t>
  </si>
  <si>
    <t>Ham</t>
  </si>
  <si>
    <t>E3902P114</t>
  </si>
  <si>
    <t>Hankerton</t>
  </si>
  <si>
    <t>E3902P115</t>
  </si>
  <si>
    <t>Heddington</t>
  </si>
  <si>
    <t>E3902P116</t>
  </si>
  <si>
    <t>Heytesbury &amp; Knook</t>
  </si>
  <si>
    <t>E3902P117</t>
  </si>
  <si>
    <t>E3902P118</t>
  </si>
  <si>
    <t>Hilmarton</t>
  </si>
  <si>
    <t>E3902P119</t>
  </si>
  <si>
    <t>Hilperton</t>
  </si>
  <si>
    <t>E3902P120</t>
  </si>
  <si>
    <t>Hindon</t>
  </si>
  <si>
    <t>E3902P121</t>
  </si>
  <si>
    <t>E3902P122</t>
  </si>
  <si>
    <t>Horningsham</t>
  </si>
  <si>
    <t>E3902P124</t>
  </si>
  <si>
    <t>Hullavington</t>
  </si>
  <si>
    <t>E3902P125</t>
  </si>
  <si>
    <t>Idmiston</t>
  </si>
  <si>
    <t>E3902P126</t>
  </si>
  <si>
    <t>Keevil</t>
  </si>
  <si>
    <t>E3902P127</t>
  </si>
  <si>
    <t>E3902P129</t>
  </si>
  <si>
    <t>Kington Langley</t>
  </si>
  <si>
    <t>E3902P130</t>
  </si>
  <si>
    <t>Kington St. Michael</t>
  </si>
  <si>
    <t>E3902P132</t>
  </si>
  <si>
    <t>Lacock</t>
  </si>
  <si>
    <t>E3902P133</t>
  </si>
  <si>
    <t>Landford</t>
  </si>
  <si>
    <t>E3902P135</t>
  </si>
  <si>
    <t>Langley Burrell</t>
  </si>
  <si>
    <t>E3902P136</t>
  </si>
  <si>
    <t>Latton</t>
  </si>
  <si>
    <t>E3902P137</t>
  </si>
  <si>
    <t>Laverstock &amp; Ford</t>
  </si>
  <si>
    <t>E3902P138</t>
  </si>
  <si>
    <t>Lea and Cleverton</t>
  </si>
  <si>
    <t>E3902P139</t>
  </si>
  <si>
    <t>E3902P140</t>
  </si>
  <si>
    <t>Limpley Stoke</t>
  </si>
  <si>
    <t>E3902P141</t>
  </si>
  <si>
    <t>Little Bedwyn</t>
  </si>
  <si>
    <t>E3902P262</t>
  </si>
  <si>
    <t>Little Cheverell</t>
  </si>
  <si>
    <t>E3902P142</t>
  </si>
  <si>
    <t>Little Somerford</t>
  </si>
  <si>
    <t>E3902P143</t>
  </si>
  <si>
    <t>Longbridge Deverill</t>
  </si>
  <si>
    <t>E3902P144</t>
  </si>
  <si>
    <t>Luckington</t>
  </si>
  <si>
    <t>E3902P145</t>
  </si>
  <si>
    <t>E3902P146</t>
  </si>
  <si>
    <t>Lydiard Millicent</t>
  </si>
  <si>
    <t>E3902P147</t>
  </si>
  <si>
    <t>Lydiard Tregoze</t>
  </si>
  <si>
    <t>E3902P148</t>
  </si>
  <si>
    <t>Lyneham and Bradenstoke</t>
  </si>
  <si>
    <t>E3902P149</t>
  </si>
  <si>
    <t>Maiden Bradley</t>
  </si>
  <si>
    <t>E3902P150</t>
  </si>
  <si>
    <t>Malmesbury</t>
  </si>
  <si>
    <t>E3902P151</t>
  </si>
  <si>
    <t>Manningford</t>
  </si>
  <si>
    <t>E3902P152</t>
  </si>
  <si>
    <t>E3902P153</t>
  </si>
  <si>
    <t>Market Lavington</t>
  </si>
  <si>
    <t>E3902P154</t>
  </si>
  <si>
    <t>Marlborough</t>
  </si>
  <si>
    <t>E3902P155</t>
  </si>
  <si>
    <t>E3902P156</t>
  </si>
  <si>
    <t>Marston Meysey</t>
  </si>
  <si>
    <t>E3902P157</t>
  </si>
  <si>
    <t>Melksham</t>
  </si>
  <si>
    <t>E3902P158</t>
  </si>
  <si>
    <t>Melksham Without</t>
  </si>
  <si>
    <t>E3902P159</t>
  </si>
  <si>
    <t>E3902P160</t>
  </si>
  <si>
    <t>E3902P161</t>
  </si>
  <si>
    <t>Milston</t>
  </si>
  <si>
    <t>E3902P162</t>
  </si>
  <si>
    <t>Milton Lilbourne</t>
  </si>
  <si>
    <t>E3902P163</t>
  </si>
  <si>
    <t>Minety</t>
  </si>
  <si>
    <t>E3902P164</t>
  </si>
  <si>
    <t>Monkton Farleigh</t>
  </si>
  <si>
    <t>E3902P165</t>
  </si>
  <si>
    <t>Netheravon</t>
  </si>
  <si>
    <t>E3902P166</t>
  </si>
  <si>
    <t>Netherhampton</t>
  </si>
  <si>
    <t>E3902P167</t>
  </si>
  <si>
    <t>E3902P168</t>
  </si>
  <si>
    <t>Newton Toney</t>
  </si>
  <si>
    <t>E3902P169</t>
  </si>
  <si>
    <t>North Bradley</t>
  </si>
  <si>
    <t>E3902P170</t>
  </si>
  <si>
    <t>North Newnton</t>
  </si>
  <si>
    <t>E3902P171</t>
  </si>
  <si>
    <t>North Wraxall</t>
  </si>
  <si>
    <t>E3902P172</t>
  </si>
  <si>
    <t>Norton &amp; Foxley</t>
  </si>
  <si>
    <t>E3902P173</t>
  </si>
  <si>
    <t>Norton Bavant</t>
  </si>
  <si>
    <t>E3902P174</t>
  </si>
  <si>
    <t>Oaksey</t>
  </si>
  <si>
    <t>E3902P175</t>
  </si>
  <si>
    <t>Odstock</t>
  </si>
  <si>
    <t>E3902P176</t>
  </si>
  <si>
    <t>Ogbourne St. Andrew</t>
  </si>
  <si>
    <t>E3902P177</t>
  </si>
  <si>
    <t>Ogbourne St. George</t>
  </si>
  <si>
    <t>E3902P178</t>
  </si>
  <si>
    <t>Orcheston</t>
  </si>
  <si>
    <t>E3902P179</t>
  </si>
  <si>
    <t>Patney</t>
  </si>
  <si>
    <t>E3902P180</t>
  </si>
  <si>
    <t>Pewsey</t>
  </si>
  <si>
    <t>E3902P181</t>
  </si>
  <si>
    <t>Pitton and Farley</t>
  </si>
  <si>
    <t>E3902P182</t>
  </si>
  <si>
    <t>Potterne</t>
  </si>
  <si>
    <t>E3902P183</t>
  </si>
  <si>
    <t>Poulshot</t>
  </si>
  <si>
    <t>E3902P184</t>
  </si>
  <si>
    <t>Preshute</t>
  </si>
  <si>
    <t>E3902P185</t>
  </si>
  <si>
    <t>Purton</t>
  </si>
  <si>
    <t>E3902P186</t>
  </si>
  <si>
    <t>Quidhampton</t>
  </si>
  <si>
    <t>E3902P187</t>
  </si>
  <si>
    <t>Ramsbury</t>
  </si>
  <si>
    <t>E3902P188</t>
  </si>
  <si>
    <t>Redlynch</t>
  </si>
  <si>
    <t>E3902P190</t>
  </si>
  <si>
    <t>Rowde</t>
  </si>
  <si>
    <t>E3902P256</t>
  </si>
  <si>
    <t>Royal Wootton Bassett</t>
  </si>
  <si>
    <t>E3902P191</t>
  </si>
  <si>
    <t>Rushall</t>
  </si>
  <si>
    <t>E3902P192</t>
  </si>
  <si>
    <t>Salisbury City Council</t>
  </si>
  <si>
    <t>E3902P193</t>
  </si>
  <si>
    <t>Savernake</t>
  </si>
  <si>
    <t>E3902P194</t>
  </si>
  <si>
    <t>Seagry</t>
  </si>
  <si>
    <t>E3902P195</t>
  </si>
  <si>
    <t>Sedgehill and Semley</t>
  </si>
  <si>
    <t>E3902P196</t>
  </si>
  <si>
    <t>Seend</t>
  </si>
  <si>
    <t>E3902P197</t>
  </si>
  <si>
    <t>Semington</t>
  </si>
  <si>
    <t>E3902P198</t>
  </si>
  <si>
    <t>Shalbourne</t>
  </si>
  <si>
    <t>E3902P199</t>
  </si>
  <si>
    <t>Sherrington</t>
  </si>
  <si>
    <t>E3902P200</t>
  </si>
  <si>
    <t>Sherston</t>
  </si>
  <si>
    <t>E3902P201</t>
  </si>
  <si>
    <t>Shrewton</t>
  </si>
  <si>
    <t>E3902P202</t>
  </si>
  <si>
    <t>Sopworth</t>
  </si>
  <si>
    <t>E3902P203</t>
  </si>
  <si>
    <t>South Newton</t>
  </si>
  <si>
    <t>E3902P204</t>
  </si>
  <si>
    <t>South Wraxall</t>
  </si>
  <si>
    <t>E3902P205</t>
  </si>
  <si>
    <t>E3902P206</t>
  </si>
  <si>
    <t>St Paul Without</t>
  </si>
  <si>
    <t>E3902P207</t>
  </si>
  <si>
    <t>Stanton St. Bernard</t>
  </si>
  <si>
    <t>E3902P208</t>
  </si>
  <si>
    <t>Stanton St. Quintin</t>
  </si>
  <si>
    <t>E3902P209</t>
  </si>
  <si>
    <t>E3902P210</t>
  </si>
  <si>
    <t>E3902P211</t>
  </si>
  <si>
    <t>Steeple Ashton</t>
  </si>
  <si>
    <t>E3902P212</t>
  </si>
  <si>
    <t>Steeple Langford</t>
  </si>
  <si>
    <t>E3902P213</t>
  </si>
  <si>
    <t>Stert</t>
  </si>
  <si>
    <t>E3902P214</t>
  </si>
  <si>
    <t>E3902P215</t>
  </si>
  <si>
    <t>Stourton</t>
  </si>
  <si>
    <t>E3902P216</t>
  </si>
  <si>
    <t>Stratford Toney</t>
  </si>
  <si>
    <t>E3902P217</t>
  </si>
  <si>
    <t>Sutton Benger</t>
  </si>
  <si>
    <t>E3902P218</t>
  </si>
  <si>
    <t>Sutton Mandeville</t>
  </si>
  <si>
    <t>E3902P219</t>
  </si>
  <si>
    <t>Sutton Veny</t>
  </si>
  <si>
    <t>E3902P220</t>
  </si>
  <si>
    <t>Swallowcliffe</t>
  </si>
  <si>
    <t>E3902P221</t>
  </si>
  <si>
    <t>Teffont</t>
  </si>
  <si>
    <t>E3902P222</t>
  </si>
  <si>
    <t>Tidcombe and Fosbury</t>
  </si>
  <si>
    <t>E3902P223</t>
  </si>
  <si>
    <t>Tidworth</t>
  </si>
  <si>
    <t>E3902P224</t>
  </si>
  <si>
    <t>Tilshead</t>
  </si>
  <si>
    <t>E3902P225</t>
  </si>
  <si>
    <t>Tisbury</t>
  </si>
  <si>
    <t>E3902P226</t>
  </si>
  <si>
    <t>Tockenham</t>
  </si>
  <si>
    <t>E3902P227</t>
  </si>
  <si>
    <t>Tollard Royal</t>
  </si>
  <si>
    <t>E3902P228</t>
  </si>
  <si>
    <t>Trowbridge</t>
  </si>
  <si>
    <t>E3902P229</t>
  </si>
  <si>
    <t>Upavon</t>
  </si>
  <si>
    <t>E3902P263</t>
  </si>
  <si>
    <t>Upper Deverills</t>
  </si>
  <si>
    <t>E3902P230</t>
  </si>
  <si>
    <t>Upton Lovell</t>
  </si>
  <si>
    <t>E3902P231</t>
  </si>
  <si>
    <t>Upton Scudamore</t>
  </si>
  <si>
    <t>E3902P232</t>
  </si>
  <si>
    <t>Urchfont</t>
  </si>
  <si>
    <t>E3902P233</t>
  </si>
  <si>
    <t>Warminster</t>
  </si>
  <si>
    <t>E3902P234</t>
  </si>
  <si>
    <t>West Ashton</t>
  </si>
  <si>
    <t>E3902P235</t>
  </si>
  <si>
    <t>E3902P236</t>
  </si>
  <si>
    <t>West Knoyle</t>
  </si>
  <si>
    <t>E3902P237</t>
  </si>
  <si>
    <t>E3902P239</t>
  </si>
  <si>
    <t>West Tisbury</t>
  </si>
  <si>
    <t>E3902P240</t>
  </si>
  <si>
    <t>E3902P241</t>
  </si>
  <si>
    <t>Westwood</t>
  </si>
  <si>
    <t>E3902P242</t>
  </si>
  <si>
    <t>Whiteparish</t>
  </si>
  <si>
    <t>E3902P243</t>
  </si>
  <si>
    <t>Wilcot &amp; Huish</t>
  </si>
  <si>
    <t>E3902P245</t>
  </si>
  <si>
    <t>Wilsford cum Lake</t>
  </si>
  <si>
    <t>E3902P246</t>
  </si>
  <si>
    <t>Wilton</t>
  </si>
  <si>
    <t>E3902P247</t>
  </si>
  <si>
    <t>E3902P248</t>
  </si>
  <si>
    <t>Winsley</t>
  </si>
  <si>
    <t>E3902P249</t>
  </si>
  <si>
    <t>E3902P252</t>
  </si>
  <si>
    <t>Winterbourne Stoke</t>
  </si>
  <si>
    <t>E3902P253</t>
  </si>
  <si>
    <t>Winterslow</t>
  </si>
  <si>
    <t>E3902P254</t>
  </si>
  <si>
    <t>E3902P255</t>
  </si>
  <si>
    <t>E3902P257</t>
  </si>
  <si>
    <t>Wootton Rivers</t>
  </si>
  <si>
    <t>E3902P258</t>
  </si>
  <si>
    <t>E3902P259</t>
  </si>
  <si>
    <t>Wylye</t>
  </si>
  <si>
    <t>E3902P260</t>
  </si>
  <si>
    <t>Yatton Keynell</t>
  </si>
  <si>
    <t>E3902P261</t>
  </si>
  <si>
    <t>Zeals</t>
  </si>
  <si>
    <t>E4201P001</t>
  </si>
  <si>
    <t>Blackrod</t>
  </si>
  <si>
    <t>E4201P002</t>
  </si>
  <si>
    <t>Horwich</t>
  </si>
  <si>
    <t>E4201P003</t>
  </si>
  <si>
    <t>Westhoughton</t>
  </si>
  <si>
    <t>E4204P001</t>
  </si>
  <si>
    <t>Saddleworth</t>
  </si>
  <si>
    <t>E4204P002</t>
  </si>
  <si>
    <t>Shaw and Crompton</t>
  </si>
  <si>
    <t>E4208P001</t>
  </si>
  <si>
    <t>Mossley</t>
  </si>
  <si>
    <t>E4209P001</t>
  </si>
  <si>
    <t>E4209P002</t>
  </si>
  <si>
    <t>Dunham Massey</t>
  </si>
  <si>
    <t>E4209P003</t>
  </si>
  <si>
    <t>Partington</t>
  </si>
  <si>
    <t>E4209P004</t>
  </si>
  <si>
    <t>Warburton</t>
  </si>
  <si>
    <t>E4210P001</t>
  </si>
  <si>
    <t>Haigh</t>
  </si>
  <si>
    <t>E4210P002</t>
  </si>
  <si>
    <t>Shevington</t>
  </si>
  <si>
    <t>E4301P001</t>
  </si>
  <si>
    <t>Cronton</t>
  </si>
  <si>
    <t>E4301P002</t>
  </si>
  <si>
    <t>Halewood</t>
  </si>
  <si>
    <t>E4301P003</t>
  </si>
  <si>
    <t>E4301P004</t>
  </si>
  <si>
    <t>Prescot</t>
  </si>
  <si>
    <t>E4301P006</t>
  </si>
  <si>
    <t>E4303P001</t>
  </si>
  <si>
    <t>Billinge Chapel End</t>
  </si>
  <si>
    <t>E4303P002</t>
  </si>
  <si>
    <t>Bold</t>
  </si>
  <si>
    <t>E4303P003</t>
  </si>
  <si>
    <t>E4303P004</t>
  </si>
  <si>
    <t>Rainford</t>
  </si>
  <si>
    <t>E4303P005</t>
  </si>
  <si>
    <t>Rainhill</t>
  </si>
  <si>
    <t>E4303P006</t>
  </si>
  <si>
    <t>Seneley Green</t>
  </si>
  <si>
    <t>E4303P007</t>
  </si>
  <si>
    <t>Windle</t>
  </si>
  <si>
    <t>E4304P001</t>
  </si>
  <si>
    <t>Aintree Village</t>
  </si>
  <si>
    <t>E4304P002</t>
  </si>
  <si>
    <t>Formby</t>
  </si>
  <si>
    <t>E4304P003</t>
  </si>
  <si>
    <t>Hightown</t>
  </si>
  <si>
    <t>E4304P004</t>
  </si>
  <si>
    <t>Ince Blundell</t>
  </si>
  <si>
    <t>E4304P005</t>
  </si>
  <si>
    <t>Little Altcar</t>
  </si>
  <si>
    <t>E4304P006</t>
  </si>
  <si>
    <t>Lydiate</t>
  </si>
  <si>
    <t>E4304P007</t>
  </si>
  <si>
    <t>Maghull</t>
  </si>
  <si>
    <t>E4304P008</t>
  </si>
  <si>
    <t>Melling</t>
  </si>
  <si>
    <t>E4304P009</t>
  </si>
  <si>
    <t>E4304P010</t>
  </si>
  <si>
    <t>E4401P001</t>
  </si>
  <si>
    <t>Billingley</t>
  </si>
  <si>
    <t>E4401P003</t>
  </si>
  <si>
    <t>Cawthorne</t>
  </si>
  <si>
    <t>E4401P004</t>
  </si>
  <si>
    <t>Dunford</t>
  </si>
  <si>
    <t>E4401P005</t>
  </si>
  <si>
    <t>E4401P006</t>
  </si>
  <si>
    <t>Gunthwaite and Ingbirchworth</t>
  </si>
  <si>
    <t>E4401P007</t>
  </si>
  <si>
    <t>High Hoyland</t>
  </si>
  <si>
    <t>E4401P008</t>
  </si>
  <si>
    <t>Hunshelf</t>
  </si>
  <si>
    <t>E4401P009</t>
  </si>
  <si>
    <t>Langsett</t>
  </si>
  <si>
    <t>E4401P010</t>
  </si>
  <si>
    <t>E4401P011</t>
  </si>
  <si>
    <t>Oxspring</t>
  </si>
  <si>
    <t>E4401P012</t>
  </si>
  <si>
    <t>Penistone</t>
  </si>
  <si>
    <t>E4401P013</t>
  </si>
  <si>
    <t>Shafton</t>
  </si>
  <si>
    <t>E4401P014</t>
  </si>
  <si>
    <t>Silkstone</t>
  </si>
  <si>
    <t>E4401P015</t>
  </si>
  <si>
    <t>Stainborough</t>
  </si>
  <si>
    <t>E4401P016</t>
  </si>
  <si>
    <t>Tankersley</t>
  </si>
  <si>
    <t>E4401P017</t>
  </si>
  <si>
    <t>Thurgoland</t>
  </si>
  <si>
    <t>E4401P018</t>
  </si>
  <si>
    <t>Wortley</t>
  </si>
  <si>
    <t>E4402P001</t>
  </si>
  <si>
    <t>Adwick upon Dearne</t>
  </si>
  <si>
    <t>E4402P002</t>
  </si>
  <si>
    <t>Armthorpe</t>
  </si>
  <si>
    <t>E4402P003</t>
  </si>
  <si>
    <t>Askern</t>
  </si>
  <si>
    <t>E4402P004</t>
  </si>
  <si>
    <t>Auckley</t>
  </si>
  <si>
    <t>E4402P005</t>
  </si>
  <si>
    <t>Austerfield</t>
  </si>
  <si>
    <t>E4402P006</t>
  </si>
  <si>
    <t>Barnburgh</t>
  </si>
  <si>
    <t>E4402P007</t>
  </si>
  <si>
    <t>Barnby Dun with Kirk Sandall</t>
  </si>
  <si>
    <t>E4402P008</t>
  </si>
  <si>
    <t>Bawtry</t>
  </si>
  <si>
    <t>E4402P009</t>
  </si>
  <si>
    <t>Blaxton</t>
  </si>
  <si>
    <t>E4402P010</t>
  </si>
  <si>
    <t>Braithwell</t>
  </si>
  <si>
    <t>E4402P011</t>
  </si>
  <si>
    <t>Brodsworth</t>
  </si>
  <si>
    <t>E4402P012</t>
  </si>
  <si>
    <t>Burghwallis</t>
  </si>
  <si>
    <t>E4402P013</t>
  </si>
  <si>
    <t>E4402P014</t>
  </si>
  <si>
    <t>E4402P015</t>
  </si>
  <si>
    <t>Clayton with Frickley</t>
  </si>
  <si>
    <t>E4402P016</t>
  </si>
  <si>
    <t>Conisbrough Parks</t>
  </si>
  <si>
    <t>E4402P017</t>
  </si>
  <si>
    <t>Denaby</t>
  </si>
  <si>
    <t>E4402P018</t>
  </si>
  <si>
    <t>Edenthorpe</t>
  </si>
  <si>
    <t>E4402P019</t>
  </si>
  <si>
    <t>Edlington</t>
  </si>
  <si>
    <t>E4402P020</t>
  </si>
  <si>
    <t>Fenwick (Grouped with Moss)</t>
  </si>
  <si>
    <t>E4402P021</t>
  </si>
  <si>
    <t>Finningley</t>
  </si>
  <si>
    <t>E4402P022</t>
  </si>
  <si>
    <t>Fishlake</t>
  </si>
  <si>
    <t>E4402P023</t>
  </si>
  <si>
    <t>Hampole</t>
  </si>
  <si>
    <t>E4402P024</t>
  </si>
  <si>
    <t>E4402P025</t>
  </si>
  <si>
    <t>Hickleton</t>
  </si>
  <si>
    <t>E4402P026</t>
  </si>
  <si>
    <t>High Melton</t>
  </si>
  <si>
    <t>E4402P027</t>
  </si>
  <si>
    <t>Hooton Pagnell</t>
  </si>
  <si>
    <t>E4402P028</t>
  </si>
  <si>
    <t>Kirk Bramwith (Grouped with Moss)</t>
  </si>
  <si>
    <t>E4402P029</t>
  </si>
  <si>
    <t>Loversall</t>
  </si>
  <si>
    <t>E4402P030</t>
  </si>
  <si>
    <t>Marr</t>
  </si>
  <si>
    <t>E4402P031</t>
  </si>
  <si>
    <t>Moss (Grouped with Fenwick &amp; Kirk Bramwith)</t>
  </si>
  <si>
    <t>E4402P032</t>
  </si>
  <si>
    <t>E4402P033</t>
  </si>
  <si>
    <t>Owston</t>
  </si>
  <si>
    <t>E4402P034</t>
  </si>
  <si>
    <t>Rossington</t>
  </si>
  <si>
    <t>E4402P035</t>
  </si>
  <si>
    <t>Sprotbrough and Cusworth</t>
  </si>
  <si>
    <t>E4402P036</t>
  </si>
  <si>
    <t>E4402P037</t>
  </si>
  <si>
    <t>E4402P038</t>
  </si>
  <si>
    <t>Sykehouse</t>
  </si>
  <si>
    <t>E4402P039</t>
  </si>
  <si>
    <t>Thorne</t>
  </si>
  <si>
    <t>E4402P040</t>
  </si>
  <si>
    <t>Thorpe in Balne</t>
  </si>
  <si>
    <t>E4402P041</t>
  </si>
  <si>
    <t>Tickhill</t>
  </si>
  <si>
    <t>E4402P042</t>
  </si>
  <si>
    <t>Wadworth</t>
  </si>
  <si>
    <t>E4402P043</t>
  </si>
  <si>
    <t>Warmsworth</t>
  </si>
  <si>
    <t>E4403P001</t>
  </si>
  <si>
    <t>Aston cum Aughton</t>
  </si>
  <si>
    <t>E4403P002</t>
  </si>
  <si>
    <t>E4403P003</t>
  </si>
  <si>
    <t>Brampton Bierlow</t>
  </si>
  <si>
    <t>E4403P004</t>
  </si>
  <si>
    <t>Brinsworth</t>
  </si>
  <si>
    <t>E4403P005</t>
  </si>
  <si>
    <t>Catcliffe</t>
  </si>
  <si>
    <t>E4403P006</t>
  </si>
  <si>
    <t>E4403P007</t>
  </si>
  <si>
    <t>Dinnington St. John's</t>
  </si>
  <si>
    <t>E4403P008</t>
  </si>
  <si>
    <t>Firbeck</t>
  </si>
  <si>
    <t>E4403P009</t>
  </si>
  <si>
    <t>Gildingwells</t>
  </si>
  <si>
    <t>E4403P010</t>
  </si>
  <si>
    <t>Harthill with Woodall</t>
  </si>
  <si>
    <t>E4403P011</t>
  </si>
  <si>
    <t>Hellaby</t>
  </si>
  <si>
    <t>E4403P012</t>
  </si>
  <si>
    <t>Hooton Levitt</t>
  </si>
  <si>
    <t>E4403P013</t>
  </si>
  <si>
    <t>Hooton Roberts</t>
  </si>
  <si>
    <t>E4403P014</t>
  </si>
  <si>
    <t>Laughton en le Morthen</t>
  </si>
  <si>
    <t>E4403P015</t>
  </si>
  <si>
    <t>Letwell</t>
  </si>
  <si>
    <t>E4403P016</t>
  </si>
  <si>
    <t>E4403P017</t>
  </si>
  <si>
    <t>North and South Anston</t>
  </si>
  <si>
    <t>E4403P018</t>
  </si>
  <si>
    <t>Orgreave</t>
  </si>
  <si>
    <t>E4403P019</t>
  </si>
  <si>
    <t>Ravenfield</t>
  </si>
  <si>
    <t>E4403P020</t>
  </si>
  <si>
    <t>Thorpe Salvin</t>
  </si>
  <si>
    <t>E4403P021</t>
  </si>
  <si>
    <t>Thrybergh</t>
  </si>
  <si>
    <t>E4403P022</t>
  </si>
  <si>
    <t>Thurcroft</t>
  </si>
  <si>
    <t>E4403P023</t>
  </si>
  <si>
    <t>Todwick</t>
  </si>
  <si>
    <t>E4403P024</t>
  </si>
  <si>
    <t>Treeton</t>
  </si>
  <si>
    <t>E4403P025</t>
  </si>
  <si>
    <t>Ulley</t>
  </si>
  <si>
    <t>E4403P026</t>
  </si>
  <si>
    <t>Wales</t>
  </si>
  <si>
    <t>E4403P027</t>
  </si>
  <si>
    <t>E4403P028</t>
  </si>
  <si>
    <t>E4403P029</t>
  </si>
  <si>
    <t>E4403P030</t>
  </si>
  <si>
    <t>Wickersley</t>
  </si>
  <si>
    <t>E4403P031</t>
  </si>
  <si>
    <t>Woodsetts</t>
  </si>
  <si>
    <t>E4404P001</t>
  </si>
  <si>
    <t>E4404P002</t>
  </si>
  <si>
    <t>Ecclesfield</t>
  </si>
  <si>
    <t>E4404P003</t>
  </si>
  <si>
    <t>Stocksbridge</t>
  </si>
  <si>
    <t>E4501P001</t>
  </si>
  <si>
    <t>Lamesley</t>
  </si>
  <si>
    <t>E4502P001</t>
  </si>
  <si>
    <t>Blakelaw and North Fenham</t>
  </si>
  <si>
    <t>E4502P002</t>
  </si>
  <si>
    <t>Brunswick</t>
  </si>
  <si>
    <t>E4502P003</t>
  </si>
  <si>
    <t>E4502P004</t>
  </si>
  <si>
    <t>Hazlerigg</t>
  </si>
  <si>
    <t>E4502P005</t>
  </si>
  <si>
    <t>North Gosforth</t>
  </si>
  <si>
    <t>E4502P006</t>
  </si>
  <si>
    <t>Woolsington</t>
  </si>
  <si>
    <t>E4505P002</t>
  </si>
  <si>
    <t>Hetton</t>
  </si>
  <si>
    <t>E4601P001</t>
  </si>
  <si>
    <t>New Frankley in Birmingham</t>
  </si>
  <si>
    <t>E4601P002</t>
  </si>
  <si>
    <t>Sutton Coldfield</t>
  </si>
  <si>
    <t>E4602P001</t>
  </si>
  <si>
    <t>Allesley</t>
  </si>
  <si>
    <t>E4602P003</t>
  </si>
  <si>
    <t>Finham</t>
  </si>
  <si>
    <t>E4602P002</t>
  </si>
  <si>
    <t>Keresley</t>
  </si>
  <si>
    <t>E4605P001</t>
  </si>
  <si>
    <t>Balsall</t>
  </si>
  <si>
    <t>E4605P002</t>
  </si>
  <si>
    <t>Barston</t>
  </si>
  <si>
    <t>E4605P003</t>
  </si>
  <si>
    <t>Berkswell</t>
  </si>
  <si>
    <t>E4605P004</t>
  </si>
  <si>
    <t>Bickenhill and Marston Green</t>
  </si>
  <si>
    <t>E4605P005</t>
  </si>
  <si>
    <t>Castle Bromwich</t>
  </si>
  <si>
    <t>E4605P016</t>
  </si>
  <si>
    <t>Chadwick End</t>
  </si>
  <si>
    <t>E4605P006</t>
  </si>
  <si>
    <t>Chelmsley Wood</t>
  </si>
  <si>
    <t>E4605P007</t>
  </si>
  <si>
    <t>Cheswick Green</t>
  </si>
  <si>
    <t>E4605P008</t>
  </si>
  <si>
    <t>Dickens Heath</t>
  </si>
  <si>
    <t>E4605P009</t>
  </si>
  <si>
    <t>Fordbridge</t>
  </si>
  <si>
    <t>E4605P010</t>
  </si>
  <si>
    <t>Hampton in Arden</t>
  </si>
  <si>
    <t>E4605P011</t>
  </si>
  <si>
    <t>Hockley Heath</t>
  </si>
  <si>
    <t>E4605P012</t>
  </si>
  <si>
    <t>Kingshurst</t>
  </si>
  <si>
    <t>E4605P013</t>
  </si>
  <si>
    <t>Meriden</t>
  </si>
  <si>
    <t>E4605P014</t>
  </si>
  <si>
    <t>Smith's Wood</t>
  </si>
  <si>
    <t>E4605P015</t>
  </si>
  <si>
    <t>Tidbury Green</t>
  </si>
  <si>
    <t>E4701P001</t>
  </si>
  <si>
    <t>Addingham</t>
  </si>
  <si>
    <t>E4701P002</t>
  </si>
  <si>
    <t>Baildon</t>
  </si>
  <si>
    <t>E4701P019</t>
  </si>
  <si>
    <t>Bingley</t>
  </si>
  <si>
    <t>E4701P003</t>
  </si>
  <si>
    <t>E4701P004</t>
  </si>
  <si>
    <t>Clayton</t>
  </si>
  <si>
    <t>E4701P005</t>
  </si>
  <si>
    <t>Cullingworth</t>
  </si>
  <si>
    <t>E4701P006</t>
  </si>
  <si>
    <t>Denholme</t>
  </si>
  <si>
    <t>E4701P007</t>
  </si>
  <si>
    <t>Harden</t>
  </si>
  <si>
    <t>E4701P008</t>
  </si>
  <si>
    <t>Haworth Cross Roads and Stanbury</t>
  </si>
  <si>
    <t>E4701P009</t>
  </si>
  <si>
    <t>Ilkley</t>
  </si>
  <si>
    <t>E4701P010</t>
  </si>
  <si>
    <t>Keighley</t>
  </si>
  <si>
    <t>E4701P011</t>
  </si>
  <si>
    <t>Menston</t>
  </si>
  <si>
    <t>E4701P012</t>
  </si>
  <si>
    <t>Oxenhope</t>
  </si>
  <si>
    <t>E4701P013</t>
  </si>
  <si>
    <t>Sandy Lane</t>
  </si>
  <si>
    <t>E4701P020</t>
  </si>
  <si>
    <t>Precepting Parish</t>
  </si>
  <si>
    <t>E4701P014</t>
  </si>
  <si>
    <t>Silsden</t>
  </si>
  <si>
    <t>E4701P015</t>
  </si>
  <si>
    <t>Steeton with Eastburn</t>
  </si>
  <si>
    <t>E4701P016</t>
  </si>
  <si>
    <t>Trident</t>
  </si>
  <si>
    <t>E4701P017</t>
  </si>
  <si>
    <t>Wilsden</t>
  </si>
  <si>
    <t>E4701P018</t>
  </si>
  <si>
    <t>Wrose</t>
  </si>
  <si>
    <t>E4702P001</t>
  </si>
  <si>
    <t>Blackshaw</t>
  </si>
  <si>
    <t>E4702P002</t>
  </si>
  <si>
    <t>Erringden</t>
  </si>
  <si>
    <t>E4702P003</t>
  </si>
  <si>
    <t>Hebden Royd</t>
  </si>
  <si>
    <t>E4702P004</t>
  </si>
  <si>
    <t>Heptonstall</t>
  </si>
  <si>
    <t>E4702P005</t>
  </si>
  <si>
    <t>Ripponden</t>
  </si>
  <si>
    <t>E4702P006</t>
  </si>
  <si>
    <t>Stainland and District</t>
  </si>
  <si>
    <t>Todmorden</t>
  </si>
  <si>
    <t>E4702P007</t>
  </si>
  <si>
    <t>Wadsworth</t>
  </si>
  <si>
    <t>E4703P001</t>
  </si>
  <si>
    <t>Denby Dale</t>
  </si>
  <si>
    <t>E4703P002</t>
  </si>
  <si>
    <t>Holme Valley</t>
  </si>
  <si>
    <t>E4703P003</t>
  </si>
  <si>
    <t>Kirkburton</t>
  </si>
  <si>
    <t>E4703P004</t>
  </si>
  <si>
    <t>Meltham</t>
  </si>
  <si>
    <t>E4703P005</t>
  </si>
  <si>
    <t>Mirfield</t>
  </si>
  <si>
    <t>E4704P001</t>
  </si>
  <si>
    <t>Aberford</t>
  </si>
  <si>
    <t>E4704P002</t>
  </si>
  <si>
    <t>Allerton Bywater</t>
  </si>
  <si>
    <t>E4704P003</t>
  </si>
  <si>
    <t>Alwoodley</t>
  </si>
  <si>
    <t>E4704P004</t>
  </si>
  <si>
    <t>Arthington</t>
  </si>
  <si>
    <t>E4704P005</t>
  </si>
  <si>
    <t>Austhorpe</t>
  </si>
  <si>
    <t>E4704P006</t>
  </si>
  <si>
    <t>Bardsey cum Rigton</t>
  </si>
  <si>
    <t>E4704P007</t>
  </si>
  <si>
    <t>Barwick in Elmet and Scholes</t>
  </si>
  <si>
    <t>E4704P008</t>
  </si>
  <si>
    <t>Boston Spa</t>
  </si>
  <si>
    <t>E4704P009</t>
  </si>
  <si>
    <t>Bramham cum Oglethorpe</t>
  </si>
  <si>
    <t>E4704P010</t>
  </si>
  <si>
    <t>Bramhope and Carlton</t>
  </si>
  <si>
    <t>E4704P012</t>
  </si>
  <si>
    <t>E4704P013</t>
  </si>
  <si>
    <t>Collingham with Linton</t>
  </si>
  <si>
    <t>E4704P014</t>
  </si>
  <si>
    <t>Drighlington</t>
  </si>
  <si>
    <t>E4704P015</t>
  </si>
  <si>
    <t>East Keswick</t>
  </si>
  <si>
    <t>E4704P016</t>
  </si>
  <si>
    <t>Gildersome</t>
  </si>
  <si>
    <t>E4704P017</t>
  </si>
  <si>
    <t>Great and Little Preston</t>
  </si>
  <si>
    <t>E4704P018</t>
  </si>
  <si>
    <t>Harewood</t>
  </si>
  <si>
    <t>E4704P019</t>
  </si>
  <si>
    <t>Horsforth</t>
  </si>
  <si>
    <t>E4704P020</t>
  </si>
  <si>
    <t>Kippax</t>
  </si>
  <si>
    <t>E4704P021</t>
  </si>
  <si>
    <t>Ledsham</t>
  </si>
  <si>
    <t>E4704P022</t>
  </si>
  <si>
    <t>Ledston</t>
  </si>
  <si>
    <t>E4704P024</t>
  </si>
  <si>
    <t>Micklefield</t>
  </si>
  <si>
    <t>E4704P025</t>
  </si>
  <si>
    <t>E4704P026</t>
  </si>
  <si>
    <t>E4704P028</t>
  </si>
  <si>
    <t>Pool in Wharfedale</t>
  </si>
  <si>
    <t>E4704P038</t>
  </si>
  <si>
    <t>Rawdon</t>
  </si>
  <si>
    <t>E4704P029</t>
  </si>
  <si>
    <t>Scarcroft</t>
  </si>
  <si>
    <t>E4704P030</t>
  </si>
  <si>
    <t>Shadwell</t>
  </si>
  <si>
    <t>E4704P032</t>
  </si>
  <si>
    <t>Swillington</t>
  </si>
  <si>
    <t>E4704P033</t>
  </si>
  <si>
    <t>Thorner</t>
  </si>
  <si>
    <t>E4704P034</t>
  </si>
  <si>
    <t>Thorp Arch</t>
  </si>
  <si>
    <t>E4704P035</t>
  </si>
  <si>
    <t>E4704P036</t>
  </si>
  <si>
    <t>Wetherby</t>
  </si>
  <si>
    <t>E4704P037</t>
  </si>
  <si>
    <t>Wothersome</t>
  </si>
  <si>
    <t>E4705P001</t>
  </si>
  <si>
    <t>Ackworth</t>
  </si>
  <si>
    <t>E4705P002</t>
  </si>
  <si>
    <t>Badsworth</t>
  </si>
  <si>
    <t>E4705P004</t>
  </si>
  <si>
    <t>Crigglestone</t>
  </si>
  <si>
    <t>E4705P005</t>
  </si>
  <si>
    <t>Crofton</t>
  </si>
  <si>
    <t>E4705P006</t>
  </si>
  <si>
    <t>Darrington</t>
  </si>
  <si>
    <t>E4705P007</t>
  </si>
  <si>
    <t>East Hardwick</t>
  </si>
  <si>
    <t>E4705P008</t>
  </si>
  <si>
    <t>E4705P009</t>
  </si>
  <si>
    <t>Havercroft with Cold Hiendley</t>
  </si>
  <si>
    <t>E4705P010</t>
  </si>
  <si>
    <t>Hemsworth</t>
  </si>
  <si>
    <t>E4705P014</t>
  </si>
  <si>
    <t>E4705P012</t>
  </si>
  <si>
    <t>Nostell with Huntwick &amp; Foulby</t>
  </si>
  <si>
    <t>E4705P016</t>
  </si>
  <si>
    <t>Notton</t>
  </si>
  <si>
    <t>E4705P017</t>
  </si>
  <si>
    <t>Ryhill</t>
  </si>
  <si>
    <t>E4705P018</t>
  </si>
  <si>
    <t>Sharlston</t>
  </si>
  <si>
    <t>E4705P019</t>
  </si>
  <si>
    <t>Sitlington</t>
  </si>
  <si>
    <t>E4705P020</t>
  </si>
  <si>
    <t>South Elmsall</t>
  </si>
  <si>
    <t>E4705P021</t>
  </si>
  <si>
    <t>South Hiendley</t>
  </si>
  <si>
    <t>E4705P022</t>
  </si>
  <si>
    <t>South Kirkby and Moorthorpe</t>
  </si>
  <si>
    <t>E4705P023</t>
  </si>
  <si>
    <t>Thorpe Audlin</t>
  </si>
  <si>
    <t>E4705P024</t>
  </si>
  <si>
    <t>Upton &amp; North Elmsall</t>
  </si>
  <si>
    <t>E4705P025</t>
  </si>
  <si>
    <t>E4705P026</t>
  </si>
  <si>
    <t>Warmfield cum Heath</t>
  </si>
  <si>
    <t>E4705P027</t>
  </si>
  <si>
    <t>West Bretton</t>
  </si>
  <si>
    <t>E4705P029</t>
  </si>
  <si>
    <t>Wintersett</t>
  </si>
  <si>
    <t>E4705P030</t>
  </si>
  <si>
    <t>Woolley</t>
  </si>
  <si>
    <t>E5010P001</t>
  </si>
  <si>
    <t>Inner Temple</t>
  </si>
  <si>
    <t>Temple</t>
  </si>
  <si>
    <t>E5010P002</t>
  </si>
  <si>
    <t>Middle Temple</t>
  </si>
  <si>
    <t>E5022P001</t>
  </si>
  <si>
    <t>Queen's Park Community Council</t>
  </si>
  <si>
    <t>Ceased parishes</t>
  </si>
  <si>
    <t>Bierton with Broughton</t>
  </si>
  <si>
    <t>Mersham &amp; Sevington</t>
  </si>
  <si>
    <t>Hollinghill &amp; Rothley</t>
  </si>
  <si>
    <t>Brinkburn &amp; Hesleyhurst</t>
  </si>
  <si>
    <t>(a) Precept figures exclude localised council tax support.</t>
  </si>
  <si>
    <t>(b) Council tax payers in the Charter Trustees for the City of Durham are spread across multiple parishes in Durham and therefore the sum of the individual tax bases for Durham will not equal the local authority level figure.</t>
  </si>
  <si>
    <t>(c) Band D amounts are as reported by Local Authorities, they represent the amounts that have been billed and may not necessarily exactly match the value of the precept divided by the tax base.</t>
  </si>
  <si>
    <t>(d) These are 2019-20 figures for parishes that exist in 2020-21. Some parishes no longer exist so totals for 2019-20 derived from this data will not match the totals in the 'Parish Band D' table.</t>
  </si>
  <si>
    <t>(e) Figures for 2019-20 are suppressed due to the ongoing reviews.</t>
  </si>
  <si>
    <t xml:space="preserve">(f) This precept is negative because the district council collects rental income from parish land on behalf of the parish and distributes this back to residents as a reduction on their Council Tax. </t>
  </si>
  <si>
    <t>New parishes can be created in previously unparished areas, while parished areas can revert to being unparished. For more information on this see:</t>
  </si>
  <si>
    <t>http://www.nalc.gov.uk/our-work/create-a-council</t>
  </si>
  <si>
    <t>New parishes can also be created as a result of boundary changes; a parish can split to form two or more new parishes, or adjacent parishes can merge to form a single larger parish.</t>
  </si>
  <si>
    <t>Parishes which no longer exist in 2020-21</t>
  </si>
  <si>
    <t>Local authority</t>
  </si>
  <si>
    <t>Parish name</t>
  </si>
  <si>
    <t xml:space="preserve"> </t>
  </si>
  <si>
    <t>Northumberland</t>
  </si>
  <si>
    <t>New parishes in 2020-21</t>
  </si>
  <si>
    <t>Buckinghamshire</t>
  </si>
  <si>
    <t>Brinkburn &amp; Hesleyhurst - Brinkburn</t>
  </si>
  <si>
    <t>Brinkburn &amp; Hesleyhurst - Hesleyhurst</t>
  </si>
  <si>
    <t>Hollinghill &amp; Rothley - Hollinghill</t>
  </si>
  <si>
    <t/>
  </si>
  <si>
    <t>Hollinghill &amp; Rothley - Rothley</t>
  </si>
  <si>
    <t>Somerset West and Taunton</t>
  </si>
  <si>
    <t>Renamed parishes in 2020-21</t>
  </si>
  <si>
    <t xml:space="preserve">Previous name </t>
  </si>
  <si>
    <t xml:space="preserve">New name </t>
  </si>
  <si>
    <t>Lighthorne Heath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</si>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</sst>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_-;\-* #,##0_-;_-* &quot;-&quot;??_-;_-@_-"/>
    <numFmt numFmtId="166" formatCode="#,##0.0"/>
    <numFmt numFmtId="167" formatCode="#,##0_ ;\-#,##0\ "/>
    <numFmt numFmtId="168" formatCode="0.0%"/>
    <numFmt numFmtId="169" formatCode="#,##0.000000"/>
    <numFmt numFmtId="170" formatCode="0.0"/>
  </numFmts>
  <fonts count="91" x14ac:knownFonts="1">
    <font>
      <sz val="10"/>
      <name val="Arial"/>
    </font>
    <font>
      <sz val="11"/>
      <color theme="1"/>
      <name val="Calibri"/>
      <family val="2"/>
      <scheme val="minor"/>
    </font>
    <font>
      <sz val="12"/>
      <color theme="1"/>
      <name val="Arial"/>
      <family val="2"/>
    </font>
    <font>
      <sz val="10"/>
      <name val="Arial"/>
      <family val="2"/>
    </font>
    <font>
      <sz val="10"/>
      <name val="Arial"/>
      <family val="2"/>
    </font>
    <font>
      <b/>
      <sz val="10"/>
      <name val="Arial"/>
      <family val="2"/>
    </font>
    <font>
      <b/>
      <sz val="12"/>
      <name val="Arial"/>
      <family val="2"/>
    </font>
    <font>
      <b/>
      <sz val="14"/>
      <name val="Arial"/>
      <family val="2"/>
    </font>
    <font>
      <sz val="12"/>
      <name val="Arial"/>
      <family val="2"/>
    </font>
    <font>
      <u/>
      <sz val="9"/>
      <color indexed="12"/>
      <name val="Arial"/>
      <family val="2"/>
    </font>
    <font>
      <sz val="16"/>
      <name val="Arial"/>
      <family val="2"/>
    </font>
    <font>
      <sz val="12"/>
      <name val="Arial"/>
      <family val="2"/>
    </font>
    <font>
      <sz val="14"/>
      <name val="Arial"/>
      <family val="2"/>
    </font>
    <font>
      <b/>
      <sz val="13"/>
      <name val="Arial"/>
      <family val="2"/>
    </font>
    <font>
      <b/>
      <sz val="10"/>
      <color indexed="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6"/>
      <name val="Arial"/>
      <family val="2"/>
    </font>
    <font>
      <sz val="10"/>
      <color indexed="10"/>
      <name val="Arial"/>
      <family val="2"/>
    </font>
    <font>
      <sz val="12"/>
      <color indexed="10"/>
      <name val="Arial"/>
      <family val="2"/>
    </font>
    <font>
      <sz val="14"/>
      <color indexed="10"/>
      <name val="Arial"/>
      <family val="2"/>
    </font>
    <font>
      <u/>
      <sz val="12"/>
      <color indexed="12"/>
      <name val="Arial"/>
      <family val="2"/>
    </font>
    <font>
      <u/>
      <sz val="10"/>
      <color indexed="12"/>
      <name val="Arial"/>
      <family val="2"/>
    </font>
    <font>
      <u/>
      <sz val="12"/>
      <color indexed="12"/>
      <name val="Arial"/>
      <family val="2"/>
    </font>
    <font>
      <sz val="10"/>
      <color indexed="43"/>
      <name val="Arial"/>
      <family val="2"/>
    </font>
    <font>
      <sz val="10"/>
      <color indexed="9"/>
      <name val="Arial"/>
      <family val="2"/>
    </font>
    <font>
      <b/>
      <sz val="10"/>
      <color indexed="9"/>
      <name val="Arial"/>
      <family val="2"/>
    </font>
    <font>
      <i/>
      <sz val="10"/>
      <name val="Arial"/>
      <family val="2"/>
    </font>
    <font>
      <sz val="10"/>
      <name val="Arial"/>
      <family val="2"/>
    </font>
    <font>
      <b/>
      <vertAlign val="superscript"/>
      <sz val="10"/>
      <name val="Arial"/>
      <family val="2"/>
    </font>
    <font>
      <vertAlign val="superscript"/>
      <sz val="10"/>
      <name val="Arial"/>
      <family val="2"/>
    </font>
    <font>
      <b/>
      <sz val="18"/>
      <color indexed="9"/>
      <name val="Arial"/>
      <family val="2"/>
    </font>
    <font>
      <sz val="18"/>
      <color indexed="9"/>
      <name val="Arial"/>
      <family val="2"/>
    </font>
    <font>
      <sz val="10"/>
      <color theme="0"/>
      <name val="Arial"/>
      <family val="2"/>
    </font>
    <font>
      <b/>
      <sz val="12"/>
      <color theme="1"/>
      <name val="Arial"/>
      <family val="2"/>
    </font>
    <font>
      <b/>
      <sz val="10"/>
      <color theme="0"/>
      <name val="Arial"/>
      <family val="2"/>
    </font>
    <font>
      <sz val="10"/>
      <color theme="0" tint="-0.249977111117893"/>
      <name val="Arial"/>
      <family val="2"/>
    </font>
    <font>
      <b/>
      <sz val="12"/>
      <color rgb="FF000000"/>
      <name val="Arial"/>
      <family val="2"/>
    </font>
    <font>
      <b/>
      <sz val="12"/>
      <color indexed="9"/>
      <name val="Arial"/>
      <family val="2"/>
    </font>
    <font>
      <b/>
      <vertAlign val="superscript"/>
      <sz val="12"/>
      <name val="Arial"/>
      <family val="2"/>
    </font>
    <font>
      <i/>
      <sz val="12"/>
      <name val="Arial"/>
      <family val="2"/>
    </font>
    <font>
      <sz val="12"/>
      <color theme="0"/>
      <name val="Arial"/>
      <family val="2"/>
    </font>
    <font>
      <sz val="10"/>
      <color rgb="FFFF0000"/>
      <name val="Arial"/>
      <family val="2"/>
    </font>
    <font>
      <sz val="9"/>
      <name val="Arial"/>
      <family val="2"/>
    </font>
    <font>
      <u/>
      <sz val="10"/>
      <color theme="10"/>
      <name val="Arial"/>
      <family val="2"/>
    </font>
    <font>
      <u/>
      <sz val="10"/>
      <color theme="4"/>
      <name val="Arial"/>
      <family val="2"/>
    </font>
    <font>
      <sz val="10"/>
      <color theme="1" tint="0.499984740745262"/>
      <name val="Arial"/>
      <family val="2"/>
    </font>
    <font>
      <b/>
      <sz val="12"/>
      <color theme="0"/>
      <name val="Arial"/>
      <family val="2"/>
    </font>
    <font>
      <b/>
      <sz val="11"/>
      <color theme="3"/>
      <name val="Arial"/>
      <family val="2"/>
    </font>
    <font>
      <b/>
      <sz val="18"/>
      <color theme="3"/>
      <name val="Cambria"/>
      <family val="2"/>
      <scheme val="major"/>
    </font>
    <font>
      <b/>
      <sz val="15"/>
      <color theme="3"/>
      <name val="Arial"/>
      <family val="2"/>
    </font>
    <font>
      <b/>
      <sz val="13"/>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sz val="12"/>
      <color rgb="FFFF0000"/>
      <name val="Arial"/>
      <family val="2"/>
    </font>
    <font>
      <i/>
      <sz val="12"/>
      <color rgb="FF7F7F7F"/>
      <name val="Arial"/>
      <family val="2"/>
    </font>
    <font>
      <sz val="11.5"/>
      <name val="Arial"/>
      <family val="2"/>
    </font>
    <font>
      <sz val="10"/>
      <color theme="5"/>
      <name val="Arial"/>
      <family val="2"/>
    </font>
    <font>
      <b/>
      <sz val="10"/>
      <color rgb="FFFF0000"/>
      <name val="Arial"/>
      <family val="2"/>
    </font>
    <font>
      <b/>
      <i/>
      <sz val="10"/>
      <name val="Arial"/>
      <family val="2"/>
    </font>
    <font>
      <sz val="10"/>
      <color theme="1"/>
      <name val="Arial"/>
      <family val="2"/>
    </font>
    <font>
      <b/>
      <sz val="10"/>
      <color theme="1"/>
      <name val="Arial"/>
      <family val="2"/>
    </font>
    <font>
      <b/>
      <sz val="11.5"/>
      <name val="Arial"/>
      <family val="2"/>
    </font>
    <font>
      <sz val="11.5"/>
      <color theme="1"/>
      <name val="Arial"/>
      <family val="2"/>
    </font>
    <font>
      <b/>
      <sz val="11.5"/>
      <color theme="1"/>
      <name val="Arial"/>
      <family val="2"/>
    </font>
    <font>
      <sz val="8"/>
      <name val="Arial"/>
      <family val="2"/>
    </font>
    <font>
      <b/>
      <sz val="14"/>
      <color rgb="FFFFFFBD"/>
      <name val="Arial"/>
      <family val="2"/>
    </font>
    <font>
      <b/>
      <sz val="10"/>
      <color rgb="FFFFFFBD"/>
      <name val="Arial"/>
      <family val="2"/>
    </font>
    <font>
      <sz val="10"/>
      <color rgb="FFFFFFBD"/>
      <name val="Arial"/>
      <family val="2"/>
    </font>
    <font>
      <b/>
      <sz val="13"/>
      <color rgb="FFFFFFBD"/>
      <name val="Arial"/>
      <family val="2"/>
    </font>
    <font>
      <sz val="12"/>
      <color rgb="FFFFFFBD"/>
      <name val="Arial"/>
      <family val="2"/>
    </font>
  </fonts>
  <fills count="56">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4" tint="0.39973143711661124"/>
      </patternFill>
    </fill>
    <fill>
      <patternFill patternType="solid">
        <fgColor rgb="FFFFFFFF"/>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12"/>
      </left>
      <right style="medium">
        <color indexed="12"/>
      </right>
      <top style="medium">
        <color indexed="12"/>
      </top>
      <bottom style="medium">
        <color indexed="12"/>
      </bottom>
      <diagonal/>
    </border>
    <border>
      <left style="medium">
        <color indexed="17"/>
      </left>
      <right style="medium">
        <color indexed="17"/>
      </right>
      <top style="medium">
        <color indexed="17"/>
      </top>
      <bottom style="medium">
        <color indexed="1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diagonal/>
    </border>
    <border>
      <left/>
      <right style="thin">
        <color indexed="64"/>
      </right>
      <top/>
      <bottom style="medium">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s>
  <cellStyleXfs count="156">
    <xf numFmtId="0" fontId="0" fillId="0" borderId="0"/>
    <xf numFmtId="0" fontId="43"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4"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4"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3" borderId="0" applyNumberFormat="0" applyBorder="0" applyAlignment="0" applyProtection="0"/>
    <xf numFmtId="0" fontId="17" fillId="11"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16" borderId="1" applyNumberFormat="0" applyAlignment="0" applyProtection="0"/>
    <xf numFmtId="0" fontId="20" fillId="17" borderId="2" applyNumberFormat="0" applyAlignment="0" applyProtection="0"/>
    <xf numFmtId="164" fontId="3" fillId="0" borderId="0" applyFont="0" applyFill="0" applyBorder="0" applyAlignment="0" applyProtection="0"/>
    <xf numFmtId="164" fontId="4" fillId="0" borderId="0" applyFont="0" applyFill="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6" fillId="7" borderId="1" applyNumberFormat="0" applyAlignment="0" applyProtection="0"/>
    <xf numFmtId="0" fontId="27" fillId="0" borderId="6" applyNumberFormat="0" applyFill="0" applyAlignment="0" applyProtection="0"/>
    <xf numFmtId="0" fontId="28" fillId="7" borderId="0" applyNumberFormat="0" applyBorder="0" applyAlignment="0" applyProtection="0"/>
    <xf numFmtId="0" fontId="8" fillId="0" borderId="0"/>
    <xf numFmtId="0" fontId="4" fillId="0" borderId="0"/>
    <xf numFmtId="0" fontId="4" fillId="0" borderId="0"/>
    <xf numFmtId="0" fontId="8" fillId="0" borderId="0"/>
    <xf numFmtId="0" fontId="3" fillId="0" borderId="0"/>
    <xf numFmtId="0" fontId="3" fillId="0" borderId="0"/>
    <xf numFmtId="0" fontId="4" fillId="4" borderId="7" applyNumberFormat="0" applyFont="0" applyAlignment="0" applyProtection="0"/>
    <xf numFmtId="0" fontId="29" fillId="16"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27"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xf numFmtId="0" fontId="64" fillId="0" borderId="0" applyNumberFormat="0" applyFill="0" applyBorder="0" applyAlignment="0" applyProtection="0"/>
    <xf numFmtId="0" fontId="65" fillId="0" borderId="34" applyNumberFormat="0" applyFill="0" applyAlignment="0" applyProtection="0"/>
    <xf numFmtId="0" fontId="66" fillId="0" borderId="35" applyNumberFormat="0" applyFill="0" applyAlignment="0" applyProtection="0"/>
    <xf numFmtId="0" fontId="63" fillId="0" borderId="36" applyNumberFormat="0" applyFill="0" applyAlignment="0" applyProtection="0"/>
    <xf numFmtId="0" fontId="63" fillId="0" borderId="0" applyNumberFormat="0" applyFill="0" applyBorder="0" applyAlignment="0" applyProtection="0"/>
    <xf numFmtId="0" fontId="67" fillId="23" borderId="0" applyNumberFormat="0" applyBorder="0" applyAlignment="0" applyProtection="0"/>
    <xf numFmtId="0" fontId="68" fillId="24" borderId="0" applyNumberFormat="0" applyBorder="0" applyAlignment="0" applyProtection="0"/>
    <xf numFmtId="0" fontId="69" fillId="25" borderId="0" applyNumberFormat="0" applyBorder="0" applyAlignment="0" applyProtection="0"/>
    <xf numFmtId="0" fontId="70" fillId="26" borderId="37" applyNumberFormat="0" applyAlignment="0" applyProtection="0"/>
    <xf numFmtId="0" fontId="71" fillId="27" borderId="38" applyNumberFormat="0" applyAlignment="0" applyProtection="0"/>
    <xf numFmtId="0" fontId="72" fillId="27" borderId="37" applyNumberFormat="0" applyAlignment="0" applyProtection="0"/>
    <xf numFmtId="0" fontId="73" fillId="0" borderId="39" applyNumberFormat="0" applyFill="0" applyAlignment="0" applyProtection="0"/>
    <xf numFmtId="0" fontId="62" fillId="28" borderId="40"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49" fillId="0" borderId="42" applyNumberFormat="0" applyFill="0" applyAlignment="0" applyProtection="0"/>
    <xf numFmtId="0" fontId="5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56" fillId="53" borderId="0" applyNumberFormat="0" applyBorder="0" applyAlignment="0" applyProtection="0"/>
    <xf numFmtId="0" fontId="2" fillId="0" borderId="0"/>
    <xf numFmtId="0" fontId="2" fillId="29" borderId="41" applyNumberFormat="0" applyFont="0" applyAlignment="0" applyProtection="0"/>
    <xf numFmtId="0" fontId="37" fillId="0" borderId="0" applyNumberFormat="0" applyFill="0" applyBorder="0" applyAlignment="0" applyProtection="0">
      <alignment vertical="top"/>
      <protection locked="0"/>
    </xf>
    <xf numFmtId="0" fontId="59"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29" borderId="41"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29" borderId="41"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29" borderId="41" applyNumberFormat="0" applyFont="0" applyAlignment="0" applyProtection="0"/>
    <xf numFmtId="0" fontId="2" fillId="0" borderId="0"/>
    <xf numFmtId="0" fontId="2" fillId="29" borderId="41"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36" fillId="0" borderId="0" applyNumberFormat="0" applyFill="0" applyBorder="0" applyAlignment="0" applyProtection="0">
      <alignment vertical="top"/>
      <protection locked="0"/>
    </xf>
    <xf numFmtId="0" fontId="3" fillId="4" borderId="7" applyNumberFormat="0" applyFont="0" applyAlignment="0" applyProtection="0"/>
    <xf numFmtId="0" fontId="1" fillId="0" borderId="0"/>
  </cellStyleXfs>
  <cellXfs count="475">
    <xf numFmtId="0" fontId="0" fillId="0" borderId="0" xfId="0"/>
    <xf numFmtId="0" fontId="0" fillId="0" borderId="0" xfId="1" applyFont="1" applyBorder="1" applyProtection="1"/>
    <xf numFmtId="0" fontId="0" fillId="19" borderId="10" xfId="1" applyFont="1" applyFill="1" applyBorder="1" applyProtection="1"/>
    <xf numFmtId="0" fontId="0" fillId="19" borderId="0" xfId="1" applyFont="1" applyFill="1" applyBorder="1" applyProtection="1"/>
    <xf numFmtId="0" fontId="5" fillId="19" borderId="0" xfId="1" applyFont="1" applyFill="1" applyBorder="1" applyAlignment="1" applyProtection="1">
      <alignment horizontal="center"/>
    </xf>
    <xf numFmtId="0" fontId="10" fillId="19" borderId="0" xfId="1" applyFont="1" applyFill="1" applyBorder="1" applyAlignment="1" applyProtection="1">
      <alignment horizontal="right" vertical="center" indent="3"/>
    </xf>
    <xf numFmtId="0" fontId="11" fillId="0" borderId="0" xfId="1" applyFont="1" applyProtection="1"/>
    <xf numFmtId="0" fontId="13" fillId="19" borderId="0" xfId="1" applyFont="1" applyFill="1" applyBorder="1" applyAlignment="1" applyProtection="1">
      <alignment horizontal="center" vertical="center"/>
    </xf>
    <xf numFmtId="0" fontId="6" fillId="19" borderId="0" xfId="1" applyFont="1" applyFill="1" applyBorder="1" applyAlignment="1" applyProtection="1">
      <alignment horizontal="left" vertical="center"/>
    </xf>
    <xf numFmtId="0" fontId="0" fillId="19" borderId="0" xfId="1" applyFont="1" applyFill="1" applyBorder="1" applyAlignment="1" applyProtection="1">
      <alignment horizontal="left" vertical="center"/>
    </xf>
    <xf numFmtId="0" fontId="5" fillId="19" borderId="0" xfId="1" applyFont="1" applyFill="1" applyBorder="1" applyAlignment="1" applyProtection="1">
      <alignment horizontal="left" vertical="center"/>
    </xf>
    <xf numFmtId="0" fontId="0" fillId="18" borderId="0" xfId="1" applyFont="1" applyFill="1" applyProtection="1"/>
    <xf numFmtId="0" fontId="0" fillId="0" borderId="0" xfId="1" applyFont="1" applyProtection="1"/>
    <xf numFmtId="0" fontId="7" fillId="19" borderId="0" xfId="1" applyFont="1" applyFill="1" applyBorder="1" applyAlignment="1" applyProtection="1">
      <alignment vertical="center"/>
    </xf>
    <xf numFmtId="0" fontId="33" fillId="18" borderId="0" xfId="1" applyFont="1" applyFill="1" applyBorder="1" applyProtection="1"/>
    <xf numFmtId="0" fontId="33" fillId="18" borderId="0" xfId="1" applyFont="1" applyFill="1" applyProtection="1"/>
    <xf numFmtId="0" fontId="13" fillId="19" borderId="0" xfId="1" applyFont="1" applyFill="1" applyBorder="1" applyAlignment="1" applyProtection="1">
      <alignment horizontal="left" vertical="top" wrapText="1"/>
    </xf>
    <xf numFmtId="0" fontId="33" fillId="0" borderId="0" xfId="1" applyFont="1" applyAlignment="1" applyProtection="1">
      <alignment vertical="center"/>
    </xf>
    <xf numFmtId="0" fontId="5" fillId="19" borderId="0" xfId="1" applyFont="1" applyFill="1" applyBorder="1" applyAlignment="1" applyProtection="1">
      <alignment horizontal="center" vertical="center"/>
    </xf>
    <xf numFmtId="0" fontId="35" fillId="18" borderId="0" xfId="1" applyFont="1" applyFill="1" applyBorder="1" applyAlignment="1" applyProtection="1">
      <alignment vertical="center"/>
    </xf>
    <xf numFmtId="0" fontId="12" fillId="18" borderId="0" xfId="1" applyFont="1" applyFill="1" applyAlignment="1" applyProtection="1">
      <alignment vertical="center"/>
    </xf>
    <xf numFmtId="0" fontId="12" fillId="0" borderId="0" xfId="1" applyFont="1" applyAlignment="1" applyProtection="1">
      <alignment vertical="center"/>
    </xf>
    <xf numFmtId="0" fontId="12" fillId="19" borderId="0" xfId="1" applyFont="1" applyFill="1" applyBorder="1" applyAlignment="1" applyProtection="1">
      <alignment horizontal="right" vertical="center" indent="1"/>
    </xf>
    <xf numFmtId="166" fontId="35" fillId="18" borderId="0" xfId="48" applyNumberFormat="1" applyFont="1" applyFill="1" applyAlignment="1">
      <alignment horizontal="right" vertical="center"/>
    </xf>
    <xf numFmtId="166" fontId="34" fillId="0" borderId="0" xfId="1" applyNumberFormat="1" applyFont="1" applyProtection="1"/>
    <xf numFmtId="166" fontId="34" fillId="0" borderId="0" xfId="1" applyNumberFormat="1" applyFont="1" applyBorder="1" applyProtection="1"/>
    <xf numFmtId="0" fontId="34" fillId="0" borderId="0" xfId="1" applyFont="1" applyBorder="1" applyProtection="1"/>
    <xf numFmtId="0" fontId="34" fillId="0" borderId="0" xfId="1" applyFont="1" applyProtection="1"/>
    <xf numFmtId="166" fontId="34" fillId="18" borderId="0" xfId="1" applyNumberFormat="1" applyFont="1" applyFill="1" applyProtection="1"/>
    <xf numFmtId="0" fontId="34" fillId="18" borderId="0" xfId="1" applyFont="1" applyFill="1" applyProtection="1"/>
    <xf numFmtId="164" fontId="35" fillId="18" borderId="0" xfId="1" applyNumberFormat="1" applyFont="1" applyFill="1" applyAlignment="1" applyProtection="1">
      <alignment vertical="center"/>
    </xf>
    <xf numFmtId="0" fontId="35" fillId="18" borderId="0" xfId="1" applyFont="1" applyFill="1" applyAlignment="1" applyProtection="1">
      <alignment vertical="center"/>
    </xf>
    <xf numFmtId="0" fontId="35" fillId="0" borderId="0" xfId="1" applyFont="1" applyAlignment="1" applyProtection="1">
      <alignment vertical="center"/>
    </xf>
    <xf numFmtId="0" fontId="0" fillId="19" borderId="0" xfId="1" applyFont="1" applyFill="1" applyBorder="1" applyAlignment="1" applyProtection="1">
      <alignment vertical="center"/>
    </xf>
    <xf numFmtId="0" fontId="34" fillId="19" borderId="0" xfId="1" applyFont="1" applyFill="1" applyBorder="1" applyAlignment="1" applyProtection="1">
      <alignment vertical="center"/>
    </xf>
    <xf numFmtId="3" fontId="40" fillId="19" borderId="0" xfId="1" applyNumberFormat="1" applyFont="1" applyFill="1" applyBorder="1" applyAlignment="1" applyProtection="1">
      <alignment horizontal="right" vertical="center"/>
    </xf>
    <xf numFmtId="0" fontId="40" fillId="19" borderId="0" xfId="1" applyFont="1" applyFill="1" applyBorder="1" applyAlignment="1" applyProtection="1">
      <alignment horizontal="right" vertical="center"/>
    </xf>
    <xf numFmtId="3" fontId="39" fillId="19" borderId="0" xfId="1" applyNumberFormat="1" applyFont="1" applyFill="1" applyBorder="1" applyAlignment="1" applyProtection="1">
      <alignment horizontal="right" vertical="center"/>
    </xf>
    <xf numFmtId="4" fontId="3" fillId="18" borderId="0" xfId="50" applyNumberFormat="1" applyFill="1" applyBorder="1" applyAlignment="1">
      <alignment wrapText="1"/>
    </xf>
    <xf numFmtId="0" fontId="8" fillId="18" borderId="0" xfId="1" applyFont="1" applyFill="1" applyBorder="1"/>
    <xf numFmtId="0" fontId="3" fillId="18" borderId="17" xfId="1" applyFont="1" applyFill="1" applyBorder="1" applyProtection="1">
      <protection hidden="1"/>
    </xf>
    <xf numFmtId="0" fontId="0" fillId="18" borderId="0" xfId="1" applyFont="1" applyFill="1" applyBorder="1"/>
    <xf numFmtId="0" fontId="42" fillId="18" borderId="0" xfId="1" applyFont="1" applyFill="1" applyBorder="1"/>
    <xf numFmtId="0" fontId="0" fillId="0" borderId="0" xfId="0" applyBorder="1"/>
    <xf numFmtId="4" fontId="0" fillId="20" borderId="18" xfId="0" applyNumberFormat="1" applyFill="1" applyBorder="1"/>
    <xf numFmtId="0" fontId="0" fillId="20" borderId="0" xfId="0" applyFill="1" applyBorder="1"/>
    <xf numFmtId="166" fontId="0" fillId="20" borderId="0" xfId="0" applyNumberFormat="1" applyFill="1" applyBorder="1"/>
    <xf numFmtId="3" fontId="0" fillId="20" borderId="0" xfId="0" applyNumberFormat="1" applyFill="1" applyBorder="1"/>
    <xf numFmtId="4" fontId="0" fillId="20" borderId="10" xfId="0" applyNumberFormat="1" applyFill="1" applyBorder="1"/>
    <xf numFmtId="0" fontId="0" fillId="20" borderId="17" xfId="0" applyFill="1" applyBorder="1"/>
    <xf numFmtId="0" fontId="0" fillId="20" borderId="15" xfId="0" applyFill="1" applyBorder="1"/>
    <xf numFmtId="0" fontId="0" fillId="20" borderId="10" xfId="0" applyFill="1" applyBorder="1"/>
    <xf numFmtId="0" fontId="0" fillId="20" borderId="0" xfId="0" applyFill="1"/>
    <xf numFmtId="0" fontId="3" fillId="20" borderId="0" xfId="1" applyFont="1" applyFill="1"/>
    <xf numFmtId="0" fontId="3" fillId="20" borderId="0" xfId="1" applyFont="1" applyFill="1" applyBorder="1"/>
    <xf numFmtId="0" fontId="42" fillId="20" borderId="14" xfId="0" applyFont="1" applyFill="1" applyBorder="1"/>
    <xf numFmtId="0" fontId="13" fillId="19" borderId="0" xfId="1" applyFont="1" applyFill="1" applyBorder="1" applyAlignment="1" applyProtection="1">
      <alignment horizontal="right" vertical="top"/>
    </xf>
    <xf numFmtId="0" fontId="14" fillId="19" borderId="0" xfId="1" applyFont="1" applyFill="1" applyBorder="1" applyAlignment="1" applyProtection="1">
      <alignment horizontal="left" vertical="center"/>
    </xf>
    <xf numFmtId="3" fontId="10" fillId="0" borderId="11" xfId="1" applyNumberFormat="1" applyFont="1" applyFill="1" applyBorder="1" applyAlignment="1" applyProtection="1">
      <alignment horizontal="right" vertical="center" indent="1"/>
      <protection locked="0"/>
    </xf>
    <xf numFmtId="166" fontId="10" fillId="0" borderId="11" xfId="1" applyNumberFormat="1" applyFont="1" applyFill="1" applyBorder="1" applyAlignment="1" applyProtection="1">
      <alignment horizontal="right" vertical="center" indent="1"/>
      <protection locked="0"/>
    </xf>
    <xf numFmtId="0" fontId="0" fillId="20" borderId="16" xfId="0" applyFill="1" applyBorder="1"/>
    <xf numFmtId="0" fontId="48" fillId="20" borderId="0" xfId="0" applyFont="1" applyFill="1"/>
    <xf numFmtId="0" fontId="5" fillId="20" borderId="0" xfId="0" applyFont="1" applyFill="1" applyBorder="1"/>
    <xf numFmtId="0" fontId="50" fillId="20" borderId="0" xfId="0" applyFont="1" applyFill="1" applyBorder="1" applyAlignment="1">
      <alignment horizontal="left"/>
    </xf>
    <xf numFmtId="0" fontId="50" fillId="20" borderId="10" xfId="0" applyFont="1" applyFill="1" applyBorder="1" applyAlignment="1">
      <alignment horizontal="left"/>
    </xf>
    <xf numFmtId="0" fontId="51" fillId="0" borderId="0" xfId="0" applyFont="1"/>
    <xf numFmtId="0" fontId="48" fillId="20" borderId="0" xfId="0" applyFont="1" applyFill="1" applyBorder="1"/>
    <xf numFmtId="0" fontId="3" fillId="20" borderId="0" xfId="0" applyFont="1" applyFill="1" applyBorder="1" applyAlignment="1">
      <alignment vertical="top" wrapText="1"/>
    </xf>
    <xf numFmtId="0" fontId="0" fillId="18" borderId="27" xfId="0" applyFill="1" applyBorder="1"/>
    <xf numFmtId="0" fontId="8" fillId="18" borderId="0" xfId="0" applyFont="1" applyFill="1" applyBorder="1"/>
    <xf numFmtId="0" fontId="6" fillId="18" borderId="0" xfId="0" applyFont="1" applyFill="1" applyBorder="1" applyAlignment="1">
      <alignment horizontal="right" wrapText="1"/>
    </xf>
    <xf numFmtId="0" fontId="0" fillId="0" borderId="18" xfId="0" applyBorder="1"/>
    <xf numFmtId="0" fontId="6" fillId="18" borderId="0" xfId="0" applyFont="1" applyFill="1" applyBorder="1" applyAlignment="1">
      <alignment horizontal="center" vertical="top"/>
    </xf>
    <xf numFmtId="0" fontId="8" fillId="18" borderId="0" xfId="0" applyFont="1" applyFill="1" applyBorder="1" applyAlignment="1">
      <alignment horizontal="right" vertical="top"/>
    </xf>
    <xf numFmtId="0" fontId="6" fillId="18" borderId="18" xfId="0" applyFont="1" applyFill="1" applyBorder="1" applyAlignment="1">
      <alignment horizontal="center" vertical="top"/>
    </xf>
    <xf numFmtId="0" fontId="6" fillId="18" borderId="0" xfId="0" applyFont="1" applyFill="1" applyBorder="1" applyAlignment="1">
      <alignment horizontal="left"/>
    </xf>
    <xf numFmtId="0" fontId="55" fillId="18" borderId="0" xfId="0" applyFont="1" applyFill="1" applyBorder="1" applyAlignment="1">
      <alignment horizontal="left" indent="1"/>
    </xf>
    <xf numFmtId="3" fontId="6" fillId="18" borderId="18" xfId="0" applyNumberFormat="1" applyFont="1" applyFill="1" applyBorder="1" applyAlignment="1">
      <alignment horizontal="right"/>
    </xf>
    <xf numFmtId="0" fontId="3" fillId="20" borderId="27" xfId="0" applyFont="1" applyFill="1" applyBorder="1"/>
    <xf numFmtId="0" fontId="8" fillId="20" borderId="0" xfId="0" applyFont="1" applyFill="1" applyBorder="1" applyAlignment="1">
      <alignment horizontal="left"/>
    </xf>
    <xf numFmtId="3" fontId="8" fillId="20" borderId="0" xfId="0" applyNumberFormat="1" applyFont="1" applyFill="1" applyBorder="1" applyAlignment="1">
      <alignment horizontal="right"/>
    </xf>
    <xf numFmtId="166" fontId="8" fillId="20" borderId="0" xfId="0" applyNumberFormat="1" applyFont="1" applyFill="1" applyBorder="1" applyAlignment="1">
      <alignment horizontal="right"/>
    </xf>
    <xf numFmtId="166" fontId="8" fillId="20" borderId="18" xfId="0" applyNumberFormat="1" applyFont="1" applyFill="1" applyBorder="1" applyAlignment="1">
      <alignment horizontal="right"/>
    </xf>
    <xf numFmtId="0" fontId="3" fillId="20" borderId="18" xfId="0" applyFont="1" applyFill="1" applyBorder="1"/>
    <xf numFmtId="0" fontId="0" fillId="18" borderId="28" xfId="0" applyFill="1" applyBorder="1"/>
    <xf numFmtId="0" fontId="8" fillId="18" borderId="20" xfId="0" applyFont="1" applyFill="1" applyBorder="1" applyAlignment="1">
      <alignment horizontal="left"/>
    </xf>
    <xf numFmtId="166" fontId="8" fillId="18" borderId="20" xfId="0" applyNumberFormat="1" applyFont="1" applyFill="1" applyBorder="1" applyAlignment="1">
      <alignment horizontal="right"/>
    </xf>
    <xf numFmtId="3" fontId="8" fillId="18" borderId="29" xfId="0" applyNumberFormat="1" applyFont="1" applyFill="1" applyBorder="1" applyAlignment="1">
      <alignment horizontal="right"/>
    </xf>
    <xf numFmtId="0" fontId="8" fillId="18" borderId="18" xfId="0" applyFont="1" applyFill="1" applyBorder="1" applyAlignment="1"/>
    <xf numFmtId="0" fontId="0" fillId="20" borderId="14" xfId="0" applyFill="1" applyBorder="1"/>
    <xf numFmtId="0" fontId="3" fillId="20" borderId="10" xfId="0" applyFont="1" applyFill="1" applyBorder="1" applyAlignment="1">
      <alignment vertical="top" wrapText="1"/>
    </xf>
    <xf numFmtId="0" fontId="0" fillId="20" borderId="10" xfId="0" applyFill="1" applyBorder="1" applyAlignment="1">
      <alignment horizontal="left" wrapText="1"/>
    </xf>
    <xf numFmtId="0" fontId="3" fillId="20" borderId="17" xfId="0" applyFont="1" applyFill="1" applyBorder="1" applyAlignment="1">
      <alignment vertical="top" wrapText="1"/>
    </xf>
    <xf numFmtId="0" fontId="3" fillId="0" borderId="0" xfId="0" applyFont="1"/>
    <xf numFmtId="4" fontId="0" fillId="20" borderId="0" xfId="0" applyNumberFormat="1" applyFill="1" applyBorder="1"/>
    <xf numFmtId="0" fontId="5" fillId="20" borderId="18" xfId="1" applyFont="1" applyFill="1" applyBorder="1" applyAlignment="1">
      <alignment horizontal="center" wrapText="1"/>
    </xf>
    <xf numFmtId="0" fontId="3" fillId="20" borderId="15" xfId="1" applyFont="1" applyFill="1" applyBorder="1"/>
    <xf numFmtId="0" fontId="41" fillId="20" borderId="0" xfId="1" applyFont="1" applyFill="1" applyBorder="1"/>
    <xf numFmtId="0" fontId="5" fillId="20" borderId="0" xfId="0" applyFont="1" applyFill="1" applyBorder="1" applyAlignment="1">
      <alignment wrapText="1"/>
    </xf>
    <xf numFmtId="0" fontId="8" fillId="20" borderId="0" xfId="0" applyFont="1" applyFill="1" applyBorder="1" applyAlignment="1">
      <alignment horizontal="left" wrapText="1"/>
    </xf>
    <xf numFmtId="0" fontId="5" fillId="20" borderId="14" xfId="0" applyFont="1" applyFill="1" applyBorder="1"/>
    <xf numFmtId="0" fontId="5" fillId="20" borderId="15" xfId="0" applyFont="1" applyFill="1" applyBorder="1"/>
    <xf numFmtId="0" fontId="49" fillId="20" borderId="0" xfId="0" applyFont="1" applyFill="1" applyBorder="1"/>
    <xf numFmtId="0" fontId="49" fillId="20" borderId="10" xfId="0" applyFont="1" applyFill="1" applyBorder="1"/>
    <xf numFmtId="4" fontId="3" fillId="20" borderId="10" xfId="0" applyNumberFormat="1" applyFont="1" applyFill="1" applyBorder="1" applyAlignment="1">
      <alignment horizontal="right"/>
    </xf>
    <xf numFmtId="0" fontId="57" fillId="20" borderId="0" xfId="0" applyFont="1" applyFill="1" applyBorder="1"/>
    <xf numFmtId="0" fontId="3" fillId="20" borderId="10" xfId="0" applyFont="1" applyFill="1" applyBorder="1" applyAlignment="1">
      <alignment horizontal="left" vertical="top" wrapText="1"/>
    </xf>
    <xf numFmtId="0" fontId="3" fillId="20" borderId="10" xfId="40" applyFont="1" applyFill="1" applyBorder="1" applyAlignment="1" applyProtection="1">
      <alignment horizontal="left" vertical="top" wrapText="1"/>
    </xf>
    <xf numFmtId="0" fontId="5" fillId="20" borderId="0" xfId="0" applyFont="1" applyFill="1" applyBorder="1" applyAlignment="1">
      <alignment horizontal="right" vertical="center"/>
    </xf>
    <xf numFmtId="0" fontId="3" fillId="20" borderId="0" xfId="0" applyFont="1" applyFill="1" applyBorder="1" applyAlignment="1">
      <alignment vertical="center"/>
    </xf>
    <xf numFmtId="0" fontId="0" fillId="18" borderId="10" xfId="0" applyFill="1" applyBorder="1" applyAlignment="1">
      <alignment vertical="center"/>
    </xf>
    <xf numFmtId="0" fontId="3" fillId="18" borderId="0" xfId="0" applyFont="1" applyFill="1" applyBorder="1" applyAlignment="1">
      <alignment horizontal="left" vertical="center"/>
    </xf>
    <xf numFmtId="3" fontId="3" fillId="20" borderId="0" xfId="0" applyNumberFormat="1" applyFont="1" applyFill="1" applyBorder="1" applyAlignment="1">
      <alignment vertical="center"/>
    </xf>
    <xf numFmtId="166" fontId="3" fillId="20" borderId="0" xfId="0" applyNumberFormat="1" applyFont="1" applyFill="1" applyBorder="1" applyAlignment="1">
      <alignment vertical="center"/>
    </xf>
    <xf numFmtId="3" fontId="58" fillId="20" borderId="0" xfId="0" applyNumberFormat="1" applyFont="1" applyFill="1" applyBorder="1" applyAlignment="1">
      <alignment vertical="center"/>
    </xf>
    <xf numFmtId="0" fontId="0" fillId="18" borderId="0" xfId="0" applyFill="1" applyBorder="1" applyAlignment="1">
      <alignment horizontal="left" vertical="center"/>
    </xf>
    <xf numFmtId="4" fontId="3" fillId="20" borderId="0" xfId="0" applyNumberFormat="1" applyFont="1" applyFill="1" applyBorder="1" applyAlignment="1">
      <alignment vertical="center"/>
    </xf>
    <xf numFmtId="168" fontId="5" fillId="20" borderId="0" xfId="0" applyNumberFormat="1" applyFont="1" applyFill="1" applyBorder="1" applyAlignment="1">
      <alignment vertical="center"/>
    </xf>
    <xf numFmtId="0" fontId="0" fillId="18" borderId="17" xfId="0" applyFill="1" applyBorder="1" applyAlignment="1">
      <alignment vertical="center"/>
    </xf>
    <xf numFmtId="0" fontId="42" fillId="20" borderId="17" xfId="0" applyFont="1" applyFill="1" applyBorder="1" applyAlignment="1">
      <alignment horizontal="center" vertical="center"/>
    </xf>
    <xf numFmtId="0" fontId="53" fillId="22" borderId="14" xfId="0" applyFont="1" applyFill="1" applyBorder="1" applyAlignment="1">
      <alignment horizontal="left" vertical="center"/>
    </xf>
    <xf numFmtId="0" fontId="0" fillId="22" borderId="15" xfId="0" applyFill="1" applyBorder="1" applyAlignment="1">
      <alignment vertical="center"/>
    </xf>
    <xf numFmtId="0" fontId="0" fillId="22" borderId="16" xfId="0" applyFill="1" applyBorder="1" applyAlignment="1">
      <alignment vertical="center"/>
    </xf>
    <xf numFmtId="166" fontId="42" fillId="20" borderId="0" xfId="0" applyNumberFormat="1" applyFont="1" applyFill="1" applyBorder="1" applyAlignment="1">
      <alignment horizontal="left" vertical="center"/>
    </xf>
    <xf numFmtId="166" fontId="42" fillId="20" borderId="10" xfId="0" applyNumberFormat="1" applyFont="1" applyFill="1" applyBorder="1" applyAlignment="1">
      <alignment horizontal="left" vertical="center"/>
    </xf>
    <xf numFmtId="0" fontId="53" fillId="22" borderId="31" xfId="0" applyFont="1" applyFill="1" applyBorder="1" applyAlignment="1">
      <alignment vertical="center"/>
    </xf>
    <xf numFmtId="0" fontId="6" fillId="22" borderId="31" xfId="0" applyFont="1" applyFill="1" applyBorder="1" applyAlignment="1">
      <alignment vertical="center"/>
    </xf>
    <xf numFmtId="0" fontId="6" fillId="22" borderId="32" xfId="0" applyFont="1" applyFill="1" applyBorder="1" applyAlignment="1">
      <alignment vertical="center"/>
    </xf>
    <xf numFmtId="0" fontId="62" fillId="22" borderId="30" xfId="0" applyFont="1" applyFill="1" applyBorder="1" applyAlignment="1">
      <alignment vertical="center"/>
    </xf>
    <xf numFmtId="0" fontId="7" fillId="20" borderId="0" xfId="0" applyFont="1" applyFill="1" applyBorder="1" applyAlignment="1">
      <alignment vertical="center"/>
    </xf>
    <xf numFmtId="0" fontId="7" fillId="20" borderId="0" xfId="40" applyFont="1" applyFill="1" applyBorder="1" applyAlignment="1" applyProtection="1">
      <alignment horizontal="left" vertical="top"/>
    </xf>
    <xf numFmtId="0" fontId="9" fillId="20" borderId="0" xfId="37" applyFill="1" applyBorder="1" applyAlignment="1" applyProtection="1">
      <alignment vertical="center"/>
    </xf>
    <xf numFmtId="0" fontId="49" fillId="20" borderId="0" xfId="106" applyFont="1" applyFill="1" applyBorder="1" applyAlignment="1">
      <alignment vertical="center"/>
    </xf>
    <xf numFmtId="0" fontId="2" fillId="20" borderId="0" xfId="0" applyFont="1" applyFill="1" applyBorder="1" applyAlignment="1">
      <alignment vertical="top" wrapText="1"/>
    </xf>
    <xf numFmtId="0" fontId="12" fillId="20" borderId="0" xfId="40" applyFont="1" applyFill="1" applyBorder="1" applyAlignment="1" applyProtection="1">
      <alignment horizontal="left" vertical="center"/>
    </xf>
    <xf numFmtId="0" fontId="49" fillId="54" borderId="0" xfId="56" applyFont="1" applyFill="1" applyBorder="1" applyAlignment="1" applyProtection="1">
      <alignment vertical="center"/>
      <protection hidden="1"/>
    </xf>
    <xf numFmtId="0" fontId="0" fillId="21" borderId="0" xfId="0" applyFill="1"/>
    <xf numFmtId="0" fontId="49" fillId="20" borderId="0" xfId="0" applyFont="1" applyFill="1" applyBorder="1" applyAlignment="1">
      <alignment vertical="top" wrapText="1"/>
    </xf>
    <xf numFmtId="0" fontId="7" fillId="20" borderId="0" xfId="40" applyFont="1" applyFill="1" applyBorder="1" applyAlignment="1" applyProtection="1">
      <alignment horizontal="left" vertical="center"/>
    </xf>
    <xf numFmtId="0" fontId="12" fillId="21" borderId="0" xfId="40" applyFont="1" applyFill="1" applyBorder="1" applyAlignment="1" applyProtection="1">
      <alignment horizontal="left" vertical="center"/>
    </xf>
    <xf numFmtId="0" fontId="7" fillId="20" borderId="0" xfId="0" applyFont="1" applyFill="1" applyBorder="1" applyAlignment="1">
      <alignment horizontal="left" vertical="center"/>
    </xf>
    <xf numFmtId="0" fontId="12" fillId="20" borderId="0" xfId="0" applyFont="1" applyFill="1" applyBorder="1" applyAlignment="1">
      <alignment horizontal="left" vertical="center"/>
    </xf>
    <xf numFmtId="0" fontId="3" fillId="21" borderId="0" xfId="0" applyFont="1" applyFill="1" applyAlignment="1">
      <alignment vertical="top" wrapText="1"/>
    </xf>
    <xf numFmtId="0" fontId="3" fillId="0" borderId="0" xfId="0" quotePrefix="1" applyFont="1"/>
    <xf numFmtId="0" fontId="0" fillId="21" borderId="0" xfId="0" applyFill="1" applyAlignment="1">
      <alignment vertical="top"/>
    </xf>
    <xf numFmtId="0" fontId="0" fillId="20" borderId="10" xfId="0" applyFill="1" applyBorder="1" applyAlignment="1">
      <alignment horizontal="left"/>
    </xf>
    <xf numFmtId="0" fontId="3" fillId="20" borderId="10" xfId="0" applyFont="1" applyFill="1" applyBorder="1" applyAlignment="1">
      <alignment horizontal="left" vertical="top"/>
    </xf>
    <xf numFmtId="0" fontId="3" fillId="21" borderId="0" xfId="40" applyFont="1" applyFill="1" applyBorder="1" applyAlignment="1" applyProtection="1">
      <alignment horizontal="left" vertical="top" wrapText="1"/>
    </xf>
    <xf numFmtId="0" fontId="3" fillId="20" borderId="0" xfId="106" applyFill="1" applyBorder="1" applyAlignment="1">
      <alignment vertical="center" wrapText="1"/>
    </xf>
    <xf numFmtId="0" fontId="12" fillId="20" borderId="10" xfId="40" applyFont="1" applyFill="1" applyBorder="1" applyAlignment="1" applyProtection="1">
      <alignment horizontal="left" vertical="center"/>
    </xf>
    <xf numFmtId="0" fontId="3" fillId="20" borderId="10" xfId="40" applyFont="1" applyFill="1" applyBorder="1" applyAlignment="1" applyProtection="1">
      <alignment horizontal="left" vertical="top"/>
    </xf>
    <xf numFmtId="0" fontId="37" fillId="21" borderId="0" xfId="40" applyFill="1" applyAlignment="1" applyProtection="1">
      <alignment vertical="top" wrapText="1"/>
    </xf>
    <xf numFmtId="0" fontId="12" fillId="21" borderId="0" xfId="0" applyFont="1" applyFill="1" applyBorder="1" applyAlignment="1">
      <alignment horizontal="left" vertical="center"/>
    </xf>
    <xf numFmtId="0" fontId="2" fillId="20" borderId="0" xfId="0" applyFont="1" applyFill="1" applyBorder="1"/>
    <xf numFmtId="0" fontId="12" fillId="20" borderId="10" xfId="0" applyFont="1" applyFill="1" applyBorder="1" applyAlignment="1">
      <alignment horizontal="left" vertical="center"/>
    </xf>
    <xf numFmtId="0" fontId="8" fillId="21" borderId="0" xfId="56" applyFont="1" applyFill="1" applyProtection="1">
      <protection hidden="1"/>
    </xf>
    <xf numFmtId="0" fontId="8" fillId="20" borderId="0" xfId="56" applyFont="1" applyFill="1" applyBorder="1" applyProtection="1">
      <protection hidden="1"/>
    </xf>
    <xf numFmtId="0" fontId="8" fillId="54" borderId="0" xfId="56" applyFont="1" applyFill="1" applyBorder="1" applyAlignment="1" applyProtection="1">
      <alignment vertical="center"/>
      <protection hidden="1"/>
    </xf>
    <xf numFmtId="0" fontId="7" fillId="54" borderId="0" xfId="56" applyFont="1" applyFill="1" applyBorder="1" applyAlignment="1" applyProtection="1">
      <alignment vertical="center"/>
      <protection hidden="1"/>
    </xf>
    <xf numFmtId="0" fontId="8" fillId="54" borderId="0" xfId="56" applyFont="1" applyFill="1" applyBorder="1" applyAlignment="1" applyProtection="1">
      <alignment vertical="center" wrapText="1"/>
      <protection hidden="1"/>
    </xf>
    <xf numFmtId="0" fontId="41" fillId="22" borderId="23" xfId="1" applyFont="1" applyFill="1" applyBorder="1"/>
    <xf numFmtId="0" fontId="0" fillId="22" borderId="23" xfId="1" applyFont="1" applyFill="1" applyBorder="1"/>
    <xf numFmtId="0" fontId="0" fillId="22" borderId="24" xfId="1" applyFont="1" applyFill="1" applyBorder="1"/>
    <xf numFmtId="0" fontId="53" fillId="22" borderId="22" xfId="1" applyFont="1" applyFill="1" applyBorder="1" applyAlignment="1">
      <alignment vertical="center"/>
    </xf>
    <xf numFmtId="0" fontId="0" fillId="22" borderId="33" xfId="1" applyFont="1" applyFill="1" applyBorder="1"/>
    <xf numFmtId="0" fontId="62" fillId="22" borderId="14" xfId="0" applyFont="1" applyFill="1" applyBorder="1" applyAlignment="1"/>
    <xf numFmtId="0" fontId="62" fillId="22" borderId="15" xfId="0" applyFont="1" applyFill="1" applyBorder="1" applyAlignment="1">
      <alignment vertical="center"/>
    </xf>
    <xf numFmtId="0" fontId="62" fillId="22" borderId="15" xfId="0" applyFont="1" applyFill="1" applyBorder="1" applyAlignment="1"/>
    <xf numFmtId="0" fontId="62" fillId="22" borderId="16" xfId="0" applyFont="1" applyFill="1" applyBorder="1" applyAlignment="1"/>
    <xf numFmtId="0" fontId="62" fillId="22" borderId="16" xfId="0" applyFont="1" applyFill="1" applyBorder="1" applyAlignment="1">
      <alignment vertical="center"/>
    </xf>
    <xf numFmtId="0" fontId="0" fillId="20" borderId="0" xfId="1" applyFont="1" applyFill="1" applyBorder="1"/>
    <xf numFmtId="0" fontId="3" fillId="20" borderId="20" xfId="0" applyFont="1" applyFill="1" applyBorder="1" applyAlignment="1">
      <alignment horizontal="right" vertical="center" wrapText="1"/>
    </xf>
    <xf numFmtId="0" fontId="3" fillId="20" borderId="20" xfId="1" applyFont="1" applyFill="1" applyBorder="1" applyAlignment="1">
      <alignment horizontal="right" vertical="center" wrapText="1"/>
    </xf>
    <xf numFmtId="0" fontId="3" fillId="20" borderId="21" xfId="1" applyFont="1" applyFill="1" applyBorder="1" applyAlignment="1">
      <alignment horizontal="right" vertical="center" wrapText="1"/>
    </xf>
    <xf numFmtId="0" fontId="3" fillId="20" borderId="19" xfId="1" applyFont="1" applyFill="1" applyBorder="1" applyAlignment="1">
      <alignment horizontal="left" vertical="center" wrapText="1"/>
    </xf>
    <xf numFmtId="0" fontId="3" fillId="20" borderId="20" xfId="1" applyFont="1" applyFill="1" applyBorder="1" applyAlignment="1">
      <alignment horizontal="left" vertical="center" wrapText="1"/>
    </xf>
    <xf numFmtId="0" fontId="3" fillId="18" borderId="0" xfId="1" applyFont="1" applyFill="1" applyBorder="1" applyAlignment="1">
      <alignment vertical="center" wrapText="1"/>
    </xf>
    <xf numFmtId="0" fontId="3" fillId="18" borderId="0" xfId="1" applyFont="1" applyFill="1" applyBorder="1" applyAlignment="1">
      <alignment vertical="center"/>
    </xf>
    <xf numFmtId="2" fontId="3" fillId="18" borderId="0" xfId="1" applyNumberFormat="1" applyFont="1" applyFill="1" applyBorder="1" applyAlignment="1">
      <alignment horizontal="right" vertical="center" wrapText="1"/>
    </xf>
    <xf numFmtId="2" fontId="3" fillId="18" borderId="18" xfId="1" applyNumberFormat="1" applyFont="1" applyFill="1" applyBorder="1" applyAlignment="1">
      <alignment horizontal="right" vertical="center" wrapText="1"/>
    </xf>
    <xf numFmtId="2" fontId="3" fillId="18" borderId="10" xfId="1" applyNumberFormat="1" applyFont="1" applyFill="1" applyBorder="1" applyAlignment="1">
      <alignment horizontal="right" vertical="center" wrapText="1"/>
    </xf>
    <xf numFmtId="3" fontId="0" fillId="20" borderId="43" xfId="0" applyNumberFormat="1" applyFill="1" applyBorder="1"/>
    <xf numFmtId="0" fontId="3" fillId="18" borderId="44" xfId="1" applyFont="1" applyFill="1" applyBorder="1" applyAlignment="1">
      <alignment vertical="center" wrapText="1"/>
    </xf>
    <xf numFmtId="0" fontId="3" fillId="18" borderId="45" xfId="1" applyFont="1" applyFill="1" applyBorder="1" applyAlignment="1">
      <alignment vertical="center" wrapText="1"/>
    </xf>
    <xf numFmtId="0" fontId="3" fillId="18" borderId="45" xfId="1" applyFont="1" applyFill="1" applyBorder="1" applyAlignment="1">
      <alignment vertical="center"/>
    </xf>
    <xf numFmtId="2" fontId="3" fillId="18" borderId="45" xfId="1" applyNumberFormat="1" applyFont="1" applyFill="1" applyBorder="1" applyAlignment="1">
      <alignment horizontal="right" vertical="center" wrapText="1"/>
    </xf>
    <xf numFmtId="0" fontId="3" fillId="20" borderId="0" xfId="1" applyFont="1" applyFill="1" applyBorder="1" applyAlignment="1">
      <alignment horizontal="left" vertical="center" wrapText="1"/>
    </xf>
    <xf numFmtId="0" fontId="57" fillId="20" borderId="0" xfId="1" applyFont="1" applyFill="1" applyBorder="1" applyAlignment="1">
      <alignment horizontal="right" vertical="center" wrapText="1"/>
    </xf>
    <xf numFmtId="0" fontId="57" fillId="20" borderId="0" xfId="0" applyFont="1" applyFill="1" applyBorder="1" applyAlignment="1">
      <alignment horizontal="right" vertical="center" wrapText="1"/>
    </xf>
    <xf numFmtId="0" fontId="60" fillId="20" borderId="0" xfId="37" applyFont="1" applyFill="1" applyBorder="1" applyAlignment="1" applyProtection="1">
      <alignment horizontal="left" vertical="top" wrapText="1"/>
    </xf>
    <xf numFmtId="0" fontId="0" fillId="20" borderId="0" xfId="0" applyFill="1" applyBorder="1" applyAlignment="1">
      <alignment horizontal="left" vertical="center"/>
    </xf>
    <xf numFmtId="0" fontId="0" fillId="20" borderId="10" xfId="0" applyFill="1" applyBorder="1" applyAlignment="1">
      <alignment vertical="center"/>
    </xf>
    <xf numFmtId="0" fontId="0" fillId="0" borderId="0" xfId="0" quotePrefix="1"/>
    <xf numFmtId="166" fontId="0" fillId="20" borderId="0" xfId="0" applyNumberFormat="1" applyFill="1" applyBorder="1" applyAlignment="1">
      <alignment horizontal="right"/>
    </xf>
    <xf numFmtId="4" fontId="0" fillId="20" borderId="0" xfId="0" applyNumberFormat="1" applyFill="1" applyBorder="1" applyAlignment="1">
      <alignment horizontal="right"/>
    </xf>
    <xf numFmtId="2" fontId="3" fillId="18" borderId="45" xfId="1" quotePrefix="1" applyNumberFormat="1" applyFont="1" applyFill="1" applyBorder="1" applyAlignment="1">
      <alignment horizontal="right" vertical="center" wrapText="1"/>
    </xf>
    <xf numFmtId="3" fontId="6" fillId="20" borderId="0" xfId="0" applyNumberFormat="1" applyFont="1" applyFill="1" applyBorder="1" applyAlignment="1">
      <alignment horizontal="right"/>
    </xf>
    <xf numFmtId="2" fontId="3" fillId="18" borderId="47" xfId="1" quotePrefix="1" applyNumberFormat="1" applyFont="1" applyFill="1" applyBorder="1" applyAlignment="1">
      <alignment horizontal="right" vertical="center" wrapText="1"/>
    </xf>
    <xf numFmtId="0" fontId="57" fillId="20" borderId="0" xfId="0" applyFont="1" applyFill="1"/>
    <xf numFmtId="0" fontId="57" fillId="0" borderId="0" xfId="0" applyFont="1"/>
    <xf numFmtId="3" fontId="0" fillId="0" borderId="0" xfId="0" applyNumberFormat="1"/>
    <xf numFmtId="168" fontId="5" fillId="0" borderId="0" xfId="0" applyNumberFormat="1" applyFont="1"/>
    <xf numFmtId="0" fontId="5" fillId="0" borderId="10" xfId="0" applyFont="1" applyBorder="1" applyAlignment="1">
      <alignment horizontal="right" vertical="center"/>
    </xf>
    <xf numFmtId="0" fontId="78" fillId="20" borderId="0" xfId="1" applyFont="1" applyFill="1" applyBorder="1"/>
    <xf numFmtId="167" fontId="57" fillId="20" borderId="0" xfId="29" applyNumberFormat="1" applyFont="1" applyFill="1" applyBorder="1"/>
    <xf numFmtId="166" fontId="57" fillId="20" borderId="0" xfId="0" applyNumberFormat="1" applyFont="1" applyFill="1" applyBorder="1"/>
    <xf numFmtId="4" fontId="57" fillId="20" borderId="0" xfId="0" applyNumberFormat="1" applyFont="1" applyFill="1" applyBorder="1"/>
    <xf numFmtId="0" fontId="3" fillId="20" borderId="0" xfId="1" applyFont="1" applyFill="1" applyBorder="1" applyAlignment="1">
      <alignment vertical="center"/>
    </xf>
    <xf numFmtId="0" fontId="57" fillId="20" borderId="0" xfId="1" applyFont="1" applyFill="1" applyBorder="1"/>
    <xf numFmtId="0" fontId="3" fillId="20" borderId="0" xfId="0" applyFont="1" applyFill="1" applyBorder="1"/>
    <xf numFmtId="0" fontId="81" fillId="20" borderId="0" xfId="0" applyFont="1" applyFill="1" applyBorder="1"/>
    <xf numFmtId="0" fontId="80" fillId="20" borderId="0" xfId="0" applyFont="1" applyFill="1" applyBorder="1"/>
    <xf numFmtId="166" fontId="42" fillId="20" borderId="0" xfId="0" applyNumberFormat="1" applyFont="1" applyFill="1" applyBorder="1" applyAlignment="1">
      <alignment horizontal="left" vertical="center" wrapText="1"/>
    </xf>
    <xf numFmtId="0" fontId="42" fillId="20" borderId="0" xfId="0" applyFont="1" applyFill="1" applyBorder="1" applyAlignment="1">
      <alignment horizontal="left" vertical="center"/>
    </xf>
    <xf numFmtId="0" fontId="0" fillId="0" borderId="0" xfId="0" applyBorder="1" applyAlignment="1">
      <alignment horizontal="left" wrapText="1"/>
    </xf>
    <xf numFmtId="0" fontId="0" fillId="20" borderId="0" xfId="0" applyFill="1" applyBorder="1" applyAlignment="1">
      <alignment vertical="center"/>
    </xf>
    <xf numFmtId="0" fontId="3" fillId="20" borderId="0" xfId="0" applyFont="1" applyFill="1"/>
    <xf numFmtId="0" fontId="57" fillId="0" borderId="0" xfId="0" applyFont="1" applyAlignment="1">
      <alignment vertical="center"/>
    </xf>
    <xf numFmtId="0" fontId="6" fillId="20" borderId="0" xfId="40" applyFont="1" applyFill="1" applyBorder="1" applyAlignment="1" applyProtection="1">
      <alignment horizontal="left" vertical="top"/>
    </xf>
    <xf numFmtId="0" fontId="8" fillId="20" borderId="0" xfId="0" applyFont="1" applyFill="1" applyBorder="1" applyAlignment="1">
      <alignment horizontal="left" vertical="top"/>
    </xf>
    <xf numFmtId="0" fontId="82" fillId="20" borderId="0" xfId="0" applyFont="1" applyFill="1" applyBorder="1" applyAlignment="1">
      <alignment horizontal="left" vertical="center"/>
    </xf>
    <xf numFmtId="0" fontId="76" fillId="20" borderId="0" xfId="0" applyFont="1" applyFill="1" applyBorder="1" applyAlignment="1">
      <alignment horizontal="left" vertical="center"/>
    </xf>
    <xf numFmtId="0" fontId="83" fillId="20" borderId="0" xfId="0" applyFont="1" applyFill="1" applyBorder="1"/>
    <xf numFmtId="0" fontId="83" fillId="20" borderId="0" xfId="0" applyFont="1" applyFill="1" applyBorder="1" applyAlignment="1">
      <alignment vertical="top" wrapText="1"/>
    </xf>
    <xf numFmtId="0" fontId="84" fillId="54" borderId="0" xfId="56" applyFont="1" applyFill="1" applyBorder="1" applyAlignment="1" applyProtection="1">
      <alignment vertical="center"/>
      <protection hidden="1"/>
    </xf>
    <xf numFmtId="0" fontId="84" fillId="20" borderId="0" xfId="106" applyFont="1" applyFill="1" applyBorder="1" applyAlignment="1">
      <alignment vertical="center"/>
    </xf>
    <xf numFmtId="0" fontId="84" fillId="20" borderId="0" xfId="40" applyFont="1" applyFill="1" applyBorder="1" applyAlignment="1" applyProtection="1">
      <alignment vertical="center"/>
    </xf>
    <xf numFmtId="0" fontId="84" fillId="20" borderId="0" xfId="0" applyFont="1" applyFill="1" applyBorder="1" applyAlignment="1">
      <alignment vertical="top" wrapText="1"/>
    </xf>
    <xf numFmtId="0" fontId="42" fillId="20" borderId="27" xfId="0" applyFont="1" applyFill="1" applyBorder="1" applyAlignment="1"/>
    <xf numFmtId="0" fontId="77" fillId="0" borderId="0" xfId="0" applyFont="1" applyFill="1" applyAlignment="1">
      <alignment vertical="top"/>
    </xf>
    <xf numFmtId="0" fontId="0" fillId="0" borderId="0" xfId="0" applyFill="1"/>
    <xf numFmtId="0" fontId="82" fillId="20" borderId="0" xfId="0" applyFont="1" applyFill="1" applyBorder="1" applyAlignment="1">
      <alignment horizontal="left"/>
    </xf>
    <xf numFmtId="0" fontId="0" fillId="0" borderId="0" xfId="0" applyAlignment="1"/>
    <xf numFmtId="0" fontId="5" fillId="0" borderId="0" xfId="0" applyFont="1" applyAlignment="1">
      <alignment horizontal="right" vertical="center"/>
    </xf>
    <xf numFmtId="3" fontId="3" fillId="0" borderId="0" xfId="0" applyNumberFormat="1" applyFont="1" applyFill="1" applyBorder="1" applyAlignment="1">
      <alignment vertical="center"/>
    </xf>
    <xf numFmtId="3" fontId="3" fillId="20" borderId="0" xfId="0" applyNumberFormat="1" applyFont="1" applyFill="1" applyBorder="1" applyAlignment="1"/>
    <xf numFmtId="3" fontId="0" fillId="0" borderId="0" xfId="0" applyNumberFormat="1" applyFill="1"/>
    <xf numFmtId="166" fontId="0" fillId="0" borderId="0" xfId="0" applyNumberFormat="1"/>
    <xf numFmtId="0" fontId="3" fillId="20" borderId="20" xfId="1" applyFont="1" applyFill="1" applyBorder="1" applyAlignment="1">
      <alignment vertical="center"/>
    </xf>
    <xf numFmtId="0" fontId="0" fillId="20" borderId="48" xfId="0" applyFill="1" applyBorder="1"/>
    <xf numFmtId="0" fontId="0" fillId="0" borderId="0" xfId="0" applyFill="1" applyBorder="1"/>
    <xf numFmtId="4" fontId="0" fillId="0" borderId="0" xfId="0" applyNumberFormat="1" applyFill="1" applyBorder="1"/>
    <xf numFmtId="0" fontId="0" fillId="20" borderId="49" xfId="0" applyFill="1" applyBorder="1"/>
    <xf numFmtId="0" fontId="0" fillId="20" borderId="50" xfId="0" applyFill="1" applyBorder="1"/>
    <xf numFmtId="0" fontId="3" fillId="55" borderId="0" xfId="0" applyNumberFormat="1" applyFont="1" applyFill="1" applyBorder="1" applyAlignment="1" applyProtection="1"/>
    <xf numFmtId="0" fontId="3" fillId="0" borderId="0" xfId="0" applyFont="1" applyBorder="1"/>
    <xf numFmtId="0" fontId="0" fillId="0" borderId="10" xfId="0" applyBorder="1"/>
    <xf numFmtId="0" fontId="3" fillId="20" borderId="48" xfId="0" applyFont="1" applyFill="1" applyBorder="1"/>
    <xf numFmtId="0" fontId="3" fillId="20" borderId="17" xfId="0" quotePrefix="1" applyFont="1" applyFill="1" applyBorder="1"/>
    <xf numFmtId="0" fontId="3" fillId="0" borderId="0" xfId="0" applyFont="1" applyFill="1" applyBorder="1"/>
    <xf numFmtId="0" fontId="80" fillId="0" borderId="0" xfId="0" applyFont="1" applyFill="1"/>
    <xf numFmtId="3" fontId="3" fillId="0" borderId="0" xfId="0" applyNumberFormat="1" applyFont="1" applyFill="1" applyBorder="1" applyAlignment="1">
      <alignment horizontal="right"/>
    </xf>
    <xf numFmtId="4" fontId="3" fillId="0" borderId="0" xfId="0" applyNumberFormat="1" applyFont="1" applyFill="1" applyBorder="1" applyAlignment="1">
      <alignment horizontal="right"/>
    </xf>
    <xf numFmtId="3" fontId="3" fillId="0" borderId="27" xfId="0" applyNumberFormat="1" applyFont="1" applyFill="1" applyBorder="1" applyAlignment="1">
      <alignment horizontal="right"/>
    </xf>
    <xf numFmtId="166" fontId="3" fillId="55" borderId="0" xfId="0" applyNumberFormat="1" applyFont="1" applyFill="1" applyBorder="1" applyAlignment="1" applyProtection="1"/>
    <xf numFmtId="0" fontId="45" fillId="0" borderId="0" xfId="0" applyFont="1"/>
    <xf numFmtId="3" fontId="0" fillId="20" borderId="0" xfId="0" applyNumberFormat="1" applyFill="1" applyBorder="1" applyAlignment="1">
      <alignment horizontal="right"/>
    </xf>
    <xf numFmtId="4" fontId="0" fillId="20" borderId="10" xfId="0" applyNumberFormat="1" applyFill="1" applyBorder="1" applyAlignment="1">
      <alignment horizontal="right"/>
    </xf>
    <xf numFmtId="166" fontId="0" fillId="20" borderId="15" xfId="0" applyNumberFormat="1" applyFill="1" applyBorder="1"/>
    <xf numFmtId="166" fontId="6" fillId="20" borderId="0" xfId="0" applyNumberFormat="1" applyFont="1" applyFill="1" applyBorder="1" applyAlignment="1">
      <alignment horizontal="right"/>
    </xf>
    <xf numFmtId="0" fontId="42" fillId="20" borderId="48" xfId="0" applyFont="1" applyFill="1" applyBorder="1" applyAlignment="1">
      <alignment horizontal="left" vertical="top"/>
    </xf>
    <xf numFmtId="0" fontId="42" fillId="0" borderId="0" xfId="0" applyFont="1" applyAlignment="1">
      <alignment vertical="top"/>
    </xf>
    <xf numFmtId="0" fontId="42" fillId="20" borderId="47" xfId="0" applyFont="1" applyFill="1" applyBorder="1" applyAlignment="1">
      <alignment vertical="top"/>
    </xf>
    <xf numFmtId="0" fontId="57" fillId="0" borderId="0" xfId="0" applyFont="1" applyFill="1"/>
    <xf numFmtId="169" fontId="6" fillId="0" borderId="0" xfId="0" applyNumberFormat="1" applyFont="1" applyFill="1" applyBorder="1" applyAlignment="1">
      <alignment horizontal="right"/>
    </xf>
    <xf numFmtId="0" fontId="3" fillId="0" borderId="0" xfId="0" applyFont="1" applyFill="1"/>
    <xf numFmtId="3" fontId="0" fillId="20" borderId="15" xfId="0" applyNumberFormat="1" applyFill="1" applyBorder="1"/>
    <xf numFmtId="0" fontId="45" fillId="18" borderId="10" xfId="0" applyFont="1" applyFill="1" applyBorder="1" applyAlignment="1">
      <alignment vertical="center"/>
    </xf>
    <xf numFmtId="0" fontId="45" fillId="20" borderId="0" xfId="0" applyFont="1" applyFill="1"/>
    <xf numFmtId="3" fontId="54" fillId="20" borderId="0" xfId="0" applyNumberFormat="1" applyFont="1" applyFill="1" applyBorder="1" applyAlignment="1">
      <alignment horizontal="right"/>
    </xf>
    <xf numFmtId="0" fontId="0" fillId="0" borderId="49" xfId="0" applyFill="1" applyBorder="1"/>
    <xf numFmtId="166" fontId="6" fillId="0" borderId="0" xfId="0" applyNumberFormat="1" applyFont="1" applyFill="1" applyBorder="1" applyAlignment="1">
      <alignment horizontal="right"/>
    </xf>
    <xf numFmtId="166" fontId="6" fillId="0" borderId="0" xfId="0" applyNumberFormat="1" applyFont="1"/>
    <xf numFmtId="3" fontId="57" fillId="0" borderId="0" xfId="0" applyNumberFormat="1" applyFont="1" applyFill="1"/>
    <xf numFmtId="2" fontId="0" fillId="0" borderId="0" xfId="0" applyNumberFormat="1" applyFill="1"/>
    <xf numFmtId="168" fontId="5" fillId="0" borderId="0" xfId="0" applyNumberFormat="1" applyFont="1" applyFill="1" applyBorder="1" applyAlignment="1">
      <alignment vertical="center"/>
    </xf>
    <xf numFmtId="10" fontId="0" fillId="0" borderId="0" xfId="0" applyNumberFormat="1" applyFill="1" applyBorder="1" applyAlignment="1">
      <alignment vertical="center"/>
    </xf>
    <xf numFmtId="0" fontId="42" fillId="20" borderId="28" xfId="0" applyFont="1" applyFill="1" applyBorder="1" applyAlignment="1">
      <alignment vertical="top"/>
    </xf>
    <xf numFmtId="0" fontId="42" fillId="20" borderId="0" xfId="0" applyFont="1" applyFill="1" applyBorder="1" applyAlignment="1">
      <alignment vertical="center"/>
    </xf>
    <xf numFmtId="0" fontId="42" fillId="20" borderId="27" xfId="0" applyFont="1" applyFill="1" applyBorder="1" applyAlignment="1">
      <alignment vertical="center"/>
    </xf>
    <xf numFmtId="166" fontId="3" fillId="0" borderId="0" xfId="0" applyNumberFormat="1" applyFont="1" applyFill="1" applyBorder="1" applyAlignment="1">
      <alignment vertical="center"/>
    </xf>
    <xf numFmtId="4" fontId="3" fillId="0" borderId="0" xfId="0" applyNumberFormat="1" applyFont="1" applyFill="1" applyBorder="1" applyAlignment="1">
      <alignment vertical="center"/>
    </xf>
    <xf numFmtId="0" fontId="45" fillId="20" borderId="0" xfId="1" applyFont="1" applyFill="1" applyBorder="1"/>
    <xf numFmtId="0" fontId="42" fillId="20" borderId="49" xfId="0" applyFont="1" applyFill="1" applyBorder="1" applyAlignment="1">
      <alignment vertical="center"/>
    </xf>
    <xf numFmtId="0" fontId="54" fillId="0" borderId="18" xfId="0" applyFont="1" applyBorder="1" applyAlignment="1">
      <alignment horizontal="left"/>
    </xf>
    <xf numFmtId="0" fontId="3" fillId="20" borderId="48" xfId="1" applyFont="1" applyFill="1" applyBorder="1"/>
    <xf numFmtId="0" fontId="3" fillId="0" borderId="0" xfId="1" applyFont="1" applyFill="1" applyBorder="1"/>
    <xf numFmtId="0" fontId="3" fillId="0" borderId="0" xfId="0" applyNumberFormat="1" applyFont="1" applyFill="1" applyBorder="1" applyAlignment="1" applyProtection="1"/>
    <xf numFmtId="4" fontId="0" fillId="0" borderId="0" xfId="0" applyNumberFormat="1"/>
    <xf numFmtId="0" fontId="48" fillId="0" borderId="0" xfId="0" applyFont="1"/>
    <xf numFmtId="0" fontId="48" fillId="0" borderId="51" xfId="0" applyFont="1" applyBorder="1"/>
    <xf numFmtId="0" fontId="0" fillId="0" borderId="15" xfId="0" applyBorder="1"/>
    <xf numFmtId="0" fontId="42" fillId="20" borderId="15" xfId="0" applyFont="1" applyFill="1" applyBorder="1"/>
    <xf numFmtId="0" fontId="42" fillId="20" borderId="0" xfId="0" applyFont="1" applyFill="1" applyBorder="1"/>
    <xf numFmtId="0" fontId="48" fillId="0" borderId="10" xfId="0" applyFont="1" applyBorder="1"/>
    <xf numFmtId="0" fontId="48" fillId="20" borderId="10" xfId="0" applyFont="1" applyFill="1" applyBorder="1"/>
    <xf numFmtId="0" fontId="56" fillId="20" borderId="10" xfId="0" applyFont="1" applyFill="1" applyBorder="1"/>
    <xf numFmtId="2" fontId="3" fillId="18" borderId="46" xfId="1" quotePrefix="1" applyNumberFormat="1" applyFont="1" applyFill="1" applyBorder="1" applyAlignment="1">
      <alignment horizontal="right" vertical="center" wrapText="1"/>
    </xf>
    <xf numFmtId="3" fontId="0" fillId="0" borderId="0" xfId="0" applyNumberFormat="1" applyBorder="1"/>
    <xf numFmtId="166" fontId="0" fillId="0" borderId="0" xfId="0" applyNumberFormat="1" applyBorder="1"/>
    <xf numFmtId="4" fontId="0" fillId="0" borderId="0" xfId="0" applyNumberFormat="1" applyBorder="1"/>
    <xf numFmtId="4" fontId="0" fillId="0" borderId="18" xfId="0" applyNumberFormat="1" applyBorder="1"/>
    <xf numFmtId="3" fontId="0" fillId="0" borderId="18" xfId="0" applyNumberFormat="1" applyBorder="1"/>
    <xf numFmtId="3" fontId="0" fillId="20" borderId="18" xfId="0" applyNumberFormat="1" applyFill="1" applyBorder="1"/>
    <xf numFmtId="4" fontId="0" fillId="20" borderId="18" xfId="0" applyNumberFormat="1" applyFill="1" applyBorder="1" applyAlignment="1">
      <alignment horizontal="right"/>
    </xf>
    <xf numFmtId="4" fontId="3" fillId="0" borderId="18" xfId="0" applyNumberFormat="1" applyFont="1" applyFill="1" applyBorder="1" applyAlignment="1">
      <alignment horizontal="right"/>
    </xf>
    <xf numFmtId="0" fontId="0" fillId="20" borderId="53" xfId="0" applyFill="1" applyBorder="1"/>
    <xf numFmtId="0" fontId="0" fillId="20" borderId="18" xfId="0" applyFill="1" applyBorder="1"/>
    <xf numFmtId="0" fontId="0" fillId="20" borderId="52" xfId="0" applyFill="1" applyBorder="1"/>
    <xf numFmtId="0" fontId="0" fillId="22" borderId="54" xfId="1" applyFont="1" applyFill="1" applyBorder="1"/>
    <xf numFmtId="2" fontId="3" fillId="18" borderId="27" xfId="1" applyNumberFormat="1" applyFont="1" applyFill="1" applyBorder="1" applyAlignment="1">
      <alignment horizontal="right" vertical="center" wrapText="1"/>
    </xf>
    <xf numFmtId="3" fontId="0" fillId="0" borderId="27" xfId="0" applyNumberFormat="1" applyBorder="1"/>
    <xf numFmtId="3" fontId="0" fillId="20" borderId="27" xfId="0" applyNumberFormat="1" applyFill="1" applyBorder="1"/>
    <xf numFmtId="3" fontId="0" fillId="20" borderId="27" xfId="0" applyNumberFormat="1" applyFill="1" applyBorder="1" applyAlignment="1">
      <alignment horizontal="right"/>
    </xf>
    <xf numFmtId="0" fontId="0" fillId="0" borderId="49" xfId="0" applyBorder="1"/>
    <xf numFmtId="0" fontId="57" fillId="20" borderId="55" xfId="0" applyFont="1" applyFill="1" applyBorder="1"/>
    <xf numFmtId="0" fontId="0" fillId="20" borderId="55" xfId="1" applyFont="1" applyFill="1" applyBorder="1"/>
    <xf numFmtId="2" fontId="3" fillId="18" borderId="20" xfId="1" applyNumberFormat="1" applyFont="1" applyFill="1" applyBorder="1" applyAlignment="1">
      <alignment horizontal="right" vertical="center" wrapText="1"/>
    </xf>
    <xf numFmtId="0" fontId="3" fillId="18" borderId="20" xfId="1" applyFont="1" applyFill="1" applyBorder="1" applyAlignment="1">
      <alignment vertical="center"/>
    </xf>
    <xf numFmtId="3" fontId="3" fillId="0" borderId="0" xfId="0" applyNumberFormat="1" applyFont="1" applyFill="1" applyBorder="1" applyAlignment="1" applyProtection="1"/>
    <xf numFmtId="166" fontId="3" fillId="0" borderId="0" xfId="0" applyNumberFormat="1" applyFont="1" applyFill="1" applyBorder="1" applyAlignment="1" applyProtection="1"/>
    <xf numFmtId="2" fontId="3" fillId="0" borderId="0" xfId="0" applyNumberFormat="1" applyFont="1" applyFill="1" applyBorder="1" applyAlignment="1" applyProtection="1"/>
    <xf numFmtId="3" fontId="0" fillId="0" borderId="0" xfId="0" applyNumberFormat="1" applyAlignment="1">
      <alignment horizontal="right"/>
    </xf>
    <xf numFmtId="166" fontId="0" fillId="0" borderId="0" xfId="0" applyNumberFormat="1" applyAlignment="1">
      <alignment horizontal="right"/>
    </xf>
    <xf numFmtId="4" fontId="0" fillId="0" borderId="0" xfId="0" applyNumberFormat="1" applyAlignment="1">
      <alignment horizontal="right"/>
    </xf>
    <xf numFmtId="3" fontId="45" fillId="0" borderId="0" xfId="0" applyNumberFormat="1" applyFont="1" applyBorder="1"/>
    <xf numFmtId="0" fontId="57" fillId="20" borderId="56" xfId="1" applyFont="1" applyFill="1" applyBorder="1" applyAlignment="1">
      <alignment horizontal="right" vertical="center" wrapText="1"/>
    </xf>
    <xf numFmtId="166" fontId="0" fillId="0" borderId="10" xfId="0" applyNumberFormat="1" applyBorder="1"/>
    <xf numFmtId="166" fontId="0" fillId="0" borderId="50" xfId="0" applyNumberFormat="1" applyBorder="1"/>
    <xf numFmtId="0" fontId="42" fillId="0" borderId="17" xfId="0" applyFont="1" applyFill="1" applyBorder="1" applyAlignment="1">
      <alignment vertical="center"/>
    </xf>
    <xf numFmtId="0" fontId="8" fillId="18" borderId="14" xfId="1" applyFont="1" applyFill="1" applyBorder="1" applyProtection="1">
      <protection hidden="1"/>
    </xf>
    <xf numFmtId="0" fontId="8" fillId="18" borderId="15" xfId="1" applyFont="1" applyFill="1" applyBorder="1" applyProtection="1">
      <protection hidden="1"/>
    </xf>
    <xf numFmtId="0" fontId="8" fillId="18" borderId="16" xfId="1" applyFont="1" applyFill="1" applyBorder="1" applyProtection="1">
      <protection hidden="1"/>
    </xf>
    <xf numFmtId="0" fontId="8" fillId="18" borderId="48" xfId="1" applyFont="1" applyFill="1" applyBorder="1" applyProtection="1">
      <protection hidden="1"/>
    </xf>
    <xf numFmtId="0" fontId="8" fillId="18" borderId="0" xfId="1" applyFont="1" applyFill="1" applyBorder="1" applyProtection="1">
      <protection hidden="1"/>
    </xf>
    <xf numFmtId="0" fontId="8" fillId="18" borderId="10" xfId="1" applyFont="1" applyFill="1" applyBorder="1" applyProtection="1">
      <protection hidden="1"/>
    </xf>
    <xf numFmtId="0" fontId="8" fillId="18" borderId="48" xfId="1" applyFont="1" applyFill="1" applyBorder="1" applyAlignment="1" applyProtection="1">
      <alignment vertical="top"/>
      <protection hidden="1"/>
    </xf>
    <xf numFmtId="0" fontId="8" fillId="18" borderId="10" xfId="1" applyFont="1" applyFill="1" applyBorder="1" applyAlignment="1" applyProtection="1">
      <alignment vertical="top"/>
      <protection hidden="1"/>
    </xf>
    <xf numFmtId="0" fontId="8" fillId="18" borderId="49" xfId="1" applyFont="1" applyFill="1" applyBorder="1" applyProtection="1">
      <protection hidden="1"/>
    </xf>
    <xf numFmtId="0" fontId="0" fillId="20" borderId="49" xfId="0" applyFill="1" applyBorder="1" applyAlignment="1"/>
    <xf numFmtId="0" fontId="8" fillId="18" borderId="50" xfId="1" applyFont="1" applyFill="1" applyBorder="1" applyProtection="1">
      <protection hidden="1"/>
    </xf>
    <xf numFmtId="0" fontId="52" fillId="20" borderId="48" xfId="0" applyFont="1" applyFill="1" applyBorder="1" applyAlignment="1">
      <alignment vertical="center"/>
    </xf>
    <xf numFmtId="0" fontId="3" fillId="20" borderId="48" xfId="0" applyFont="1" applyFill="1" applyBorder="1" applyAlignment="1">
      <alignment horizontal="left" vertical="top"/>
    </xf>
    <xf numFmtId="0" fontId="3" fillId="20" borderId="48" xfId="0" applyFont="1" applyFill="1" applyBorder="1" applyAlignment="1">
      <alignment horizontal="left" vertical="top" wrapText="1"/>
    </xf>
    <xf numFmtId="0" fontId="3" fillId="20" borderId="48" xfId="40" applyFont="1" applyFill="1" applyBorder="1" applyAlignment="1" applyProtection="1">
      <alignment horizontal="left" vertical="top" wrapText="1"/>
    </xf>
    <xf numFmtId="0" fontId="0" fillId="20" borderId="48" xfId="0" applyFill="1" applyBorder="1" applyAlignment="1">
      <alignment horizontal="left"/>
    </xf>
    <xf numFmtId="0" fontId="0" fillId="20" borderId="48" xfId="0" applyFill="1" applyBorder="1" applyAlignment="1">
      <alignment horizontal="left" wrapText="1"/>
    </xf>
    <xf numFmtId="0" fontId="3" fillId="20" borderId="49" xfId="0" applyFont="1" applyFill="1" applyBorder="1" applyAlignment="1">
      <alignment vertical="top" wrapText="1"/>
    </xf>
    <xf numFmtId="0" fontId="3" fillId="20" borderId="50" xfId="0" applyFont="1" applyFill="1" applyBorder="1" applyAlignment="1">
      <alignment vertical="top" wrapText="1"/>
    </xf>
    <xf numFmtId="0" fontId="0" fillId="18" borderId="48" xfId="0" applyFill="1" applyBorder="1" applyAlignment="1">
      <alignment vertical="center"/>
    </xf>
    <xf numFmtId="0" fontId="0" fillId="18" borderId="49" xfId="0" applyFill="1" applyBorder="1" applyAlignment="1">
      <alignment vertical="center"/>
    </xf>
    <xf numFmtId="0" fontId="0" fillId="18" borderId="50" xfId="0" applyFill="1" applyBorder="1" applyAlignment="1">
      <alignment vertical="center"/>
    </xf>
    <xf numFmtId="0" fontId="0" fillId="20" borderId="48" xfId="0" applyFill="1" applyBorder="1" applyAlignment="1">
      <alignment vertical="center"/>
    </xf>
    <xf numFmtId="166" fontId="42" fillId="20" borderId="48" xfId="0" applyNumberFormat="1" applyFont="1" applyFill="1" applyBorder="1" applyAlignment="1">
      <alignment horizontal="left" vertical="center"/>
    </xf>
    <xf numFmtId="0" fontId="3" fillId="20" borderId="49" xfId="0" applyFont="1" applyFill="1" applyBorder="1" applyAlignment="1">
      <alignment vertical="center"/>
    </xf>
    <xf numFmtId="0" fontId="0" fillId="20" borderId="49" xfId="0" applyFill="1" applyBorder="1" applyAlignment="1">
      <alignment vertical="center"/>
    </xf>
    <xf numFmtId="0" fontId="0" fillId="0" borderId="49" xfId="0" applyBorder="1" applyAlignment="1">
      <alignment horizontal="left" wrapText="1"/>
    </xf>
    <xf numFmtId="166" fontId="42" fillId="20" borderId="50" xfId="0" applyNumberFormat="1" applyFont="1" applyFill="1" applyBorder="1" applyAlignment="1">
      <alignment horizontal="left" vertical="center" wrapText="1"/>
    </xf>
    <xf numFmtId="0" fontId="8" fillId="0" borderId="0" xfId="1" applyFont="1" applyBorder="1" applyProtection="1"/>
    <xf numFmtId="0" fontId="0" fillId="19" borderId="48" xfId="1" applyFont="1" applyFill="1" applyBorder="1" applyProtection="1"/>
    <xf numFmtId="0" fontId="8" fillId="0" borderId="0" xfId="1" applyFont="1" applyProtection="1"/>
    <xf numFmtId="0" fontId="12" fillId="19" borderId="48" xfId="1" applyFont="1" applyFill="1" applyBorder="1" applyAlignment="1" applyProtection="1">
      <alignment vertical="center"/>
    </xf>
    <xf numFmtId="0" fontId="7" fillId="18" borderId="11" xfId="1" applyNumberFormat="1" applyFont="1" applyFill="1" applyBorder="1" applyAlignment="1" applyProtection="1">
      <alignment vertical="center"/>
      <protection locked="0"/>
    </xf>
    <xf numFmtId="0" fontId="7" fillId="19" borderId="0" xfId="1" applyFont="1" applyFill="1" applyBorder="1" applyAlignment="1" applyProtection="1">
      <alignment horizontal="left" vertical="center"/>
    </xf>
    <xf numFmtId="3" fontId="7" fillId="18" borderId="12" xfId="1" applyNumberFormat="1" applyFont="1" applyFill="1" applyBorder="1" applyAlignment="1" applyProtection="1">
      <alignment horizontal="right" vertical="center" indent="1"/>
      <protection locked="0"/>
    </xf>
    <xf numFmtId="0" fontId="7" fillId="19" borderId="0" xfId="1" applyFont="1" applyFill="1" applyBorder="1" applyAlignment="1" applyProtection="1">
      <alignment horizontal="right" vertical="center" indent="1"/>
    </xf>
    <xf numFmtId="166" fontId="7" fillId="18" borderId="12" xfId="1" applyNumberFormat="1" applyFont="1" applyFill="1" applyBorder="1" applyAlignment="1" applyProtection="1">
      <alignment horizontal="right" vertical="center" indent="1"/>
      <protection locked="0"/>
    </xf>
    <xf numFmtId="4" fontId="7" fillId="0" borderId="13" xfId="1" applyNumberFormat="1" applyFont="1" applyFill="1" applyBorder="1" applyAlignment="1" applyProtection="1">
      <alignment horizontal="right" vertical="center" indent="1"/>
      <protection locked="0"/>
    </xf>
    <xf numFmtId="0" fontId="7" fillId="19" borderId="10" xfId="1" applyFont="1" applyFill="1" applyBorder="1" applyAlignment="1" applyProtection="1">
      <alignment horizontal="left" vertical="center" wrapText="1"/>
    </xf>
    <xf numFmtId="0" fontId="53" fillId="20" borderId="48" xfId="1" applyFont="1" applyFill="1" applyBorder="1" applyAlignment="1">
      <alignment vertical="center"/>
    </xf>
    <xf numFmtId="0" fontId="3" fillId="20" borderId="48" xfId="1" applyFont="1" applyFill="1" applyBorder="1" applyAlignment="1">
      <alignment horizontal="left" vertical="center" wrapText="1"/>
    </xf>
    <xf numFmtId="165" fontId="3" fillId="20" borderId="15" xfId="1" applyNumberFormat="1" applyFont="1" applyFill="1" applyBorder="1"/>
    <xf numFmtId="165" fontId="3" fillId="20" borderId="16" xfId="1" applyNumberFormat="1" applyFont="1" applyFill="1" applyBorder="1"/>
    <xf numFmtId="0" fontId="42" fillId="20" borderId="48" xfId="0" applyFont="1" applyFill="1" applyBorder="1"/>
    <xf numFmtId="0" fontId="41" fillId="20" borderId="48" xfId="1" applyFont="1" applyFill="1" applyBorder="1"/>
    <xf numFmtId="0" fontId="3" fillId="18" borderId="48" xfId="1" applyFont="1" applyFill="1" applyBorder="1" applyAlignment="1">
      <alignment vertical="center" wrapText="1"/>
    </xf>
    <xf numFmtId="167" fontId="3" fillId="20" borderId="0" xfId="29" applyNumberFormat="1" applyFont="1" applyFill="1" applyBorder="1"/>
    <xf numFmtId="0" fontId="50" fillId="20" borderId="48" xfId="0" applyFont="1" applyFill="1" applyBorder="1" applyAlignment="1">
      <alignment horizontal="left"/>
    </xf>
    <xf numFmtId="0" fontId="49" fillId="20" borderId="48" xfId="0" applyFont="1" applyFill="1" applyBorder="1"/>
    <xf numFmtId="0" fontId="3" fillId="20" borderId="48" xfId="0" quotePrefix="1" applyFont="1" applyFill="1" applyBorder="1"/>
    <xf numFmtId="166" fontId="57" fillId="0" borderId="0" xfId="0" applyNumberFormat="1" applyFont="1"/>
    <xf numFmtId="166" fontId="0" fillId="0" borderId="10" xfId="0" applyNumberFormat="1" applyFill="1" applyBorder="1"/>
    <xf numFmtId="166" fontId="34" fillId="19" borderId="0" xfId="1" applyNumberFormat="1" applyFont="1" applyFill="1" applyBorder="1" applyAlignment="1" applyProtection="1">
      <alignment vertical="center"/>
    </xf>
    <xf numFmtId="166" fontId="0" fillId="19" borderId="0" xfId="1" applyNumberFormat="1" applyFont="1" applyFill="1" applyBorder="1" applyProtection="1"/>
    <xf numFmtId="0" fontId="57" fillId="20" borderId="18" xfId="1" applyFont="1" applyFill="1" applyBorder="1" applyAlignment="1">
      <alignment horizontal="right" vertical="center" wrapText="1"/>
    </xf>
    <xf numFmtId="3" fontId="0" fillId="0" borderId="52" xfId="0" applyNumberFormat="1" applyBorder="1"/>
    <xf numFmtId="0" fontId="3" fillId="20" borderId="29" xfId="0" applyFont="1" applyFill="1" applyBorder="1" applyAlignment="1">
      <alignment horizontal="right" vertical="center" wrapText="1"/>
    </xf>
    <xf numFmtId="0" fontId="57" fillId="20" borderId="18" xfId="0" applyFont="1" applyFill="1" applyBorder="1" applyAlignment="1">
      <alignment horizontal="right" vertical="center" wrapText="1"/>
    </xf>
    <xf numFmtId="166" fontId="0" fillId="0" borderId="18" xfId="0" applyNumberFormat="1" applyBorder="1"/>
    <xf numFmtId="166" fontId="0" fillId="0" borderId="52" xfId="0" applyNumberFormat="1" applyBorder="1"/>
    <xf numFmtId="0" fontId="0" fillId="20" borderId="15" xfId="1" applyFont="1" applyFill="1" applyBorder="1"/>
    <xf numFmtId="0" fontId="86" fillId="19" borderId="0" xfId="1" applyFont="1" applyFill="1" applyBorder="1" applyAlignment="1" applyProtection="1">
      <alignment horizontal="left" vertical="center"/>
    </xf>
    <xf numFmtId="0" fontId="87" fillId="19" borderId="0" xfId="1" applyFont="1" applyFill="1" applyBorder="1" applyAlignment="1" applyProtection="1">
      <alignment horizontal="left" vertical="center"/>
    </xf>
    <xf numFmtId="0" fontId="86" fillId="19" borderId="0" xfId="1" applyFont="1" applyFill="1" applyBorder="1" applyAlignment="1" applyProtection="1">
      <alignment vertical="center"/>
    </xf>
    <xf numFmtId="0" fontId="88" fillId="19" borderId="0" xfId="1" applyFont="1" applyFill="1" applyBorder="1" applyAlignment="1" applyProtection="1">
      <alignment horizontal="left" vertical="center"/>
    </xf>
    <xf numFmtId="0" fontId="89" fillId="19" borderId="0" xfId="1" applyFont="1" applyFill="1" applyBorder="1" applyAlignment="1" applyProtection="1">
      <alignment horizontal="left" vertical="top" wrapText="1"/>
    </xf>
    <xf numFmtId="0" fontId="90" fillId="18" borderId="0" xfId="1" applyFont="1" applyFill="1" applyBorder="1"/>
    <xf numFmtId="0" fontId="88" fillId="18" borderId="0" xfId="1" applyFont="1" applyFill="1" applyBorder="1"/>
    <xf numFmtId="0" fontId="88" fillId="0" borderId="0" xfId="1" applyFont="1" applyProtection="1"/>
    <xf numFmtId="0" fontId="2" fillId="0" borderId="0" xfId="0" applyNumberFormat="1" applyFont="1" applyFill="1" applyBorder="1" applyAlignment="1" applyProtection="1"/>
    <xf numFmtId="3" fontId="6" fillId="0" borderId="0" xfId="0" applyNumberFormat="1" applyFont="1" applyFill="1" applyBorder="1" applyAlignment="1">
      <alignment horizontal="right"/>
    </xf>
    <xf numFmtId="3" fontId="54" fillId="0" borderId="0" xfId="0" applyNumberFormat="1" applyFont="1" applyFill="1" applyBorder="1" applyAlignment="1">
      <alignment horizontal="right"/>
    </xf>
    <xf numFmtId="166" fontId="16" fillId="0" borderId="0" xfId="0" applyNumberFormat="1" applyFont="1" applyFill="1" applyBorder="1" applyAlignment="1" applyProtection="1"/>
    <xf numFmtId="3" fontId="8" fillId="0" borderId="0" xfId="0" applyNumberFormat="1" applyFont="1" applyFill="1" applyBorder="1" applyAlignment="1">
      <alignment horizontal="right"/>
    </xf>
    <xf numFmtId="166" fontId="8" fillId="0" borderId="0" xfId="0" applyNumberFormat="1" applyFont="1" applyFill="1" applyBorder="1" applyAlignment="1">
      <alignment horizontal="right"/>
    </xf>
    <xf numFmtId="0" fontId="42" fillId="0" borderId="0" xfId="0" applyFont="1" applyFill="1"/>
    <xf numFmtId="3" fontId="57" fillId="0" borderId="0" xfId="0" applyNumberFormat="1" applyFont="1"/>
    <xf numFmtId="170" fontId="79" fillId="0" borderId="0" xfId="0" applyNumberFormat="1" applyFont="1" applyFill="1"/>
    <xf numFmtId="0" fontId="79" fillId="0" borderId="0" xfId="0" applyFont="1" applyFill="1"/>
    <xf numFmtId="166" fontId="7" fillId="55" borderId="0" xfId="0" applyNumberFormat="1" applyFont="1" applyFill="1" applyBorder="1" applyAlignment="1" applyProtection="1">
      <alignment horizontal="right" vertical="center" indent="1"/>
    </xf>
    <xf numFmtId="166" fontId="6" fillId="0" borderId="0" xfId="0" applyNumberFormat="1" applyFont="1" applyBorder="1"/>
    <xf numFmtId="0" fontId="3" fillId="20" borderId="0" xfId="0" applyFont="1" applyFill="1" applyBorder="1" applyAlignment="1">
      <alignment horizontal="left" vertical="top" wrapText="1"/>
    </xf>
    <xf numFmtId="0" fontId="76" fillId="20" borderId="48" xfId="40" applyFont="1" applyFill="1" applyBorder="1" applyAlignment="1" applyProtection="1">
      <alignment horizontal="left" vertical="top" wrapText="1"/>
    </xf>
    <xf numFmtId="0" fontId="76" fillId="20" borderId="10" xfId="40" applyFont="1" applyFill="1" applyBorder="1" applyAlignment="1" applyProtection="1">
      <alignment horizontal="left" vertical="top" wrapText="1"/>
    </xf>
    <xf numFmtId="0" fontId="42" fillId="20" borderId="0" xfId="0" applyFont="1" applyFill="1" applyBorder="1" applyAlignment="1">
      <alignment horizontal="left" vertical="center" wrapText="1"/>
    </xf>
    <xf numFmtId="0" fontId="5" fillId="18" borderId="0" xfId="0" applyFont="1" applyFill="1" applyBorder="1" applyAlignment="1">
      <alignment horizontal="center" vertical="center"/>
    </xf>
    <xf numFmtId="0" fontId="0" fillId="0" borderId="0" xfId="0" applyAlignment="1">
      <alignment horizontal="left" wrapText="1"/>
    </xf>
    <xf numFmtId="0" fontId="13" fillId="19" borderId="0" xfId="1" applyFont="1" applyFill="1" applyBorder="1" applyAlignment="1" applyProtection="1">
      <alignment horizontal="center" vertical="center" wrapText="1"/>
    </xf>
    <xf numFmtId="0" fontId="0" fillId="20" borderId="15" xfId="1" applyFont="1" applyFill="1" applyBorder="1" applyAlignment="1">
      <alignment horizontal="center"/>
    </xf>
    <xf numFmtId="0" fontId="5" fillId="20" borderId="0" xfId="1" applyFont="1" applyFill="1" applyBorder="1" applyAlignment="1">
      <alignment horizontal="center" wrapText="1"/>
    </xf>
    <xf numFmtId="0" fontId="60" fillId="20" borderId="0" xfId="37" applyFont="1" applyFill="1" applyAlignment="1" applyProtection="1">
      <alignment horizontal="left" vertical="top" wrapText="1"/>
    </xf>
    <xf numFmtId="0" fontId="3" fillId="20" borderId="0" xfId="0" applyFont="1" applyFill="1" applyBorder="1" applyAlignment="1">
      <alignment horizontal="left" vertical="top" wrapText="1"/>
    </xf>
    <xf numFmtId="0" fontId="0" fillId="20" borderId="0" xfId="0" applyFill="1" applyAlignment="1">
      <alignment wrapText="1"/>
    </xf>
    <xf numFmtId="0" fontId="60" fillId="18" borderId="0" xfId="37" applyFont="1" applyFill="1" applyBorder="1" applyAlignment="1" applyProtection="1">
      <alignment vertical="top" wrapText="1"/>
    </xf>
    <xf numFmtId="0" fontId="60" fillId="0" borderId="0" xfId="37" applyFont="1" applyAlignment="1" applyProtection="1">
      <alignment vertical="top" wrapText="1"/>
    </xf>
    <xf numFmtId="0" fontId="3" fillId="18" borderId="0" xfId="0"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6" fillId="20" borderId="0" xfId="56" applyFont="1" applyFill="1" applyBorder="1" applyAlignment="1" applyProtection="1">
      <alignment horizontal="center"/>
      <protection hidden="1"/>
    </xf>
    <xf numFmtId="0" fontId="80" fillId="18" borderId="0" xfId="0" applyFont="1" applyFill="1" applyBorder="1" applyAlignment="1">
      <alignment horizontal="left" vertical="top" wrapText="1"/>
    </xf>
    <xf numFmtId="0" fontId="80" fillId="0" borderId="0" xfId="0" applyFont="1" applyAlignment="1">
      <alignment wrapText="1"/>
    </xf>
    <xf numFmtId="0" fontId="61" fillId="20" borderId="0" xfId="56" applyFont="1" applyFill="1" applyBorder="1" applyAlignment="1" applyProtection="1">
      <alignment horizontal="center"/>
      <protection hidden="1"/>
    </xf>
    <xf numFmtId="0" fontId="76" fillId="54" borderId="0" xfId="56" applyFont="1" applyFill="1" applyBorder="1" applyAlignment="1" applyProtection="1">
      <alignment vertical="center" wrapText="1"/>
      <protection hidden="1"/>
    </xf>
    <xf numFmtId="0" fontId="76" fillId="20" borderId="0" xfId="106" applyFont="1" applyFill="1" applyBorder="1" applyAlignment="1">
      <alignment vertical="center" wrapText="1"/>
    </xf>
    <xf numFmtId="0" fontId="76" fillId="20" borderId="0" xfId="40" applyFont="1" applyFill="1" applyBorder="1" applyAlignment="1" applyProtection="1">
      <alignment horizontal="left" vertical="center" wrapText="1"/>
    </xf>
    <xf numFmtId="0" fontId="76" fillId="20" borderId="0" xfId="0" applyFont="1" applyFill="1" applyBorder="1" applyAlignment="1">
      <alignment horizontal="left" vertical="center" wrapText="1"/>
    </xf>
    <xf numFmtId="0" fontId="9" fillId="20" borderId="0" xfId="37" applyFill="1" applyBorder="1" applyAlignment="1" applyProtection="1">
      <alignment horizontal="left" vertical="center" wrapText="1"/>
    </xf>
    <xf numFmtId="0" fontId="0" fillId="20" borderId="0" xfId="0" applyFill="1" applyBorder="1" applyAlignment="1">
      <alignment horizontal="left" vertical="center" wrapText="1"/>
    </xf>
    <xf numFmtId="0" fontId="83" fillId="54" borderId="0" xfId="56" applyFont="1" applyFill="1" applyBorder="1" applyAlignment="1" applyProtection="1">
      <alignment vertical="center" wrapText="1"/>
      <protection hidden="1"/>
    </xf>
    <xf numFmtId="0" fontId="83" fillId="20" borderId="0" xfId="106" applyFont="1" applyFill="1" applyBorder="1" applyAlignment="1">
      <alignment vertical="center" wrapText="1"/>
    </xf>
    <xf numFmtId="0" fontId="76" fillId="20" borderId="48" xfId="40" applyFont="1" applyFill="1" applyBorder="1" applyAlignment="1" applyProtection="1">
      <alignment horizontal="left" vertical="top" wrapText="1"/>
    </xf>
    <xf numFmtId="0" fontId="76" fillId="20" borderId="0" xfId="40" applyFont="1" applyFill="1" applyBorder="1" applyAlignment="1" applyProtection="1">
      <alignment horizontal="left" vertical="top" wrapText="1"/>
    </xf>
    <xf numFmtId="0" fontId="76" fillId="20" borderId="10" xfId="40" applyFont="1" applyFill="1" applyBorder="1" applyAlignment="1" applyProtection="1">
      <alignment horizontal="left" vertical="top" wrapText="1"/>
    </xf>
    <xf numFmtId="0" fontId="42" fillId="20" borderId="45" xfId="0" applyFont="1" applyFill="1" applyBorder="1" applyAlignment="1">
      <alignment horizontal="left" vertical="center" wrapText="1"/>
    </xf>
    <xf numFmtId="0" fontId="42" fillId="20" borderId="0" xfId="0" applyFont="1" applyFill="1" applyBorder="1" applyAlignment="1">
      <alignment horizontal="left" vertical="center" wrapText="1"/>
    </xf>
    <xf numFmtId="0" fontId="42" fillId="20" borderId="20" xfId="0" applyFont="1" applyFill="1" applyBorder="1" applyAlignment="1">
      <alignment vertical="top" wrapText="1"/>
    </xf>
    <xf numFmtId="0" fontId="0" fillId="0" borderId="20" xfId="0" applyBorder="1" applyAlignment="1">
      <alignment vertical="top" wrapText="1"/>
    </xf>
    <xf numFmtId="0" fontId="0" fillId="0" borderId="29" xfId="0" applyBorder="1" applyAlignment="1">
      <alignment vertical="top" wrapText="1"/>
    </xf>
    <xf numFmtId="0" fontId="5" fillId="18" borderId="0" xfId="0" applyFont="1" applyFill="1" applyBorder="1" applyAlignment="1">
      <alignment horizontal="center" vertical="center"/>
    </xf>
    <xf numFmtId="0" fontId="0" fillId="0" borderId="10" xfId="0" applyBorder="1" applyAlignment="1">
      <alignment vertical="center"/>
    </xf>
    <xf numFmtId="0" fontId="42" fillId="20" borderId="0" xfId="0" applyFont="1" applyFill="1" applyBorder="1" applyAlignment="1">
      <alignment horizontal="left" vertical="top" wrapText="1"/>
    </xf>
    <xf numFmtId="0" fontId="0" fillId="0" borderId="0" xfId="0" applyAlignment="1">
      <alignment horizontal="left" wrapText="1"/>
    </xf>
    <xf numFmtId="0" fontId="5" fillId="20" borderId="15" xfId="1" applyFont="1" applyFill="1" applyBorder="1" applyAlignment="1">
      <alignment horizontal="center"/>
    </xf>
    <xf numFmtId="0" fontId="0" fillId="20" borderId="15" xfId="1" applyFont="1" applyFill="1" applyBorder="1" applyAlignment="1">
      <alignment horizontal="center"/>
    </xf>
    <xf numFmtId="0" fontId="0" fillId="20" borderId="16" xfId="1" applyFont="1" applyFill="1" applyBorder="1" applyAlignment="1">
      <alignment horizontal="center"/>
    </xf>
    <xf numFmtId="0" fontId="42" fillId="0" borderId="48" xfId="0" applyFont="1" applyFill="1" applyBorder="1" applyAlignment="1">
      <alignment wrapText="1"/>
    </xf>
    <xf numFmtId="0" fontId="0" fillId="0" borderId="0" xfId="0" applyFill="1" applyAlignment="1">
      <alignment wrapText="1"/>
    </xf>
    <xf numFmtId="0" fontId="0" fillId="0" borderId="10" xfId="0" applyFill="1" applyBorder="1" applyAlignment="1">
      <alignment wrapText="1"/>
    </xf>
    <xf numFmtId="0" fontId="0" fillId="0" borderId="48" xfId="0" applyFill="1" applyBorder="1" applyAlignment="1">
      <alignment wrapText="1"/>
    </xf>
    <xf numFmtId="2" fontId="42" fillId="18" borderId="0" xfId="50" applyNumberFormat="1" applyFont="1" applyFill="1" applyBorder="1" applyAlignment="1">
      <alignment wrapText="1"/>
    </xf>
    <xf numFmtId="0" fontId="42" fillId="18" borderId="0" xfId="1" applyFont="1" applyFill="1" applyBorder="1" applyAlignment="1">
      <alignment wrapText="1"/>
    </xf>
    <xf numFmtId="0" fontId="46" fillId="22" borderId="48" xfId="1" applyFont="1" applyFill="1" applyBorder="1" applyAlignment="1" applyProtection="1">
      <alignment horizontal="left" vertical="center"/>
    </xf>
    <xf numFmtId="0" fontId="47" fillId="22" borderId="0" xfId="1" applyFont="1" applyFill="1" applyBorder="1" applyAlignment="1">
      <alignment horizontal="left" vertical="center"/>
    </xf>
    <xf numFmtId="0" fontId="47" fillId="22" borderId="10" xfId="1" applyFont="1" applyFill="1" applyBorder="1" applyAlignment="1">
      <alignment horizontal="left" vertical="center"/>
    </xf>
    <xf numFmtId="0" fontId="13" fillId="19" borderId="0" xfId="1" applyFont="1" applyFill="1" applyBorder="1" applyAlignment="1" applyProtection="1">
      <alignment horizontal="center" vertical="center" wrapText="1"/>
    </xf>
    <xf numFmtId="0" fontId="0" fillId="0" borderId="49" xfId="1" applyFont="1" applyBorder="1" applyAlignment="1">
      <alignment horizontal="center" vertical="center"/>
    </xf>
    <xf numFmtId="0" fontId="32" fillId="19" borderId="0" xfId="1" quotePrefix="1" applyFont="1" applyFill="1" applyBorder="1" applyAlignment="1" applyProtection="1">
      <alignment horizontal="center"/>
    </xf>
    <xf numFmtId="0" fontId="0" fillId="0" borderId="0" xfId="1" applyFont="1" applyAlignment="1"/>
    <xf numFmtId="0" fontId="7" fillId="18" borderId="25" xfId="1" applyFont="1" applyFill="1" applyBorder="1" applyAlignment="1" applyProtection="1">
      <alignment vertical="center"/>
    </xf>
    <xf numFmtId="0" fontId="7" fillId="18" borderId="26" xfId="1" applyFont="1" applyFill="1" applyBorder="1" applyAlignment="1" applyProtection="1">
      <alignment vertical="center"/>
    </xf>
    <xf numFmtId="0" fontId="5" fillId="20" borderId="0" xfId="1" applyFont="1" applyFill="1" applyBorder="1" applyAlignment="1">
      <alignment horizontal="center" wrapText="1"/>
    </xf>
    <xf numFmtId="0" fontId="5" fillId="20" borderId="27" xfId="1" applyFont="1" applyFill="1" applyBorder="1" applyAlignment="1">
      <alignment horizontal="center" wrapText="1"/>
    </xf>
    <xf numFmtId="0" fontId="0" fillId="20" borderId="0" xfId="0" applyFill="1" applyAlignment="1">
      <alignment horizontal="left" vertical="top" wrapText="1"/>
    </xf>
    <xf numFmtId="0" fontId="9" fillId="20" borderId="0" xfId="37" applyFill="1" applyBorder="1" applyAlignment="1" applyProtection="1">
      <alignment horizontal="left" vertical="top" wrapText="1"/>
    </xf>
    <xf numFmtId="0" fontId="60" fillId="20" borderId="0" xfId="37" applyFont="1" applyFill="1" applyAlignment="1" applyProtection="1">
      <alignment horizontal="left" vertical="top" wrapText="1"/>
    </xf>
  </cellXfs>
  <cellStyles count="156">
    <cellStyle name="%" xfId="1" xr:uid="{00000000-0005-0000-0000-000000000000}"/>
    <cellStyle name="% 2" xfId="56" xr:uid="{00000000-0005-0000-0000-000001000000}"/>
    <cellStyle name="% 3" xfId="105" xr:uid="{00000000-0005-0000-0000-000002000000}"/>
    <cellStyle name="20% - Accent1" xfId="2" builtinId="30" customBuiltin="1"/>
    <cellStyle name="20% - Accent1 2" xfId="107" xr:uid="{00000000-0005-0000-0000-000004000000}"/>
    <cellStyle name="20% - Accent1 2 2" xfId="135" xr:uid="{00000000-0005-0000-0000-000005000000}"/>
    <cellStyle name="20% - Accent1 3" xfId="121" xr:uid="{00000000-0005-0000-0000-000006000000}"/>
    <cellStyle name="20% - Accent1 4" xfId="76" xr:uid="{00000000-0005-0000-0000-000007000000}"/>
    <cellStyle name="20% - Accent2" xfId="3" builtinId="34" customBuiltin="1"/>
    <cellStyle name="20% - Accent2 2" xfId="109" xr:uid="{00000000-0005-0000-0000-000009000000}"/>
    <cellStyle name="20% - Accent2 2 2" xfId="137" xr:uid="{00000000-0005-0000-0000-00000A000000}"/>
    <cellStyle name="20% - Accent2 3" xfId="123" xr:uid="{00000000-0005-0000-0000-00000B000000}"/>
    <cellStyle name="20% - Accent2 4" xfId="80" xr:uid="{00000000-0005-0000-0000-00000C000000}"/>
    <cellStyle name="20% - Accent3" xfId="4" builtinId="38" customBuiltin="1"/>
    <cellStyle name="20% - Accent3 2" xfId="111" xr:uid="{00000000-0005-0000-0000-00000E000000}"/>
    <cellStyle name="20% - Accent3 2 2" xfId="139" xr:uid="{00000000-0005-0000-0000-00000F000000}"/>
    <cellStyle name="20% - Accent3 3" xfId="125" xr:uid="{00000000-0005-0000-0000-000010000000}"/>
    <cellStyle name="20% - Accent3 4" xfId="84" xr:uid="{00000000-0005-0000-0000-000011000000}"/>
    <cellStyle name="20% - Accent4" xfId="5" builtinId="42" customBuiltin="1"/>
    <cellStyle name="20% - Accent4 2" xfId="113" xr:uid="{00000000-0005-0000-0000-000013000000}"/>
    <cellStyle name="20% - Accent4 2 2" xfId="141" xr:uid="{00000000-0005-0000-0000-000014000000}"/>
    <cellStyle name="20% - Accent4 3" xfId="127" xr:uid="{00000000-0005-0000-0000-000015000000}"/>
    <cellStyle name="20% - Accent4 4" xfId="88" xr:uid="{00000000-0005-0000-0000-000016000000}"/>
    <cellStyle name="20% - Accent5" xfId="6" builtinId="46" customBuiltin="1"/>
    <cellStyle name="20% - Accent5 2" xfId="115" xr:uid="{00000000-0005-0000-0000-000018000000}"/>
    <cellStyle name="20% - Accent5 2 2" xfId="143" xr:uid="{00000000-0005-0000-0000-000019000000}"/>
    <cellStyle name="20% - Accent5 3" xfId="129" xr:uid="{00000000-0005-0000-0000-00001A000000}"/>
    <cellStyle name="20% - Accent5 4" xfId="92" xr:uid="{00000000-0005-0000-0000-00001B000000}"/>
    <cellStyle name="20% - Accent6" xfId="7" builtinId="50" customBuiltin="1"/>
    <cellStyle name="20% - Accent6 2" xfId="117" xr:uid="{00000000-0005-0000-0000-00001D000000}"/>
    <cellStyle name="20% - Accent6 2 2" xfId="145" xr:uid="{00000000-0005-0000-0000-00001E000000}"/>
    <cellStyle name="20% - Accent6 3" xfId="131" xr:uid="{00000000-0005-0000-0000-00001F000000}"/>
    <cellStyle name="20% - Accent6 4" xfId="96" xr:uid="{00000000-0005-0000-0000-000020000000}"/>
    <cellStyle name="40% - Accent1" xfId="8" builtinId="31" customBuiltin="1"/>
    <cellStyle name="40% - Accent1 2" xfId="108" xr:uid="{00000000-0005-0000-0000-000022000000}"/>
    <cellStyle name="40% - Accent1 2 2" xfId="136" xr:uid="{00000000-0005-0000-0000-000023000000}"/>
    <cellStyle name="40% - Accent1 3" xfId="122" xr:uid="{00000000-0005-0000-0000-000024000000}"/>
    <cellStyle name="40% - Accent1 4" xfId="77" xr:uid="{00000000-0005-0000-0000-000025000000}"/>
    <cellStyle name="40% - Accent2" xfId="9" builtinId="35" customBuiltin="1"/>
    <cellStyle name="40% - Accent2 2" xfId="110" xr:uid="{00000000-0005-0000-0000-000027000000}"/>
    <cellStyle name="40% - Accent2 2 2" xfId="138" xr:uid="{00000000-0005-0000-0000-000028000000}"/>
    <cellStyle name="40% - Accent2 3" xfId="124" xr:uid="{00000000-0005-0000-0000-000029000000}"/>
    <cellStyle name="40% - Accent2 4" xfId="81" xr:uid="{00000000-0005-0000-0000-00002A000000}"/>
    <cellStyle name="40% - Accent3" xfId="10" builtinId="39" customBuiltin="1"/>
    <cellStyle name="40% - Accent3 2" xfId="112" xr:uid="{00000000-0005-0000-0000-00002C000000}"/>
    <cellStyle name="40% - Accent3 2 2" xfId="140" xr:uid="{00000000-0005-0000-0000-00002D000000}"/>
    <cellStyle name="40% - Accent3 3" xfId="126" xr:uid="{00000000-0005-0000-0000-00002E000000}"/>
    <cellStyle name="40% - Accent3 4" xfId="85" xr:uid="{00000000-0005-0000-0000-00002F000000}"/>
    <cellStyle name="40% - Accent4" xfId="11" builtinId="43" customBuiltin="1"/>
    <cellStyle name="40% - Accent4 2" xfId="114" xr:uid="{00000000-0005-0000-0000-000031000000}"/>
    <cellStyle name="40% - Accent4 2 2" xfId="142" xr:uid="{00000000-0005-0000-0000-000032000000}"/>
    <cellStyle name="40% - Accent4 3" xfId="128" xr:uid="{00000000-0005-0000-0000-000033000000}"/>
    <cellStyle name="40% - Accent4 4" xfId="89" xr:uid="{00000000-0005-0000-0000-000034000000}"/>
    <cellStyle name="40% - Accent5" xfId="12" builtinId="47" customBuiltin="1"/>
    <cellStyle name="40% - Accent5 2" xfId="116" xr:uid="{00000000-0005-0000-0000-000036000000}"/>
    <cellStyle name="40% - Accent5 2 2" xfId="144" xr:uid="{00000000-0005-0000-0000-000037000000}"/>
    <cellStyle name="40% - Accent5 3" xfId="130" xr:uid="{00000000-0005-0000-0000-000038000000}"/>
    <cellStyle name="40% - Accent5 4" xfId="93" xr:uid="{00000000-0005-0000-0000-000039000000}"/>
    <cellStyle name="40% - Accent6" xfId="13" builtinId="51" customBuiltin="1"/>
    <cellStyle name="40% - Accent6 2" xfId="118" xr:uid="{00000000-0005-0000-0000-00003B000000}"/>
    <cellStyle name="40% - Accent6 2 2" xfId="146" xr:uid="{00000000-0005-0000-0000-00003C000000}"/>
    <cellStyle name="40% - Accent6 3" xfId="132" xr:uid="{00000000-0005-0000-0000-00003D000000}"/>
    <cellStyle name="40% - Accent6 4" xfId="97" xr:uid="{00000000-0005-0000-0000-00003E000000}"/>
    <cellStyle name="60% - Accent1" xfId="14" builtinId="32" customBuiltin="1"/>
    <cellStyle name="60% - Accent1 2" xfId="78" xr:uid="{00000000-0005-0000-0000-000040000000}"/>
    <cellStyle name="60% - Accent2" xfId="15" builtinId="36" customBuiltin="1"/>
    <cellStyle name="60% - Accent2 2" xfId="82" xr:uid="{00000000-0005-0000-0000-000042000000}"/>
    <cellStyle name="60% - Accent3" xfId="16" builtinId="40" customBuiltin="1"/>
    <cellStyle name="60% - Accent3 2" xfId="86" xr:uid="{00000000-0005-0000-0000-000044000000}"/>
    <cellStyle name="60% - Accent4" xfId="17" builtinId="44" customBuiltin="1"/>
    <cellStyle name="60% - Accent4 2" xfId="90" xr:uid="{00000000-0005-0000-0000-000046000000}"/>
    <cellStyle name="60% - Accent5" xfId="18" builtinId="48" customBuiltin="1"/>
    <cellStyle name="60% - Accent5 2" xfId="94" xr:uid="{00000000-0005-0000-0000-000048000000}"/>
    <cellStyle name="60% - Accent6" xfId="19" builtinId="52" customBuiltin="1"/>
    <cellStyle name="60% - Accent6 2" xfId="98" xr:uid="{00000000-0005-0000-0000-00004A000000}"/>
    <cellStyle name="Accent1" xfId="20" builtinId="29" customBuiltin="1"/>
    <cellStyle name="Accent1 2" xfId="75" xr:uid="{00000000-0005-0000-0000-00004C000000}"/>
    <cellStyle name="Accent2" xfId="21" builtinId="33" customBuiltin="1"/>
    <cellStyle name="Accent2 2" xfId="79" xr:uid="{00000000-0005-0000-0000-00004E000000}"/>
    <cellStyle name="Accent3" xfId="22" builtinId="37" customBuiltin="1"/>
    <cellStyle name="Accent3 2" xfId="83" xr:uid="{00000000-0005-0000-0000-000050000000}"/>
    <cellStyle name="Accent4" xfId="23" builtinId="41" customBuiltin="1"/>
    <cellStyle name="Accent4 2" xfId="87" xr:uid="{00000000-0005-0000-0000-000052000000}"/>
    <cellStyle name="Accent5" xfId="24" builtinId="45" customBuiltin="1"/>
    <cellStyle name="Accent5 2" xfId="91" xr:uid="{00000000-0005-0000-0000-000054000000}"/>
    <cellStyle name="Accent6" xfId="25" builtinId="49" customBuiltin="1"/>
    <cellStyle name="Accent6 2" xfId="95" xr:uid="{00000000-0005-0000-0000-000056000000}"/>
    <cellStyle name="Bad" xfId="26" builtinId="27" customBuiltin="1"/>
    <cellStyle name="Bad 2" xfId="65" xr:uid="{00000000-0005-0000-0000-000058000000}"/>
    <cellStyle name="Calculation" xfId="27" builtinId="22" customBuiltin="1"/>
    <cellStyle name="Calculation 2" xfId="69" xr:uid="{00000000-0005-0000-0000-00005A000000}"/>
    <cellStyle name="Check Cell" xfId="28" builtinId="23" customBuiltin="1"/>
    <cellStyle name="Check Cell 2" xfId="71" xr:uid="{00000000-0005-0000-0000-00005C000000}"/>
    <cellStyle name="Comma" xfId="29" builtinId="3"/>
    <cellStyle name="Comma 2" xfId="30" xr:uid="{00000000-0005-0000-0000-00005E000000}"/>
    <cellStyle name="Comma 2 2" xfId="152" xr:uid="{842343E0-ED82-47B6-B7EA-39EF9E58FECE}"/>
    <cellStyle name="Comma 3" xfId="151" xr:uid="{7D3148FF-DD04-4397-BAA9-30B39EB72631}"/>
    <cellStyle name="Explanatory Text" xfId="31" builtinId="53" customBuiltin="1"/>
    <cellStyle name="Explanatory Text 2" xfId="73" xr:uid="{00000000-0005-0000-0000-000060000000}"/>
    <cellStyle name="Good" xfId="32" builtinId="26" customBuiltin="1"/>
    <cellStyle name="Good 2" xfId="64" xr:uid="{00000000-0005-0000-0000-000062000000}"/>
    <cellStyle name="Heading 1" xfId="33" builtinId="16" customBuiltin="1"/>
    <cellStyle name="Heading 1 2" xfId="60" xr:uid="{00000000-0005-0000-0000-000064000000}"/>
    <cellStyle name="Heading 2" xfId="34" builtinId="17" customBuiltin="1"/>
    <cellStyle name="Heading 2 2" xfId="61" xr:uid="{00000000-0005-0000-0000-000066000000}"/>
    <cellStyle name="Heading 3" xfId="35" builtinId="18" customBuiltin="1"/>
    <cellStyle name="Heading 3 2" xfId="62" xr:uid="{00000000-0005-0000-0000-000068000000}"/>
    <cellStyle name="Heading 4" xfId="36" builtinId="19" customBuiltin="1"/>
    <cellStyle name="Heading 4 2" xfId="63" xr:uid="{00000000-0005-0000-0000-00006A000000}"/>
    <cellStyle name="Hyperlink" xfId="37" builtinId="8"/>
    <cellStyle name="Hyperlink 2" xfId="38" xr:uid="{00000000-0005-0000-0000-00006C000000}"/>
    <cellStyle name="Hyperlink 2 2" xfId="39" xr:uid="{00000000-0005-0000-0000-00006D000000}"/>
    <cellStyle name="Hyperlink 2 3" xfId="101" xr:uid="{00000000-0005-0000-0000-00006E000000}"/>
    <cellStyle name="Hyperlink 3" xfId="40" xr:uid="{00000000-0005-0000-0000-00006F000000}"/>
    <cellStyle name="Hyperlink 4" xfId="41" xr:uid="{00000000-0005-0000-0000-000070000000}"/>
    <cellStyle name="Hyperlink 4 2" xfId="153" xr:uid="{C93452C1-6189-4699-813C-B2598A77D01A}"/>
    <cellStyle name="Hyperlink 5" xfId="102" xr:uid="{00000000-0005-0000-0000-000071000000}"/>
    <cellStyle name="Input" xfId="42" builtinId="20" customBuiltin="1"/>
    <cellStyle name="Input 2" xfId="67" xr:uid="{00000000-0005-0000-0000-000073000000}"/>
    <cellStyle name="Linked Cell" xfId="43" builtinId="24" customBuiltin="1"/>
    <cellStyle name="Linked Cell 2" xfId="70" xr:uid="{00000000-0005-0000-0000-000075000000}"/>
    <cellStyle name="Neutral" xfId="44" builtinId="28" customBuiltin="1"/>
    <cellStyle name="Neutral 2" xfId="66" xr:uid="{00000000-0005-0000-0000-000077000000}"/>
    <cellStyle name="Normal" xfId="0" builtinId="0"/>
    <cellStyle name="Normal 2" xfId="45" xr:uid="{00000000-0005-0000-0000-000079000000}"/>
    <cellStyle name="Normal 2 2" xfId="46" xr:uid="{00000000-0005-0000-0000-00007A000000}"/>
    <cellStyle name="Normal 2 2 2" xfId="106" xr:uid="{00000000-0005-0000-0000-00007B000000}"/>
    <cellStyle name="Normal 2 3" xfId="58" xr:uid="{00000000-0005-0000-0000-00007C000000}"/>
    <cellStyle name="Normal 3" xfId="47" xr:uid="{00000000-0005-0000-0000-00007D000000}"/>
    <cellStyle name="Normal 3 2" xfId="48" xr:uid="{00000000-0005-0000-0000-00007E000000}"/>
    <cellStyle name="Normal 3 2 2" xfId="103" xr:uid="{00000000-0005-0000-0000-00007F000000}"/>
    <cellStyle name="Normal 3 3" xfId="119" xr:uid="{00000000-0005-0000-0000-000080000000}"/>
    <cellStyle name="Normal 3 3 2" xfId="147" xr:uid="{00000000-0005-0000-0000-000081000000}"/>
    <cellStyle name="Normal 3 4" xfId="149" xr:uid="{00000000-0005-0000-0000-000082000000}"/>
    <cellStyle name="Normal 3 5" xfId="133" xr:uid="{00000000-0005-0000-0000-000083000000}"/>
    <cellStyle name="Normal 3 6" xfId="99" xr:uid="{00000000-0005-0000-0000-000084000000}"/>
    <cellStyle name="Normal 4" xfId="49" xr:uid="{00000000-0005-0000-0000-000085000000}"/>
    <cellStyle name="Normal 5" xfId="155" xr:uid="{7D30943E-F43D-4A42-9D33-463A099C5A0A}"/>
    <cellStyle name="Normal_Sheet1" xfId="50" xr:uid="{00000000-0005-0000-0000-000086000000}"/>
    <cellStyle name="Note" xfId="51" builtinId="10" customBuiltin="1"/>
    <cellStyle name="Note 2" xfId="100" xr:uid="{00000000-0005-0000-0000-000088000000}"/>
    <cellStyle name="Note 2 2" xfId="120" xr:uid="{00000000-0005-0000-0000-000089000000}"/>
    <cellStyle name="Note 2 2 2" xfId="148" xr:uid="{00000000-0005-0000-0000-00008A000000}"/>
    <cellStyle name="Note 2 3" xfId="150" xr:uid="{00000000-0005-0000-0000-00008B000000}"/>
    <cellStyle name="Note 2 4" xfId="134" xr:uid="{00000000-0005-0000-0000-00008C000000}"/>
    <cellStyle name="Note 3" xfId="154" xr:uid="{C1EF55C3-4D01-43BB-9943-D9AB98F850D7}"/>
    <cellStyle name="Output" xfId="52" builtinId="21" customBuiltin="1"/>
    <cellStyle name="Output 2" xfId="68" xr:uid="{00000000-0005-0000-0000-00008E000000}"/>
    <cellStyle name="Percent 2" xfId="57" xr:uid="{00000000-0005-0000-0000-00008F000000}"/>
    <cellStyle name="Percent 3" xfId="104" xr:uid="{00000000-0005-0000-0000-000090000000}"/>
    <cellStyle name="Title" xfId="53" builtinId="15" customBuiltin="1"/>
    <cellStyle name="Title 2" xfId="59" xr:uid="{00000000-0005-0000-0000-000092000000}"/>
    <cellStyle name="Total" xfId="54" builtinId="25" customBuiltin="1"/>
    <cellStyle name="Total 2" xfId="74" xr:uid="{00000000-0005-0000-0000-000094000000}"/>
    <cellStyle name="Warning Text" xfId="55" builtinId="11" customBuiltin="1"/>
    <cellStyle name="Warning Text 2" xfId="72" xr:uid="{00000000-0005-0000-0000-000096000000}"/>
  </cellStyles>
  <dxfs count="3">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BD"/>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1</xdr:row>
      <xdr:rowOff>129540</xdr:rowOff>
    </xdr:from>
    <xdr:to>
      <xdr:col>5</xdr:col>
      <xdr:colOff>329578</xdr:colOff>
      <xdr:row>8</xdr:row>
      <xdr:rowOff>15240</xdr:rowOff>
    </xdr:to>
    <xdr:pic>
      <xdr:nvPicPr>
        <xdr:cNvPr id="4" name="Picture 3" descr="https://intranet.dclg.gov.uk/wp-content/uploads/2016/10/MHCLG-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190500"/>
          <a:ext cx="2348878"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1</xdr:row>
      <xdr:rowOff>152400</xdr:rowOff>
    </xdr:from>
    <xdr:to>
      <xdr:col>5</xdr:col>
      <xdr:colOff>350723</xdr:colOff>
      <xdr:row>8</xdr:row>
      <xdr:rowOff>38206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6220" y="213360"/>
          <a:ext cx="2347163" cy="12193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3990975</xdr:colOff>
      <xdr:row>1</xdr:row>
      <xdr:rowOff>0</xdr:rowOff>
    </xdr:from>
    <xdr:to>
      <xdr:col>9</xdr:col>
      <xdr:colOff>0</xdr:colOff>
      <xdr:row>1</xdr:row>
      <xdr:rowOff>0</xdr:rowOff>
    </xdr:to>
    <xdr:sp macro="" textlink="">
      <xdr:nvSpPr>
        <xdr:cNvPr id="24671" name="Line 1">
          <a:extLst>
            <a:ext uri="{FF2B5EF4-FFF2-40B4-BE49-F238E27FC236}">
              <a16:creationId xmlns:a16="http://schemas.microsoft.com/office/drawing/2014/main" id="{00000000-0008-0000-0400-00005F600000}"/>
            </a:ext>
          </a:extLst>
        </xdr:cNvPr>
        <xdr:cNvSpPr>
          <a:spLocks noChangeShapeType="1"/>
        </xdr:cNvSpPr>
      </xdr:nvSpPr>
      <xdr:spPr bwMode="auto">
        <a:xfrm>
          <a:off x="13401675" y="29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548d381a3977482.dapfiles.local\share\LGF3Data\BR\BR1\2011-12\To%20LAs\BR1%20Form%202011-12%20v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clg.sharepoint.com/LGF3Data/BR/BR1/2011-12/To%20LAs/BR1%20Form%202011-12%20v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clg.sharepoint.com/SIS/Julia%20Terry/Council%20Tax/Billing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R1 Form"/>
      <sheetName val="Supplementary"/>
      <sheetName val="Validation"/>
      <sheetName val="DATA"/>
      <sheetName val="Preceptor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R1 Form"/>
      <sheetName val="Supplementary"/>
      <sheetName val="Validation"/>
      <sheetName val="DATA"/>
      <sheetName val="Preceptor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
      <sheetName val="Billing Table"/>
      <sheetName val="Local Flump"/>
      <sheetName val="The Local Story"/>
      <sheetName val="0809"/>
    </sheetNames>
    <sheetDataSet>
      <sheetData sheetId="0" refreshError="1"/>
      <sheetData sheetId="1" refreshError="1">
        <row r="10">
          <cell r="A10" t="str">
            <v>E5010</v>
          </cell>
          <cell r="B10" t="str">
            <v>City of London</v>
          </cell>
          <cell r="C10">
            <v>793.81</v>
          </cell>
          <cell r="D10">
            <v>809.29</v>
          </cell>
          <cell r="E10">
            <v>15.480000000000018</v>
          </cell>
          <cell r="F10">
            <v>1.9500888121842808E-2</v>
          </cell>
          <cell r="G10">
            <v>46.690000000000055</v>
          </cell>
          <cell r="H10">
            <v>48.019999999999982</v>
          </cell>
          <cell r="I10">
            <v>1.3299999999999272</v>
          </cell>
          <cell r="J10">
            <v>2.8485757121437638E-2</v>
          </cell>
          <cell r="K10">
            <v>82.8</v>
          </cell>
          <cell r="L10">
            <v>85.48</v>
          </cell>
          <cell r="M10">
            <v>2.6800000000000068</v>
          </cell>
          <cell r="N10">
            <v>3.2367149758454117E-2</v>
          </cell>
          <cell r="O10">
            <v>923.3</v>
          </cell>
          <cell r="P10">
            <v>942.79</v>
          </cell>
          <cell r="Q10">
            <v>19.490000000000009</v>
          </cell>
          <cell r="R10">
            <v>2.1109065309216968E-2</v>
          </cell>
          <cell r="S10" t="str">
            <v>Firm</v>
          </cell>
        </row>
        <row r="11">
          <cell r="A11" t="str">
            <v>E5011</v>
          </cell>
          <cell r="B11" t="str">
            <v>Camden</v>
          </cell>
          <cell r="C11">
            <v>1021.76</v>
          </cell>
          <cell r="D11">
            <v>1021.76</v>
          </cell>
          <cell r="E11">
            <v>0</v>
          </cell>
          <cell r="F11">
            <v>0</v>
          </cell>
          <cell r="G11">
            <v>0</v>
          </cell>
          <cell r="H11">
            <v>0</v>
          </cell>
          <cell r="I11">
            <v>0</v>
          </cell>
          <cell r="J11">
            <v>0</v>
          </cell>
          <cell r="K11">
            <v>309.82</v>
          </cell>
          <cell r="L11">
            <v>309.82</v>
          </cell>
          <cell r="M11">
            <v>0</v>
          </cell>
          <cell r="N11">
            <v>0</v>
          </cell>
          <cell r="O11">
            <v>1331.58</v>
          </cell>
          <cell r="P11">
            <v>1331.58</v>
          </cell>
          <cell r="Q11">
            <v>0</v>
          </cell>
          <cell r="R11">
            <v>0</v>
          </cell>
          <cell r="S11" t="str">
            <v>Firm</v>
          </cell>
        </row>
        <row r="12">
          <cell r="A12" t="str">
            <v>E5012</v>
          </cell>
          <cell r="B12" t="str">
            <v>Greenwich</v>
          </cell>
          <cell r="C12">
            <v>981.03</v>
          </cell>
          <cell r="D12">
            <v>981.03</v>
          </cell>
          <cell r="E12">
            <v>0</v>
          </cell>
          <cell r="F12">
            <v>0</v>
          </cell>
          <cell r="G12">
            <v>0</v>
          </cell>
          <cell r="H12">
            <v>0</v>
          </cell>
          <cell r="I12">
            <v>0</v>
          </cell>
          <cell r="J12">
            <v>0</v>
          </cell>
          <cell r="K12">
            <v>309.82</v>
          </cell>
          <cell r="L12">
            <v>309.82</v>
          </cell>
          <cell r="M12">
            <v>0</v>
          </cell>
          <cell r="N12">
            <v>0</v>
          </cell>
          <cell r="O12">
            <v>1290.8499999999999</v>
          </cell>
          <cell r="P12">
            <v>1290.8499999999999</v>
          </cell>
          <cell r="Q12">
            <v>0</v>
          </cell>
          <cell r="R12">
            <v>0</v>
          </cell>
          <cell r="S12" t="str">
            <v>Firm</v>
          </cell>
        </row>
        <row r="13">
          <cell r="A13" t="str">
            <v>E5013</v>
          </cell>
          <cell r="B13" t="str">
            <v>Hackney</v>
          </cell>
          <cell r="C13">
            <v>998.45</v>
          </cell>
          <cell r="D13">
            <v>998.45</v>
          </cell>
          <cell r="E13">
            <v>0</v>
          </cell>
          <cell r="F13">
            <v>0</v>
          </cell>
          <cell r="G13">
            <v>0</v>
          </cell>
          <cell r="H13">
            <v>0</v>
          </cell>
          <cell r="I13">
            <v>0</v>
          </cell>
          <cell r="J13">
            <v>0</v>
          </cell>
          <cell r="K13">
            <v>309.82</v>
          </cell>
          <cell r="L13">
            <v>309.82</v>
          </cell>
          <cell r="M13">
            <v>0</v>
          </cell>
          <cell r="N13">
            <v>0</v>
          </cell>
          <cell r="O13">
            <v>1308.27</v>
          </cell>
          <cell r="P13">
            <v>1308.27</v>
          </cell>
          <cell r="Q13">
            <v>0</v>
          </cell>
          <cell r="R13">
            <v>0</v>
          </cell>
          <cell r="S13" t="str">
            <v>Firm</v>
          </cell>
        </row>
        <row r="14">
          <cell r="A14" t="str">
            <v>E5014</v>
          </cell>
          <cell r="B14" t="str">
            <v>Hammersmith &amp; Fulham</v>
          </cell>
          <cell r="C14">
            <v>862.77</v>
          </cell>
          <cell r="D14">
            <v>836.89</v>
          </cell>
          <cell r="E14">
            <v>-25.879999999999995</v>
          </cell>
          <cell r="F14">
            <v>-2.9996406921891094E-2</v>
          </cell>
          <cell r="G14">
            <v>0</v>
          </cell>
          <cell r="H14">
            <v>0</v>
          </cell>
          <cell r="I14">
            <v>0</v>
          </cell>
          <cell r="J14">
            <v>0</v>
          </cell>
          <cell r="K14">
            <v>309.82</v>
          </cell>
          <cell r="L14">
            <v>309.82</v>
          </cell>
          <cell r="M14">
            <v>0</v>
          </cell>
          <cell r="N14">
            <v>0</v>
          </cell>
          <cell r="O14">
            <v>1172.5899999999999</v>
          </cell>
          <cell r="P14">
            <v>1146.71</v>
          </cell>
          <cell r="Q14">
            <v>-25.879999999999882</v>
          </cell>
          <cell r="R14">
            <v>-2.2070800535566426E-2</v>
          </cell>
          <cell r="S14" t="str">
            <v>Firm</v>
          </cell>
        </row>
        <row r="15">
          <cell r="A15" t="str">
            <v>E5015</v>
          </cell>
          <cell r="B15" t="str">
            <v>Islington</v>
          </cell>
          <cell r="C15">
            <v>938.41</v>
          </cell>
          <cell r="D15">
            <v>961.87</v>
          </cell>
          <cell r="E15">
            <v>23.460000000000036</v>
          </cell>
          <cell r="F15">
            <v>2.4999733591926754E-2</v>
          </cell>
          <cell r="G15">
            <v>0</v>
          </cell>
          <cell r="H15">
            <v>0</v>
          </cell>
          <cell r="I15">
            <v>0</v>
          </cell>
          <cell r="J15">
            <v>0</v>
          </cell>
          <cell r="K15">
            <v>309.82</v>
          </cell>
          <cell r="L15">
            <v>309.82</v>
          </cell>
          <cell r="M15">
            <v>0</v>
          </cell>
          <cell r="N15">
            <v>0</v>
          </cell>
          <cell r="O15">
            <v>1248.23</v>
          </cell>
          <cell r="P15">
            <v>1271.69</v>
          </cell>
          <cell r="Q15">
            <v>23.460000000000036</v>
          </cell>
          <cell r="R15">
            <v>1.8794613172251839E-2</v>
          </cell>
          <cell r="S15" t="str">
            <v>Firm</v>
          </cell>
        </row>
        <row r="16">
          <cell r="A16" t="str">
            <v>E5016</v>
          </cell>
          <cell r="B16" t="str">
            <v>Kensington &amp; Chelsea</v>
          </cell>
          <cell r="C16">
            <v>758.08</v>
          </cell>
          <cell r="D16">
            <v>782.45</v>
          </cell>
          <cell r="E16">
            <v>24.370000000000005</v>
          </cell>
          <cell r="F16">
            <v>3.2147002954833193E-2</v>
          </cell>
          <cell r="G16">
            <v>0</v>
          </cell>
          <cell r="H16">
            <v>0</v>
          </cell>
          <cell r="I16">
            <v>0</v>
          </cell>
          <cell r="J16">
            <v>0</v>
          </cell>
          <cell r="K16">
            <v>309.82</v>
          </cell>
          <cell r="L16">
            <v>309.82</v>
          </cell>
          <cell r="M16">
            <v>0</v>
          </cell>
          <cell r="N16">
            <v>0</v>
          </cell>
          <cell r="O16">
            <v>1067.9000000000001</v>
          </cell>
          <cell r="P16">
            <v>1092.27</v>
          </cell>
          <cell r="Q16">
            <v>24.369999999999891</v>
          </cell>
          <cell r="R16">
            <v>2.2820488809813577E-2</v>
          </cell>
          <cell r="S16" t="str">
            <v>Firm</v>
          </cell>
        </row>
        <row r="17">
          <cell r="A17" t="str">
            <v>E5017</v>
          </cell>
          <cell r="B17" t="str">
            <v>Lambeth</v>
          </cell>
          <cell r="C17">
            <v>925.29</v>
          </cell>
          <cell r="D17">
            <v>925.29</v>
          </cell>
          <cell r="E17">
            <v>0</v>
          </cell>
          <cell r="F17">
            <v>0</v>
          </cell>
          <cell r="G17">
            <v>0</v>
          </cell>
          <cell r="H17">
            <v>0</v>
          </cell>
          <cell r="I17">
            <v>0</v>
          </cell>
          <cell r="J17">
            <v>0</v>
          </cell>
          <cell r="K17">
            <v>309.82</v>
          </cell>
          <cell r="L17">
            <v>309.82</v>
          </cell>
          <cell r="M17">
            <v>0</v>
          </cell>
          <cell r="N17">
            <v>0</v>
          </cell>
          <cell r="O17">
            <v>1235.1099999999999</v>
          </cell>
          <cell r="P17">
            <v>1235.1099999999999</v>
          </cell>
          <cell r="Q17">
            <v>0</v>
          </cell>
          <cell r="R17">
            <v>0</v>
          </cell>
          <cell r="S17" t="str">
            <v>Firm</v>
          </cell>
        </row>
        <row r="18">
          <cell r="A18" t="str">
            <v>E5018</v>
          </cell>
          <cell r="B18" t="str">
            <v>Lewisham</v>
          </cell>
          <cell r="C18">
            <v>1016.69</v>
          </cell>
          <cell r="D18">
            <v>1042.1099999999999</v>
          </cell>
          <cell r="E18">
            <v>25.419999999999845</v>
          </cell>
          <cell r="F18">
            <v>2.5002704855954017E-2</v>
          </cell>
          <cell r="G18">
            <v>0</v>
          </cell>
          <cell r="H18">
            <v>0</v>
          </cell>
          <cell r="I18">
            <v>0</v>
          </cell>
          <cell r="J18">
            <v>0</v>
          </cell>
          <cell r="K18">
            <v>309.82</v>
          </cell>
          <cell r="L18">
            <v>309.82</v>
          </cell>
          <cell r="M18">
            <v>0</v>
          </cell>
          <cell r="N18">
            <v>0</v>
          </cell>
          <cell r="O18">
            <v>1326.51</v>
          </cell>
          <cell r="P18">
            <v>1351.93</v>
          </cell>
          <cell r="Q18">
            <v>25.420000000000073</v>
          </cell>
          <cell r="R18">
            <v>1.9163066995348643E-2</v>
          </cell>
          <cell r="S18" t="str">
            <v>Firm</v>
          </cell>
        </row>
        <row r="19">
          <cell r="A19" t="str">
            <v>E5019</v>
          </cell>
          <cell r="B19" t="str">
            <v>Southwark</v>
          </cell>
          <cell r="C19">
            <v>912.14</v>
          </cell>
          <cell r="D19">
            <v>912.14</v>
          </cell>
          <cell r="E19">
            <v>0</v>
          </cell>
          <cell r="F19">
            <v>0</v>
          </cell>
          <cell r="G19">
            <v>0</v>
          </cell>
          <cell r="H19">
            <v>0</v>
          </cell>
          <cell r="I19">
            <v>0</v>
          </cell>
          <cell r="J19">
            <v>0</v>
          </cell>
          <cell r="K19">
            <v>309.82</v>
          </cell>
          <cell r="L19">
            <v>309.82</v>
          </cell>
          <cell r="M19">
            <v>0</v>
          </cell>
          <cell r="N19">
            <v>0</v>
          </cell>
          <cell r="O19">
            <v>1221.96</v>
          </cell>
          <cell r="P19">
            <v>1221.96</v>
          </cell>
          <cell r="Q19">
            <v>0</v>
          </cell>
          <cell r="R19">
            <v>0</v>
          </cell>
          <cell r="S19" t="str">
            <v>Firm</v>
          </cell>
        </row>
        <row r="20">
          <cell r="A20" t="str">
            <v>E5020</v>
          </cell>
          <cell r="B20" t="str">
            <v>Tower Hamlets</v>
          </cell>
          <cell r="C20">
            <v>865.64</v>
          </cell>
          <cell r="D20">
            <v>885.52</v>
          </cell>
          <cell r="E20">
            <v>19.879999999999995</v>
          </cell>
          <cell r="F20">
            <v>2.296566702093239E-2</v>
          </cell>
          <cell r="G20">
            <v>0</v>
          </cell>
          <cell r="H20">
            <v>0</v>
          </cell>
          <cell r="I20">
            <v>0</v>
          </cell>
          <cell r="J20">
            <v>0</v>
          </cell>
          <cell r="K20">
            <v>309.82</v>
          </cell>
          <cell r="L20">
            <v>309.82</v>
          </cell>
          <cell r="M20">
            <v>0</v>
          </cell>
          <cell r="N20">
            <v>0</v>
          </cell>
          <cell r="O20">
            <v>1175.46</v>
          </cell>
          <cell r="P20">
            <v>1195.3399999999999</v>
          </cell>
          <cell r="Q20">
            <v>19.879999999999882</v>
          </cell>
          <cell r="R20">
            <v>1.6912527861432824E-2</v>
          </cell>
          <cell r="S20" t="str">
            <v>Firm</v>
          </cell>
        </row>
        <row r="21">
          <cell r="A21" t="str">
            <v>E5021</v>
          </cell>
          <cell r="B21" t="str">
            <v>Wandsworth</v>
          </cell>
          <cell r="C21">
            <v>377.25</v>
          </cell>
          <cell r="D21">
            <v>377.25</v>
          </cell>
          <cell r="E21">
            <v>0</v>
          </cell>
          <cell r="F21">
            <v>0</v>
          </cell>
          <cell r="G21">
            <v>0</v>
          </cell>
          <cell r="H21">
            <v>0</v>
          </cell>
          <cell r="I21">
            <v>0</v>
          </cell>
          <cell r="J21">
            <v>0</v>
          </cell>
          <cell r="K21">
            <v>309.82</v>
          </cell>
          <cell r="L21">
            <v>309.82</v>
          </cell>
          <cell r="M21">
            <v>0</v>
          </cell>
          <cell r="N21">
            <v>0</v>
          </cell>
          <cell r="O21">
            <v>687.07</v>
          </cell>
          <cell r="P21">
            <v>687.07</v>
          </cell>
          <cell r="Q21">
            <v>0</v>
          </cell>
          <cell r="R21">
            <v>0</v>
          </cell>
          <cell r="S21" t="str">
            <v>Firm</v>
          </cell>
        </row>
        <row r="22">
          <cell r="A22" t="str">
            <v>E5022</v>
          </cell>
          <cell r="B22" t="str">
            <v>Westminster</v>
          </cell>
          <cell r="C22">
            <v>377.97</v>
          </cell>
          <cell r="D22">
            <v>378.02</v>
          </cell>
          <cell r="E22">
            <v>4.9999999999954525E-2</v>
          </cell>
          <cell r="F22">
            <v>1.3228563113454328E-4</v>
          </cell>
          <cell r="G22">
            <v>0</v>
          </cell>
          <cell r="H22">
            <v>0</v>
          </cell>
          <cell r="I22">
            <v>0</v>
          </cell>
          <cell r="J22">
            <v>0</v>
          </cell>
          <cell r="K22">
            <v>309.82</v>
          </cell>
          <cell r="L22">
            <v>309.82</v>
          </cell>
          <cell r="M22">
            <v>0</v>
          </cell>
          <cell r="N22">
            <v>0</v>
          </cell>
          <cell r="O22">
            <v>687.79</v>
          </cell>
          <cell r="P22">
            <v>687.84</v>
          </cell>
          <cell r="Q22">
            <v>5.0000000000068212E-2</v>
          </cell>
          <cell r="R22">
            <v>7.269660797626365E-5</v>
          </cell>
          <cell r="S22" t="str">
            <v>Firm</v>
          </cell>
        </row>
        <row r="23">
          <cell r="A23" t="str">
            <v>E5030</v>
          </cell>
          <cell r="B23" t="str">
            <v>Barking &amp; Dagenham</v>
          </cell>
          <cell r="C23">
            <v>1016.4</v>
          </cell>
          <cell r="D23">
            <v>1016.4</v>
          </cell>
          <cell r="E23">
            <v>0</v>
          </cell>
          <cell r="F23">
            <v>0</v>
          </cell>
          <cell r="G23">
            <v>0</v>
          </cell>
          <cell r="H23">
            <v>0</v>
          </cell>
          <cell r="I23">
            <v>0</v>
          </cell>
          <cell r="J23">
            <v>0</v>
          </cell>
          <cell r="K23">
            <v>309.82</v>
          </cell>
          <cell r="L23">
            <v>309.82</v>
          </cell>
          <cell r="M23">
            <v>0</v>
          </cell>
          <cell r="N23">
            <v>0</v>
          </cell>
          <cell r="O23">
            <v>1326.22</v>
          </cell>
          <cell r="P23">
            <v>1326.22</v>
          </cell>
          <cell r="Q23">
            <v>0</v>
          </cell>
          <cell r="R23">
            <v>0</v>
          </cell>
          <cell r="S23" t="str">
            <v>Firm</v>
          </cell>
        </row>
        <row r="24">
          <cell r="A24" t="str">
            <v>E5031</v>
          </cell>
          <cell r="B24" t="str">
            <v>Barnet</v>
          </cell>
          <cell r="C24">
            <v>1082.75</v>
          </cell>
          <cell r="D24">
            <v>1113.2</v>
          </cell>
          <cell r="E24">
            <v>30.450000000000045</v>
          </cell>
          <cell r="F24">
            <v>2.8122835372893062E-2</v>
          </cell>
          <cell r="G24">
            <v>0</v>
          </cell>
          <cell r="H24">
            <v>0</v>
          </cell>
          <cell r="I24">
            <v>0</v>
          </cell>
          <cell r="J24">
            <v>0</v>
          </cell>
          <cell r="K24">
            <v>309.82</v>
          </cell>
          <cell r="L24">
            <v>309.82</v>
          </cell>
          <cell r="M24">
            <v>0</v>
          </cell>
          <cell r="N24">
            <v>0</v>
          </cell>
          <cell r="O24">
            <v>1392.57</v>
          </cell>
          <cell r="P24">
            <v>1423.02</v>
          </cell>
          <cell r="Q24">
            <v>30.450000000000045</v>
          </cell>
          <cell r="R24">
            <v>2.1866046231069136E-2</v>
          </cell>
          <cell r="S24" t="str">
            <v>Firm</v>
          </cell>
        </row>
        <row r="25">
          <cell r="A25" t="str">
            <v>E5032</v>
          </cell>
          <cell r="B25" t="str">
            <v>Bexley</v>
          </cell>
          <cell r="C25">
            <v>1089.54</v>
          </cell>
          <cell r="D25">
            <v>1117.18</v>
          </cell>
          <cell r="E25">
            <v>27.6400000000001</v>
          </cell>
          <cell r="F25">
            <v>2.5368504139361647E-2</v>
          </cell>
          <cell r="G25">
            <v>0</v>
          </cell>
          <cell r="H25">
            <v>0</v>
          </cell>
          <cell r="I25">
            <v>0</v>
          </cell>
          <cell r="J25">
            <v>0</v>
          </cell>
          <cell r="K25">
            <v>309.82</v>
          </cell>
          <cell r="L25">
            <v>309.82</v>
          </cell>
          <cell r="M25">
            <v>0</v>
          </cell>
          <cell r="N25">
            <v>0</v>
          </cell>
          <cell r="O25">
            <v>1399.36</v>
          </cell>
          <cell r="P25">
            <v>1427</v>
          </cell>
          <cell r="Q25">
            <v>27.6400000000001</v>
          </cell>
          <cell r="R25">
            <v>1.9751886576720779E-2</v>
          </cell>
          <cell r="S25" t="str">
            <v>Firm</v>
          </cell>
        </row>
        <row r="26">
          <cell r="A26" t="str">
            <v>E5033</v>
          </cell>
          <cell r="B26" t="str">
            <v>Brent</v>
          </cell>
          <cell r="C26">
            <v>1033.1099999999999</v>
          </cell>
          <cell r="D26">
            <v>1058.94</v>
          </cell>
          <cell r="E26">
            <v>25.830000000000155</v>
          </cell>
          <cell r="F26">
            <v>2.5002177890060207E-2</v>
          </cell>
          <cell r="G26">
            <v>0</v>
          </cell>
          <cell r="H26">
            <v>0</v>
          </cell>
          <cell r="I26">
            <v>0</v>
          </cell>
          <cell r="J26">
            <v>0</v>
          </cell>
          <cell r="K26">
            <v>309.82</v>
          </cell>
          <cell r="L26">
            <v>309.82</v>
          </cell>
          <cell r="M26">
            <v>0</v>
          </cell>
          <cell r="N26">
            <v>0</v>
          </cell>
          <cell r="O26">
            <v>1342.93</v>
          </cell>
          <cell r="P26">
            <v>1368.76</v>
          </cell>
          <cell r="Q26">
            <v>25.829999999999927</v>
          </cell>
          <cell r="R26">
            <v>1.923406283276119E-2</v>
          </cell>
          <cell r="S26" t="str">
            <v>Firm</v>
          </cell>
        </row>
        <row r="27">
          <cell r="A27" t="str">
            <v>E5034</v>
          </cell>
          <cell r="B27" t="str">
            <v>Bromley</v>
          </cell>
          <cell r="C27">
            <v>953.33</v>
          </cell>
          <cell r="D27">
            <v>979.16</v>
          </cell>
          <cell r="E27">
            <v>25.829999999999927</v>
          </cell>
          <cell r="F27">
            <v>2.7094500330420601E-2</v>
          </cell>
          <cell r="G27">
            <v>0</v>
          </cell>
          <cell r="H27">
            <v>0</v>
          </cell>
          <cell r="I27">
            <v>0</v>
          </cell>
          <cell r="J27">
            <v>0</v>
          </cell>
          <cell r="K27">
            <v>309.82</v>
          </cell>
          <cell r="L27">
            <v>309.82</v>
          </cell>
          <cell r="M27">
            <v>0</v>
          </cell>
          <cell r="N27">
            <v>0</v>
          </cell>
          <cell r="O27">
            <v>1263.1500000000001</v>
          </cell>
          <cell r="P27">
            <v>1288.98</v>
          </cell>
          <cell r="Q27">
            <v>25.829999999999927</v>
          </cell>
          <cell r="R27">
            <v>2.0448877805486321E-2</v>
          </cell>
          <cell r="S27" t="str">
            <v>Firm</v>
          </cell>
        </row>
        <row r="28">
          <cell r="A28" t="str">
            <v>E5035</v>
          </cell>
          <cell r="B28" t="str">
            <v>Croydon</v>
          </cell>
          <cell r="C28">
            <v>1095.81</v>
          </cell>
          <cell r="D28">
            <v>1137.8900000000001</v>
          </cell>
          <cell r="E28">
            <v>42.080000000000155</v>
          </cell>
          <cell r="F28">
            <v>3.8400817659995923E-2</v>
          </cell>
          <cell r="G28">
            <v>0</v>
          </cell>
          <cell r="H28">
            <v>0</v>
          </cell>
          <cell r="I28">
            <v>0</v>
          </cell>
          <cell r="J28">
            <v>0</v>
          </cell>
          <cell r="K28">
            <v>309.82</v>
          </cell>
          <cell r="L28">
            <v>309.82</v>
          </cell>
          <cell r="M28">
            <v>0</v>
          </cell>
          <cell r="N28">
            <v>0</v>
          </cell>
          <cell r="O28">
            <v>1405.63</v>
          </cell>
          <cell r="P28">
            <v>1447.71</v>
          </cell>
          <cell r="Q28">
            <v>42.079999999999927</v>
          </cell>
          <cell r="R28">
            <v>2.9936754337912541E-2</v>
          </cell>
          <cell r="S28" t="str">
            <v>Firm</v>
          </cell>
        </row>
        <row r="29">
          <cell r="A29" t="str">
            <v>E5036</v>
          </cell>
          <cell r="B29" t="str">
            <v>Ealing</v>
          </cell>
          <cell r="C29">
            <v>1059.93</v>
          </cell>
          <cell r="D29">
            <v>1059.93</v>
          </cell>
          <cell r="E29">
            <v>0</v>
          </cell>
          <cell r="F29">
            <v>0</v>
          </cell>
          <cell r="G29">
            <v>0</v>
          </cell>
          <cell r="H29">
            <v>0</v>
          </cell>
          <cell r="I29">
            <v>0</v>
          </cell>
          <cell r="J29">
            <v>0</v>
          </cell>
          <cell r="K29">
            <v>309.82</v>
          </cell>
          <cell r="L29">
            <v>309.82</v>
          </cell>
          <cell r="M29">
            <v>0</v>
          </cell>
          <cell r="N29">
            <v>0</v>
          </cell>
          <cell r="O29">
            <v>1369.75</v>
          </cell>
          <cell r="P29">
            <v>1369.75</v>
          </cell>
          <cell r="Q29">
            <v>0</v>
          </cell>
          <cell r="R29">
            <v>0</v>
          </cell>
          <cell r="S29" t="str">
            <v>Firm</v>
          </cell>
        </row>
        <row r="30">
          <cell r="A30" t="str">
            <v>E5037</v>
          </cell>
          <cell r="B30" t="str">
            <v>Enfield</v>
          </cell>
          <cell r="C30">
            <v>1073.7</v>
          </cell>
          <cell r="D30">
            <v>1100.3399999999999</v>
          </cell>
          <cell r="E30">
            <v>26.639999999999873</v>
          </cell>
          <cell r="F30">
            <v>2.4811399832355363E-2</v>
          </cell>
          <cell r="G30">
            <v>0</v>
          </cell>
          <cell r="H30">
            <v>0</v>
          </cell>
          <cell r="I30">
            <v>0</v>
          </cell>
          <cell r="J30">
            <v>0</v>
          </cell>
          <cell r="K30">
            <v>309.82</v>
          </cell>
          <cell r="L30">
            <v>309.82</v>
          </cell>
          <cell r="M30">
            <v>0</v>
          </cell>
          <cell r="N30">
            <v>0</v>
          </cell>
          <cell r="O30">
            <v>1383.52</v>
          </cell>
          <cell r="P30">
            <v>1410.16</v>
          </cell>
          <cell r="Q30">
            <v>26.6400000000001</v>
          </cell>
          <cell r="R30">
            <v>1.9255233028796281E-2</v>
          </cell>
          <cell r="S30" t="str">
            <v>Firm</v>
          </cell>
        </row>
        <row r="31">
          <cell r="A31" t="str">
            <v>E5038</v>
          </cell>
          <cell r="B31" t="str">
            <v>Haringey</v>
          </cell>
          <cell r="C31">
            <v>1161.6600000000001</v>
          </cell>
          <cell r="D31">
            <v>1184.32</v>
          </cell>
          <cell r="E31">
            <v>22.659999999999854</v>
          </cell>
          <cell r="F31">
            <v>1.9506568186904882E-2</v>
          </cell>
          <cell r="G31">
            <v>0</v>
          </cell>
          <cell r="H31">
            <v>0</v>
          </cell>
          <cell r="I31">
            <v>0</v>
          </cell>
          <cell r="J31">
            <v>0</v>
          </cell>
          <cell r="K31">
            <v>309.82</v>
          </cell>
          <cell r="L31">
            <v>309.82</v>
          </cell>
          <cell r="M31">
            <v>0</v>
          </cell>
          <cell r="N31">
            <v>0</v>
          </cell>
          <cell r="O31">
            <v>1471.48</v>
          </cell>
          <cell r="P31">
            <v>1494.14</v>
          </cell>
          <cell r="Q31">
            <v>22.660000000000082</v>
          </cell>
          <cell r="R31">
            <v>1.5399461766384848E-2</v>
          </cell>
          <cell r="S31" t="str">
            <v>Firm</v>
          </cell>
        </row>
        <row r="32">
          <cell r="A32" t="str">
            <v>E5039</v>
          </cell>
          <cell r="B32" t="str">
            <v>Harrow</v>
          </cell>
          <cell r="C32">
            <v>1152.55</v>
          </cell>
          <cell r="D32">
            <v>1186.55</v>
          </cell>
          <cell r="E32">
            <v>34</v>
          </cell>
          <cell r="F32">
            <v>2.9499804780703576E-2</v>
          </cell>
          <cell r="G32">
            <v>0</v>
          </cell>
          <cell r="H32">
            <v>0</v>
          </cell>
          <cell r="I32">
            <v>0</v>
          </cell>
          <cell r="J32">
            <v>0</v>
          </cell>
          <cell r="K32">
            <v>309.82</v>
          </cell>
          <cell r="L32">
            <v>309.82</v>
          </cell>
          <cell r="M32">
            <v>0</v>
          </cell>
          <cell r="N32">
            <v>0</v>
          </cell>
          <cell r="O32">
            <v>1462.37</v>
          </cell>
          <cell r="P32">
            <v>1496.37</v>
          </cell>
          <cell r="Q32">
            <v>34</v>
          </cell>
          <cell r="R32">
            <v>2.3249929908299549E-2</v>
          </cell>
          <cell r="S32" t="str">
            <v>Firm</v>
          </cell>
        </row>
        <row r="33">
          <cell r="A33" t="str">
            <v>E5040</v>
          </cell>
          <cell r="B33" t="str">
            <v>Havering</v>
          </cell>
          <cell r="C33">
            <v>1173.18</v>
          </cell>
          <cell r="D33">
            <v>1201.18</v>
          </cell>
          <cell r="E33">
            <v>28</v>
          </cell>
          <cell r="F33">
            <v>2.3866755314615018E-2</v>
          </cell>
          <cell r="G33">
            <v>0</v>
          </cell>
          <cell r="H33">
            <v>0</v>
          </cell>
          <cell r="I33">
            <v>0</v>
          </cell>
          <cell r="J33">
            <v>0</v>
          </cell>
          <cell r="K33">
            <v>309.82</v>
          </cell>
          <cell r="L33">
            <v>309.82</v>
          </cell>
          <cell r="M33">
            <v>0</v>
          </cell>
          <cell r="N33">
            <v>0</v>
          </cell>
          <cell r="O33">
            <v>1483</v>
          </cell>
          <cell r="P33">
            <v>1511</v>
          </cell>
          <cell r="Q33">
            <v>28</v>
          </cell>
          <cell r="R33">
            <v>1.8880647336480205E-2</v>
          </cell>
          <cell r="S33" t="str">
            <v>Firm</v>
          </cell>
        </row>
        <row r="34">
          <cell r="A34" t="str">
            <v>E5041</v>
          </cell>
          <cell r="B34" t="str">
            <v>Hillingdon</v>
          </cell>
          <cell r="C34">
            <v>1112.93</v>
          </cell>
          <cell r="D34">
            <v>1112.93</v>
          </cell>
          <cell r="E34">
            <v>0</v>
          </cell>
          <cell r="F34">
            <v>0</v>
          </cell>
          <cell r="G34">
            <v>0</v>
          </cell>
          <cell r="H34">
            <v>0</v>
          </cell>
          <cell r="I34">
            <v>0</v>
          </cell>
          <cell r="J34">
            <v>0</v>
          </cell>
          <cell r="K34">
            <v>309.82</v>
          </cell>
          <cell r="L34">
            <v>309.82</v>
          </cell>
          <cell r="M34">
            <v>0</v>
          </cell>
          <cell r="N34">
            <v>0</v>
          </cell>
          <cell r="O34">
            <v>1422.75</v>
          </cell>
          <cell r="P34">
            <v>1422.75</v>
          </cell>
          <cell r="Q34">
            <v>0</v>
          </cell>
          <cell r="R34">
            <v>0</v>
          </cell>
          <cell r="S34" t="str">
            <v>Firm</v>
          </cell>
        </row>
        <row r="35">
          <cell r="A35" t="str">
            <v>E5042</v>
          </cell>
          <cell r="B35" t="str">
            <v>Hounslow</v>
          </cell>
          <cell r="C35">
            <v>1090.6500000000001</v>
          </cell>
          <cell r="D35">
            <v>1090.6500000000001</v>
          </cell>
          <cell r="E35">
            <v>0</v>
          </cell>
          <cell r="F35">
            <v>0</v>
          </cell>
          <cell r="G35">
            <v>0</v>
          </cell>
          <cell r="H35">
            <v>0</v>
          </cell>
          <cell r="I35">
            <v>0</v>
          </cell>
          <cell r="J35">
            <v>0</v>
          </cell>
          <cell r="K35">
            <v>309.82</v>
          </cell>
          <cell r="L35">
            <v>309.82</v>
          </cell>
          <cell r="M35">
            <v>0</v>
          </cell>
          <cell r="N35">
            <v>0</v>
          </cell>
          <cell r="O35">
            <v>1400.47</v>
          </cell>
          <cell r="P35">
            <v>1400.47</v>
          </cell>
          <cell r="Q35">
            <v>0</v>
          </cell>
          <cell r="R35">
            <v>0</v>
          </cell>
          <cell r="S35" t="str">
            <v>Firm</v>
          </cell>
        </row>
        <row r="36">
          <cell r="A36" t="str">
            <v>E5043</v>
          </cell>
          <cell r="B36" t="str">
            <v>Kingston-upon-Thames</v>
          </cell>
          <cell r="C36">
            <v>1270.26</v>
          </cell>
          <cell r="D36">
            <v>1320.96</v>
          </cell>
          <cell r="E36">
            <v>50.700000000000045</v>
          </cell>
          <cell r="F36">
            <v>3.9913088659014662E-2</v>
          </cell>
          <cell r="G36">
            <v>0</v>
          </cell>
          <cell r="H36">
            <v>0</v>
          </cell>
          <cell r="I36">
            <v>0</v>
          </cell>
          <cell r="J36">
            <v>0</v>
          </cell>
          <cell r="K36">
            <v>309.82</v>
          </cell>
          <cell r="L36">
            <v>309.82</v>
          </cell>
          <cell r="M36">
            <v>0</v>
          </cell>
          <cell r="N36">
            <v>0</v>
          </cell>
          <cell r="O36">
            <v>1580.08</v>
          </cell>
          <cell r="P36">
            <v>1630.78</v>
          </cell>
          <cell r="Q36">
            <v>50.700000000000045</v>
          </cell>
          <cell r="R36">
            <v>3.2086982937572728E-2</v>
          </cell>
          <cell r="S36" t="str">
            <v>Firm</v>
          </cell>
        </row>
        <row r="37">
          <cell r="A37" t="str">
            <v>E5044</v>
          </cell>
          <cell r="B37" t="str">
            <v>Merton</v>
          </cell>
          <cell r="C37">
            <v>1094.8800000000001</v>
          </cell>
          <cell r="D37">
            <v>1122.3399999999999</v>
          </cell>
          <cell r="E37">
            <v>27.459999999999809</v>
          </cell>
          <cell r="F37">
            <v>2.5080374104924585E-2</v>
          </cell>
          <cell r="G37">
            <v>0</v>
          </cell>
          <cell r="H37">
            <v>0</v>
          </cell>
          <cell r="I37">
            <v>0</v>
          </cell>
          <cell r="J37">
            <v>0</v>
          </cell>
          <cell r="K37">
            <v>309.82</v>
          </cell>
          <cell r="L37">
            <v>309.82</v>
          </cell>
          <cell r="M37">
            <v>0</v>
          </cell>
          <cell r="N37">
            <v>0</v>
          </cell>
          <cell r="O37">
            <v>1404.7</v>
          </cell>
          <cell r="P37">
            <v>1432.16</v>
          </cell>
          <cell r="Q37">
            <v>27.460000000000036</v>
          </cell>
          <cell r="R37">
            <v>1.954865807645767E-2</v>
          </cell>
          <cell r="S37" t="str">
            <v>Firm</v>
          </cell>
        </row>
        <row r="38">
          <cell r="A38" t="str">
            <v>E5045</v>
          </cell>
          <cell r="B38" t="str">
            <v>Newham</v>
          </cell>
          <cell r="C38">
            <v>945.63</v>
          </cell>
          <cell r="D38">
            <v>945.63</v>
          </cell>
          <cell r="E38">
            <v>0</v>
          </cell>
          <cell r="F38">
            <v>0</v>
          </cell>
          <cell r="G38">
            <v>0</v>
          </cell>
          <cell r="H38">
            <v>0</v>
          </cell>
          <cell r="I38">
            <v>0</v>
          </cell>
          <cell r="J38">
            <v>0</v>
          </cell>
          <cell r="K38">
            <v>309.82</v>
          </cell>
          <cell r="L38">
            <v>309.82</v>
          </cell>
          <cell r="M38">
            <v>0</v>
          </cell>
          <cell r="N38">
            <v>0</v>
          </cell>
          <cell r="O38">
            <v>1255.45</v>
          </cell>
          <cell r="P38">
            <v>1255.45</v>
          </cell>
          <cell r="Q38">
            <v>0</v>
          </cell>
          <cell r="R38">
            <v>0</v>
          </cell>
          <cell r="S38" t="str">
            <v>Firm</v>
          </cell>
        </row>
        <row r="39">
          <cell r="A39" t="str">
            <v>E5046</v>
          </cell>
          <cell r="B39" t="str">
            <v>Redbridge</v>
          </cell>
          <cell r="C39">
            <v>1066.32</v>
          </cell>
          <cell r="D39">
            <v>1095.53</v>
          </cell>
          <cell r="E39">
            <v>29.210000000000036</v>
          </cell>
          <cell r="F39">
            <v>2.7393277815290107E-2</v>
          </cell>
          <cell r="G39">
            <v>0</v>
          </cell>
          <cell r="H39">
            <v>0</v>
          </cell>
          <cell r="I39">
            <v>0</v>
          </cell>
          <cell r="J39">
            <v>0</v>
          </cell>
          <cell r="K39">
            <v>309.82</v>
          </cell>
          <cell r="L39">
            <v>309.82</v>
          </cell>
          <cell r="M39">
            <v>0</v>
          </cell>
          <cell r="N39">
            <v>0</v>
          </cell>
          <cell r="O39">
            <v>1376.14</v>
          </cell>
          <cell r="P39">
            <v>1405.35</v>
          </cell>
          <cell r="Q39">
            <v>29.209999999999809</v>
          </cell>
          <cell r="R39">
            <v>2.1226038048454132E-2</v>
          </cell>
          <cell r="S39" t="str">
            <v>Firm</v>
          </cell>
        </row>
        <row r="40">
          <cell r="A40" t="str">
            <v>E5047</v>
          </cell>
          <cell r="B40" t="str">
            <v>Richmond-upon-Thames</v>
          </cell>
          <cell r="C40">
            <v>1233.94</v>
          </cell>
          <cell r="D40">
            <v>1287.3900000000001</v>
          </cell>
          <cell r="E40">
            <v>53.450000000000045</v>
          </cell>
          <cell r="F40">
            <v>4.3316530787558483E-2</v>
          </cell>
          <cell r="G40">
            <v>0</v>
          </cell>
          <cell r="H40">
            <v>0</v>
          </cell>
          <cell r="I40">
            <v>0</v>
          </cell>
          <cell r="J40">
            <v>0</v>
          </cell>
          <cell r="K40">
            <v>309.82</v>
          </cell>
          <cell r="L40">
            <v>309.82</v>
          </cell>
          <cell r="M40">
            <v>0</v>
          </cell>
          <cell r="N40">
            <v>0</v>
          </cell>
          <cell r="O40">
            <v>1543.76</v>
          </cell>
          <cell r="P40">
            <v>1597.21</v>
          </cell>
          <cell r="Q40">
            <v>53.450000000000045</v>
          </cell>
          <cell r="R40">
            <v>3.4623257501166016E-2</v>
          </cell>
          <cell r="S40" t="str">
            <v>Firm</v>
          </cell>
        </row>
        <row r="41">
          <cell r="A41" t="str">
            <v>E5048</v>
          </cell>
          <cell r="B41" t="str">
            <v>Sutton</v>
          </cell>
          <cell r="C41">
            <v>1108.76</v>
          </cell>
          <cell r="D41">
            <v>1140.8900000000001</v>
          </cell>
          <cell r="E41">
            <v>32.130000000000109</v>
          </cell>
          <cell r="F41">
            <v>2.8978318121144486E-2</v>
          </cell>
          <cell r="G41">
            <v>0</v>
          </cell>
          <cell r="H41">
            <v>0</v>
          </cell>
          <cell r="I41">
            <v>0</v>
          </cell>
          <cell r="J41">
            <v>0</v>
          </cell>
          <cell r="K41">
            <v>309.82</v>
          </cell>
          <cell r="L41">
            <v>309.82</v>
          </cell>
          <cell r="M41">
            <v>0</v>
          </cell>
          <cell r="N41">
            <v>0</v>
          </cell>
          <cell r="O41">
            <v>1418.58</v>
          </cell>
          <cell r="P41">
            <v>1450.71</v>
          </cell>
          <cell r="Q41">
            <v>32.130000000000109</v>
          </cell>
          <cell r="R41">
            <v>2.2649409973353629E-2</v>
          </cell>
          <cell r="S41" t="str">
            <v>Firm</v>
          </cell>
        </row>
        <row r="42">
          <cell r="A42" t="str">
            <v>E5049</v>
          </cell>
          <cell r="B42" t="str">
            <v>Waltham Forest</v>
          </cell>
          <cell r="C42">
            <v>1130.73</v>
          </cell>
          <cell r="D42">
            <v>1152.21</v>
          </cell>
          <cell r="E42">
            <v>21.480000000000018</v>
          </cell>
          <cell r="F42">
            <v>1.8996577432278228E-2</v>
          </cell>
          <cell r="G42">
            <v>0</v>
          </cell>
          <cell r="H42">
            <v>0</v>
          </cell>
          <cell r="I42">
            <v>0</v>
          </cell>
          <cell r="J42">
            <v>0</v>
          </cell>
          <cell r="K42">
            <v>309.82</v>
          </cell>
          <cell r="L42">
            <v>309.82</v>
          </cell>
          <cell r="M42">
            <v>0</v>
          </cell>
          <cell r="N42">
            <v>0</v>
          </cell>
          <cell r="O42">
            <v>1440.55</v>
          </cell>
          <cell r="P42">
            <v>1462.03</v>
          </cell>
          <cell r="Q42">
            <v>21.480000000000018</v>
          </cell>
          <cell r="R42">
            <v>1.4910971503939496E-2</v>
          </cell>
          <cell r="S42" t="str">
            <v>Firm</v>
          </cell>
        </row>
        <row r="44">
          <cell r="B44" t="str">
            <v>Total Inner London</v>
          </cell>
          <cell r="C44" t="e">
            <v>#DIV/0!</v>
          </cell>
          <cell r="D44">
            <v>0.01</v>
          </cell>
          <cell r="E44" t="e">
            <v>#DIV/0!</v>
          </cell>
          <cell r="F44" t="e">
            <v>#DIV/0!</v>
          </cell>
          <cell r="G44" t="e">
            <v>#DIV/0!</v>
          </cell>
          <cell r="H44">
            <v>0.25</v>
          </cell>
          <cell r="I44" t="e">
            <v>#DIV/0!</v>
          </cell>
          <cell r="J44" t="e">
            <v>#DIV/0!</v>
          </cell>
          <cell r="K44" t="e">
            <v>#DIV/0!</v>
          </cell>
          <cell r="L44">
            <v>308.64</v>
          </cell>
          <cell r="M44" t="e">
            <v>#DIV/0!</v>
          </cell>
          <cell r="N44" t="e">
            <v>#DIV/0!</v>
          </cell>
          <cell r="O44" t="e">
            <v>#DIV/0!</v>
          </cell>
          <cell r="P44">
            <v>308.89999999999998</v>
          </cell>
          <cell r="Q44" t="e">
            <v>#DIV/0!</v>
          </cell>
          <cell r="R44" t="e">
            <v>#DIV/0!</v>
          </cell>
          <cell r="S44" t="str">
            <v xml:space="preserve">13 Firm </v>
          </cell>
        </row>
        <row r="45">
          <cell r="B45" t="str">
            <v>Total Outer London</v>
          </cell>
          <cell r="C45" t="e">
            <v>#DIV/0!</v>
          </cell>
          <cell r="D45">
            <v>0.01</v>
          </cell>
          <cell r="E45" t="e">
            <v>#DIV/0!</v>
          </cell>
          <cell r="F45" t="e">
            <v>#DIV/0!</v>
          </cell>
          <cell r="G45" t="e">
            <v>#DIV/0!</v>
          </cell>
          <cell r="H45">
            <v>0</v>
          </cell>
          <cell r="I45">
            <v>0</v>
          </cell>
          <cell r="J45">
            <v>0</v>
          </cell>
          <cell r="K45" t="e">
            <v>#DIV/0!</v>
          </cell>
          <cell r="L45">
            <v>309.82</v>
          </cell>
          <cell r="M45" t="e">
            <v>#DIV/0!</v>
          </cell>
          <cell r="N45" t="e">
            <v>#DIV/0!</v>
          </cell>
          <cell r="O45" t="e">
            <v>#DIV/0!</v>
          </cell>
          <cell r="P45">
            <v>309.83</v>
          </cell>
          <cell r="Q45" t="e">
            <v>#DIV/0!</v>
          </cell>
          <cell r="R45" t="e">
            <v>#DIV/0!</v>
          </cell>
          <cell r="S45" t="str">
            <v xml:space="preserve">20 Firm </v>
          </cell>
        </row>
        <row r="46">
          <cell r="B46" t="str">
            <v>Total Greater London</v>
          </cell>
          <cell r="C46" t="e">
            <v>#DIV/0!</v>
          </cell>
          <cell r="D46">
            <v>0.01</v>
          </cell>
          <cell r="E46" t="e">
            <v>#DIV/0!</v>
          </cell>
          <cell r="F46" t="e">
            <v>#DIV/0!</v>
          </cell>
          <cell r="G46" t="e">
            <v>#DIV/0!</v>
          </cell>
          <cell r="H46">
            <v>0.1</v>
          </cell>
          <cell r="I46" t="e">
            <v>#DIV/0!</v>
          </cell>
          <cell r="J46" t="e">
            <v>#DIV/0!</v>
          </cell>
          <cell r="K46" t="e">
            <v>#DIV/0!</v>
          </cell>
          <cell r="L46">
            <v>309.37</v>
          </cell>
          <cell r="M46" t="e">
            <v>#DIV/0!</v>
          </cell>
          <cell r="N46" t="e">
            <v>#DIV/0!</v>
          </cell>
          <cell r="O46" t="e">
            <v>#DIV/0!</v>
          </cell>
          <cell r="P46">
            <v>309.48</v>
          </cell>
          <cell r="Q46" t="e">
            <v>#DIV/0!</v>
          </cell>
          <cell r="R46" t="e">
            <v>#DIV/0!</v>
          </cell>
          <cell r="S46" t="str">
            <v xml:space="preserve">33 Firm </v>
          </cell>
        </row>
        <row r="47">
          <cell r="C47" t="str">
            <v>Average Band D</v>
          </cell>
          <cell r="G47" t="str">
            <v>Average Band D</v>
          </cell>
          <cell r="K47" t="str">
            <v>Average Band D</v>
          </cell>
          <cell r="O47" t="str">
            <v>Average Band D</v>
          </cell>
        </row>
        <row r="48">
          <cell r="C48" t="str">
            <v>Equivalent Council Tax</v>
          </cell>
          <cell r="E48" t="str">
            <v>£</v>
          </cell>
          <cell r="F48" t="str">
            <v>%</v>
          </cell>
          <cell r="G48" t="str">
            <v>Equivalent Council Tax</v>
          </cell>
          <cell r="I48" t="str">
            <v>£</v>
          </cell>
          <cell r="J48" t="str">
            <v>%</v>
          </cell>
          <cell r="K48" t="str">
            <v>Equivalent Council Tax</v>
          </cell>
          <cell r="M48" t="str">
            <v>£</v>
          </cell>
          <cell r="N48" t="str">
            <v>%</v>
          </cell>
          <cell r="O48" t="str">
            <v>Equivalent</v>
          </cell>
          <cell r="Q48" t="str">
            <v>£</v>
          </cell>
          <cell r="R48" t="str">
            <v>%</v>
          </cell>
          <cell r="S48" t="str">
            <v>Figures</v>
          </cell>
        </row>
        <row r="49">
          <cell r="C49" t="str">
            <v>for Local Services (excl. Parish)</v>
          </cell>
          <cell r="E49" t="str">
            <v>Increase /</v>
          </cell>
          <cell r="F49" t="str">
            <v>Increase /</v>
          </cell>
          <cell r="G49" t="str">
            <v>for Parish Councils</v>
          </cell>
          <cell r="I49" t="str">
            <v>Increase /</v>
          </cell>
          <cell r="J49" t="str">
            <v>Increase /</v>
          </cell>
          <cell r="K49" t="str">
            <v>for Precepts</v>
          </cell>
          <cell r="M49" t="str">
            <v>Increase /</v>
          </cell>
          <cell r="N49" t="str">
            <v>Increase /</v>
          </cell>
          <cell r="O49" t="str">
            <v>Council Tax</v>
          </cell>
          <cell r="Q49" t="str">
            <v>Increase /</v>
          </cell>
          <cell r="R49" t="str">
            <v>Increase /</v>
          </cell>
          <cell r="S49" t="str">
            <v>Firm or</v>
          </cell>
        </row>
        <row r="50">
          <cell r="C50" t="str">
            <v>2008/09</v>
          </cell>
          <cell r="D50" t="str">
            <v>2009/10</v>
          </cell>
          <cell r="E50" t="str">
            <v>(Decrease)</v>
          </cell>
          <cell r="F50" t="str">
            <v>(Decrease)</v>
          </cell>
          <cell r="G50" t="str">
            <v>2008/09</v>
          </cell>
          <cell r="H50" t="str">
            <v>2009/10</v>
          </cell>
          <cell r="I50" t="str">
            <v>(Decrease)</v>
          </cell>
          <cell r="J50" t="str">
            <v>(Decrease)</v>
          </cell>
          <cell r="K50" t="str">
            <v>2008/09</v>
          </cell>
          <cell r="L50" t="str">
            <v>2009/10</v>
          </cell>
          <cell r="M50" t="str">
            <v>(Decrease)</v>
          </cell>
          <cell r="N50" t="str">
            <v>(Decrease)</v>
          </cell>
          <cell r="O50" t="str">
            <v>2008/09</v>
          </cell>
          <cell r="P50" t="str">
            <v>2009/10</v>
          </cell>
          <cell r="Q50" t="str">
            <v>(Decrease)</v>
          </cell>
          <cell r="R50" t="str">
            <v>(Decrease)</v>
          </cell>
          <cell r="S50" t="str">
            <v>Provisional?</v>
          </cell>
        </row>
        <row r="51">
          <cell r="C51" t="str">
            <v>£   p</v>
          </cell>
          <cell r="D51" t="str">
            <v>£   p</v>
          </cell>
          <cell r="E51" t="str">
            <v>£s</v>
          </cell>
          <cell r="F51" t="str">
            <v>%</v>
          </cell>
          <cell r="G51" t="str">
            <v>£   p</v>
          </cell>
          <cell r="H51" t="str">
            <v>£   p</v>
          </cell>
          <cell r="I51" t="str">
            <v>£s</v>
          </cell>
          <cell r="J51" t="str">
            <v>%</v>
          </cell>
          <cell r="K51" t="str">
            <v>£   p</v>
          </cell>
          <cell r="L51" t="str">
            <v>£   p</v>
          </cell>
          <cell r="M51" t="str">
            <v>£s</v>
          </cell>
          <cell r="N51" t="str">
            <v>%</v>
          </cell>
          <cell r="O51" t="str">
            <v>£   p</v>
          </cell>
          <cell r="P51" t="str">
            <v>£   p</v>
          </cell>
          <cell r="Q51" t="str">
            <v>£s</v>
          </cell>
          <cell r="R51" t="str">
            <v>%</v>
          </cell>
        </row>
        <row r="53">
          <cell r="A53" t="str">
            <v>E4201</v>
          </cell>
          <cell r="B53" t="str">
            <v>Bolton</v>
          </cell>
          <cell r="C53">
            <v>1152.99</v>
          </cell>
          <cell r="D53">
            <v>1197.96</v>
          </cell>
          <cell r="E53">
            <v>44.970000000000027</v>
          </cell>
          <cell r="F53">
            <v>3.9002940181614765E-2</v>
          </cell>
          <cell r="G53">
            <v>4.5399999999999636</v>
          </cell>
          <cell r="H53">
            <v>4.5499999999999545</v>
          </cell>
          <cell r="I53">
            <v>9.9999999999909051E-3</v>
          </cell>
          <cell r="J53">
            <v>2.2026431718040751E-3</v>
          </cell>
          <cell r="K53">
            <v>174.58</v>
          </cell>
          <cell r="L53">
            <v>185.63</v>
          </cell>
          <cell r="M53">
            <v>11.049999999999983</v>
          </cell>
          <cell r="N53">
            <v>6.3294764577843887E-2</v>
          </cell>
          <cell r="O53">
            <v>1332.11</v>
          </cell>
          <cell r="P53">
            <v>1388.14</v>
          </cell>
          <cell r="Q53">
            <v>56.0300000000002</v>
          </cell>
          <cell r="R53">
            <v>4.2061091051039501E-2</v>
          </cell>
          <cell r="S53" t="str">
            <v>Firm</v>
          </cell>
        </row>
        <row r="54">
          <cell r="A54" t="str">
            <v>E4202</v>
          </cell>
          <cell r="B54" t="str">
            <v>Bury</v>
          </cell>
          <cell r="C54">
            <v>1162.75</v>
          </cell>
          <cell r="D54">
            <v>1218.45</v>
          </cell>
          <cell r="E54">
            <v>55.700000000000045</v>
          </cell>
          <cell r="F54">
            <v>4.7903676628682001E-2</v>
          </cell>
          <cell r="G54">
            <v>0</v>
          </cell>
          <cell r="H54">
            <v>0</v>
          </cell>
          <cell r="I54">
            <v>0</v>
          </cell>
          <cell r="J54">
            <v>0</v>
          </cell>
          <cell r="K54">
            <v>174.58</v>
          </cell>
          <cell r="L54">
            <v>185.63</v>
          </cell>
          <cell r="M54">
            <v>11.049999999999983</v>
          </cell>
          <cell r="N54">
            <v>6.3294764577843887E-2</v>
          </cell>
          <cell r="O54">
            <v>1337.33</v>
          </cell>
          <cell r="P54">
            <v>1404.08</v>
          </cell>
          <cell r="Q54">
            <v>66.75</v>
          </cell>
          <cell r="R54">
            <v>4.9912886123843814E-2</v>
          </cell>
          <cell r="S54" t="str">
            <v>Firm</v>
          </cell>
        </row>
        <row r="55">
          <cell r="A55" t="str">
            <v>E4203</v>
          </cell>
          <cell r="B55" t="str">
            <v>Manchester</v>
          </cell>
          <cell r="C55">
            <v>1097.0999999999999</v>
          </cell>
          <cell r="D55">
            <v>1130.01</v>
          </cell>
          <cell r="E55">
            <v>32.910000000000082</v>
          </cell>
          <cell r="F55">
            <v>2.9997265518184379E-2</v>
          </cell>
          <cell r="G55">
            <v>0</v>
          </cell>
          <cell r="H55">
            <v>0</v>
          </cell>
          <cell r="I55">
            <v>0</v>
          </cell>
          <cell r="J55">
            <v>0</v>
          </cell>
          <cell r="K55">
            <v>174.58</v>
          </cell>
          <cell r="L55">
            <v>185.63</v>
          </cell>
          <cell r="M55">
            <v>11.049999999999983</v>
          </cell>
          <cell r="N55">
            <v>6.3294764577843887E-2</v>
          </cell>
          <cell r="O55">
            <v>1271.68</v>
          </cell>
          <cell r="P55">
            <v>1315.64</v>
          </cell>
          <cell r="Q55">
            <v>43.960000000000036</v>
          </cell>
          <cell r="R55">
            <v>3.4568444891796668E-2</v>
          </cell>
          <cell r="S55" t="str">
            <v>Firm</v>
          </cell>
        </row>
        <row r="56">
          <cell r="A56" t="str">
            <v>E4204</v>
          </cell>
          <cell r="B56" t="str">
            <v>Oldham</v>
          </cell>
          <cell r="C56">
            <v>1302.56</v>
          </cell>
          <cell r="D56">
            <v>1328.44</v>
          </cell>
          <cell r="E56">
            <v>25.880000000000109</v>
          </cell>
          <cell r="F56">
            <v>1.9868566515170105E-2</v>
          </cell>
          <cell r="G56">
            <v>4.1800000000000637</v>
          </cell>
          <cell r="H56">
            <v>4.2699999999999818</v>
          </cell>
          <cell r="I56">
            <v>8.9999999999918145E-2</v>
          </cell>
          <cell r="J56">
            <v>2.1531100478449083E-2</v>
          </cell>
          <cell r="K56">
            <v>174.58</v>
          </cell>
          <cell r="L56">
            <v>185.63</v>
          </cell>
          <cell r="M56">
            <v>11.049999999999983</v>
          </cell>
          <cell r="N56">
            <v>6.3294764577843887E-2</v>
          </cell>
          <cell r="O56">
            <v>1481.32</v>
          </cell>
          <cell r="P56">
            <v>1518.34</v>
          </cell>
          <cell r="Q56">
            <v>37.019999999999982</v>
          </cell>
          <cell r="R56">
            <v>2.499122404342069E-2</v>
          </cell>
          <cell r="S56" t="str">
            <v>Firm</v>
          </cell>
        </row>
        <row r="57">
          <cell r="A57" t="str">
            <v>E4205</v>
          </cell>
          <cell r="B57" t="str">
            <v>Rochdale</v>
          </cell>
          <cell r="C57">
            <v>1196.45</v>
          </cell>
          <cell r="D57">
            <v>1240.73</v>
          </cell>
          <cell r="E57">
            <v>44.279999999999973</v>
          </cell>
          <cell r="F57">
            <v>3.700948639725854E-2</v>
          </cell>
          <cell r="G57">
            <v>0</v>
          </cell>
          <cell r="H57">
            <v>0</v>
          </cell>
          <cell r="I57">
            <v>0</v>
          </cell>
          <cell r="J57">
            <v>0</v>
          </cell>
          <cell r="K57">
            <v>174.58</v>
          </cell>
          <cell r="L57">
            <v>185.63</v>
          </cell>
          <cell r="M57">
            <v>11.049999999999983</v>
          </cell>
          <cell r="N57">
            <v>6.3294764577843887E-2</v>
          </cell>
          <cell r="O57">
            <v>1371.03</v>
          </cell>
          <cell r="P57">
            <v>1426.36</v>
          </cell>
          <cell r="Q57">
            <v>55.329999999999927</v>
          </cell>
          <cell r="R57">
            <v>4.0356520280373065E-2</v>
          </cell>
          <cell r="S57" t="str">
            <v>Firm</v>
          </cell>
        </row>
        <row r="58">
          <cell r="A58" t="str">
            <v>E4206</v>
          </cell>
          <cell r="B58" t="str">
            <v>Salford</v>
          </cell>
          <cell r="C58">
            <v>1287.68</v>
          </cell>
          <cell r="D58">
            <v>1326.31</v>
          </cell>
          <cell r="E58">
            <v>38.629999999999882</v>
          </cell>
          <cell r="F58">
            <v>2.9999689363817028E-2</v>
          </cell>
          <cell r="G58">
            <v>0</v>
          </cell>
          <cell r="H58">
            <v>0</v>
          </cell>
          <cell r="I58">
            <v>0</v>
          </cell>
          <cell r="J58">
            <v>0</v>
          </cell>
          <cell r="K58">
            <v>174.58</v>
          </cell>
          <cell r="L58">
            <v>185.63</v>
          </cell>
          <cell r="M58">
            <v>11.049999999999983</v>
          </cell>
          <cell r="N58">
            <v>6.3294764577843887E-2</v>
          </cell>
          <cell r="O58">
            <v>1462.26</v>
          </cell>
          <cell r="P58">
            <v>1511.94</v>
          </cell>
          <cell r="Q58">
            <v>49.680000000000064</v>
          </cell>
          <cell r="R58">
            <v>3.397480612203041E-2</v>
          </cell>
          <cell r="S58" t="str">
            <v>Firm</v>
          </cell>
        </row>
        <row r="59">
          <cell r="A59" t="str">
            <v>E4207</v>
          </cell>
          <cell r="B59" t="str">
            <v>Stockport</v>
          </cell>
          <cell r="C59">
            <v>1266.26</v>
          </cell>
          <cell r="D59">
            <v>1320.08</v>
          </cell>
          <cell r="E59">
            <v>53.819999999999936</v>
          </cell>
          <cell r="F59">
            <v>4.2503119422551361E-2</v>
          </cell>
          <cell r="G59">
            <v>0.58999999999991815</v>
          </cell>
          <cell r="H59">
            <v>0.59000000000014552</v>
          </cell>
          <cell r="I59">
            <v>2.2737367544323206E-13</v>
          </cell>
          <cell r="J59">
            <v>3.8546943414985435E-13</v>
          </cell>
          <cell r="K59">
            <v>174.58</v>
          </cell>
          <cell r="L59">
            <v>185.63</v>
          </cell>
          <cell r="M59">
            <v>11.049999999999983</v>
          </cell>
          <cell r="N59">
            <v>6.3294764577843887E-2</v>
          </cell>
          <cell r="O59">
            <v>1441.43</v>
          </cell>
          <cell r="P59">
            <v>1506.3</v>
          </cell>
          <cell r="Q59">
            <v>64.869999999999891</v>
          </cell>
          <cell r="R59">
            <v>4.5003919718612728E-2</v>
          </cell>
          <cell r="S59" t="str">
            <v>Firm</v>
          </cell>
        </row>
        <row r="60">
          <cell r="A60" t="str">
            <v>E4208</v>
          </cell>
          <cell r="B60" t="str">
            <v>Tameside</v>
          </cell>
          <cell r="C60">
            <v>1112.3800000000001</v>
          </cell>
          <cell r="D60">
            <v>1147.42</v>
          </cell>
          <cell r="E60">
            <v>35.039999999999964</v>
          </cell>
          <cell r="F60">
            <v>3.1500026969201178E-2</v>
          </cell>
          <cell r="G60">
            <v>0.34999999999990905</v>
          </cell>
          <cell r="H60">
            <v>0</v>
          </cell>
          <cell r="I60">
            <v>-0.34999999999990905</v>
          </cell>
          <cell r="J60">
            <v>-1</v>
          </cell>
          <cell r="K60">
            <v>174.58</v>
          </cell>
          <cell r="L60">
            <v>185.63</v>
          </cell>
          <cell r="M60">
            <v>11.049999999999983</v>
          </cell>
          <cell r="N60">
            <v>6.3294764577843887E-2</v>
          </cell>
          <cell r="O60">
            <v>1287.31</v>
          </cell>
          <cell r="P60">
            <v>1333.05</v>
          </cell>
          <cell r="Q60">
            <v>45.740000000000009</v>
          </cell>
          <cell r="R60">
            <v>3.5531457069392758E-2</v>
          </cell>
          <cell r="S60" t="str">
            <v>Firm</v>
          </cell>
        </row>
        <row r="61">
          <cell r="A61" t="str">
            <v>E4209</v>
          </cell>
          <cell r="B61" t="str">
            <v>Trafford</v>
          </cell>
          <cell r="C61">
            <v>1035.25</v>
          </cell>
          <cell r="D61">
            <v>1084.8399999999999</v>
          </cell>
          <cell r="E61">
            <v>49.589999999999918</v>
          </cell>
          <cell r="F61">
            <v>4.7901473074136502E-2</v>
          </cell>
          <cell r="G61">
            <v>0.97000000000002728</v>
          </cell>
          <cell r="H61">
            <v>1.1000000000001364</v>
          </cell>
          <cell r="I61">
            <v>0.13000000000010914</v>
          </cell>
          <cell r="J61">
            <v>0.1340206185568098</v>
          </cell>
          <cell r="K61">
            <v>174.58</v>
          </cell>
          <cell r="L61">
            <v>185.63</v>
          </cell>
          <cell r="M61">
            <v>11.049999999999983</v>
          </cell>
          <cell r="N61">
            <v>6.3294764577843887E-2</v>
          </cell>
          <cell r="O61">
            <v>1210.8</v>
          </cell>
          <cell r="P61">
            <v>1271.57</v>
          </cell>
          <cell r="Q61">
            <v>60.769999999999982</v>
          </cell>
          <cell r="R61">
            <v>5.0189957053188072E-2</v>
          </cell>
          <cell r="S61" t="str">
            <v>Firm</v>
          </cell>
        </row>
        <row r="62">
          <cell r="A62" t="str">
            <v>E4210</v>
          </cell>
          <cell r="B62" t="str">
            <v>Wigan</v>
          </cell>
          <cell r="C62">
            <v>1134.54</v>
          </cell>
          <cell r="D62">
            <v>1157.22</v>
          </cell>
          <cell r="E62">
            <v>22.680000000000064</v>
          </cell>
          <cell r="F62">
            <v>1.9990480723464987E-2</v>
          </cell>
          <cell r="G62">
            <v>0.78999999999996362</v>
          </cell>
          <cell r="H62">
            <v>0.82999999999992724</v>
          </cell>
          <cell r="I62">
            <v>3.999999999996362E-2</v>
          </cell>
          <cell r="J62">
            <v>5.0632911392361368E-2</v>
          </cell>
          <cell r="K62">
            <v>174.58</v>
          </cell>
          <cell r="L62">
            <v>185.63</v>
          </cell>
          <cell r="M62">
            <v>11.049999999999983</v>
          </cell>
          <cell r="N62">
            <v>6.3294764577843887E-2</v>
          </cell>
          <cell r="O62">
            <v>1309.9100000000001</v>
          </cell>
          <cell r="P62">
            <v>1343.68</v>
          </cell>
          <cell r="Q62">
            <v>33.769999999999982</v>
          </cell>
          <cell r="R62">
            <v>2.5780397126520027E-2</v>
          </cell>
          <cell r="S62" t="str">
            <v>Firm</v>
          </cell>
        </row>
        <row r="63">
          <cell r="A63" t="str">
            <v>E4301</v>
          </cell>
          <cell r="B63" t="str">
            <v>Knowsley</v>
          </cell>
          <cell r="C63">
            <v>1130.24</v>
          </cell>
          <cell r="D63">
            <v>1186.75</v>
          </cell>
          <cell r="E63">
            <v>56.509999999999991</v>
          </cell>
          <cell r="F63">
            <v>4.9998230464326054E-2</v>
          </cell>
          <cell r="G63">
            <v>25.670000000000073</v>
          </cell>
          <cell r="H63">
            <v>26.470000000000027</v>
          </cell>
          <cell r="I63">
            <v>0.79999999999995453</v>
          </cell>
          <cell r="J63">
            <v>3.1164783794310535E-2</v>
          </cell>
          <cell r="K63">
            <v>193.97</v>
          </cell>
          <cell r="L63">
            <v>202.98000000000002</v>
          </cell>
          <cell r="M63">
            <v>9.0100000000000193</v>
          </cell>
          <cell r="N63">
            <v>4.6450482033304263E-2</v>
          </cell>
          <cell r="O63">
            <v>1349.88</v>
          </cell>
          <cell r="P63">
            <v>1416.2</v>
          </cell>
          <cell r="Q63">
            <v>66.319999999999936</v>
          </cell>
          <cell r="R63">
            <v>4.9130293063087027E-2</v>
          </cell>
          <cell r="S63" t="str">
            <v>Firm</v>
          </cell>
        </row>
        <row r="64">
          <cell r="A64" t="str">
            <v>E4302</v>
          </cell>
          <cell r="B64" t="str">
            <v>Liverpool</v>
          </cell>
          <cell r="C64">
            <v>1252.4100000000001</v>
          </cell>
          <cell r="D64">
            <v>1308.1400000000001</v>
          </cell>
          <cell r="E64">
            <v>55.730000000000018</v>
          </cell>
          <cell r="F64">
            <v>4.449820745602473E-2</v>
          </cell>
          <cell r="G64">
            <v>0</v>
          </cell>
          <cell r="H64">
            <v>0</v>
          </cell>
          <cell r="I64">
            <v>0</v>
          </cell>
          <cell r="J64">
            <v>0</v>
          </cell>
          <cell r="K64">
            <v>193.97</v>
          </cell>
          <cell r="L64">
            <v>202.98000000000002</v>
          </cell>
          <cell r="M64">
            <v>9.0100000000000193</v>
          </cell>
          <cell r="N64">
            <v>4.6450482033304263E-2</v>
          </cell>
          <cell r="O64">
            <v>1446.38</v>
          </cell>
          <cell r="P64">
            <v>1511.12</v>
          </cell>
          <cell r="Q64">
            <v>64.739999999999782</v>
          </cell>
          <cell r="R64">
            <v>4.4760021571094599E-2</v>
          </cell>
          <cell r="S64" t="str">
            <v>Firm</v>
          </cell>
        </row>
        <row r="65">
          <cell r="A65" t="str">
            <v>E4303</v>
          </cell>
          <cell r="B65" t="str">
            <v>St Helens</v>
          </cell>
          <cell r="C65">
            <v>1116.1400000000001</v>
          </cell>
          <cell r="D65">
            <v>1144.04</v>
          </cell>
          <cell r="E65">
            <v>27.899999999999864</v>
          </cell>
          <cell r="F65">
            <v>2.4996864192663892E-2</v>
          </cell>
          <cell r="G65">
            <v>4.8799999999998818</v>
          </cell>
          <cell r="H65">
            <v>4.9900000000000091</v>
          </cell>
          <cell r="I65">
            <v>0.11000000000012733</v>
          </cell>
          <cell r="J65">
            <v>2.2540983606583964E-2</v>
          </cell>
          <cell r="K65">
            <v>193.97</v>
          </cell>
          <cell r="L65">
            <v>202.98000000000002</v>
          </cell>
          <cell r="M65">
            <v>9.0100000000000193</v>
          </cell>
          <cell r="N65">
            <v>4.6450482033304263E-2</v>
          </cell>
          <cell r="O65">
            <v>1314.99</v>
          </cell>
          <cell r="P65">
            <v>1352.01</v>
          </cell>
          <cell r="Q65">
            <v>37.019999999999982</v>
          </cell>
          <cell r="R65">
            <v>2.8152305340725103E-2</v>
          </cell>
          <cell r="S65" t="str">
            <v>Firm</v>
          </cell>
        </row>
        <row r="66">
          <cell r="A66" t="str">
            <v>E4304</v>
          </cell>
          <cell r="B66" t="str">
            <v>Sefton</v>
          </cell>
          <cell r="C66">
            <v>1202.1099999999999</v>
          </cell>
          <cell r="D66">
            <v>1234.45</v>
          </cell>
          <cell r="E66">
            <v>32.340000000000146</v>
          </cell>
          <cell r="F66">
            <v>2.6902696092703682E-2</v>
          </cell>
          <cell r="G66">
            <v>10.23</v>
          </cell>
          <cell r="H66">
            <v>10.549999999999955</v>
          </cell>
          <cell r="I66">
            <v>0.3199999999999541</v>
          </cell>
          <cell r="J66">
            <v>3.1280547409575199E-2</v>
          </cell>
          <cell r="K66">
            <v>193.97</v>
          </cell>
          <cell r="L66">
            <v>202.98000000000002</v>
          </cell>
          <cell r="M66">
            <v>9.0100000000000193</v>
          </cell>
          <cell r="N66">
            <v>4.6450482033304263E-2</v>
          </cell>
          <cell r="O66">
            <v>1406.31</v>
          </cell>
          <cell r="P66">
            <v>1447.98</v>
          </cell>
          <cell r="Q66">
            <v>41.670000000000073</v>
          </cell>
          <cell r="R66">
            <v>2.9630735755274529E-2</v>
          </cell>
          <cell r="S66" t="str">
            <v>Firm</v>
          </cell>
        </row>
        <row r="67">
          <cell r="A67" t="str">
            <v>E4305</v>
          </cell>
          <cell r="B67" t="str">
            <v>Wirral</v>
          </cell>
          <cell r="C67">
            <v>1184.68</v>
          </cell>
          <cell r="D67">
            <v>1237.18</v>
          </cell>
          <cell r="E67">
            <v>52.5</v>
          </cell>
          <cell r="F67">
            <v>4.431576459465858E-2</v>
          </cell>
          <cell r="G67">
            <v>0</v>
          </cell>
          <cell r="H67">
            <v>0</v>
          </cell>
          <cell r="I67">
            <v>0</v>
          </cell>
          <cell r="J67">
            <v>0</v>
          </cell>
          <cell r="K67">
            <v>193.97</v>
          </cell>
          <cell r="L67">
            <v>202.98000000000002</v>
          </cell>
          <cell r="M67">
            <v>9.0100000000000193</v>
          </cell>
          <cell r="N67">
            <v>4.6450482033304263E-2</v>
          </cell>
          <cell r="O67">
            <v>1378.65</v>
          </cell>
          <cell r="P67">
            <v>1440.1599999999999</v>
          </cell>
          <cell r="Q67">
            <v>61.509999999999764</v>
          </cell>
          <cell r="R67">
            <v>4.4616109962644535E-2</v>
          </cell>
          <cell r="S67" t="str">
            <v>Firm</v>
          </cell>
        </row>
        <row r="68">
          <cell r="A68" t="str">
            <v>E4401</v>
          </cell>
          <cell r="B68" t="str">
            <v>Barnsley</v>
          </cell>
          <cell r="C68">
            <v>1142.73</v>
          </cell>
          <cell r="D68">
            <v>1171.3</v>
          </cell>
          <cell r="E68">
            <v>28.569999999999936</v>
          </cell>
          <cell r="F68">
            <v>2.5001531420370426E-2</v>
          </cell>
          <cell r="G68">
            <v>5.8499999999999091</v>
          </cell>
          <cell r="H68">
            <v>6.0399999999999636</v>
          </cell>
          <cell r="I68">
            <v>0.19000000000005457</v>
          </cell>
          <cell r="J68">
            <v>3.2478632478642355E-2</v>
          </cell>
          <cell r="K68">
            <v>180.92</v>
          </cell>
          <cell r="L68">
            <v>187.07</v>
          </cell>
          <cell r="M68">
            <v>6.1500000000000057</v>
          </cell>
          <cell r="N68">
            <v>3.3992925049745715E-2</v>
          </cell>
          <cell r="O68">
            <v>1329.5</v>
          </cell>
          <cell r="P68">
            <v>1364.41</v>
          </cell>
          <cell r="Q68">
            <v>34.910000000000082</v>
          </cell>
          <cell r="R68">
            <v>2.6257991726212904E-2</v>
          </cell>
          <cell r="S68" t="str">
            <v>Firm</v>
          </cell>
        </row>
        <row r="69">
          <cell r="A69" t="str">
            <v>E4402</v>
          </cell>
          <cell r="B69" t="str">
            <v>Doncaster</v>
          </cell>
          <cell r="C69">
            <v>1027.5</v>
          </cell>
          <cell r="D69">
            <v>1070.1400000000001</v>
          </cell>
          <cell r="E69">
            <v>42.6400000000001</v>
          </cell>
          <cell r="F69">
            <v>4.1498783454988031E-2</v>
          </cell>
          <cell r="G69">
            <v>18.630000000000109</v>
          </cell>
          <cell r="H69">
            <v>20.490000000000009</v>
          </cell>
          <cell r="I69">
            <v>1.8599999999999</v>
          </cell>
          <cell r="J69">
            <v>9.98389694041808E-2</v>
          </cell>
          <cell r="K69">
            <v>180.92</v>
          </cell>
          <cell r="L69">
            <v>187.07</v>
          </cell>
          <cell r="M69">
            <v>6.1500000000000057</v>
          </cell>
          <cell r="N69">
            <v>3.3992925049745715E-2</v>
          </cell>
          <cell r="O69">
            <v>1227.05</v>
          </cell>
          <cell r="P69">
            <v>1277.7</v>
          </cell>
          <cell r="Q69">
            <v>50.650000000000091</v>
          </cell>
          <cell r="R69">
            <v>4.1277861537834637E-2</v>
          </cell>
          <cell r="S69" t="str">
            <v>Firm</v>
          </cell>
        </row>
        <row r="70">
          <cell r="A70" t="str">
            <v>E4403</v>
          </cell>
          <cell r="B70" t="str">
            <v>Rotherham</v>
          </cell>
          <cell r="C70">
            <v>1163.8900000000001</v>
          </cell>
          <cell r="D70">
            <v>1197.6400000000001</v>
          </cell>
          <cell r="E70">
            <v>33.75</v>
          </cell>
          <cell r="F70">
            <v>2.8997585682495775E-2</v>
          </cell>
          <cell r="G70">
            <v>26.909999999999854</v>
          </cell>
          <cell r="H70">
            <v>27.6099999999999</v>
          </cell>
          <cell r="I70">
            <v>0.70000000000004547</v>
          </cell>
          <cell r="J70">
            <v>2.601263470828874E-2</v>
          </cell>
          <cell r="K70">
            <v>180.92</v>
          </cell>
          <cell r="L70">
            <v>187.07</v>
          </cell>
          <cell r="M70">
            <v>6.1500000000000057</v>
          </cell>
          <cell r="N70">
            <v>3.3992925049745715E-2</v>
          </cell>
          <cell r="O70">
            <v>1371.72</v>
          </cell>
          <cell r="P70">
            <v>1412.32</v>
          </cell>
          <cell r="Q70">
            <v>40.599999999999909</v>
          </cell>
          <cell r="R70">
            <v>2.959787711777917E-2</v>
          </cell>
          <cell r="S70" t="str">
            <v>Firm</v>
          </cell>
        </row>
        <row r="71">
          <cell r="A71" t="str">
            <v>E4404</v>
          </cell>
          <cell r="B71" t="str">
            <v>Sheffield</v>
          </cell>
          <cell r="C71">
            <v>1240.96</v>
          </cell>
          <cell r="D71">
            <v>1265.1500000000001</v>
          </cell>
          <cell r="E71">
            <v>24.190000000000055</v>
          </cell>
          <cell r="F71">
            <v>1.9492973182052564E-2</v>
          </cell>
          <cell r="G71">
            <v>2.9600000000000364</v>
          </cell>
          <cell r="H71">
            <v>2.9900000000000091</v>
          </cell>
          <cell r="I71">
            <v>2.9999999999972715E-2</v>
          </cell>
          <cell r="J71">
            <v>1.0135135135125761E-2</v>
          </cell>
          <cell r="K71">
            <v>180.92</v>
          </cell>
          <cell r="L71">
            <v>187.07</v>
          </cell>
          <cell r="M71">
            <v>6.1500000000000057</v>
          </cell>
          <cell r="N71">
            <v>3.3992925049745715E-2</v>
          </cell>
          <cell r="O71">
            <v>1424.84</v>
          </cell>
          <cell r="P71">
            <v>1455.21</v>
          </cell>
          <cell r="Q71">
            <v>30.370000000000118</v>
          </cell>
          <cell r="R71">
            <v>2.1314673928300776E-2</v>
          </cell>
          <cell r="S71" t="str">
            <v>Firm</v>
          </cell>
        </row>
        <row r="72">
          <cell r="A72" t="str">
            <v>E4501</v>
          </cell>
          <cell r="B72" t="str">
            <v>Gateshead</v>
          </cell>
          <cell r="C72">
            <v>1375.16</v>
          </cell>
          <cell r="D72">
            <v>1416.28</v>
          </cell>
          <cell r="E72">
            <v>41.119999999999891</v>
          </cell>
          <cell r="F72">
            <v>2.9901975042903928E-2</v>
          </cell>
          <cell r="G72">
            <v>0.12999999999988177</v>
          </cell>
          <cell r="H72">
            <v>0.13000000000010914</v>
          </cell>
          <cell r="I72">
            <v>2.2737367544323206E-13</v>
          </cell>
          <cell r="J72">
            <v>1.7490453529944716E-12</v>
          </cell>
          <cell r="K72">
            <v>149.88</v>
          </cell>
          <cell r="L72">
            <v>153.82</v>
          </cell>
          <cell r="M72">
            <v>3.9399999999999977</v>
          </cell>
          <cell r="N72">
            <v>2.6287696824125906E-2</v>
          </cell>
          <cell r="O72">
            <v>1525.17</v>
          </cell>
          <cell r="P72">
            <v>1570.23</v>
          </cell>
          <cell r="Q72">
            <v>45.059999999999945</v>
          </cell>
          <cell r="R72">
            <v>2.9544247526505307E-2</v>
          </cell>
          <cell r="S72" t="str">
            <v>Firm</v>
          </cell>
        </row>
        <row r="73">
          <cell r="A73" t="str">
            <v>E4502</v>
          </cell>
          <cell r="B73" t="str">
            <v>Newcastle upon Tyne</v>
          </cell>
          <cell r="C73">
            <v>1297.8854828854828</v>
          </cell>
          <cell r="D73">
            <v>1335.0730634032027</v>
          </cell>
          <cell r="E73">
            <v>37.18758051771988</v>
          </cell>
          <cell r="F73">
            <v>2.8652435833586676E-2</v>
          </cell>
          <cell r="G73">
            <v>1.01530101530102</v>
          </cell>
          <cell r="H73">
            <v>1.0376253092044863</v>
          </cell>
          <cell r="I73">
            <v>2.2324293903466241E-2</v>
          </cell>
          <cell r="J73">
            <v>2.198785736154063E-2</v>
          </cell>
          <cell r="K73">
            <v>149.88</v>
          </cell>
          <cell r="L73">
            <v>153.82</v>
          </cell>
          <cell r="M73">
            <v>3.9399999999999977</v>
          </cell>
          <cell r="N73">
            <v>2.6287696824125906E-2</v>
          </cell>
          <cell r="O73">
            <v>1448.78</v>
          </cell>
          <cell r="P73">
            <v>1489.9306887124071</v>
          </cell>
          <cell r="Q73">
            <v>41.150688712407145</v>
          </cell>
          <cell r="R73">
            <v>2.8403683590612294E-2</v>
          </cell>
          <cell r="S73" t="str">
            <v>Firm</v>
          </cell>
        </row>
        <row r="74">
          <cell r="A74" t="str">
            <v>E4503</v>
          </cell>
          <cell r="B74" t="str">
            <v>North Tyneside</v>
          </cell>
          <cell r="C74">
            <v>1264.8499999999999</v>
          </cell>
          <cell r="D74">
            <v>1296.28</v>
          </cell>
          <cell r="E74">
            <v>31.430000000000064</v>
          </cell>
          <cell r="F74">
            <v>2.4848796299956621E-2</v>
          </cell>
          <cell r="G74">
            <v>0</v>
          </cell>
          <cell r="H74">
            <v>0</v>
          </cell>
          <cell r="I74">
            <v>0</v>
          </cell>
          <cell r="J74">
            <v>0</v>
          </cell>
          <cell r="K74">
            <v>149.88</v>
          </cell>
          <cell r="L74">
            <v>153.82</v>
          </cell>
          <cell r="M74">
            <v>3.9399999999999977</v>
          </cell>
          <cell r="N74">
            <v>2.6287696824125906E-2</v>
          </cell>
          <cell r="O74">
            <v>1414.73</v>
          </cell>
          <cell r="P74">
            <v>1450.1</v>
          </cell>
          <cell r="Q74">
            <v>35.369999999999891</v>
          </cell>
          <cell r="R74">
            <v>2.5001236985149111E-2</v>
          </cell>
          <cell r="S74" t="str">
            <v>Firm</v>
          </cell>
        </row>
        <row r="75">
          <cell r="A75" t="str">
            <v>E4504</v>
          </cell>
          <cell r="B75" t="str">
            <v>South Tyneside</v>
          </cell>
          <cell r="C75">
            <v>1221</v>
          </cell>
          <cell r="D75">
            <v>1256.3900000000001</v>
          </cell>
          <cell r="E75">
            <v>35.3900000000001</v>
          </cell>
          <cell r="F75">
            <v>2.8984438984439143E-2</v>
          </cell>
          <cell r="G75">
            <v>0</v>
          </cell>
          <cell r="H75">
            <v>0</v>
          </cell>
          <cell r="I75">
            <v>0</v>
          </cell>
          <cell r="J75">
            <v>0</v>
          </cell>
          <cell r="K75">
            <v>149.88</v>
          </cell>
          <cell r="L75">
            <v>153.82</v>
          </cell>
          <cell r="M75">
            <v>3.9399999999999977</v>
          </cell>
          <cell r="N75">
            <v>2.6287696824125906E-2</v>
          </cell>
          <cell r="O75">
            <v>1370.88</v>
          </cell>
          <cell r="P75">
            <v>1410.21</v>
          </cell>
          <cell r="Q75">
            <v>39.329999999999927</v>
          </cell>
          <cell r="R75">
            <v>2.8689600840336116E-2</v>
          </cell>
          <cell r="S75" t="str">
            <v>Firm</v>
          </cell>
        </row>
        <row r="76">
          <cell r="A76" t="str">
            <v>E4505</v>
          </cell>
          <cell r="B76" t="str">
            <v>Sunderland</v>
          </cell>
          <cell r="C76">
            <v>1138.8699999999999</v>
          </cell>
          <cell r="D76">
            <v>1171.9000000000001</v>
          </cell>
          <cell r="E76">
            <v>33.0300000000002</v>
          </cell>
          <cell r="F76">
            <v>2.9002432235461617E-2</v>
          </cell>
          <cell r="G76">
            <v>0.63000000000010914</v>
          </cell>
          <cell r="H76">
            <v>0.63999999999987267</v>
          </cell>
          <cell r="I76">
            <v>9.9999999997635314E-3</v>
          </cell>
          <cell r="J76">
            <v>1.5873015872637675E-2</v>
          </cell>
          <cell r="K76">
            <v>149.88</v>
          </cell>
          <cell r="L76">
            <v>153.82</v>
          </cell>
          <cell r="M76">
            <v>3.9399999999999977</v>
          </cell>
          <cell r="N76">
            <v>2.6287696824125906E-2</v>
          </cell>
          <cell r="O76">
            <v>1289.3800000000001</v>
          </cell>
          <cell r="P76">
            <v>1326.36</v>
          </cell>
          <cell r="Q76">
            <v>36.979999999999791</v>
          </cell>
          <cell r="R76">
            <v>2.8680451069506008E-2</v>
          </cell>
          <cell r="S76" t="str">
            <v>Firm</v>
          </cell>
        </row>
        <row r="77">
          <cell r="A77" t="str">
            <v>E4601</v>
          </cell>
          <cell r="B77" t="str">
            <v>Birmingham</v>
          </cell>
          <cell r="C77">
            <v>1072.53</v>
          </cell>
          <cell r="D77">
            <v>1092.9100000000001</v>
          </cell>
          <cell r="E77">
            <v>20.380000000000109</v>
          </cell>
          <cell r="F77">
            <v>1.9001799483464366E-2</v>
          </cell>
          <cell r="G77">
            <v>0.26999999999998181</v>
          </cell>
          <cell r="H77">
            <v>0.28999999999996362</v>
          </cell>
          <cell r="I77">
            <v>1.999999999998181E-2</v>
          </cell>
          <cell r="J77">
            <v>7.4074074074011786E-2</v>
          </cell>
          <cell r="K77">
            <v>140.41</v>
          </cell>
          <cell r="L77">
            <v>144.88</v>
          </cell>
          <cell r="M77">
            <v>4.4699999999999989</v>
          </cell>
          <cell r="N77">
            <v>3.1835339363293302E-2</v>
          </cell>
          <cell r="O77">
            <v>1213.21</v>
          </cell>
          <cell r="P77">
            <v>1238.08</v>
          </cell>
          <cell r="Q77">
            <v>24.869999999999891</v>
          </cell>
          <cell r="R77">
            <v>2.0499336471014873E-2</v>
          </cell>
          <cell r="S77" t="str">
            <v>Firm</v>
          </cell>
        </row>
        <row r="78">
          <cell r="A78" t="str">
            <v>E4602</v>
          </cell>
          <cell r="B78" t="str">
            <v>Coventry</v>
          </cell>
          <cell r="C78">
            <v>1245.44</v>
          </cell>
          <cell r="D78">
            <v>1292.77</v>
          </cell>
          <cell r="E78">
            <v>47.329999999999927</v>
          </cell>
          <cell r="F78">
            <v>3.8002633607399749E-2</v>
          </cell>
          <cell r="G78">
            <v>5.999999999994543E-2</v>
          </cell>
          <cell r="H78">
            <v>4.9999999999954525E-2</v>
          </cell>
          <cell r="I78">
            <v>-9.9999999999909051E-3</v>
          </cell>
          <cell r="J78">
            <v>-0.16666666666666663</v>
          </cell>
          <cell r="K78">
            <v>140.41</v>
          </cell>
          <cell r="L78">
            <v>144.88</v>
          </cell>
          <cell r="M78">
            <v>4.4699999999999989</v>
          </cell>
          <cell r="N78">
            <v>3.1835339363293302E-2</v>
          </cell>
          <cell r="O78">
            <v>1385.91</v>
          </cell>
          <cell r="P78">
            <v>1437.7</v>
          </cell>
          <cell r="Q78">
            <v>51.789999999999964</v>
          </cell>
          <cell r="R78">
            <v>3.7368948921647105E-2</v>
          </cell>
          <cell r="S78" t="str">
            <v>Firm</v>
          </cell>
        </row>
        <row r="79">
          <cell r="A79" t="str">
            <v>E4603</v>
          </cell>
          <cell r="B79" t="str">
            <v>Dudley</v>
          </cell>
          <cell r="C79">
            <v>1057.97</v>
          </cell>
          <cell r="D79">
            <v>1108.6500000000001</v>
          </cell>
          <cell r="E79">
            <v>50.680000000000064</v>
          </cell>
          <cell r="F79">
            <v>4.7903059633070955E-2</v>
          </cell>
          <cell r="G79">
            <v>0</v>
          </cell>
          <cell r="H79">
            <v>0</v>
          </cell>
          <cell r="I79">
            <v>0</v>
          </cell>
          <cell r="J79">
            <v>0</v>
          </cell>
          <cell r="K79">
            <v>140.41</v>
          </cell>
          <cell r="L79">
            <v>144.88</v>
          </cell>
          <cell r="M79">
            <v>4.4699999999999989</v>
          </cell>
          <cell r="N79">
            <v>3.1835339363293302E-2</v>
          </cell>
          <cell r="O79">
            <v>1198.3800000000001</v>
          </cell>
          <cell r="P79">
            <v>1253.5300000000002</v>
          </cell>
          <cell r="Q79">
            <v>55.150000000000091</v>
          </cell>
          <cell r="R79">
            <v>4.6020460955623399E-2</v>
          </cell>
          <cell r="S79" t="str">
            <v>Firm</v>
          </cell>
        </row>
        <row r="80">
          <cell r="A80" t="str">
            <v>E4604</v>
          </cell>
          <cell r="B80" t="str">
            <v>Sandwell</v>
          </cell>
          <cell r="C80">
            <v>1143.42</v>
          </cell>
          <cell r="D80">
            <v>1164.05</v>
          </cell>
          <cell r="E80">
            <v>20.629999999999882</v>
          </cell>
          <cell r="F80">
            <v>1.8042364135663069E-2</v>
          </cell>
          <cell r="G80">
            <v>0</v>
          </cell>
          <cell r="H80">
            <v>0</v>
          </cell>
          <cell r="I80">
            <v>0</v>
          </cell>
          <cell r="J80">
            <v>0</v>
          </cell>
          <cell r="K80">
            <v>140.41</v>
          </cell>
          <cell r="L80">
            <v>144.88</v>
          </cell>
          <cell r="M80">
            <v>4.4699999999999989</v>
          </cell>
          <cell r="N80">
            <v>3.1835339363293302E-2</v>
          </cell>
          <cell r="O80">
            <v>1283.83</v>
          </cell>
          <cell r="P80">
            <v>1308.93</v>
          </cell>
          <cell r="Q80">
            <v>25.100000000000136</v>
          </cell>
          <cell r="R80">
            <v>1.9550875115864397E-2</v>
          </cell>
          <cell r="S80" t="str">
            <v>Firm</v>
          </cell>
        </row>
        <row r="81">
          <cell r="A81" t="str">
            <v>E4605</v>
          </cell>
          <cell r="B81" t="str">
            <v>Solihull</v>
          </cell>
          <cell r="C81">
            <v>1098.5</v>
          </cell>
          <cell r="D81">
            <v>1147.94</v>
          </cell>
          <cell r="E81">
            <v>49.440000000000055</v>
          </cell>
          <cell r="F81">
            <v>4.5006827492034551E-2</v>
          </cell>
          <cell r="G81">
            <v>15.02</v>
          </cell>
          <cell r="H81">
            <v>15.409999999999854</v>
          </cell>
          <cell r="I81">
            <v>0.38999999999985491</v>
          </cell>
          <cell r="J81">
            <v>2.5965379493998242E-2</v>
          </cell>
          <cell r="K81">
            <v>140.41</v>
          </cell>
          <cell r="L81">
            <v>144.88</v>
          </cell>
          <cell r="M81">
            <v>4.4699999999999989</v>
          </cell>
          <cell r="N81">
            <v>3.1835339363293302E-2</v>
          </cell>
          <cell r="O81">
            <v>1253.93</v>
          </cell>
          <cell r="P81">
            <v>1308.23</v>
          </cell>
          <cell r="Q81">
            <v>54.299999999999955</v>
          </cell>
          <cell r="R81">
            <v>4.3303852687151645E-2</v>
          </cell>
          <cell r="S81" t="str">
            <v>Firm</v>
          </cell>
        </row>
        <row r="82">
          <cell r="A82" t="str">
            <v>E4606</v>
          </cell>
          <cell r="B82" t="str">
            <v>Walsall</v>
          </cell>
          <cell r="C82">
            <v>1283.01</v>
          </cell>
          <cell r="D82">
            <v>1332.66</v>
          </cell>
          <cell r="E82">
            <v>49.650000000000091</v>
          </cell>
          <cell r="F82">
            <v>3.8698061589543364E-2</v>
          </cell>
          <cell r="G82">
            <v>0</v>
          </cell>
          <cell r="H82">
            <v>0</v>
          </cell>
          <cell r="I82">
            <v>0</v>
          </cell>
          <cell r="J82">
            <v>0</v>
          </cell>
          <cell r="K82">
            <v>140.41</v>
          </cell>
          <cell r="L82">
            <v>144.88</v>
          </cell>
          <cell r="M82">
            <v>4.4699999999999989</v>
          </cell>
          <cell r="N82">
            <v>3.1835339363293302E-2</v>
          </cell>
          <cell r="O82">
            <v>1423.42</v>
          </cell>
          <cell r="P82">
            <v>1477.54</v>
          </cell>
          <cell r="Q82">
            <v>54.119999999999891</v>
          </cell>
          <cell r="R82">
            <v>3.8021104101389591E-2</v>
          </cell>
          <cell r="S82" t="str">
            <v>Firm</v>
          </cell>
        </row>
        <row r="83">
          <cell r="A83" t="str">
            <v>E4607</v>
          </cell>
          <cell r="B83" t="str">
            <v>Wolverhampton</v>
          </cell>
          <cell r="C83">
            <v>1271.8699999999999</v>
          </cell>
          <cell r="D83">
            <v>1316.72</v>
          </cell>
          <cell r="E83">
            <v>44.850000000000136</v>
          </cell>
          <cell r="F83">
            <v>3.5263037889092574E-2</v>
          </cell>
          <cell r="G83">
            <v>0</v>
          </cell>
          <cell r="H83">
            <v>0</v>
          </cell>
          <cell r="I83">
            <v>0</v>
          </cell>
          <cell r="J83">
            <v>0</v>
          </cell>
          <cell r="K83">
            <v>140.41</v>
          </cell>
          <cell r="L83">
            <v>144.88</v>
          </cell>
          <cell r="M83">
            <v>4.4699999999999989</v>
          </cell>
          <cell r="N83">
            <v>3.1835339363293302E-2</v>
          </cell>
          <cell r="O83">
            <v>1412.28</v>
          </cell>
          <cell r="P83">
            <v>1461.6</v>
          </cell>
          <cell r="Q83">
            <v>49.319999999999936</v>
          </cell>
          <cell r="R83">
            <v>3.4922253377517087E-2</v>
          </cell>
          <cell r="S83" t="str">
            <v>Firm</v>
          </cell>
        </row>
        <row r="84">
          <cell r="A84" t="str">
            <v>E4701</v>
          </cell>
          <cell r="B84" t="str">
            <v>Bradford</v>
          </cell>
          <cell r="C84">
            <v>1058.1199999999999</v>
          </cell>
          <cell r="D84">
            <v>1084.57</v>
          </cell>
          <cell r="E84">
            <v>26.450000000000045</v>
          </cell>
          <cell r="F84">
            <v>2.4997164782822434E-2</v>
          </cell>
          <cell r="G84">
            <v>5.3200000000001637</v>
          </cell>
          <cell r="H84">
            <v>5.4300000000000637</v>
          </cell>
          <cell r="I84">
            <v>0.10999999999989996</v>
          </cell>
          <cell r="J84">
            <v>2.0676691729303975E-2</v>
          </cell>
          <cell r="K84">
            <v>173.53</v>
          </cell>
          <cell r="L84">
            <v>178.7</v>
          </cell>
          <cell r="M84">
            <v>5.1699999999999875</v>
          </cell>
          <cell r="N84">
            <v>2.9793119345357999E-2</v>
          </cell>
          <cell r="O84">
            <v>1236.97</v>
          </cell>
          <cell r="P84">
            <v>1268.7</v>
          </cell>
          <cell r="Q84">
            <v>31.730000000000018</v>
          </cell>
          <cell r="R84">
            <v>2.5651390090301263E-2</v>
          </cell>
          <cell r="S84" t="str">
            <v>Firm</v>
          </cell>
        </row>
        <row r="85">
          <cell r="A85" t="str">
            <v>E4702</v>
          </cell>
          <cell r="B85" t="str">
            <v>Calderdale</v>
          </cell>
          <cell r="C85">
            <v>1217.6300000000001</v>
          </cell>
          <cell r="D85">
            <v>1239.29</v>
          </cell>
          <cell r="E85">
            <v>21.659999999999854</v>
          </cell>
          <cell r="F85">
            <v>1.7788655010142485E-2</v>
          </cell>
          <cell r="G85">
            <v>6.709999999999809</v>
          </cell>
          <cell r="H85">
            <v>6.7599999999999909</v>
          </cell>
          <cell r="I85">
            <v>5.0000000000181899E-2</v>
          </cell>
          <cell r="J85">
            <v>7.4515648286412883E-3</v>
          </cell>
          <cell r="K85">
            <v>173.53</v>
          </cell>
          <cell r="L85">
            <v>178.7</v>
          </cell>
          <cell r="M85">
            <v>5.1699999999999875</v>
          </cell>
          <cell r="N85">
            <v>2.9793119345357999E-2</v>
          </cell>
          <cell r="O85">
            <v>1397.87</v>
          </cell>
          <cell r="P85">
            <v>1424.75</v>
          </cell>
          <cell r="Q85">
            <v>26.880000000000109</v>
          </cell>
          <cell r="R85">
            <v>1.9229255939393619E-2</v>
          </cell>
          <cell r="S85" t="str">
            <v>Firm</v>
          </cell>
        </row>
        <row r="86">
          <cell r="A86" t="str">
            <v>E4703</v>
          </cell>
          <cell r="B86" t="str">
            <v>Kirklees</v>
          </cell>
          <cell r="C86">
            <v>1154.27</v>
          </cell>
          <cell r="D86">
            <v>1194.67</v>
          </cell>
          <cell r="E86">
            <v>40.400000000000091</v>
          </cell>
          <cell r="F86">
            <v>3.5000476491635402E-2</v>
          </cell>
          <cell r="G86">
            <v>3.6400000000001</v>
          </cell>
          <cell r="H86">
            <v>3.5099999999999909</v>
          </cell>
          <cell r="I86">
            <v>-0.13000000000010914</v>
          </cell>
          <cell r="J86">
            <v>-3.5714285714314675E-2</v>
          </cell>
          <cell r="K86">
            <v>173.53</v>
          </cell>
          <cell r="L86">
            <v>178.7</v>
          </cell>
          <cell r="M86">
            <v>5.1699999999999875</v>
          </cell>
          <cell r="N86">
            <v>2.9793119345357999E-2</v>
          </cell>
          <cell r="O86">
            <v>1331.44</v>
          </cell>
          <cell r="P86">
            <v>1376.88</v>
          </cell>
          <cell r="Q86">
            <v>45.440000000000055</v>
          </cell>
          <cell r="R86">
            <v>3.4128462416631589E-2</v>
          </cell>
          <cell r="S86" t="str">
            <v>Firm</v>
          </cell>
        </row>
        <row r="87">
          <cell r="A87" t="str">
            <v>E4704</v>
          </cell>
          <cell r="B87" t="str">
            <v>Leeds</v>
          </cell>
          <cell r="C87">
            <v>1064.3699999999999</v>
          </cell>
          <cell r="D87">
            <v>1095.6099999999999</v>
          </cell>
          <cell r="E87">
            <v>31.240000000000009</v>
          </cell>
          <cell r="F87">
            <v>2.9350695716715114E-2</v>
          </cell>
          <cell r="G87">
            <v>5.8100000000001728</v>
          </cell>
          <cell r="H87">
            <v>5.9800000000000182</v>
          </cell>
          <cell r="I87">
            <v>0.16999999999984539</v>
          </cell>
          <cell r="J87">
            <v>2.9259896729748824E-2</v>
          </cell>
          <cell r="K87">
            <v>173.53</v>
          </cell>
          <cell r="L87">
            <v>178.7</v>
          </cell>
          <cell r="M87">
            <v>5.1699999999999875</v>
          </cell>
          <cell r="N87">
            <v>2.9793119345357999E-2</v>
          </cell>
          <cell r="O87">
            <v>1243.71</v>
          </cell>
          <cell r="P87">
            <v>1280.29</v>
          </cell>
          <cell r="Q87">
            <v>36.579999999999927</v>
          </cell>
          <cell r="R87">
            <v>2.941200118998788E-2</v>
          </cell>
          <cell r="S87" t="str">
            <v>Firm</v>
          </cell>
        </row>
        <row r="88">
          <cell r="A88" t="str">
            <v>E4705</v>
          </cell>
          <cell r="B88" t="str">
            <v>Wakefield</v>
          </cell>
          <cell r="C88">
            <v>1035.49</v>
          </cell>
          <cell r="D88">
            <v>1074.79</v>
          </cell>
          <cell r="E88">
            <v>39.299999999999955</v>
          </cell>
          <cell r="F88">
            <v>3.7953046383837563E-2</v>
          </cell>
          <cell r="G88">
            <v>20.849999999999909</v>
          </cell>
          <cell r="H88">
            <v>20.990000000000009</v>
          </cell>
          <cell r="I88">
            <v>0.14000000000010004</v>
          </cell>
          <cell r="J88">
            <v>6.7146282973669091E-3</v>
          </cell>
          <cell r="K88">
            <v>173.53</v>
          </cell>
          <cell r="L88">
            <v>178.7</v>
          </cell>
          <cell r="M88">
            <v>5.1699999999999875</v>
          </cell>
          <cell r="N88">
            <v>2.9793119345357999E-2</v>
          </cell>
          <cell r="O88">
            <v>1229.8699999999999</v>
          </cell>
          <cell r="P88">
            <v>1274.49</v>
          </cell>
          <cell r="Q88">
            <v>44.620000000000118</v>
          </cell>
          <cell r="R88">
            <v>3.6280257262962801E-2</v>
          </cell>
          <cell r="S88" t="str">
            <v>Firm</v>
          </cell>
        </row>
        <row r="90">
          <cell r="B90" t="str">
            <v>Total Metropolitan Districts</v>
          </cell>
          <cell r="C90" t="e">
            <v>#DIV/0!</v>
          </cell>
          <cell r="D90">
            <v>0.01</v>
          </cell>
          <cell r="E90" t="e">
            <v>#DIV/0!</v>
          </cell>
          <cell r="F90" t="e">
            <v>#DIV/0!</v>
          </cell>
          <cell r="G90" t="e">
            <v>#DIV/0!</v>
          </cell>
          <cell r="H90">
            <v>4.29</v>
          </cell>
          <cell r="I90" t="e">
            <v>#DIV/0!</v>
          </cell>
          <cell r="J90" t="e">
            <v>#DIV/0!</v>
          </cell>
          <cell r="K90" t="e">
            <v>#DIV/0!</v>
          </cell>
          <cell r="L90">
            <v>173.97</v>
          </cell>
          <cell r="M90" t="e">
            <v>#DIV/0!</v>
          </cell>
          <cell r="N90" t="e">
            <v>#DIV/0!</v>
          </cell>
          <cell r="O90" t="e">
            <v>#DIV/0!</v>
          </cell>
          <cell r="P90">
            <v>178.26999999999998</v>
          </cell>
          <cell r="Q90" t="e">
            <v>#DIV/0!</v>
          </cell>
          <cell r="R90" t="e">
            <v>#DIV/0!</v>
          </cell>
          <cell r="S90" t="str">
            <v xml:space="preserve">36 Firm </v>
          </cell>
        </row>
        <row r="91">
          <cell r="C91" t="str">
            <v>Average Band D</v>
          </cell>
          <cell r="G91" t="str">
            <v>Average Band D</v>
          </cell>
          <cell r="K91" t="str">
            <v>Average Band D</v>
          </cell>
          <cell r="O91" t="str">
            <v>Average Band D</v>
          </cell>
        </row>
        <row r="92">
          <cell r="C92" t="str">
            <v>Equivalent Council Tax</v>
          </cell>
          <cell r="E92" t="str">
            <v>£</v>
          </cell>
          <cell r="F92" t="str">
            <v>%</v>
          </cell>
          <cell r="G92" t="str">
            <v>Equivalent Council Tax</v>
          </cell>
          <cell r="I92" t="str">
            <v>£</v>
          </cell>
          <cell r="J92" t="str">
            <v>%</v>
          </cell>
          <cell r="K92" t="str">
            <v>Equivalent Council Tax</v>
          </cell>
          <cell r="M92" t="str">
            <v>£</v>
          </cell>
          <cell r="N92" t="str">
            <v>%</v>
          </cell>
          <cell r="O92" t="str">
            <v>Equivalent</v>
          </cell>
          <cell r="Q92" t="str">
            <v>£</v>
          </cell>
          <cell r="R92" t="str">
            <v>%</v>
          </cell>
          <cell r="S92" t="str">
            <v>Figures</v>
          </cell>
        </row>
        <row r="93">
          <cell r="C93" t="str">
            <v>for Local Services (excl. Parish)</v>
          </cell>
          <cell r="E93" t="str">
            <v>Increase /</v>
          </cell>
          <cell r="F93" t="str">
            <v>Increase /</v>
          </cell>
          <cell r="G93" t="str">
            <v>for Parish Councils</v>
          </cell>
          <cell r="I93" t="str">
            <v>Increase /</v>
          </cell>
          <cell r="J93" t="str">
            <v>Increase /</v>
          </cell>
          <cell r="K93" t="str">
            <v>for Precepts</v>
          </cell>
          <cell r="M93" t="str">
            <v>Increase /</v>
          </cell>
          <cell r="N93" t="str">
            <v>Increase /</v>
          </cell>
          <cell r="O93" t="str">
            <v>Council Tax</v>
          </cell>
          <cell r="Q93" t="str">
            <v>Increase /</v>
          </cell>
          <cell r="R93" t="str">
            <v>Increase /</v>
          </cell>
          <cell r="S93" t="str">
            <v>Firm or</v>
          </cell>
        </row>
        <row r="94">
          <cell r="C94" t="str">
            <v>2008/09</v>
          </cell>
          <cell r="D94" t="str">
            <v>2009/10</v>
          </cell>
          <cell r="E94" t="str">
            <v>(Decrease)</v>
          </cell>
          <cell r="F94" t="str">
            <v>(Decrease)</v>
          </cell>
          <cell r="G94" t="str">
            <v>2008/09</v>
          </cell>
          <cell r="H94" t="str">
            <v>2009/10</v>
          </cell>
          <cell r="I94" t="str">
            <v>(Decrease)</v>
          </cell>
          <cell r="J94" t="str">
            <v>(Decrease)</v>
          </cell>
          <cell r="K94" t="str">
            <v>2008/09</v>
          </cell>
          <cell r="L94" t="str">
            <v>2009/10</v>
          </cell>
          <cell r="M94" t="str">
            <v>(Decrease)</v>
          </cell>
          <cell r="N94" t="str">
            <v>(Decrease)</v>
          </cell>
          <cell r="O94" t="str">
            <v>2008/09</v>
          </cell>
          <cell r="P94" t="str">
            <v>2009/10</v>
          </cell>
          <cell r="Q94" t="str">
            <v>(Decrease)</v>
          </cell>
          <cell r="R94" t="str">
            <v>(Decrease)</v>
          </cell>
          <cell r="S94" t="str">
            <v>Provisional?</v>
          </cell>
        </row>
        <row r="95">
          <cell r="C95" t="str">
            <v>£   p</v>
          </cell>
          <cell r="D95" t="str">
            <v>£   p</v>
          </cell>
          <cell r="E95" t="str">
            <v>£s</v>
          </cell>
          <cell r="F95" t="str">
            <v>%</v>
          </cell>
          <cell r="G95" t="str">
            <v>£   p</v>
          </cell>
          <cell r="H95" t="str">
            <v>£   p</v>
          </cell>
          <cell r="I95" t="str">
            <v>£s</v>
          </cell>
          <cell r="J95" t="str">
            <v>%</v>
          </cell>
          <cell r="K95" t="str">
            <v>£   p</v>
          </cell>
          <cell r="L95" t="str">
            <v>£   p</v>
          </cell>
          <cell r="M95" t="str">
            <v>£s</v>
          </cell>
          <cell r="N95" t="str">
            <v>%</v>
          </cell>
          <cell r="O95" t="str">
            <v>£   p</v>
          </cell>
          <cell r="P95" t="str">
            <v>£   p</v>
          </cell>
          <cell r="Q95" t="str">
            <v>£s</v>
          </cell>
          <cell r="R95" t="str">
            <v>%</v>
          </cell>
        </row>
        <row r="96">
          <cell r="A96" t="str">
            <v>E0101</v>
          </cell>
          <cell r="B96" t="str">
            <v>Bath &amp; North East Somerset</v>
          </cell>
          <cell r="C96">
            <v>1132.8800000000001</v>
          </cell>
          <cell r="D96">
            <v>1172.54</v>
          </cell>
          <cell r="E96">
            <v>39.659999999999854</v>
          </cell>
          <cell r="F96">
            <v>3.5008120895416939E-2</v>
          </cell>
          <cell r="G96">
            <v>29.55</v>
          </cell>
          <cell r="H96">
            <v>30.190000000000055</v>
          </cell>
          <cell r="I96">
            <v>0.64000000000005386</v>
          </cell>
          <cell r="J96">
            <v>2.165820642978189E-2</v>
          </cell>
          <cell r="K96">
            <v>210.33</v>
          </cell>
          <cell r="L96">
            <v>219.89</v>
          </cell>
          <cell r="M96">
            <v>9.5599999999999739</v>
          </cell>
          <cell r="N96">
            <v>4.5452384348404706E-2</v>
          </cell>
          <cell r="O96">
            <v>1372.76</v>
          </cell>
          <cell r="P96">
            <v>1422.62</v>
          </cell>
          <cell r="Q96">
            <v>49.8599999999999</v>
          </cell>
          <cell r="R96">
            <v>3.6320988373786944E-2</v>
          </cell>
          <cell r="S96" t="str">
            <v>Firm</v>
          </cell>
        </row>
        <row r="97">
          <cell r="A97" t="str">
            <v>E0202</v>
          </cell>
          <cell r="B97" t="str">
            <v>Bedford</v>
          </cell>
          <cell r="C97">
            <v>1272.7948637831792</v>
          </cell>
          <cell r="D97">
            <v>1284.22</v>
          </cell>
          <cell r="E97">
            <v>11.425136216820874</v>
          </cell>
          <cell r="F97">
            <v>8.9764160289440564E-3</v>
          </cell>
          <cell r="G97">
            <v>19.664389815407731</v>
          </cell>
          <cell r="H97">
            <v>21.059999999999945</v>
          </cell>
          <cell r="I97">
            <v>1.3956101845922149</v>
          </cell>
          <cell r="J97">
            <v>7.0971446238250691E-2</v>
          </cell>
          <cell r="K97">
            <v>214.12000890204871</v>
          </cell>
          <cell r="L97">
            <v>222.19</v>
          </cell>
          <cell r="M97">
            <v>8.0699910979512879</v>
          </cell>
          <cell r="N97">
            <v>3.7689103131146373E-2</v>
          </cell>
          <cell r="O97">
            <v>1506.5792625006354</v>
          </cell>
          <cell r="P97">
            <v>1527.4699999999998</v>
          </cell>
          <cell r="Q97">
            <v>20.890737499364377</v>
          </cell>
          <cell r="R97">
            <v>1.3866338147181079E-2</v>
          </cell>
          <cell r="S97" t="str">
            <v>Firm</v>
          </cell>
        </row>
        <row r="98">
          <cell r="A98" t="str">
            <v>E2301</v>
          </cell>
          <cell r="B98" t="str">
            <v>Blackburn &amp; Darwen</v>
          </cell>
          <cell r="C98">
            <v>1219.44</v>
          </cell>
          <cell r="D98">
            <v>1243.22</v>
          </cell>
          <cell r="E98">
            <v>23.779999999999973</v>
          </cell>
          <cell r="F98">
            <v>1.9500754444663038E-2</v>
          </cell>
          <cell r="G98">
            <v>1.4500000000000455</v>
          </cell>
          <cell r="H98">
            <v>1.3899999999998727</v>
          </cell>
          <cell r="I98">
            <v>-6.0000000000172804E-2</v>
          </cell>
          <cell r="J98">
            <v>-4.1379310344945464E-2</v>
          </cell>
          <cell r="K98">
            <v>196.12</v>
          </cell>
          <cell r="L98">
            <v>204.49</v>
          </cell>
          <cell r="M98">
            <v>8.3700000000000045</v>
          </cell>
          <cell r="N98">
            <v>4.2677952274117859E-2</v>
          </cell>
          <cell r="O98">
            <v>1417.01</v>
          </cell>
          <cell r="P98">
            <v>1449.1</v>
          </cell>
          <cell r="Q98">
            <v>32.089999999999918</v>
          </cell>
          <cell r="R98">
            <v>2.2646276314210789E-2</v>
          </cell>
          <cell r="S98" t="str">
            <v>Firm</v>
          </cell>
        </row>
        <row r="99">
          <cell r="A99" t="str">
            <v>E2302</v>
          </cell>
          <cell r="B99" t="str">
            <v>Blackpool</v>
          </cell>
          <cell r="C99">
            <v>1222.29</v>
          </cell>
          <cell r="D99">
            <v>1268.79</v>
          </cell>
          <cell r="E99">
            <v>46.5</v>
          </cell>
          <cell r="F99">
            <v>3.8043344869057361E-2</v>
          </cell>
          <cell r="G99">
            <v>0</v>
          </cell>
          <cell r="H99">
            <v>0</v>
          </cell>
          <cell r="I99">
            <v>0</v>
          </cell>
          <cell r="J99">
            <v>0</v>
          </cell>
          <cell r="K99">
            <v>196.12</v>
          </cell>
          <cell r="L99">
            <v>204.49</v>
          </cell>
          <cell r="M99">
            <v>8.3700000000000045</v>
          </cell>
          <cell r="N99">
            <v>4.2677952274117859E-2</v>
          </cell>
          <cell r="O99">
            <v>1418.41</v>
          </cell>
          <cell r="P99">
            <v>1473.28</v>
          </cell>
          <cell r="Q99">
            <v>54.869999999999891</v>
          </cell>
          <cell r="R99">
            <v>3.8684160433160919E-2</v>
          </cell>
          <cell r="S99" t="str">
            <v>Firm</v>
          </cell>
        </row>
        <row r="100">
          <cell r="A100" t="str">
            <v>E1202</v>
          </cell>
          <cell r="B100" t="str">
            <v>Bournemouth</v>
          </cell>
          <cell r="C100">
            <v>1175.94</v>
          </cell>
          <cell r="D100">
            <v>1222.29</v>
          </cell>
          <cell r="E100">
            <v>46.349999999999909</v>
          </cell>
          <cell r="F100">
            <v>3.9415276289606505E-2</v>
          </cell>
          <cell r="G100">
            <v>0</v>
          </cell>
          <cell r="H100">
            <v>0</v>
          </cell>
          <cell r="I100">
            <v>0</v>
          </cell>
          <cell r="J100">
            <v>0</v>
          </cell>
          <cell r="K100">
            <v>220.05</v>
          </cell>
          <cell r="L100">
            <v>230.94</v>
          </cell>
          <cell r="M100">
            <v>10.889999999999986</v>
          </cell>
          <cell r="N100">
            <v>4.9488752556237081E-2</v>
          </cell>
          <cell r="O100">
            <v>1395.99</v>
          </cell>
          <cell r="P100">
            <v>1453.23</v>
          </cell>
          <cell r="Q100">
            <v>57.240000000000009</v>
          </cell>
          <cell r="R100">
            <v>4.1003159048417226E-2</v>
          </cell>
          <cell r="S100" t="str">
            <v>Firm</v>
          </cell>
        </row>
        <row r="101">
          <cell r="A101" t="str">
            <v>E0301</v>
          </cell>
          <cell r="B101" t="str">
            <v>Bracknell Forest</v>
          </cell>
          <cell r="C101">
            <v>1012.59</v>
          </cell>
          <cell r="D101">
            <v>1062.6300000000001</v>
          </cell>
          <cell r="E101">
            <v>50.040000000000077</v>
          </cell>
          <cell r="F101">
            <v>4.941782952626439E-2</v>
          </cell>
          <cell r="G101">
            <v>58.199999999999932</v>
          </cell>
          <cell r="H101">
            <v>59.979999999999791</v>
          </cell>
          <cell r="I101">
            <v>1.779999999999859</v>
          </cell>
          <cell r="J101">
            <v>3.0584192439860214E-2</v>
          </cell>
          <cell r="K101">
            <v>197.3</v>
          </cell>
          <cell r="L101">
            <v>206.38</v>
          </cell>
          <cell r="M101">
            <v>9.0799999999999841</v>
          </cell>
          <cell r="N101">
            <v>4.6021287379624853E-2</v>
          </cell>
          <cell r="O101">
            <v>1268.0899999999999</v>
          </cell>
          <cell r="P101">
            <v>1328.9899999999998</v>
          </cell>
          <cell r="Q101">
            <v>60.899999999999864</v>
          </cell>
          <cell r="R101">
            <v>4.8024982453926723E-2</v>
          </cell>
          <cell r="S101" t="str">
            <v>Firm</v>
          </cell>
        </row>
        <row r="102">
          <cell r="A102" t="str">
            <v>E1401</v>
          </cell>
          <cell r="B102" t="str">
            <v>Brighton &amp; Hove</v>
          </cell>
          <cell r="C102">
            <v>1190.07</v>
          </cell>
          <cell r="D102">
            <v>1231.72</v>
          </cell>
          <cell r="E102">
            <v>41.650000000000091</v>
          </cell>
          <cell r="F102">
            <v>3.4997941297570723E-2</v>
          </cell>
          <cell r="G102">
            <v>0.28999999999996362</v>
          </cell>
          <cell r="H102">
            <v>0.28999999999996362</v>
          </cell>
          <cell r="I102">
            <v>0</v>
          </cell>
          <cell r="J102">
            <v>0</v>
          </cell>
          <cell r="K102">
            <v>205.76</v>
          </cell>
          <cell r="L102">
            <v>214.81</v>
          </cell>
          <cell r="M102">
            <v>9.0500000000000114</v>
          </cell>
          <cell r="N102">
            <v>4.398328149300168E-2</v>
          </cell>
          <cell r="O102">
            <v>1396.12</v>
          </cell>
          <cell r="P102">
            <v>1446.82</v>
          </cell>
          <cell r="Q102">
            <v>50.700000000000045</v>
          </cell>
          <cell r="R102">
            <v>3.6314929948715102E-2</v>
          </cell>
          <cell r="S102" t="str">
            <v>Firm</v>
          </cell>
        </row>
        <row r="103">
          <cell r="A103" t="str">
            <v>E0102</v>
          </cell>
          <cell r="B103" t="str">
            <v>Bristol</v>
          </cell>
          <cell r="C103">
            <v>1272</v>
          </cell>
          <cell r="D103">
            <v>1312.7</v>
          </cell>
          <cell r="E103">
            <v>40.700000000000045</v>
          </cell>
          <cell r="F103">
            <v>3.1996855345912012E-2</v>
          </cell>
          <cell r="G103">
            <v>0</v>
          </cell>
          <cell r="H103">
            <v>0</v>
          </cell>
          <cell r="I103">
            <v>0</v>
          </cell>
          <cell r="J103">
            <v>0</v>
          </cell>
          <cell r="K103">
            <v>210.33</v>
          </cell>
          <cell r="L103">
            <v>219.89</v>
          </cell>
          <cell r="M103">
            <v>9.5599999999999739</v>
          </cell>
          <cell r="N103">
            <v>4.5452384348404706E-2</v>
          </cell>
          <cell r="O103">
            <v>1482.33</v>
          </cell>
          <cell r="P103">
            <v>1532.59</v>
          </cell>
          <cell r="Q103">
            <v>50.259999999999991</v>
          </cell>
          <cell r="R103">
            <v>3.3906080292512408E-2</v>
          </cell>
          <cell r="S103" t="str">
            <v>Firm</v>
          </cell>
        </row>
        <row r="104">
          <cell r="A104" t="str">
            <v>E0203</v>
          </cell>
          <cell r="B104" t="str">
            <v>Central Bedfordshire</v>
          </cell>
          <cell r="C104">
            <v>1255.5314583649504</v>
          </cell>
          <cell r="D104">
            <v>1286.97</v>
          </cell>
          <cell r="E104">
            <v>31.43854163504966</v>
          </cell>
          <cell r="F104">
            <v>2.5040027014529231E-2</v>
          </cell>
          <cell r="G104">
            <v>83.338060743118831</v>
          </cell>
          <cell r="H104">
            <v>86.480000000000018</v>
          </cell>
          <cell r="I104">
            <v>3.1419392568811872</v>
          </cell>
          <cell r="J104">
            <v>3.7701132338150867E-2</v>
          </cell>
          <cell r="K104">
            <v>214.12000463834781</v>
          </cell>
          <cell r="L104">
            <v>222.19</v>
          </cell>
          <cell r="M104">
            <v>8.0699953616521896</v>
          </cell>
          <cell r="N104">
            <v>3.7689123794306667E-2</v>
          </cell>
          <cell r="O104">
            <v>1552.9895237464168</v>
          </cell>
          <cell r="P104">
            <v>1595.64</v>
          </cell>
          <cell r="Q104">
            <v>42.650476253583292</v>
          </cell>
          <cell r="R104">
            <v>2.7463466817659876E-2</v>
          </cell>
          <cell r="S104" t="str">
            <v>Firm</v>
          </cell>
        </row>
        <row r="105">
          <cell r="A105" t="str">
            <v>E0603</v>
          </cell>
          <cell r="B105" t="str">
            <v>Cheshire East</v>
          </cell>
          <cell r="C105">
            <v>1195.1317366293702</v>
          </cell>
          <cell r="D105">
            <v>1196.01</v>
          </cell>
          <cell r="E105">
            <v>0.87826337062983839</v>
          </cell>
          <cell r="F105">
            <v>7.3486741562622804E-4</v>
          </cell>
          <cell r="G105">
            <v>17.71280203498236</v>
          </cell>
          <cell r="H105">
            <v>18.769999999999982</v>
          </cell>
          <cell r="I105">
            <v>1.0571979650176218</v>
          </cell>
          <cell r="J105">
            <v>5.9685529309799756E-2</v>
          </cell>
          <cell r="K105">
            <v>198.4645056206721</v>
          </cell>
          <cell r="L105">
            <v>205.23</v>
          </cell>
          <cell r="M105">
            <v>6.7654943793278903</v>
          </cell>
          <cell r="N105">
            <v>3.4089190700219651E-2</v>
          </cell>
          <cell r="O105">
            <v>1411.3090442850246</v>
          </cell>
          <cell r="P105">
            <v>1420.01</v>
          </cell>
          <cell r="Q105">
            <v>8.7009557149754073</v>
          </cell>
          <cell r="R105">
            <v>6.165166835859992E-3</v>
          </cell>
          <cell r="S105" t="str">
            <v>Firm</v>
          </cell>
        </row>
        <row r="106">
          <cell r="A106" t="str">
            <v>E0604</v>
          </cell>
          <cell r="B106" t="str">
            <v>Cheshire West and Chester</v>
          </cell>
          <cell r="C106">
            <v>1204.0002236978919</v>
          </cell>
          <cell r="D106">
            <v>1224.04</v>
          </cell>
          <cell r="E106">
            <v>20.039776302108066</v>
          </cell>
          <cell r="F106">
            <v>1.6644329384390977E-2</v>
          </cell>
          <cell r="G106">
            <v>16.737001702589396</v>
          </cell>
          <cell r="H106">
            <v>18.960000000000036</v>
          </cell>
          <cell r="I106">
            <v>2.2229982974106406</v>
          </cell>
          <cell r="J106">
            <v>0.13281938646554114</v>
          </cell>
          <cell r="K106">
            <v>198.46448795966808</v>
          </cell>
          <cell r="L106">
            <v>205.23</v>
          </cell>
          <cell r="M106">
            <v>6.7655120403319131</v>
          </cell>
          <cell r="N106">
            <v>3.4089282721988967E-2</v>
          </cell>
          <cell r="O106">
            <v>1419.2017133601494</v>
          </cell>
          <cell r="P106">
            <v>1448.23</v>
          </cell>
          <cell r="Q106">
            <v>29.028286639850648</v>
          </cell>
          <cell r="R106">
            <v>2.0453954055003498E-2</v>
          </cell>
          <cell r="S106" t="str">
            <v>Firm</v>
          </cell>
        </row>
        <row r="107">
          <cell r="A107" t="str">
            <v>E0801</v>
          </cell>
          <cell r="B107" t="str">
            <v>Cornwall</v>
          </cell>
          <cell r="C107">
            <v>1178.6997869558893</v>
          </cell>
          <cell r="D107">
            <v>1209.3399999999999</v>
          </cell>
          <cell r="E107">
            <v>30.640213044110624</v>
          </cell>
          <cell r="F107">
            <v>2.5994925411195746E-2</v>
          </cell>
          <cell r="G107">
            <v>47.25328174640731</v>
          </cell>
          <cell r="H107">
            <v>52.759999999999991</v>
          </cell>
          <cell r="I107">
            <v>5.5067182535926804</v>
          </cell>
          <cell r="J107">
            <v>0.11653620764681305</v>
          </cell>
          <cell r="K107">
            <v>142.18999278388895</v>
          </cell>
          <cell r="L107">
            <v>149.22</v>
          </cell>
          <cell r="M107">
            <v>7.030007216111045</v>
          </cell>
          <cell r="N107">
            <v>4.9440942210298822E-2</v>
          </cell>
          <cell r="O107">
            <v>1368.1430614861856</v>
          </cell>
          <cell r="P107">
            <v>1411.32</v>
          </cell>
          <cell r="Q107">
            <v>43.176938513814321</v>
          </cell>
          <cell r="R107">
            <v>3.155878922991584E-2</v>
          </cell>
          <cell r="S107" t="str">
            <v>Firm</v>
          </cell>
        </row>
        <row r="108">
          <cell r="A108" t="str">
            <v>E1301</v>
          </cell>
          <cell r="B108" t="str">
            <v>Darlington</v>
          </cell>
          <cell r="C108">
            <v>1112.0899999999999</v>
          </cell>
          <cell r="D108">
            <v>1151.03</v>
          </cell>
          <cell r="E108">
            <v>38.940000000000055</v>
          </cell>
          <cell r="F108">
            <v>3.5015151651395238E-2</v>
          </cell>
          <cell r="G108">
            <v>1.8100000000001728</v>
          </cell>
          <cell r="H108">
            <v>1.7699999999999818</v>
          </cell>
          <cell r="I108">
            <v>-4.0000000000190994E-2</v>
          </cell>
          <cell r="J108">
            <v>-2.2099447513915571E-2</v>
          </cell>
          <cell r="K108">
            <v>225.09</v>
          </cell>
          <cell r="L108">
            <v>232.92</v>
          </cell>
          <cell r="M108">
            <v>7.8299999999999841</v>
          </cell>
          <cell r="N108">
            <v>3.4786085565773561E-2</v>
          </cell>
          <cell r="O108">
            <v>1338.99</v>
          </cell>
          <cell r="P108">
            <v>1385.72</v>
          </cell>
          <cell r="Q108">
            <v>46.730000000000018</v>
          </cell>
          <cell r="R108">
            <v>3.4899439129493226E-2</v>
          </cell>
          <cell r="S108" t="str">
            <v>Firm</v>
          </cell>
        </row>
        <row r="109">
          <cell r="A109" t="str">
            <v>E1001</v>
          </cell>
          <cell r="B109" t="str">
            <v>Derby</v>
          </cell>
          <cell r="C109">
            <v>1065.1300000000001</v>
          </cell>
          <cell r="D109">
            <v>1099.75</v>
          </cell>
          <cell r="E109">
            <v>34.619999999999891</v>
          </cell>
          <cell r="F109">
            <v>3.2503074742050053E-2</v>
          </cell>
          <cell r="G109">
            <v>0</v>
          </cell>
          <cell r="H109">
            <v>0</v>
          </cell>
          <cell r="I109">
            <v>0</v>
          </cell>
          <cell r="J109">
            <v>0</v>
          </cell>
          <cell r="K109">
            <v>211.41</v>
          </cell>
          <cell r="L109">
            <v>226.83999999999997</v>
          </cell>
          <cell r="M109">
            <v>15.429999999999978</v>
          </cell>
          <cell r="N109">
            <v>7.2986140674518696E-2</v>
          </cell>
          <cell r="O109">
            <v>1276.54</v>
          </cell>
          <cell r="P109">
            <v>1326.59</v>
          </cell>
          <cell r="Q109">
            <v>50.049999999999955</v>
          </cell>
          <cell r="R109">
            <v>3.9207545396148902E-2</v>
          </cell>
          <cell r="S109" t="str">
            <v>Firm</v>
          </cell>
        </row>
        <row r="110">
          <cell r="A110" t="str">
            <v>E1302</v>
          </cell>
          <cell r="B110" t="str">
            <v>Durham</v>
          </cell>
          <cell r="C110">
            <v>1222.9368543386158</v>
          </cell>
          <cell r="D110">
            <v>1258.92</v>
          </cell>
          <cell r="E110">
            <v>35.983145661384242</v>
          </cell>
          <cell r="F110">
            <v>2.9423551619796928E-2</v>
          </cell>
          <cell r="G110">
            <v>66.294969170822924</v>
          </cell>
          <cell r="H110">
            <v>75.279999999999973</v>
          </cell>
          <cell r="I110">
            <v>8.9850308291770489</v>
          </cell>
          <cell r="J110">
            <v>0.13553111105648497</v>
          </cell>
          <cell r="K110">
            <v>225.09000766500608</v>
          </cell>
          <cell r="L110">
            <v>232.92</v>
          </cell>
          <cell r="M110">
            <v>7.8299923349939036</v>
          </cell>
          <cell r="N110">
            <v>3.4786050328129203E-2</v>
          </cell>
          <cell r="O110">
            <v>1514.3218311744449</v>
          </cell>
          <cell r="P110">
            <v>1567.12</v>
          </cell>
          <cell r="Q110">
            <v>52.798168825554967</v>
          </cell>
          <cell r="R110">
            <v>3.4865883683791843E-2</v>
          </cell>
          <cell r="S110" t="str">
            <v>Firm</v>
          </cell>
        </row>
        <row r="111">
          <cell r="A111" t="str">
            <v>E2001</v>
          </cell>
          <cell r="B111" t="str">
            <v>East Riding of Yorkshire</v>
          </cell>
          <cell r="C111">
            <v>1153.6199999999999</v>
          </cell>
          <cell r="D111">
            <v>1198.3599999999999</v>
          </cell>
          <cell r="E111">
            <v>44.740000000000009</v>
          </cell>
          <cell r="F111">
            <v>3.8782267991192887E-2</v>
          </cell>
          <cell r="G111">
            <v>38.350000000000136</v>
          </cell>
          <cell r="H111">
            <v>39.440000000000055</v>
          </cell>
          <cell r="I111">
            <v>1.0899999999999181</v>
          </cell>
          <cell r="J111">
            <v>2.842242503259218E-2</v>
          </cell>
          <cell r="K111">
            <v>230.09</v>
          </cell>
          <cell r="L111">
            <v>239.07</v>
          </cell>
          <cell r="M111">
            <v>8.9799999999999898</v>
          </cell>
          <cell r="N111">
            <v>3.9028206354035255E-2</v>
          </cell>
          <cell r="O111">
            <v>1422.06</v>
          </cell>
          <cell r="P111">
            <v>1476.87</v>
          </cell>
          <cell r="Q111">
            <v>54.809999999999945</v>
          </cell>
          <cell r="R111">
            <v>3.8542677524155078E-2</v>
          </cell>
          <cell r="S111" t="str">
            <v>Firm</v>
          </cell>
        </row>
        <row r="112">
          <cell r="A112" t="str">
            <v>E0601</v>
          </cell>
          <cell r="B112" t="str">
            <v>Halton</v>
          </cell>
          <cell r="C112">
            <v>1079.97</v>
          </cell>
          <cell r="D112">
            <v>1116.69</v>
          </cell>
          <cell r="E112">
            <v>36.720000000000027</v>
          </cell>
          <cell r="F112">
            <v>3.4000944470679695E-2</v>
          </cell>
          <cell r="G112">
            <v>0.95000000000004547</v>
          </cell>
          <cell r="H112">
            <v>1.1499999999998636</v>
          </cell>
          <cell r="I112">
            <v>0.1999999999998181</v>
          </cell>
          <cell r="J112">
            <v>0.21052631578927206</v>
          </cell>
          <cell r="K112">
            <v>198.46</v>
          </cell>
          <cell r="L112">
            <v>205.23</v>
          </cell>
          <cell r="M112">
            <v>6.7699999999999818</v>
          </cell>
          <cell r="N112">
            <v>3.4112667540058261E-2</v>
          </cell>
          <cell r="O112">
            <v>1279.3800000000001</v>
          </cell>
          <cell r="P112">
            <v>1323.07</v>
          </cell>
          <cell r="Q112">
            <v>43.689999999999827</v>
          </cell>
          <cell r="R112">
            <v>3.4149353593146525E-2</v>
          </cell>
          <cell r="S112" t="str">
            <v>Firm</v>
          </cell>
        </row>
        <row r="113">
          <cell r="A113" t="str">
            <v>E0701</v>
          </cell>
          <cell r="B113" t="str">
            <v>Hartlepool</v>
          </cell>
          <cell r="C113">
            <v>1332.15</v>
          </cell>
          <cell r="D113">
            <v>1384.1</v>
          </cell>
          <cell r="E113">
            <v>51.949999999999818</v>
          </cell>
          <cell r="F113">
            <v>3.899710993506722E-2</v>
          </cell>
          <cell r="G113">
            <v>0.76999999999998181</v>
          </cell>
          <cell r="H113">
            <v>0.86000000000012733</v>
          </cell>
          <cell r="I113">
            <v>9.0000000000145519E-2</v>
          </cell>
          <cell r="J113">
            <v>0.11688311688330866</v>
          </cell>
          <cell r="K113">
            <v>232.56</v>
          </cell>
          <cell r="L113">
            <v>244.04</v>
          </cell>
          <cell r="M113">
            <v>11.47999999999999</v>
          </cell>
          <cell r="N113">
            <v>4.9363605091159224E-2</v>
          </cell>
          <cell r="O113">
            <v>1565.48</v>
          </cell>
          <cell r="P113">
            <v>1629</v>
          </cell>
          <cell r="Q113">
            <v>63.519999999999982</v>
          </cell>
          <cell r="R113">
            <v>4.0575414569333335E-2</v>
          </cell>
          <cell r="S113" t="str">
            <v>Firm</v>
          </cell>
        </row>
        <row r="114">
          <cell r="A114" t="str">
            <v>E1801</v>
          </cell>
          <cell r="B114" t="str">
            <v>Herefordshire</v>
          </cell>
          <cell r="C114">
            <v>1131.1300000000001</v>
          </cell>
          <cell r="D114">
            <v>1175.24</v>
          </cell>
          <cell r="E114">
            <v>44.1099999999999</v>
          </cell>
          <cell r="F114">
            <v>3.8996401828260252E-2</v>
          </cell>
          <cell r="G114">
            <v>34.489999999999782</v>
          </cell>
          <cell r="H114">
            <v>34.099999999999909</v>
          </cell>
          <cell r="I114">
            <v>-0.38999999999987267</v>
          </cell>
          <cell r="J114">
            <v>-1.1307625398662702E-2</v>
          </cell>
          <cell r="K114">
            <v>233.66</v>
          </cell>
          <cell r="L114">
            <v>245.19</v>
          </cell>
          <cell r="M114">
            <v>11.530000000000001</v>
          </cell>
          <cell r="N114">
            <v>4.9345202430882473E-2</v>
          </cell>
          <cell r="O114">
            <v>1399.28</v>
          </cell>
          <cell r="P114">
            <v>1454.53</v>
          </cell>
          <cell r="Q114">
            <v>55.25</v>
          </cell>
          <cell r="R114">
            <v>3.9484592075924807E-2</v>
          </cell>
          <cell r="S114" t="str">
            <v>Firm</v>
          </cell>
        </row>
        <row r="115">
          <cell r="A115" t="str">
            <v>E2101</v>
          </cell>
          <cell r="B115" t="str">
            <v>Isle of Wight</v>
          </cell>
          <cell r="C115">
            <v>1215.8</v>
          </cell>
          <cell r="D115">
            <v>1258.3499999999999</v>
          </cell>
          <cell r="E115">
            <v>42.549999999999955</v>
          </cell>
          <cell r="F115">
            <v>3.4997532488896255E-2</v>
          </cell>
          <cell r="G115">
            <v>23.190000000000055</v>
          </cell>
          <cell r="H115">
            <v>23.810000000000173</v>
          </cell>
          <cell r="I115">
            <v>0.62000000000011823</v>
          </cell>
          <cell r="J115">
            <v>2.6735661923247722E-2</v>
          </cell>
          <cell r="K115">
            <v>135.54</v>
          </cell>
          <cell r="L115">
            <v>142.11000000000001</v>
          </cell>
          <cell r="M115">
            <v>6.5700000000000216</v>
          </cell>
          <cell r="N115">
            <v>4.847277556440921E-2</v>
          </cell>
          <cell r="O115">
            <v>1374.53</v>
          </cell>
          <cell r="P115">
            <v>1424.27</v>
          </cell>
          <cell r="Q115">
            <v>49.740000000000009</v>
          </cell>
          <cell r="R115">
            <v>3.6186914799968051E-2</v>
          </cell>
          <cell r="S115" t="str">
            <v>Firm</v>
          </cell>
        </row>
        <row r="116">
          <cell r="A116" t="str">
            <v>E2002</v>
          </cell>
          <cell r="B116" t="str">
            <v>Kingston-upon-Hull</v>
          </cell>
          <cell r="C116">
            <v>1062.6300000000001</v>
          </cell>
          <cell r="D116">
            <v>1096.6300000000001</v>
          </cell>
          <cell r="E116">
            <v>34</v>
          </cell>
          <cell r="F116">
            <v>3.1996085184871514E-2</v>
          </cell>
          <cell r="G116">
            <v>0</v>
          </cell>
          <cell r="H116">
            <v>0</v>
          </cell>
          <cell r="I116">
            <v>0</v>
          </cell>
          <cell r="J116">
            <v>0</v>
          </cell>
          <cell r="K116">
            <v>230.09</v>
          </cell>
          <cell r="L116">
            <v>239.07</v>
          </cell>
          <cell r="M116">
            <v>8.9799999999999898</v>
          </cell>
          <cell r="N116">
            <v>3.9028206354035255E-2</v>
          </cell>
          <cell r="O116">
            <v>1292.72</v>
          </cell>
          <cell r="P116">
            <v>1335.7</v>
          </cell>
          <cell r="Q116">
            <v>42.980000000000018</v>
          </cell>
          <cell r="R116">
            <v>3.3247725725601862E-2</v>
          </cell>
          <cell r="S116" t="str">
            <v>Firm</v>
          </cell>
        </row>
        <row r="117">
          <cell r="A117" t="str">
            <v>E2401</v>
          </cell>
          <cell r="B117" t="str">
            <v>Leicester</v>
          </cell>
          <cell r="C117">
            <v>1113.74</v>
          </cell>
          <cell r="D117">
            <v>1163.6500000000001</v>
          </cell>
          <cell r="E117">
            <v>49.910000000000082</v>
          </cell>
          <cell r="F117">
            <v>4.4812972507048299E-2</v>
          </cell>
          <cell r="G117">
            <v>0</v>
          </cell>
          <cell r="H117">
            <v>0</v>
          </cell>
          <cell r="I117">
            <v>0</v>
          </cell>
          <cell r="J117">
            <v>0</v>
          </cell>
          <cell r="K117">
            <v>210.23</v>
          </cell>
          <cell r="L117">
            <v>217.03</v>
          </cell>
          <cell r="M117">
            <v>6.8000000000000114</v>
          </cell>
          <cell r="N117">
            <v>3.2345526328307228E-2</v>
          </cell>
          <cell r="O117">
            <v>1323.97</v>
          </cell>
          <cell r="P117">
            <v>1380.68</v>
          </cell>
          <cell r="Q117">
            <v>56.710000000000036</v>
          </cell>
          <cell r="R117">
            <v>4.2833296826967349E-2</v>
          </cell>
          <cell r="S117" t="str">
            <v>Firm</v>
          </cell>
        </row>
        <row r="118">
          <cell r="A118" t="str">
            <v>E0201</v>
          </cell>
          <cell r="B118" t="str">
            <v>Luton</v>
          </cell>
          <cell r="C118">
            <v>1079.17</v>
          </cell>
          <cell r="D118">
            <v>1122.1199999999999</v>
          </cell>
          <cell r="E118">
            <v>42.949999999999818</v>
          </cell>
          <cell r="F118">
            <v>3.9799104867629609E-2</v>
          </cell>
          <cell r="G118">
            <v>0</v>
          </cell>
          <cell r="H118">
            <v>0</v>
          </cell>
          <cell r="I118">
            <v>0</v>
          </cell>
          <cell r="J118">
            <v>0</v>
          </cell>
          <cell r="K118">
            <v>214.12</v>
          </cell>
          <cell r="L118">
            <v>222.19</v>
          </cell>
          <cell r="M118">
            <v>8.0699999999999932</v>
          </cell>
          <cell r="N118">
            <v>3.7689146273117924E-2</v>
          </cell>
          <cell r="O118">
            <v>1293.29</v>
          </cell>
          <cell r="P118">
            <v>1344.31</v>
          </cell>
          <cell r="Q118">
            <v>51.019999999999982</v>
          </cell>
          <cell r="R118">
            <v>3.9449775379071905E-2</v>
          </cell>
          <cell r="S118" t="str">
            <v>Firm</v>
          </cell>
        </row>
        <row r="119">
          <cell r="A119" t="str">
            <v>E2201</v>
          </cell>
          <cell r="B119" t="str">
            <v>Medway</v>
          </cell>
          <cell r="C119">
            <v>1041.48</v>
          </cell>
          <cell r="D119">
            <v>1092.33</v>
          </cell>
          <cell r="E119">
            <v>50.849999999999909</v>
          </cell>
          <cell r="F119">
            <v>4.8824749395091516E-2</v>
          </cell>
          <cell r="G119">
            <v>3.0299999999999727</v>
          </cell>
          <cell r="H119">
            <v>3.2400000000000091</v>
          </cell>
          <cell r="I119">
            <v>0.21000000000003638</v>
          </cell>
          <cell r="J119">
            <v>6.9306930693082025E-2</v>
          </cell>
          <cell r="K119">
            <v>192.06</v>
          </cell>
          <cell r="L119">
            <v>200.71</v>
          </cell>
          <cell r="M119">
            <v>8.6500000000000057</v>
          </cell>
          <cell r="N119">
            <v>4.503800895553467E-2</v>
          </cell>
          <cell r="O119">
            <v>1236.57</v>
          </cell>
          <cell r="P119">
            <v>1296.28</v>
          </cell>
          <cell r="Q119">
            <v>59.710000000000036</v>
          </cell>
          <cell r="R119">
            <v>4.8286793307293685E-2</v>
          </cell>
          <cell r="S119" t="str">
            <v>Firm</v>
          </cell>
        </row>
        <row r="120">
          <cell r="A120" t="str">
            <v>E0702</v>
          </cell>
          <cell r="B120" t="str">
            <v>Middlesbrough</v>
          </cell>
          <cell r="C120">
            <v>1177.44</v>
          </cell>
          <cell r="D120">
            <v>1230.97</v>
          </cell>
          <cell r="E120">
            <v>53.529999999999973</v>
          </cell>
          <cell r="F120">
            <v>4.5463038456311944E-2</v>
          </cell>
          <cell r="G120">
            <v>0.34999999999990905</v>
          </cell>
          <cell r="H120">
            <v>0.23000000000001819</v>
          </cell>
          <cell r="I120">
            <v>-0.11999999999989086</v>
          </cell>
          <cell r="J120">
            <v>-0.34285714285692015</v>
          </cell>
          <cell r="K120">
            <v>232.56</v>
          </cell>
          <cell r="L120">
            <v>244.04</v>
          </cell>
          <cell r="M120">
            <v>11.47999999999999</v>
          </cell>
          <cell r="N120">
            <v>4.9363605091159224E-2</v>
          </cell>
          <cell r="O120">
            <v>1410.35</v>
          </cell>
          <cell r="P120">
            <v>1475.24</v>
          </cell>
          <cell r="Q120">
            <v>64.8900000000001</v>
          </cell>
          <cell r="R120">
            <v>4.6009855709575609E-2</v>
          </cell>
          <cell r="S120" t="str">
            <v>Firm</v>
          </cell>
        </row>
        <row r="121">
          <cell r="A121" t="str">
            <v>E0401</v>
          </cell>
          <cell r="B121" t="str">
            <v>Milton Keynes</v>
          </cell>
          <cell r="C121">
            <v>1056.3499999999999</v>
          </cell>
          <cell r="D121">
            <v>1094.3800000000001</v>
          </cell>
          <cell r="E121">
            <v>38.0300000000002</v>
          </cell>
          <cell r="F121">
            <v>3.6001325318313349E-2</v>
          </cell>
          <cell r="G121">
            <v>55.76</v>
          </cell>
          <cell r="H121">
            <v>56.419999999999845</v>
          </cell>
          <cell r="I121">
            <v>0.65999999999984738</v>
          </cell>
          <cell r="J121">
            <v>1.1836441893827931E-2</v>
          </cell>
          <cell r="K121">
            <v>199.71</v>
          </cell>
          <cell r="L121">
            <v>208.96</v>
          </cell>
          <cell r="M121">
            <v>9.25</v>
          </cell>
          <cell r="N121">
            <v>4.6317159881828607E-2</v>
          </cell>
          <cell r="O121">
            <v>1311.82</v>
          </cell>
          <cell r="P121">
            <v>1359.76</v>
          </cell>
          <cell r="Q121">
            <v>47.940000000000055</v>
          </cell>
          <cell r="R121">
            <v>3.654464789376588E-2</v>
          </cell>
          <cell r="S121" t="str">
            <v>Firm</v>
          </cell>
        </row>
        <row r="122">
          <cell r="A122" t="str">
            <v>E2003</v>
          </cell>
          <cell r="B122" t="str">
            <v>North East Lincolnshire</v>
          </cell>
          <cell r="C122">
            <v>1208.3800000000001</v>
          </cell>
          <cell r="D122">
            <v>1247.6600000000001</v>
          </cell>
          <cell r="E122">
            <v>39.279999999999973</v>
          </cell>
          <cell r="F122">
            <v>3.2506330789983329E-2</v>
          </cell>
          <cell r="G122">
            <v>11</v>
          </cell>
          <cell r="H122">
            <v>11.480000000000018</v>
          </cell>
          <cell r="I122">
            <v>0.48000000000001819</v>
          </cell>
          <cell r="J122">
            <v>4.363636363636525E-2</v>
          </cell>
          <cell r="K122">
            <v>230.09</v>
          </cell>
          <cell r="L122">
            <v>239.07</v>
          </cell>
          <cell r="M122">
            <v>8.9799999999999898</v>
          </cell>
          <cell r="N122">
            <v>3.9028206354035255E-2</v>
          </cell>
          <cell r="O122">
            <v>1449.47</v>
          </cell>
          <cell r="P122">
            <v>1498.21</v>
          </cell>
          <cell r="Q122">
            <v>48.740000000000009</v>
          </cell>
          <cell r="R122">
            <v>3.3626084016916469E-2</v>
          </cell>
          <cell r="S122" t="str">
            <v>Firm</v>
          </cell>
        </row>
        <row r="123">
          <cell r="A123" t="str">
            <v>E2004</v>
          </cell>
          <cell r="B123" t="str">
            <v>North Lincolnshire</v>
          </cell>
          <cell r="C123">
            <v>1202.4000000000001</v>
          </cell>
          <cell r="D123">
            <v>1248.19</v>
          </cell>
          <cell r="E123">
            <v>45.789999999999964</v>
          </cell>
          <cell r="F123">
            <v>3.8082168995342558E-2</v>
          </cell>
          <cell r="G123">
            <v>24.03</v>
          </cell>
          <cell r="H123">
            <v>24.730000000000018</v>
          </cell>
          <cell r="I123">
            <v>0.70000000000001705</v>
          </cell>
          <cell r="J123">
            <v>2.9130253849355636E-2</v>
          </cell>
          <cell r="K123">
            <v>230.09</v>
          </cell>
          <cell r="L123">
            <v>239.07</v>
          </cell>
          <cell r="M123">
            <v>8.9799999999999898</v>
          </cell>
          <cell r="N123">
            <v>3.9028206354035255E-2</v>
          </cell>
          <cell r="O123">
            <v>1456.52</v>
          </cell>
          <cell r="P123">
            <v>1511.99</v>
          </cell>
          <cell r="Q123">
            <v>55.470000000000027</v>
          </cell>
          <cell r="R123">
            <v>3.8083926070359597E-2</v>
          </cell>
          <cell r="S123" t="str">
            <v>Firm</v>
          </cell>
        </row>
        <row r="124">
          <cell r="A124" t="str">
            <v>E0104</v>
          </cell>
          <cell r="B124" t="str">
            <v>North Somerset</v>
          </cell>
          <cell r="C124">
            <v>1100.78</v>
          </cell>
          <cell r="D124">
            <v>1128.3</v>
          </cell>
          <cell r="E124">
            <v>27.519999999999982</v>
          </cell>
          <cell r="F124">
            <v>2.5000454223368829E-2</v>
          </cell>
          <cell r="G124">
            <v>43.339999999999918</v>
          </cell>
          <cell r="H124">
            <v>43.410000000000082</v>
          </cell>
          <cell r="I124">
            <v>7.0000000000163709E-2</v>
          </cell>
          <cell r="J124">
            <v>1.6151361329064251E-3</v>
          </cell>
          <cell r="K124">
            <v>210.33</v>
          </cell>
          <cell r="L124">
            <v>219.89</v>
          </cell>
          <cell r="M124">
            <v>9.5599999999999739</v>
          </cell>
          <cell r="N124">
            <v>4.5452384348404706E-2</v>
          </cell>
          <cell r="O124">
            <v>1354.45</v>
          </cell>
          <cell r="P124">
            <v>1391.6</v>
          </cell>
          <cell r="Q124">
            <v>37.149999999999864</v>
          </cell>
          <cell r="R124">
            <v>2.7428107349846798E-2</v>
          </cell>
          <cell r="S124" t="str">
            <v>Firm</v>
          </cell>
        </row>
        <row r="125">
          <cell r="A125" t="str">
            <v>E2901</v>
          </cell>
          <cell r="B125" t="str">
            <v>Northumberland</v>
          </cell>
          <cell r="C125">
            <v>1286.4695646896519</v>
          </cell>
          <cell r="D125">
            <v>1335.33</v>
          </cell>
          <cell r="E125">
            <v>48.860435310348066</v>
          </cell>
          <cell r="F125">
            <v>3.7980249709316016E-2</v>
          </cell>
          <cell r="G125">
            <v>21.260457928486403</v>
          </cell>
          <cell r="H125">
            <v>28.430000000000064</v>
          </cell>
          <cell r="I125">
            <v>7.1695420715136606</v>
          </cell>
          <cell r="J125">
            <v>0.33722425432367364</v>
          </cell>
          <cell r="K125">
            <v>78.271303681072411</v>
          </cell>
          <cell r="L125">
            <v>81.319999999999993</v>
          </cell>
          <cell r="M125">
            <v>3.0486963189275826</v>
          </cell>
          <cell r="N125">
            <v>3.8950371024225383E-2</v>
          </cell>
          <cell r="O125">
            <v>1386.0013262992106</v>
          </cell>
          <cell r="P125">
            <v>1445.08</v>
          </cell>
          <cell r="Q125">
            <v>59.078673700789295</v>
          </cell>
          <cell r="R125">
            <v>4.2625264911207772E-2</v>
          </cell>
          <cell r="S125" t="str">
            <v>Firm</v>
          </cell>
        </row>
        <row r="126">
          <cell r="A126" t="str">
            <v>E3001</v>
          </cell>
          <cell r="B126" t="str">
            <v>Nottingham</v>
          </cell>
          <cell r="C126">
            <v>1252.1500000000001</v>
          </cell>
          <cell r="D126">
            <v>1294.73</v>
          </cell>
          <cell r="E126">
            <v>42.579999999999927</v>
          </cell>
          <cell r="F126">
            <v>3.4005510521902371E-2</v>
          </cell>
          <cell r="G126">
            <v>0</v>
          </cell>
          <cell r="H126">
            <v>0</v>
          </cell>
          <cell r="I126">
            <v>0</v>
          </cell>
          <cell r="J126">
            <v>0</v>
          </cell>
          <cell r="K126">
            <v>211.06</v>
          </cell>
          <cell r="L126">
            <v>220.55</v>
          </cell>
          <cell r="M126">
            <v>9.4900000000000091</v>
          </cell>
          <cell r="N126">
            <v>4.4963517483180171E-2</v>
          </cell>
          <cell r="O126">
            <v>1463.21</v>
          </cell>
          <cell r="P126">
            <v>1515.28</v>
          </cell>
          <cell r="Q126">
            <v>52.069999999999936</v>
          </cell>
          <cell r="R126">
            <v>3.5586142795634101E-2</v>
          </cell>
          <cell r="S126" t="str">
            <v>Firm</v>
          </cell>
        </row>
        <row r="127">
          <cell r="A127" t="str">
            <v>E0501</v>
          </cell>
          <cell r="B127" t="str">
            <v>Peterborough</v>
          </cell>
          <cell r="C127">
            <v>1042.92</v>
          </cell>
          <cell r="D127">
            <v>1068.99</v>
          </cell>
          <cell r="E127">
            <v>26.069999999999936</v>
          </cell>
          <cell r="F127">
            <v>2.499712346105154E-2</v>
          </cell>
          <cell r="G127">
            <v>5.2899999999999636</v>
          </cell>
          <cell r="H127">
            <v>5.6400000000001</v>
          </cell>
          <cell r="I127">
            <v>0.35000000000013642</v>
          </cell>
          <cell r="J127">
            <v>6.6162570888494976E-2</v>
          </cell>
          <cell r="K127">
            <v>211.32</v>
          </cell>
          <cell r="L127">
            <v>221.04</v>
          </cell>
          <cell r="M127">
            <v>9.7199999999999989</v>
          </cell>
          <cell r="N127">
            <v>4.5996592844974371E-2</v>
          </cell>
          <cell r="O127">
            <v>1259.53</v>
          </cell>
          <cell r="P127">
            <v>1295.67</v>
          </cell>
          <cell r="Q127">
            <v>36.1400000000001</v>
          </cell>
          <cell r="R127">
            <v>2.8693242717521716E-2</v>
          </cell>
          <cell r="S127" t="str">
            <v>Firm</v>
          </cell>
        </row>
        <row r="128">
          <cell r="A128" t="str">
            <v>E1101</v>
          </cell>
          <cell r="B128" t="str">
            <v>Plymouth</v>
          </cell>
          <cell r="C128">
            <v>1154.3</v>
          </cell>
          <cell r="D128">
            <v>1209.71</v>
          </cell>
          <cell r="E128">
            <v>55.410000000000082</v>
          </cell>
          <cell r="F128">
            <v>4.800311877328256E-2</v>
          </cell>
          <cell r="G128">
            <v>0</v>
          </cell>
          <cell r="H128">
            <v>0</v>
          </cell>
          <cell r="I128">
            <v>0</v>
          </cell>
          <cell r="J128">
            <v>0</v>
          </cell>
          <cell r="K128">
            <v>208.77</v>
          </cell>
          <cell r="L128">
            <v>218.4</v>
          </cell>
          <cell r="M128">
            <v>9.6299999999999955</v>
          </cell>
          <cell r="N128">
            <v>4.6127317143267677E-2</v>
          </cell>
          <cell r="O128">
            <v>1363.07</v>
          </cell>
          <cell r="P128">
            <v>1428.11</v>
          </cell>
          <cell r="Q128">
            <v>65.039999999999964</v>
          </cell>
          <cell r="R128">
            <v>4.7715817969730123E-2</v>
          </cell>
          <cell r="S128" t="str">
            <v>Firm</v>
          </cell>
        </row>
        <row r="129">
          <cell r="A129" t="str">
            <v>E1201</v>
          </cell>
          <cell r="B129" t="str">
            <v>Poole</v>
          </cell>
          <cell r="C129">
            <v>1121.67</v>
          </cell>
          <cell r="D129">
            <v>1175.49</v>
          </cell>
          <cell r="E129">
            <v>53.819999999999936</v>
          </cell>
          <cell r="F129">
            <v>4.7982026799325839E-2</v>
          </cell>
          <cell r="G129">
            <v>0</v>
          </cell>
          <cell r="H129">
            <v>0</v>
          </cell>
          <cell r="I129">
            <v>0</v>
          </cell>
          <cell r="J129">
            <v>0</v>
          </cell>
          <cell r="K129">
            <v>220.05</v>
          </cell>
          <cell r="L129">
            <v>230.94</v>
          </cell>
          <cell r="M129">
            <v>10.889999999999986</v>
          </cell>
          <cell r="N129">
            <v>4.9488752556237081E-2</v>
          </cell>
          <cell r="O129">
            <v>1341.72</v>
          </cell>
          <cell r="P129">
            <v>1406.43</v>
          </cell>
          <cell r="Q129">
            <v>64.710000000000036</v>
          </cell>
          <cell r="R129">
            <v>4.8229138717467146E-2</v>
          </cell>
          <cell r="S129" t="str">
            <v>Firm</v>
          </cell>
        </row>
        <row r="130">
          <cell r="A130" t="str">
            <v>E1701</v>
          </cell>
          <cell r="B130" t="str">
            <v>Portsmouth</v>
          </cell>
          <cell r="C130">
            <v>1094.94</v>
          </cell>
          <cell r="D130">
            <v>1149.1199999999999</v>
          </cell>
          <cell r="E130">
            <v>54.179999999999836</v>
          </cell>
          <cell r="F130">
            <v>4.9482163406213919E-2</v>
          </cell>
          <cell r="G130">
            <v>0</v>
          </cell>
          <cell r="H130">
            <v>0</v>
          </cell>
          <cell r="I130">
            <v>0</v>
          </cell>
          <cell r="J130">
            <v>0</v>
          </cell>
          <cell r="K130">
            <v>193.77</v>
          </cell>
          <cell r="L130">
            <v>202.41000000000003</v>
          </cell>
          <cell r="M130">
            <v>8.6400000000000148</v>
          </cell>
          <cell r="N130">
            <v>4.4588945657222601E-2</v>
          </cell>
          <cell r="O130">
            <v>1288.71</v>
          </cell>
          <cell r="P130">
            <v>1351.53</v>
          </cell>
          <cell r="Q130">
            <v>62.819999999999936</v>
          </cell>
          <cell r="R130">
            <v>4.8746420839444138E-2</v>
          </cell>
          <cell r="S130" t="str">
            <v>Firm</v>
          </cell>
        </row>
        <row r="131">
          <cell r="A131" t="str">
            <v>E0303</v>
          </cell>
          <cell r="B131" t="str">
            <v>Reading</v>
          </cell>
          <cell r="C131">
            <v>1212.6600000000001</v>
          </cell>
          <cell r="D131">
            <v>1261.05</v>
          </cell>
          <cell r="E131">
            <v>48.389999999999873</v>
          </cell>
          <cell r="F131">
            <v>3.990401266636967E-2</v>
          </cell>
          <cell r="G131">
            <v>0</v>
          </cell>
          <cell r="H131">
            <v>0</v>
          </cell>
          <cell r="I131">
            <v>0</v>
          </cell>
          <cell r="J131">
            <v>0</v>
          </cell>
          <cell r="K131">
            <v>197.3</v>
          </cell>
          <cell r="L131">
            <v>206.38</v>
          </cell>
          <cell r="M131">
            <v>9.0799999999999841</v>
          </cell>
          <cell r="N131">
            <v>4.6021287379624853E-2</v>
          </cell>
          <cell r="O131">
            <v>1409.96</v>
          </cell>
          <cell r="P131">
            <v>1467.4299999999998</v>
          </cell>
          <cell r="Q131">
            <v>57.4699999999998</v>
          </cell>
          <cell r="R131">
            <v>4.0760021560895199E-2</v>
          </cell>
          <cell r="S131" t="str">
            <v>Firm</v>
          </cell>
        </row>
        <row r="132">
          <cell r="A132" t="str">
            <v>E0703</v>
          </cell>
          <cell r="B132" t="str">
            <v>Redcar &amp; Cleveland</v>
          </cell>
          <cell r="C132">
            <v>1214.6300000000001</v>
          </cell>
          <cell r="D132">
            <v>1260.18</v>
          </cell>
          <cell r="E132">
            <v>45.549999999999955</v>
          </cell>
          <cell r="F132">
            <v>3.7501132031976692E-2</v>
          </cell>
          <cell r="G132">
            <v>11.429999999999836</v>
          </cell>
          <cell r="H132">
            <v>11.929999999999836</v>
          </cell>
          <cell r="I132">
            <v>0.5</v>
          </cell>
          <cell r="J132">
            <v>4.3744531933509023E-2</v>
          </cell>
          <cell r="K132">
            <v>232.56</v>
          </cell>
          <cell r="L132">
            <v>244.04</v>
          </cell>
          <cell r="M132">
            <v>11.47999999999999</v>
          </cell>
          <cell r="N132">
            <v>4.9363605091159224E-2</v>
          </cell>
          <cell r="O132">
            <v>1458.62</v>
          </cell>
          <cell r="P132">
            <v>1516.1499999999999</v>
          </cell>
          <cell r="Q132">
            <v>57.529999999999973</v>
          </cell>
          <cell r="R132">
            <v>3.9441389806803784E-2</v>
          </cell>
          <cell r="S132" t="str">
            <v>Firm</v>
          </cell>
        </row>
        <row r="133">
          <cell r="A133" t="str">
            <v>E2402</v>
          </cell>
          <cell r="B133" t="str">
            <v>Rutland</v>
          </cell>
          <cell r="C133">
            <v>1360.31</v>
          </cell>
          <cell r="D133">
            <v>1403.84</v>
          </cell>
          <cell r="E133">
            <v>43.529999999999973</v>
          </cell>
          <cell r="F133">
            <v>3.2000058810124132E-2</v>
          </cell>
          <cell r="G133">
            <v>35.840000000000146</v>
          </cell>
          <cell r="H133">
            <v>35.550000000000182</v>
          </cell>
          <cell r="I133">
            <v>-0.28999999999996362</v>
          </cell>
          <cell r="J133">
            <v>-8.0915178571417945E-3</v>
          </cell>
          <cell r="K133">
            <v>210.23</v>
          </cell>
          <cell r="L133">
            <v>217.03</v>
          </cell>
          <cell r="M133">
            <v>6.8000000000000114</v>
          </cell>
          <cell r="N133">
            <v>3.2345526328307228E-2</v>
          </cell>
          <cell r="O133">
            <v>1606.38</v>
          </cell>
          <cell r="P133">
            <v>1656.42</v>
          </cell>
          <cell r="Q133">
            <v>50.039999999999964</v>
          </cell>
          <cell r="R133">
            <v>3.1150786239868555E-2</v>
          </cell>
          <cell r="S133" t="str">
            <v>Firm</v>
          </cell>
        </row>
        <row r="134">
          <cell r="A134" t="str">
            <v>E3202</v>
          </cell>
          <cell r="B134" t="str">
            <v>Shropshire</v>
          </cell>
          <cell r="C134">
            <v>1172.3723018269843</v>
          </cell>
          <cell r="D134">
            <v>1165.42</v>
          </cell>
          <cell r="E134">
            <v>-6.9523018269842396</v>
          </cell>
          <cell r="F134">
            <v>-5.9301143639695075E-3</v>
          </cell>
          <cell r="G134">
            <v>39.995477280479918</v>
          </cell>
          <cell r="H134">
            <v>51.049999999999955</v>
          </cell>
          <cell r="I134">
            <v>11.054522719520037</v>
          </cell>
          <cell r="J134">
            <v>0.27639431933758352</v>
          </cell>
          <cell r="K134">
            <v>243.84222676964242</v>
          </cell>
          <cell r="L134">
            <v>255.07</v>
          </cell>
          <cell r="M134">
            <v>11.22777323035757</v>
          </cell>
          <cell r="N134">
            <v>4.6045237443490317E-2</v>
          </cell>
          <cell r="O134">
            <v>1456.2100058771066</v>
          </cell>
          <cell r="P134">
            <v>1471.54</v>
          </cell>
          <cell r="Q134">
            <v>15.329994122893368</v>
          </cell>
          <cell r="R134">
            <v>1.0527323710881831E-2</v>
          </cell>
          <cell r="S134" t="str">
            <v>Firm</v>
          </cell>
        </row>
        <row r="135">
          <cell r="A135" t="str">
            <v>E0304</v>
          </cell>
          <cell r="B135" t="str">
            <v>Slough</v>
          </cell>
          <cell r="C135">
            <v>1075.57</v>
          </cell>
          <cell r="D135">
            <v>1128.81</v>
          </cell>
          <cell r="E135">
            <v>53.240000000000009</v>
          </cell>
          <cell r="F135">
            <v>4.9499335236200315E-2</v>
          </cell>
          <cell r="G135">
            <v>5.5499999999999545</v>
          </cell>
          <cell r="H135">
            <v>5.7400000000000091</v>
          </cell>
          <cell r="I135">
            <v>0.19000000000005457</v>
          </cell>
          <cell r="J135">
            <v>3.4234234234244321E-2</v>
          </cell>
          <cell r="K135">
            <v>197.3</v>
          </cell>
          <cell r="L135">
            <v>206.38</v>
          </cell>
          <cell r="M135">
            <v>9.0799999999999841</v>
          </cell>
          <cell r="N135">
            <v>4.6021287379624853E-2</v>
          </cell>
          <cell r="O135">
            <v>1278.42</v>
          </cell>
          <cell r="P135">
            <v>1340.9299999999998</v>
          </cell>
          <cell r="Q135">
            <v>62.509999999999764</v>
          </cell>
          <cell r="R135">
            <v>4.8896293862736639E-2</v>
          </cell>
          <cell r="S135" t="str">
            <v>Firm</v>
          </cell>
        </row>
        <row r="136">
          <cell r="A136" t="str">
            <v>E0103</v>
          </cell>
          <cell r="B136" t="str">
            <v>South Gloucestershire</v>
          </cell>
          <cell r="C136">
            <v>1169.26</v>
          </cell>
          <cell r="D136">
            <v>1214.8900000000001</v>
          </cell>
          <cell r="E136">
            <v>45.630000000000109</v>
          </cell>
          <cell r="F136">
            <v>3.9024682277680078E-2</v>
          </cell>
          <cell r="G136">
            <v>54.069999999999936</v>
          </cell>
          <cell r="H136">
            <v>54.449999999999818</v>
          </cell>
          <cell r="I136">
            <v>0.37999999999988177</v>
          </cell>
          <cell r="J136">
            <v>7.0279267616031316E-3</v>
          </cell>
          <cell r="K136">
            <v>210.33</v>
          </cell>
          <cell r="L136">
            <v>219.89</v>
          </cell>
          <cell r="M136">
            <v>9.5599999999999739</v>
          </cell>
          <cell r="N136">
            <v>4.5452384348404706E-2</v>
          </cell>
          <cell r="O136">
            <v>1433.66</v>
          </cell>
          <cell r="P136">
            <v>1489.23</v>
          </cell>
          <cell r="Q136">
            <v>55.569999999999936</v>
          </cell>
          <cell r="R136">
            <v>3.8760933554678134E-2</v>
          </cell>
          <cell r="S136" t="str">
            <v>Firm</v>
          </cell>
        </row>
        <row r="137">
          <cell r="A137" t="str">
            <v>E1702</v>
          </cell>
          <cell r="B137" t="str">
            <v>Southampton</v>
          </cell>
          <cell r="C137">
            <v>1174.47</v>
          </cell>
          <cell r="D137">
            <v>1208.97</v>
          </cell>
          <cell r="E137">
            <v>34.5</v>
          </cell>
          <cell r="F137">
            <v>2.9374952106056451E-2</v>
          </cell>
          <cell r="G137">
            <v>0</v>
          </cell>
          <cell r="H137">
            <v>0</v>
          </cell>
          <cell r="I137">
            <v>0</v>
          </cell>
          <cell r="J137">
            <v>0</v>
          </cell>
          <cell r="K137">
            <v>193.77</v>
          </cell>
          <cell r="L137">
            <v>202.41000000000003</v>
          </cell>
          <cell r="M137">
            <v>8.6400000000000148</v>
          </cell>
          <cell r="N137">
            <v>4.4588945657222601E-2</v>
          </cell>
          <cell r="O137">
            <v>1368.24</v>
          </cell>
          <cell r="P137">
            <v>1411.38</v>
          </cell>
          <cell r="Q137">
            <v>43.1400000000001</v>
          </cell>
          <cell r="R137">
            <v>3.1529556218207411E-2</v>
          </cell>
          <cell r="S137" t="str">
            <v>Firm</v>
          </cell>
        </row>
        <row r="138">
          <cell r="A138" t="str">
            <v>E1501</v>
          </cell>
          <cell r="B138" t="str">
            <v>Southend-on-Sea</v>
          </cell>
          <cell r="C138">
            <v>1044.57</v>
          </cell>
          <cell r="D138">
            <v>1085.8499999999999</v>
          </cell>
          <cell r="E138">
            <v>41.279999999999973</v>
          </cell>
          <cell r="F138">
            <v>3.9518653608662024E-2</v>
          </cell>
          <cell r="G138">
            <v>2.7699999999999818</v>
          </cell>
          <cell r="H138">
            <v>2.7599999999999909</v>
          </cell>
          <cell r="I138">
            <v>-9.9999999999909051E-3</v>
          </cell>
          <cell r="J138">
            <v>-3.6101083032458181E-3</v>
          </cell>
          <cell r="K138">
            <v>184.5</v>
          </cell>
          <cell r="L138">
            <v>192.87</v>
          </cell>
          <cell r="M138">
            <v>8.3700000000000045</v>
          </cell>
          <cell r="N138">
            <v>4.5365853658536626E-2</v>
          </cell>
          <cell r="O138">
            <v>1231.8399999999999</v>
          </cell>
          <cell r="P138">
            <v>1281.48</v>
          </cell>
          <cell r="Q138">
            <v>49.6400000000001</v>
          </cell>
          <cell r="R138">
            <v>4.0297441226133435E-2</v>
          </cell>
          <cell r="S138" t="str">
            <v>Firm</v>
          </cell>
        </row>
        <row r="139">
          <cell r="A139" t="str">
            <v>E0704</v>
          </cell>
          <cell r="B139" t="str">
            <v>Stockton-on-Tees</v>
          </cell>
          <cell r="C139">
            <v>1148.21</v>
          </cell>
          <cell r="D139">
            <v>1197.58</v>
          </cell>
          <cell r="E139">
            <v>49.369999999999891</v>
          </cell>
          <cell r="F139">
            <v>4.2997361109901489E-2</v>
          </cell>
          <cell r="G139">
            <v>9.7999999999999545</v>
          </cell>
          <cell r="H139">
            <v>9.7200000000000273</v>
          </cell>
          <cell r="I139">
            <v>-7.999999999992724E-2</v>
          </cell>
          <cell r="J139">
            <v>-8.1632653061151084E-3</v>
          </cell>
          <cell r="K139">
            <v>232.56</v>
          </cell>
          <cell r="L139">
            <v>244.04</v>
          </cell>
          <cell r="M139">
            <v>11.47999999999999</v>
          </cell>
          <cell r="N139">
            <v>4.9363605091159224E-2</v>
          </cell>
          <cell r="O139">
            <v>1390.57</v>
          </cell>
          <cell r="P139">
            <v>1451.34</v>
          </cell>
          <cell r="Q139">
            <v>60.769999999999982</v>
          </cell>
          <cell r="R139">
            <v>4.370150369992154E-2</v>
          </cell>
          <cell r="S139" t="str">
            <v>Firm</v>
          </cell>
        </row>
        <row r="140">
          <cell r="A140" t="str">
            <v>E3401</v>
          </cell>
          <cell r="B140" t="str">
            <v>Stoke-on-Trent</v>
          </cell>
          <cell r="C140">
            <v>1069.25</v>
          </cell>
          <cell r="D140">
            <v>1111.48</v>
          </cell>
          <cell r="E140">
            <v>42.230000000000018</v>
          </cell>
          <cell r="F140">
            <v>3.9494973111994458E-2</v>
          </cell>
          <cell r="G140">
            <v>0</v>
          </cell>
          <cell r="H140">
            <v>0</v>
          </cell>
          <cell r="I140">
            <v>0</v>
          </cell>
          <cell r="J140">
            <v>0</v>
          </cell>
          <cell r="K140">
            <v>229.4</v>
          </cell>
          <cell r="L140">
            <v>238.44</v>
          </cell>
          <cell r="M140">
            <v>9.039999999999992</v>
          </cell>
          <cell r="N140">
            <v>3.9407149084568438E-2</v>
          </cell>
          <cell r="O140">
            <v>1298.6500000000001</v>
          </cell>
          <cell r="P140">
            <v>1349.92</v>
          </cell>
          <cell r="Q140">
            <v>51.269999999999982</v>
          </cell>
          <cell r="R140">
            <v>3.9479459438647835E-2</v>
          </cell>
          <cell r="S140" t="str">
            <v>Firm</v>
          </cell>
        </row>
        <row r="141">
          <cell r="A141" t="str">
            <v>E3901</v>
          </cell>
          <cell r="B141" t="str">
            <v>Swindon</v>
          </cell>
          <cell r="C141">
            <v>1087.49</v>
          </cell>
          <cell r="D141">
            <v>1126.03</v>
          </cell>
          <cell r="E141">
            <v>38.539999999999964</v>
          </cell>
          <cell r="F141">
            <v>3.5439406339368595E-2</v>
          </cell>
          <cell r="G141">
            <v>26.379999999999882</v>
          </cell>
          <cell r="H141">
            <v>27.009999999999991</v>
          </cell>
          <cell r="I141">
            <v>0.63000000000010914</v>
          </cell>
          <cell r="J141">
            <v>2.3881728582263451E-2</v>
          </cell>
          <cell r="K141">
            <v>203.08</v>
          </cell>
          <cell r="L141">
            <v>213.16</v>
          </cell>
          <cell r="M141">
            <v>10.079999999999984</v>
          </cell>
          <cell r="N141">
            <v>4.9635611581642536E-2</v>
          </cell>
          <cell r="O141">
            <v>1316.95</v>
          </cell>
          <cell r="P141">
            <v>1366.1999999999998</v>
          </cell>
          <cell r="Q141">
            <v>49.249999999999773</v>
          </cell>
          <cell r="R141">
            <v>3.7397015832036029E-2</v>
          </cell>
          <cell r="S141" t="str">
            <v>Firm</v>
          </cell>
        </row>
        <row r="142">
          <cell r="A142" t="str">
            <v>E3201</v>
          </cell>
          <cell r="B142" t="str">
            <v>Telford and Wrekin</v>
          </cell>
          <cell r="C142">
            <v>1051.8399999999999</v>
          </cell>
          <cell r="D142">
            <v>1078.1400000000001</v>
          </cell>
          <cell r="E142">
            <v>26.300000000000182</v>
          </cell>
          <cell r="F142">
            <v>2.500380285975079E-2</v>
          </cell>
          <cell r="G142">
            <v>55.96</v>
          </cell>
          <cell r="H142">
            <v>57.5</v>
          </cell>
          <cell r="I142">
            <v>1.5399999999999991</v>
          </cell>
          <cell r="J142">
            <v>2.7519656897784017E-2</v>
          </cell>
          <cell r="K142">
            <v>243.84</v>
          </cell>
          <cell r="L142">
            <v>255.07</v>
          </cell>
          <cell r="M142">
            <v>11.22999999999999</v>
          </cell>
          <cell r="N142">
            <v>4.6054790026246684E-2</v>
          </cell>
          <cell r="O142">
            <v>1351.64</v>
          </cell>
          <cell r="P142">
            <v>1390.71</v>
          </cell>
          <cell r="Q142">
            <v>39.069999999999936</v>
          </cell>
          <cell r="R142">
            <v>2.8905625758337994E-2</v>
          </cell>
          <cell r="S142" t="str">
            <v>Firm</v>
          </cell>
        </row>
        <row r="143">
          <cell r="A143" t="str">
            <v>E1502</v>
          </cell>
          <cell r="B143" t="str">
            <v>Thurrock</v>
          </cell>
          <cell r="C143">
            <v>1037.07</v>
          </cell>
          <cell r="D143">
            <v>1073.43</v>
          </cell>
          <cell r="E143">
            <v>36.360000000000127</v>
          </cell>
          <cell r="F143">
            <v>3.5060314154300221E-2</v>
          </cell>
          <cell r="G143">
            <v>0</v>
          </cell>
          <cell r="H143">
            <v>0</v>
          </cell>
          <cell r="I143">
            <v>0</v>
          </cell>
          <cell r="J143">
            <v>0</v>
          </cell>
          <cell r="K143">
            <v>184.5</v>
          </cell>
          <cell r="L143">
            <v>192.87</v>
          </cell>
          <cell r="M143">
            <v>8.3700000000000045</v>
          </cell>
          <cell r="N143">
            <v>4.5365853658536626E-2</v>
          </cell>
          <cell r="O143">
            <v>1221.57</v>
          </cell>
          <cell r="P143">
            <v>1266.3</v>
          </cell>
          <cell r="Q143">
            <v>44.730000000000018</v>
          </cell>
          <cell r="R143">
            <v>3.6616812790098097E-2</v>
          </cell>
          <cell r="S143" t="str">
            <v>Firm</v>
          </cell>
        </row>
        <row r="144">
          <cell r="A144" t="str">
            <v>E1102</v>
          </cell>
          <cell r="B144" t="str">
            <v>Torbay</v>
          </cell>
          <cell r="C144">
            <v>1180.92</v>
          </cell>
          <cell r="D144">
            <v>1227.4000000000001</v>
          </cell>
          <cell r="E144">
            <v>46.480000000000018</v>
          </cell>
          <cell r="F144">
            <v>3.9359143718456835E-2</v>
          </cell>
          <cell r="G144">
            <v>3.3299999999999272</v>
          </cell>
          <cell r="H144">
            <v>3.7599999999999909</v>
          </cell>
          <cell r="I144">
            <v>0.43000000000006366</v>
          </cell>
          <cell r="J144">
            <v>0.12912912912915098</v>
          </cell>
          <cell r="K144">
            <v>208.77</v>
          </cell>
          <cell r="L144">
            <v>218.4</v>
          </cell>
          <cell r="M144">
            <v>9.6299999999999955</v>
          </cell>
          <cell r="N144">
            <v>4.6127317143267677E-2</v>
          </cell>
          <cell r="O144">
            <v>1393.02</v>
          </cell>
          <cell r="P144">
            <v>1449.56</v>
          </cell>
          <cell r="Q144">
            <v>56.539999999999964</v>
          </cell>
          <cell r="R144">
            <v>4.0588074830224974E-2</v>
          </cell>
          <cell r="S144" t="str">
            <v>Firm</v>
          </cell>
        </row>
        <row r="145">
          <cell r="A145" t="str">
            <v>E0602</v>
          </cell>
          <cell r="B145" t="str">
            <v>Warrington</v>
          </cell>
          <cell r="C145">
            <v>1067.31</v>
          </cell>
          <cell r="D145">
            <v>1110</v>
          </cell>
          <cell r="E145">
            <v>42.690000000000055</v>
          </cell>
          <cell r="F145">
            <v>3.9997751356213307E-2</v>
          </cell>
          <cell r="G145">
            <v>20.71</v>
          </cell>
          <cell r="H145">
            <v>21.1400000000001</v>
          </cell>
          <cell r="I145">
            <v>0.43000000000009919</v>
          </cell>
          <cell r="J145">
            <v>2.0762916465480341E-2</v>
          </cell>
          <cell r="K145">
            <v>198.46</v>
          </cell>
          <cell r="L145">
            <v>205.23</v>
          </cell>
          <cell r="M145">
            <v>6.7699999999999818</v>
          </cell>
          <cell r="N145">
            <v>3.4112667540058261E-2</v>
          </cell>
          <cell r="O145">
            <v>1286.48</v>
          </cell>
          <cell r="P145">
            <v>1336.37</v>
          </cell>
          <cell r="Q145">
            <v>49.889999999999873</v>
          </cell>
          <cell r="R145">
            <v>3.8780237547415997E-2</v>
          </cell>
          <cell r="S145" t="str">
            <v>Firm</v>
          </cell>
        </row>
        <row r="146">
          <cell r="A146" t="str">
            <v>E0302</v>
          </cell>
          <cell r="B146" t="str">
            <v>West Berkshire</v>
          </cell>
          <cell r="C146">
            <v>1169.25</v>
          </cell>
          <cell r="D146">
            <v>1215.17</v>
          </cell>
          <cell r="E146">
            <v>45.920000000000073</v>
          </cell>
          <cell r="F146">
            <v>3.9273038272396921E-2</v>
          </cell>
          <cell r="G146">
            <v>49.8</v>
          </cell>
          <cell r="H146">
            <v>50.869999999999891</v>
          </cell>
          <cell r="I146">
            <v>1.0699999999998937</v>
          </cell>
          <cell r="J146">
            <v>2.1485943775098271E-2</v>
          </cell>
          <cell r="K146">
            <v>197.3</v>
          </cell>
          <cell r="L146">
            <v>206.38</v>
          </cell>
          <cell r="M146">
            <v>9.0799999999999841</v>
          </cell>
          <cell r="N146">
            <v>4.6021287379624853E-2</v>
          </cell>
          <cell r="O146">
            <v>1416.35</v>
          </cell>
          <cell r="P146">
            <v>1472.4199999999998</v>
          </cell>
          <cell r="Q146">
            <v>56.069999999999936</v>
          </cell>
          <cell r="R146">
            <v>3.958767253856732E-2</v>
          </cell>
          <cell r="S146" t="str">
            <v>Firm</v>
          </cell>
        </row>
        <row r="147">
          <cell r="A147" t="str">
            <v>E3902</v>
          </cell>
          <cell r="B147" t="str">
            <v>Wiltshire</v>
          </cell>
          <cell r="C147">
            <v>1154.0305832277379</v>
          </cell>
          <cell r="D147">
            <v>1194.8399999999999</v>
          </cell>
          <cell r="E147">
            <v>40.809416772262011</v>
          </cell>
          <cell r="F147">
            <v>3.5362508901732204E-2</v>
          </cell>
          <cell r="G147">
            <v>61.044256786730557</v>
          </cell>
          <cell r="H147">
            <v>67.100000000000136</v>
          </cell>
          <cell r="I147">
            <v>6.0557432132695794</v>
          </cell>
          <cell r="J147">
            <v>9.9202505395821872E-2</v>
          </cell>
          <cell r="K147">
            <v>203.08174902347969</v>
          </cell>
          <cell r="L147">
            <v>213.16</v>
          </cell>
          <cell r="M147">
            <v>10.078250976520309</v>
          </cell>
          <cell r="N147">
            <v>4.9626571688404564E-2</v>
          </cell>
          <cell r="O147">
            <v>1418.1565890379482</v>
          </cell>
          <cell r="P147">
            <v>1475.1</v>
          </cell>
          <cell r="Q147">
            <v>56.943410962051757</v>
          </cell>
          <cell r="R147">
            <v>4.0153119480748733E-2</v>
          </cell>
          <cell r="S147" t="str">
            <v>Firm</v>
          </cell>
        </row>
        <row r="148">
          <cell r="A148" t="str">
            <v>E0305</v>
          </cell>
          <cell r="B148" t="str">
            <v>Windsor and Maidenhead</v>
          </cell>
          <cell r="C148">
            <v>1017.88</v>
          </cell>
          <cell r="D148">
            <v>1054.2182811147748</v>
          </cell>
          <cell r="E148">
            <v>36.338281114774759</v>
          </cell>
          <cell r="F148">
            <v>3.5699965727565841E-2</v>
          </cell>
          <cell r="G148">
            <v>32.840000000000003</v>
          </cell>
          <cell r="H148">
            <v>16.771718885225255</v>
          </cell>
          <cell r="I148">
            <v>-16.068281114774749</v>
          </cell>
          <cell r="J148">
            <v>-0.48928992432322616</v>
          </cell>
          <cell r="K148">
            <v>197.3</v>
          </cell>
          <cell r="L148">
            <v>206.38</v>
          </cell>
          <cell r="M148">
            <v>9.0799999999999841</v>
          </cell>
          <cell r="N148">
            <v>4.6021287379624853E-2</v>
          </cell>
          <cell r="O148">
            <v>1248.02</v>
          </cell>
          <cell r="P148">
            <v>1277.3699999999999</v>
          </cell>
          <cell r="Q148">
            <v>29.349999999999909</v>
          </cell>
          <cell r="R148">
            <v>2.3517251326100386E-2</v>
          </cell>
          <cell r="S148" t="str">
            <v>Firm</v>
          </cell>
        </row>
        <row r="149">
          <cell r="A149" t="str">
            <v>E0306</v>
          </cell>
          <cell r="B149" t="str">
            <v>Wokingham</v>
          </cell>
          <cell r="C149">
            <v>1122.6099999999999</v>
          </cell>
          <cell r="D149">
            <v>1176.3900000000001</v>
          </cell>
          <cell r="E149">
            <v>53.7800000000002</v>
          </cell>
          <cell r="F149">
            <v>4.7906218544285339E-2</v>
          </cell>
          <cell r="G149">
            <v>50.5300000000002</v>
          </cell>
          <cell r="H149">
            <v>51.779999999999973</v>
          </cell>
          <cell r="I149">
            <v>1.2499999999997726</v>
          </cell>
          <cell r="J149">
            <v>2.4737779536904148E-2</v>
          </cell>
          <cell r="K149">
            <v>197.3</v>
          </cell>
          <cell r="L149">
            <v>206.38</v>
          </cell>
          <cell r="M149">
            <v>9.0799999999999841</v>
          </cell>
          <cell r="N149">
            <v>4.6021287379624853E-2</v>
          </cell>
          <cell r="O149">
            <v>1370.44</v>
          </cell>
          <cell r="P149">
            <v>1434.55</v>
          </cell>
          <cell r="Q149">
            <v>64.1099999999999</v>
          </cell>
          <cell r="R149">
            <v>4.6780596012959252E-2</v>
          </cell>
          <cell r="S149" t="str">
            <v>Firm</v>
          </cell>
        </row>
        <row r="150">
          <cell r="A150" t="str">
            <v>E2701</v>
          </cell>
          <cell r="B150" t="str">
            <v>York</v>
          </cell>
          <cell r="C150">
            <v>1028.74</v>
          </cell>
          <cell r="D150">
            <v>1062.17</v>
          </cell>
          <cell r="E150">
            <v>33.430000000000064</v>
          </cell>
          <cell r="F150">
            <v>3.2496063145206922E-2</v>
          </cell>
          <cell r="G150">
            <v>8.5</v>
          </cell>
          <cell r="H150">
            <v>8.8999999999998636</v>
          </cell>
          <cell r="I150">
            <v>0.39999999999986358</v>
          </cell>
          <cell r="J150">
            <v>4.705882352939561E-2</v>
          </cell>
          <cell r="K150">
            <v>251.93</v>
          </cell>
          <cell r="L150">
            <v>260.06</v>
          </cell>
          <cell r="M150">
            <v>8.1299999999999955</v>
          </cell>
          <cell r="N150">
            <v>3.2270868892152471E-2</v>
          </cell>
          <cell r="O150">
            <v>1289.17</v>
          </cell>
          <cell r="P150">
            <v>1331.13</v>
          </cell>
          <cell r="Q150">
            <v>41.960000000000036</v>
          </cell>
          <cell r="R150">
            <v>3.2548073566713409E-2</v>
          </cell>
          <cell r="S150" t="str">
            <v>Firm</v>
          </cell>
        </row>
        <row r="152">
          <cell r="B152" t="str">
            <v>Total Unitary Authorities</v>
          </cell>
          <cell r="C152" t="e">
            <v>#DIV/0!</v>
          </cell>
          <cell r="D152">
            <v>0.02</v>
          </cell>
          <cell r="E152" t="e">
            <v>#DIV/0!</v>
          </cell>
          <cell r="F152" t="e">
            <v>#DIV/0!</v>
          </cell>
          <cell r="G152" t="e">
            <v>#DIV/0!</v>
          </cell>
          <cell r="H152">
            <v>25.34</v>
          </cell>
          <cell r="I152" t="e">
            <v>#DIV/0!</v>
          </cell>
          <cell r="J152" t="e">
            <v>#DIV/0!</v>
          </cell>
          <cell r="K152" t="e">
            <v>#DIV/0!</v>
          </cell>
          <cell r="L152">
            <v>212.69</v>
          </cell>
          <cell r="M152" t="e">
            <v>#DIV/0!</v>
          </cell>
          <cell r="N152" t="e">
            <v>#DIV/0!</v>
          </cell>
          <cell r="O152" t="e">
            <v>#DIV/0!</v>
          </cell>
          <cell r="P152">
            <v>238.05</v>
          </cell>
          <cell r="Q152" t="e">
            <v>#DIV/0!</v>
          </cell>
          <cell r="R152" t="e">
            <v>#DIV/0!</v>
          </cell>
          <cell r="S152" t="str">
            <v xml:space="preserve">55 Firm </v>
          </cell>
        </row>
        <row r="154">
          <cell r="C154" t="str">
            <v>Average Band D</v>
          </cell>
          <cell r="G154" t="str">
            <v>Average Band D</v>
          </cell>
          <cell r="K154" t="str">
            <v>Average Band D</v>
          </cell>
          <cell r="O154" t="str">
            <v>Average Band D</v>
          </cell>
        </row>
        <row r="155">
          <cell r="C155" t="str">
            <v>Equivalent Council Tax</v>
          </cell>
          <cell r="E155" t="str">
            <v>£</v>
          </cell>
          <cell r="F155" t="str">
            <v>%</v>
          </cell>
          <cell r="G155" t="str">
            <v>Equivalent Council Tax</v>
          </cell>
          <cell r="I155" t="str">
            <v>£</v>
          </cell>
          <cell r="J155" t="str">
            <v>%</v>
          </cell>
          <cell r="K155" t="str">
            <v>Equivalent Council Tax</v>
          </cell>
          <cell r="M155" t="str">
            <v>£</v>
          </cell>
          <cell r="N155" t="str">
            <v>%</v>
          </cell>
          <cell r="O155" t="str">
            <v>Equivalent</v>
          </cell>
          <cell r="Q155" t="str">
            <v>£</v>
          </cell>
          <cell r="R155" t="str">
            <v>%</v>
          </cell>
          <cell r="S155" t="str">
            <v>Figures</v>
          </cell>
        </row>
        <row r="156">
          <cell r="C156" t="str">
            <v>for Local Services (excl. Parish)</v>
          </cell>
          <cell r="E156" t="str">
            <v>Increase /</v>
          </cell>
          <cell r="F156" t="str">
            <v>Increase /</v>
          </cell>
          <cell r="G156" t="str">
            <v>for Parish Councils</v>
          </cell>
          <cell r="I156" t="str">
            <v>Increase /</v>
          </cell>
          <cell r="J156" t="str">
            <v>Increase /</v>
          </cell>
          <cell r="K156" t="str">
            <v>for Precepts</v>
          </cell>
          <cell r="M156" t="str">
            <v>Increase /</v>
          </cell>
          <cell r="N156" t="str">
            <v>Increase /</v>
          </cell>
          <cell r="O156" t="str">
            <v>Council Tax</v>
          </cell>
          <cell r="Q156" t="str">
            <v>Increase /</v>
          </cell>
          <cell r="R156" t="str">
            <v>Increase /</v>
          </cell>
          <cell r="S156" t="str">
            <v>Firm or</v>
          </cell>
        </row>
        <row r="157">
          <cell r="C157" t="str">
            <v>2008/09</v>
          </cell>
          <cell r="D157" t="str">
            <v>2009/10</v>
          </cell>
          <cell r="E157" t="str">
            <v>(Decrease)</v>
          </cell>
          <cell r="F157" t="str">
            <v>(Decrease)</v>
          </cell>
          <cell r="G157" t="str">
            <v>2008/09</v>
          </cell>
          <cell r="H157" t="str">
            <v>2009/10</v>
          </cell>
          <cell r="I157" t="str">
            <v>(Decrease)</v>
          </cell>
          <cell r="J157" t="str">
            <v>(Decrease)</v>
          </cell>
          <cell r="K157" t="str">
            <v>2008/09</v>
          </cell>
          <cell r="L157" t="str">
            <v>2009/10</v>
          </cell>
          <cell r="M157" t="str">
            <v>(Decrease)</v>
          </cell>
          <cell r="N157" t="str">
            <v>(Decrease)</v>
          </cell>
          <cell r="O157" t="str">
            <v>2008/09</v>
          </cell>
          <cell r="P157" t="str">
            <v>2009/10</v>
          </cell>
          <cell r="Q157" t="str">
            <v>(Decrease)</v>
          </cell>
          <cell r="R157" t="str">
            <v>(Decrease)</v>
          </cell>
          <cell r="S157" t="str">
            <v>Provisional?</v>
          </cell>
        </row>
        <row r="158">
          <cell r="C158" t="str">
            <v>£   p</v>
          </cell>
          <cell r="D158" t="str">
            <v>£   p</v>
          </cell>
          <cell r="E158" t="str">
            <v>£s</v>
          </cell>
          <cell r="F158" t="str">
            <v>%</v>
          </cell>
          <cell r="G158" t="str">
            <v>£   p</v>
          </cell>
          <cell r="H158" t="str">
            <v>£   p</v>
          </cell>
          <cell r="I158" t="str">
            <v>£s</v>
          </cell>
          <cell r="J158" t="str">
            <v>%</v>
          </cell>
          <cell r="K158" t="str">
            <v>£   p</v>
          </cell>
          <cell r="L158" t="str">
            <v>£   p</v>
          </cell>
          <cell r="M158" t="str">
            <v>£s</v>
          </cell>
          <cell r="N158" t="str">
            <v>%</v>
          </cell>
          <cell r="O158" t="str">
            <v>£   p</v>
          </cell>
          <cell r="P158" t="str">
            <v>£   p</v>
          </cell>
          <cell r="Q158" t="str">
            <v>£s</v>
          </cell>
          <cell r="R158" t="str">
            <v>%</v>
          </cell>
        </row>
        <row r="159">
          <cell r="A159" t="str">
            <v>E0431</v>
          </cell>
          <cell r="B159" t="str">
            <v>Aylesbury Vale</v>
          </cell>
          <cell r="C159">
            <v>139.37</v>
          </cell>
          <cell r="D159">
            <v>142.18</v>
          </cell>
          <cell r="E159">
            <v>2.8100000000000023</v>
          </cell>
          <cell r="F159">
            <v>2.0162158283705267E-2</v>
          </cell>
          <cell r="G159">
            <v>50.94</v>
          </cell>
          <cell r="H159">
            <v>55.22</v>
          </cell>
          <cell r="I159">
            <v>4.2800000000000011</v>
          </cell>
          <cell r="J159">
            <v>8.4020416175893287E-2</v>
          </cell>
          <cell r="K159">
            <v>1218.6199999999999</v>
          </cell>
          <cell r="L159">
            <v>1265.57</v>
          </cell>
          <cell r="M159">
            <v>46.950000000000045</v>
          </cell>
          <cell r="N159">
            <v>3.8527186489635934E-2</v>
          </cell>
          <cell r="O159">
            <v>1408.93</v>
          </cell>
          <cell r="P159">
            <v>1462.9699999999998</v>
          </cell>
          <cell r="Q159">
            <v>54.039999999999736</v>
          </cell>
          <cell r="R159">
            <v>3.8355347675185891E-2</v>
          </cell>
          <cell r="S159" t="str">
            <v>Firm</v>
          </cell>
        </row>
        <row r="160">
          <cell r="A160" t="str">
            <v>E0432</v>
          </cell>
          <cell r="B160" t="str">
            <v>Chiltern</v>
          </cell>
          <cell r="C160">
            <v>149.77000000000001</v>
          </cell>
          <cell r="D160">
            <v>155.61000000000001</v>
          </cell>
          <cell r="E160">
            <v>5.8400000000000034</v>
          </cell>
          <cell r="F160">
            <v>3.8993122788275381E-2</v>
          </cell>
          <cell r="G160">
            <v>51.29</v>
          </cell>
          <cell r="H160">
            <v>52.839999999999975</v>
          </cell>
          <cell r="I160">
            <v>1.5499999999999758</v>
          </cell>
          <cell r="J160">
            <v>3.0220315851042567E-2</v>
          </cell>
          <cell r="K160">
            <v>1218.6199999999999</v>
          </cell>
          <cell r="L160">
            <v>1265.57</v>
          </cell>
          <cell r="M160">
            <v>46.950000000000045</v>
          </cell>
          <cell r="N160">
            <v>3.8527186489635934E-2</v>
          </cell>
          <cell r="O160">
            <v>1419.68</v>
          </cell>
          <cell r="P160">
            <v>1474.02</v>
          </cell>
          <cell r="Q160">
            <v>54.339999999999918</v>
          </cell>
          <cell r="R160">
            <v>3.8276231263383309E-2</v>
          </cell>
          <cell r="S160" t="str">
            <v>Firm</v>
          </cell>
        </row>
        <row r="161">
          <cell r="A161" t="str">
            <v>E0434</v>
          </cell>
          <cell r="B161" t="str">
            <v>South Bucks</v>
          </cell>
          <cell r="C161">
            <v>135</v>
          </cell>
          <cell r="D161">
            <v>140.15</v>
          </cell>
          <cell r="E161">
            <v>5.1500000000000057</v>
          </cell>
          <cell r="F161">
            <v>3.8148148148148264E-2</v>
          </cell>
          <cell r="G161">
            <v>48.04</v>
          </cell>
          <cell r="H161">
            <v>49.650000000000006</v>
          </cell>
          <cell r="I161">
            <v>1.6100000000000065</v>
          </cell>
          <cell r="J161">
            <v>3.3513738551207428E-2</v>
          </cell>
          <cell r="K161">
            <v>1218.6199999999999</v>
          </cell>
          <cell r="L161">
            <v>1265.57</v>
          </cell>
          <cell r="M161">
            <v>46.950000000000045</v>
          </cell>
          <cell r="N161">
            <v>3.8527186489635934E-2</v>
          </cell>
          <cell r="O161">
            <v>1401.66</v>
          </cell>
          <cell r="P161">
            <v>1455.37</v>
          </cell>
          <cell r="Q161">
            <v>53.709999999999809</v>
          </cell>
          <cell r="R161">
            <v>3.8318850505828728E-2</v>
          </cell>
          <cell r="S161" t="str">
            <v>Firm</v>
          </cell>
        </row>
        <row r="162">
          <cell r="A162" t="str">
            <v>E0435</v>
          </cell>
          <cell r="B162" t="str">
            <v>Wycombe</v>
          </cell>
          <cell r="C162">
            <v>127.11</v>
          </cell>
          <cell r="D162">
            <v>131.04</v>
          </cell>
          <cell r="E162">
            <v>3.9299999999999926</v>
          </cell>
          <cell r="F162">
            <v>3.0918102430965266E-2</v>
          </cell>
          <cell r="G162">
            <v>31.37</v>
          </cell>
          <cell r="H162">
            <v>32.28</v>
          </cell>
          <cell r="I162">
            <v>0.91000000000000014</v>
          </cell>
          <cell r="J162">
            <v>2.900860694931473E-2</v>
          </cell>
          <cell r="K162">
            <v>1218.6199999999999</v>
          </cell>
          <cell r="L162">
            <v>1265.57</v>
          </cell>
          <cell r="M162">
            <v>46.950000000000045</v>
          </cell>
          <cell r="N162">
            <v>3.8527186489635934E-2</v>
          </cell>
          <cell r="O162">
            <v>1377.1</v>
          </cell>
          <cell r="P162">
            <v>1428.89</v>
          </cell>
          <cell r="Q162">
            <v>51.790000000000191</v>
          </cell>
          <cell r="R162">
            <v>3.7608016846997439E-2</v>
          </cell>
          <cell r="S162" t="str">
            <v>Firm</v>
          </cell>
        </row>
        <row r="163">
          <cell r="A163" t="str">
            <v>E0531</v>
          </cell>
          <cell r="B163" t="str">
            <v>Cambridge</v>
          </cell>
          <cell r="C163">
            <v>155.51</v>
          </cell>
          <cell r="D163">
            <v>162.51</v>
          </cell>
          <cell r="E163">
            <v>7</v>
          </cell>
          <cell r="F163">
            <v>4.5013182431997922E-2</v>
          </cell>
          <cell r="G163">
            <v>0</v>
          </cell>
          <cell r="H163">
            <v>0</v>
          </cell>
          <cell r="I163">
            <v>0</v>
          </cell>
          <cell r="J163">
            <v>0</v>
          </cell>
          <cell r="K163">
            <v>1190.43</v>
          </cell>
          <cell r="L163">
            <v>1238.31</v>
          </cell>
          <cell r="M163">
            <v>47.879999999999882</v>
          </cell>
          <cell r="N163">
            <v>4.0220760565509828E-2</v>
          </cell>
          <cell r="O163">
            <v>1345.94</v>
          </cell>
          <cell r="P163">
            <v>1400.82</v>
          </cell>
          <cell r="Q163">
            <v>54.879999999999882</v>
          </cell>
          <cell r="R163">
            <v>4.0774477316968039E-2</v>
          </cell>
          <cell r="S163" t="str">
            <v>Firm</v>
          </cell>
        </row>
        <row r="164">
          <cell r="A164" t="str">
            <v>E0532</v>
          </cell>
          <cell r="B164" t="str">
            <v>East Cambridgeshire</v>
          </cell>
          <cell r="C164">
            <v>125.82</v>
          </cell>
          <cell r="D164">
            <v>131.49</v>
          </cell>
          <cell r="E164">
            <v>5.6700000000000159</v>
          </cell>
          <cell r="F164">
            <v>4.5064377682403567E-2</v>
          </cell>
          <cell r="G164">
            <v>45.78</v>
          </cell>
          <cell r="H164">
            <v>48.53</v>
          </cell>
          <cell r="I164">
            <v>2.75</v>
          </cell>
          <cell r="J164">
            <v>6.0069899519440861E-2</v>
          </cell>
          <cell r="K164">
            <v>1190.43</v>
          </cell>
          <cell r="L164">
            <v>1238.31</v>
          </cell>
          <cell r="M164">
            <v>47.879999999999882</v>
          </cell>
          <cell r="N164">
            <v>4.0220760565509828E-2</v>
          </cell>
          <cell r="O164">
            <v>1362.03</v>
          </cell>
          <cell r="P164">
            <v>1418.33</v>
          </cell>
          <cell r="Q164">
            <v>56.299999999999955</v>
          </cell>
          <cell r="R164">
            <v>4.1335359720417353E-2</v>
          </cell>
          <cell r="S164" t="str">
            <v>Firm</v>
          </cell>
        </row>
        <row r="165">
          <cell r="A165" t="str">
            <v>E0533</v>
          </cell>
          <cell r="B165" t="str">
            <v>Fenland</v>
          </cell>
          <cell r="C165">
            <v>225.9</v>
          </cell>
          <cell r="D165">
            <v>234.72</v>
          </cell>
          <cell r="E165">
            <v>8.8199999999999932</v>
          </cell>
          <cell r="F165">
            <v>3.9043824701195273E-2</v>
          </cell>
          <cell r="G165">
            <v>19.95</v>
          </cell>
          <cell r="H165">
            <v>22.140000000000015</v>
          </cell>
          <cell r="I165">
            <v>2.1900000000000155</v>
          </cell>
          <cell r="J165">
            <v>0.10977443609022641</v>
          </cell>
          <cell r="K165">
            <v>1190.43</v>
          </cell>
          <cell r="L165">
            <v>1238.31</v>
          </cell>
          <cell r="M165">
            <v>47.879999999999882</v>
          </cell>
          <cell r="N165">
            <v>4.0220760565509828E-2</v>
          </cell>
          <cell r="O165">
            <v>1436.28</v>
          </cell>
          <cell r="P165">
            <v>1495.17</v>
          </cell>
          <cell r="Q165">
            <v>58.8900000000001</v>
          </cell>
          <cell r="R165">
            <v>4.1001754532542511E-2</v>
          </cell>
          <cell r="S165" t="str">
            <v>Firm</v>
          </cell>
        </row>
        <row r="166">
          <cell r="A166" t="str">
            <v>E0551</v>
          </cell>
          <cell r="B166" t="str">
            <v>Huntingdonshire</v>
          </cell>
          <cell r="C166">
            <v>115.39</v>
          </cell>
          <cell r="D166">
            <v>121.15</v>
          </cell>
          <cell r="E166">
            <v>5.7600000000000051</v>
          </cell>
          <cell r="F166">
            <v>4.9917670508709655E-2</v>
          </cell>
          <cell r="G166">
            <v>64.680000000000007</v>
          </cell>
          <cell r="H166">
            <v>67.549999999999983</v>
          </cell>
          <cell r="I166">
            <v>2.8699999999999761</v>
          </cell>
          <cell r="J166">
            <v>4.4372294372293952E-2</v>
          </cell>
          <cell r="K166">
            <v>1190.43</v>
          </cell>
          <cell r="L166">
            <v>1238.31</v>
          </cell>
          <cell r="M166">
            <v>47.879999999999882</v>
          </cell>
          <cell r="N166">
            <v>4.0220760565509828E-2</v>
          </cell>
          <cell r="O166">
            <v>1370.5</v>
          </cell>
          <cell r="P166">
            <v>1427.01</v>
          </cell>
          <cell r="Q166">
            <v>56.509999999999991</v>
          </cell>
          <cell r="R166">
            <v>4.1233126596132763E-2</v>
          </cell>
          <cell r="S166" t="str">
            <v>Firm</v>
          </cell>
        </row>
        <row r="167">
          <cell r="A167" t="str">
            <v>E0536</v>
          </cell>
          <cell r="B167" t="str">
            <v>South Cambridgeshire</v>
          </cell>
          <cell r="C167">
            <v>107.27</v>
          </cell>
          <cell r="D167">
            <v>112.1</v>
          </cell>
          <cell r="E167">
            <v>4.8299999999999983</v>
          </cell>
          <cell r="F167">
            <v>4.5026568472079864E-2</v>
          </cell>
          <cell r="G167">
            <v>59.62</v>
          </cell>
          <cell r="H167">
            <v>60.670000000000016</v>
          </cell>
          <cell r="I167">
            <v>1.0500000000000185</v>
          </cell>
          <cell r="J167">
            <v>1.7611539751761551E-2</v>
          </cell>
          <cell r="K167">
            <v>1190.43</v>
          </cell>
          <cell r="L167">
            <v>1238.31</v>
          </cell>
          <cell r="M167">
            <v>47.879999999999882</v>
          </cell>
          <cell r="N167">
            <v>4.0220760565509828E-2</v>
          </cell>
          <cell r="O167">
            <v>1357.32</v>
          </cell>
          <cell r="P167">
            <v>1411.08</v>
          </cell>
          <cell r="Q167">
            <v>53.759999999999991</v>
          </cell>
          <cell r="R167">
            <v>3.9607461762885654E-2</v>
          </cell>
          <cell r="S167" t="str">
            <v>Firm</v>
          </cell>
        </row>
        <row r="168">
          <cell r="A168" t="str">
            <v>E0931</v>
          </cell>
          <cell r="B168" t="str">
            <v>Allerdale</v>
          </cell>
          <cell r="C168">
            <v>136.16999999999999</v>
          </cell>
          <cell r="D168">
            <v>141.47999999999999</v>
          </cell>
          <cell r="E168">
            <v>5.3100000000000023</v>
          </cell>
          <cell r="F168">
            <v>3.8995373430271041E-2</v>
          </cell>
          <cell r="G168">
            <v>32.71</v>
          </cell>
          <cell r="H168">
            <v>33.740000000000009</v>
          </cell>
          <cell r="I168">
            <v>1.0300000000000082</v>
          </cell>
          <cell r="J168">
            <v>3.1488841332925954E-2</v>
          </cell>
          <cell r="K168">
            <v>1291.5</v>
          </cell>
          <cell r="L168">
            <v>1328.09</v>
          </cell>
          <cell r="M168">
            <v>36.589999999999918</v>
          </cell>
          <cell r="N168">
            <v>2.8331397599690167E-2</v>
          </cell>
          <cell r="O168">
            <v>1460.38</v>
          </cell>
          <cell r="P168">
            <v>1503.31</v>
          </cell>
          <cell r="Q168">
            <v>42.929999999999836</v>
          </cell>
          <cell r="R168">
            <v>2.9396458456018237E-2</v>
          </cell>
          <cell r="S168" t="str">
            <v>Firm</v>
          </cell>
        </row>
        <row r="169">
          <cell r="A169" t="str">
            <v>E0932</v>
          </cell>
          <cell r="B169" t="str">
            <v>Barrow-in-Furness</v>
          </cell>
          <cell r="C169">
            <v>193.19</v>
          </cell>
          <cell r="D169">
            <v>201.87</v>
          </cell>
          <cell r="E169">
            <v>8.6800000000000068</v>
          </cell>
          <cell r="F169">
            <v>4.4929861794088755E-2</v>
          </cell>
          <cell r="G169">
            <v>5.03</v>
          </cell>
          <cell r="H169">
            <v>4.7299999999999898</v>
          </cell>
          <cell r="I169">
            <v>-0.30000000000001048</v>
          </cell>
          <cell r="J169">
            <v>-5.9642147117298316E-2</v>
          </cell>
          <cell r="K169">
            <v>1291.5</v>
          </cell>
          <cell r="L169">
            <v>1328.09</v>
          </cell>
          <cell r="M169">
            <v>36.589999999999918</v>
          </cell>
          <cell r="N169">
            <v>2.8331397599690167E-2</v>
          </cell>
          <cell r="O169">
            <v>1489.72</v>
          </cell>
          <cell r="P169">
            <v>1534.69</v>
          </cell>
          <cell r="Q169">
            <v>44.970000000000027</v>
          </cell>
          <cell r="R169">
            <v>3.0186880756115197E-2</v>
          </cell>
          <cell r="S169" t="str">
            <v>Firm</v>
          </cell>
        </row>
        <row r="170">
          <cell r="A170" t="str">
            <v>E0933</v>
          </cell>
          <cell r="B170" t="str">
            <v>Carlisle</v>
          </cell>
          <cell r="C170">
            <v>183.22</v>
          </cell>
          <cell r="D170">
            <v>189.63</v>
          </cell>
          <cell r="E170">
            <v>6.4099999999999966</v>
          </cell>
          <cell r="F170">
            <v>3.4985263617508977E-2</v>
          </cell>
          <cell r="G170">
            <v>11.82</v>
          </cell>
          <cell r="H170">
            <v>12.379999999999995</v>
          </cell>
          <cell r="I170">
            <v>0.55999999999999517</v>
          </cell>
          <cell r="J170">
            <v>4.7377326565143374E-2</v>
          </cell>
          <cell r="K170">
            <v>1291.5</v>
          </cell>
          <cell r="L170">
            <v>1328.09</v>
          </cell>
          <cell r="M170">
            <v>36.589999999999918</v>
          </cell>
          <cell r="N170">
            <v>2.8331397599690167E-2</v>
          </cell>
          <cell r="O170">
            <v>1486.54</v>
          </cell>
          <cell r="P170">
            <v>1530.1</v>
          </cell>
          <cell r="Q170">
            <v>43.559999999999945</v>
          </cell>
          <cell r="R170">
            <v>2.9302945093976573E-2</v>
          </cell>
          <cell r="S170" t="str">
            <v>Firm</v>
          </cell>
        </row>
        <row r="171">
          <cell r="A171" t="str">
            <v>E0934</v>
          </cell>
          <cell r="B171" t="str">
            <v>Copeland</v>
          </cell>
          <cell r="C171">
            <v>167.84</v>
          </cell>
          <cell r="D171">
            <v>175.41</v>
          </cell>
          <cell r="E171">
            <v>7.5699999999999932</v>
          </cell>
          <cell r="F171">
            <v>4.5102478551000802E-2</v>
          </cell>
          <cell r="G171">
            <v>16.54</v>
          </cell>
          <cell r="H171">
            <v>17.300000000000011</v>
          </cell>
          <cell r="I171">
            <v>0.76000000000001222</v>
          </cell>
          <cell r="J171">
            <v>4.5949214026602903E-2</v>
          </cell>
          <cell r="K171">
            <v>1291.5</v>
          </cell>
          <cell r="L171">
            <v>1328.09</v>
          </cell>
          <cell r="M171">
            <v>36.589999999999918</v>
          </cell>
          <cell r="N171">
            <v>2.8331397599690167E-2</v>
          </cell>
          <cell r="O171">
            <v>1475.88</v>
          </cell>
          <cell r="P171">
            <v>1520.8</v>
          </cell>
          <cell r="Q171">
            <v>44.919999999999845</v>
          </cell>
          <cell r="R171">
            <v>3.0436078813995682E-2</v>
          </cell>
          <cell r="S171" t="str">
            <v>Firm</v>
          </cell>
        </row>
        <row r="172">
          <cell r="A172" t="str">
            <v>E0935</v>
          </cell>
          <cell r="B172" t="str">
            <v>Eden</v>
          </cell>
          <cell r="C172">
            <v>161.59</v>
          </cell>
          <cell r="D172">
            <v>169.65</v>
          </cell>
          <cell r="E172">
            <v>8.0600000000000023</v>
          </cell>
          <cell r="F172">
            <v>4.9879324215607479E-2</v>
          </cell>
          <cell r="G172">
            <v>18.57</v>
          </cell>
          <cell r="H172">
            <v>18.960000000000008</v>
          </cell>
          <cell r="I172">
            <v>0.39000000000000767</v>
          </cell>
          <cell r="J172">
            <v>2.1001615508885685E-2</v>
          </cell>
          <cell r="K172">
            <v>1291.5</v>
          </cell>
          <cell r="L172">
            <v>1328.09</v>
          </cell>
          <cell r="M172">
            <v>36.589999999999918</v>
          </cell>
          <cell r="N172">
            <v>2.8331397599690167E-2</v>
          </cell>
          <cell r="O172">
            <v>1471.66</v>
          </cell>
          <cell r="P172">
            <v>1516.7</v>
          </cell>
          <cell r="Q172">
            <v>45.039999999999964</v>
          </cell>
          <cell r="R172">
            <v>3.0604895152412936E-2</v>
          </cell>
          <cell r="S172" t="str">
            <v>Firm</v>
          </cell>
        </row>
        <row r="173">
          <cell r="A173" t="str">
            <v>E0936</v>
          </cell>
          <cell r="B173" t="str">
            <v>South Lakeland</v>
          </cell>
          <cell r="C173">
            <v>166.84</v>
          </cell>
          <cell r="D173">
            <v>171.57</v>
          </cell>
          <cell r="E173">
            <v>4.7299999999999898</v>
          </cell>
          <cell r="F173">
            <v>2.8350515463917425E-2</v>
          </cell>
          <cell r="G173">
            <v>20.440000000000001</v>
          </cell>
          <cell r="H173">
            <v>22.599999999999994</v>
          </cell>
          <cell r="I173">
            <v>2.159999999999993</v>
          </cell>
          <cell r="J173">
            <v>0.10567514677103684</v>
          </cell>
          <cell r="K173">
            <v>1291.5</v>
          </cell>
          <cell r="L173">
            <v>1328.09</v>
          </cell>
          <cell r="M173">
            <v>36.589999999999918</v>
          </cell>
          <cell r="N173">
            <v>2.8331397599690167E-2</v>
          </cell>
          <cell r="O173">
            <v>1478.78</v>
          </cell>
          <cell r="P173">
            <v>1522.26</v>
          </cell>
          <cell r="Q173">
            <v>43.480000000000018</v>
          </cell>
          <cell r="R173">
            <v>2.9402615669673615E-2</v>
          </cell>
          <cell r="S173" t="str">
            <v>Firm</v>
          </cell>
        </row>
        <row r="174">
          <cell r="A174" t="str">
            <v>E1031</v>
          </cell>
          <cell r="B174" t="str">
            <v>Amber Valley</v>
          </cell>
          <cell r="C174">
            <v>148.19999999999999</v>
          </cell>
          <cell r="D174">
            <v>151.91</v>
          </cell>
          <cell r="E174">
            <v>3.710000000000008</v>
          </cell>
          <cell r="F174">
            <v>2.5033738191633015E-2</v>
          </cell>
          <cell r="G174">
            <v>30.06</v>
          </cell>
          <cell r="H174">
            <v>31.460000000000008</v>
          </cell>
          <cell r="I174">
            <v>1.4000000000000092</v>
          </cell>
          <cell r="J174">
            <v>4.6573519627412185E-2</v>
          </cell>
          <cell r="K174">
            <v>1242.3900000000001</v>
          </cell>
          <cell r="L174">
            <v>1288.1399999999999</v>
          </cell>
          <cell r="M174">
            <v>45.749999999999773</v>
          </cell>
          <cell r="N174">
            <v>3.6824185642189367E-2</v>
          </cell>
          <cell r="O174">
            <v>1420.65</v>
          </cell>
          <cell r="P174">
            <v>1471.51</v>
          </cell>
          <cell r="Q174">
            <v>50.8599999999999</v>
          </cell>
          <cell r="R174">
            <v>3.580051384929428E-2</v>
          </cell>
          <cell r="S174" t="str">
            <v>Firm</v>
          </cell>
        </row>
        <row r="175">
          <cell r="A175" t="str">
            <v>E1032</v>
          </cell>
          <cell r="B175" t="str">
            <v>Bolsover</v>
          </cell>
          <cell r="C175">
            <v>152.46</v>
          </cell>
          <cell r="D175">
            <v>155.19999999999999</v>
          </cell>
          <cell r="E175">
            <v>2.7399999999999807</v>
          </cell>
          <cell r="F175">
            <v>1.7971927062836013E-2</v>
          </cell>
          <cell r="G175">
            <v>91.14</v>
          </cell>
          <cell r="H175">
            <v>95.94</v>
          </cell>
          <cell r="I175">
            <v>4.7999999999999972</v>
          </cell>
          <cell r="J175">
            <v>5.2666227781435149E-2</v>
          </cell>
          <cell r="K175">
            <v>1242.3900000000001</v>
          </cell>
          <cell r="L175">
            <v>1288.1399999999999</v>
          </cell>
          <cell r="M175">
            <v>45.749999999999773</v>
          </cell>
          <cell r="N175">
            <v>3.6824185642189367E-2</v>
          </cell>
          <cell r="O175">
            <v>1485.99</v>
          </cell>
          <cell r="P175">
            <v>1539.28</v>
          </cell>
          <cell r="Q175">
            <v>53.289999999999964</v>
          </cell>
          <cell r="R175">
            <v>3.5861614142760123E-2</v>
          </cell>
          <cell r="S175" t="str">
            <v>Firm</v>
          </cell>
        </row>
        <row r="176">
          <cell r="A176" t="str">
            <v>E1033</v>
          </cell>
          <cell r="B176" t="str">
            <v>Chesterfield</v>
          </cell>
          <cell r="C176">
            <v>131.47999999999999</v>
          </cell>
          <cell r="D176">
            <v>136.61000000000001</v>
          </cell>
          <cell r="E176">
            <v>5.1300000000000239</v>
          </cell>
          <cell r="F176">
            <v>3.9017341040462616E-2</v>
          </cell>
          <cell r="G176">
            <v>9.91</v>
          </cell>
          <cell r="H176">
            <v>10.519999999999982</v>
          </cell>
          <cell r="I176">
            <v>0.60999999999998167</v>
          </cell>
          <cell r="J176">
            <v>6.1553985872853767E-2</v>
          </cell>
          <cell r="K176">
            <v>1242.3900000000001</v>
          </cell>
          <cell r="L176">
            <v>1288.1399999999999</v>
          </cell>
          <cell r="M176">
            <v>45.749999999999773</v>
          </cell>
          <cell r="N176">
            <v>3.6824185642189367E-2</v>
          </cell>
          <cell r="O176">
            <v>1383.78</v>
          </cell>
          <cell r="P176">
            <v>1435.27</v>
          </cell>
          <cell r="Q176">
            <v>51.490000000000009</v>
          </cell>
          <cell r="R176">
            <v>3.7209672057697096E-2</v>
          </cell>
          <cell r="S176" t="str">
            <v>Firm</v>
          </cell>
        </row>
        <row r="177">
          <cell r="A177" t="str">
            <v>E1035</v>
          </cell>
          <cell r="B177" t="str">
            <v>Derbyshire Dales</v>
          </cell>
          <cell r="C177">
            <v>177.28</v>
          </cell>
          <cell r="D177">
            <v>184.23</v>
          </cell>
          <cell r="E177">
            <v>6.9499999999999886</v>
          </cell>
          <cell r="F177">
            <v>3.9203519855595559E-2</v>
          </cell>
          <cell r="G177">
            <v>37.39</v>
          </cell>
          <cell r="H177">
            <v>37.52000000000001</v>
          </cell>
          <cell r="I177">
            <v>0.13000000000000966</v>
          </cell>
          <cell r="J177">
            <v>3.4768654720516157E-3</v>
          </cell>
          <cell r="K177">
            <v>1242.3900000000001</v>
          </cell>
          <cell r="L177">
            <v>1288.1399999999999</v>
          </cell>
          <cell r="M177">
            <v>45.749999999999773</v>
          </cell>
          <cell r="N177">
            <v>3.6824185642189367E-2</v>
          </cell>
          <cell r="O177">
            <v>1457.06</v>
          </cell>
          <cell r="P177">
            <v>1509.89</v>
          </cell>
          <cell r="Q177">
            <v>52.830000000000155</v>
          </cell>
          <cell r="R177">
            <v>3.6257944079173265E-2</v>
          </cell>
          <cell r="S177" t="str">
            <v>Firm</v>
          </cell>
        </row>
        <row r="178">
          <cell r="A178" t="str">
            <v>E1036</v>
          </cell>
          <cell r="B178" t="str">
            <v>Erewash</v>
          </cell>
          <cell r="C178">
            <v>161.86000000000001</v>
          </cell>
          <cell r="D178">
            <v>165.91</v>
          </cell>
          <cell r="E178">
            <v>4.0499999999999829</v>
          </cell>
          <cell r="F178">
            <v>2.5021623625355094E-2</v>
          </cell>
          <cell r="G178">
            <v>5.1499999999999773</v>
          </cell>
          <cell r="H178">
            <v>5.4900000000000091</v>
          </cell>
          <cell r="I178">
            <v>0.34000000000003183</v>
          </cell>
          <cell r="J178">
            <v>6.6019417475734699E-2</v>
          </cell>
          <cell r="K178">
            <v>1242.3900000000001</v>
          </cell>
          <cell r="L178">
            <v>1288.1399999999999</v>
          </cell>
          <cell r="M178">
            <v>45.749999999999773</v>
          </cell>
          <cell r="N178">
            <v>3.6824185642189367E-2</v>
          </cell>
          <cell r="O178">
            <v>1409.4</v>
          </cell>
          <cell r="P178">
            <v>1459.54</v>
          </cell>
          <cell r="Q178">
            <v>50.139999999999873</v>
          </cell>
          <cell r="R178">
            <v>3.557542216546028E-2</v>
          </cell>
          <cell r="S178" t="str">
            <v>Firm</v>
          </cell>
        </row>
        <row r="179">
          <cell r="A179" t="str">
            <v>E1037</v>
          </cell>
          <cell r="B179" t="str">
            <v>High Peak</v>
          </cell>
          <cell r="C179">
            <v>167.65</v>
          </cell>
          <cell r="D179">
            <v>171.84</v>
          </cell>
          <cell r="E179">
            <v>4.1899999999999977</v>
          </cell>
          <cell r="F179">
            <v>2.4992543990456362E-2</v>
          </cell>
          <cell r="G179">
            <v>16.5</v>
          </cell>
          <cell r="H179">
            <v>16.819999999999993</v>
          </cell>
          <cell r="I179">
            <v>0.31999999999999318</v>
          </cell>
          <cell r="J179">
            <v>1.9393939393939075E-2</v>
          </cell>
          <cell r="K179">
            <v>1242.3900000000001</v>
          </cell>
          <cell r="L179">
            <v>1288.1399999999999</v>
          </cell>
          <cell r="M179">
            <v>45.749999999999773</v>
          </cell>
          <cell r="N179">
            <v>3.6824185642189367E-2</v>
          </cell>
          <cell r="O179">
            <v>1426.54</v>
          </cell>
          <cell r="P179">
            <v>1476.8</v>
          </cell>
          <cell r="Q179">
            <v>50.259999999999991</v>
          </cell>
          <cell r="R179">
            <v>3.5232100046265868E-2</v>
          </cell>
          <cell r="S179" t="str">
            <v>Firm</v>
          </cell>
        </row>
        <row r="180">
          <cell r="A180" t="str">
            <v>E1038</v>
          </cell>
          <cell r="B180" t="str">
            <v>North East Derbyshire</v>
          </cell>
          <cell r="C180">
            <v>161.47</v>
          </cell>
          <cell r="D180">
            <v>166.15</v>
          </cell>
          <cell r="E180">
            <v>4.6800000000000068</v>
          </cell>
          <cell r="F180">
            <v>2.898371214467077E-2</v>
          </cell>
          <cell r="G180">
            <v>78.63</v>
          </cell>
          <cell r="H180">
            <v>82.66</v>
          </cell>
          <cell r="I180">
            <v>4.0300000000000011</v>
          </cell>
          <cell r="J180">
            <v>5.1252702530840688E-2</v>
          </cell>
          <cell r="K180">
            <v>1242.3900000000001</v>
          </cell>
          <cell r="L180">
            <v>1288.1399999999999</v>
          </cell>
          <cell r="M180">
            <v>45.749999999999773</v>
          </cell>
          <cell r="N180">
            <v>3.6824185642189367E-2</v>
          </cell>
          <cell r="O180">
            <v>1482.49</v>
          </cell>
          <cell r="P180">
            <v>1536.95</v>
          </cell>
          <cell r="Q180">
            <v>54.460000000000036</v>
          </cell>
          <cell r="R180">
            <v>3.6735492313607621E-2</v>
          </cell>
          <cell r="S180" t="str">
            <v>Firm</v>
          </cell>
        </row>
        <row r="181">
          <cell r="A181" t="str">
            <v>E1039</v>
          </cell>
          <cell r="B181" t="str">
            <v>South Derbyshire</v>
          </cell>
          <cell r="C181">
            <v>144.41999999999999</v>
          </cell>
          <cell r="D181">
            <v>148.03</v>
          </cell>
          <cell r="E181">
            <v>3.6100000000000136</v>
          </cell>
          <cell r="F181">
            <v>2.499653787564049E-2</v>
          </cell>
          <cell r="G181">
            <v>15.86</v>
          </cell>
          <cell r="H181">
            <v>16.620000000000005</v>
          </cell>
          <cell r="I181">
            <v>0.76000000000000512</v>
          </cell>
          <cell r="J181">
            <v>4.7919293820933406E-2</v>
          </cell>
          <cell r="K181">
            <v>1242.3900000000001</v>
          </cell>
          <cell r="L181">
            <v>1288.1399999999999</v>
          </cell>
          <cell r="M181">
            <v>45.749999999999773</v>
          </cell>
          <cell r="N181">
            <v>3.6824185642189367E-2</v>
          </cell>
          <cell r="O181">
            <v>1402.67</v>
          </cell>
          <cell r="P181">
            <v>1452.79</v>
          </cell>
          <cell r="Q181">
            <v>50.119999999999891</v>
          </cell>
          <cell r="R181">
            <v>3.5731854249395623E-2</v>
          </cell>
          <cell r="S181" t="str">
            <v>Firm</v>
          </cell>
        </row>
        <row r="182">
          <cell r="A182" t="str">
            <v>E1131</v>
          </cell>
          <cell r="B182" t="str">
            <v>East Devon</v>
          </cell>
          <cell r="C182">
            <v>118.24</v>
          </cell>
          <cell r="D182">
            <v>118.24</v>
          </cell>
          <cell r="E182">
            <v>0</v>
          </cell>
          <cell r="F182">
            <v>0</v>
          </cell>
          <cell r="G182">
            <v>26.78</v>
          </cell>
          <cell r="H182">
            <v>28.350000000000009</v>
          </cell>
          <cell r="I182">
            <v>1.5700000000000074</v>
          </cell>
          <cell r="J182">
            <v>5.8625840179238553E-2</v>
          </cell>
          <cell r="K182">
            <v>1272.6600000000001</v>
          </cell>
          <cell r="L182">
            <v>1313.0700000000002</v>
          </cell>
          <cell r="M182">
            <v>40.410000000000082</v>
          </cell>
          <cell r="N182">
            <v>3.1752392626467563E-2</v>
          </cell>
          <cell r="O182">
            <v>1417.68</v>
          </cell>
          <cell r="P182">
            <v>1459.66</v>
          </cell>
          <cell r="Q182">
            <v>41.980000000000018</v>
          </cell>
          <cell r="R182">
            <v>2.9611760058687375E-2</v>
          </cell>
          <cell r="S182" t="str">
            <v>Firm</v>
          </cell>
        </row>
        <row r="183">
          <cell r="A183" t="str">
            <v>E1132</v>
          </cell>
          <cell r="B183" t="str">
            <v>Exeter</v>
          </cell>
          <cell r="C183">
            <v>114.98</v>
          </cell>
          <cell r="D183">
            <v>119.46</v>
          </cell>
          <cell r="E183">
            <v>4.4799999999999898</v>
          </cell>
          <cell r="F183">
            <v>3.8963297964863308E-2</v>
          </cell>
          <cell r="G183">
            <v>0</v>
          </cell>
          <cell r="H183">
            <v>0</v>
          </cell>
          <cell r="I183">
            <v>0</v>
          </cell>
          <cell r="J183">
            <v>0</v>
          </cell>
          <cell r="K183">
            <v>1272.6600000000001</v>
          </cell>
          <cell r="L183">
            <v>1313.0700000000002</v>
          </cell>
          <cell r="M183">
            <v>40.410000000000082</v>
          </cell>
          <cell r="N183">
            <v>3.1752392626467563E-2</v>
          </cell>
          <cell r="O183">
            <v>1387.64</v>
          </cell>
          <cell r="P183">
            <v>1432.53</v>
          </cell>
          <cell r="Q183">
            <v>44.889999999999873</v>
          </cell>
          <cell r="R183">
            <v>3.2349889020206968E-2</v>
          </cell>
          <cell r="S183" t="str">
            <v>Firm</v>
          </cell>
        </row>
        <row r="184">
          <cell r="A184" t="str">
            <v>E1133</v>
          </cell>
          <cell r="B184" t="str">
            <v>Mid Devon</v>
          </cell>
          <cell r="C184">
            <v>175.08</v>
          </cell>
          <cell r="D184">
            <v>179.46</v>
          </cell>
          <cell r="E184">
            <v>4.3799999999999955</v>
          </cell>
          <cell r="F184">
            <v>2.5017135023988946E-2</v>
          </cell>
          <cell r="G184">
            <v>27.76</v>
          </cell>
          <cell r="H184">
            <v>29.78</v>
          </cell>
          <cell r="I184">
            <v>2.0199999999999996</v>
          </cell>
          <cell r="J184">
            <v>7.2766570605187209E-2</v>
          </cell>
          <cell r="K184">
            <v>1272.6600000000001</v>
          </cell>
          <cell r="L184">
            <v>1313.0700000000002</v>
          </cell>
          <cell r="M184">
            <v>40.410000000000082</v>
          </cell>
          <cell r="N184">
            <v>3.1752392626467563E-2</v>
          </cell>
          <cell r="O184">
            <v>1475.5</v>
          </cell>
          <cell r="P184">
            <v>1522.31</v>
          </cell>
          <cell r="Q184">
            <v>46.809999999999945</v>
          </cell>
          <cell r="R184">
            <v>3.1724839037614361E-2</v>
          </cell>
          <cell r="S184" t="str">
            <v>Firm</v>
          </cell>
        </row>
        <row r="185">
          <cell r="A185" t="str">
            <v>E1134</v>
          </cell>
          <cell r="B185" t="str">
            <v>North Devon</v>
          </cell>
          <cell r="C185">
            <v>156.65</v>
          </cell>
          <cell r="D185">
            <v>160.57</v>
          </cell>
          <cell r="E185">
            <v>3.9199999999999875</v>
          </cell>
          <cell r="F185">
            <v>2.5023938716884686E-2</v>
          </cell>
          <cell r="G185">
            <v>37.46</v>
          </cell>
          <cell r="H185">
            <v>39.830000000000013</v>
          </cell>
          <cell r="I185">
            <v>2.3700000000000117</v>
          </cell>
          <cell r="J185">
            <v>6.3267485317672456E-2</v>
          </cell>
          <cell r="K185">
            <v>1272.6600000000001</v>
          </cell>
          <cell r="L185">
            <v>1313.0700000000002</v>
          </cell>
          <cell r="M185">
            <v>40.410000000000082</v>
          </cell>
          <cell r="N185">
            <v>3.1752392626467563E-2</v>
          </cell>
          <cell r="O185">
            <v>1466.77</v>
          </cell>
          <cell r="P185">
            <v>1513.47</v>
          </cell>
          <cell r="Q185">
            <v>46.700000000000045</v>
          </cell>
          <cell r="R185">
            <v>3.1838665912174324E-2</v>
          </cell>
          <cell r="S185" t="str">
            <v>Firm</v>
          </cell>
        </row>
        <row r="186">
          <cell r="A186" t="str">
            <v>E1136</v>
          </cell>
          <cell r="B186" t="str">
            <v>South Hams</v>
          </cell>
          <cell r="C186">
            <v>130.66</v>
          </cell>
          <cell r="D186">
            <v>130.66</v>
          </cell>
          <cell r="E186">
            <v>0</v>
          </cell>
          <cell r="F186">
            <v>0</v>
          </cell>
          <cell r="G186">
            <v>36.86</v>
          </cell>
          <cell r="H186">
            <v>37.740000000000009</v>
          </cell>
          <cell r="I186">
            <v>0.88000000000000966</v>
          </cell>
          <cell r="J186">
            <v>2.3874118285404533E-2</v>
          </cell>
          <cell r="K186">
            <v>1272.6600000000001</v>
          </cell>
          <cell r="L186">
            <v>1313.0700000000002</v>
          </cell>
          <cell r="M186">
            <v>40.410000000000082</v>
          </cell>
          <cell r="N186">
            <v>3.1752392626467563E-2</v>
          </cell>
          <cell r="O186">
            <v>1440.18</v>
          </cell>
          <cell r="P186">
            <v>1481.47</v>
          </cell>
          <cell r="Q186">
            <v>41.289999999999964</v>
          </cell>
          <cell r="R186">
            <v>2.8670027357691419E-2</v>
          </cell>
          <cell r="S186" t="str">
            <v>Firm</v>
          </cell>
        </row>
        <row r="187">
          <cell r="A187" t="str">
            <v>E1137</v>
          </cell>
          <cell r="B187" t="str">
            <v>Teignbridge</v>
          </cell>
          <cell r="C187">
            <v>142.29</v>
          </cell>
          <cell r="D187">
            <v>147.27000000000001</v>
          </cell>
          <cell r="E187">
            <v>4.9800000000000182</v>
          </cell>
          <cell r="F187">
            <v>3.4998945814885163E-2</v>
          </cell>
          <cell r="G187">
            <v>32.9</v>
          </cell>
          <cell r="H187">
            <v>37.5</v>
          </cell>
          <cell r="I187">
            <v>4.6000000000000014</v>
          </cell>
          <cell r="J187">
            <v>0.13981762917933138</v>
          </cell>
          <cell r="K187">
            <v>1272.6600000000001</v>
          </cell>
          <cell r="L187">
            <v>1313.0700000000002</v>
          </cell>
          <cell r="M187">
            <v>40.410000000000082</v>
          </cell>
          <cell r="N187">
            <v>3.1752392626467563E-2</v>
          </cell>
          <cell r="O187">
            <v>1447.85</v>
          </cell>
          <cell r="P187">
            <v>1497.84</v>
          </cell>
          <cell r="Q187">
            <v>49.990000000000009</v>
          </cell>
          <cell r="R187">
            <v>3.4527057360914437E-2</v>
          </cell>
          <cell r="S187" t="str">
            <v>Firm</v>
          </cell>
        </row>
        <row r="188">
          <cell r="A188" t="str">
            <v>E1139</v>
          </cell>
          <cell r="B188" t="str">
            <v>Torridge</v>
          </cell>
          <cell r="C188">
            <v>140.16999999999999</v>
          </cell>
          <cell r="D188">
            <v>140.16999999999999</v>
          </cell>
          <cell r="E188">
            <v>0</v>
          </cell>
          <cell r="F188">
            <v>0</v>
          </cell>
          <cell r="G188">
            <v>33.64</v>
          </cell>
          <cell r="H188">
            <v>33.800000000000011</v>
          </cell>
          <cell r="I188">
            <v>0.1600000000000108</v>
          </cell>
          <cell r="J188">
            <v>4.7562425683713716E-3</v>
          </cell>
          <cell r="K188">
            <v>1272.6600000000001</v>
          </cell>
          <cell r="L188">
            <v>1313.0700000000002</v>
          </cell>
          <cell r="M188">
            <v>40.410000000000082</v>
          </cell>
          <cell r="N188">
            <v>3.1752392626467563E-2</v>
          </cell>
          <cell r="O188">
            <v>1446.47</v>
          </cell>
          <cell r="P188">
            <v>1487.04</v>
          </cell>
          <cell r="Q188">
            <v>40.569999999999936</v>
          </cell>
          <cell r="R188">
            <v>2.8047591723298737E-2</v>
          </cell>
          <cell r="S188" t="str">
            <v>Firm</v>
          </cell>
        </row>
        <row r="189">
          <cell r="A189" t="str">
            <v>E1140</v>
          </cell>
          <cell r="B189" t="str">
            <v>West Devon</v>
          </cell>
          <cell r="C189">
            <v>181.84</v>
          </cell>
          <cell r="D189">
            <v>187.3</v>
          </cell>
          <cell r="E189">
            <v>5.460000000000008</v>
          </cell>
          <cell r="F189">
            <v>3.0026396832380176E-2</v>
          </cell>
          <cell r="G189">
            <v>47.2</v>
          </cell>
          <cell r="H189">
            <v>48.579999999999984</v>
          </cell>
          <cell r="I189">
            <v>1.3799999999999812</v>
          </cell>
          <cell r="J189">
            <v>2.9237288135592898E-2</v>
          </cell>
          <cell r="K189">
            <v>1272.6600000000001</v>
          </cell>
          <cell r="L189">
            <v>1313.0700000000002</v>
          </cell>
          <cell r="M189">
            <v>40.410000000000082</v>
          </cell>
          <cell r="N189">
            <v>3.1752392626467563E-2</v>
          </cell>
          <cell r="O189">
            <v>1501.7</v>
          </cell>
          <cell r="P189">
            <v>1548.95</v>
          </cell>
          <cell r="Q189">
            <v>47.25</v>
          </cell>
          <cell r="R189">
            <v>3.1464340414197212E-2</v>
          </cell>
          <cell r="S189" t="str">
            <v>Firm</v>
          </cell>
        </row>
        <row r="190">
          <cell r="A190" t="str">
            <v>E1232</v>
          </cell>
          <cell r="B190" t="str">
            <v>Christchurch</v>
          </cell>
          <cell r="C190">
            <v>163.15</v>
          </cell>
          <cell r="D190">
            <v>169.58</v>
          </cell>
          <cell r="E190">
            <v>6.4300000000000068</v>
          </cell>
          <cell r="F190">
            <v>3.9411584431504831E-2</v>
          </cell>
          <cell r="G190">
            <v>0.81000000000000227</v>
          </cell>
          <cell r="H190">
            <v>1</v>
          </cell>
          <cell r="I190">
            <v>0.18999999999999773</v>
          </cell>
          <cell r="J190">
            <v>0.2345679012345645</v>
          </cell>
          <cell r="K190">
            <v>1316.25</v>
          </cell>
          <cell r="L190">
            <v>1365.48</v>
          </cell>
          <cell r="M190">
            <v>49.230000000000018</v>
          </cell>
          <cell r="N190">
            <v>3.7401709401709393E-2</v>
          </cell>
          <cell r="O190">
            <v>1480.21</v>
          </cell>
          <cell r="P190">
            <v>1536.06</v>
          </cell>
          <cell r="Q190">
            <v>55.849999999999909</v>
          </cell>
          <cell r="R190">
            <v>3.7731132744678098E-2</v>
          </cell>
          <cell r="S190" t="str">
            <v>Firm</v>
          </cell>
        </row>
        <row r="191">
          <cell r="A191" t="str">
            <v>E1233</v>
          </cell>
          <cell r="B191" t="str">
            <v>East Dorset</v>
          </cell>
          <cell r="C191">
            <v>178.27</v>
          </cell>
          <cell r="D191">
            <v>186.27</v>
          </cell>
          <cell r="E191">
            <v>8</v>
          </cell>
          <cell r="F191">
            <v>4.4875750266449854E-2</v>
          </cell>
          <cell r="G191">
            <v>34.19</v>
          </cell>
          <cell r="H191">
            <v>36.409999999999997</v>
          </cell>
          <cell r="I191">
            <v>2.2199999999999989</v>
          </cell>
          <cell r="J191">
            <v>6.4931266452179059E-2</v>
          </cell>
          <cell r="K191">
            <v>1316.25</v>
          </cell>
          <cell r="L191">
            <v>1365.48</v>
          </cell>
          <cell r="M191">
            <v>49.230000000000018</v>
          </cell>
          <cell r="N191">
            <v>3.7401709401709393E-2</v>
          </cell>
          <cell r="O191">
            <v>1528.71</v>
          </cell>
          <cell r="P191">
            <v>1588.16</v>
          </cell>
          <cell r="Q191">
            <v>59.450000000000045</v>
          </cell>
          <cell r="R191">
            <v>3.8888997913273382E-2</v>
          </cell>
          <cell r="S191" t="str">
            <v>Firm</v>
          </cell>
        </row>
        <row r="192">
          <cell r="A192" t="str">
            <v>E1234</v>
          </cell>
          <cell r="B192" t="str">
            <v>North Dorset</v>
          </cell>
          <cell r="C192">
            <v>97.02</v>
          </cell>
          <cell r="D192">
            <v>101.75</v>
          </cell>
          <cell r="E192">
            <v>4.730000000000004</v>
          </cell>
          <cell r="F192">
            <v>4.8752834467120199E-2</v>
          </cell>
          <cell r="G192">
            <v>67.27</v>
          </cell>
          <cell r="H192">
            <v>70.169999999999987</v>
          </cell>
          <cell r="I192">
            <v>2.8999999999999915</v>
          </cell>
          <cell r="J192">
            <v>4.3109855804964958E-2</v>
          </cell>
          <cell r="K192">
            <v>1316.25</v>
          </cell>
          <cell r="L192">
            <v>1365.48</v>
          </cell>
          <cell r="M192">
            <v>49.230000000000018</v>
          </cell>
          <cell r="N192">
            <v>3.7401709401709393E-2</v>
          </cell>
          <cell r="O192">
            <v>1480.54</v>
          </cell>
          <cell r="P192">
            <v>1537.4</v>
          </cell>
          <cell r="Q192">
            <v>56.860000000000127</v>
          </cell>
          <cell r="R192">
            <v>3.8404906317965226E-2</v>
          </cell>
          <cell r="S192" t="str">
            <v>Firm</v>
          </cell>
        </row>
        <row r="193">
          <cell r="A193" t="str">
            <v>E1236</v>
          </cell>
          <cell r="B193" t="str">
            <v>Purbeck</v>
          </cell>
          <cell r="C193">
            <v>151.93</v>
          </cell>
          <cell r="D193">
            <v>158.38999999999999</v>
          </cell>
          <cell r="E193">
            <v>6.4599999999999795</v>
          </cell>
          <cell r="F193">
            <v>4.2519581386164518E-2</v>
          </cell>
          <cell r="G193">
            <v>43.57</v>
          </cell>
          <cell r="H193">
            <v>53.04000000000002</v>
          </cell>
          <cell r="I193">
            <v>9.4700000000000202</v>
          </cell>
          <cell r="J193">
            <v>0.21735138857011749</v>
          </cell>
          <cell r="K193">
            <v>1316.25</v>
          </cell>
          <cell r="L193">
            <v>1365.48</v>
          </cell>
          <cell r="M193">
            <v>49.230000000000018</v>
          </cell>
          <cell r="N193">
            <v>3.7401709401709393E-2</v>
          </cell>
          <cell r="O193">
            <v>1511.75</v>
          </cell>
          <cell r="P193">
            <v>1576.91</v>
          </cell>
          <cell r="Q193">
            <v>65.160000000000082</v>
          </cell>
          <cell r="R193">
            <v>4.3102364808996319E-2</v>
          </cell>
          <cell r="S193" t="str">
            <v>Firm</v>
          </cell>
        </row>
        <row r="194">
          <cell r="A194" t="str">
            <v>E1237</v>
          </cell>
          <cell r="B194" t="str">
            <v>West Dorset</v>
          </cell>
          <cell r="C194">
            <v>120.6</v>
          </cell>
          <cell r="D194">
            <v>123.57</v>
          </cell>
          <cell r="E194">
            <v>2.9699999999999989</v>
          </cell>
          <cell r="F194">
            <v>2.462686567164174E-2</v>
          </cell>
          <cell r="G194">
            <v>60.82</v>
          </cell>
          <cell r="H194">
            <v>63.080000000000013</v>
          </cell>
          <cell r="I194">
            <v>2.2600000000000122</v>
          </cell>
          <cell r="J194">
            <v>3.7158829332456733E-2</v>
          </cell>
          <cell r="K194">
            <v>1316.25</v>
          </cell>
          <cell r="L194">
            <v>1365.48</v>
          </cell>
          <cell r="M194">
            <v>49.230000000000018</v>
          </cell>
          <cell r="N194">
            <v>3.7401709401709393E-2</v>
          </cell>
          <cell r="O194">
            <v>1497.67</v>
          </cell>
          <cell r="P194">
            <v>1552.13</v>
          </cell>
          <cell r="Q194">
            <v>54.460000000000036</v>
          </cell>
          <cell r="R194">
            <v>3.6363150760848617E-2</v>
          </cell>
          <cell r="S194" t="str">
            <v>Firm</v>
          </cell>
        </row>
        <row r="195">
          <cell r="A195" t="str">
            <v>E1238</v>
          </cell>
          <cell r="B195" t="str">
            <v>Weymouth &amp; Portland</v>
          </cell>
          <cell r="C195">
            <v>250.07</v>
          </cell>
          <cell r="D195">
            <v>262.32</v>
          </cell>
          <cell r="E195">
            <v>12.25</v>
          </cell>
          <cell r="F195">
            <v>4.8986283840524614E-2</v>
          </cell>
          <cell r="G195">
            <v>1.4500000000000171</v>
          </cell>
          <cell r="H195">
            <v>1.4499999999999886</v>
          </cell>
          <cell r="I195">
            <v>-2.8421709430404007E-14</v>
          </cell>
          <cell r="J195">
            <v>-1.9650947535865271E-14</v>
          </cell>
          <cell r="K195">
            <v>1316.25</v>
          </cell>
          <cell r="L195">
            <v>1365.48</v>
          </cell>
          <cell r="M195">
            <v>49.230000000000018</v>
          </cell>
          <cell r="N195">
            <v>3.7401709401709393E-2</v>
          </cell>
          <cell r="O195">
            <v>1567.77</v>
          </cell>
          <cell r="P195">
            <v>1629.25</v>
          </cell>
          <cell r="Q195">
            <v>61.480000000000018</v>
          </cell>
          <cell r="R195">
            <v>3.9214935864316791E-2</v>
          </cell>
          <cell r="S195" t="str">
            <v>Firm</v>
          </cell>
        </row>
        <row r="196">
          <cell r="C196" t="str">
            <v>Average Band D</v>
          </cell>
          <cell r="G196" t="str">
            <v>Average Band D</v>
          </cell>
          <cell r="K196" t="str">
            <v>Average Band D</v>
          </cell>
          <cell r="O196" t="str">
            <v>Average Band D</v>
          </cell>
        </row>
        <row r="197">
          <cell r="C197" t="str">
            <v>Equivalent Council Tax</v>
          </cell>
          <cell r="E197" t="str">
            <v>£</v>
          </cell>
          <cell r="F197" t="str">
            <v>%</v>
          </cell>
          <cell r="G197" t="str">
            <v>Equivalent Council Tax</v>
          </cell>
          <cell r="I197" t="str">
            <v>£</v>
          </cell>
          <cell r="J197" t="str">
            <v>%</v>
          </cell>
          <cell r="K197" t="str">
            <v>Equivalent Council Tax</v>
          </cell>
          <cell r="M197" t="str">
            <v>£</v>
          </cell>
          <cell r="N197" t="str">
            <v>%</v>
          </cell>
          <cell r="O197" t="str">
            <v>Equivalent</v>
          </cell>
          <cell r="Q197" t="str">
            <v>£</v>
          </cell>
          <cell r="R197" t="str">
            <v>%</v>
          </cell>
          <cell r="S197" t="str">
            <v>Figures</v>
          </cell>
        </row>
        <row r="198">
          <cell r="C198" t="str">
            <v>for Local Services (excl. Parish)</v>
          </cell>
          <cell r="E198" t="str">
            <v>Increase /</v>
          </cell>
          <cell r="F198" t="str">
            <v>Increase /</v>
          </cell>
          <cell r="G198" t="str">
            <v>for Parish Councils</v>
          </cell>
          <cell r="I198" t="str">
            <v>Increase /</v>
          </cell>
          <cell r="J198" t="str">
            <v>Increase /</v>
          </cell>
          <cell r="K198" t="str">
            <v>for Precepts</v>
          </cell>
          <cell r="M198" t="str">
            <v>Increase /</v>
          </cell>
          <cell r="N198" t="str">
            <v>Increase /</v>
          </cell>
          <cell r="O198" t="str">
            <v>Council Tax</v>
          </cell>
          <cell r="Q198" t="str">
            <v>Increase /</v>
          </cell>
          <cell r="R198" t="str">
            <v>Increase /</v>
          </cell>
          <cell r="S198" t="str">
            <v>Firm or</v>
          </cell>
        </row>
        <row r="199">
          <cell r="C199" t="str">
            <v>2008/09</v>
          </cell>
          <cell r="D199" t="str">
            <v>2009/10</v>
          </cell>
          <cell r="E199" t="str">
            <v>(Decrease)</v>
          </cell>
          <cell r="F199" t="str">
            <v>(Decrease)</v>
          </cell>
          <cell r="G199" t="str">
            <v>2008/09</v>
          </cell>
          <cell r="H199" t="str">
            <v>2009/10</v>
          </cell>
          <cell r="I199" t="str">
            <v>(Decrease)</v>
          </cell>
          <cell r="J199" t="str">
            <v>(Decrease)</v>
          </cell>
          <cell r="K199" t="str">
            <v>2008/09</v>
          </cell>
          <cell r="L199" t="str">
            <v>2009/10</v>
          </cell>
          <cell r="M199" t="str">
            <v>(Decrease)</v>
          </cell>
          <cell r="N199" t="str">
            <v>(Decrease)</v>
          </cell>
          <cell r="O199" t="str">
            <v>2008/09</v>
          </cell>
          <cell r="P199" t="str">
            <v>2009/10</v>
          </cell>
          <cell r="Q199" t="str">
            <v>(Decrease)</v>
          </cell>
          <cell r="R199" t="str">
            <v>(Decrease)</v>
          </cell>
          <cell r="S199" t="str">
            <v>Provisional?</v>
          </cell>
        </row>
        <row r="200">
          <cell r="C200" t="str">
            <v>£   p</v>
          </cell>
          <cell r="D200" t="str">
            <v>£   p</v>
          </cell>
          <cell r="E200" t="str">
            <v>£s</v>
          </cell>
          <cell r="F200" t="str">
            <v>%</v>
          </cell>
          <cell r="G200" t="str">
            <v>£   p</v>
          </cell>
          <cell r="H200" t="str">
            <v>£   p</v>
          </cell>
          <cell r="I200" t="str">
            <v>£s</v>
          </cell>
          <cell r="J200" t="str">
            <v>%</v>
          </cell>
          <cell r="K200" t="str">
            <v>£   p</v>
          </cell>
          <cell r="L200" t="str">
            <v>£   p</v>
          </cell>
          <cell r="M200" t="str">
            <v>£s</v>
          </cell>
          <cell r="N200" t="str">
            <v>%</v>
          </cell>
          <cell r="O200" t="str">
            <v>£   p</v>
          </cell>
          <cell r="P200" t="str">
            <v>£   p</v>
          </cell>
          <cell r="Q200" t="str">
            <v>£s</v>
          </cell>
          <cell r="R200" t="str">
            <v>%</v>
          </cell>
        </row>
        <row r="202">
          <cell r="A202" t="str">
            <v>E1432</v>
          </cell>
          <cell r="B202" t="str">
            <v>Eastbourne</v>
          </cell>
          <cell r="C202">
            <v>211.57</v>
          </cell>
          <cell r="D202">
            <v>218.85</v>
          </cell>
          <cell r="E202">
            <v>7.2800000000000011</v>
          </cell>
          <cell r="F202">
            <v>3.4409415323533699E-2</v>
          </cell>
          <cell r="G202">
            <v>0</v>
          </cell>
          <cell r="H202">
            <v>0</v>
          </cell>
          <cell r="I202">
            <v>0</v>
          </cell>
          <cell r="J202">
            <v>0</v>
          </cell>
          <cell r="K202">
            <v>1294.76</v>
          </cell>
          <cell r="L202">
            <v>1342.3</v>
          </cell>
          <cell r="M202">
            <v>47.539999999999964</v>
          </cell>
          <cell r="N202">
            <v>3.6717229447928545E-2</v>
          </cell>
          <cell r="O202">
            <v>1506.33</v>
          </cell>
          <cell r="P202">
            <v>1561.15</v>
          </cell>
          <cell r="Q202">
            <v>54.820000000000164</v>
          </cell>
          <cell r="R202">
            <v>3.6393087835998816E-2</v>
          </cell>
          <cell r="S202" t="str">
            <v>Firm</v>
          </cell>
        </row>
        <row r="203">
          <cell r="A203" t="str">
            <v>E1433</v>
          </cell>
          <cell r="B203" t="str">
            <v>Hastings</v>
          </cell>
          <cell r="C203">
            <v>223.62</v>
          </cell>
          <cell r="D203">
            <v>231.45</v>
          </cell>
          <cell r="E203">
            <v>7.8299999999999841</v>
          </cell>
          <cell r="F203">
            <v>3.5014757177354472E-2</v>
          </cell>
          <cell r="G203">
            <v>0</v>
          </cell>
          <cell r="H203">
            <v>0</v>
          </cell>
          <cell r="I203">
            <v>0</v>
          </cell>
          <cell r="J203">
            <v>0</v>
          </cell>
          <cell r="K203">
            <v>1294.76</v>
          </cell>
          <cell r="L203">
            <v>1342.3</v>
          </cell>
          <cell r="M203">
            <v>47.539999999999964</v>
          </cell>
          <cell r="N203">
            <v>3.6717229447928545E-2</v>
          </cell>
          <cell r="O203">
            <v>1518.38</v>
          </cell>
          <cell r="P203">
            <v>1573.75</v>
          </cell>
          <cell r="Q203">
            <v>55.369999999999891</v>
          </cell>
          <cell r="R203">
            <v>3.6466497187792157E-2</v>
          </cell>
          <cell r="S203" t="str">
            <v>Firm</v>
          </cell>
        </row>
        <row r="204">
          <cell r="A204" t="str">
            <v>E1435</v>
          </cell>
          <cell r="B204" t="str">
            <v>Lewes</v>
          </cell>
          <cell r="C204">
            <v>182.35</v>
          </cell>
          <cell r="D204">
            <v>187.72</v>
          </cell>
          <cell r="E204">
            <v>5.3700000000000045</v>
          </cell>
          <cell r="F204">
            <v>2.9448862078420568E-2</v>
          </cell>
          <cell r="G204">
            <v>63.99</v>
          </cell>
          <cell r="H204">
            <v>67.87</v>
          </cell>
          <cell r="I204">
            <v>3.8800000000000026</v>
          </cell>
          <cell r="J204">
            <v>6.0634474136583849E-2</v>
          </cell>
          <cell r="K204">
            <v>1294.76</v>
          </cell>
          <cell r="L204">
            <v>1342.3</v>
          </cell>
          <cell r="M204">
            <v>47.539999999999964</v>
          </cell>
          <cell r="N204">
            <v>3.6717229447928545E-2</v>
          </cell>
          <cell r="O204">
            <v>1541.1</v>
          </cell>
          <cell r="P204">
            <v>1597.8899999999999</v>
          </cell>
          <cell r="Q204">
            <v>56.789999999999964</v>
          </cell>
          <cell r="R204">
            <v>3.685030173252879E-2</v>
          </cell>
          <cell r="S204" t="str">
            <v>Firm</v>
          </cell>
        </row>
        <row r="205">
          <cell r="A205" t="str">
            <v>E1436</v>
          </cell>
          <cell r="B205" t="str">
            <v>Rother</v>
          </cell>
          <cell r="C205">
            <v>172.51</v>
          </cell>
          <cell r="D205">
            <v>178.15</v>
          </cell>
          <cell r="E205">
            <v>5.6400000000000148</v>
          </cell>
          <cell r="F205">
            <v>3.2693756883658942E-2</v>
          </cell>
          <cell r="G205">
            <v>24.47</v>
          </cell>
          <cell r="H205">
            <v>25.210000000000008</v>
          </cell>
          <cell r="I205">
            <v>0.74000000000000909</v>
          </cell>
          <cell r="J205">
            <v>3.0241111565182166E-2</v>
          </cell>
          <cell r="K205">
            <v>1294.76</v>
          </cell>
          <cell r="L205">
            <v>1342.3</v>
          </cell>
          <cell r="M205">
            <v>47.539999999999964</v>
          </cell>
          <cell r="N205">
            <v>3.6717229447928545E-2</v>
          </cell>
          <cell r="O205">
            <v>1491.74</v>
          </cell>
          <cell r="P205">
            <v>1545.66</v>
          </cell>
          <cell r="Q205">
            <v>53.920000000000073</v>
          </cell>
          <cell r="R205">
            <v>3.6145709037767926E-2</v>
          </cell>
          <cell r="S205" t="str">
            <v>Firm</v>
          </cell>
        </row>
        <row r="206">
          <cell r="A206" t="str">
            <v>E1437</v>
          </cell>
          <cell r="B206" t="str">
            <v>Wealden</v>
          </cell>
          <cell r="C206">
            <v>163.63</v>
          </cell>
          <cell r="D206">
            <v>169.41</v>
          </cell>
          <cell r="E206">
            <v>5.7800000000000011</v>
          </cell>
          <cell r="F206">
            <v>3.5323595917619022E-2</v>
          </cell>
          <cell r="G206">
            <v>73.91</v>
          </cell>
          <cell r="H206">
            <v>74.800000000000011</v>
          </cell>
          <cell r="I206">
            <v>0.89000000000001478</v>
          </cell>
          <cell r="J206">
            <v>1.2041672304153872E-2</v>
          </cell>
          <cell r="K206">
            <v>1294.76</v>
          </cell>
          <cell r="L206">
            <v>1342.3</v>
          </cell>
          <cell r="M206">
            <v>47.539999999999964</v>
          </cell>
          <cell r="N206">
            <v>3.6717229447928545E-2</v>
          </cell>
          <cell r="O206">
            <v>1532.3</v>
          </cell>
          <cell r="P206">
            <v>1586.51</v>
          </cell>
          <cell r="Q206">
            <v>54.210000000000036</v>
          </cell>
          <cell r="R206">
            <v>3.5378189649546421E-2</v>
          </cell>
          <cell r="S206" t="str">
            <v>Firm</v>
          </cell>
        </row>
        <row r="207">
          <cell r="A207" t="str">
            <v>E1531</v>
          </cell>
          <cell r="B207" t="str">
            <v>Basildon</v>
          </cell>
          <cell r="C207">
            <v>242.01</v>
          </cell>
          <cell r="D207">
            <v>251.19</v>
          </cell>
          <cell r="E207">
            <v>9.1800000000000068</v>
          </cell>
          <cell r="F207">
            <v>3.7932316846411407E-2</v>
          </cell>
          <cell r="G207">
            <v>4.63</v>
          </cell>
          <cell r="H207">
            <v>4.5200000000000102</v>
          </cell>
          <cell r="I207">
            <v>-0.10999999999998966</v>
          </cell>
          <cell r="J207">
            <v>-2.3758099352049644E-2</v>
          </cell>
          <cell r="K207">
            <v>1231.1099999999999</v>
          </cell>
          <cell r="L207">
            <v>1259.3699999999999</v>
          </cell>
          <cell r="M207">
            <v>28.259999999999991</v>
          </cell>
          <cell r="N207">
            <v>2.295489436362308E-2</v>
          </cell>
          <cell r="O207">
            <v>1477.75</v>
          </cell>
          <cell r="P207">
            <v>1515.08</v>
          </cell>
          <cell r="Q207">
            <v>37.329999999999927</v>
          </cell>
          <cell r="R207">
            <v>2.526137709355436E-2</v>
          </cell>
          <cell r="S207" t="str">
            <v>Firm</v>
          </cell>
        </row>
        <row r="208">
          <cell r="A208" t="str">
            <v>E1532</v>
          </cell>
          <cell r="B208" t="str">
            <v>Braintree</v>
          </cell>
          <cell r="C208">
            <v>154.97999999999999</v>
          </cell>
          <cell r="D208">
            <v>158.85</v>
          </cell>
          <cell r="E208">
            <v>3.8700000000000045</v>
          </cell>
          <cell r="F208">
            <v>2.4970963995354367E-2</v>
          </cell>
          <cell r="G208">
            <v>30.82</v>
          </cell>
          <cell r="H208">
            <v>30.960000000000008</v>
          </cell>
          <cell r="I208">
            <v>0.14000000000000767</v>
          </cell>
          <cell r="J208">
            <v>4.542504866969832E-3</v>
          </cell>
          <cell r="K208">
            <v>1231.1099999999999</v>
          </cell>
          <cell r="L208">
            <v>1259.3699999999999</v>
          </cell>
          <cell r="M208">
            <v>28.259999999999991</v>
          </cell>
          <cell r="N208">
            <v>2.295489436362308E-2</v>
          </cell>
          <cell r="O208">
            <v>1416.91</v>
          </cell>
          <cell r="P208">
            <v>1449.18</v>
          </cell>
          <cell r="Q208">
            <v>32.269999999999982</v>
          </cell>
          <cell r="R208">
            <v>2.2774911603418602E-2</v>
          </cell>
          <cell r="S208" t="str">
            <v>Firm</v>
          </cell>
        </row>
        <row r="209">
          <cell r="A209" t="str">
            <v>E1533</v>
          </cell>
          <cell r="B209" t="str">
            <v>Brentwood</v>
          </cell>
          <cell r="C209">
            <v>166.32</v>
          </cell>
          <cell r="D209">
            <v>169.47</v>
          </cell>
          <cell r="E209">
            <v>3.1500000000000057</v>
          </cell>
          <cell r="F209">
            <v>1.8939393939394034E-2</v>
          </cell>
          <cell r="G209">
            <v>6.4500000000000171</v>
          </cell>
          <cell r="H209">
            <v>7.5600000000000023</v>
          </cell>
          <cell r="I209">
            <v>1.1099999999999852</v>
          </cell>
          <cell r="J209">
            <v>0.17209302325581111</v>
          </cell>
          <cell r="K209">
            <v>1231.1099999999999</v>
          </cell>
          <cell r="L209">
            <v>1259.3699999999999</v>
          </cell>
          <cell r="M209">
            <v>28.259999999999991</v>
          </cell>
          <cell r="N209">
            <v>2.295489436362308E-2</v>
          </cell>
          <cell r="O209">
            <v>1403.88</v>
          </cell>
          <cell r="P209">
            <v>1436.4</v>
          </cell>
          <cell r="Q209">
            <v>32.519999999999982</v>
          </cell>
          <cell r="R209">
            <v>2.3164373023335294E-2</v>
          </cell>
          <cell r="S209" t="str">
            <v>Firm</v>
          </cell>
        </row>
        <row r="210">
          <cell r="A210" t="str">
            <v>E1534</v>
          </cell>
          <cell r="B210" t="str">
            <v>Castle Point</v>
          </cell>
          <cell r="C210">
            <v>212.4</v>
          </cell>
          <cell r="D210">
            <v>222.93</v>
          </cell>
          <cell r="E210">
            <v>10.530000000000001</v>
          </cell>
          <cell r="F210">
            <v>4.9576271186440701E-2</v>
          </cell>
          <cell r="G210">
            <v>8.3899999999999864</v>
          </cell>
          <cell r="H210">
            <v>8.4000000000000057</v>
          </cell>
          <cell r="I210">
            <v>1.0000000000019327E-2</v>
          </cell>
          <cell r="J210">
            <v>1.1918951132323663E-3</v>
          </cell>
          <cell r="K210">
            <v>1231.1099999999999</v>
          </cell>
          <cell r="L210">
            <v>1259.3699999999999</v>
          </cell>
          <cell r="M210">
            <v>28.259999999999991</v>
          </cell>
          <cell r="N210">
            <v>2.295489436362308E-2</v>
          </cell>
          <cell r="O210">
            <v>1451.9</v>
          </cell>
          <cell r="P210">
            <v>1490.7</v>
          </cell>
          <cell r="Q210">
            <v>38.799999999999955</v>
          </cell>
          <cell r="R210">
            <v>2.6723603553963748E-2</v>
          </cell>
          <cell r="S210" t="str">
            <v>Firm</v>
          </cell>
        </row>
        <row r="211">
          <cell r="A211" t="str">
            <v>E1535</v>
          </cell>
          <cell r="B211" t="str">
            <v>Chelmsford</v>
          </cell>
          <cell r="C211">
            <v>151.91999999999999</v>
          </cell>
          <cell r="D211">
            <v>158.63999999999999</v>
          </cell>
          <cell r="E211">
            <v>6.7199999999999989</v>
          </cell>
          <cell r="F211">
            <v>4.4233807266982561E-2</v>
          </cell>
          <cell r="G211">
            <v>27.12</v>
          </cell>
          <cell r="H211">
            <v>30.680000000000007</v>
          </cell>
          <cell r="I211">
            <v>3.5600000000000058</v>
          </cell>
          <cell r="J211">
            <v>0.13126843657817133</v>
          </cell>
          <cell r="K211">
            <v>1231.1099999999999</v>
          </cell>
          <cell r="L211">
            <v>1259.3699999999999</v>
          </cell>
          <cell r="M211">
            <v>28.259999999999991</v>
          </cell>
          <cell r="N211">
            <v>2.295489436362308E-2</v>
          </cell>
          <cell r="O211">
            <v>1410.15</v>
          </cell>
          <cell r="P211">
            <v>1448.69</v>
          </cell>
          <cell r="Q211">
            <v>38.539999999999964</v>
          </cell>
          <cell r="R211">
            <v>2.7330425841222583E-2</v>
          </cell>
          <cell r="S211" t="str">
            <v>Firm</v>
          </cell>
        </row>
        <row r="212">
          <cell r="A212" t="str">
            <v>E1536</v>
          </cell>
          <cell r="B212" t="str">
            <v>Colchester</v>
          </cell>
          <cell r="C212">
            <v>166.41</v>
          </cell>
          <cell r="D212">
            <v>171</v>
          </cell>
          <cell r="E212">
            <v>4.5900000000000034</v>
          </cell>
          <cell r="F212">
            <v>2.758247701460248E-2</v>
          </cell>
          <cell r="G212">
            <v>13.59</v>
          </cell>
          <cell r="H212">
            <v>14.150000000000006</v>
          </cell>
          <cell r="I212">
            <v>0.56000000000000583</v>
          </cell>
          <cell r="J212">
            <v>4.1206769683591382E-2</v>
          </cell>
          <cell r="K212">
            <v>1231.1099999999999</v>
          </cell>
          <cell r="L212">
            <v>1259.3699999999999</v>
          </cell>
          <cell r="M212">
            <v>28.259999999999991</v>
          </cell>
          <cell r="N212">
            <v>2.295489436362308E-2</v>
          </cell>
          <cell r="O212">
            <v>1411.11</v>
          </cell>
          <cell r="P212">
            <v>1444.52</v>
          </cell>
          <cell r="Q212">
            <v>33.410000000000082</v>
          </cell>
          <cell r="R212">
            <v>2.3676396595587956E-2</v>
          </cell>
          <cell r="S212" t="str">
            <v>Firm</v>
          </cell>
        </row>
        <row r="213">
          <cell r="A213" t="str">
            <v>E1537</v>
          </cell>
          <cell r="B213" t="str">
            <v>Epping Forest</v>
          </cell>
          <cell r="C213">
            <v>143.01</v>
          </cell>
          <cell r="D213">
            <v>146.61000000000001</v>
          </cell>
          <cell r="E213">
            <v>3.6000000000000227</v>
          </cell>
          <cell r="F213">
            <v>2.5173064820642077E-2</v>
          </cell>
          <cell r="G213">
            <v>52.39</v>
          </cell>
          <cell r="H213">
            <v>54.309999999999974</v>
          </cell>
          <cell r="I213">
            <v>1.9199999999999733</v>
          </cell>
          <cell r="J213">
            <v>3.6648215308264342E-2</v>
          </cell>
          <cell r="K213">
            <v>1231.1099999999999</v>
          </cell>
          <cell r="L213">
            <v>1259.3699999999999</v>
          </cell>
          <cell r="M213">
            <v>28.259999999999991</v>
          </cell>
          <cell r="N213">
            <v>2.295489436362308E-2</v>
          </cell>
          <cell r="O213">
            <v>1426.51</v>
          </cell>
          <cell r="P213">
            <v>1460.29</v>
          </cell>
          <cell r="Q213">
            <v>33.779999999999973</v>
          </cell>
          <cell r="R213">
            <v>2.3680170486011232E-2</v>
          </cell>
          <cell r="S213" t="str">
            <v>Firm</v>
          </cell>
        </row>
        <row r="214">
          <cell r="A214" t="str">
            <v>E1538</v>
          </cell>
          <cell r="B214" t="str">
            <v>Harlow</v>
          </cell>
          <cell r="C214">
            <v>242.1</v>
          </cell>
          <cell r="D214">
            <v>251.55</v>
          </cell>
          <cell r="E214">
            <v>9.4500000000000171</v>
          </cell>
          <cell r="F214">
            <v>3.9033457249070702E-2</v>
          </cell>
          <cell r="G214">
            <v>0</v>
          </cell>
          <cell r="H214">
            <v>0</v>
          </cell>
          <cell r="I214">
            <v>0</v>
          </cell>
          <cell r="J214">
            <v>0</v>
          </cell>
          <cell r="K214">
            <v>1231.1099999999999</v>
          </cell>
          <cell r="L214">
            <v>1259.3699999999999</v>
          </cell>
          <cell r="M214">
            <v>28.259999999999991</v>
          </cell>
          <cell r="N214">
            <v>2.295489436362308E-2</v>
          </cell>
          <cell r="O214">
            <v>1473.21</v>
          </cell>
          <cell r="P214">
            <v>1510.92</v>
          </cell>
          <cell r="Q214">
            <v>37.710000000000036</v>
          </cell>
          <cell r="R214">
            <v>2.5597165373572039E-2</v>
          </cell>
          <cell r="S214" t="str">
            <v>Firm</v>
          </cell>
        </row>
        <row r="215">
          <cell r="A215" t="str">
            <v>E1539</v>
          </cell>
          <cell r="B215" t="str">
            <v>Maldon</v>
          </cell>
          <cell r="C215">
            <v>164</v>
          </cell>
          <cell r="D215">
            <v>166.46</v>
          </cell>
          <cell r="E215">
            <v>2.460000000000008</v>
          </cell>
          <cell r="F215">
            <v>1.5000000000000124E-2</v>
          </cell>
          <cell r="G215">
            <v>39.32</v>
          </cell>
          <cell r="H215">
            <v>39.22999999999999</v>
          </cell>
          <cell r="I215">
            <v>-9.0000000000010516E-2</v>
          </cell>
          <cell r="J215">
            <v>-2.2889114954224299E-3</v>
          </cell>
          <cell r="K215">
            <v>1231.1099999999999</v>
          </cell>
          <cell r="L215">
            <v>1259.3699999999999</v>
          </cell>
          <cell r="M215">
            <v>28.259999999999991</v>
          </cell>
          <cell r="N215">
            <v>2.295489436362308E-2</v>
          </cell>
          <cell r="O215">
            <v>1434.43</v>
          </cell>
          <cell r="P215">
            <v>1465.06</v>
          </cell>
          <cell r="Q215">
            <v>30.629999999999882</v>
          </cell>
          <cell r="R215">
            <v>2.1353429585270645E-2</v>
          </cell>
          <cell r="S215" t="str">
            <v>Firm</v>
          </cell>
        </row>
        <row r="216">
          <cell r="A216" t="str">
            <v>E1540</v>
          </cell>
          <cell r="B216" t="str">
            <v>Rochford</v>
          </cell>
          <cell r="C216">
            <v>188.01</v>
          </cell>
          <cell r="D216">
            <v>197.28</v>
          </cell>
          <cell r="E216">
            <v>9.2700000000000102</v>
          </cell>
          <cell r="F216">
            <v>4.9305887984681718E-2</v>
          </cell>
          <cell r="G216">
            <v>30.99</v>
          </cell>
          <cell r="H216">
            <v>30.050000000000011</v>
          </cell>
          <cell r="I216">
            <v>-0.93999999999998707</v>
          </cell>
          <cell r="J216">
            <v>-3.0332365279121865E-2</v>
          </cell>
          <cell r="K216">
            <v>1231.1099999999999</v>
          </cell>
          <cell r="L216">
            <v>1259.3699999999999</v>
          </cell>
          <cell r="M216">
            <v>28.259999999999991</v>
          </cell>
          <cell r="N216">
            <v>2.295489436362308E-2</v>
          </cell>
          <cell r="O216">
            <v>1450.11</v>
          </cell>
          <cell r="P216">
            <v>1486.7</v>
          </cell>
          <cell r="Q216">
            <v>36.590000000000146</v>
          </cell>
          <cell r="R216">
            <v>2.5232568563764213E-2</v>
          </cell>
          <cell r="S216" t="str">
            <v>Firm</v>
          </cell>
        </row>
        <row r="217">
          <cell r="A217" t="str">
            <v>E1542</v>
          </cell>
          <cell r="B217" t="str">
            <v>Tendring</v>
          </cell>
          <cell r="C217">
            <v>144.12</v>
          </cell>
          <cell r="D217">
            <v>149.88</v>
          </cell>
          <cell r="E217">
            <v>5.7599999999999909</v>
          </cell>
          <cell r="F217">
            <v>3.9966694421315507E-2</v>
          </cell>
          <cell r="G217">
            <v>27.6</v>
          </cell>
          <cell r="H217">
            <v>27.22</v>
          </cell>
          <cell r="I217">
            <v>-0.38000000000000256</v>
          </cell>
          <cell r="J217">
            <v>-1.3768115942029091E-2</v>
          </cell>
          <cell r="K217">
            <v>1231.1099999999999</v>
          </cell>
          <cell r="L217">
            <v>1259.3699999999999</v>
          </cell>
          <cell r="M217">
            <v>28.259999999999991</v>
          </cell>
          <cell r="N217">
            <v>2.295489436362308E-2</v>
          </cell>
          <cell r="O217">
            <v>1402.83</v>
          </cell>
          <cell r="P217">
            <v>1436.47</v>
          </cell>
          <cell r="Q217">
            <v>33.6400000000001</v>
          </cell>
          <cell r="R217">
            <v>2.3980097374592946E-2</v>
          </cell>
          <cell r="S217" t="str">
            <v>Firm</v>
          </cell>
        </row>
        <row r="218">
          <cell r="A218" t="str">
            <v>E1544</v>
          </cell>
          <cell r="B218" t="str">
            <v>Uttlesford</v>
          </cell>
          <cell r="C218">
            <v>136.62</v>
          </cell>
          <cell r="D218">
            <v>143.28</v>
          </cell>
          <cell r="E218">
            <v>6.6599999999999966</v>
          </cell>
          <cell r="F218">
            <v>4.8748353096179198E-2</v>
          </cell>
          <cell r="G218">
            <v>54.78</v>
          </cell>
          <cell r="H218">
            <v>56.210000000000008</v>
          </cell>
          <cell r="I218">
            <v>1.4300000000000068</v>
          </cell>
          <cell r="J218">
            <v>2.6104417670682833E-2</v>
          </cell>
          <cell r="K218">
            <v>1231.1099999999999</v>
          </cell>
          <cell r="L218">
            <v>1259.3699999999999</v>
          </cell>
          <cell r="M218">
            <v>28.259999999999991</v>
          </cell>
          <cell r="N218">
            <v>2.295489436362308E-2</v>
          </cell>
          <cell r="O218">
            <v>1422.51</v>
          </cell>
          <cell r="P218">
            <v>1458.86</v>
          </cell>
          <cell r="Q218">
            <v>36.349999999999909</v>
          </cell>
          <cell r="R218">
            <v>2.5553423174529355E-2</v>
          </cell>
          <cell r="S218" t="str">
            <v>Firm</v>
          </cell>
        </row>
        <row r="219">
          <cell r="A219" t="str">
            <v>E1631</v>
          </cell>
          <cell r="B219" t="str">
            <v>Cheltenham</v>
          </cell>
          <cell r="C219">
            <v>177.24</v>
          </cell>
          <cell r="D219">
            <v>182.56</v>
          </cell>
          <cell r="E219">
            <v>5.3199999999999932</v>
          </cell>
          <cell r="F219">
            <v>3.0015797788309539E-2</v>
          </cell>
          <cell r="G219">
            <v>3.6099999999999852</v>
          </cell>
          <cell r="H219">
            <v>3.6500000000000057</v>
          </cell>
          <cell r="I219">
            <v>4.0000000000020464E-2</v>
          </cell>
          <cell r="J219">
            <v>1.1080332409977967E-2</v>
          </cell>
          <cell r="K219">
            <v>1224.82</v>
          </cell>
          <cell r="L219">
            <v>1259.93</v>
          </cell>
          <cell r="M219">
            <v>35.110000000000127</v>
          </cell>
          <cell r="N219">
            <v>2.8665436553942714E-2</v>
          </cell>
          <cell r="O219">
            <v>1405.67</v>
          </cell>
          <cell r="P219">
            <v>1446.14</v>
          </cell>
          <cell r="Q219">
            <v>40.470000000000027</v>
          </cell>
          <cell r="R219">
            <v>2.8790541165423011E-2</v>
          </cell>
          <cell r="S219" t="str">
            <v>Firm</v>
          </cell>
        </row>
        <row r="220">
          <cell r="A220" t="str">
            <v>E1632</v>
          </cell>
          <cell r="B220" t="str">
            <v>Cotswold</v>
          </cell>
          <cell r="C220">
            <v>137.15</v>
          </cell>
          <cell r="D220">
            <v>141.13</v>
          </cell>
          <cell r="E220">
            <v>3.9799999999999898</v>
          </cell>
          <cell r="F220">
            <v>2.9019321910317197E-2</v>
          </cell>
          <cell r="G220">
            <v>47.31</v>
          </cell>
          <cell r="H220">
            <v>50.53</v>
          </cell>
          <cell r="I220">
            <v>3.2199999999999989</v>
          </cell>
          <cell r="J220">
            <v>6.8061720566476414E-2</v>
          </cell>
          <cell r="K220">
            <v>1224.82</v>
          </cell>
          <cell r="L220">
            <v>1259.93</v>
          </cell>
          <cell r="M220">
            <v>35.110000000000127</v>
          </cell>
          <cell r="N220">
            <v>2.8665436553942714E-2</v>
          </cell>
          <cell r="O220">
            <v>1409.28</v>
          </cell>
          <cell r="P220">
            <v>1451.5900000000001</v>
          </cell>
          <cell r="Q220">
            <v>42.310000000000173</v>
          </cell>
          <cell r="R220">
            <v>3.0022422797457038E-2</v>
          </cell>
          <cell r="S220" t="str">
            <v>Firm</v>
          </cell>
        </row>
        <row r="221">
          <cell r="A221" t="str">
            <v>E1633</v>
          </cell>
          <cell r="B221" t="str">
            <v>Forest of Dean</v>
          </cell>
          <cell r="C221">
            <v>155.26</v>
          </cell>
          <cell r="D221">
            <v>159.16999999999999</v>
          </cell>
          <cell r="E221">
            <v>3.9099999999999966</v>
          </cell>
          <cell r="F221">
            <v>2.518356305551972E-2</v>
          </cell>
          <cell r="G221">
            <v>44.65</v>
          </cell>
          <cell r="H221">
            <v>46.910000000000025</v>
          </cell>
          <cell r="I221">
            <v>2.2600000000000264</v>
          </cell>
          <cell r="J221">
            <v>5.0615901455767665E-2</v>
          </cell>
          <cell r="K221">
            <v>1224.82</v>
          </cell>
          <cell r="L221">
            <v>1259.93</v>
          </cell>
          <cell r="M221">
            <v>35.110000000000127</v>
          </cell>
          <cell r="N221">
            <v>2.8665436553942714E-2</v>
          </cell>
          <cell r="O221">
            <v>1424.73</v>
          </cell>
          <cell r="P221">
            <v>1466.0100000000002</v>
          </cell>
          <cell r="Q221">
            <v>41.2800000000002</v>
          </cell>
          <cell r="R221">
            <v>2.897391084626566E-2</v>
          </cell>
          <cell r="S221" t="str">
            <v>Firm</v>
          </cell>
        </row>
        <row r="222">
          <cell r="A222" t="str">
            <v>E1634</v>
          </cell>
          <cell r="B222" t="str">
            <v>Gloucester</v>
          </cell>
          <cell r="C222">
            <v>169.41</v>
          </cell>
          <cell r="D222">
            <v>176.01</v>
          </cell>
          <cell r="E222">
            <v>6.5999999999999943</v>
          </cell>
          <cell r="F222">
            <v>3.8958739153532873E-2</v>
          </cell>
          <cell r="G222">
            <v>5.12</v>
          </cell>
          <cell r="H222">
            <v>5.0900000000000034</v>
          </cell>
          <cell r="I222">
            <v>-2.9999999999996696E-2</v>
          </cell>
          <cell r="J222">
            <v>-5.8593749999993339E-3</v>
          </cell>
          <cell r="K222">
            <v>1224.82</v>
          </cell>
          <cell r="L222">
            <v>1259.93</v>
          </cell>
          <cell r="M222">
            <v>35.110000000000127</v>
          </cell>
          <cell r="N222">
            <v>2.8665436553942714E-2</v>
          </cell>
          <cell r="O222">
            <v>1399.35</v>
          </cell>
          <cell r="P222">
            <v>1441.03</v>
          </cell>
          <cell r="Q222">
            <v>41.680000000000064</v>
          </cell>
          <cell r="R222">
            <v>2.9785257440954727E-2</v>
          </cell>
          <cell r="S222" t="str">
            <v>Firm</v>
          </cell>
        </row>
        <row r="223">
          <cell r="A223" t="str">
            <v>E1635</v>
          </cell>
          <cell r="B223" t="str">
            <v>Stroud</v>
          </cell>
          <cell r="C223">
            <v>177.24</v>
          </cell>
          <cell r="D223">
            <v>183.44</v>
          </cell>
          <cell r="E223">
            <v>6.1999999999999886</v>
          </cell>
          <cell r="F223">
            <v>3.4980816971338147E-2</v>
          </cell>
          <cell r="G223">
            <v>52</v>
          </cell>
          <cell r="H223">
            <v>52.920000000000016</v>
          </cell>
          <cell r="I223">
            <v>0.92000000000001592</v>
          </cell>
          <cell r="J223">
            <v>1.7692307692307896E-2</v>
          </cell>
          <cell r="K223">
            <v>1224.82</v>
          </cell>
          <cell r="L223">
            <v>1259.93</v>
          </cell>
          <cell r="M223">
            <v>35.110000000000127</v>
          </cell>
          <cell r="N223">
            <v>2.8665436553942714E-2</v>
          </cell>
          <cell r="O223">
            <v>1454.06</v>
          </cell>
          <cell r="P223">
            <v>1496.29</v>
          </cell>
          <cell r="Q223">
            <v>42.230000000000018</v>
          </cell>
          <cell r="R223">
            <v>2.9042818040521112E-2</v>
          </cell>
          <cell r="S223" t="str">
            <v>Firm</v>
          </cell>
        </row>
        <row r="224">
          <cell r="A224" t="str">
            <v>E1636</v>
          </cell>
          <cell r="B224" t="str">
            <v>Tewkesbury</v>
          </cell>
          <cell r="C224">
            <v>91.02</v>
          </cell>
          <cell r="D224">
            <v>95.57</v>
          </cell>
          <cell r="E224">
            <v>4.5499999999999972</v>
          </cell>
          <cell r="F224">
            <v>4.9989013403647586E-2</v>
          </cell>
          <cell r="G224">
            <v>38.08</v>
          </cell>
          <cell r="H224">
            <v>40.379999999999995</v>
          </cell>
          <cell r="I224">
            <v>2.2999999999999972</v>
          </cell>
          <cell r="J224">
            <v>6.0399159663865554E-2</v>
          </cell>
          <cell r="K224">
            <v>1224.82</v>
          </cell>
          <cell r="L224">
            <v>1259.93</v>
          </cell>
          <cell r="M224">
            <v>35.110000000000127</v>
          </cell>
          <cell r="N224">
            <v>2.8665436553942714E-2</v>
          </cell>
          <cell r="O224">
            <v>1353.92</v>
          </cell>
          <cell r="P224">
            <v>1395.88</v>
          </cell>
          <cell r="Q224">
            <v>41.960000000000036</v>
          </cell>
          <cell r="R224">
            <v>3.0991491373197899E-2</v>
          </cell>
          <cell r="S224" t="str">
            <v>Firm</v>
          </cell>
        </row>
        <row r="225">
          <cell r="A225" t="str">
            <v>E1731</v>
          </cell>
          <cell r="B225" t="str">
            <v>Basingstoke &amp; Deane</v>
          </cell>
          <cell r="C225">
            <v>99.17</v>
          </cell>
          <cell r="D225">
            <v>102.39</v>
          </cell>
          <cell r="E225">
            <v>3.2199999999999989</v>
          </cell>
          <cell r="F225">
            <v>3.246949682363609E-2</v>
          </cell>
          <cell r="G225">
            <v>14.75</v>
          </cell>
          <cell r="H225">
            <v>15.090000000000003</v>
          </cell>
          <cell r="I225">
            <v>0.34000000000000341</v>
          </cell>
          <cell r="J225">
            <v>2.3050847457627421E-2</v>
          </cell>
          <cell r="K225">
            <v>1192.77</v>
          </cell>
          <cell r="L225">
            <v>1220.58</v>
          </cell>
          <cell r="M225">
            <v>27.809999999999945</v>
          </cell>
          <cell r="N225">
            <v>2.3315475741341629E-2</v>
          </cell>
          <cell r="O225">
            <v>1306.69</v>
          </cell>
          <cell r="P225">
            <v>1338.06</v>
          </cell>
          <cell r="Q225">
            <v>31.369999999999891</v>
          </cell>
          <cell r="R225">
            <v>2.4007224360789392E-2</v>
          </cell>
          <cell r="S225" t="str">
            <v>Firm</v>
          </cell>
        </row>
        <row r="226">
          <cell r="A226" t="str">
            <v>E1732</v>
          </cell>
          <cell r="B226" t="str">
            <v>East Hampshire</v>
          </cell>
          <cell r="C226">
            <v>127.67</v>
          </cell>
          <cell r="D226">
            <v>127.67</v>
          </cell>
          <cell r="E226">
            <v>0</v>
          </cell>
          <cell r="F226">
            <v>0</v>
          </cell>
          <cell r="G226">
            <v>52.02</v>
          </cell>
          <cell r="H226">
            <v>53.779999999999987</v>
          </cell>
          <cell r="I226">
            <v>1.7599999999999838</v>
          </cell>
          <cell r="J226">
            <v>3.3833141099576691E-2</v>
          </cell>
          <cell r="K226">
            <v>1192.77</v>
          </cell>
          <cell r="L226">
            <v>1220.58</v>
          </cell>
          <cell r="M226">
            <v>27.809999999999945</v>
          </cell>
          <cell r="N226">
            <v>2.3315475741341629E-2</v>
          </cell>
          <cell r="O226">
            <v>1372.46</v>
          </cell>
          <cell r="P226">
            <v>1402.03</v>
          </cell>
          <cell r="Q226">
            <v>29.569999999999936</v>
          </cell>
          <cell r="R226">
            <v>2.1545254506506462E-2</v>
          </cell>
          <cell r="S226" t="str">
            <v>Firm</v>
          </cell>
        </row>
        <row r="227">
          <cell r="A227" t="str">
            <v>E1733</v>
          </cell>
          <cell r="B227" t="str">
            <v>Eastleigh</v>
          </cell>
          <cell r="C227">
            <v>133.25</v>
          </cell>
          <cell r="D227">
            <v>135.65</v>
          </cell>
          <cell r="E227">
            <v>2.4000000000000057</v>
          </cell>
          <cell r="F227">
            <v>1.8011257035647432E-2</v>
          </cell>
          <cell r="G227">
            <v>45.35</v>
          </cell>
          <cell r="H227">
            <v>46.75</v>
          </cell>
          <cell r="I227">
            <v>1.3999999999999986</v>
          </cell>
          <cell r="J227">
            <v>3.0871003307607392E-2</v>
          </cell>
          <cell r="K227">
            <v>1192.77</v>
          </cell>
          <cell r="L227">
            <v>1220.58</v>
          </cell>
          <cell r="M227">
            <v>27.809999999999945</v>
          </cell>
          <cell r="N227">
            <v>2.3315475741341629E-2</v>
          </cell>
          <cell r="O227">
            <v>1371.37</v>
          </cell>
          <cell r="P227">
            <v>1402.98</v>
          </cell>
          <cell r="Q227">
            <v>31.610000000000127</v>
          </cell>
          <cell r="R227">
            <v>2.3049942757972008E-2</v>
          </cell>
          <cell r="S227" t="str">
            <v>Firm</v>
          </cell>
        </row>
        <row r="228">
          <cell r="A228" t="str">
            <v>E1734</v>
          </cell>
          <cell r="B228" t="str">
            <v>Fareham</v>
          </cell>
          <cell r="C228">
            <v>136.53</v>
          </cell>
          <cell r="D228">
            <v>140.22</v>
          </cell>
          <cell r="E228">
            <v>3.6899999999999977</v>
          </cell>
          <cell r="F228">
            <v>2.7027027027026973E-2</v>
          </cell>
          <cell r="G228">
            <v>0</v>
          </cell>
          <cell r="H228">
            <v>0</v>
          </cell>
          <cell r="I228">
            <v>0</v>
          </cell>
          <cell r="J228">
            <v>0</v>
          </cell>
          <cell r="K228">
            <v>1192.77</v>
          </cell>
          <cell r="L228">
            <v>1220.58</v>
          </cell>
          <cell r="M228">
            <v>27.809999999999945</v>
          </cell>
          <cell r="N228">
            <v>2.3315475741341629E-2</v>
          </cell>
          <cell r="O228">
            <v>1329.3</v>
          </cell>
          <cell r="P228">
            <v>1360.8</v>
          </cell>
          <cell r="Q228">
            <v>31.5</v>
          </cell>
          <cell r="R228">
            <v>2.3696682464454888E-2</v>
          </cell>
          <cell r="S228" t="str">
            <v>Firm</v>
          </cell>
        </row>
        <row r="229">
          <cell r="A229" t="str">
            <v>E1735</v>
          </cell>
          <cell r="B229" t="str">
            <v>Gosport</v>
          </cell>
          <cell r="C229">
            <v>197.87</v>
          </cell>
          <cell r="D229">
            <v>202.81</v>
          </cell>
          <cell r="E229">
            <v>4.9399999999999977</v>
          </cell>
          <cell r="F229">
            <v>2.4965886693283368E-2</v>
          </cell>
          <cell r="G229">
            <v>0</v>
          </cell>
          <cell r="H229">
            <v>0</v>
          </cell>
          <cell r="I229">
            <v>0</v>
          </cell>
          <cell r="J229">
            <v>0</v>
          </cell>
          <cell r="K229">
            <v>1192.77</v>
          </cell>
          <cell r="L229">
            <v>1220.58</v>
          </cell>
          <cell r="M229">
            <v>27.809999999999945</v>
          </cell>
          <cell r="N229">
            <v>2.3315475741341629E-2</v>
          </cell>
          <cell r="O229">
            <v>1390.64</v>
          </cell>
          <cell r="P229">
            <v>1423.39</v>
          </cell>
          <cell r="Q229">
            <v>32.75</v>
          </cell>
          <cell r="R229">
            <v>2.355030777196121E-2</v>
          </cell>
          <cell r="S229" t="str">
            <v>Firm</v>
          </cell>
        </row>
        <row r="230">
          <cell r="A230" t="str">
            <v>E1736</v>
          </cell>
          <cell r="B230" t="str">
            <v>Hart</v>
          </cell>
          <cell r="C230">
            <v>160.53</v>
          </cell>
          <cell r="D230">
            <v>168.33</v>
          </cell>
          <cell r="E230">
            <v>7.8000000000000114</v>
          </cell>
          <cell r="F230">
            <v>4.8589048775929733E-2</v>
          </cell>
          <cell r="G230">
            <v>35.659999999999997</v>
          </cell>
          <cell r="H230">
            <v>36.199999999999989</v>
          </cell>
          <cell r="I230">
            <v>0.53999999999999204</v>
          </cell>
          <cell r="J230">
            <v>1.5143017386427093E-2</v>
          </cell>
          <cell r="K230">
            <v>1192.77</v>
          </cell>
          <cell r="L230">
            <v>1220.58</v>
          </cell>
          <cell r="M230">
            <v>27.809999999999945</v>
          </cell>
          <cell r="N230">
            <v>2.3315475741341629E-2</v>
          </cell>
          <cell r="O230">
            <v>1388.96</v>
          </cell>
          <cell r="P230">
            <v>1425.11</v>
          </cell>
          <cell r="Q230">
            <v>36.149999999999864</v>
          </cell>
          <cell r="R230">
            <v>2.6026667434627226E-2</v>
          </cell>
          <cell r="S230" t="str">
            <v>Firm</v>
          </cell>
        </row>
        <row r="231">
          <cell r="A231" t="str">
            <v>E1737</v>
          </cell>
          <cell r="B231" t="str">
            <v>Havant</v>
          </cell>
          <cell r="C231">
            <v>185.58</v>
          </cell>
          <cell r="D231">
            <v>192.78</v>
          </cell>
          <cell r="E231">
            <v>7.1999999999999886</v>
          </cell>
          <cell r="F231">
            <v>3.8797284190106529E-2</v>
          </cell>
          <cell r="G231">
            <v>0</v>
          </cell>
          <cell r="H231">
            <v>0</v>
          </cell>
          <cell r="I231">
            <v>0</v>
          </cell>
          <cell r="J231">
            <v>0</v>
          </cell>
          <cell r="K231">
            <v>1192.77</v>
          </cell>
          <cell r="L231">
            <v>1220.58</v>
          </cell>
          <cell r="M231">
            <v>27.809999999999945</v>
          </cell>
          <cell r="N231">
            <v>2.3315475741341629E-2</v>
          </cell>
          <cell r="O231">
            <v>1378.35</v>
          </cell>
          <cell r="P231">
            <v>1413.36</v>
          </cell>
          <cell r="Q231">
            <v>35.009999999999991</v>
          </cell>
          <cell r="R231">
            <v>2.5399934704537941E-2</v>
          </cell>
          <cell r="S231" t="str">
            <v>Firm</v>
          </cell>
        </row>
        <row r="232">
          <cell r="A232" t="str">
            <v>E1738</v>
          </cell>
          <cell r="B232" t="str">
            <v>New Forest</v>
          </cell>
          <cell r="C232">
            <v>148.69999999999999</v>
          </cell>
          <cell r="D232">
            <v>152.71</v>
          </cell>
          <cell r="E232">
            <v>4.0100000000000193</v>
          </cell>
          <cell r="F232">
            <v>2.6967047747141981E-2</v>
          </cell>
          <cell r="G232">
            <v>60.33</v>
          </cell>
          <cell r="H232">
            <v>63.319999999999993</v>
          </cell>
          <cell r="I232">
            <v>2.9899999999999949</v>
          </cell>
          <cell r="J232">
            <v>4.9560749212663513E-2</v>
          </cell>
          <cell r="K232">
            <v>1192.77</v>
          </cell>
          <cell r="L232">
            <v>1220.58</v>
          </cell>
          <cell r="M232">
            <v>27.809999999999945</v>
          </cell>
          <cell r="N232">
            <v>2.3315475741341629E-2</v>
          </cell>
          <cell r="O232">
            <v>1401.8</v>
          </cell>
          <cell r="P232">
            <v>1436.61</v>
          </cell>
          <cell r="Q232">
            <v>34.809999999999945</v>
          </cell>
          <cell r="R232">
            <v>2.4832358396347454E-2</v>
          </cell>
          <cell r="S232" t="str">
            <v>Firm</v>
          </cell>
        </row>
        <row r="233">
          <cell r="A233" t="str">
            <v>E1740</v>
          </cell>
          <cell r="B233" t="str">
            <v>Rushmoor</v>
          </cell>
          <cell r="C233">
            <v>174.57</v>
          </cell>
          <cell r="D233">
            <v>180.64</v>
          </cell>
          <cell r="E233">
            <v>6.0699999999999932</v>
          </cell>
          <cell r="F233">
            <v>3.47711519734204E-2</v>
          </cell>
          <cell r="G233">
            <v>0</v>
          </cell>
          <cell r="H233">
            <v>0</v>
          </cell>
          <cell r="I233">
            <v>0</v>
          </cell>
          <cell r="J233">
            <v>0</v>
          </cell>
          <cell r="K233">
            <v>1192.77</v>
          </cell>
          <cell r="L233">
            <v>1220.58</v>
          </cell>
          <cell r="M233">
            <v>27.809999999999945</v>
          </cell>
          <cell r="N233">
            <v>2.3315475741341629E-2</v>
          </cell>
          <cell r="O233">
            <v>1367.34</v>
          </cell>
          <cell r="P233">
            <v>1401.22</v>
          </cell>
          <cell r="Q233">
            <v>33.880000000000109</v>
          </cell>
          <cell r="R233">
            <v>2.4778036187049324E-2</v>
          </cell>
          <cell r="S233" t="str">
            <v>Firm</v>
          </cell>
        </row>
        <row r="234">
          <cell r="A234" t="str">
            <v>E1742</v>
          </cell>
          <cell r="B234" t="str">
            <v>Test Valley</v>
          </cell>
          <cell r="C234">
            <v>120.43</v>
          </cell>
          <cell r="D234">
            <v>125.62</v>
          </cell>
          <cell r="E234">
            <v>5.1899999999999977</v>
          </cell>
          <cell r="F234">
            <v>4.3095574192477004E-2</v>
          </cell>
          <cell r="G234">
            <v>18.95</v>
          </cell>
          <cell r="H234">
            <v>19.819999999999993</v>
          </cell>
          <cell r="I234">
            <v>0.86999999999999389</v>
          </cell>
          <cell r="J234">
            <v>4.5910290237466622E-2</v>
          </cell>
          <cell r="K234">
            <v>1192.77</v>
          </cell>
          <cell r="L234">
            <v>1220.58</v>
          </cell>
          <cell r="M234">
            <v>27.809999999999945</v>
          </cell>
          <cell r="N234">
            <v>2.3315475741341629E-2</v>
          </cell>
          <cell r="O234">
            <v>1332.15</v>
          </cell>
          <cell r="P234">
            <v>1366.02</v>
          </cell>
          <cell r="Q234">
            <v>33.869999999999891</v>
          </cell>
          <cell r="R234">
            <v>2.5425064744960979E-2</v>
          </cell>
          <cell r="S234" t="str">
            <v>Firm</v>
          </cell>
        </row>
        <row r="235">
          <cell r="A235" t="str">
            <v>E1743</v>
          </cell>
          <cell r="B235" t="str">
            <v>Winchester</v>
          </cell>
          <cell r="C235">
            <v>137.43</v>
          </cell>
          <cell r="D235">
            <v>141.46</v>
          </cell>
          <cell r="E235">
            <v>4.0300000000000011</v>
          </cell>
          <cell r="F235">
            <v>2.9324019500836851E-2</v>
          </cell>
          <cell r="G235">
            <v>41.57</v>
          </cell>
          <cell r="H235">
            <v>42.95999999999998</v>
          </cell>
          <cell r="I235">
            <v>1.3899999999999793</v>
          </cell>
          <cell r="J235">
            <v>3.3437575174404044E-2</v>
          </cell>
          <cell r="K235">
            <v>1192.77</v>
          </cell>
          <cell r="L235">
            <v>1220.58</v>
          </cell>
          <cell r="M235">
            <v>27.809999999999945</v>
          </cell>
          <cell r="N235">
            <v>2.3315475741341629E-2</v>
          </cell>
          <cell r="O235">
            <v>1371.77</v>
          </cell>
          <cell r="P235">
            <v>1405</v>
          </cell>
          <cell r="Q235">
            <v>33.230000000000018</v>
          </cell>
          <cell r="R235">
            <v>2.4224177522470969E-2</v>
          </cell>
          <cell r="S235" t="str">
            <v>Firm</v>
          </cell>
        </row>
        <row r="236">
          <cell r="A236" t="str">
            <v>E1831</v>
          </cell>
          <cell r="B236" t="str">
            <v>Bromsgrove</v>
          </cell>
          <cell r="C236">
            <v>180.13</v>
          </cell>
          <cell r="D236">
            <v>188.15</v>
          </cell>
          <cell r="E236">
            <v>8.0200000000000102</v>
          </cell>
          <cell r="F236">
            <v>4.4523399766835059E-2</v>
          </cell>
          <cell r="G236">
            <v>17.260000000000002</v>
          </cell>
          <cell r="H236">
            <v>17.310000000000002</v>
          </cell>
          <cell r="I236">
            <v>5.0000000000000711E-2</v>
          </cell>
          <cell r="J236">
            <v>2.8968713789108147E-3</v>
          </cell>
          <cell r="K236">
            <v>1218.43</v>
          </cell>
          <cell r="L236">
            <v>1258.9100000000001</v>
          </cell>
          <cell r="M236">
            <v>40.480000000000018</v>
          </cell>
          <cell r="N236">
            <v>3.322308216311165E-2</v>
          </cell>
          <cell r="O236">
            <v>1415.82</v>
          </cell>
          <cell r="P236">
            <v>1464.37</v>
          </cell>
          <cell r="Q236">
            <v>48.549999999999955</v>
          </cell>
          <cell r="R236">
            <v>3.4291082199714662E-2</v>
          </cell>
          <cell r="S236" t="str">
            <v>Firm</v>
          </cell>
        </row>
        <row r="237">
          <cell r="A237" t="str">
            <v>E1851</v>
          </cell>
          <cell r="B237" t="str">
            <v>Malvern Hills</v>
          </cell>
          <cell r="C237">
            <v>125.4</v>
          </cell>
          <cell r="D237">
            <v>129.1</v>
          </cell>
          <cell r="E237">
            <v>3.6999999999999886</v>
          </cell>
          <cell r="F237">
            <v>2.9505582137161035E-2</v>
          </cell>
          <cell r="G237">
            <v>51.33</v>
          </cell>
          <cell r="H237">
            <v>52.920000000000016</v>
          </cell>
          <cell r="I237">
            <v>1.5900000000000176</v>
          </cell>
          <cell r="J237">
            <v>3.0976037405026746E-2</v>
          </cell>
          <cell r="K237">
            <v>1218.43</v>
          </cell>
          <cell r="L237">
            <v>1258.9100000000001</v>
          </cell>
          <cell r="M237">
            <v>40.480000000000018</v>
          </cell>
          <cell r="N237">
            <v>3.322308216311165E-2</v>
          </cell>
          <cell r="O237">
            <v>1395.16</v>
          </cell>
          <cell r="P237">
            <v>1440.93</v>
          </cell>
          <cell r="Q237">
            <v>45.769999999999982</v>
          </cell>
          <cell r="R237">
            <v>3.2806273115628226E-2</v>
          </cell>
          <cell r="S237" t="str">
            <v>Firm</v>
          </cell>
        </row>
        <row r="238">
          <cell r="A238" t="str">
            <v>E1835</v>
          </cell>
          <cell r="B238" t="str">
            <v>Redditch</v>
          </cell>
          <cell r="C238">
            <v>195.28</v>
          </cell>
          <cell r="D238">
            <v>204.08</v>
          </cell>
          <cell r="E238">
            <v>8.8000000000000114</v>
          </cell>
          <cell r="F238">
            <v>4.5063498566161542E-2</v>
          </cell>
          <cell r="G238">
            <v>0.28999999999999204</v>
          </cell>
          <cell r="H238">
            <v>0.29999999999998295</v>
          </cell>
          <cell r="I238">
            <v>9.9999999999909051E-3</v>
          </cell>
          <cell r="J238">
            <v>3.4482758620659304E-2</v>
          </cell>
          <cell r="K238">
            <v>1218.43</v>
          </cell>
          <cell r="L238">
            <v>1258.9100000000001</v>
          </cell>
          <cell r="M238">
            <v>40.480000000000018</v>
          </cell>
          <cell r="N238">
            <v>3.322308216311165E-2</v>
          </cell>
          <cell r="O238">
            <v>1414</v>
          </cell>
          <cell r="P238">
            <v>1463.29</v>
          </cell>
          <cell r="Q238">
            <v>49.289999999999964</v>
          </cell>
          <cell r="R238">
            <v>3.4858557284299874E-2</v>
          </cell>
          <cell r="S238" t="str">
            <v>Firm</v>
          </cell>
        </row>
        <row r="239">
          <cell r="A239" t="str">
            <v>E1837</v>
          </cell>
          <cell r="B239" t="str">
            <v>Worcester</v>
          </cell>
          <cell r="C239">
            <v>150.76</v>
          </cell>
          <cell r="D239">
            <v>158.15</v>
          </cell>
          <cell r="E239">
            <v>7.3900000000000148</v>
          </cell>
          <cell r="F239">
            <v>4.9018307243300807E-2</v>
          </cell>
          <cell r="G239">
            <v>2.9300000000000068</v>
          </cell>
          <cell r="H239">
            <v>2.9399999999999977</v>
          </cell>
          <cell r="I239">
            <v>9.9999999999909051E-3</v>
          </cell>
          <cell r="J239">
            <v>3.4129692832733927E-3</v>
          </cell>
          <cell r="K239">
            <v>1218.43</v>
          </cell>
          <cell r="L239">
            <v>1258.9100000000001</v>
          </cell>
          <cell r="M239">
            <v>40.480000000000018</v>
          </cell>
          <cell r="N239">
            <v>3.322308216311165E-2</v>
          </cell>
          <cell r="O239">
            <v>1372.12</v>
          </cell>
          <cell r="P239">
            <v>1420</v>
          </cell>
          <cell r="Q239">
            <v>47.880000000000109</v>
          </cell>
          <cell r="R239">
            <v>3.4894907150978094E-2</v>
          </cell>
          <cell r="S239" t="str">
            <v>Firm</v>
          </cell>
        </row>
        <row r="240">
          <cell r="A240" t="str">
            <v>E1838</v>
          </cell>
          <cell r="B240" t="str">
            <v>Wychavon</v>
          </cell>
          <cell r="C240">
            <v>105.18</v>
          </cell>
          <cell r="D240">
            <v>107.79</v>
          </cell>
          <cell r="E240">
            <v>2.6099999999999994</v>
          </cell>
          <cell r="F240">
            <v>2.4814603536793989E-2</v>
          </cell>
          <cell r="G240">
            <v>37.729999999999997</v>
          </cell>
          <cell r="H240">
            <v>38.769999999999996</v>
          </cell>
          <cell r="I240">
            <v>1.0399999999999991</v>
          </cell>
          <cell r="J240">
            <v>2.7564272462231587E-2</v>
          </cell>
          <cell r="K240">
            <v>1218.43</v>
          </cell>
          <cell r="L240">
            <v>1258.9100000000001</v>
          </cell>
          <cell r="M240">
            <v>40.480000000000018</v>
          </cell>
          <cell r="N240">
            <v>3.322308216311165E-2</v>
          </cell>
          <cell r="O240">
            <v>1361.34</v>
          </cell>
          <cell r="P240">
            <v>1405.47</v>
          </cell>
          <cell r="Q240">
            <v>44.130000000000109</v>
          </cell>
          <cell r="R240">
            <v>3.241658953678006E-2</v>
          </cell>
          <cell r="S240" t="str">
            <v>Firm</v>
          </cell>
        </row>
        <row r="241">
          <cell r="A241" t="str">
            <v>E1839</v>
          </cell>
          <cell r="B241" t="str">
            <v>Wyre Forest</v>
          </cell>
          <cell r="C241">
            <v>188.1</v>
          </cell>
          <cell r="D241">
            <v>192.8</v>
          </cell>
          <cell r="E241">
            <v>4.7000000000000171</v>
          </cell>
          <cell r="F241">
            <v>2.4986709197235557E-2</v>
          </cell>
          <cell r="G241">
            <v>12.13</v>
          </cell>
          <cell r="H241">
            <v>12.789999999999992</v>
          </cell>
          <cell r="I241">
            <v>0.65999999999999126</v>
          </cell>
          <cell r="J241">
            <v>5.4410552349545949E-2</v>
          </cell>
          <cell r="K241">
            <v>1218.43</v>
          </cell>
          <cell r="L241">
            <v>1258.9100000000001</v>
          </cell>
          <cell r="M241">
            <v>40.480000000000018</v>
          </cell>
          <cell r="N241">
            <v>3.322308216311165E-2</v>
          </cell>
          <cell r="O241">
            <v>1418.66</v>
          </cell>
          <cell r="P241">
            <v>1464.5</v>
          </cell>
          <cell r="Q241">
            <v>45.839999999999918</v>
          </cell>
          <cell r="R241">
            <v>3.2312181918147997E-2</v>
          </cell>
          <cell r="S241" t="str">
            <v>Firm</v>
          </cell>
        </row>
        <row r="242">
          <cell r="C242" t="str">
            <v>Average Band D</v>
          </cell>
          <cell r="G242" t="str">
            <v>Average Band D</v>
          </cell>
          <cell r="K242" t="str">
            <v>Average Band D</v>
          </cell>
          <cell r="O242" t="str">
            <v>Average Band D</v>
          </cell>
        </row>
        <row r="243">
          <cell r="C243" t="str">
            <v>Equivalent Council Tax</v>
          </cell>
          <cell r="E243" t="str">
            <v>£</v>
          </cell>
          <cell r="F243" t="str">
            <v>%</v>
          </cell>
          <cell r="G243" t="str">
            <v>Equivalent Council Tax</v>
          </cell>
          <cell r="I243" t="str">
            <v>£</v>
          </cell>
          <cell r="J243" t="str">
            <v>%</v>
          </cell>
          <cell r="K243" t="str">
            <v>Equivalent Council Tax</v>
          </cell>
          <cell r="M243" t="str">
            <v>£</v>
          </cell>
          <cell r="N243" t="str">
            <v>%</v>
          </cell>
          <cell r="O243" t="str">
            <v>Equivalent</v>
          </cell>
          <cell r="Q243" t="str">
            <v>£</v>
          </cell>
          <cell r="R243" t="str">
            <v>%</v>
          </cell>
          <cell r="S243" t="str">
            <v>Figures</v>
          </cell>
        </row>
        <row r="244">
          <cell r="C244" t="str">
            <v>for Local Services (excl. Parish)</v>
          </cell>
          <cell r="E244" t="str">
            <v>Increase /</v>
          </cell>
          <cell r="F244" t="str">
            <v>Increase /</v>
          </cell>
          <cell r="G244" t="str">
            <v>for Parish Councils</v>
          </cell>
          <cell r="I244" t="str">
            <v>Increase /</v>
          </cell>
          <cell r="J244" t="str">
            <v>Increase /</v>
          </cell>
          <cell r="K244" t="str">
            <v>for Precepts</v>
          </cell>
          <cell r="M244" t="str">
            <v>Increase /</v>
          </cell>
          <cell r="N244" t="str">
            <v>Increase /</v>
          </cell>
          <cell r="O244" t="str">
            <v>Council Tax</v>
          </cell>
          <cell r="Q244" t="str">
            <v>Increase /</v>
          </cell>
          <cell r="R244" t="str">
            <v>Increase /</v>
          </cell>
          <cell r="S244" t="str">
            <v>Firm or</v>
          </cell>
        </row>
        <row r="245">
          <cell r="C245" t="str">
            <v>2008/09</v>
          </cell>
          <cell r="D245" t="str">
            <v>2009/10</v>
          </cell>
          <cell r="E245" t="str">
            <v>(Decrease)</v>
          </cell>
          <cell r="F245" t="str">
            <v>(Decrease)</v>
          </cell>
          <cell r="G245" t="str">
            <v>2008/09</v>
          </cell>
          <cell r="H245" t="str">
            <v>2009/10</v>
          </cell>
          <cell r="I245" t="str">
            <v>(Decrease)</v>
          </cell>
          <cell r="J245" t="str">
            <v>(Decrease)</v>
          </cell>
          <cell r="K245" t="str">
            <v>2008/09</v>
          </cell>
          <cell r="L245" t="str">
            <v>2009/10</v>
          </cell>
          <cell r="M245" t="str">
            <v>(Decrease)</v>
          </cell>
          <cell r="N245" t="str">
            <v>(Decrease)</v>
          </cell>
          <cell r="O245" t="str">
            <v>2008/09</v>
          </cell>
          <cell r="P245" t="str">
            <v>2009/10</v>
          </cell>
          <cell r="Q245" t="str">
            <v>(Decrease)</v>
          </cell>
          <cell r="R245" t="str">
            <v>(Decrease)</v>
          </cell>
          <cell r="S245" t="str">
            <v>Provisional?</v>
          </cell>
        </row>
        <row r="246">
          <cell r="C246" t="str">
            <v>£   p</v>
          </cell>
          <cell r="D246" t="str">
            <v>£   p</v>
          </cell>
          <cell r="E246" t="str">
            <v>£s</v>
          </cell>
          <cell r="F246" t="str">
            <v>%</v>
          </cell>
          <cell r="G246" t="str">
            <v>£   p</v>
          </cell>
          <cell r="H246" t="str">
            <v>£   p</v>
          </cell>
          <cell r="I246" t="str">
            <v>£s</v>
          </cell>
          <cell r="J246" t="str">
            <v>%</v>
          </cell>
          <cell r="K246" t="str">
            <v>£   p</v>
          </cell>
          <cell r="L246" t="str">
            <v>£   p</v>
          </cell>
          <cell r="M246" t="str">
            <v>£s</v>
          </cell>
          <cell r="N246" t="str">
            <v>%</v>
          </cell>
          <cell r="O246" t="str">
            <v>£   p</v>
          </cell>
          <cell r="P246" t="str">
            <v>£   p</v>
          </cell>
          <cell r="Q246" t="str">
            <v>£s</v>
          </cell>
          <cell r="R246" t="str">
            <v>%</v>
          </cell>
        </row>
        <row r="248">
          <cell r="A248" t="str">
            <v>E1931</v>
          </cell>
          <cell r="B248" t="str">
            <v>Broxbourne</v>
          </cell>
          <cell r="C248">
            <v>109.41</v>
          </cell>
          <cell r="D248">
            <v>113.24</v>
          </cell>
          <cell r="E248">
            <v>3.8299999999999983</v>
          </cell>
          <cell r="F248">
            <v>3.5005940956036818E-2</v>
          </cell>
          <cell r="G248">
            <v>0</v>
          </cell>
          <cell r="H248">
            <v>0</v>
          </cell>
          <cell r="I248">
            <v>0</v>
          </cell>
          <cell r="J248">
            <v>0</v>
          </cell>
          <cell r="K248">
            <v>1217.79</v>
          </cell>
          <cell r="L248">
            <v>1261.6499999999999</v>
          </cell>
          <cell r="M248">
            <v>43.8599999999999</v>
          </cell>
          <cell r="N248">
            <v>3.6016061882590433E-2</v>
          </cell>
          <cell r="O248">
            <v>1327.2</v>
          </cell>
          <cell r="P248">
            <v>1374.89</v>
          </cell>
          <cell r="Q248">
            <v>47.690000000000055</v>
          </cell>
          <cell r="R248">
            <v>3.5932790837854167E-2</v>
          </cell>
          <cell r="S248" t="str">
            <v>Firm</v>
          </cell>
        </row>
        <row r="249">
          <cell r="A249" t="str">
            <v>E1932</v>
          </cell>
          <cell r="B249" t="str">
            <v>Dacorum</v>
          </cell>
          <cell r="C249">
            <v>158.4</v>
          </cell>
          <cell r="D249">
            <v>166.22</v>
          </cell>
          <cell r="E249">
            <v>7.8199999999999932</v>
          </cell>
          <cell r="F249">
            <v>4.9368686868686895E-2</v>
          </cell>
          <cell r="G249">
            <v>9.2999999999999829</v>
          </cell>
          <cell r="H249">
            <v>9.4799999999999898</v>
          </cell>
          <cell r="I249">
            <v>0.18000000000000682</v>
          </cell>
          <cell r="J249">
            <v>1.9354838709678246E-2</v>
          </cell>
          <cell r="K249">
            <v>1217.79</v>
          </cell>
          <cell r="L249">
            <v>1261.6499999999999</v>
          </cell>
          <cell r="M249">
            <v>43.8599999999999</v>
          </cell>
          <cell r="N249">
            <v>3.6016061882590433E-2</v>
          </cell>
          <cell r="O249">
            <v>1385.49</v>
          </cell>
          <cell r="P249">
            <v>1437.35</v>
          </cell>
          <cell r="Q249">
            <v>51.8599999999999</v>
          </cell>
          <cell r="R249">
            <v>3.7430800655363639E-2</v>
          </cell>
          <cell r="S249" t="str">
            <v>Firm</v>
          </cell>
        </row>
        <row r="250">
          <cell r="A250" t="str">
            <v>E1933</v>
          </cell>
          <cell r="B250" t="str">
            <v>East Hertfordshire</v>
          </cell>
          <cell r="C250">
            <v>150.30000000000001</v>
          </cell>
          <cell r="D250">
            <v>155.41</v>
          </cell>
          <cell r="E250">
            <v>5.1099999999999852</v>
          </cell>
          <cell r="F250">
            <v>3.3998669328010545E-2</v>
          </cell>
          <cell r="G250">
            <v>58.52</v>
          </cell>
          <cell r="H250">
            <v>59.819999999999993</v>
          </cell>
          <cell r="I250">
            <v>1.2999999999999901</v>
          </cell>
          <cell r="J250">
            <v>2.2214627477785243E-2</v>
          </cell>
          <cell r="K250">
            <v>1217.79</v>
          </cell>
          <cell r="L250">
            <v>1261.6499999999999</v>
          </cell>
          <cell r="M250">
            <v>43.8599999999999</v>
          </cell>
          <cell r="N250">
            <v>3.6016061882590433E-2</v>
          </cell>
          <cell r="O250">
            <v>1426.61</v>
          </cell>
          <cell r="P250">
            <v>1476.88</v>
          </cell>
          <cell r="Q250">
            <v>50.270000000000209</v>
          </cell>
          <cell r="R250">
            <v>3.5237380924008743E-2</v>
          </cell>
          <cell r="S250" t="str">
            <v>Firm</v>
          </cell>
        </row>
        <row r="251">
          <cell r="A251" t="str">
            <v>E1934</v>
          </cell>
          <cell r="B251" t="str">
            <v>Hertsmere</v>
          </cell>
          <cell r="C251">
            <v>153.11000000000001</v>
          </cell>
          <cell r="D251">
            <v>157.36000000000001</v>
          </cell>
          <cell r="E251">
            <v>4.25</v>
          </cell>
          <cell r="F251">
            <v>2.775782117431902E-2</v>
          </cell>
          <cell r="G251">
            <v>22.16</v>
          </cell>
          <cell r="H251">
            <v>22.819999999999993</v>
          </cell>
          <cell r="I251">
            <v>0.65999999999999304</v>
          </cell>
          <cell r="J251">
            <v>2.9783393501804811E-2</v>
          </cell>
          <cell r="K251">
            <v>1217.79</v>
          </cell>
          <cell r="L251">
            <v>1261.6499999999999</v>
          </cell>
          <cell r="M251">
            <v>43.8599999999999</v>
          </cell>
          <cell r="N251">
            <v>3.6016061882590433E-2</v>
          </cell>
          <cell r="O251">
            <v>1393.06</v>
          </cell>
          <cell r="P251">
            <v>1441.83</v>
          </cell>
          <cell r="Q251">
            <v>48.769999999999982</v>
          </cell>
          <cell r="R251">
            <v>3.5009260189797997E-2</v>
          </cell>
          <cell r="S251" t="str">
            <v>Firm</v>
          </cell>
        </row>
        <row r="252">
          <cell r="A252" t="str">
            <v>E1935</v>
          </cell>
          <cell r="B252" t="str">
            <v>North Hertfordshire</v>
          </cell>
          <cell r="C252">
            <v>186.41</v>
          </cell>
          <cell r="D252">
            <v>193.68</v>
          </cell>
          <cell r="E252">
            <v>7.2700000000000102</v>
          </cell>
          <cell r="F252">
            <v>3.9000053645190658E-2</v>
          </cell>
          <cell r="G252">
            <v>28.04</v>
          </cell>
          <cell r="H252">
            <v>26.930000000000007</v>
          </cell>
          <cell r="I252">
            <v>-1.1099999999999923</v>
          </cell>
          <cell r="J252">
            <v>-3.958630527817375E-2</v>
          </cell>
          <cell r="K252">
            <v>1217.79</v>
          </cell>
          <cell r="L252">
            <v>1261.6499999999999</v>
          </cell>
          <cell r="M252">
            <v>43.8599999999999</v>
          </cell>
          <cell r="N252">
            <v>3.6016061882590433E-2</v>
          </cell>
          <cell r="O252">
            <v>1432.24</v>
          </cell>
          <cell r="P252">
            <v>1482.26</v>
          </cell>
          <cell r="Q252">
            <v>50.019999999999982</v>
          </cell>
          <cell r="R252">
            <v>3.4924314360721631E-2</v>
          </cell>
          <cell r="S252" t="str">
            <v>Firm</v>
          </cell>
        </row>
        <row r="253">
          <cell r="A253" t="str">
            <v>E1936</v>
          </cell>
          <cell r="B253" t="str">
            <v>St Albans</v>
          </cell>
          <cell r="C253">
            <v>170.88</v>
          </cell>
          <cell r="D253">
            <v>170.88</v>
          </cell>
          <cell r="E253">
            <v>0</v>
          </cell>
          <cell r="F253">
            <v>0</v>
          </cell>
          <cell r="G253">
            <v>33.92</v>
          </cell>
          <cell r="H253">
            <v>35.840000000000003</v>
          </cell>
          <cell r="I253">
            <v>1.9200000000000017</v>
          </cell>
          <cell r="J253">
            <v>5.6603773584905648E-2</v>
          </cell>
          <cell r="K253">
            <v>1217.79</v>
          </cell>
          <cell r="L253">
            <v>1261.6499999999999</v>
          </cell>
          <cell r="M253">
            <v>43.8599999999999</v>
          </cell>
          <cell r="N253">
            <v>3.6016061882590433E-2</v>
          </cell>
          <cell r="O253">
            <v>1422.59</v>
          </cell>
          <cell r="P253">
            <v>1468.37</v>
          </cell>
          <cell r="Q253">
            <v>45.779999999999973</v>
          </cell>
          <cell r="R253">
            <v>3.2180740761568627E-2</v>
          </cell>
          <cell r="S253" t="str">
            <v>Firm</v>
          </cell>
        </row>
        <row r="254">
          <cell r="A254" t="str">
            <v>E1937</v>
          </cell>
          <cell r="B254" t="str">
            <v>Stevenage</v>
          </cell>
          <cell r="C254">
            <v>181.44</v>
          </cell>
          <cell r="D254">
            <v>188.52</v>
          </cell>
          <cell r="E254">
            <v>7.0800000000000125</v>
          </cell>
          <cell r="F254">
            <v>3.9021164021164179E-2</v>
          </cell>
          <cell r="G254">
            <v>0</v>
          </cell>
          <cell r="H254">
            <v>0</v>
          </cell>
          <cell r="I254">
            <v>0</v>
          </cell>
          <cell r="J254">
            <v>0</v>
          </cell>
          <cell r="K254">
            <v>1217.79</v>
          </cell>
          <cell r="L254">
            <v>1261.6499999999999</v>
          </cell>
          <cell r="M254">
            <v>43.8599999999999</v>
          </cell>
          <cell r="N254">
            <v>3.6016061882590433E-2</v>
          </cell>
          <cell r="O254">
            <v>1399.23</v>
          </cell>
          <cell r="P254">
            <v>1450.17</v>
          </cell>
          <cell r="Q254">
            <v>50.940000000000055</v>
          </cell>
          <cell r="R254">
            <v>3.6405737441307151E-2</v>
          </cell>
          <cell r="S254" t="str">
            <v>Firm</v>
          </cell>
        </row>
        <row r="255">
          <cell r="A255" t="str">
            <v>E1938</v>
          </cell>
          <cell r="B255" t="str">
            <v>Three Rivers</v>
          </cell>
          <cell r="C255">
            <v>154.21</v>
          </cell>
          <cell r="D255">
            <v>156.52000000000001</v>
          </cell>
          <cell r="E255">
            <v>2.3100000000000023</v>
          </cell>
          <cell r="F255">
            <v>1.4979573309124028E-2</v>
          </cell>
          <cell r="G255">
            <v>34.590000000000003</v>
          </cell>
          <cell r="H255">
            <v>36.599999999999994</v>
          </cell>
          <cell r="I255">
            <v>2.0099999999999909</v>
          </cell>
          <cell r="J255">
            <v>5.8109280138768149E-2</v>
          </cell>
          <cell r="K255">
            <v>1217.79</v>
          </cell>
          <cell r="L255">
            <v>1261.6499999999999</v>
          </cell>
          <cell r="M255">
            <v>43.8599999999999</v>
          </cell>
          <cell r="N255">
            <v>3.6016061882590433E-2</v>
          </cell>
          <cell r="O255">
            <v>1406.59</v>
          </cell>
          <cell r="P255">
            <v>1454.77</v>
          </cell>
          <cell r="Q255">
            <v>48.180000000000064</v>
          </cell>
          <cell r="R255">
            <v>3.425305170660975E-2</v>
          </cell>
          <cell r="S255" t="str">
            <v>Firm</v>
          </cell>
        </row>
        <row r="256">
          <cell r="A256" t="str">
            <v>E1939</v>
          </cell>
          <cell r="B256" t="str">
            <v>Watford</v>
          </cell>
          <cell r="C256">
            <v>251</v>
          </cell>
          <cell r="D256">
            <v>253.5</v>
          </cell>
          <cell r="E256">
            <v>2.5</v>
          </cell>
          <cell r="F256">
            <v>9.960159362549792E-3</v>
          </cell>
          <cell r="G256">
            <v>0</v>
          </cell>
          <cell r="H256">
            <v>0</v>
          </cell>
          <cell r="I256">
            <v>0</v>
          </cell>
          <cell r="J256">
            <v>0</v>
          </cell>
          <cell r="K256">
            <v>1217.79</v>
          </cell>
          <cell r="L256">
            <v>1261.6499999999999</v>
          </cell>
          <cell r="M256">
            <v>43.8599999999999</v>
          </cell>
          <cell r="N256">
            <v>3.6016061882590433E-2</v>
          </cell>
          <cell r="O256">
            <v>1468.79</v>
          </cell>
          <cell r="P256">
            <v>1515.15</v>
          </cell>
          <cell r="Q256">
            <v>46.360000000000127</v>
          </cell>
          <cell r="R256">
            <v>3.1563395720286769E-2</v>
          </cell>
          <cell r="S256" t="str">
            <v>Firm</v>
          </cell>
        </row>
        <row r="257">
          <cell r="A257" t="str">
            <v>E1940</v>
          </cell>
          <cell r="B257" t="str">
            <v>Welwyn Hatfield</v>
          </cell>
          <cell r="C257">
            <v>191.83</v>
          </cell>
          <cell r="D257">
            <v>196.61</v>
          </cell>
          <cell r="E257">
            <v>4.7800000000000011</v>
          </cell>
          <cell r="F257">
            <v>2.4917896053797683E-2</v>
          </cell>
          <cell r="G257">
            <v>31.86</v>
          </cell>
          <cell r="H257">
            <v>33.629999999999995</v>
          </cell>
          <cell r="I257">
            <v>1.769999999999996</v>
          </cell>
          <cell r="J257">
            <v>5.5555555555555358E-2</v>
          </cell>
          <cell r="K257">
            <v>1217.79</v>
          </cell>
          <cell r="L257">
            <v>1261.6499999999999</v>
          </cell>
          <cell r="M257">
            <v>43.8599999999999</v>
          </cell>
          <cell r="N257">
            <v>3.6016061882590433E-2</v>
          </cell>
          <cell r="O257">
            <v>1441.48</v>
          </cell>
          <cell r="P257">
            <v>1491.89</v>
          </cell>
          <cell r="Q257">
            <v>50.410000000000082</v>
          </cell>
          <cell r="R257">
            <v>3.4971002025695919E-2</v>
          </cell>
          <cell r="S257" t="str">
            <v>Firm</v>
          </cell>
        </row>
        <row r="258">
          <cell r="A258" t="str">
            <v>E2231</v>
          </cell>
          <cell r="B258" t="str">
            <v>Ashford</v>
          </cell>
          <cell r="C258">
            <v>129.19999999999999</v>
          </cell>
          <cell r="D258">
            <v>135.27000000000001</v>
          </cell>
          <cell r="E258">
            <v>6.0700000000000216</v>
          </cell>
          <cell r="F258">
            <v>4.6981424148607065E-2</v>
          </cell>
          <cell r="G258">
            <v>15.27</v>
          </cell>
          <cell r="H258">
            <v>16.119999999999976</v>
          </cell>
          <cell r="I258">
            <v>0.84999999999997655</v>
          </cell>
          <cell r="J258">
            <v>5.5664702030122859E-2</v>
          </cell>
          <cell r="K258">
            <v>1193.8499999999999</v>
          </cell>
          <cell r="L258">
            <v>1226.98</v>
          </cell>
          <cell r="M258">
            <v>33.130000000000109</v>
          </cell>
          <cell r="N258">
            <v>2.7750554927336024E-2</v>
          </cell>
          <cell r="O258">
            <v>1338.32</v>
          </cell>
          <cell r="P258">
            <v>1378.37</v>
          </cell>
          <cell r="Q258">
            <v>40.049999999999955</v>
          </cell>
          <cell r="R258">
            <v>2.9925578337019587E-2</v>
          </cell>
          <cell r="S258" t="str">
            <v>Firm</v>
          </cell>
        </row>
        <row r="259">
          <cell r="A259" t="str">
            <v>E2232</v>
          </cell>
          <cell r="B259" t="str">
            <v>Canterbury</v>
          </cell>
          <cell r="C259">
            <v>166.95</v>
          </cell>
          <cell r="D259">
            <v>174.42</v>
          </cell>
          <cell r="E259">
            <v>7.4699999999999989</v>
          </cell>
          <cell r="F259">
            <v>4.4743935309973004E-2</v>
          </cell>
          <cell r="G259">
            <v>11.01</v>
          </cell>
          <cell r="H259">
            <v>10.969999999999999</v>
          </cell>
          <cell r="I259">
            <v>-4.0000000000000924E-2</v>
          </cell>
          <cell r="J259">
            <v>-3.6330608537693543E-3</v>
          </cell>
          <cell r="K259">
            <v>1193.8499999999999</v>
          </cell>
          <cell r="L259">
            <v>1226.98</v>
          </cell>
          <cell r="M259">
            <v>33.130000000000109</v>
          </cell>
          <cell r="N259">
            <v>2.7750554927336024E-2</v>
          </cell>
          <cell r="O259">
            <v>1371.81</v>
          </cell>
          <cell r="P259">
            <v>1412.37</v>
          </cell>
          <cell r="Q259">
            <v>40.559999999999945</v>
          </cell>
          <cell r="R259">
            <v>2.9566776740219014E-2</v>
          </cell>
          <cell r="S259" t="str">
            <v>Firm</v>
          </cell>
        </row>
        <row r="260">
          <cell r="A260" t="str">
            <v>E2233</v>
          </cell>
          <cell r="B260" t="str">
            <v>Dartford</v>
          </cell>
          <cell r="C260">
            <v>152.46</v>
          </cell>
          <cell r="D260">
            <v>159.84</v>
          </cell>
          <cell r="E260">
            <v>7.3799999999999955</v>
          </cell>
          <cell r="F260">
            <v>4.840613931523019E-2</v>
          </cell>
          <cell r="G260">
            <v>20.79</v>
          </cell>
          <cell r="H260">
            <v>22.03</v>
          </cell>
          <cell r="I260">
            <v>1.240000000000002</v>
          </cell>
          <cell r="J260">
            <v>5.9644059644059721E-2</v>
          </cell>
          <cell r="K260">
            <v>1193.8499999999999</v>
          </cell>
          <cell r="L260">
            <v>1226.98</v>
          </cell>
          <cell r="M260">
            <v>33.130000000000109</v>
          </cell>
          <cell r="N260">
            <v>2.7750554927336024E-2</v>
          </cell>
          <cell r="O260">
            <v>1367.1</v>
          </cell>
          <cell r="P260">
            <v>1408.85</v>
          </cell>
          <cell r="Q260">
            <v>41.75</v>
          </cell>
          <cell r="R260">
            <v>3.0539097359373768E-2</v>
          </cell>
          <cell r="S260" t="str">
            <v>Firm</v>
          </cell>
        </row>
        <row r="261">
          <cell r="A261" t="str">
            <v>E2234</v>
          </cell>
          <cell r="B261" t="str">
            <v>Dover</v>
          </cell>
          <cell r="C261">
            <v>147.77000000000001</v>
          </cell>
          <cell r="D261">
            <v>155.07</v>
          </cell>
          <cell r="E261">
            <v>7.2999999999999829</v>
          </cell>
          <cell r="F261">
            <v>4.9401096298301361E-2</v>
          </cell>
          <cell r="G261">
            <v>42.12</v>
          </cell>
          <cell r="H261">
            <v>43.480000000000018</v>
          </cell>
          <cell r="I261">
            <v>1.3600000000000207</v>
          </cell>
          <cell r="J261">
            <v>3.2288698955366124E-2</v>
          </cell>
          <cell r="K261">
            <v>1193.8499999999999</v>
          </cell>
          <cell r="L261">
            <v>1226.98</v>
          </cell>
          <cell r="M261">
            <v>33.130000000000109</v>
          </cell>
          <cell r="N261">
            <v>2.7750554927336024E-2</v>
          </cell>
          <cell r="O261">
            <v>1383.74</v>
          </cell>
          <cell r="P261">
            <v>1425.53</v>
          </cell>
          <cell r="Q261">
            <v>41.789999999999964</v>
          </cell>
          <cell r="R261">
            <v>3.0200760258429993E-2</v>
          </cell>
          <cell r="S261" t="str">
            <v>Firm</v>
          </cell>
        </row>
        <row r="262">
          <cell r="A262" t="str">
            <v>E2236</v>
          </cell>
          <cell r="B262" t="str">
            <v>Gravesham</v>
          </cell>
          <cell r="C262">
            <v>154.08000000000001</v>
          </cell>
          <cell r="D262">
            <v>161.63</v>
          </cell>
          <cell r="E262">
            <v>7.5499999999999829</v>
          </cell>
          <cell r="F262">
            <v>4.9000519210799398E-2</v>
          </cell>
          <cell r="G262">
            <v>5.8499999999999943</v>
          </cell>
          <cell r="H262">
            <v>5.9300000000000068</v>
          </cell>
          <cell r="I262">
            <v>8.0000000000012506E-2</v>
          </cell>
          <cell r="J262">
            <v>1.3675213675215847E-2</v>
          </cell>
          <cell r="K262">
            <v>1193.8499999999999</v>
          </cell>
          <cell r="L262">
            <v>1226.98</v>
          </cell>
          <cell r="M262">
            <v>33.130000000000109</v>
          </cell>
          <cell r="N262">
            <v>2.7750554927336024E-2</v>
          </cell>
          <cell r="O262">
            <v>1353.78</v>
          </cell>
          <cell r="P262">
            <v>1394.54</v>
          </cell>
          <cell r="Q262">
            <v>40.759999999999991</v>
          </cell>
          <cell r="R262">
            <v>3.0108289382322129E-2</v>
          </cell>
          <cell r="S262" t="str">
            <v>Firm</v>
          </cell>
        </row>
        <row r="263">
          <cell r="A263" t="str">
            <v>E2237</v>
          </cell>
          <cell r="B263" t="str">
            <v>Maidstone</v>
          </cell>
          <cell r="C263">
            <v>207.72</v>
          </cell>
          <cell r="D263">
            <v>216.99</v>
          </cell>
          <cell r="E263">
            <v>9.2700000000000102</v>
          </cell>
          <cell r="F263">
            <v>4.4627383015597877E-2</v>
          </cell>
          <cell r="G263">
            <v>14.67</v>
          </cell>
          <cell r="H263">
            <v>15.319999999999993</v>
          </cell>
          <cell r="I263">
            <v>0.64999999999999325</v>
          </cell>
          <cell r="J263">
            <v>4.4308111792773941E-2</v>
          </cell>
          <cell r="K263">
            <v>1193.8499999999999</v>
          </cell>
          <cell r="L263">
            <v>1226.98</v>
          </cell>
          <cell r="M263">
            <v>33.130000000000109</v>
          </cell>
          <cell r="N263">
            <v>2.7750554927336024E-2</v>
          </cell>
          <cell r="O263">
            <v>1416.24</v>
          </cell>
          <cell r="P263">
            <v>1459.29</v>
          </cell>
          <cell r="Q263">
            <v>43.049999999999955</v>
          </cell>
          <cell r="R263">
            <v>3.0397390272835167E-2</v>
          </cell>
          <cell r="S263" t="str">
            <v>Firm</v>
          </cell>
        </row>
        <row r="264">
          <cell r="A264" t="str">
            <v>E2239</v>
          </cell>
          <cell r="B264" t="str">
            <v>Sevenoaks</v>
          </cell>
          <cell r="C264">
            <v>168.39</v>
          </cell>
          <cell r="D264">
            <v>176.76</v>
          </cell>
          <cell r="E264">
            <v>8.3700000000000045</v>
          </cell>
          <cell r="F264">
            <v>4.9706039551042247E-2</v>
          </cell>
          <cell r="G264">
            <v>60.46</v>
          </cell>
          <cell r="H264">
            <v>62.300000000000011</v>
          </cell>
          <cell r="I264">
            <v>1.8400000000000105</v>
          </cell>
          <cell r="J264">
            <v>3.0433344359907633E-2</v>
          </cell>
          <cell r="K264">
            <v>1193.8499999999999</v>
          </cell>
          <cell r="L264">
            <v>1226.98</v>
          </cell>
          <cell r="M264">
            <v>33.130000000000109</v>
          </cell>
          <cell r="N264">
            <v>2.7750554927336024E-2</v>
          </cell>
          <cell r="O264">
            <v>1422.7</v>
          </cell>
          <cell r="P264">
            <v>1466.04</v>
          </cell>
          <cell r="Q264">
            <v>43.339999999999918</v>
          </cell>
          <cell r="R264">
            <v>3.0463203767484348E-2</v>
          </cell>
          <cell r="S264" t="str">
            <v>Firm</v>
          </cell>
        </row>
        <row r="265">
          <cell r="A265" t="str">
            <v>E2240</v>
          </cell>
          <cell r="B265" t="str">
            <v>Shepway</v>
          </cell>
          <cell r="C265">
            <v>228.18</v>
          </cell>
          <cell r="D265">
            <v>238.94</v>
          </cell>
          <cell r="E265">
            <v>10.759999999999991</v>
          </cell>
          <cell r="F265">
            <v>4.7155754229117219E-2</v>
          </cell>
          <cell r="G265">
            <v>32</v>
          </cell>
          <cell r="H265">
            <v>33.660000000000025</v>
          </cell>
          <cell r="I265">
            <v>1.660000000000025</v>
          </cell>
          <cell r="J265">
            <v>5.1875000000000782E-2</v>
          </cell>
          <cell r="K265">
            <v>1193.8499999999999</v>
          </cell>
          <cell r="L265">
            <v>1226.98</v>
          </cell>
          <cell r="M265">
            <v>33.130000000000109</v>
          </cell>
          <cell r="N265">
            <v>2.7750554927336024E-2</v>
          </cell>
          <cell r="O265">
            <v>1454.03</v>
          </cell>
          <cell r="P265">
            <v>1499.58</v>
          </cell>
          <cell r="Q265">
            <v>45.549999999999955</v>
          </cell>
          <cell r="R265">
            <v>3.1326726408670957E-2</v>
          </cell>
          <cell r="S265" t="str">
            <v>Firm</v>
          </cell>
        </row>
        <row r="266">
          <cell r="A266" t="str">
            <v>E2241</v>
          </cell>
          <cell r="B266" t="str">
            <v>Swale</v>
          </cell>
          <cell r="C266">
            <v>148.77000000000001</v>
          </cell>
          <cell r="D266">
            <v>156.06</v>
          </cell>
          <cell r="E266">
            <v>7.289999999999992</v>
          </cell>
          <cell r="F266">
            <v>4.9001814882032591E-2</v>
          </cell>
          <cell r="G266">
            <v>14.28</v>
          </cell>
          <cell r="H266">
            <v>14.960000000000008</v>
          </cell>
          <cell r="I266">
            <v>0.6800000000000086</v>
          </cell>
          <cell r="J266">
            <v>4.7619047619048116E-2</v>
          </cell>
          <cell r="K266">
            <v>1193.8499999999999</v>
          </cell>
          <cell r="L266">
            <v>1226.98</v>
          </cell>
          <cell r="M266">
            <v>33.130000000000109</v>
          </cell>
          <cell r="N266">
            <v>2.7750554927336024E-2</v>
          </cell>
          <cell r="O266">
            <v>1356.9</v>
          </cell>
          <cell r="P266">
            <v>1398</v>
          </cell>
          <cell r="Q266">
            <v>41.099999999999909</v>
          </cell>
          <cell r="R266">
            <v>3.0289630776033638E-2</v>
          </cell>
          <cell r="S266" t="str">
            <v>Firm</v>
          </cell>
        </row>
        <row r="267">
          <cell r="A267" t="str">
            <v>E2242</v>
          </cell>
          <cell r="B267" t="str">
            <v>Thanet</v>
          </cell>
          <cell r="C267">
            <v>197.1</v>
          </cell>
          <cell r="D267">
            <v>204.93</v>
          </cell>
          <cell r="E267">
            <v>7.8300000000000125</v>
          </cell>
          <cell r="F267">
            <v>3.9726027397260388E-2</v>
          </cell>
          <cell r="G267">
            <v>11.44</v>
          </cell>
          <cell r="H267">
            <v>13.579999999999984</v>
          </cell>
          <cell r="I267">
            <v>2.1399999999999846</v>
          </cell>
          <cell r="J267">
            <v>0.18706293706293575</v>
          </cell>
          <cell r="K267">
            <v>1193.8499999999999</v>
          </cell>
          <cell r="L267">
            <v>1226.98</v>
          </cell>
          <cell r="M267">
            <v>33.130000000000109</v>
          </cell>
          <cell r="N267">
            <v>2.7750554927336024E-2</v>
          </cell>
          <cell r="O267">
            <v>1402.39</v>
          </cell>
          <cell r="P267">
            <v>1445.49</v>
          </cell>
          <cell r="Q267">
            <v>43.099999999999909</v>
          </cell>
          <cell r="R267">
            <v>3.0733248240503608E-2</v>
          </cell>
          <cell r="S267" t="str">
            <v>Firm</v>
          </cell>
        </row>
        <row r="268">
          <cell r="A268" t="str">
            <v>E2243</v>
          </cell>
          <cell r="B268" t="str">
            <v>Tonbridge &amp; Malling</v>
          </cell>
          <cell r="C268">
            <v>159.5</v>
          </cell>
          <cell r="D268">
            <v>167</v>
          </cell>
          <cell r="E268">
            <v>7.5</v>
          </cell>
          <cell r="F268">
            <v>4.7021943573667624E-2</v>
          </cell>
          <cell r="G268">
            <v>33.74</v>
          </cell>
          <cell r="H268">
            <v>35.620000000000005</v>
          </cell>
          <cell r="I268">
            <v>1.8800000000000026</v>
          </cell>
          <cell r="J268">
            <v>5.5720213396561968E-2</v>
          </cell>
          <cell r="K268">
            <v>1193.8499999999999</v>
          </cell>
          <cell r="L268">
            <v>1226.98</v>
          </cell>
          <cell r="M268">
            <v>33.130000000000109</v>
          </cell>
          <cell r="N268">
            <v>2.7750554927336024E-2</v>
          </cell>
          <cell r="O268">
            <v>1387.09</v>
          </cell>
          <cell r="P268">
            <v>1429.6</v>
          </cell>
          <cell r="Q268">
            <v>42.509999999999991</v>
          </cell>
          <cell r="R268">
            <v>3.0646893856923541E-2</v>
          </cell>
          <cell r="S268" t="str">
            <v>Firm</v>
          </cell>
        </row>
        <row r="269">
          <cell r="A269" t="str">
            <v>E2244</v>
          </cell>
          <cell r="B269" t="str">
            <v>Tunbridge Wells</v>
          </cell>
          <cell r="C269">
            <v>134.79</v>
          </cell>
          <cell r="D269">
            <v>141.51</v>
          </cell>
          <cell r="E269">
            <v>6.7199999999999989</v>
          </cell>
          <cell r="F269">
            <v>4.9855330514133156E-2</v>
          </cell>
          <cell r="G269">
            <v>31.25</v>
          </cell>
          <cell r="H269">
            <v>32.19</v>
          </cell>
          <cell r="I269">
            <v>0.93999999999999773</v>
          </cell>
          <cell r="J269">
            <v>3.0079999999999885E-2</v>
          </cell>
          <cell r="K269">
            <v>1193.8499999999999</v>
          </cell>
          <cell r="L269">
            <v>1226.98</v>
          </cell>
          <cell r="M269">
            <v>33.130000000000109</v>
          </cell>
          <cell r="N269">
            <v>2.7750554927336024E-2</v>
          </cell>
          <cell r="O269">
            <v>1359.89</v>
          </cell>
          <cell r="P269">
            <v>1400.68</v>
          </cell>
          <cell r="Q269">
            <v>40.789999999999964</v>
          </cell>
          <cell r="R269">
            <v>2.9995073130914873E-2</v>
          </cell>
          <cell r="S269" t="str">
            <v>Firm</v>
          </cell>
        </row>
        <row r="270">
          <cell r="A270" t="str">
            <v>E2333</v>
          </cell>
          <cell r="B270" t="str">
            <v>Burnley</v>
          </cell>
          <cell r="C270">
            <v>240.47</v>
          </cell>
          <cell r="D270">
            <v>252.25</v>
          </cell>
          <cell r="E270">
            <v>11.780000000000001</v>
          </cell>
          <cell r="F270">
            <v>4.8987399675635146E-2</v>
          </cell>
          <cell r="G270">
            <v>1.8499999999999943</v>
          </cell>
          <cell r="H270">
            <v>1.6800000000000068</v>
          </cell>
          <cell r="I270">
            <v>-0.16999999999998749</v>
          </cell>
          <cell r="J270">
            <v>-9.1891891891885402E-2</v>
          </cell>
          <cell r="K270">
            <v>1273.1799999999998</v>
          </cell>
          <cell r="L270">
            <v>1312.79</v>
          </cell>
          <cell r="M270">
            <v>39.610000000000127</v>
          </cell>
          <cell r="N270">
            <v>3.1111076202893662E-2</v>
          </cell>
          <cell r="O270">
            <v>1515.5</v>
          </cell>
          <cell r="P270">
            <v>1566.72</v>
          </cell>
          <cell r="Q270">
            <v>51.220000000000027</v>
          </cell>
          <cell r="R270">
            <v>3.3797426591883895E-2</v>
          </cell>
          <cell r="S270" t="str">
            <v>Firm</v>
          </cell>
        </row>
        <row r="271">
          <cell r="A271" t="str">
            <v>E2334</v>
          </cell>
          <cell r="B271" t="str">
            <v>Chorley</v>
          </cell>
          <cell r="C271">
            <v>174.88</v>
          </cell>
          <cell r="D271">
            <v>179.65</v>
          </cell>
          <cell r="E271">
            <v>4.7700000000000102</v>
          </cell>
          <cell r="F271">
            <v>2.7275846294602113E-2</v>
          </cell>
          <cell r="G271">
            <v>16.3</v>
          </cell>
          <cell r="H271">
            <v>16.930000000000007</v>
          </cell>
          <cell r="I271">
            <v>0.63000000000000611</v>
          </cell>
          <cell r="J271">
            <v>3.8650306748466701E-2</v>
          </cell>
          <cell r="K271">
            <v>1273.1799999999998</v>
          </cell>
          <cell r="L271">
            <v>1312.79</v>
          </cell>
          <cell r="M271">
            <v>39.610000000000127</v>
          </cell>
          <cell r="N271">
            <v>3.1111076202893662E-2</v>
          </cell>
          <cell r="O271">
            <v>1464.36</v>
          </cell>
          <cell r="P271">
            <v>1509.37</v>
          </cell>
          <cell r="Q271">
            <v>45.009999999999991</v>
          </cell>
          <cell r="R271">
            <v>3.0736977246032415E-2</v>
          </cell>
          <cell r="S271" t="str">
            <v>Firm</v>
          </cell>
        </row>
        <row r="272">
          <cell r="A272" t="str">
            <v>E2335</v>
          </cell>
          <cell r="B272" t="str">
            <v>Fylde</v>
          </cell>
          <cell r="C272">
            <v>169.01</v>
          </cell>
          <cell r="D272">
            <v>177.44</v>
          </cell>
          <cell r="E272">
            <v>8.4300000000000068</v>
          </cell>
          <cell r="F272">
            <v>4.9878705402047308E-2</v>
          </cell>
          <cell r="G272">
            <v>15.13</v>
          </cell>
          <cell r="H272">
            <v>17.370000000000005</v>
          </cell>
          <cell r="I272">
            <v>2.2400000000000038</v>
          </cell>
          <cell r="J272">
            <v>0.1480502313284866</v>
          </cell>
          <cell r="K272">
            <v>1273.1799999999998</v>
          </cell>
          <cell r="L272">
            <v>1312.79</v>
          </cell>
          <cell r="M272">
            <v>39.610000000000127</v>
          </cell>
          <cell r="N272">
            <v>3.1111076202893662E-2</v>
          </cell>
          <cell r="O272">
            <v>1457.32</v>
          </cell>
          <cell r="P272">
            <v>1507.6</v>
          </cell>
          <cell r="Q272">
            <v>50.279999999999973</v>
          </cell>
          <cell r="R272">
            <v>3.4501688030082578E-2</v>
          </cell>
          <cell r="S272" t="str">
            <v>Firm</v>
          </cell>
        </row>
        <row r="273">
          <cell r="A273" t="str">
            <v>E2336</v>
          </cell>
          <cell r="B273" t="str">
            <v>Hyndburn</v>
          </cell>
          <cell r="C273">
            <v>219.65</v>
          </cell>
          <cell r="D273">
            <v>230.52</v>
          </cell>
          <cell r="E273">
            <v>10.870000000000005</v>
          </cell>
          <cell r="F273">
            <v>4.9487821534259124E-2</v>
          </cell>
          <cell r="G273">
            <v>0.41999999999998749</v>
          </cell>
          <cell r="H273">
            <v>0.51999999999998181</v>
          </cell>
          <cell r="I273">
            <v>9.9999999999994316E-2</v>
          </cell>
          <cell r="J273">
            <v>0.2380952380952317</v>
          </cell>
          <cell r="K273">
            <v>1273.1799999999998</v>
          </cell>
          <cell r="L273">
            <v>1312.79</v>
          </cell>
          <cell r="M273">
            <v>39.610000000000127</v>
          </cell>
          <cell r="N273">
            <v>3.1111076202893662E-2</v>
          </cell>
          <cell r="O273">
            <v>1493.25</v>
          </cell>
          <cell r="P273">
            <v>1543.83</v>
          </cell>
          <cell r="Q273">
            <v>50.579999999999927</v>
          </cell>
          <cell r="R273">
            <v>3.387242591662476E-2</v>
          </cell>
          <cell r="S273" t="str">
            <v>Firm</v>
          </cell>
        </row>
        <row r="274">
          <cell r="A274" t="str">
            <v>E2337</v>
          </cell>
          <cell r="B274" t="str">
            <v>Lancaster</v>
          </cell>
          <cell r="C274">
            <v>178.17</v>
          </cell>
          <cell r="D274">
            <v>185.31</v>
          </cell>
          <cell r="E274">
            <v>7.1400000000000148</v>
          </cell>
          <cell r="F274">
            <v>4.0074086546556753E-2</v>
          </cell>
          <cell r="G274">
            <v>6.6000000000000227</v>
          </cell>
          <cell r="H274">
            <v>11.909999999999997</v>
          </cell>
          <cell r="I274">
            <v>5.3099999999999739</v>
          </cell>
          <cell r="J274">
            <v>0.80454545454544779</v>
          </cell>
          <cell r="K274">
            <v>1273.1799999999998</v>
          </cell>
          <cell r="L274">
            <v>1312.79</v>
          </cell>
          <cell r="M274">
            <v>39.610000000000127</v>
          </cell>
          <cell r="N274">
            <v>3.1111076202893662E-2</v>
          </cell>
          <cell r="O274">
            <v>1457.95</v>
          </cell>
          <cell r="P274">
            <v>1510.01</v>
          </cell>
          <cell r="Q274">
            <v>52.059999999999945</v>
          </cell>
          <cell r="R274">
            <v>3.5707671730854873E-2</v>
          </cell>
          <cell r="S274" t="str">
            <v>Firm</v>
          </cell>
        </row>
        <row r="275">
          <cell r="A275" t="str">
            <v>E2338</v>
          </cell>
          <cell r="B275" t="str">
            <v>Pendle</v>
          </cell>
          <cell r="C275">
            <v>240.38</v>
          </cell>
          <cell r="D275">
            <v>240.38</v>
          </cell>
          <cell r="E275">
            <v>0</v>
          </cell>
          <cell r="F275">
            <v>0</v>
          </cell>
          <cell r="G275">
            <v>8.9800000000000182</v>
          </cell>
          <cell r="H275">
            <v>13.439999999999998</v>
          </cell>
          <cell r="I275">
            <v>4.4599999999999795</v>
          </cell>
          <cell r="J275">
            <v>0.49665924276168938</v>
          </cell>
          <cell r="K275">
            <v>1273.1799999999998</v>
          </cell>
          <cell r="L275">
            <v>1312.79</v>
          </cell>
          <cell r="M275">
            <v>39.610000000000127</v>
          </cell>
          <cell r="N275">
            <v>3.1111076202893662E-2</v>
          </cell>
          <cell r="O275">
            <v>1522.54</v>
          </cell>
          <cell r="P275">
            <v>1566.61</v>
          </cell>
          <cell r="Q275">
            <v>44.069999999999936</v>
          </cell>
          <cell r="R275">
            <v>2.8945052346736277E-2</v>
          </cell>
          <cell r="S275" t="str">
            <v>Firm</v>
          </cell>
        </row>
        <row r="276">
          <cell r="A276" t="str">
            <v>E2339</v>
          </cell>
          <cell r="B276" t="str">
            <v>Preston</v>
          </cell>
          <cell r="C276">
            <v>241.65</v>
          </cell>
          <cell r="D276">
            <v>253.25</v>
          </cell>
          <cell r="E276">
            <v>11.599999999999994</v>
          </cell>
          <cell r="F276">
            <v>4.8003310573142999E-2</v>
          </cell>
          <cell r="G276">
            <v>1.3199999999999932</v>
          </cell>
          <cell r="H276">
            <v>1.9099999999999966</v>
          </cell>
          <cell r="I276">
            <v>0.59000000000000341</v>
          </cell>
          <cell r="J276">
            <v>0.4469696969697019</v>
          </cell>
          <cell r="K276">
            <v>1273.1799999999998</v>
          </cell>
          <cell r="L276">
            <v>1312.79</v>
          </cell>
          <cell r="M276">
            <v>39.610000000000127</v>
          </cell>
          <cell r="N276">
            <v>3.1111076202893662E-2</v>
          </cell>
          <cell r="O276">
            <v>1516.15</v>
          </cell>
          <cell r="P276">
            <v>1567.95</v>
          </cell>
          <cell r="Q276">
            <v>51.799999999999955</v>
          </cell>
          <cell r="R276">
            <v>3.4165484945420932E-2</v>
          </cell>
          <cell r="S276" t="str">
            <v>Firm</v>
          </cell>
        </row>
        <row r="277">
          <cell r="A277" t="str">
            <v>E2340</v>
          </cell>
          <cell r="B277" t="str">
            <v>Ribble Valley</v>
          </cell>
          <cell r="C277">
            <v>133.33000000000001</v>
          </cell>
          <cell r="D277">
            <v>137.26</v>
          </cell>
          <cell r="E277">
            <v>3.9299999999999784</v>
          </cell>
          <cell r="F277">
            <v>2.94757368934222E-2</v>
          </cell>
          <cell r="G277">
            <v>16.399999999999999</v>
          </cell>
          <cell r="H277">
            <v>16.47</v>
          </cell>
          <cell r="I277">
            <v>7.0000000000000284E-2</v>
          </cell>
          <cell r="J277">
            <v>4.2682926829269441E-3</v>
          </cell>
          <cell r="K277">
            <v>1273.1799999999998</v>
          </cell>
          <cell r="L277">
            <v>1312.79</v>
          </cell>
          <cell r="M277">
            <v>39.610000000000127</v>
          </cell>
          <cell r="N277">
            <v>3.1111076202893662E-2</v>
          </cell>
          <cell r="O277">
            <v>1422.91</v>
          </cell>
          <cell r="P277">
            <v>1466.52</v>
          </cell>
          <cell r="Q277">
            <v>43.6099999999999</v>
          </cell>
          <cell r="R277">
            <v>3.064845984637099E-2</v>
          </cell>
          <cell r="S277" t="str">
            <v>Firm</v>
          </cell>
        </row>
        <row r="278">
          <cell r="A278" t="str">
            <v>E2341</v>
          </cell>
          <cell r="B278" t="str">
            <v>Rossendale</v>
          </cell>
          <cell r="C278">
            <v>246.26</v>
          </cell>
          <cell r="D278">
            <v>253.39</v>
          </cell>
          <cell r="E278">
            <v>7.1299999999999955</v>
          </cell>
          <cell r="F278">
            <v>2.895313895882401E-2</v>
          </cell>
          <cell r="G278">
            <v>2.3200000000000216</v>
          </cell>
          <cell r="H278">
            <v>2.4400000000000261</v>
          </cell>
          <cell r="I278">
            <v>0.12000000000000455</v>
          </cell>
          <cell r="J278">
            <v>5.1724137931036029E-2</v>
          </cell>
          <cell r="K278">
            <v>1273.1799999999998</v>
          </cell>
          <cell r="L278">
            <v>1312.79</v>
          </cell>
          <cell r="M278">
            <v>39.610000000000127</v>
          </cell>
          <cell r="N278">
            <v>3.1111076202893662E-2</v>
          </cell>
          <cell r="O278">
            <v>1521.76</v>
          </cell>
          <cell r="P278">
            <v>1568.62</v>
          </cell>
          <cell r="Q278">
            <v>46.8599999999999</v>
          </cell>
          <cell r="R278">
            <v>3.0793291977709858E-2</v>
          </cell>
          <cell r="S278" t="str">
            <v>Firm</v>
          </cell>
        </row>
        <row r="279">
          <cell r="A279" t="str">
            <v>E2342</v>
          </cell>
          <cell r="B279" t="str">
            <v>South Ribble</v>
          </cell>
          <cell r="C279">
            <v>197.55</v>
          </cell>
          <cell r="D279">
            <v>203.3</v>
          </cell>
          <cell r="E279">
            <v>5.75</v>
          </cell>
          <cell r="F279">
            <v>2.9106555302454984E-2</v>
          </cell>
          <cell r="G279">
            <v>6.25</v>
          </cell>
          <cell r="H279">
            <v>6.4099999999999966</v>
          </cell>
          <cell r="I279">
            <v>0.15999999999999659</v>
          </cell>
          <cell r="J279">
            <v>2.5599999999999401E-2</v>
          </cell>
          <cell r="K279">
            <v>1273.1799999999998</v>
          </cell>
          <cell r="L279">
            <v>1312.79</v>
          </cell>
          <cell r="M279">
            <v>39.610000000000127</v>
          </cell>
          <cell r="N279">
            <v>3.1111076202893662E-2</v>
          </cell>
          <cell r="O279">
            <v>1476.98</v>
          </cell>
          <cell r="P279">
            <v>1522.5</v>
          </cell>
          <cell r="Q279">
            <v>45.519999999999982</v>
          </cell>
          <cell r="R279">
            <v>3.0819645492830006E-2</v>
          </cell>
          <cell r="S279" t="str">
            <v>Firm</v>
          </cell>
        </row>
        <row r="280">
          <cell r="A280" t="str">
            <v>E2343</v>
          </cell>
          <cell r="B280" t="str">
            <v>West Lancashire</v>
          </cell>
          <cell r="C280">
            <v>179.95</v>
          </cell>
          <cell r="D280">
            <v>183.55</v>
          </cell>
          <cell r="E280">
            <v>3.6000000000000227</v>
          </cell>
          <cell r="F280">
            <v>2.0005557099194382E-2</v>
          </cell>
          <cell r="G280">
            <v>13.42</v>
          </cell>
          <cell r="H280">
            <v>13.20999999999998</v>
          </cell>
          <cell r="I280">
            <v>-0.21000000000002039</v>
          </cell>
          <cell r="J280">
            <v>-1.564828614009095E-2</v>
          </cell>
          <cell r="K280">
            <v>1273.1799999999998</v>
          </cell>
          <cell r="L280">
            <v>1312.79</v>
          </cell>
          <cell r="M280">
            <v>39.610000000000127</v>
          </cell>
          <cell r="N280">
            <v>3.1111076202893662E-2</v>
          </cell>
          <cell r="O280">
            <v>1466.55</v>
          </cell>
          <cell r="P280">
            <v>1509.55</v>
          </cell>
          <cell r="Q280">
            <v>43</v>
          </cell>
          <cell r="R280">
            <v>2.932051413180603E-2</v>
          </cell>
          <cell r="S280" t="str">
            <v>Firm</v>
          </cell>
        </row>
        <row r="281">
          <cell r="A281" t="str">
            <v>E2344</v>
          </cell>
          <cell r="B281" t="str">
            <v>Wyre</v>
          </cell>
          <cell r="C281">
            <v>169.01</v>
          </cell>
          <cell r="D281">
            <v>175.77</v>
          </cell>
          <cell r="E281">
            <v>6.7600000000000193</v>
          </cell>
          <cell r="F281">
            <v>3.999763327613759E-2</v>
          </cell>
          <cell r="G281">
            <v>5.59</v>
          </cell>
          <cell r="H281">
            <v>6.3299999999999841</v>
          </cell>
          <cell r="I281">
            <v>0.73999999999998423</v>
          </cell>
          <cell r="J281">
            <v>0.13237924865831552</v>
          </cell>
          <cell r="K281">
            <v>1273.1799999999998</v>
          </cell>
          <cell r="L281">
            <v>1312.79</v>
          </cell>
          <cell r="M281">
            <v>39.610000000000127</v>
          </cell>
          <cell r="N281">
            <v>3.1111076202893662E-2</v>
          </cell>
          <cell r="O281">
            <v>1447.78</v>
          </cell>
          <cell r="P281">
            <v>1494.89</v>
          </cell>
          <cell r="Q281">
            <v>47.110000000000127</v>
          </cell>
          <cell r="R281">
            <v>3.2539474229510201E-2</v>
          </cell>
          <cell r="S281" t="str">
            <v>Firm</v>
          </cell>
        </row>
        <row r="282">
          <cell r="A282" t="str">
            <v>E2431</v>
          </cell>
          <cell r="B282" t="str">
            <v>Blaby</v>
          </cell>
          <cell r="C282">
            <v>128.22</v>
          </cell>
          <cell r="D282">
            <v>134.51</v>
          </cell>
          <cell r="E282">
            <v>6.289999999999992</v>
          </cell>
          <cell r="F282">
            <v>4.9056309468101578E-2</v>
          </cell>
          <cell r="G282">
            <v>67.3</v>
          </cell>
          <cell r="H282">
            <v>69.010000000000019</v>
          </cell>
          <cell r="I282">
            <v>1.7100000000000222</v>
          </cell>
          <cell r="J282">
            <v>2.5408618127786387E-2</v>
          </cell>
          <cell r="K282">
            <v>1218.08</v>
          </cell>
          <cell r="L282">
            <v>1254.0999999999999</v>
          </cell>
          <cell r="M282">
            <v>36.019999999999982</v>
          </cell>
          <cell r="N282">
            <v>2.9571128333114372E-2</v>
          </cell>
          <cell r="O282">
            <v>1413.6</v>
          </cell>
          <cell r="P282">
            <v>1457.62</v>
          </cell>
          <cell r="Q282">
            <v>44.019999999999982</v>
          </cell>
          <cell r="R282">
            <v>3.1140350877193024E-2</v>
          </cell>
          <cell r="S282" t="str">
            <v>Firm</v>
          </cell>
        </row>
        <row r="283">
          <cell r="A283" t="str">
            <v>E2432</v>
          </cell>
          <cell r="B283" t="str">
            <v>Charnwood</v>
          </cell>
          <cell r="C283">
            <v>119.11</v>
          </cell>
          <cell r="D283">
            <v>122.88</v>
          </cell>
          <cell r="E283">
            <v>3.769999999999996</v>
          </cell>
          <cell r="F283">
            <v>3.1651414658718791E-2</v>
          </cell>
          <cell r="G283">
            <v>44.86</v>
          </cell>
          <cell r="H283">
            <v>47.170000000000016</v>
          </cell>
          <cell r="I283">
            <v>2.3100000000000165</v>
          </cell>
          <cell r="J283">
            <v>5.1493535443602578E-2</v>
          </cell>
          <cell r="K283">
            <v>1218.08</v>
          </cell>
          <cell r="L283">
            <v>1254.0999999999999</v>
          </cell>
          <cell r="M283">
            <v>36.019999999999982</v>
          </cell>
          <cell r="N283">
            <v>2.9571128333114372E-2</v>
          </cell>
          <cell r="O283">
            <v>1382.05</v>
          </cell>
          <cell r="P283">
            <v>1424.1499999999999</v>
          </cell>
          <cell r="Q283">
            <v>42.099999999999909</v>
          </cell>
          <cell r="R283">
            <v>3.0461994862703845E-2</v>
          </cell>
          <cell r="S283" t="str">
            <v>Firm</v>
          </cell>
        </row>
        <row r="284">
          <cell r="A284" t="str">
            <v>E2433</v>
          </cell>
          <cell r="B284" t="str">
            <v>Harborough</v>
          </cell>
          <cell r="C284">
            <v>159.35</v>
          </cell>
          <cell r="D284">
            <v>165.65</v>
          </cell>
          <cell r="E284">
            <v>6.3000000000000114</v>
          </cell>
          <cell r="F284">
            <v>3.9535613429557692E-2</v>
          </cell>
          <cell r="G284">
            <v>34.700000000000003</v>
          </cell>
          <cell r="H284">
            <v>35.090000000000003</v>
          </cell>
          <cell r="I284">
            <v>0.39000000000000057</v>
          </cell>
          <cell r="J284">
            <v>1.1239193083573573E-2</v>
          </cell>
          <cell r="K284">
            <v>1218.08</v>
          </cell>
          <cell r="L284">
            <v>1254.0999999999999</v>
          </cell>
          <cell r="M284">
            <v>36.019999999999982</v>
          </cell>
          <cell r="N284">
            <v>2.9571128333114372E-2</v>
          </cell>
          <cell r="O284">
            <v>1412.13</v>
          </cell>
          <cell r="P284">
            <v>1454.84</v>
          </cell>
          <cell r="Q284">
            <v>42.709999999999809</v>
          </cell>
          <cell r="R284">
            <v>3.0245090749435155E-2</v>
          </cell>
          <cell r="S284" t="str">
            <v>Firm</v>
          </cell>
        </row>
        <row r="285">
          <cell r="A285" t="str">
            <v>E2434</v>
          </cell>
          <cell r="B285" t="str">
            <v>Hinckley &amp; Bosworth</v>
          </cell>
          <cell r="C285">
            <v>107.03</v>
          </cell>
          <cell r="D285">
            <v>110.13</v>
          </cell>
          <cell r="E285">
            <v>3.0999999999999943</v>
          </cell>
          <cell r="F285">
            <v>2.8963841913482113E-2</v>
          </cell>
          <cell r="G285">
            <v>37.39</v>
          </cell>
          <cell r="H285">
            <v>38.110000000000014</v>
          </cell>
          <cell r="I285">
            <v>0.72000000000001307</v>
          </cell>
          <cell r="J285">
            <v>1.9256485691361735E-2</v>
          </cell>
          <cell r="K285">
            <v>1218.08</v>
          </cell>
          <cell r="L285">
            <v>1254.0999999999999</v>
          </cell>
          <cell r="M285">
            <v>36.019999999999982</v>
          </cell>
          <cell r="N285">
            <v>2.9571128333114372E-2</v>
          </cell>
          <cell r="O285">
            <v>1362.5</v>
          </cell>
          <cell r="P285">
            <v>1402.34</v>
          </cell>
          <cell r="Q285">
            <v>39.839999999999918</v>
          </cell>
          <cell r="R285">
            <v>2.9240366972477005E-2</v>
          </cell>
          <cell r="S285" t="str">
            <v>Firm</v>
          </cell>
        </row>
        <row r="286">
          <cell r="A286" t="str">
            <v>E2436</v>
          </cell>
          <cell r="B286" t="str">
            <v>Melton</v>
          </cell>
          <cell r="C286">
            <v>168.75</v>
          </cell>
          <cell r="D286">
            <v>173.53</v>
          </cell>
          <cell r="E286">
            <v>4.7800000000000011</v>
          </cell>
          <cell r="F286">
            <v>2.8325925925925866E-2</v>
          </cell>
          <cell r="G286">
            <v>21.9</v>
          </cell>
          <cell r="H286">
            <v>22.359999999999985</v>
          </cell>
          <cell r="I286">
            <v>0.45999999999998664</v>
          </cell>
          <cell r="J286">
            <v>2.1004566210045095E-2</v>
          </cell>
          <cell r="K286">
            <v>1218.08</v>
          </cell>
          <cell r="L286">
            <v>1254.0999999999999</v>
          </cell>
          <cell r="M286">
            <v>36.019999999999982</v>
          </cell>
          <cell r="N286">
            <v>2.9571128333114372E-2</v>
          </cell>
          <cell r="O286">
            <v>1408.73</v>
          </cell>
          <cell r="P286">
            <v>1449.99</v>
          </cell>
          <cell r="Q286">
            <v>41.259999999999991</v>
          </cell>
          <cell r="R286">
            <v>2.9288792032539979E-2</v>
          </cell>
          <cell r="S286" t="str">
            <v>Firm</v>
          </cell>
        </row>
        <row r="287">
          <cell r="A287" t="str">
            <v>E2437</v>
          </cell>
          <cell r="B287" t="str">
            <v>North West Leicestershire</v>
          </cell>
          <cell r="C287">
            <v>176.77</v>
          </cell>
          <cell r="D287">
            <v>180.3</v>
          </cell>
          <cell r="E287">
            <v>3.5300000000000011</v>
          </cell>
          <cell r="F287">
            <v>1.9969451830061713E-2</v>
          </cell>
          <cell r="G287">
            <v>35.74</v>
          </cell>
          <cell r="H287">
            <v>37.079999999999984</v>
          </cell>
          <cell r="I287">
            <v>1.3399999999999821</v>
          </cell>
          <cell r="J287">
            <v>3.7493005036373317E-2</v>
          </cell>
          <cell r="K287">
            <v>1218.08</v>
          </cell>
          <cell r="L287">
            <v>1254.0999999999999</v>
          </cell>
          <cell r="M287">
            <v>36.019999999999982</v>
          </cell>
          <cell r="N287">
            <v>2.9571128333114372E-2</v>
          </cell>
          <cell r="O287">
            <v>1430.59</v>
          </cell>
          <cell r="P287">
            <v>1471.48</v>
          </cell>
          <cell r="Q287">
            <v>40.8900000000001</v>
          </cell>
          <cell r="R287">
            <v>2.8582612768158766E-2</v>
          </cell>
          <cell r="S287" t="str">
            <v>Firm</v>
          </cell>
        </row>
        <row r="288">
          <cell r="A288" t="str">
            <v>E2438</v>
          </cell>
          <cell r="B288" t="str">
            <v>Oadby &amp; Wigston</v>
          </cell>
          <cell r="C288">
            <v>192.84</v>
          </cell>
          <cell r="D288">
            <v>198.63</v>
          </cell>
          <cell r="E288">
            <v>5.789999999999992</v>
          </cell>
          <cell r="F288">
            <v>3.0024891101431139E-2</v>
          </cell>
          <cell r="G288">
            <v>0</v>
          </cell>
          <cell r="H288">
            <v>0</v>
          </cell>
          <cell r="I288">
            <v>0</v>
          </cell>
          <cell r="J288">
            <v>0</v>
          </cell>
          <cell r="K288">
            <v>1218.08</v>
          </cell>
          <cell r="L288">
            <v>1254.0999999999999</v>
          </cell>
          <cell r="M288">
            <v>36.019999999999982</v>
          </cell>
          <cell r="N288">
            <v>2.9571128333114372E-2</v>
          </cell>
          <cell r="O288">
            <v>1410.92</v>
          </cell>
          <cell r="P288">
            <v>1452.73</v>
          </cell>
          <cell r="Q288">
            <v>41.809999999999945</v>
          </cell>
          <cell r="R288">
            <v>2.9633147166387763E-2</v>
          </cell>
          <cell r="S288" t="str">
            <v>Firm</v>
          </cell>
        </row>
        <row r="289">
          <cell r="A289" t="str">
            <v>E2531</v>
          </cell>
          <cell r="B289" t="str">
            <v>Boston</v>
          </cell>
          <cell r="C289">
            <v>166.5</v>
          </cell>
          <cell r="D289">
            <v>166.5</v>
          </cell>
          <cell r="E289">
            <v>0</v>
          </cell>
          <cell r="F289">
            <v>0</v>
          </cell>
          <cell r="G289">
            <v>13.35</v>
          </cell>
          <cell r="H289">
            <v>13.629999999999995</v>
          </cell>
          <cell r="I289">
            <v>0.27999999999999581</v>
          </cell>
          <cell r="J289">
            <v>2.0973782771535276E-2</v>
          </cell>
          <cell r="K289">
            <v>1187.5509096325886</v>
          </cell>
          <cell r="L289">
            <v>1213.74</v>
          </cell>
          <cell r="M289">
            <v>26.189090367411382</v>
          </cell>
          <cell r="N289">
            <v>2.205302539451881E-2</v>
          </cell>
          <cell r="O289">
            <v>1367.4009096325885</v>
          </cell>
          <cell r="P289">
            <v>1393.8700000000001</v>
          </cell>
          <cell r="Q289">
            <v>26.469090367411582</v>
          </cell>
          <cell r="R289">
            <v>1.9357227409277922E-2</v>
          </cell>
          <cell r="S289" t="str">
            <v>Firm</v>
          </cell>
        </row>
        <row r="290">
          <cell r="A290" t="str">
            <v>E2532</v>
          </cell>
          <cell r="B290" t="str">
            <v>East Lindsey</v>
          </cell>
          <cell r="C290">
            <v>107.01</v>
          </cell>
          <cell r="D290">
            <v>109.71</v>
          </cell>
          <cell r="E290">
            <v>2.6999999999999886</v>
          </cell>
          <cell r="F290">
            <v>2.5231286795626362E-2</v>
          </cell>
          <cell r="G290">
            <v>26.57</v>
          </cell>
          <cell r="H290">
            <v>28.190000000000012</v>
          </cell>
          <cell r="I290">
            <v>1.6200000000000117</v>
          </cell>
          <cell r="J290">
            <v>6.0971019947309468E-2</v>
          </cell>
          <cell r="K290">
            <v>1187.5509096325886</v>
          </cell>
          <cell r="L290">
            <v>1213.74</v>
          </cell>
          <cell r="M290">
            <v>26.189090367411382</v>
          </cell>
          <cell r="N290">
            <v>2.205302539451881E-2</v>
          </cell>
          <cell r="O290">
            <v>1321.1309096325886</v>
          </cell>
          <cell r="P290">
            <v>1351.64</v>
          </cell>
          <cell r="Q290">
            <v>30.509090367411545</v>
          </cell>
          <cell r="R290">
            <v>2.3093162187762584E-2</v>
          </cell>
          <cell r="S290" t="str">
            <v>Firm</v>
          </cell>
        </row>
        <row r="291">
          <cell r="A291" t="str">
            <v>E2533</v>
          </cell>
          <cell r="B291" t="str">
            <v>Lincoln</v>
          </cell>
          <cell r="C291">
            <v>221.76</v>
          </cell>
          <cell r="D291">
            <v>230.49</v>
          </cell>
          <cell r="E291">
            <v>8.7300000000000182</v>
          </cell>
          <cell r="F291">
            <v>3.9366883116883189E-2</v>
          </cell>
          <cell r="G291">
            <v>0</v>
          </cell>
          <cell r="H291">
            <v>0</v>
          </cell>
          <cell r="I291">
            <v>0</v>
          </cell>
          <cell r="J291">
            <v>0</v>
          </cell>
          <cell r="K291">
            <v>1187.5509096325886</v>
          </cell>
          <cell r="L291">
            <v>1213.74</v>
          </cell>
          <cell r="M291">
            <v>26.189090367411382</v>
          </cell>
          <cell r="N291">
            <v>2.205302539451881E-2</v>
          </cell>
          <cell r="O291">
            <v>1409.3109096325886</v>
          </cell>
          <cell r="P291">
            <v>1444.23</v>
          </cell>
          <cell r="Q291">
            <v>34.9190903674114</v>
          </cell>
          <cell r="R291">
            <v>2.4777421453804571E-2</v>
          </cell>
          <cell r="S291" t="str">
            <v>Firm</v>
          </cell>
        </row>
        <row r="292">
          <cell r="A292" t="str">
            <v>E2534</v>
          </cell>
          <cell r="B292" t="str">
            <v>North Kesteven</v>
          </cell>
          <cell r="C292">
            <v>132.46</v>
          </cell>
          <cell r="D292">
            <v>136.77000000000001</v>
          </cell>
          <cell r="E292">
            <v>4.3100000000000023</v>
          </cell>
          <cell r="F292">
            <v>3.2538124716895656E-2</v>
          </cell>
          <cell r="G292">
            <v>52.98</v>
          </cell>
          <cell r="H292">
            <v>55.419999999999987</v>
          </cell>
          <cell r="I292">
            <v>2.4399999999999906</v>
          </cell>
          <cell r="J292">
            <v>4.6055115137787705E-2</v>
          </cell>
          <cell r="K292">
            <v>1187.5509096325886</v>
          </cell>
          <cell r="L292">
            <v>1213.74</v>
          </cell>
          <cell r="M292">
            <v>26.189090367411382</v>
          </cell>
          <cell r="N292">
            <v>2.205302539451881E-2</v>
          </cell>
          <cell r="O292">
            <v>1372.9909096325887</v>
          </cell>
          <cell r="P292">
            <v>1405.93</v>
          </cell>
          <cell r="Q292">
            <v>32.939090367411382</v>
          </cell>
          <cell r="R292">
            <v>2.3990756338092556E-2</v>
          </cell>
          <cell r="S292" t="str">
            <v>Firm</v>
          </cell>
        </row>
        <row r="293">
          <cell r="A293" t="str">
            <v>E2535</v>
          </cell>
          <cell r="B293" t="str">
            <v>South Holland</v>
          </cell>
          <cell r="C293">
            <v>155.76</v>
          </cell>
          <cell r="D293">
            <v>160.11000000000001</v>
          </cell>
          <cell r="E293">
            <v>4.3500000000000227</v>
          </cell>
          <cell r="F293">
            <v>2.7927580893682746E-2</v>
          </cell>
          <cell r="G293">
            <v>18.97</v>
          </cell>
          <cell r="H293">
            <v>19.519999999999982</v>
          </cell>
          <cell r="I293">
            <v>0.54999999999998295</v>
          </cell>
          <cell r="J293">
            <v>2.8993147074326986E-2</v>
          </cell>
          <cell r="K293">
            <v>1187.5509096325886</v>
          </cell>
          <cell r="L293">
            <v>1213.74</v>
          </cell>
          <cell r="M293">
            <v>26.189090367411382</v>
          </cell>
          <cell r="N293">
            <v>2.205302539451881E-2</v>
          </cell>
          <cell r="O293">
            <v>1362.2809096325886</v>
          </cell>
          <cell r="P293">
            <v>1393.37</v>
          </cell>
          <cell r="Q293">
            <v>31.089090367411245</v>
          </cell>
          <cell r="R293">
            <v>2.2821350682948438E-2</v>
          </cell>
          <cell r="S293" t="str">
            <v>Firm</v>
          </cell>
        </row>
        <row r="294">
          <cell r="A294" t="str">
            <v>E2536</v>
          </cell>
          <cell r="B294" t="str">
            <v>South Kesteven</v>
          </cell>
          <cell r="C294">
            <v>128.63</v>
          </cell>
          <cell r="D294">
            <v>133.07</v>
          </cell>
          <cell r="E294">
            <v>4.4399999999999977</v>
          </cell>
          <cell r="F294">
            <v>3.451760864495057E-2</v>
          </cell>
          <cell r="G294">
            <v>27.69</v>
          </cell>
          <cell r="H294">
            <v>28.010000000000019</v>
          </cell>
          <cell r="I294">
            <v>0.32000000000001805</v>
          </cell>
          <cell r="J294">
            <v>1.1556518598772714E-2</v>
          </cell>
          <cell r="K294">
            <v>1187.5509096325886</v>
          </cell>
          <cell r="L294">
            <v>1213.74</v>
          </cell>
          <cell r="M294">
            <v>26.189090367411382</v>
          </cell>
          <cell r="N294">
            <v>2.205302539451881E-2</v>
          </cell>
          <cell r="O294">
            <v>1343.8709096325886</v>
          </cell>
          <cell r="P294">
            <v>1374.82</v>
          </cell>
          <cell r="Q294">
            <v>30.949090367411372</v>
          </cell>
          <cell r="R294">
            <v>2.3029808998449752E-2</v>
          </cell>
          <cell r="S294" t="str">
            <v>Firm</v>
          </cell>
        </row>
        <row r="295">
          <cell r="A295" t="str">
            <v>E2537</v>
          </cell>
          <cell r="B295" t="str">
            <v>West Lindsey</v>
          </cell>
          <cell r="C295">
            <v>184.68</v>
          </cell>
          <cell r="D295">
            <v>187.65</v>
          </cell>
          <cell r="E295">
            <v>2.9699999999999989</v>
          </cell>
          <cell r="F295">
            <v>1.6081871345029253E-2</v>
          </cell>
          <cell r="G295">
            <v>34.26</v>
          </cell>
          <cell r="H295">
            <v>38.180000000000007</v>
          </cell>
          <cell r="I295">
            <v>3.9200000000000088</v>
          </cell>
          <cell r="J295">
            <v>0.11441914769410411</v>
          </cell>
          <cell r="K295">
            <v>1187.5509096325886</v>
          </cell>
          <cell r="L295">
            <v>1213.74</v>
          </cell>
          <cell r="M295">
            <v>26.189090367411382</v>
          </cell>
          <cell r="N295">
            <v>2.205302539451881E-2</v>
          </cell>
          <cell r="O295">
            <v>1406.4909096325887</v>
          </cell>
          <cell r="P295">
            <v>1439.57</v>
          </cell>
          <cell r="Q295">
            <v>33.079090367411254</v>
          </cell>
          <cell r="R295">
            <v>2.3518879603745546E-2</v>
          </cell>
          <cell r="S295" t="str">
            <v>Firm</v>
          </cell>
        </row>
        <row r="296">
          <cell r="C296" t="str">
            <v>Average Band D</v>
          </cell>
          <cell r="G296" t="str">
            <v>Average Band D</v>
          </cell>
          <cell r="K296" t="str">
            <v>Average Band D</v>
          </cell>
          <cell r="O296" t="str">
            <v>Average Band D</v>
          </cell>
        </row>
        <row r="297">
          <cell r="C297" t="str">
            <v>Equivalent Council Tax</v>
          </cell>
          <cell r="E297" t="str">
            <v>£</v>
          </cell>
          <cell r="F297" t="str">
            <v>%</v>
          </cell>
          <cell r="G297" t="str">
            <v>Equivalent Council Tax</v>
          </cell>
          <cell r="I297" t="str">
            <v>£</v>
          </cell>
          <cell r="J297" t="str">
            <v>%</v>
          </cell>
          <cell r="K297" t="str">
            <v>Equivalent Council Tax</v>
          </cell>
          <cell r="M297" t="str">
            <v>£</v>
          </cell>
          <cell r="N297" t="str">
            <v>%</v>
          </cell>
          <cell r="O297" t="str">
            <v>Equivalent</v>
          </cell>
          <cell r="Q297" t="str">
            <v>£</v>
          </cell>
          <cell r="R297" t="str">
            <v>%</v>
          </cell>
          <cell r="S297" t="str">
            <v>Figures</v>
          </cell>
        </row>
        <row r="298">
          <cell r="C298" t="str">
            <v>for Local Services (excl. Parish)</v>
          </cell>
          <cell r="E298" t="str">
            <v>Increase /</v>
          </cell>
          <cell r="F298" t="str">
            <v>Increase /</v>
          </cell>
          <cell r="G298" t="str">
            <v>for Parish Councils</v>
          </cell>
          <cell r="I298" t="str">
            <v>Increase /</v>
          </cell>
          <cell r="J298" t="str">
            <v>Increase /</v>
          </cell>
          <cell r="K298" t="str">
            <v>for Precepts</v>
          </cell>
          <cell r="M298" t="str">
            <v>Increase /</v>
          </cell>
          <cell r="N298" t="str">
            <v>Increase /</v>
          </cell>
          <cell r="O298" t="str">
            <v>Council Tax</v>
          </cell>
          <cell r="Q298" t="str">
            <v>Increase /</v>
          </cell>
          <cell r="R298" t="str">
            <v>Increase /</v>
          </cell>
          <cell r="S298" t="str">
            <v>Firm or</v>
          </cell>
        </row>
        <row r="299">
          <cell r="C299" t="str">
            <v>2008/09</v>
          </cell>
          <cell r="D299" t="str">
            <v>2009/10</v>
          </cell>
          <cell r="E299" t="str">
            <v>(Decrease)</v>
          </cell>
          <cell r="F299" t="str">
            <v>(Decrease)</v>
          </cell>
          <cell r="G299" t="str">
            <v>2008/09</v>
          </cell>
          <cell r="H299" t="str">
            <v>2009/10</v>
          </cell>
          <cell r="I299" t="str">
            <v>(Decrease)</v>
          </cell>
          <cell r="J299" t="str">
            <v>(Decrease)</v>
          </cell>
          <cell r="K299" t="str">
            <v>2008/09</v>
          </cell>
          <cell r="L299" t="str">
            <v>2009/10</v>
          </cell>
          <cell r="M299" t="str">
            <v>(Decrease)</v>
          </cell>
          <cell r="N299" t="str">
            <v>(Decrease)</v>
          </cell>
          <cell r="O299" t="str">
            <v>2008/09</v>
          </cell>
          <cell r="P299" t="str">
            <v>2009/10</v>
          </cell>
          <cell r="Q299" t="str">
            <v>(Decrease)</v>
          </cell>
          <cell r="R299" t="str">
            <v>(Decrease)</v>
          </cell>
          <cell r="S299" t="str">
            <v>Provisional?</v>
          </cell>
        </row>
        <row r="300">
          <cell r="C300" t="str">
            <v>£   p</v>
          </cell>
          <cell r="D300" t="str">
            <v>£   p</v>
          </cell>
          <cell r="E300" t="str">
            <v>£s</v>
          </cell>
          <cell r="F300" t="str">
            <v>%</v>
          </cell>
          <cell r="G300" t="str">
            <v>£   p</v>
          </cell>
          <cell r="H300" t="str">
            <v>£   p</v>
          </cell>
          <cell r="I300" t="str">
            <v>£s</v>
          </cell>
          <cell r="J300" t="str">
            <v>%</v>
          </cell>
          <cell r="K300" t="str">
            <v>£   p</v>
          </cell>
          <cell r="L300" t="str">
            <v>£   p</v>
          </cell>
          <cell r="M300" t="str">
            <v>£s</v>
          </cell>
          <cell r="N300" t="str">
            <v>%</v>
          </cell>
          <cell r="O300" t="str">
            <v>£   p</v>
          </cell>
          <cell r="P300" t="str">
            <v>£   p</v>
          </cell>
          <cell r="Q300" t="str">
            <v>£s</v>
          </cell>
          <cell r="R300" t="str">
            <v>%</v>
          </cell>
        </row>
        <row r="302">
          <cell r="A302" t="str">
            <v>E2631</v>
          </cell>
          <cell r="B302" t="str">
            <v>Breckland</v>
          </cell>
          <cell r="C302">
            <v>64.87</v>
          </cell>
          <cell r="D302">
            <v>67.569999999999993</v>
          </cell>
          <cell r="E302">
            <v>2.6999999999999886</v>
          </cell>
          <cell r="F302">
            <v>4.162170494835804E-2</v>
          </cell>
          <cell r="G302">
            <v>49.26</v>
          </cell>
          <cell r="H302">
            <v>52.470000000000013</v>
          </cell>
          <cell r="I302">
            <v>3.2100000000000151</v>
          </cell>
          <cell r="J302">
            <v>6.5164433617539874E-2</v>
          </cell>
          <cell r="K302">
            <v>1270.08</v>
          </cell>
          <cell r="L302">
            <v>1309.32</v>
          </cell>
          <cell r="M302">
            <v>39.240000000000009</v>
          </cell>
          <cell r="N302">
            <v>3.0895691609977405E-2</v>
          </cell>
          <cell r="O302">
            <v>1384.21</v>
          </cell>
          <cell r="P302">
            <v>1429.36</v>
          </cell>
          <cell r="Q302">
            <v>45.149999999999864</v>
          </cell>
          <cell r="R302">
            <v>3.2617883124670399E-2</v>
          </cell>
          <cell r="S302" t="str">
            <v>Firm</v>
          </cell>
        </row>
        <row r="303">
          <cell r="A303" t="str">
            <v>E2632</v>
          </cell>
          <cell r="B303" t="str">
            <v>Broadland</v>
          </cell>
          <cell r="C303">
            <v>108.76</v>
          </cell>
          <cell r="D303">
            <v>111.27</v>
          </cell>
          <cell r="E303">
            <v>2.5099999999999909</v>
          </cell>
          <cell r="F303">
            <v>2.3078337624126366E-2</v>
          </cell>
          <cell r="G303">
            <v>52.61</v>
          </cell>
          <cell r="H303">
            <v>54.010000000000005</v>
          </cell>
          <cell r="I303">
            <v>1.4000000000000057</v>
          </cell>
          <cell r="J303">
            <v>2.6610910473294114E-2</v>
          </cell>
          <cell r="K303">
            <v>1270.08</v>
          </cell>
          <cell r="L303">
            <v>1309.32</v>
          </cell>
          <cell r="M303">
            <v>39.240000000000009</v>
          </cell>
          <cell r="N303">
            <v>3.0895691609977405E-2</v>
          </cell>
          <cell r="O303">
            <v>1431.45</v>
          </cell>
          <cell r="P303">
            <v>1474.6</v>
          </cell>
          <cell r="Q303">
            <v>43.149999999999864</v>
          </cell>
          <cell r="R303">
            <v>3.0144259317475219E-2</v>
          </cell>
          <cell r="S303" t="str">
            <v>Firm</v>
          </cell>
        </row>
        <row r="304">
          <cell r="A304" t="str">
            <v>E2633</v>
          </cell>
          <cell r="B304" t="str">
            <v>Great Yarmouth</v>
          </cell>
          <cell r="C304">
            <v>137.56</v>
          </cell>
          <cell r="D304">
            <v>143.75</v>
          </cell>
          <cell r="E304">
            <v>6.1899999999999977</v>
          </cell>
          <cell r="F304">
            <v>4.4998546088979241E-2</v>
          </cell>
          <cell r="G304">
            <v>8.3800000000000008</v>
          </cell>
          <cell r="H304">
            <v>9.0699999999999932</v>
          </cell>
          <cell r="I304">
            <v>0.6899999999999924</v>
          </cell>
          <cell r="J304">
            <v>8.233890214797035E-2</v>
          </cell>
          <cell r="K304">
            <v>1270.08</v>
          </cell>
          <cell r="L304">
            <v>1309.32</v>
          </cell>
          <cell r="M304">
            <v>39.240000000000009</v>
          </cell>
          <cell r="N304">
            <v>3.0895691609977405E-2</v>
          </cell>
          <cell r="O304">
            <v>1416.02</v>
          </cell>
          <cell r="P304">
            <v>1462.14</v>
          </cell>
          <cell r="Q304">
            <v>46.120000000000118</v>
          </cell>
          <cell r="R304">
            <v>3.2570161438397749E-2</v>
          </cell>
          <cell r="S304" t="str">
            <v>Firm</v>
          </cell>
        </row>
        <row r="305">
          <cell r="A305" t="str">
            <v>E2634</v>
          </cell>
          <cell r="B305" t="str">
            <v>Kings Lynn &amp; West Norfolk</v>
          </cell>
          <cell r="C305">
            <v>116.84</v>
          </cell>
          <cell r="D305">
            <v>120.39</v>
          </cell>
          <cell r="E305">
            <v>3.5499999999999972</v>
          </cell>
          <cell r="F305">
            <v>3.0383430332078021E-2</v>
          </cell>
          <cell r="G305">
            <v>29.67</v>
          </cell>
          <cell r="H305">
            <v>31.190000000000012</v>
          </cell>
          <cell r="I305">
            <v>1.5200000000000102</v>
          </cell>
          <cell r="J305">
            <v>5.123019885406177E-2</v>
          </cell>
          <cell r="K305">
            <v>1270.08</v>
          </cell>
          <cell r="L305">
            <v>1309.32</v>
          </cell>
          <cell r="M305">
            <v>39.240000000000009</v>
          </cell>
          <cell r="N305">
            <v>3.0895691609977405E-2</v>
          </cell>
          <cell r="O305">
            <v>1416.59</v>
          </cell>
          <cell r="P305">
            <v>1460.9</v>
          </cell>
          <cell r="Q305">
            <v>44.310000000000173</v>
          </cell>
          <cell r="R305">
            <v>3.1279339823096386E-2</v>
          </cell>
          <cell r="S305" t="str">
            <v>Firm</v>
          </cell>
        </row>
        <row r="306">
          <cell r="A306" t="str">
            <v>E2635</v>
          </cell>
          <cell r="B306" t="str">
            <v>North Norfolk</v>
          </cell>
          <cell r="C306">
            <v>130.59</v>
          </cell>
          <cell r="D306">
            <v>135.09</v>
          </cell>
          <cell r="E306">
            <v>4.5</v>
          </cell>
          <cell r="F306">
            <v>3.4458993797381154E-2</v>
          </cell>
          <cell r="G306">
            <v>30.14</v>
          </cell>
          <cell r="H306">
            <v>32.180000000000007</v>
          </cell>
          <cell r="I306">
            <v>2.0400000000000063</v>
          </cell>
          <cell r="J306">
            <v>6.7684140676841587E-2</v>
          </cell>
          <cell r="K306">
            <v>1270.08</v>
          </cell>
          <cell r="L306">
            <v>1309.32</v>
          </cell>
          <cell r="M306">
            <v>39.240000000000009</v>
          </cell>
          <cell r="N306">
            <v>3.0895691609977405E-2</v>
          </cell>
          <cell r="O306">
            <v>1430.81</v>
          </cell>
          <cell r="P306">
            <v>1476.59</v>
          </cell>
          <cell r="Q306">
            <v>45.779999999999973</v>
          </cell>
          <cell r="R306">
            <v>3.1995862483488402E-2</v>
          </cell>
          <cell r="S306" t="str">
            <v>Firm</v>
          </cell>
        </row>
        <row r="307">
          <cell r="A307" t="str">
            <v>E2636</v>
          </cell>
          <cell r="B307" t="str">
            <v>Norwich</v>
          </cell>
          <cell r="C307">
            <v>212.73</v>
          </cell>
          <cell r="D307">
            <v>220.93</v>
          </cell>
          <cell r="E307">
            <v>8.2000000000000171</v>
          </cell>
          <cell r="F307">
            <v>3.8546514360927153E-2</v>
          </cell>
          <cell r="G307">
            <v>0</v>
          </cell>
          <cell r="H307">
            <v>0</v>
          </cell>
          <cell r="I307">
            <v>0</v>
          </cell>
          <cell r="J307">
            <v>0</v>
          </cell>
          <cell r="K307">
            <v>1270.08</v>
          </cell>
          <cell r="L307">
            <v>1309.32</v>
          </cell>
          <cell r="M307">
            <v>39.240000000000009</v>
          </cell>
          <cell r="N307">
            <v>3.0895691609977405E-2</v>
          </cell>
          <cell r="O307">
            <v>1482.81</v>
          </cell>
          <cell r="P307">
            <v>1530.25</v>
          </cell>
          <cell r="Q307">
            <v>47.440000000000055</v>
          </cell>
          <cell r="R307">
            <v>3.1993309999258202E-2</v>
          </cell>
          <cell r="S307" t="str">
            <v>Firm</v>
          </cell>
        </row>
        <row r="308">
          <cell r="A308" t="str">
            <v>E2637</v>
          </cell>
          <cell r="B308" t="str">
            <v>South Norfolk</v>
          </cell>
          <cell r="C308">
            <v>129.38</v>
          </cell>
          <cell r="D308">
            <v>132.41</v>
          </cell>
          <cell r="E308">
            <v>3.0300000000000011</v>
          </cell>
          <cell r="F308">
            <v>2.3419384758077033E-2</v>
          </cell>
          <cell r="G308">
            <v>50.39</v>
          </cell>
          <cell r="H308">
            <v>57.120000000000005</v>
          </cell>
          <cell r="I308">
            <v>6.730000000000004</v>
          </cell>
          <cell r="J308">
            <v>0.13355824568366748</v>
          </cell>
          <cell r="K308">
            <v>1270.08</v>
          </cell>
          <cell r="L308">
            <v>1309.32</v>
          </cell>
          <cell r="M308">
            <v>39.240000000000009</v>
          </cell>
          <cell r="N308">
            <v>3.0895691609977405E-2</v>
          </cell>
          <cell r="O308">
            <v>1449.85</v>
          </cell>
          <cell r="P308">
            <v>1498.85</v>
          </cell>
          <cell r="Q308">
            <v>49</v>
          </cell>
          <cell r="R308">
            <v>3.3796599648239445E-2</v>
          </cell>
          <cell r="S308" t="str">
            <v>Firm</v>
          </cell>
        </row>
        <row r="309">
          <cell r="A309" t="str">
            <v>E2731</v>
          </cell>
          <cell r="B309" t="str">
            <v>Craven</v>
          </cell>
          <cell r="C309">
            <v>141.49</v>
          </cell>
          <cell r="D309">
            <v>147.86000000000001</v>
          </cell>
          <cell r="E309">
            <v>6.3700000000000045</v>
          </cell>
          <cell r="F309">
            <v>4.5020849530002183E-2</v>
          </cell>
          <cell r="G309">
            <v>42.29</v>
          </cell>
          <cell r="H309">
            <v>44.529999999999973</v>
          </cell>
          <cell r="I309">
            <v>2.2399999999999736</v>
          </cell>
          <cell r="J309">
            <v>5.2967604634664767E-2</v>
          </cell>
          <cell r="K309">
            <v>1240.29</v>
          </cell>
          <cell r="L309">
            <v>1287.3599999999999</v>
          </cell>
          <cell r="M309">
            <v>47.069999999999936</v>
          </cell>
          <cell r="N309">
            <v>3.7950801828604552E-2</v>
          </cell>
          <cell r="O309">
            <v>1424.07</v>
          </cell>
          <cell r="P309">
            <v>1479.75</v>
          </cell>
          <cell r="Q309">
            <v>55.680000000000064</v>
          </cell>
          <cell r="R309">
            <v>3.9099201584191778E-2</v>
          </cell>
          <cell r="S309" t="str">
            <v>Firm</v>
          </cell>
        </row>
        <row r="310">
          <cell r="A310" t="str">
            <v>E2732</v>
          </cell>
          <cell r="B310" t="str">
            <v>Hambleton</v>
          </cell>
          <cell r="C310">
            <v>84</v>
          </cell>
          <cell r="D310">
            <v>87.3</v>
          </cell>
          <cell r="E310">
            <v>3.2999999999999972</v>
          </cell>
          <cell r="F310">
            <v>3.9285714285714146E-2</v>
          </cell>
          <cell r="G310">
            <v>28.81</v>
          </cell>
          <cell r="H310">
            <v>29.78</v>
          </cell>
          <cell r="I310">
            <v>0.97000000000000242</v>
          </cell>
          <cell r="J310">
            <v>3.3668864977438373E-2</v>
          </cell>
          <cell r="K310">
            <v>1240.29</v>
          </cell>
          <cell r="L310">
            <v>1287.3599999999999</v>
          </cell>
          <cell r="M310">
            <v>47.069999999999936</v>
          </cell>
          <cell r="N310">
            <v>3.7950801828604552E-2</v>
          </cell>
          <cell r="O310">
            <v>1353.1</v>
          </cell>
          <cell r="P310">
            <v>1404.44</v>
          </cell>
          <cell r="Q310">
            <v>51.340000000000146</v>
          </cell>
          <cell r="R310">
            <v>3.7942502401892009E-2</v>
          </cell>
          <cell r="S310" t="str">
            <v>Firm</v>
          </cell>
        </row>
        <row r="311">
          <cell r="A311" t="str">
            <v>E2734</v>
          </cell>
          <cell r="B311" t="str">
            <v>Richmondshire</v>
          </cell>
          <cell r="C311">
            <v>179.46</v>
          </cell>
          <cell r="D311">
            <v>184.32020157664721</v>
          </cell>
          <cell r="E311">
            <v>4.8602015766471993</v>
          </cell>
          <cell r="F311">
            <v>2.708236697117572E-2</v>
          </cell>
          <cell r="G311">
            <v>23.41</v>
          </cell>
          <cell r="H311">
            <v>24.120140936369523</v>
          </cell>
          <cell r="I311">
            <v>0.71014093636952325</v>
          </cell>
          <cell r="J311">
            <v>3.0334939614246936E-2</v>
          </cell>
          <cell r="K311">
            <v>1240.29</v>
          </cell>
          <cell r="L311">
            <v>1287.3599999999999</v>
          </cell>
          <cell r="M311">
            <v>47.069999999999936</v>
          </cell>
          <cell r="N311">
            <v>3.7950801828604552E-2</v>
          </cell>
          <cell r="O311">
            <v>1443.16</v>
          </cell>
          <cell r="P311">
            <v>1495.8003425130166</v>
          </cell>
          <cell r="Q311">
            <v>52.640342513016549</v>
          </cell>
          <cell r="R311">
            <v>3.6475749406175817E-2</v>
          </cell>
          <cell r="S311" t="str">
            <v>Firm</v>
          </cell>
        </row>
        <row r="312">
          <cell r="A312" t="str">
            <v>E2736</v>
          </cell>
          <cell r="B312" t="str">
            <v>Scarborough</v>
          </cell>
          <cell r="C312">
            <v>201.13</v>
          </cell>
          <cell r="D312">
            <v>207.17</v>
          </cell>
          <cell r="E312">
            <v>6.039999999999992</v>
          </cell>
          <cell r="F312">
            <v>3.0030328643166015E-2</v>
          </cell>
          <cell r="G312">
            <v>14.12</v>
          </cell>
          <cell r="H312">
            <v>15.25</v>
          </cell>
          <cell r="I312">
            <v>1.1300000000000008</v>
          </cell>
          <cell r="J312">
            <v>8.0028328611898125E-2</v>
          </cell>
          <cell r="K312">
            <v>1240.29</v>
          </cell>
          <cell r="L312">
            <v>1287.3599999999999</v>
          </cell>
          <cell r="M312">
            <v>47.069999999999936</v>
          </cell>
          <cell r="N312">
            <v>3.7950801828604552E-2</v>
          </cell>
          <cell r="O312">
            <v>1455.54</v>
          </cell>
          <cell r="P312">
            <v>1509.78</v>
          </cell>
          <cell r="Q312">
            <v>54.240000000000009</v>
          </cell>
          <cell r="R312">
            <v>3.7264520384187261E-2</v>
          </cell>
          <cell r="S312" t="str">
            <v>Firm</v>
          </cell>
        </row>
        <row r="313">
          <cell r="A313" t="str">
            <v>E2753</v>
          </cell>
          <cell r="B313" t="str">
            <v>Harrogate</v>
          </cell>
          <cell r="C313">
            <v>211.23</v>
          </cell>
          <cell r="D313">
            <v>219.56</v>
          </cell>
          <cell r="E313">
            <v>8.3300000000000125</v>
          </cell>
          <cell r="F313">
            <v>3.9435686218813659E-2</v>
          </cell>
          <cell r="G313">
            <v>8.4200000000000159</v>
          </cell>
          <cell r="H313">
            <v>8.8100000000000023</v>
          </cell>
          <cell r="I313">
            <v>0.38999999999998636</v>
          </cell>
          <cell r="J313">
            <v>4.6318289786221545E-2</v>
          </cell>
          <cell r="K313">
            <v>1240.29</v>
          </cell>
          <cell r="L313">
            <v>1287.3599999999999</v>
          </cell>
          <cell r="M313">
            <v>47.069999999999936</v>
          </cell>
          <cell r="N313">
            <v>3.7950801828604552E-2</v>
          </cell>
          <cell r="O313">
            <v>1459.94</v>
          </cell>
          <cell r="P313">
            <v>1515.73</v>
          </cell>
          <cell r="Q313">
            <v>55.789999999999964</v>
          </cell>
          <cell r="R313">
            <v>3.8213899201336998E-2</v>
          </cell>
          <cell r="S313" t="str">
            <v>Firm</v>
          </cell>
        </row>
        <row r="314">
          <cell r="A314" t="str">
            <v>E2755</v>
          </cell>
          <cell r="B314" t="str">
            <v>Ryedale</v>
          </cell>
          <cell r="C314">
            <v>174.36</v>
          </cell>
          <cell r="D314">
            <v>178.76</v>
          </cell>
          <cell r="E314">
            <v>4.3999999999999773</v>
          </cell>
          <cell r="F314">
            <v>2.5235145675613468E-2</v>
          </cell>
          <cell r="G314">
            <v>27.46</v>
          </cell>
          <cell r="H314">
            <v>28.870000000000005</v>
          </cell>
          <cell r="I314">
            <v>1.4100000000000037</v>
          </cell>
          <cell r="J314">
            <v>5.1347414420976012E-2</v>
          </cell>
          <cell r="K314">
            <v>1240.29</v>
          </cell>
          <cell r="L314">
            <v>1287.3599999999999</v>
          </cell>
          <cell r="M314">
            <v>47.069999999999936</v>
          </cell>
          <cell r="N314">
            <v>3.7950801828604552E-2</v>
          </cell>
          <cell r="O314">
            <v>1442.11</v>
          </cell>
          <cell r="P314">
            <v>1494.99</v>
          </cell>
          <cell r="Q314">
            <v>52.880000000000109</v>
          </cell>
          <cell r="R314">
            <v>3.6668492694732047E-2</v>
          </cell>
          <cell r="S314" t="str">
            <v>Firm</v>
          </cell>
        </row>
        <row r="315">
          <cell r="A315" t="str">
            <v>E2757</v>
          </cell>
          <cell r="B315" t="str">
            <v>Selby</v>
          </cell>
          <cell r="C315">
            <v>149.9</v>
          </cell>
          <cell r="D315">
            <v>155</v>
          </cell>
          <cell r="E315">
            <v>5.0999999999999943</v>
          </cell>
          <cell r="F315">
            <v>3.4022681787858611E-2</v>
          </cell>
          <cell r="G315">
            <v>42.41</v>
          </cell>
          <cell r="H315">
            <v>44.509999999999991</v>
          </cell>
          <cell r="I315">
            <v>2.0999999999999943</v>
          </cell>
          <cell r="J315">
            <v>4.9516623437868335E-2</v>
          </cell>
          <cell r="K315">
            <v>1240.29</v>
          </cell>
          <cell r="L315">
            <v>1287.3599999999999</v>
          </cell>
          <cell r="M315">
            <v>47.069999999999936</v>
          </cell>
          <cell r="N315">
            <v>3.7950801828604552E-2</v>
          </cell>
          <cell r="O315">
            <v>1432.6</v>
          </cell>
          <cell r="P315">
            <v>1486.87</v>
          </cell>
          <cell r="Q315">
            <v>54.269999999999982</v>
          </cell>
          <cell r="R315">
            <v>3.7882172274186887E-2</v>
          </cell>
          <cell r="S315" t="str">
            <v>Firm</v>
          </cell>
        </row>
        <row r="316">
          <cell r="A316" t="str">
            <v>E2831</v>
          </cell>
          <cell r="B316" t="str">
            <v>Corby</v>
          </cell>
          <cell r="C316">
            <v>164.6</v>
          </cell>
          <cell r="D316">
            <v>171.02</v>
          </cell>
          <cell r="E316">
            <v>6.4200000000000159</v>
          </cell>
          <cell r="F316">
            <v>3.9003645200486048E-2</v>
          </cell>
          <cell r="G316">
            <v>3.8499999999999943</v>
          </cell>
          <cell r="H316">
            <v>3.8299999999999841</v>
          </cell>
          <cell r="I316">
            <v>-2.0000000000010232E-2</v>
          </cell>
          <cell r="J316">
            <v>-5.1948051948078611E-3</v>
          </cell>
          <cell r="K316">
            <v>1134.67</v>
          </cell>
          <cell r="L316">
            <v>1180</v>
          </cell>
          <cell r="M316">
            <v>45.329999999999927</v>
          </cell>
          <cell r="N316">
            <v>3.9949941392651622E-2</v>
          </cell>
          <cell r="O316">
            <v>1303.1199999999999</v>
          </cell>
          <cell r="P316">
            <v>1354.85</v>
          </cell>
          <cell r="Q316">
            <v>51.730000000000018</v>
          </cell>
          <cell r="R316">
            <v>3.9697034808766629E-2</v>
          </cell>
          <cell r="S316" t="str">
            <v>Firm</v>
          </cell>
        </row>
        <row r="317">
          <cell r="A317" t="str">
            <v>E2832</v>
          </cell>
          <cell r="B317" t="str">
            <v>Daventry</v>
          </cell>
          <cell r="C317">
            <v>129.69</v>
          </cell>
          <cell r="D317">
            <v>134.16999999999999</v>
          </cell>
          <cell r="E317">
            <v>4.4799999999999898</v>
          </cell>
          <cell r="F317">
            <v>3.4543912406507671E-2</v>
          </cell>
          <cell r="G317">
            <v>48.3</v>
          </cell>
          <cell r="H317">
            <v>49.300000000000011</v>
          </cell>
          <cell r="I317">
            <v>1.0000000000000142</v>
          </cell>
          <cell r="J317">
            <v>2.0703933747412195E-2</v>
          </cell>
          <cell r="K317">
            <v>1134.67</v>
          </cell>
          <cell r="L317">
            <v>1180</v>
          </cell>
          <cell r="M317">
            <v>45.329999999999927</v>
          </cell>
          <cell r="N317">
            <v>3.9949941392651622E-2</v>
          </cell>
          <cell r="O317">
            <v>1312.66</v>
          </cell>
          <cell r="P317">
            <v>1363.47</v>
          </cell>
          <cell r="Q317">
            <v>50.809999999999945</v>
          </cell>
          <cell r="R317">
            <v>3.8707662304023893E-2</v>
          </cell>
          <cell r="S317" t="str">
            <v>Firm</v>
          </cell>
        </row>
        <row r="318">
          <cell r="A318" t="str">
            <v>E2833</v>
          </cell>
          <cell r="B318" t="str">
            <v>East Northamptonshire</v>
          </cell>
          <cell r="C318">
            <v>112.19</v>
          </cell>
          <cell r="D318">
            <v>116.56</v>
          </cell>
          <cell r="E318">
            <v>4.3700000000000045</v>
          </cell>
          <cell r="F318">
            <v>3.8951778233354162E-2</v>
          </cell>
          <cell r="G318">
            <v>61.51</v>
          </cell>
          <cell r="H318">
            <v>65.389999999999986</v>
          </cell>
          <cell r="I318">
            <v>3.8799999999999883</v>
          </cell>
          <cell r="J318">
            <v>6.3079174118029435E-2</v>
          </cell>
          <cell r="K318">
            <v>1134.67</v>
          </cell>
          <cell r="L318">
            <v>1180</v>
          </cell>
          <cell r="M318">
            <v>45.329999999999927</v>
          </cell>
          <cell r="N318">
            <v>3.9949941392651622E-2</v>
          </cell>
          <cell r="O318">
            <v>1308.3699999999999</v>
          </cell>
          <cell r="P318">
            <v>1361.95</v>
          </cell>
          <cell r="Q318">
            <v>53.580000000000155</v>
          </cell>
          <cell r="R318">
            <v>4.095171855056301E-2</v>
          </cell>
          <cell r="S318" t="str">
            <v>Firm</v>
          </cell>
        </row>
        <row r="319">
          <cell r="A319" t="str">
            <v>E2834</v>
          </cell>
          <cell r="B319" t="str">
            <v>Kettering</v>
          </cell>
          <cell r="C319">
            <v>189.44</v>
          </cell>
          <cell r="D319">
            <v>198.44</v>
          </cell>
          <cell r="E319">
            <v>9</v>
          </cell>
          <cell r="F319">
            <v>4.7508445945946054E-2</v>
          </cell>
          <cell r="G319">
            <v>0.87999999999999545</v>
          </cell>
          <cell r="H319">
            <v>1.0099999999999909</v>
          </cell>
          <cell r="I319">
            <v>0.12999999999999545</v>
          </cell>
          <cell r="J319">
            <v>0.14772727272726827</v>
          </cell>
          <cell r="K319">
            <v>1134.67</v>
          </cell>
          <cell r="L319">
            <v>1180</v>
          </cell>
          <cell r="M319">
            <v>45.329999999999927</v>
          </cell>
          <cell r="N319">
            <v>3.9949941392651622E-2</v>
          </cell>
          <cell r="O319">
            <v>1324.99</v>
          </cell>
          <cell r="P319">
            <v>1379.45</v>
          </cell>
          <cell r="Q319">
            <v>54.460000000000036</v>
          </cell>
          <cell r="R319">
            <v>4.1102196997713225E-2</v>
          </cell>
          <cell r="S319" t="str">
            <v>Firm</v>
          </cell>
        </row>
        <row r="320">
          <cell r="A320" t="str">
            <v>E2835</v>
          </cell>
          <cell r="B320" t="str">
            <v>Northampton</v>
          </cell>
          <cell r="C320">
            <v>196.92</v>
          </cell>
          <cell r="D320">
            <v>204.6</v>
          </cell>
          <cell r="E320">
            <v>7.6800000000000068</v>
          </cell>
          <cell r="F320">
            <v>3.9000609384521656E-2</v>
          </cell>
          <cell r="G320">
            <v>12.71</v>
          </cell>
          <cell r="H320">
            <v>13.659999999999997</v>
          </cell>
          <cell r="I320">
            <v>0.94999999999999574</v>
          </cell>
          <cell r="J320">
            <v>7.4744295830054819E-2</v>
          </cell>
          <cell r="K320">
            <v>1134.67</v>
          </cell>
          <cell r="L320">
            <v>1180</v>
          </cell>
          <cell r="M320">
            <v>45.329999999999927</v>
          </cell>
          <cell r="N320">
            <v>3.9949941392651622E-2</v>
          </cell>
          <cell r="O320">
            <v>1344.3</v>
          </cell>
          <cell r="P320">
            <v>1398.26</v>
          </cell>
          <cell r="Q320">
            <v>53.960000000000036</v>
          </cell>
          <cell r="R320">
            <v>4.0139849735921995E-2</v>
          </cell>
          <cell r="S320" t="str">
            <v>Firm</v>
          </cell>
        </row>
        <row r="321">
          <cell r="A321" t="str">
            <v>E2836</v>
          </cell>
          <cell r="B321" t="str">
            <v>South Northamptonshire</v>
          </cell>
          <cell r="C321">
            <v>157.68</v>
          </cell>
          <cell r="D321">
            <v>165.41</v>
          </cell>
          <cell r="E321">
            <v>7.7299999999999898</v>
          </cell>
          <cell r="F321">
            <v>4.9023338406899875E-2</v>
          </cell>
          <cell r="G321">
            <v>52.67</v>
          </cell>
          <cell r="H321">
            <v>54.360000000000014</v>
          </cell>
          <cell r="I321">
            <v>1.6900000000000119</v>
          </cell>
          <cell r="J321">
            <v>3.2086576798936894E-2</v>
          </cell>
          <cell r="K321">
            <v>1134.67</v>
          </cell>
          <cell r="L321">
            <v>1180</v>
          </cell>
          <cell r="M321">
            <v>45.329999999999927</v>
          </cell>
          <cell r="N321">
            <v>3.9949941392651622E-2</v>
          </cell>
          <cell r="O321">
            <v>1345.02</v>
          </cell>
          <cell r="P321">
            <v>1399.77</v>
          </cell>
          <cell r="Q321">
            <v>54.75</v>
          </cell>
          <cell r="R321">
            <v>4.0705714413168614E-2</v>
          </cell>
          <cell r="S321" t="str">
            <v>Firm</v>
          </cell>
        </row>
        <row r="322">
          <cell r="A322" t="str">
            <v>E2837</v>
          </cell>
          <cell r="B322" t="str">
            <v>Wellingborough</v>
          </cell>
          <cell r="C322">
            <v>126.34</v>
          </cell>
          <cell r="D322">
            <v>126.37</v>
          </cell>
          <cell r="E322">
            <v>3.0000000000001137E-2</v>
          </cell>
          <cell r="F322">
            <v>2.3745448788980994E-4</v>
          </cell>
          <cell r="G322">
            <v>18.21</v>
          </cell>
          <cell r="H322">
            <v>17.889999999999986</v>
          </cell>
          <cell r="I322">
            <v>-0.3200000000000145</v>
          </cell>
          <cell r="J322">
            <v>-1.7572762218562077E-2</v>
          </cell>
          <cell r="K322">
            <v>1134.67</v>
          </cell>
          <cell r="L322">
            <v>1180</v>
          </cell>
          <cell r="M322">
            <v>45.329999999999927</v>
          </cell>
          <cell r="N322">
            <v>3.9949941392651622E-2</v>
          </cell>
          <cell r="O322">
            <v>1279.22</v>
          </cell>
          <cell r="P322">
            <v>1324.26</v>
          </cell>
          <cell r="Q322">
            <v>45.039999999999964</v>
          </cell>
          <cell r="R322">
            <v>3.5208955457231683E-2</v>
          </cell>
          <cell r="S322" t="str">
            <v>Firm</v>
          </cell>
        </row>
        <row r="323">
          <cell r="A323" t="str">
            <v>E3031</v>
          </cell>
          <cell r="B323" t="str">
            <v>Ashfield</v>
          </cell>
          <cell r="C323">
            <v>160.1</v>
          </cell>
          <cell r="D323">
            <v>164.1</v>
          </cell>
          <cell r="E323">
            <v>4</v>
          </cell>
          <cell r="F323">
            <v>2.4984384759525247E-2</v>
          </cell>
          <cell r="G323">
            <v>4.8600000000000136</v>
          </cell>
          <cell r="H323">
            <v>5.039999999999992</v>
          </cell>
          <cell r="I323">
            <v>0.1799999999999784</v>
          </cell>
          <cell r="J323">
            <v>3.7037037037032539E-2</v>
          </cell>
          <cell r="K323">
            <v>1369.49</v>
          </cell>
          <cell r="L323">
            <v>1413.73</v>
          </cell>
          <cell r="M323">
            <v>44.240000000000009</v>
          </cell>
          <cell r="N323">
            <v>3.2303996378213684E-2</v>
          </cell>
          <cell r="O323">
            <v>1534.45</v>
          </cell>
          <cell r="P323">
            <v>1582.8700000000001</v>
          </cell>
          <cell r="Q323">
            <v>48.420000000000073</v>
          </cell>
          <cell r="R323">
            <v>3.1555280393626317E-2</v>
          </cell>
          <cell r="S323" t="str">
            <v>Firm</v>
          </cell>
        </row>
        <row r="324">
          <cell r="A324" t="str">
            <v>E3032</v>
          </cell>
          <cell r="B324" t="str">
            <v>Bassetlaw</v>
          </cell>
          <cell r="C324">
            <v>149.09</v>
          </cell>
          <cell r="D324">
            <v>152.82</v>
          </cell>
          <cell r="E324">
            <v>3.7299999999999898</v>
          </cell>
          <cell r="F324">
            <v>2.5018445234421982E-2</v>
          </cell>
          <cell r="G324">
            <v>19.239999999999998</v>
          </cell>
          <cell r="H324">
            <v>20.909999999999997</v>
          </cell>
          <cell r="I324">
            <v>1.6699999999999982</v>
          </cell>
          <cell r="J324">
            <v>8.6798336798336706E-2</v>
          </cell>
          <cell r="K324">
            <v>1369.49</v>
          </cell>
          <cell r="L324">
            <v>1413.73</v>
          </cell>
          <cell r="M324">
            <v>44.240000000000009</v>
          </cell>
          <cell r="N324">
            <v>3.2303996378213684E-2</v>
          </cell>
          <cell r="O324">
            <v>1537.82</v>
          </cell>
          <cell r="P324">
            <v>1587.46</v>
          </cell>
          <cell r="Q324">
            <v>49.6400000000001</v>
          </cell>
          <cell r="R324">
            <v>3.2279460535043158E-2</v>
          </cell>
          <cell r="S324" t="str">
            <v>Firm</v>
          </cell>
        </row>
        <row r="325">
          <cell r="A325" t="str">
            <v>E3033</v>
          </cell>
          <cell r="B325" t="str">
            <v>Broxtowe</v>
          </cell>
          <cell r="C325">
            <v>151.78</v>
          </cell>
          <cell r="D325">
            <v>158.37</v>
          </cell>
          <cell r="E325">
            <v>6.5900000000000034</v>
          </cell>
          <cell r="F325">
            <v>4.341810515219402E-2</v>
          </cell>
          <cell r="G325">
            <v>19.489999999999998</v>
          </cell>
          <cell r="H325">
            <v>19.859999999999985</v>
          </cell>
          <cell r="I325">
            <v>0.36999999999998678</v>
          </cell>
          <cell r="J325">
            <v>1.8984094407387797E-2</v>
          </cell>
          <cell r="K325">
            <v>1369.49</v>
          </cell>
          <cell r="L325">
            <v>1413.73</v>
          </cell>
          <cell r="M325">
            <v>44.240000000000009</v>
          </cell>
          <cell r="N325">
            <v>3.2303996378213684E-2</v>
          </cell>
          <cell r="O325">
            <v>1540.76</v>
          </cell>
          <cell r="P325">
            <v>1591.96</v>
          </cell>
          <cell r="Q325">
            <v>51.200000000000045</v>
          </cell>
          <cell r="R325">
            <v>3.3230353851346095E-2</v>
          </cell>
          <cell r="S325" t="str">
            <v>Firm</v>
          </cell>
        </row>
        <row r="326">
          <cell r="A326" t="str">
            <v>E3034</v>
          </cell>
          <cell r="B326" t="str">
            <v>Gedling</v>
          </cell>
          <cell r="C326">
            <v>139.16999999999999</v>
          </cell>
          <cell r="D326">
            <v>142.57</v>
          </cell>
          <cell r="E326">
            <v>3.4000000000000057</v>
          </cell>
          <cell r="F326">
            <v>2.4430552561615304E-2</v>
          </cell>
          <cell r="G326">
            <v>7.75</v>
          </cell>
          <cell r="H326">
            <v>7.9500000000000171</v>
          </cell>
          <cell r="I326">
            <v>0.20000000000001705</v>
          </cell>
          <cell r="J326">
            <v>2.5806451612905512E-2</v>
          </cell>
          <cell r="K326">
            <v>1369.49</v>
          </cell>
          <cell r="L326">
            <v>1413.73</v>
          </cell>
          <cell r="M326">
            <v>44.240000000000009</v>
          </cell>
          <cell r="N326">
            <v>3.2303996378213684E-2</v>
          </cell>
          <cell r="O326">
            <v>1516.41</v>
          </cell>
          <cell r="P326">
            <v>1564.25</v>
          </cell>
          <cell r="Q326">
            <v>47.839999999999918</v>
          </cell>
          <cell r="R326">
            <v>3.1548196068345469E-2</v>
          </cell>
          <cell r="S326" t="str">
            <v>Firm</v>
          </cell>
        </row>
        <row r="327">
          <cell r="A327" t="str">
            <v>E3035</v>
          </cell>
          <cell r="B327" t="str">
            <v>Mansfield</v>
          </cell>
          <cell r="C327">
            <v>174.96</v>
          </cell>
          <cell r="D327">
            <v>180.21</v>
          </cell>
          <cell r="E327">
            <v>5.25</v>
          </cell>
          <cell r="F327">
            <v>3.0006858710562412E-2</v>
          </cell>
          <cell r="G327">
            <v>1.9299999999999784</v>
          </cell>
          <cell r="H327">
            <v>1.9099999999999966</v>
          </cell>
          <cell r="I327">
            <v>-1.999999999998181E-2</v>
          </cell>
          <cell r="J327">
            <v>-1.0362694300508846E-2</v>
          </cell>
          <cell r="K327">
            <v>1369.49</v>
          </cell>
          <cell r="L327">
            <v>1413.73</v>
          </cell>
          <cell r="M327">
            <v>44.240000000000009</v>
          </cell>
          <cell r="N327">
            <v>3.2303996378213684E-2</v>
          </cell>
          <cell r="O327">
            <v>1546.38</v>
          </cell>
          <cell r="P327">
            <v>1595.85</v>
          </cell>
          <cell r="Q327">
            <v>49.4699999999998</v>
          </cell>
          <cell r="R327">
            <v>3.1990843130407676E-2</v>
          </cell>
          <cell r="S327" t="str">
            <v>Firm</v>
          </cell>
        </row>
        <row r="328">
          <cell r="A328" t="str">
            <v>E3036</v>
          </cell>
          <cell r="B328" t="str">
            <v>Newark &amp; Sherwood</v>
          </cell>
          <cell r="C328">
            <v>163.47999999999999</v>
          </cell>
          <cell r="D328">
            <v>163.47999999999999</v>
          </cell>
          <cell r="E328">
            <v>0</v>
          </cell>
          <cell r="F328">
            <v>0</v>
          </cell>
          <cell r="G328">
            <v>58.84</v>
          </cell>
          <cell r="H328">
            <v>60.52000000000001</v>
          </cell>
          <cell r="I328">
            <v>1.6800000000000068</v>
          </cell>
          <cell r="J328">
            <v>2.8552005438477357E-2</v>
          </cell>
          <cell r="K328">
            <v>1369.49</v>
          </cell>
          <cell r="L328">
            <v>1413.73</v>
          </cell>
          <cell r="M328">
            <v>44.240000000000009</v>
          </cell>
          <cell r="N328">
            <v>3.2303996378213684E-2</v>
          </cell>
          <cell r="O328">
            <v>1591.81</v>
          </cell>
          <cell r="P328">
            <v>1637.73</v>
          </cell>
          <cell r="Q328">
            <v>45.920000000000073</v>
          </cell>
          <cell r="R328">
            <v>2.8847663979997717E-2</v>
          </cell>
          <cell r="S328" t="str">
            <v>Firm</v>
          </cell>
        </row>
        <row r="329">
          <cell r="A329" t="str">
            <v>E3038</v>
          </cell>
          <cell r="B329" t="str">
            <v>Rushcliffe</v>
          </cell>
          <cell r="C329">
            <v>126.25</v>
          </cell>
          <cell r="D329">
            <v>129.79</v>
          </cell>
          <cell r="E329">
            <v>3.539999999999992</v>
          </cell>
          <cell r="F329">
            <v>2.8039603960396065E-2</v>
          </cell>
          <cell r="G329">
            <v>41.33</v>
          </cell>
          <cell r="H329">
            <v>41.950000000000017</v>
          </cell>
          <cell r="I329">
            <v>0.62000000000001876</v>
          </cell>
          <cell r="J329">
            <v>1.5001209774982316E-2</v>
          </cell>
          <cell r="K329">
            <v>1369.49</v>
          </cell>
          <cell r="L329">
            <v>1413.73</v>
          </cell>
          <cell r="M329">
            <v>44.240000000000009</v>
          </cell>
          <cell r="N329">
            <v>3.2303996378213684E-2</v>
          </cell>
          <cell r="O329">
            <v>1537.07</v>
          </cell>
          <cell r="P329">
            <v>1585.47</v>
          </cell>
          <cell r="Q329">
            <v>48.400000000000091</v>
          </cell>
          <cell r="R329">
            <v>3.1488481331364282E-2</v>
          </cell>
          <cell r="S329" t="str">
            <v>Firm</v>
          </cell>
        </row>
        <row r="330">
          <cell r="A330" t="str">
            <v>E3131</v>
          </cell>
          <cell r="B330" t="str">
            <v>Cherwell</v>
          </cell>
          <cell r="C330">
            <v>120</v>
          </cell>
          <cell r="D330">
            <v>123.5</v>
          </cell>
          <cell r="E330">
            <v>3.5</v>
          </cell>
          <cell r="F330">
            <v>2.9166666666666563E-2</v>
          </cell>
          <cell r="G330">
            <v>75.599999999999994</v>
          </cell>
          <cell r="H330">
            <v>77.84</v>
          </cell>
          <cell r="I330">
            <v>2.2400000000000091</v>
          </cell>
          <cell r="J330">
            <v>2.9629629629629672E-2</v>
          </cell>
          <cell r="K330">
            <v>1234.51</v>
          </cell>
          <cell r="L330">
            <v>1281.8899999999999</v>
          </cell>
          <cell r="M330">
            <v>47.379999999999882</v>
          </cell>
          <cell r="N330">
            <v>3.8379600003240144E-2</v>
          </cell>
          <cell r="O330">
            <v>1430.11</v>
          </cell>
          <cell r="P330">
            <v>1483.23</v>
          </cell>
          <cell r="Q330">
            <v>53.120000000000118</v>
          </cell>
          <cell r="R330">
            <v>3.7143995916398165E-2</v>
          </cell>
          <cell r="S330" t="str">
            <v>Firm</v>
          </cell>
        </row>
        <row r="331">
          <cell r="A331" t="str">
            <v>E3132</v>
          </cell>
          <cell r="B331" t="str">
            <v>Oxford</v>
          </cell>
          <cell r="C331">
            <v>246.95</v>
          </cell>
          <cell r="D331">
            <v>257.81</v>
          </cell>
          <cell r="E331">
            <v>10.860000000000014</v>
          </cell>
          <cell r="F331">
            <v>4.3976513464264011E-2</v>
          </cell>
          <cell r="G331">
            <v>3.2000000000000171</v>
          </cell>
          <cell r="H331">
            <v>3.6000000000000227</v>
          </cell>
          <cell r="I331">
            <v>0.40000000000000568</v>
          </cell>
          <cell r="J331">
            <v>0.12500000000000111</v>
          </cell>
          <cell r="K331">
            <v>1234.51</v>
          </cell>
          <cell r="L331">
            <v>1281.8899999999999</v>
          </cell>
          <cell r="M331">
            <v>47.379999999999882</v>
          </cell>
          <cell r="N331">
            <v>3.8379600003240144E-2</v>
          </cell>
          <cell r="O331">
            <v>1484.66</v>
          </cell>
          <cell r="P331">
            <v>1543.3</v>
          </cell>
          <cell r="Q331">
            <v>58.639999999999873</v>
          </cell>
          <cell r="R331">
            <v>3.9497258631605803E-2</v>
          </cell>
          <cell r="S331" t="str">
            <v>Firm</v>
          </cell>
        </row>
        <row r="332">
          <cell r="A332" t="str">
            <v>E3133</v>
          </cell>
          <cell r="B332" t="str">
            <v>South Oxfordshire</v>
          </cell>
          <cell r="C332">
            <v>120.24</v>
          </cell>
          <cell r="D332">
            <v>123.73</v>
          </cell>
          <cell r="E332">
            <v>3.4900000000000091</v>
          </cell>
          <cell r="F332">
            <v>2.9025282767797922E-2</v>
          </cell>
          <cell r="G332">
            <v>63.15</v>
          </cell>
          <cell r="H332">
            <v>65.63000000000001</v>
          </cell>
          <cell r="I332">
            <v>2.4800000000000111</v>
          </cell>
          <cell r="J332">
            <v>3.9271575613618603E-2</v>
          </cell>
          <cell r="K332">
            <v>1234.51</v>
          </cell>
          <cell r="L332">
            <v>1281.8899999999999</v>
          </cell>
          <cell r="M332">
            <v>47.379999999999882</v>
          </cell>
          <cell r="N332">
            <v>3.8379600003240144E-2</v>
          </cell>
          <cell r="O332">
            <v>1417.9</v>
          </cell>
          <cell r="P332">
            <v>1471.25</v>
          </cell>
          <cell r="Q332">
            <v>53.349999999999909</v>
          </cell>
          <cell r="R332">
            <v>3.7626066718386308E-2</v>
          </cell>
          <cell r="S332" t="str">
            <v>Firm</v>
          </cell>
        </row>
        <row r="333">
          <cell r="A333" t="str">
            <v>E3134</v>
          </cell>
          <cell r="B333" t="str">
            <v>Vale of White Horse</v>
          </cell>
          <cell r="C333">
            <v>107.16</v>
          </cell>
          <cell r="D333">
            <v>112.31</v>
          </cell>
          <cell r="E333">
            <v>5.1500000000000057</v>
          </cell>
          <cell r="F333">
            <v>4.8058977230309941E-2</v>
          </cell>
          <cell r="G333">
            <v>50.4</v>
          </cell>
          <cell r="H333">
            <v>52.669999999999987</v>
          </cell>
          <cell r="I333">
            <v>2.2699999999999889</v>
          </cell>
          <cell r="J333">
            <v>4.503968253968238E-2</v>
          </cell>
          <cell r="K333">
            <v>1234.51</v>
          </cell>
          <cell r="L333">
            <v>1281.8899999999999</v>
          </cell>
          <cell r="M333">
            <v>47.379999999999882</v>
          </cell>
          <cell r="N333">
            <v>3.8379600003240144E-2</v>
          </cell>
          <cell r="O333">
            <v>1392.07</v>
          </cell>
          <cell r="P333">
            <v>1446.87</v>
          </cell>
          <cell r="Q333">
            <v>54.799999999999955</v>
          </cell>
          <cell r="R333">
            <v>3.9365836488107542E-2</v>
          </cell>
          <cell r="S333" t="str">
            <v>Firm</v>
          </cell>
        </row>
        <row r="334">
          <cell r="A334" t="str">
            <v>E3135</v>
          </cell>
          <cell r="B334" t="str">
            <v>West Oxfordshire</v>
          </cell>
          <cell r="C334">
            <v>74.88</v>
          </cell>
          <cell r="D334">
            <v>78.569999999999993</v>
          </cell>
          <cell r="E334">
            <v>3.6899999999999977</v>
          </cell>
          <cell r="F334">
            <v>4.9278846153846034E-2</v>
          </cell>
          <cell r="G334">
            <v>52.53</v>
          </cell>
          <cell r="H334">
            <v>54.5</v>
          </cell>
          <cell r="I334">
            <v>1.9699999999999989</v>
          </cell>
          <cell r="J334">
            <v>3.750237959261371E-2</v>
          </cell>
          <cell r="K334">
            <v>1234.51</v>
          </cell>
          <cell r="L334">
            <v>1281.8899999999999</v>
          </cell>
          <cell r="M334">
            <v>47.379999999999882</v>
          </cell>
          <cell r="N334">
            <v>3.8379600003240144E-2</v>
          </cell>
          <cell r="O334">
            <v>1361.92</v>
          </cell>
          <cell r="P334">
            <v>1414.96</v>
          </cell>
          <cell r="Q334">
            <v>53.039999999999964</v>
          </cell>
          <cell r="R334">
            <v>3.8945018796992414E-2</v>
          </cell>
          <cell r="S334" t="str">
            <v>Firm</v>
          </cell>
        </row>
        <row r="335">
          <cell r="A335" t="str">
            <v>E3331</v>
          </cell>
          <cell r="B335" t="str">
            <v>Mendip</v>
          </cell>
          <cell r="C335">
            <v>141.62</v>
          </cell>
          <cell r="D335">
            <v>145.93</v>
          </cell>
          <cell r="E335">
            <v>4.3100000000000023</v>
          </cell>
          <cell r="F335">
            <v>3.0433554582686151E-2</v>
          </cell>
          <cell r="G335">
            <v>47.02</v>
          </cell>
          <cell r="H335">
            <v>47.829999999999984</v>
          </cell>
          <cell r="I335">
            <v>0.80999999999998096</v>
          </cell>
          <cell r="J335">
            <v>1.7226712037430536E-2</v>
          </cell>
          <cell r="K335">
            <v>1220.8</v>
          </cell>
          <cell r="L335">
            <v>1257.74</v>
          </cell>
          <cell r="M335">
            <v>36.940000000000055</v>
          </cell>
          <cell r="N335">
            <v>3.0258846657929217E-2</v>
          </cell>
          <cell r="O335">
            <v>1409.44</v>
          </cell>
          <cell r="P335">
            <v>1451.5</v>
          </cell>
          <cell r="Q335">
            <v>42.059999999999945</v>
          </cell>
          <cell r="R335">
            <v>2.9841639232603079E-2</v>
          </cell>
          <cell r="S335" t="str">
            <v>Firm</v>
          </cell>
        </row>
        <row r="336">
          <cell r="A336" t="str">
            <v>E3332</v>
          </cell>
          <cell r="B336" t="str">
            <v>Sedgemoor</v>
          </cell>
          <cell r="C336">
            <v>121.38</v>
          </cell>
          <cell r="D336">
            <v>127.21</v>
          </cell>
          <cell r="E336">
            <v>5.8299999999999983</v>
          </cell>
          <cell r="F336">
            <v>4.8030977096721106E-2</v>
          </cell>
          <cell r="G336">
            <v>38.369999999999997</v>
          </cell>
          <cell r="H336">
            <v>38.260000000000005</v>
          </cell>
          <cell r="I336">
            <v>-0.10999999999999233</v>
          </cell>
          <cell r="J336">
            <v>-2.8668230388322336E-3</v>
          </cell>
          <cell r="K336">
            <v>1220.8</v>
          </cell>
          <cell r="L336">
            <v>1257.74</v>
          </cell>
          <cell r="M336">
            <v>36.940000000000055</v>
          </cell>
          <cell r="N336">
            <v>3.0258846657929217E-2</v>
          </cell>
          <cell r="O336">
            <v>1380.55</v>
          </cell>
          <cell r="P336">
            <v>1423.21</v>
          </cell>
          <cell r="Q336">
            <v>42.660000000000082</v>
          </cell>
          <cell r="R336">
            <v>3.0900727970736286E-2</v>
          </cell>
          <cell r="S336" t="str">
            <v>Firm</v>
          </cell>
        </row>
        <row r="337">
          <cell r="A337" t="str">
            <v>E3333</v>
          </cell>
          <cell r="B337" t="str">
            <v>Taunton Deane</v>
          </cell>
          <cell r="C337">
            <v>132.62</v>
          </cell>
          <cell r="D337">
            <v>132.65</v>
          </cell>
          <cell r="E337">
            <v>3.0000000000001137E-2</v>
          </cell>
          <cell r="F337">
            <v>2.2621022470215024E-4</v>
          </cell>
          <cell r="G337">
            <v>9.2599999999999909</v>
          </cell>
          <cell r="H337">
            <v>9.9699999999999989</v>
          </cell>
          <cell r="I337">
            <v>0.71000000000000796</v>
          </cell>
          <cell r="J337">
            <v>7.6673866090713583E-2</v>
          </cell>
          <cell r="K337">
            <v>1220.8</v>
          </cell>
          <cell r="L337">
            <v>1257.74</v>
          </cell>
          <cell r="M337">
            <v>36.940000000000055</v>
          </cell>
          <cell r="N337">
            <v>3.0258846657929217E-2</v>
          </cell>
          <cell r="O337">
            <v>1362.68</v>
          </cell>
          <cell r="P337">
            <v>1400.36</v>
          </cell>
          <cell r="Q337">
            <v>37.679999999999836</v>
          </cell>
          <cell r="R337">
            <v>2.7651392843514033E-2</v>
          </cell>
          <cell r="S337" t="str">
            <v>Firm</v>
          </cell>
        </row>
        <row r="338">
          <cell r="A338" t="str">
            <v>E3334</v>
          </cell>
          <cell r="B338" t="str">
            <v>South Somerset</v>
          </cell>
          <cell r="C338">
            <v>142.44</v>
          </cell>
          <cell r="D338">
            <v>147.78</v>
          </cell>
          <cell r="E338">
            <v>5.3400000000000034</v>
          </cell>
          <cell r="F338">
            <v>3.7489469250210572E-2</v>
          </cell>
          <cell r="G338">
            <v>54.39</v>
          </cell>
          <cell r="H338">
            <v>57.59</v>
          </cell>
          <cell r="I338">
            <v>3.2000000000000028</v>
          </cell>
          <cell r="J338">
            <v>5.8834344548630346E-2</v>
          </cell>
          <cell r="K338">
            <v>1220.8</v>
          </cell>
          <cell r="L338">
            <v>1257.74</v>
          </cell>
          <cell r="M338">
            <v>36.940000000000055</v>
          </cell>
          <cell r="N338">
            <v>3.0258846657929217E-2</v>
          </cell>
          <cell r="O338">
            <v>1417.63</v>
          </cell>
          <cell r="P338">
            <v>1463.11</v>
          </cell>
          <cell r="Q338">
            <v>45.479999999999791</v>
          </cell>
          <cell r="R338">
            <v>3.2081713846348947E-2</v>
          </cell>
          <cell r="S338" t="str">
            <v>Firm</v>
          </cell>
        </row>
        <row r="339">
          <cell r="A339" t="str">
            <v>E3335</v>
          </cell>
          <cell r="B339" t="str">
            <v>West Somerset</v>
          </cell>
          <cell r="C339">
            <v>123</v>
          </cell>
          <cell r="D339">
            <v>129.03</v>
          </cell>
          <cell r="E339">
            <v>6.0300000000000011</v>
          </cell>
          <cell r="F339">
            <v>4.9024390243902483E-2</v>
          </cell>
          <cell r="G339">
            <v>45.91</v>
          </cell>
          <cell r="H339">
            <v>47.349999999999994</v>
          </cell>
          <cell r="I339">
            <v>1.4399999999999977</v>
          </cell>
          <cell r="J339">
            <v>3.1365715530385474E-2</v>
          </cell>
          <cell r="K339">
            <v>1220.8</v>
          </cell>
          <cell r="L339">
            <v>1257.74</v>
          </cell>
          <cell r="M339">
            <v>36.940000000000055</v>
          </cell>
          <cell r="N339">
            <v>3.0258846657929217E-2</v>
          </cell>
          <cell r="O339">
            <v>1389.71</v>
          </cell>
          <cell r="P339">
            <v>1434.12</v>
          </cell>
          <cell r="Q339">
            <v>44.409999999999854</v>
          </cell>
          <cell r="R339">
            <v>3.1956307431046715E-2</v>
          </cell>
          <cell r="S339" t="str">
            <v>Firm</v>
          </cell>
        </row>
        <row r="340">
          <cell r="C340" t="str">
            <v>Average Band D</v>
          </cell>
          <cell r="G340" t="str">
            <v>Average Band D</v>
          </cell>
          <cell r="K340" t="str">
            <v>Average Band D</v>
          </cell>
          <cell r="O340" t="str">
            <v>Average Band D</v>
          </cell>
        </row>
        <row r="341">
          <cell r="C341" t="str">
            <v>Equivalent Council Tax</v>
          </cell>
          <cell r="E341" t="str">
            <v>£</v>
          </cell>
          <cell r="F341" t="str">
            <v>%</v>
          </cell>
          <cell r="G341" t="str">
            <v>Equivalent Council Tax</v>
          </cell>
          <cell r="I341" t="str">
            <v>£</v>
          </cell>
          <cell r="J341" t="str">
            <v>%</v>
          </cell>
          <cell r="K341" t="str">
            <v>Equivalent Council Tax</v>
          </cell>
          <cell r="M341" t="str">
            <v>£</v>
          </cell>
          <cell r="N341" t="str">
            <v>%</v>
          </cell>
          <cell r="O341" t="str">
            <v>Equivalent</v>
          </cell>
          <cell r="Q341" t="str">
            <v>£</v>
          </cell>
          <cell r="R341" t="str">
            <v>%</v>
          </cell>
          <cell r="S341" t="str">
            <v>Figures</v>
          </cell>
        </row>
        <row r="342">
          <cell r="C342" t="str">
            <v>for Local Services (excl. Parish)</v>
          </cell>
          <cell r="E342" t="str">
            <v>Increase /</v>
          </cell>
          <cell r="F342" t="str">
            <v>Increase /</v>
          </cell>
          <cell r="G342" t="str">
            <v>for Parish Councils</v>
          </cell>
          <cell r="I342" t="str">
            <v>Increase /</v>
          </cell>
          <cell r="J342" t="str">
            <v>Increase /</v>
          </cell>
          <cell r="K342" t="str">
            <v>for Precepts</v>
          </cell>
          <cell r="M342" t="str">
            <v>Increase /</v>
          </cell>
          <cell r="N342" t="str">
            <v>Increase /</v>
          </cell>
          <cell r="O342" t="str">
            <v>Council Tax</v>
          </cell>
          <cell r="Q342" t="str">
            <v>Increase /</v>
          </cell>
          <cell r="R342" t="str">
            <v>Increase /</v>
          </cell>
          <cell r="S342" t="str">
            <v>Firm or</v>
          </cell>
        </row>
        <row r="343">
          <cell r="C343" t="str">
            <v>2008/09</v>
          </cell>
          <cell r="D343" t="str">
            <v>2009/10</v>
          </cell>
          <cell r="E343" t="str">
            <v>(Decrease)</v>
          </cell>
          <cell r="F343" t="str">
            <v>(Decrease)</v>
          </cell>
          <cell r="G343" t="str">
            <v>2008/09</v>
          </cell>
          <cell r="H343" t="str">
            <v>2009/10</v>
          </cell>
          <cell r="I343" t="str">
            <v>(Decrease)</v>
          </cell>
          <cell r="J343" t="str">
            <v>(Decrease)</v>
          </cell>
          <cell r="K343" t="str">
            <v>2008/09</v>
          </cell>
          <cell r="L343" t="str">
            <v>2009/10</v>
          </cell>
          <cell r="M343" t="str">
            <v>(Decrease)</v>
          </cell>
          <cell r="N343" t="str">
            <v>(Decrease)</v>
          </cell>
          <cell r="O343" t="str">
            <v>2008/09</v>
          </cell>
          <cell r="P343" t="str">
            <v>2009/10</v>
          </cell>
          <cell r="Q343" t="str">
            <v>(Decrease)</v>
          </cell>
          <cell r="R343" t="str">
            <v>(Decrease)</v>
          </cell>
          <cell r="S343" t="str">
            <v>Provisional?</v>
          </cell>
        </row>
        <row r="344">
          <cell r="C344" t="str">
            <v>£   p</v>
          </cell>
          <cell r="D344" t="str">
            <v>£   p</v>
          </cell>
          <cell r="E344" t="str">
            <v>£s</v>
          </cell>
          <cell r="F344" t="str">
            <v>%</v>
          </cell>
          <cell r="G344" t="str">
            <v>£   p</v>
          </cell>
          <cell r="H344" t="str">
            <v>£   p</v>
          </cell>
          <cell r="I344" t="str">
            <v>£s</v>
          </cell>
          <cell r="J344" t="str">
            <v>%</v>
          </cell>
          <cell r="K344" t="str">
            <v>£   p</v>
          </cell>
          <cell r="L344" t="str">
            <v>£   p</v>
          </cell>
          <cell r="M344" t="str">
            <v>£s</v>
          </cell>
          <cell r="N344" t="str">
            <v>%</v>
          </cell>
          <cell r="O344" t="str">
            <v>£   p</v>
          </cell>
          <cell r="P344" t="str">
            <v>£   p</v>
          </cell>
          <cell r="Q344" t="str">
            <v>£s</v>
          </cell>
          <cell r="R344" t="str">
            <v>%</v>
          </cell>
        </row>
        <row r="346">
          <cell r="A346" t="str">
            <v>E3431</v>
          </cell>
          <cell r="B346" t="str">
            <v>Cannock Chase</v>
          </cell>
          <cell r="C346">
            <v>184.44</v>
          </cell>
          <cell r="D346">
            <v>191.64</v>
          </cell>
          <cell r="E346">
            <v>7.1999999999999886</v>
          </cell>
          <cell r="F346">
            <v>3.9037085230969382E-2</v>
          </cell>
          <cell r="G346">
            <v>15.79</v>
          </cell>
          <cell r="H346">
            <v>18.740000000000009</v>
          </cell>
          <cell r="I346">
            <v>2.9500000000000099</v>
          </cell>
          <cell r="J346">
            <v>0.18682710576314188</v>
          </cell>
          <cell r="K346">
            <v>1214.8400000000001</v>
          </cell>
          <cell r="L346">
            <v>1248.05</v>
          </cell>
          <cell r="M346">
            <v>33.209999999999809</v>
          </cell>
          <cell r="N346">
            <v>2.7336933258700569E-2</v>
          </cell>
          <cell r="O346">
            <v>1415.07</v>
          </cell>
          <cell r="P346">
            <v>1458.43</v>
          </cell>
          <cell r="Q346">
            <v>43.360000000000127</v>
          </cell>
          <cell r="R346">
            <v>3.0641593702078529E-2</v>
          </cell>
          <cell r="S346" t="str">
            <v>Firm</v>
          </cell>
        </row>
        <row r="347">
          <cell r="A347" t="str">
            <v>E3432</v>
          </cell>
          <cell r="B347" t="str">
            <v>East Staffordshire</v>
          </cell>
          <cell r="C347">
            <v>181.32</v>
          </cell>
          <cell r="D347">
            <v>187.3</v>
          </cell>
          <cell r="E347">
            <v>5.9800000000000182</v>
          </cell>
          <cell r="F347">
            <v>3.2980366203397393E-2</v>
          </cell>
          <cell r="G347">
            <v>23.98</v>
          </cell>
          <cell r="H347">
            <v>23.419999999999987</v>
          </cell>
          <cell r="I347">
            <v>-0.56000000000001293</v>
          </cell>
          <cell r="J347">
            <v>-2.3352793994996346E-2</v>
          </cell>
          <cell r="K347">
            <v>1214.8400000000001</v>
          </cell>
          <cell r="L347">
            <v>1248.05</v>
          </cell>
          <cell r="M347">
            <v>33.209999999999809</v>
          </cell>
          <cell r="N347">
            <v>2.7336933258700569E-2</v>
          </cell>
          <cell r="O347">
            <v>1420.14</v>
          </cell>
          <cell r="P347">
            <v>1458.77</v>
          </cell>
          <cell r="Q347">
            <v>38.629999999999882</v>
          </cell>
          <cell r="R347">
            <v>2.7201543509794757E-2</v>
          </cell>
          <cell r="S347" t="str">
            <v>Firm</v>
          </cell>
        </row>
        <row r="348">
          <cell r="A348" t="str">
            <v>E3433</v>
          </cell>
          <cell r="B348" t="str">
            <v>Lichfield</v>
          </cell>
          <cell r="C348">
            <v>133.57</v>
          </cell>
          <cell r="D348">
            <v>137.44</v>
          </cell>
          <cell r="E348">
            <v>3.8700000000000045</v>
          </cell>
          <cell r="F348">
            <v>2.8973571909860052E-2</v>
          </cell>
          <cell r="G348">
            <v>36.4</v>
          </cell>
          <cell r="H348">
            <v>36.75</v>
          </cell>
          <cell r="I348">
            <v>0.35000000000000142</v>
          </cell>
          <cell r="J348">
            <v>9.6153846153845812E-3</v>
          </cell>
          <cell r="K348">
            <v>1214.8400000000001</v>
          </cell>
          <cell r="L348">
            <v>1248.05</v>
          </cell>
          <cell r="M348">
            <v>33.209999999999809</v>
          </cell>
          <cell r="N348">
            <v>2.7336933258700569E-2</v>
          </cell>
          <cell r="O348">
            <v>1384.81</v>
          </cell>
          <cell r="P348">
            <v>1422.24</v>
          </cell>
          <cell r="Q348">
            <v>37.430000000000064</v>
          </cell>
          <cell r="R348">
            <v>2.7028978704659812E-2</v>
          </cell>
          <cell r="S348" t="str">
            <v>Firm</v>
          </cell>
        </row>
        <row r="349">
          <cell r="A349" t="str">
            <v>E3434</v>
          </cell>
          <cell r="B349" t="str">
            <v>Newcastle-under-Lyme</v>
          </cell>
          <cell r="C349">
            <v>170.07</v>
          </cell>
          <cell r="D349">
            <v>174.32</v>
          </cell>
          <cell r="E349">
            <v>4.25</v>
          </cell>
          <cell r="F349">
            <v>2.4989710119362574E-2</v>
          </cell>
          <cell r="G349">
            <v>6.7700000000000102</v>
          </cell>
          <cell r="H349">
            <v>7.6800000000000068</v>
          </cell>
          <cell r="I349">
            <v>0.90999999999999659</v>
          </cell>
          <cell r="J349">
            <v>0.13441654357459298</v>
          </cell>
          <cell r="K349">
            <v>1214.8400000000001</v>
          </cell>
          <cell r="L349">
            <v>1248.05</v>
          </cell>
          <cell r="M349">
            <v>33.209999999999809</v>
          </cell>
          <cell r="N349">
            <v>2.7336933258700569E-2</v>
          </cell>
          <cell r="O349">
            <v>1391.68</v>
          </cell>
          <cell r="P349">
            <v>1430.05</v>
          </cell>
          <cell r="Q349">
            <v>38.369999999999891</v>
          </cell>
          <cell r="R349">
            <v>2.7570993331800242E-2</v>
          </cell>
          <cell r="S349" t="str">
            <v>Firm</v>
          </cell>
        </row>
        <row r="350">
          <cell r="A350" t="str">
            <v>E3435</v>
          </cell>
          <cell r="B350" t="str">
            <v>South Staffordshire</v>
          </cell>
          <cell r="C350">
            <v>89.86</v>
          </cell>
          <cell r="D350">
            <v>92.56</v>
          </cell>
          <cell r="E350">
            <v>2.7000000000000028</v>
          </cell>
          <cell r="F350">
            <v>3.0046739372357134E-2</v>
          </cell>
          <cell r="G350">
            <v>47.31</v>
          </cell>
          <cell r="H350">
            <v>47.879999999999995</v>
          </cell>
          <cell r="I350">
            <v>0.56999999999999318</v>
          </cell>
          <cell r="J350">
            <v>1.2048192771084265E-2</v>
          </cell>
          <cell r="K350">
            <v>1214.8400000000001</v>
          </cell>
          <cell r="L350">
            <v>1248.05</v>
          </cell>
          <cell r="M350">
            <v>33.209999999999809</v>
          </cell>
          <cell r="N350">
            <v>2.7336933258700569E-2</v>
          </cell>
          <cell r="O350">
            <v>1352.01</v>
          </cell>
          <cell r="P350">
            <v>1388.49</v>
          </cell>
          <cell r="Q350">
            <v>36.480000000000018</v>
          </cell>
          <cell r="R350">
            <v>2.6982048949342197E-2</v>
          </cell>
          <cell r="S350" t="str">
            <v>Firm</v>
          </cell>
        </row>
        <row r="351">
          <cell r="A351" t="str">
            <v>E3436</v>
          </cell>
          <cell r="B351" t="str">
            <v>Stafford</v>
          </cell>
          <cell r="C351">
            <v>144.32</v>
          </cell>
          <cell r="D351">
            <v>148.5</v>
          </cell>
          <cell r="E351">
            <v>4.1800000000000068</v>
          </cell>
          <cell r="F351">
            <v>2.8963414634146423E-2</v>
          </cell>
          <cell r="G351">
            <v>13.77</v>
          </cell>
          <cell r="H351">
            <v>16.370000000000005</v>
          </cell>
          <cell r="I351">
            <v>2.600000000000005</v>
          </cell>
          <cell r="J351">
            <v>0.18881626724764011</v>
          </cell>
          <cell r="K351">
            <v>1214.8400000000001</v>
          </cell>
          <cell r="L351">
            <v>1248.05</v>
          </cell>
          <cell r="M351">
            <v>33.209999999999809</v>
          </cell>
          <cell r="N351">
            <v>2.7336933258700569E-2</v>
          </cell>
          <cell r="O351">
            <v>1372.93</v>
          </cell>
          <cell r="P351">
            <v>1412.92</v>
          </cell>
          <cell r="Q351">
            <v>39.990000000000009</v>
          </cell>
          <cell r="R351">
            <v>2.9127486470541086E-2</v>
          </cell>
          <cell r="S351" t="str">
            <v>Firm</v>
          </cell>
        </row>
        <row r="352">
          <cell r="A352" t="str">
            <v>E3437</v>
          </cell>
          <cell r="B352" t="str">
            <v>Staffordshire Moorlands</v>
          </cell>
          <cell r="C352">
            <v>147.94</v>
          </cell>
          <cell r="D352">
            <v>151.08000000000001</v>
          </cell>
          <cell r="E352">
            <v>3.1400000000000148</v>
          </cell>
          <cell r="F352">
            <v>2.1224820873327221E-2</v>
          </cell>
          <cell r="G352">
            <v>26.17</v>
          </cell>
          <cell r="H352">
            <v>28.559999999999974</v>
          </cell>
          <cell r="I352">
            <v>2.3899999999999721</v>
          </cell>
          <cell r="J352">
            <v>9.132594573939512E-2</v>
          </cell>
          <cell r="K352">
            <v>1214.8400000000001</v>
          </cell>
          <cell r="L352">
            <v>1248.05</v>
          </cell>
          <cell r="M352">
            <v>33.209999999999809</v>
          </cell>
          <cell r="N352">
            <v>2.7336933258700569E-2</v>
          </cell>
          <cell r="O352">
            <v>1388.95</v>
          </cell>
          <cell r="P352">
            <v>1427.69</v>
          </cell>
          <cell r="Q352">
            <v>38.740000000000009</v>
          </cell>
          <cell r="R352">
            <v>2.7891572770798012E-2</v>
          </cell>
          <cell r="S352" t="str">
            <v>Firm</v>
          </cell>
        </row>
        <row r="353">
          <cell r="A353" t="str">
            <v>E3439</v>
          </cell>
          <cell r="B353" t="str">
            <v>Tamworth</v>
          </cell>
          <cell r="C353">
            <v>139.28</v>
          </cell>
          <cell r="D353">
            <v>145.55000000000001</v>
          </cell>
          <cell r="E353">
            <v>6.2700000000000102</v>
          </cell>
          <cell r="F353">
            <v>4.5017231476163211E-2</v>
          </cell>
          <cell r="G353">
            <v>0</v>
          </cell>
          <cell r="H353">
            <v>0</v>
          </cell>
          <cell r="I353">
            <v>0</v>
          </cell>
          <cell r="J353">
            <v>0</v>
          </cell>
          <cell r="K353">
            <v>1214.8400000000001</v>
          </cell>
          <cell r="L353">
            <v>1248.05</v>
          </cell>
          <cell r="M353">
            <v>33.209999999999809</v>
          </cell>
          <cell r="N353">
            <v>2.7336933258700569E-2</v>
          </cell>
          <cell r="O353">
            <v>1354.12</v>
          </cell>
          <cell r="P353">
            <v>1393.6</v>
          </cell>
          <cell r="Q353">
            <v>39.480000000000018</v>
          </cell>
          <cell r="R353">
            <v>2.9155466280684106E-2</v>
          </cell>
          <cell r="S353" t="str">
            <v>Firm</v>
          </cell>
        </row>
        <row r="354">
          <cell r="A354" t="str">
            <v>E3531</v>
          </cell>
          <cell r="B354" t="str">
            <v>Babergh</v>
          </cell>
          <cell r="C354">
            <v>131.16</v>
          </cell>
          <cell r="D354">
            <v>134.96</v>
          </cell>
          <cell r="E354">
            <v>3.8000000000000114</v>
          </cell>
          <cell r="F354">
            <v>2.8972247636474657E-2</v>
          </cell>
          <cell r="G354">
            <v>57.85</v>
          </cell>
          <cell r="H354">
            <v>61.509999999999991</v>
          </cell>
          <cell r="I354">
            <v>3.6599999999999895</v>
          </cell>
          <cell r="J354">
            <v>6.3267070008642845E-2</v>
          </cell>
          <cell r="K354">
            <v>1223.5500000000002</v>
          </cell>
          <cell r="L354">
            <v>1256.22</v>
          </cell>
          <cell r="M354">
            <v>32.669999999999845</v>
          </cell>
          <cell r="N354">
            <v>2.6700993012136687E-2</v>
          </cell>
          <cell r="O354">
            <v>1412.56</v>
          </cell>
          <cell r="P354">
            <v>1452.69</v>
          </cell>
          <cell r="Q354">
            <v>40.130000000000109</v>
          </cell>
          <cell r="R354">
            <v>2.8409412697513847E-2</v>
          </cell>
          <cell r="S354" t="str">
            <v>Firm</v>
          </cell>
        </row>
        <row r="355">
          <cell r="A355" t="str">
            <v>E3532</v>
          </cell>
          <cell r="B355" t="str">
            <v>Forest Heath</v>
          </cell>
          <cell r="C355">
            <v>128.94999999999999</v>
          </cell>
          <cell r="D355">
            <v>133.46</v>
          </cell>
          <cell r="E355">
            <v>4.5100000000000193</v>
          </cell>
          <cell r="F355">
            <v>3.4974796432726052E-2</v>
          </cell>
          <cell r="G355">
            <v>63.64</v>
          </cell>
          <cell r="H355">
            <v>68.359999999999985</v>
          </cell>
          <cell r="I355">
            <v>4.7199999999999847</v>
          </cell>
          <cell r="J355">
            <v>7.4167190446259967E-2</v>
          </cell>
          <cell r="K355">
            <v>1223.5500000000002</v>
          </cell>
          <cell r="L355">
            <v>1256.22</v>
          </cell>
          <cell r="M355">
            <v>32.669999999999845</v>
          </cell>
          <cell r="N355">
            <v>2.6700993012136687E-2</v>
          </cell>
          <cell r="O355">
            <v>1416.14</v>
          </cell>
          <cell r="P355">
            <v>1458.04</v>
          </cell>
          <cell r="Q355">
            <v>41.899999999999864</v>
          </cell>
          <cell r="R355">
            <v>2.9587470165379104E-2</v>
          </cell>
          <cell r="S355" t="str">
            <v>Firm</v>
          </cell>
        </row>
        <row r="356">
          <cell r="A356" t="str">
            <v>E3533</v>
          </cell>
          <cell r="B356" t="str">
            <v>Ipswich</v>
          </cell>
          <cell r="C356">
            <v>298.17</v>
          </cell>
          <cell r="D356">
            <v>306.89999999999998</v>
          </cell>
          <cell r="E356">
            <v>8.7299999999999613</v>
          </cell>
          <cell r="F356">
            <v>2.9278599456685761E-2</v>
          </cell>
          <cell r="G356">
            <v>0</v>
          </cell>
          <cell r="H356">
            <v>0</v>
          </cell>
          <cell r="I356">
            <v>0</v>
          </cell>
          <cell r="J356">
            <v>0</v>
          </cell>
          <cell r="K356">
            <v>1223.5500000000002</v>
          </cell>
          <cell r="L356">
            <v>1256.22</v>
          </cell>
          <cell r="M356">
            <v>32.669999999999845</v>
          </cell>
          <cell r="N356">
            <v>2.6700993012136687E-2</v>
          </cell>
          <cell r="O356">
            <v>1521.74</v>
          </cell>
          <cell r="P356">
            <v>1563.12</v>
          </cell>
          <cell r="Q356">
            <v>41.379999999999882</v>
          </cell>
          <cell r="R356">
            <v>2.719255588996794E-2</v>
          </cell>
          <cell r="S356" t="str">
            <v>Firm</v>
          </cell>
        </row>
        <row r="357">
          <cell r="A357" t="str">
            <v>E3534</v>
          </cell>
          <cell r="B357" t="str">
            <v>Mid Suffolk</v>
          </cell>
          <cell r="C357">
            <v>142.5</v>
          </cell>
          <cell r="D357">
            <v>147.49</v>
          </cell>
          <cell r="E357">
            <v>4.9900000000000091</v>
          </cell>
          <cell r="F357">
            <v>3.5017543859649169E-2</v>
          </cell>
          <cell r="G357">
            <v>48.95</v>
          </cell>
          <cell r="H357">
            <v>50.20999999999998</v>
          </cell>
          <cell r="I357">
            <v>1.2599999999999767</v>
          </cell>
          <cell r="J357">
            <v>2.5740551583247839E-2</v>
          </cell>
          <cell r="K357">
            <v>1223.5500000000002</v>
          </cell>
          <cell r="L357">
            <v>1256.22</v>
          </cell>
          <cell r="M357">
            <v>32.669999999999845</v>
          </cell>
          <cell r="N357">
            <v>2.6700993012136687E-2</v>
          </cell>
          <cell r="O357">
            <v>1415</v>
          </cell>
          <cell r="P357">
            <v>1453.92</v>
          </cell>
          <cell r="Q357">
            <v>38.920000000000073</v>
          </cell>
          <cell r="R357">
            <v>2.7505300353356965E-2</v>
          </cell>
          <cell r="S357" t="str">
            <v>Firm</v>
          </cell>
        </row>
        <row r="358">
          <cell r="A358" t="str">
            <v>E3535</v>
          </cell>
          <cell r="B358" t="str">
            <v>St Edmundsbury</v>
          </cell>
          <cell r="C358">
            <v>171.99</v>
          </cell>
          <cell r="D358">
            <v>171.99</v>
          </cell>
          <cell r="E358">
            <v>0</v>
          </cell>
          <cell r="F358">
            <v>0</v>
          </cell>
          <cell r="G358">
            <v>34.270000000000003</v>
          </cell>
          <cell r="H358">
            <v>34.659999999999997</v>
          </cell>
          <cell r="I358">
            <v>0.38999999999999346</v>
          </cell>
          <cell r="J358">
            <v>1.1380215932302207E-2</v>
          </cell>
          <cell r="K358">
            <v>1223.5500000000002</v>
          </cell>
          <cell r="L358">
            <v>1256.22</v>
          </cell>
          <cell r="M358">
            <v>32.669999999999845</v>
          </cell>
          <cell r="N358">
            <v>2.6700993012136687E-2</v>
          </cell>
          <cell r="O358">
            <v>1429.81</v>
          </cell>
          <cell r="P358">
            <v>1462.87</v>
          </cell>
          <cell r="Q358">
            <v>33.059999999999945</v>
          </cell>
          <cell r="R358">
            <v>2.3121953266517892E-2</v>
          </cell>
          <cell r="S358" t="str">
            <v>Firm</v>
          </cell>
        </row>
        <row r="359">
          <cell r="A359" t="str">
            <v>E3536</v>
          </cell>
          <cell r="B359" t="str">
            <v>Suffolk Coastal</v>
          </cell>
          <cell r="C359">
            <v>141.21</v>
          </cell>
          <cell r="D359">
            <v>145.26</v>
          </cell>
          <cell r="E359">
            <v>4.0499999999999829</v>
          </cell>
          <cell r="F359">
            <v>2.8680688336520044E-2</v>
          </cell>
          <cell r="G359">
            <v>36.64</v>
          </cell>
          <cell r="H359">
            <v>39.370000000000005</v>
          </cell>
          <cell r="I359">
            <v>2.730000000000004</v>
          </cell>
          <cell r="J359">
            <v>7.4508733624454315E-2</v>
          </cell>
          <cell r="K359">
            <v>1223.5500000000002</v>
          </cell>
          <cell r="L359">
            <v>1256.22</v>
          </cell>
          <cell r="M359">
            <v>32.669999999999845</v>
          </cell>
          <cell r="N359">
            <v>2.6700993012136687E-2</v>
          </cell>
          <cell r="O359">
            <v>1401.4</v>
          </cell>
          <cell r="P359">
            <v>1440.85</v>
          </cell>
          <cell r="Q359">
            <v>39.449999999999818</v>
          </cell>
          <cell r="R359">
            <v>2.8150421007563819E-2</v>
          </cell>
          <cell r="S359" t="str">
            <v>Firm</v>
          </cell>
        </row>
        <row r="360">
          <cell r="A360" t="str">
            <v>E3537</v>
          </cell>
          <cell r="B360" t="str">
            <v>Waveney</v>
          </cell>
          <cell r="C360">
            <v>138.41999999999999</v>
          </cell>
          <cell r="D360">
            <v>143.47999999999999</v>
          </cell>
          <cell r="E360">
            <v>5.0600000000000023</v>
          </cell>
          <cell r="F360">
            <v>3.6555411067764831E-2</v>
          </cell>
          <cell r="G360">
            <v>9.8800000000000239</v>
          </cell>
          <cell r="H360">
            <v>10.640000000000015</v>
          </cell>
          <cell r="I360">
            <v>0.75999999999999091</v>
          </cell>
          <cell r="J360">
            <v>7.6923076923075762E-2</v>
          </cell>
          <cell r="K360">
            <v>1223.5500000000002</v>
          </cell>
          <cell r="L360">
            <v>1256.22</v>
          </cell>
          <cell r="M360">
            <v>32.669999999999845</v>
          </cell>
          <cell r="N360">
            <v>2.6700993012136687E-2</v>
          </cell>
          <cell r="O360">
            <v>1371.85</v>
          </cell>
          <cell r="P360">
            <v>1410.34</v>
          </cell>
          <cell r="Q360">
            <v>38.490000000000009</v>
          </cell>
          <cell r="R360">
            <v>2.8057003316689144E-2</v>
          </cell>
          <cell r="S360" t="str">
            <v>Firm</v>
          </cell>
        </row>
        <row r="361">
          <cell r="A361" t="str">
            <v>E3631</v>
          </cell>
          <cell r="B361" t="str">
            <v>Elmbridge</v>
          </cell>
          <cell r="C361">
            <v>189.89</v>
          </cell>
          <cell r="D361">
            <v>199.19</v>
          </cell>
          <cell r="E361">
            <v>9.3000000000000114</v>
          </cell>
          <cell r="F361">
            <v>4.8975722786876785E-2</v>
          </cell>
          <cell r="G361">
            <v>0.77000000000001023</v>
          </cell>
          <cell r="H361">
            <v>0.77000000000001023</v>
          </cell>
          <cell r="I361">
            <v>0</v>
          </cell>
          <cell r="J361">
            <v>0</v>
          </cell>
          <cell r="K361">
            <v>1245.96</v>
          </cell>
          <cell r="L361">
            <v>1286.28</v>
          </cell>
          <cell r="M361">
            <v>40.319999999999936</v>
          </cell>
          <cell r="N361">
            <v>3.2360589425021624E-2</v>
          </cell>
          <cell r="O361">
            <v>1436.62</v>
          </cell>
          <cell r="P361">
            <v>1486.24</v>
          </cell>
          <cell r="Q361">
            <v>49.620000000000118</v>
          </cell>
          <cell r="R361">
            <v>3.4539404992273592E-2</v>
          </cell>
          <cell r="S361" t="str">
            <v>Firm</v>
          </cell>
        </row>
        <row r="362">
          <cell r="A362" t="str">
            <v>E3632</v>
          </cell>
          <cell r="B362" t="str">
            <v>Epsom &amp; Ewell</v>
          </cell>
          <cell r="C362">
            <v>153.1</v>
          </cell>
          <cell r="D362">
            <v>159.07</v>
          </cell>
          <cell r="E362">
            <v>5.9699999999999989</v>
          </cell>
          <cell r="F362">
            <v>3.8994121489222655E-2</v>
          </cell>
          <cell r="G362">
            <v>0</v>
          </cell>
          <cell r="H362">
            <v>0</v>
          </cell>
          <cell r="I362">
            <v>0</v>
          </cell>
          <cell r="J362">
            <v>0</v>
          </cell>
          <cell r="K362">
            <v>1245.96</v>
          </cell>
          <cell r="L362">
            <v>1286.28</v>
          </cell>
          <cell r="M362">
            <v>40.319999999999936</v>
          </cell>
          <cell r="N362">
            <v>3.2360589425021624E-2</v>
          </cell>
          <cell r="O362">
            <v>1399.06</v>
          </cell>
          <cell r="P362">
            <v>1445.35</v>
          </cell>
          <cell r="Q362">
            <v>46.289999999999964</v>
          </cell>
          <cell r="R362">
            <v>3.3086500936343022E-2</v>
          </cell>
          <cell r="S362" t="str">
            <v>Firm</v>
          </cell>
        </row>
        <row r="363">
          <cell r="A363" t="str">
            <v>E3633</v>
          </cell>
          <cell r="B363" t="str">
            <v>Guildford</v>
          </cell>
          <cell r="C363">
            <v>138.16999999999999</v>
          </cell>
          <cell r="D363">
            <v>141.57</v>
          </cell>
          <cell r="E363">
            <v>3.4000000000000057</v>
          </cell>
          <cell r="F363">
            <v>2.46073677353984E-2</v>
          </cell>
          <cell r="G363">
            <v>21.67</v>
          </cell>
          <cell r="H363">
            <v>21.890000000000015</v>
          </cell>
          <cell r="I363">
            <v>0.22000000000001307</v>
          </cell>
          <cell r="J363">
            <v>1.0152284263960087E-2</v>
          </cell>
          <cell r="K363">
            <v>1245.96</v>
          </cell>
          <cell r="L363">
            <v>1286.28</v>
          </cell>
          <cell r="M363">
            <v>40.319999999999936</v>
          </cell>
          <cell r="N363">
            <v>3.2360589425021624E-2</v>
          </cell>
          <cell r="O363">
            <v>1405.8</v>
          </cell>
          <cell r="P363">
            <v>1449.74</v>
          </cell>
          <cell r="Q363">
            <v>43.940000000000055</v>
          </cell>
          <cell r="R363">
            <v>3.1256224213970674E-2</v>
          </cell>
          <cell r="S363" t="str">
            <v>Firm</v>
          </cell>
        </row>
        <row r="364">
          <cell r="A364" t="str">
            <v>E3634</v>
          </cell>
          <cell r="B364" t="str">
            <v>Mole Valley</v>
          </cell>
          <cell r="C364">
            <v>144.54</v>
          </cell>
          <cell r="D364">
            <v>151.65</v>
          </cell>
          <cell r="E364">
            <v>7.1100000000000136</v>
          </cell>
          <cell r="F364">
            <v>4.9190535491905552E-2</v>
          </cell>
          <cell r="G364">
            <v>3.28</v>
          </cell>
          <cell r="H364">
            <v>3.3700000000000045</v>
          </cell>
          <cell r="I364">
            <v>9.0000000000004743E-2</v>
          </cell>
          <cell r="J364">
            <v>2.743902439024537E-2</v>
          </cell>
          <cell r="K364">
            <v>1245.96</v>
          </cell>
          <cell r="L364">
            <v>1286.28</v>
          </cell>
          <cell r="M364">
            <v>40.319999999999936</v>
          </cell>
          <cell r="N364">
            <v>3.2360589425021624E-2</v>
          </cell>
          <cell r="O364">
            <v>1393.78</v>
          </cell>
          <cell r="P364">
            <v>1441.3</v>
          </cell>
          <cell r="Q364">
            <v>47.519999999999982</v>
          </cell>
          <cell r="R364">
            <v>3.4094333395514376E-2</v>
          </cell>
          <cell r="S364" t="str">
            <v>Firm</v>
          </cell>
        </row>
        <row r="365">
          <cell r="A365" t="str">
            <v>E3635</v>
          </cell>
          <cell r="B365" t="str">
            <v>Reigate &amp; Banstead</v>
          </cell>
          <cell r="C365">
            <v>184.69</v>
          </cell>
          <cell r="D365">
            <v>193.83</v>
          </cell>
          <cell r="E365">
            <v>9.1400000000000148</v>
          </cell>
          <cell r="F365">
            <v>4.9488331799231178E-2</v>
          </cell>
          <cell r="G365">
            <v>5.31</v>
          </cell>
          <cell r="H365">
            <v>5.3299999999999841</v>
          </cell>
          <cell r="I365">
            <v>1.9999999999984475E-2</v>
          </cell>
          <cell r="J365">
            <v>3.7664783427466819E-3</v>
          </cell>
          <cell r="K365">
            <v>1245.96</v>
          </cell>
          <cell r="L365">
            <v>1286.28</v>
          </cell>
          <cell r="M365">
            <v>40.319999999999936</v>
          </cell>
          <cell r="N365">
            <v>3.2360589425021624E-2</v>
          </cell>
          <cell r="O365">
            <v>1435.96</v>
          </cell>
          <cell r="P365">
            <v>1485.44</v>
          </cell>
          <cell r="Q365">
            <v>49.480000000000018</v>
          </cell>
          <cell r="R365">
            <v>3.4457784339396724E-2</v>
          </cell>
          <cell r="S365" t="str">
            <v>Firm</v>
          </cell>
        </row>
        <row r="366">
          <cell r="A366" t="str">
            <v>E3636</v>
          </cell>
          <cell r="B366" t="str">
            <v>Runnymede</v>
          </cell>
          <cell r="C366">
            <v>126.81</v>
          </cell>
          <cell r="D366">
            <v>132.93</v>
          </cell>
          <cell r="E366">
            <v>6.1200000000000045</v>
          </cell>
          <cell r="F366">
            <v>4.8261178140525329E-2</v>
          </cell>
          <cell r="G366">
            <v>0</v>
          </cell>
          <cell r="H366">
            <v>0</v>
          </cell>
          <cell r="I366">
            <v>0</v>
          </cell>
          <cell r="J366">
            <v>0</v>
          </cell>
          <cell r="K366">
            <v>1245.96</v>
          </cell>
          <cell r="L366">
            <v>1286.28</v>
          </cell>
          <cell r="M366">
            <v>40.319999999999936</v>
          </cell>
          <cell r="N366">
            <v>3.2360589425021624E-2</v>
          </cell>
          <cell r="O366">
            <v>1372.77</v>
          </cell>
          <cell r="P366">
            <v>1419.21</v>
          </cell>
          <cell r="Q366">
            <v>46.440000000000055</v>
          </cell>
          <cell r="R366">
            <v>3.3829410607749244E-2</v>
          </cell>
          <cell r="S366" t="str">
            <v>Firm</v>
          </cell>
        </row>
        <row r="367">
          <cell r="A367" t="str">
            <v>E3637</v>
          </cell>
          <cell r="B367" t="str">
            <v>Spelthorne</v>
          </cell>
          <cell r="C367">
            <v>159.80000000000001</v>
          </cell>
          <cell r="D367">
            <v>167.3</v>
          </cell>
          <cell r="E367">
            <v>7.5</v>
          </cell>
          <cell r="F367">
            <v>4.6933667083854713E-2</v>
          </cell>
          <cell r="G367">
            <v>0</v>
          </cell>
          <cell r="H367">
            <v>0</v>
          </cell>
          <cell r="I367">
            <v>0</v>
          </cell>
          <cell r="J367">
            <v>0</v>
          </cell>
          <cell r="K367">
            <v>1245.96</v>
          </cell>
          <cell r="L367">
            <v>1286.28</v>
          </cell>
          <cell r="M367">
            <v>40.319999999999936</v>
          </cell>
          <cell r="N367">
            <v>3.2360589425021624E-2</v>
          </cell>
          <cell r="O367">
            <v>1405.76</v>
          </cell>
          <cell r="P367">
            <v>1453.58</v>
          </cell>
          <cell r="Q367">
            <v>47.819999999999936</v>
          </cell>
          <cell r="R367">
            <v>3.4017186432961477E-2</v>
          </cell>
          <cell r="S367" t="str">
            <v>Firm</v>
          </cell>
        </row>
        <row r="368">
          <cell r="A368" t="str">
            <v>E3638</v>
          </cell>
          <cell r="B368" t="str">
            <v>Surrey Heath</v>
          </cell>
          <cell r="C368">
            <v>177.21</v>
          </cell>
          <cell r="D368">
            <v>185.76</v>
          </cell>
          <cell r="E368">
            <v>8.5499999999999829</v>
          </cell>
          <cell r="F368">
            <v>4.8247841543930914E-2</v>
          </cell>
          <cell r="G368">
            <v>12.26</v>
          </cell>
          <cell r="H368">
            <v>12.77000000000001</v>
          </cell>
          <cell r="I368">
            <v>0.51000000000001044</v>
          </cell>
          <cell r="J368">
            <v>4.1598694942904579E-2</v>
          </cell>
          <cell r="K368">
            <v>1245.96</v>
          </cell>
          <cell r="L368">
            <v>1286.28</v>
          </cell>
          <cell r="M368">
            <v>40.319999999999936</v>
          </cell>
          <cell r="N368">
            <v>3.2360589425021624E-2</v>
          </cell>
          <cell r="O368">
            <v>1435.43</v>
          </cell>
          <cell r="P368">
            <v>1484.81</v>
          </cell>
          <cell r="Q368">
            <v>49.379999999999882</v>
          </cell>
          <cell r="R368">
            <v>3.4400841559671935E-2</v>
          </cell>
          <cell r="S368" t="str">
            <v>Firm</v>
          </cell>
        </row>
        <row r="369">
          <cell r="A369" t="str">
            <v>E3639</v>
          </cell>
          <cell r="B369" t="str">
            <v>Tandridge</v>
          </cell>
          <cell r="C369">
            <v>180.44</v>
          </cell>
          <cell r="D369">
            <v>188.93</v>
          </cell>
          <cell r="E369">
            <v>8.4900000000000091</v>
          </cell>
          <cell r="F369">
            <v>4.7051651518510429E-2</v>
          </cell>
          <cell r="G369">
            <v>11.38</v>
          </cell>
          <cell r="H369">
            <v>11.909999999999997</v>
          </cell>
          <cell r="I369">
            <v>0.52999999999999581</v>
          </cell>
          <cell r="J369">
            <v>4.6572934973637681E-2</v>
          </cell>
          <cell r="K369">
            <v>1245.96</v>
          </cell>
          <cell r="L369">
            <v>1286.28</v>
          </cell>
          <cell r="M369">
            <v>40.319999999999936</v>
          </cell>
          <cell r="N369">
            <v>3.2360589425021624E-2</v>
          </cell>
          <cell r="O369">
            <v>1437.78</v>
          </cell>
          <cell r="P369">
            <v>1487.12</v>
          </cell>
          <cell r="Q369">
            <v>49.339999999999918</v>
          </cell>
          <cell r="R369">
            <v>3.4316793946222557E-2</v>
          </cell>
          <cell r="S369" t="str">
            <v>Firm</v>
          </cell>
        </row>
        <row r="370">
          <cell r="A370" t="str">
            <v>E3640</v>
          </cell>
          <cell r="B370" t="str">
            <v>Waverley</v>
          </cell>
          <cell r="C370">
            <v>152.28</v>
          </cell>
          <cell r="D370">
            <v>158.13</v>
          </cell>
          <cell r="E370">
            <v>5.8499999999999943</v>
          </cell>
          <cell r="F370">
            <v>3.8416075650118175E-2</v>
          </cell>
          <cell r="G370">
            <v>39.74</v>
          </cell>
          <cell r="H370">
            <v>41.050000000000011</v>
          </cell>
          <cell r="I370">
            <v>1.3100000000000094</v>
          </cell>
          <cell r="J370">
            <v>3.2964267740312359E-2</v>
          </cell>
          <cell r="K370">
            <v>1245.96</v>
          </cell>
          <cell r="L370">
            <v>1286.28</v>
          </cell>
          <cell r="M370">
            <v>40.319999999999936</v>
          </cell>
          <cell r="N370">
            <v>3.2360589425021624E-2</v>
          </cell>
          <cell r="O370">
            <v>1437.98</v>
          </cell>
          <cell r="P370">
            <v>1485.46</v>
          </cell>
          <cell r="Q370">
            <v>47.480000000000018</v>
          </cell>
          <cell r="R370">
            <v>3.301853989624326E-2</v>
          </cell>
          <cell r="S370" t="str">
            <v>Firm</v>
          </cell>
        </row>
        <row r="371">
          <cell r="A371" t="str">
            <v>E3641</v>
          </cell>
          <cell r="B371" t="str">
            <v>Woking</v>
          </cell>
          <cell r="C371">
            <v>190.62</v>
          </cell>
          <cell r="D371">
            <v>199.8</v>
          </cell>
          <cell r="E371">
            <v>9.1800000000000068</v>
          </cell>
          <cell r="F371">
            <v>4.8158640226628968E-2</v>
          </cell>
          <cell r="G371">
            <v>0</v>
          </cell>
          <cell r="H371">
            <v>0</v>
          </cell>
          <cell r="I371">
            <v>0</v>
          </cell>
          <cell r="J371">
            <v>0</v>
          </cell>
          <cell r="K371">
            <v>1245.96</v>
          </cell>
          <cell r="L371">
            <v>1286.28</v>
          </cell>
          <cell r="M371">
            <v>40.319999999999936</v>
          </cell>
          <cell r="N371">
            <v>3.2360589425021624E-2</v>
          </cell>
          <cell r="O371">
            <v>1436.58</v>
          </cell>
          <cell r="P371">
            <v>1486.08</v>
          </cell>
          <cell r="Q371">
            <v>49.5</v>
          </cell>
          <cell r="R371">
            <v>3.4456834983084939E-2</v>
          </cell>
          <cell r="S371" t="str">
            <v>Firm</v>
          </cell>
        </row>
        <row r="372">
          <cell r="A372" t="str">
            <v>E3731</v>
          </cell>
          <cell r="B372" t="str">
            <v>North Warwickshire</v>
          </cell>
          <cell r="C372">
            <v>200.47</v>
          </cell>
          <cell r="D372">
            <v>204.47</v>
          </cell>
          <cell r="E372">
            <v>4</v>
          </cell>
          <cell r="F372">
            <v>1.995311019105106E-2</v>
          </cell>
          <cell r="G372">
            <v>38.81</v>
          </cell>
          <cell r="H372">
            <v>40.699999999999989</v>
          </cell>
          <cell r="I372">
            <v>1.8899999999999864</v>
          </cell>
          <cell r="J372">
            <v>4.8698788971914153E-2</v>
          </cell>
          <cell r="K372">
            <v>1250.6600000000001</v>
          </cell>
          <cell r="L372">
            <v>1299.4000000000001</v>
          </cell>
          <cell r="M372">
            <v>48.740000000000009</v>
          </cell>
          <cell r="N372">
            <v>3.8971423088609125E-2</v>
          </cell>
          <cell r="O372">
            <v>1489.94</v>
          </cell>
          <cell r="P372">
            <v>1544.5700000000002</v>
          </cell>
          <cell r="Q372">
            <v>54.630000000000109</v>
          </cell>
          <cell r="R372">
            <v>3.6665906009638149E-2</v>
          </cell>
          <cell r="S372" t="str">
            <v>Firm</v>
          </cell>
        </row>
        <row r="373">
          <cell r="A373" t="str">
            <v>E3732</v>
          </cell>
          <cell r="B373" t="str">
            <v>Nuneaton &amp; Bedworth</v>
          </cell>
          <cell r="C373">
            <v>197.04</v>
          </cell>
          <cell r="D373">
            <v>201.97</v>
          </cell>
          <cell r="E373">
            <v>4.9300000000000068</v>
          </cell>
          <cell r="F373">
            <v>2.5020300446609856E-2</v>
          </cell>
          <cell r="G373">
            <v>0</v>
          </cell>
          <cell r="H373">
            <v>0</v>
          </cell>
          <cell r="I373">
            <v>0</v>
          </cell>
          <cell r="J373">
            <v>0</v>
          </cell>
          <cell r="K373">
            <v>1250.6600000000001</v>
          </cell>
          <cell r="L373">
            <v>1299.4000000000001</v>
          </cell>
          <cell r="M373">
            <v>48.740000000000009</v>
          </cell>
          <cell r="N373">
            <v>3.8971423088609125E-2</v>
          </cell>
          <cell r="O373">
            <v>1447.7</v>
          </cell>
          <cell r="P373">
            <v>1501.3700000000001</v>
          </cell>
          <cell r="Q373">
            <v>53.670000000000073</v>
          </cell>
          <cell r="R373">
            <v>3.7072597913932581E-2</v>
          </cell>
          <cell r="S373" t="str">
            <v>Firm</v>
          </cell>
        </row>
        <row r="374">
          <cell r="A374" t="str">
            <v>E3733</v>
          </cell>
          <cell r="B374" t="str">
            <v>Rugby</v>
          </cell>
          <cell r="C374">
            <v>166.45</v>
          </cell>
          <cell r="D374">
            <v>170.28</v>
          </cell>
          <cell r="E374">
            <v>3.8300000000000125</v>
          </cell>
          <cell r="F374">
            <v>2.3009912886752915E-2</v>
          </cell>
          <cell r="G374">
            <v>16.350000000000001</v>
          </cell>
          <cell r="H374">
            <v>16.900000000000006</v>
          </cell>
          <cell r="I374">
            <v>0.55000000000000426</v>
          </cell>
          <cell r="J374">
            <v>3.3639143730887167E-2</v>
          </cell>
          <cell r="K374">
            <v>1250.6600000000001</v>
          </cell>
          <cell r="L374">
            <v>1299.4000000000001</v>
          </cell>
          <cell r="M374">
            <v>48.740000000000009</v>
          </cell>
          <cell r="N374">
            <v>3.8971423088609125E-2</v>
          </cell>
          <cell r="O374">
            <v>1433.46</v>
          </cell>
          <cell r="P374">
            <v>1486.58</v>
          </cell>
          <cell r="Q374">
            <v>53.119999999999891</v>
          </cell>
          <cell r="R374">
            <v>3.7057190294811138E-2</v>
          </cell>
          <cell r="S374" t="str">
            <v>Firm</v>
          </cell>
        </row>
        <row r="375">
          <cell r="A375" t="str">
            <v>E3734</v>
          </cell>
          <cell r="B375" t="str">
            <v>Stratford-on-Avon</v>
          </cell>
          <cell r="C375">
            <v>123.12</v>
          </cell>
          <cell r="D375">
            <v>127.43</v>
          </cell>
          <cell r="E375">
            <v>4.3100000000000023</v>
          </cell>
          <cell r="F375">
            <v>3.5006497725796004E-2</v>
          </cell>
          <cell r="G375">
            <v>49.47</v>
          </cell>
          <cell r="H375">
            <v>49.859999999999985</v>
          </cell>
          <cell r="I375">
            <v>0.38999999999998636</v>
          </cell>
          <cell r="J375">
            <v>7.8835657974527518E-3</v>
          </cell>
          <cell r="K375">
            <v>1250.6600000000001</v>
          </cell>
          <cell r="L375">
            <v>1299.4000000000001</v>
          </cell>
          <cell r="M375">
            <v>48.740000000000009</v>
          </cell>
          <cell r="N375">
            <v>3.8971423088609125E-2</v>
          </cell>
          <cell r="O375">
            <v>1423.25</v>
          </cell>
          <cell r="P375">
            <v>1476.69</v>
          </cell>
          <cell r="Q375">
            <v>53.440000000000055</v>
          </cell>
          <cell r="R375">
            <v>3.7547865800105384E-2</v>
          </cell>
          <cell r="S375" t="str">
            <v>Firm</v>
          </cell>
        </row>
        <row r="376">
          <cell r="A376" t="str">
            <v>E3735</v>
          </cell>
          <cell r="B376" t="str">
            <v>Warwick</v>
          </cell>
          <cell r="C376">
            <v>138.03</v>
          </cell>
          <cell r="D376">
            <v>143.28</v>
          </cell>
          <cell r="E376">
            <v>5.25</v>
          </cell>
          <cell r="F376">
            <v>3.8035209737013798E-2</v>
          </cell>
          <cell r="G376">
            <v>19.54</v>
          </cell>
          <cell r="H376">
            <v>19.840000000000003</v>
          </cell>
          <cell r="I376">
            <v>0.30000000000000426</v>
          </cell>
          <cell r="J376">
            <v>1.5353121801433112E-2</v>
          </cell>
          <cell r="K376">
            <v>1250.6600000000001</v>
          </cell>
          <cell r="L376">
            <v>1299.4000000000001</v>
          </cell>
          <cell r="M376">
            <v>48.740000000000009</v>
          </cell>
          <cell r="N376">
            <v>3.8971423088609125E-2</v>
          </cell>
          <cell r="O376">
            <v>1408.23</v>
          </cell>
          <cell r="P376">
            <v>1462.52</v>
          </cell>
          <cell r="Q376">
            <v>54.289999999999964</v>
          </cell>
          <cell r="R376">
            <v>3.8551941089168595E-2</v>
          </cell>
          <cell r="S376" t="str">
            <v>Firm</v>
          </cell>
        </row>
        <row r="377">
          <cell r="A377" t="str">
            <v>E3831</v>
          </cell>
          <cell r="B377" t="str">
            <v>Adur</v>
          </cell>
          <cell r="C377">
            <v>258.33999999999997</v>
          </cell>
          <cell r="D377">
            <v>267.70999999999998</v>
          </cell>
          <cell r="E377">
            <v>9.3700000000000045</v>
          </cell>
          <cell r="F377">
            <v>3.6270031741116426E-2</v>
          </cell>
          <cell r="G377">
            <v>11.77</v>
          </cell>
          <cell r="H377">
            <v>12.730000000000018</v>
          </cell>
          <cell r="I377">
            <v>0.96000000000001862</v>
          </cell>
          <cell r="J377">
            <v>8.1563296516569128E-2</v>
          </cell>
          <cell r="K377">
            <v>1226.7</v>
          </cell>
          <cell r="L377">
            <v>1268.3700000000001</v>
          </cell>
          <cell r="M377">
            <v>41.670000000000073</v>
          </cell>
          <cell r="N377">
            <v>3.3969185619955988E-2</v>
          </cell>
          <cell r="O377">
            <v>1496.81</v>
          </cell>
          <cell r="P377">
            <v>1548.81</v>
          </cell>
          <cell r="Q377">
            <v>52</v>
          </cell>
          <cell r="R377">
            <v>3.4740548232574664E-2</v>
          </cell>
          <cell r="S377" t="str">
            <v>Firm</v>
          </cell>
        </row>
        <row r="378">
          <cell r="A378" t="str">
            <v>E3832</v>
          </cell>
          <cell r="B378" t="str">
            <v>Arun</v>
          </cell>
          <cell r="C378">
            <v>152.91</v>
          </cell>
          <cell r="D378">
            <v>157.5</v>
          </cell>
          <cell r="E378">
            <v>4.5900000000000034</v>
          </cell>
          <cell r="F378">
            <v>3.0017657445556178E-2</v>
          </cell>
          <cell r="G378">
            <v>55.76</v>
          </cell>
          <cell r="H378">
            <v>57.139999999999986</v>
          </cell>
          <cell r="I378">
            <v>1.3799999999999883</v>
          </cell>
          <cell r="J378">
            <v>2.4748923959827529E-2</v>
          </cell>
          <cell r="K378">
            <v>1226.7</v>
          </cell>
          <cell r="L378">
            <v>1268.3700000000001</v>
          </cell>
          <cell r="M378">
            <v>41.670000000000073</v>
          </cell>
          <cell r="N378">
            <v>3.3969185619955988E-2</v>
          </cell>
          <cell r="O378">
            <v>1435.37</v>
          </cell>
          <cell r="P378">
            <v>1483.01</v>
          </cell>
          <cell r="Q378">
            <v>47.6400000000001</v>
          </cell>
          <cell r="R378">
            <v>3.3190048558908281E-2</v>
          </cell>
          <cell r="S378" t="str">
            <v>Firm</v>
          </cell>
        </row>
        <row r="379">
          <cell r="A379" t="str">
            <v>E3833</v>
          </cell>
          <cell r="B379" t="str">
            <v>Chichester</v>
          </cell>
          <cell r="C379">
            <v>126.2</v>
          </cell>
          <cell r="D379">
            <v>129.99</v>
          </cell>
          <cell r="E379">
            <v>3.7900000000000063</v>
          </cell>
          <cell r="F379">
            <v>3.0031695721077778E-2</v>
          </cell>
          <cell r="G379">
            <v>38.53</v>
          </cell>
          <cell r="H379">
            <v>39.879999999999995</v>
          </cell>
          <cell r="I379">
            <v>1.3499999999999943</v>
          </cell>
          <cell r="J379">
            <v>3.5037633013236258E-2</v>
          </cell>
          <cell r="K379">
            <v>1226.7</v>
          </cell>
          <cell r="L379">
            <v>1268.3700000000001</v>
          </cell>
          <cell r="M379">
            <v>41.670000000000073</v>
          </cell>
          <cell r="N379">
            <v>3.3969185619955988E-2</v>
          </cell>
          <cell r="O379">
            <v>1391.43</v>
          </cell>
          <cell r="P379">
            <v>1438.24</v>
          </cell>
          <cell r="Q379">
            <v>46.809999999999945</v>
          </cell>
          <cell r="R379">
            <v>3.3641649238553173E-2</v>
          </cell>
          <cell r="S379" t="str">
            <v>Firm</v>
          </cell>
        </row>
        <row r="380">
          <cell r="A380" t="str">
            <v>E3834</v>
          </cell>
          <cell r="B380" t="str">
            <v>Crawley</v>
          </cell>
          <cell r="C380">
            <v>182.43</v>
          </cell>
          <cell r="D380">
            <v>186.03</v>
          </cell>
          <cell r="E380">
            <v>3.5999999999999943</v>
          </cell>
          <cell r="F380">
            <v>1.9733596447952584E-2</v>
          </cell>
          <cell r="G380">
            <v>0</v>
          </cell>
          <cell r="H380">
            <v>0</v>
          </cell>
          <cell r="I380">
            <v>0</v>
          </cell>
          <cell r="J380">
            <v>0</v>
          </cell>
          <cell r="K380">
            <v>1226.7</v>
          </cell>
          <cell r="L380">
            <v>1268.3700000000001</v>
          </cell>
          <cell r="M380">
            <v>41.670000000000073</v>
          </cell>
          <cell r="N380">
            <v>3.3969185619955988E-2</v>
          </cell>
          <cell r="O380">
            <v>1409.13</v>
          </cell>
          <cell r="P380">
            <v>1454.4</v>
          </cell>
          <cell r="Q380">
            <v>45.269999999999982</v>
          </cell>
          <cell r="R380">
            <v>3.2126205531072261E-2</v>
          </cell>
          <cell r="S380" t="str">
            <v>Firm</v>
          </cell>
        </row>
        <row r="381">
          <cell r="A381" t="str">
            <v>E3835</v>
          </cell>
          <cell r="B381" t="str">
            <v>Horsham</v>
          </cell>
          <cell r="C381">
            <v>132.84</v>
          </cell>
          <cell r="D381">
            <v>136.88999999999999</v>
          </cell>
          <cell r="E381">
            <v>4.0499999999999829</v>
          </cell>
          <cell r="F381">
            <v>3.0487804878048586E-2</v>
          </cell>
          <cell r="G381">
            <v>36.659999999999997</v>
          </cell>
          <cell r="H381">
            <v>37.53</v>
          </cell>
          <cell r="I381">
            <v>0.87000000000000455</v>
          </cell>
          <cell r="J381">
            <v>2.3731587561374834E-2</v>
          </cell>
          <cell r="K381">
            <v>1226.7</v>
          </cell>
          <cell r="L381">
            <v>1268.3700000000001</v>
          </cell>
          <cell r="M381">
            <v>41.670000000000073</v>
          </cell>
          <cell r="N381">
            <v>3.3969185619955988E-2</v>
          </cell>
          <cell r="O381">
            <v>1396.2</v>
          </cell>
          <cell r="P381">
            <v>1442.79</v>
          </cell>
          <cell r="Q381">
            <v>46.589999999999918</v>
          </cell>
          <cell r="R381">
            <v>3.3369144821658647E-2</v>
          </cell>
          <cell r="S381" t="str">
            <v>Firm</v>
          </cell>
        </row>
        <row r="382">
          <cell r="A382" t="str">
            <v>E3836</v>
          </cell>
          <cell r="B382" t="str">
            <v>Mid Sussex</v>
          </cell>
          <cell r="C382">
            <v>140.94</v>
          </cell>
          <cell r="D382">
            <v>145.88999999999999</v>
          </cell>
          <cell r="E382">
            <v>4.9499999999999886</v>
          </cell>
          <cell r="F382">
            <v>3.5121328224776427E-2</v>
          </cell>
          <cell r="G382">
            <v>50.98</v>
          </cell>
          <cell r="H382">
            <v>53.5</v>
          </cell>
          <cell r="I382">
            <v>2.5200000000000031</v>
          </cell>
          <cell r="J382">
            <v>4.943114947038052E-2</v>
          </cell>
          <cell r="K382">
            <v>1226.7</v>
          </cell>
          <cell r="L382">
            <v>1268.3700000000001</v>
          </cell>
          <cell r="M382">
            <v>41.670000000000073</v>
          </cell>
          <cell r="N382">
            <v>3.3969185619955988E-2</v>
          </cell>
          <cell r="O382">
            <v>1418.62</v>
          </cell>
          <cell r="P382">
            <v>1467.76</v>
          </cell>
          <cell r="Q382">
            <v>49.1400000000001</v>
          </cell>
          <cell r="R382">
            <v>3.4639297345307574E-2</v>
          </cell>
          <cell r="S382" t="str">
            <v>Firm</v>
          </cell>
        </row>
        <row r="383">
          <cell r="A383" t="str">
            <v>E3837</v>
          </cell>
          <cell r="B383" t="str">
            <v>Worthing</v>
          </cell>
          <cell r="C383">
            <v>203.04</v>
          </cell>
          <cell r="D383">
            <v>210.78</v>
          </cell>
          <cell r="E383">
            <v>7.7400000000000091</v>
          </cell>
          <cell r="F383">
            <v>3.8120567375886649E-2</v>
          </cell>
          <cell r="G383">
            <v>0</v>
          </cell>
          <cell r="H383">
            <v>0</v>
          </cell>
          <cell r="I383">
            <v>0</v>
          </cell>
          <cell r="J383">
            <v>0</v>
          </cell>
          <cell r="K383">
            <v>1226.7</v>
          </cell>
          <cell r="L383">
            <v>1268.3700000000001</v>
          </cell>
          <cell r="M383">
            <v>41.670000000000073</v>
          </cell>
          <cell r="N383">
            <v>3.3969185619955988E-2</v>
          </cell>
          <cell r="O383">
            <v>1429.74</v>
          </cell>
          <cell r="P383">
            <v>1479.15</v>
          </cell>
          <cell r="Q383">
            <v>49.410000000000082</v>
          </cell>
          <cell r="R383">
            <v>3.4558730958076378E-2</v>
          </cell>
          <cell r="S383" t="str">
            <v>Firm</v>
          </cell>
        </row>
        <row r="384">
          <cell r="A384" t="str">
            <v>E4001</v>
          </cell>
          <cell r="B384" t="str">
            <v>Isles of Scilly</v>
          </cell>
          <cell r="C384">
            <v>939.73</v>
          </cell>
          <cell r="D384">
            <v>985.77868852459017</v>
          </cell>
          <cell r="E384">
            <v>46.048688524590148</v>
          </cell>
          <cell r="F384">
            <v>4.9002041570014976E-2</v>
          </cell>
          <cell r="G384">
            <v>0</v>
          </cell>
          <cell r="H384">
            <v>0</v>
          </cell>
          <cell r="I384">
            <v>0</v>
          </cell>
          <cell r="J384">
            <v>0</v>
          </cell>
          <cell r="K384">
            <v>142.19</v>
          </cell>
          <cell r="L384">
            <v>149.22</v>
          </cell>
          <cell r="M384">
            <v>7.0300000000000011</v>
          </cell>
          <cell r="N384">
            <v>4.9440888951403084E-2</v>
          </cell>
          <cell r="O384">
            <v>1081.92</v>
          </cell>
          <cell r="P384">
            <v>1134.9986885245901</v>
          </cell>
          <cell r="Q384">
            <v>53.078688524590007</v>
          </cell>
          <cell r="R384">
            <v>4.9059716545206689E-2</v>
          </cell>
          <cell r="S384" t="str">
            <v>Firm</v>
          </cell>
        </row>
        <row r="386">
          <cell r="B386" t="str">
            <v>Total Non-Met Districts</v>
          </cell>
          <cell r="C386" t="e">
            <v>#DIV/0!</v>
          </cell>
          <cell r="D386">
            <v>0</v>
          </cell>
          <cell r="E386">
            <v>0</v>
          </cell>
          <cell r="F386">
            <v>0</v>
          </cell>
          <cell r="G386" t="e">
            <v>#DIV/0!</v>
          </cell>
          <cell r="H386">
            <v>28.79</v>
          </cell>
          <cell r="I386" t="e">
            <v>#DIV/0!</v>
          </cell>
          <cell r="J386" t="e">
            <v>#DIV/0!</v>
          </cell>
          <cell r="K386" t="e">
            <v>#DIV/0!</v>
          </cell>
          <cell r="L386">
            <v>1272.9100000000001</v>
          </cell>
          <cell r="M386" t="e">
            <v>#DIV/0!</v>
          </cell>
          <cell r="N386" t="e">
            <v>#DIV/0!</v>
          </cell>
          <cell r="O386" t="e">
            <v>#DIV/0!</v>
          </cell>
          <cell r="P386">
            <v>1301.7</v>
          </cell>
          <cell r="Q386" t="e">
            <v>#DIV/0!</v>
          </cell>
          <cell r="R386" t="e">
            <v>#DIV/0!</v>
          </cell>
          <cell r="S386" t="str">
            <v xml:space="preserve">202 Firm </v>
          </cell>
        </row>
        <row r="388">
          <cell r="B388" t="str">
            <v>TOTAL ENGLAND</v>
          </cell>
          <cell r="C388" t="e">
            <v>#DIV/0!</v>
          </cell>
          <cell r="D388">
            <v>0.01</v>
          </cell>
          <cell r="E388" t="e">
            <v>#DIV/0!</v>
          </cell>
          <cell r="F388" t="e">
            <v>#DIV/0!</v>
          </cell>
          <cell r="G388" t="e">
            <v>#DIV/0!</v>
          </cell>
          <cell r="H388">
            <v>18.77</v>
          </cell>
          <cell r="I388" t="e">
            <v>#DIV/0!</v>
          </cell>
          <cell r="J388" t="e">
            <v>#DIV/0!</v>
          </cell>
          <cell r="K388" t="e">
            <v>#DIV/0!</v>
          </cell>
          <cell r="L388">
            <v>676.74</v>
          </cell>
          <cell r="M388" t="e">
            <v>#DIV/0!</v>
          </cell>
          <cell r="N388" t="e">
            <v>#DIV/0!</v>
          </cell>
          <cell r="O388" t="e">
            <v>#DIV/0!</v>
          </cell>
          <cell r="P388">
            <v>676.75</v>
          </cell>
          <cell r="Q388" t="e">
            <v>#DIV/0!</v>
          </cell>
          <cell r="R388" t="e">
            <v>#DIV/0!</v>
          </cell>
          <cell r="S388" t="str">
            <v xml:space="preserve">326 Firm </v>
          </cell>
        </row>
        <row r="389">
          <cell r="C389" t="str">
            <v>Average Band D</v>
          </cell>
          <cell r="G389" t="str">
            <v>Average Band D</v>
          </cell>
          <cell r="K389" t="str">
            <v>Average Band D</v>
          </cell>
          <cell r="O389" t="str">
            <v>Average Band D</v>
          </cell>
        </row>
        <row r="390">
          <cell r="C390" t="str">
            <v>Equivalent Council Tax</v>
          </cell>
          <cell r="E390" t="str">
            <v>£</v>
          </cell>
          <cell r="F390" t="str">
            <v>%</v>
          </cell>
          <cell r="G390" t="str">
            <v>Equivalent Council Tax</v>
          </cell>
          <cell r="I390" t="str">
            <v>£</v>
          </cell>
          <cell r="J390" t="str">
            <v>%</v>
          </cell>
          <cell r="K390" t="str">
            <v>Equivalent Council Tax</v>
          </cell>
          <cell r="M390" t="str">
            <v>£</v>
          </cell>
          <cell r="N390" t="str">
            <v>%</v>
          </cell>
          <cell r="O390" t="str">
            <v>Equivalent</v>
          </cell>
          <cell r="Q390" t="str">
            <v>£</v>
          </cell>
          <cell r="R390" t="str">
            <v>%</v>
          </cell>
          <cell r="S390" t="str">
            <v>Figures</v>
          </cell>
        </row>
        <row r="391">
          <cell r="C391" t="str">
            <v>for Local Services (excl. Parish)</v>
          </cell>
          <cell r="E391" t="str">
            <v>Increase /</v>
          </cell>
          <cell r="F391" t="str">
            <v>Increase /</v>
          </cell>
          <cell r="G391" t="str">
            <v>for Parish Councils</v>
          </cell>
          <cell r="I391" t="str">
            <v>Increase /</v>
          </cell>
          <cell r="J391" t="str">
            <v>Increase /</v>
          </cell>
          <cell r="K391" t="str">
            <v>for Precepts</v>
          </cell>
          <cell r="M391" t="str">
            <v>Increase /</v>
          </cell>
          <cell r="N391" t="str">
            <v>Increase /</v>
          </cell>
          <cell r="O391" t="str">
            <v>Council Tax</v>
          </cell>
          <cell r="Q391" t="str">
            <v>Increase /</v>
          </cell>
          <cell r="R391" t="str">
            <v>Increase /</v>
          </cell>
          <cell r="S391" t="str">
            <v>Firm or</v>
          </cell>
        </row>
        <row r="392">
          <cell r="C392" t="str">
            <v>2008/09</v>
          </cell>
          <cell r="D392" t="str">
            <v>2009/10</v>
          </cell>
          <cell r="E392" t="str">
            <v>(Decrease)</v>
          </cell>
          <cell r="F392" t="str">
            <v>(Decrease)</v>
          </cell>
          <cell r="G392" t="str">
            <v>2008/09</v>
          </cell>
          <cell r="H392" t="str">
            <v>2009/10</v>
          </cell>
          <cell r="I392" t="str">
            <v>(Decrease)</v>
          </cell>
          <cell r="J392" t="str">
            <v>(Decrease)</v>
          </cell>
          <cell r="K392" t="str">
            <v>2008/09</v>
          </cell>
          <cell r="L392" t="str">
            <v>2009/10</v>
          </cell>
          <cell r="M392" t="str">
            <v>(Decrease)</v>
          </cell>
          <cell r="N392" t="str">
            <v>(Decrease)</v>
          </cell>
          <cell r="O392" t="str">
            <v>2008/09</v>
          </cell>
          <cell r="P392" t="str">
            <v>2009/10</v>
          </cell>
          <cell r="Q392" t="str">
            <v>(Decrease)</v>
          </cell>
          <cell r="R392" t="str">
            <v>(Decrease)</v>
          </cell>
          <cell r="S392" t="str">
            <v>Provisional?</v>
          </cell>
        </row>
        <row r="393">
          <cell r="C393" t="str">
            <v>£   p</v>
          </cell>
          <cell r="D393" t="str">
            <v>£   p</v>
          </cell>
          <cell r="E393" t="str">
            <v>£s</v>
          </cell>
          <cell r="F393" t="str">
            <v>%</v>
          </cell>
          <cell r="G393" t="str">
            <v>£   p</v>
          </cell>
          <cell r="H393" t="str">
            <v>£   p</v>
          </cell>
          <cell r="I393" t="str">
            <v>£s</v>
          </cell>
          <cell r="J393" t="str">
            <v>%</v>
          </cell>
          <cell r="K393" t="str">
            <v>£   p</v>
          </cell>
          <cell r="L393" t="str">
            <v>£   p</v>
          </cell>
          <cell r="M393" t="str">
            <v>£s</v>
          </cell>
          <cell r="N393" t="str">
            <v>%</v>
          </cell>
          <cell r="O393" t="str">
            <v>£   p</v>
          </cell>
          <cell r="P393" t="str">
            <v>£   p</v>
          </cell>
          <cell r="Q393" t="str">
            <v>£s</v>
          </cell>
          <cell r="R393" t="str">
            <v>%</v>
          </cell>
        </row>
        <row r="395">
          <cell r="A395" t="str">
            <v>W7201</v>
          </cell>
          <cell r="B395" t="str">
            <v>Blaenau Gwent</v>
          </cell>
          <cell r="C395">
            <v>1079.82</v>
          </cell>
          <cell r="D395">
            <v>1133.27</v>
          </cell>
          <cell r="E395">
            <v>53.450000000000045</v>
          </cell>
          <cell r="F395">
            <v>4.9498990572502954E-2</v>
          </cell>
          <cell r="G395">
            <v>16.739999999999998</v>
          </cell>
          <cell r="H395">
            <v>17.190000000000055</v>
          </cell>
          <cell r="I395">
            <v>0.45000000000005613</v>
          </cell>
          <cell r="J395">
            <v>2.6881720430110834E-2</v>
          </cell>
          <cell r="K395">
            <v>167.14</v>
          </cell>
          <cell r="L395">
            <v>174.66</v>
          </cell>
          <cell r="M395">
            <v>7.5200000000000102</v>
          </cell>
          <cell r="N395">
            <v>4.4992222089266454E-2</v>
          </cell>
          <cell r="O395">
            <v>1263.7</v>
          </cell>
          <cell r="P395">
            <v>1325.1200000000001</v>
          </cell>
          <cell r="Q395">
            <v>61.420000000000073</v>
          </cell>
          <cell r="R395">
            <v>4.8603307747091984E-2</v>
          </cell>
          <cell r="S395" t="str">
            <v>Firm</v>
          </cell>
        </row>
        <row r="396">
          <cell r="A396" t="str">
            <v>W7401</v>
          </cell>
          <cell r="B396" t="str">
            <v>Bridgend</v>
          </cell>
          <cell r="C396">
            <v>961.14</v>
          </cell>
          <cell r="D396">
            <v>1008.7</v>
          </cell>
          <cell r="E396">
            <v>47.560000000000059</v>
          </cell>
          <cell r="F396">
            <v>4.9482905716128789E-2</v>
          </cell>
          <cell r="G396">
            <v>27.810000000000059</v>
          </cell>
          <cell r="H396">
            <v>29.069999999999936</v>
          </cell>
          <cell r="I396">
            <v>1.2599999999998772</v>
          </cell>
          <cell r="J396">
            <v>4.5307443365691258E-2</v>
          </cell>
          <cell r="K396">
            <v>139.38</v>
          </cell>
          <cell r="L396">
            <v>146.35</v>
          </cell>
          <cell r="M396">
            <v>6.9699999999999989</v>
          </cell>
          <cell r="N396">
            <v>5.0007174630506412E-2</v>
          </cell>
          <cell r="O396">
            <v>1128.33</v>
          </cell>
          <cell r="P396">
            <v>1184.1199999999999</v>
          </cell>
          <cell r="Q396">
            <v>55.789999999999964</v>
          </cell>
          <cell r="R396">
            <v>4.9444754637384403E-2</v>
          </cell>
          <cell r="S396" t="str">
            <v>Firm</v>
          </cell>
        </row>
        <row r="397">
          <cell r="A397" t="str">
            <v>W7402</v>
          </cell>
          <cell r="B397" t="str">
            <v>Caerphilly</v>
          </cell>
          <cell r="C397">
            <v>852.5</v>
          </cell>
          <cell r="D397">
            <v>872.53</v>
          </cell>
          <cell r="E397">
            <v>20.029999999999973</v>
          </cell>
          <cell r="F397">
            <v>2.3495601173020519E-2</v>
          </cell>
          <cell r="G397">
            <v>9.2400000000000091</v>
          </cell>
          <cell r="H397">
            <v>9.3300000000000409</v>
          </cell>
          <cell r="I397">
            <v>9.0000000000031832E-2</v>
          </cell>
          <cell r="J397">
            <v>9.7402597402631574E-3</v>
          </cell>
          <cell r="K397">
            <v>167.14</v>
          </cell>
          <cell r="L397">
            <v>174.66</v>
          </cell>
          <cell r="M397">
            <v>7.5200000000000102</v>
          </cell>
          <cell r="N397">
            <v>4.4992222089266454E-2</v>
          </cell>
          <cell r="O397">
            <v>1028.8800000000001</v>
          </cell>
          <cell r="P397">
            <v>1056.52</v>
          </cell>
          <cell r="Q397">
            <v>27.639999999999873</v>
          </cell>
          <cell r="R397">
            <v>2.6864162973330163E-2</v>
          </cell>
          <cell r="S397" t="str">
            <v>Firm</v>
          </cell>
        </row>
        <row r="398">
          <cell r="A398" t="str">
            <v>W7601</v>
          </cell>
          <cell r="B398" t="str">
            <v>Cardiff</v>
          </cell>
          <cell r="C398">
            <v>843.2</v>
          </cell>
          <cell r="D398">
            <v>879.78</v>
          </cell>
          <cell r="E398">
            <v>36.579999999999927</v>
          </cell>
          <cell r="F398">
            <v>4.3382352941176316E-2</v>
          </cell>
          <cell r="G398">
            <v>1.5</v>
          </cell>
          <cell r="H398">
            <v>1.5</v>
          </cell>
          <cell r="I398">
            <v>0</v>
          </cell>
          <cell r="J398">
            <v>0</v>
          </cell>
          <cell r="K398">
            <v>139.38</v>
          </cell>
          <cell r="L398">
            <v>146.35</v>
          </cell>
          <cell r="M398">
            <v>6.9699999999999989</v>
          </cell>
          <cell r="N398">
            <v>5.0007174630506412E-2</v>
          </cell>
          <cell r="O398">
            <v>984.08</v>
          </cell>
          <cell r="P398">
            <v>1027.6300000000001</v>
          </cell>
          <cell r="Q398">
            <v>43.550000000000068</v>
          </cell>
          <cell r="R398">
            <v>4.4254532151857706E-2</v>
          </cell>
          <cell r="S398" t="str">
            <v>Firm</v>
          </cell>
        </row>
        <row r="399">
          <cell r="A399" t="str">
            <v>W7102</v>
          </cell>
          <cell r="B399" t="str">
            <v>Carmarthenshire</v>
          </cell>
          <cell r="C399">
            <v>845.85</v>
          </cell>
          <cell r="D399">
            <v>873.76</v>
          </cell>
          <cell r="E399">
            <v>27.909999999999968</v>
          </cell>
          <cell r="F399">
            <v>3.2996394159720888E-2</v>
          </cell>
          <cell r="G399">
            <v>62.97</v>
          </cell>
          <cell r="H399">
            <v>63.590000000000032</v>
          </cell>
          <cell r="I399">
            <v>0.62000000000003297</v>
          </cell>
          <cell r="J399">
            <v>9.845958392886045E-3</v>
          </cell>
          <cell r="K399">
            <v>165.51</v>
          </cell>
          <cell r="L399">
            <v>173.7</v>
          </cell>
          <cell r="M399">
            <v>8.1899999999999977</v>
          </cell>
          <cell r="N399">
            <v>4.948341489940189E-2</v>
          </cell>
          <cell r="O399">
            <v>1074.33</v>
          </cell>
          <cell r="P399">
            <v>1111.05</v>
          </cell>
          <cell r="Q399">
            <v>36.720000000000027</v>
          </cell>
          <cell r="R399">
            <v>3.417944207087209E-2</v>
          </cell>
          <cell r="S399" t="str">
            <v>Firm</v>
          </cell>
        </row>
        <row r="400">
          <cell r="A400" t="str">
            <v>W7101</v>
          </cell>
          <cell r="B400" t="str">
            <v>Ceredigion</v>
          </cell>
          <cell r="C400">
            <v>825.37</v>
          </cell>
          <cell r="D400">
            <v>866.64</v>
          </cell>
          <cell r="E400">
            <v>41.269999999999982</v>
          </cell>
          <cell r="F400">
            <v>5.0001817366756685E-2</v>
          </cell>
          <cell r="G400">
            <v>26.11</v>
          </cell>
          <cell r="H400">
            <v>26.830000000000041</v>
          </cell>
          <cell r="I400">
            <v>0.7200000000000415</v>
          </cell>
          <cell r="J400">
            <v>2.757564151666192E-2</v>
          </cell>
          <cell r="K400">
            <v>165.51</v>
          </cell>
          <cell r="L400">
            <v>173.7</v>
          </cell>
          <cell r="M400">
            <v>8.1899999999999977</v>
          </cell>
          <cell r="N400">
            <v>4.948341489940189E-2</v>
          </cell>
          <cell r="O400">
            <v>1016.99</v>
          </cell>
          <cell r="P400">
            <v>1067.17</v>
          </cell>
          <cell r="Q400">
            <v>50.180000000000064</v>
          </cell>
          <cell r="R400">
            <v>4.9341684775661587E-2</v>
          </cell>
          <cell r="S400" t="str">
            <v>Firm</v>
          </cell>
        </row>
        <row r="401">
          <cell r="A401" t="str">
            <v>W7301</v>
          </cell>
          <cell r="B401" t="str">
            <v>Conwy</v>
          </cell>
          <cell r="C401">
            <v>746.04</v>
          </cell>
          <cell r="D401">
            <v>783.34</v>
          </cell>
          <cell r="E401">
            <v>37.300000000000068</v>
          </cell>
          <cell r="F401">
            <v>4.9997319178596511E-2</v>
          </cell>
          <cell r="G401">
            <v>27.52</v>
          </cell>
          <cell r="H401">
            <v>28.139999999999986</v>
          </cell>
          <cell r="I401">
            <v>0.61999999999998678</v>
          </cell>
          <cell r="J401">
            <v>2.2529069767441401E-2</v>
          </cell>
          <cell r="K401">
            <v>186.18</v>
          </cell>
          <cell r="L401">
            <v>195.48</v>
          </cell>
          <cell r="M401">
            <v>9.2999999999999829</v>
          </cell>
          <cell r="N401">
            <v>4.9951659684176475E-2</v>
          </cell>
          <cell r="O401">
            <v>959.74</v>
          </cell>
          <cell r="P401">
            <v>1006.96</v>
          </cell>
          <cell r="Q401">
            <v>47.220000000000027</v>
          </cell>
          <cell r="R401">
            <v>4.9200825223498112E-2</v>
          </cell>
          <cell r="S401" t="str">
            <v>Firm</v>
          </cell>
        </row>
        <row r="402">
          <cell r="A402" t="str">
            <v>W7001</v>
          </cell>
          <cell r="B402" t="str">
            <v>Denbighshire</v>
          </cell>
          <cell r="C402">
            <v>943.35</v>
          </cell>
          <cell r="D402">
            <v>971.18</v>
          </cell>
          <cell r="E402">
            <v>27.829999999999927</v>
          </cell>
          <cell r="F402">
            <v>2.9501245561032396E-2</v>
          </cell>
          <cell r="G402">
            <v>32.9</v>
          </cell>
          <cell r="H402">
            <v>34.090000000000032</v>
          </cell>
          <cell r="I402">
            <v>1.1900000000000333</v>
          </cell>
          <cell r="J402">
            <v>3.6170212765958443E-2</v>
          </cell>
          <cell r="K402">
            <v>186.18</v>
          </cell>
          <cell r="L402">
            <v>195.48</v>
          </cell>
          <cell r="M402">
            <v>9.2999999999999829</v>
          </cell>
          <cell r="N402">
            <v>4.9951659684176475E-2</v>
          </cell>
          <cell r="O402">
            <v>1162.43</v>
          </cell>
          <cell r="P402">
            <v>1200.75</v>
          </cell>
          <cell r="Q402">
            <v>38.319999999999936</v>
          </cell>
          <cell r="R402">
            <v>3.2965425875106424E-2</v>
          </cell>
          <cell r="S402" t="str">
            <v>Firm</v>
          </cell>
        </row>
        <row r="403">
          <cell r="A403" t="str">
            <v>W7002</v>
          </cell>
          <cell r="B403" t="str">
            <v>Flintshire</v>
          </cell>
          <cell r="C403">
            <v>823.6</v>
          </cell>
          <cell r="D403">
            <v>850.78</v>
          </cell>
          <cell r="E403">
            <v>27.17999999999995</v>
          </cell>
          <cell r="F403">
            <v>3.3001457017969749E-2</v>
          </cell>
          <cell r="G403">
            <v>32.770000000000003</v>
          </cell>
          <cell r="H403">
            <v>33.82000000000005</v>
          </cell>
          <cell r="I403">
            <v>1.0500000000000469</v>
          </cell>
          <cell r="J403">
            <v>3.2041501373208714E-2</v>
          </cell>
          <cell r="K403">
            <v>186.18</v>
          </cell>
          <cell r="L403">
            <v>195.48</v>
          </cell>
          <cell r="M403">
            <v>9.2999999999999829</v>
          </cell>
          <cell r="N403">
            <v>4.9951659684176475E-2</v>
          </cell>
          <cell r="O403">
            <v>1042.55</v>
          </cell>
          <cell r="P403">
            <v>1080.08</v>
          </cell>
          <cell r="Q403">
            <v>37.529999999999973</v>
          </cell>
          <cell r="R403">
            <v>3.5998273464102448E-2</v>
          </cell>
          <cell r="S403" t="str">
            <v>Firm</v>
          </cell>
        </row>
        <row r="404">
          <cell r="A404" t="str">
            <v>W7303</v>
          </cell>
          <cell r="B404" t="str">
            <v>Gwynedd</v>
          </cell>
          <cell r="C404">
            <v>889.68</v>
          </cell>
          <cell r="D404">
            <v>924.73</v>
          </cell>
          <cell r="E404">
            <v>35.050000000000068</v>
          </cell>
          <cell r="F404">
            <v>3.9396187393220039E-2</v>
          </cell>
          <cell r="G404">
            <v>26.150000000000091</v>
          </cell>
          <cell r="H404">
            <v>27.490000000000009</v>
          </cell>
          <cell r="I404">
            <v>1.3399999999999181</v>
          </cell>
          <cell r="J404">
            <v>5.1242829827912617E-2</v>
          </cell>
          <cell r="K404">
            <v>186.18</v>
          </cell>
          <cell r="L404">
            <v>195.48</v>
          </cell>
          <cell r="M404">
            <v>9.2999999999999829</v>
          </cell>
          <cell r="N404">
            <v>4.9951659684176475E-2</v>
          </cell>
          <cell r="O404">
            <v>1102.01</v>
          </cell>
          <cell r="P404">
            <v>1147.7</v>
          </cell>
          <cell r="Q404">
            <v>45.690000000000055</v>
          </cell>
          <cell r="R404">
            <v>4.1460603805773211E-2</v>
          </cell>
          <cell r="S404" t="str">
            <v>Firm</v>
          </cell>
        </row>
        <row r="405">
          <cell r="A405" t="str">
            <v>W7302</v>
          </cell>
          <cell r="B405" t="str">
            <v>Isle of Anglesey</v>
          </cell>
          <cell r="C405">
            <v>766.8</v>
          </cell>
          <cell r="D405">
            <v>789.84</v>
          </cell>
          <cell r="E405">
            <v>23.040000000000077</v>
          </cell>
          <cell r="F405">
            <v>3.0046948356807546E-2</v>
          </cell>
          <cell r="G405">
            <v>26.6400000000001</v>
          </cell>
          <cell r="H405">
            <v>27.469999999999914</v>
          </cell>
          <cell r="I405">
            <v>0.82999999999981355</v>
          </cell>
          <cell r="J405">
            <v>3.1156156156149084E-2</v>
          </cell>
          <cell r="K405">
            <v>186.18</v>
          </cell>
          <cell r="L405">
            <v>195.48</v>
          </cell>
          <cell r="M405">
            <v>9.2999999999999829</v>
          </cell>
          <cell r="N405">
            <v>4.9951659684176475E-2</v>
          </cell>
          <cell r="O405">
            <v>979.62</v>
          </cell>
          <cell r="P405">
            <v>1012.79</v>
          </cell>
          <cell r="Q405">
            <v>33.169999999999959</v>
          </cell>
          <cell r="R405">
            <v>3.3860068189706105E-2</v>
          </cell>
          <cell r="S405" t="str">
            <v>Firm</v>
          </cell>
        </row>
        <row r="406">
          <cell r="A406" t="str">
            <v>W7403</v>
          </cell>
          <cell r="B406" t="str">
            <v>Merthyr Tydfil</v>
          </cell>
          <cell r="C406">
            <v>1062.8699999999999</v>
          </cell>
          <cell r="D406">
            <v>1104.32</v>
          </cell>
          <cell r="E406">
            <v>41.450000000000045</v>
          </cell>
          <cell r="F406">
            <v>3.8998184161750826E-2</v>
          </cell>
          <cell r="G406">
            <v>0.98000000000001819</v>
          </cell>
          <cell r="H406">
            <v>0.94000000000005457</v>
          </cell>
          <cell r="I406">
            <v>-3.999999999996362E-2</v>
          </cell>
          <cell r="J406">
            <v>-4.0816326530574321E-2</v>
          </cell>
          <cell r="K406">
            <v>139.38</v>
          </cell>
          <cell r="L406">
            <v>146.35</v>
          </cell>
          <cell r="M406">
            <v>6.9699999999999989</v>
          </cell>
          <cell r="N406">
            <v>5.0007174630506412E-2</v>
          </cell>
          <cell r="O406">
            <v>1203.23</v>
          </cell>
          <cell r="P406">
            <v>1251.6099999999999</v>
          </cell>
          <cell r="Q406">
            <v>48.379999999999882</v>
          </cell>
          <cell r="R406">
            <v>4.0208438951821357E-2</v>
          </cell>
          <cell r="S406" t="str">
            <v>Firm</v>
          </cell>
        </row>
        <row r="407">
          <cell r="A407" t="str">
            <v>W7202</v>
          </cell>
          <cell r="B407" t="str">
            <v>Monmouthshire</v>
          </cell>
          <cell r="C407">
            <v>894.51</v>
          </cell>
          <cell r="D407">
            <v>938.79</v>
          </cell>
          <cell r="E407">
            <v>44.279999999999973</v>
          </cell>
          <cell r="F407">
            <v>4.9501961968004826E-2</v>
          </cell>
          <cell r="G407">
            <v>29.3</v>
          </cell>
          <cell r="H407">
            <v>31.230000000000018</v>
          </cell>
          <cell r="I407">
            <v>1.9300000000000175</v>
          </cell>
          <cell r="J407">
            <v>6.5870307167236186E-2</v>
          </cell>
          <cell r="K407">
            <v>167.14</v>
          </cell>
          <cell r="L407">
            <v>174.66</v>
          </cell>
          <cell r="M407">
            <v>7.5200000000000102</v>
          </cell>
          <cell r="N407">
            <v>4.4992222089266454E-2</v>
          </cell>
          <cell r="O407">
            <v>1090.95</v>
          </cell>
          <cell r="P407">
            <v>1144.68</v>
          </cell>
          <cell r="Q407">
            <v>53.730000000000018</v>
          </cell>
          <cell r="R407">
            <v>4.9250653100508801E-2</v>
          </cell>
          <cell r="S407" t="str">
            <v>Firm</v>
          </cell>
        </row>
        <row r="408">
          <cell r="A408" t="str">
            <v>W7701</v>
          </cell>
          <cell r="B408" t="str">
            <v>Neath Port Talbot</v>
          </cell>
          <cell r="C408">
            <v>1068.8900000000001</v>
          </cell>
          <cell r="D408">
            <v>1110.5899999999999</v>
          </cell>
          <cell r="E408">
            <v>41.699999999999818</v>
          </cell>
          <cell r="F408">
            <v>3.9012433459008733E-2</v>
          </cell>
          <cell r="G408">
            <v>34.569999999999936</v>
          </cell>
          <cell r="H408">
            <v>35.120000000000118</v>
          </cell>
          <cell r="I408">
            <v>0.5500000000001819</v>
          </cell>
          <cell r="J408">
            <v>1.5909748336713436E-2</v>
          </cell>
          <cell r="K408">
            <v>139.38</v>
          </cell>
          <cell r="L408">
            <v>146.35</v>
          </cell>
          <cell r="M408">
            <v>6.9699999999999989</v>
          </cell>
          <cell r="N408">
            <v>5.0007174630506412E-2</v>
          </cell>
          <cell r="O408">
            <v>1242.8399999999999</v>
          </cell>
          <cell r="P408">
            <v>1292.06</v>
          </cell>
          <cell r="Q408">
            <v>49.220000000000027</v>
          </cell>
          <cell r="R408">
            <v>3.9602845096714079E-2</v>
          </cell>
          <cell r="S408" t="str">
            <v>Firm</v>
          </cell>
        </row>
        <row r="409">
          <cell r="A409" t="str">
            <v>W7203</v>
          </cell>
          <cell r="B409" t="str">
            <v>Newport</v>
          </cell>
          <cell r="C409">
            <v>714.98</v>
          </cell>
          <cell r="D409">
            <v>743.22</v>
          </cell>
          <cell r="E409">
            <v>28.240000000000009</v>
          </cell>
          <cell r="F409">
            <v>3.94976083247085E-2</v>
          </cell>
          <cell r="G409">
            <v>3.4399999999999409</v>
          </cell>
          <cell r="H409">
            <v>3.5099999999999909</v>
          </cell>
          <cell r="I409">
            <v>7.0000000000050022E-2</v>
          </cell>
          <cell r="J409">
            <v>2.0348837209317239E-2</v>
          </cell>
          <cell r="K409">
            <v>167.14</v>
          </cell>
          <cell r="L409">
            <v>174.66</v>
          </cell>
          <cell r="M409">
            <v>7.5200000000000102</v>
          </cell>
          <cell r="N409">
            <v>4.4992222089266454E-2</v>
          </cell>
          <cell r="O409">
            <v>885.56</v>
          </cell>
          <cell r="P409">
            <v>921.39</v>
          </cell>
          <cell r="Q409">
            <v>35.830000000000041</v>
          </cell>
          <cell r="R409">
            <v>4.0460273725100526E-2</v>
          </cell>
          <cell r="S409" t="str">
            <v>Firm</v>
          </cell>
        </row>
        <row r="410">
          <cell r="A410" t="str">
            <v>W7103</v>
          </cell>
          <cell r="B410" t="str">
            <v>Pembrokeshire</v>
          </cell>
          <cell r="C410">
            <v>638.53</v>
          </cell>
          <cell r="D410">
            <v>665.34</v>
          </cell>
          <cell r="E410">
            <v>26.810000000000059</v>
          </cell>
          <cell r="F410">
            <v>4.1987064037711797E-2</v>
          </cell>
          <cell r="G410">
            <v>25.430000000000064</v>
          </cell>
          <cell r="H410">
            <v>25.279999999999973</v>
          </cell>
          <cell r="I410">
            <v>-0.15000000000009095</v>
          </cell>
          <cell r="J410">
            <v>-5.8985450255639726E-3</v>
          </cell>
          <cell r="K410">
            <v>165.51</v>
          </cell>
          <cell r="L410">
            <v>173.7</v>
          </cell>
          <cell r="M410">
            <v>8.1899999999999977</v>
          </cell>
          <cell r="N410">
            <v>4.948341489940189E-2</v>
          </cell>
          <cell r="O410">
            <v>829.47</v>
          </cell>
          <cell r="P410">
            <v>864.32</v>
          </cell>
          <cell r="Q410">
            <v>34.850000000000023</v>
          </cell>
          <cell r="R410">
            <v>4.2014780522502404E-2</v>
          </cell>
          <cell r="S410" t="str">
            <v>Firm</v>
          </cell>
        </row>
        <row r="411">
          <cell r="A411" t="str">
            <v>W7501</v>
          </cell>
          <cell r="B411" t="str">
            <v>Powys</v>
          </cell>
          <cell r="C411">
            <v>828.16</v>
          </cell>
          <cell r="D411">
            <v>851.23559112576856</v>
          </cell>
          <cell r="E411">
            <v>23.075591125768597</v>
          </cell>
          <cell r="F411">
            <v>2.786368712056686E-2</v>
          </cell>
          <cell r="G411">
            <v>29.73</v>
          </cell>
          <cell r="H411">
            <v>32.38440887423144</v>
          </cell>
          <cell r="I411">
            <v>2.6544088742314393</v>
          </cell>
          <cell r="J411">
            <v>8.9283850461871594E-2</v>
          </cell>
          <cell r="K411">
            <v>165.51</v>
          </cell>
          <cell r="L411">
            <v>173.7</v>
          </cell>
          <cell r="M411">
            <v>8.1899999999999977</v>
          </cell>
          <cell r="N411">
            <v>4.948341489940189E-2</v>
          </cell>
          <cell r="O411">
            <v>1023.4</v>
          </cell>
          <cell r="P411">
            <v>1057.32</v>
          </cell>
          <cell r="Q411">
            <v>33.919999999999959</v>
          </cell>
          <cell r="R411">
            <v>3.3144420558921306E-2</v>
          </cell>
          <cell r="S411" t="str">
            <v>Firm</v>
          </cell>
        </row>
        <row r="412">
          <cell r="A412" t="str">
            <v>W7404</v>
          </cell>
          <cell r="B412" t="str">
            <v>Rhondda Cynon Taff</v>
          </cell>
          <cell r="C412">
            <v>998.12</v>
          </cell>
          <cell r="D412">
            <v>1047.28</v>
          </cell>
          <cell r="E412">
            <v>49.159999999999968</v>
          </cell>
          <cell r="F412">
            <v>4.9252594878371303E-2</v>
          </cell>
          <cell r="G412">
            <v>19.52</v>
          </cell>
          <cell r="H412">
            <v>20.329999999999927</v>
          </cell>
          <cell r="I412">
            <v>0.80999999999992767</v>
          </cell>
          <cell r="J412">
            <v>4.1495901639340582E-2</v>
          </cell>
          <cell r="K412">
            <v>139.38</v>
          </cell>
          <cell r="L412">
            <v>146.35</v>
          </cell>
          <cell r="M412">
            <v>6.9699999999999989</v>
          </cell>
          <cell r="N412">
            <v>5.0007174630506412E-2</v>
          </cell>
          <cell r="O412">
            <v>1157.02</v>
          </cell>
          <cell r="P412">
            <v>1213.96</v>
          </cell>
          <cell r="Q412">
            <v>56.940000000000055</v>
          </cell>
          <cell r="R412">
            <v>4.9212632452334537E-2</v>
          </cell>
          <cell r="S412" t="str">
            <v>Firm</v>
          </cell>
        </row>
        <row r="413">
          <cell r="A413" t="str">
            <v>W7702</v>
          </cell>
          <cell r="B413" t="str">
            <v>Swansea</v>
          </cell>
          <cell r="C413">
            <v>879.25</v>
          </cell>
          <cell r="D413">
            <v>918.38</v>
          </cell>
          <cell r="E413">
            <v>39.129999999999995</v>
          </cell>
          <cell r="F413">
            <v>4.4503838498720416E-2</v>
          </cell>
          <cell r="G413">
            <v>8.75</v>
          </cell>
          <cell r="H413">
            <v>8.2599999999999909</v>
          </cell>
          <cell r="I413">
            <v>-0.49000000000000909</v>
          </cell>
          <cell r="J413">
            <v>-5.6000000000001049E-2</v>
          </cell>
          <cell r="K413">
            <v>139.38</v>
          </cell>
          <cell r="L413">
            <v>146.35</v>
          </cell>
          <cell r="M413">
            <v>6.9699999999999989</v>
          </cell>
          <cell r="N413">
            <v>5.0007174630506412E-2</v>
          </cell>
          <cell r="O413">
            <v>1027.3800000000001</v>
          </cell>
          <cell r="P413">
            <v>1072.99</v>
          </cell>
          <cell r="Q413">
            <v>45.6099999999999</v>
          </cell>
          <cell r="R413">
            <v>4.4394479160583034E-2</v>
          </cell>
          <cell r="S413" t="str">
            <v>Firm</v>
          </cell>
        </row>
        <row r="414">
          <cell r="A414" t="str">
            <v>W7204</v>
          </cell>
          <cell r="B414" t="str">
            <v>Torfaen</v>
          </cell>
          <cell r="C414">
            <v>864.9</v>
          </cell>
          <cell r="D414">
            <v>895.17</v>
          </cell>
          <cell r="E414">
            <v>30.269999999999982</v>
          </cell>
          <cell r="F414">
            <v>3.4998265695456166E-2</v>
          </cell>
          <cell r="G414">
            <v>38.369999999999997</v>
          </cell>
          <cell r="H414">
            <v>38.270000000000095</v>
          </cell>
          <cell r="I414">
            <v>-9.9999999999901945E-2</v>
          </cell>
          <cell r="J414">
            <v>-2.606202762572396E-3</v>
          </cell>
          <cell r="K414">
            <v>167.14</v>
          </cell>
          <cell r="L414">
            <v>174.66</v>
          </cell>
          <cell r="M414">
            <v>7.5200000000000102</v>
          </cell>
          <cell r="N414">
            <v>4.4992222089266454E-2</v>
          </cell>
          <cell r="O414">
            <v>1070.4100000000001</v>
          </cell>
          <cell r="P414">
            <v>1108.0999999999999</v>
          </cell>
          <cell r="Q414">
            <v>37.689999999999827</v>
          </cell>
          <cell r="R414">
            <v>3.5210807073924766E-2</v>
          </cell>
          <cell r="S414" t="str">
            <v>Firm</v>
          </cell>
        </row>
        <row r="415">
          <cell r="A415" t="str">
            <v>W7602</v>
          </cell>
          <cell r="B415" t="str">
            <v>Vale of Glamorgan</v>
          </cell>
          <cell r="C415">
            <v>828.45</v>
          </cell>
          <cell r="D415">
            <v>860.76</v>
          </cell>
          <cell r="E415">
            <v>32.309999999999945</v>
          </cell>
          <cell r="F415">
            <v>3.9000543183052683E-2</v>
          </cell>
          <cell r="G415">
            <v>34.829999999999927</v>
          </cell>
          <cell r="H415">
            <v>36.32000000000005</v>
          </cell>
          <cell r="I415">
            <v>1.4900000000001228</v>
          </cell>
          <cell r="J415">
            <v>4.2779213321852527E-2</v>
          </cell>
          <cell r="K415">
            <v>139.38</v>
          </cell>
          <cell r="L415">
            <v>146.35</v>
          </cell>
          <cell r="M415">
            <v>6.9699999999999989</v>
          </cell>
          <cell r="N415">
            <v>5.0007174630506412E-2</v>
          </cell>
          <cell r="O415">
            <v>1002.66</v>
          </cell>
          <cell r="P415">
            <v>1043.43</v>
          </cell>
          <cell r="Q415">
            <v>40.770000000000095</v>
          </cell>
          <cell r="R415">
            <v>4.0661839506911601E-2</v>
          </cell>
          <cell r="S415" t="str">
            <v>Firm</v>
          </cell>
        </row>
        <row r="416">
          <cell r="A416" t="str">
            <v>W7003</v>
          </cell>
          <cell r="B416" t="str">
            <v>Wrexham</v>
          </cell>
          <cell r="C416">
            <v>815.25</v>
          </cell>
          <cell r="D416">
            <v>839.53</v>
          </cell>
          <cell r="E416">
            <v>24.279999999999973</v>
          </cell>
          <cell r="F416">
            <v>2.978227537565159E-2</v>
          </cell>
          <cell r="G416">
            <v>33.090000000000003</v>
          </cell>
          <cell r="H416">
            <v>33.970000000000027</v>
          </cell>
          <cell r="I416">
            <v>0.88000000000002387</v>
          </cell>
          <cell r="J416">
            <v>2.659413720157211E-2</v>
          </cell>
          <cell r="K416">
            <v>186.18</v>
          </cell>
          <cell r="L416">
            <v>195.48</v>
          </cell>
          <cell r="M416">
            <v>9.2999999999999829</v>
          </cell>
          <cell r="N416">
            <v>4.9951659684176475E-2</v>
          </cell>
          <cell r="O416">
            <v>1034.52</v>
          </cell>
          <cell r="P416">
            <v>1068.98</v>
          </cell>
          <cell r="Q416">
            <v>34.460000000000036</v>
          </cell>
          <cell r="R416">
            <v>3.3310134168503369E-2</v>
          </cell>
          <cell r="S416" t="str">
            <v>Firm</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organisations/department-for-communities-and-local-government/series/council-tax-statistics" TargetMode="External"/><Relationship Id="rId1" Type="http://schemas.openxmlformats.org/officeDocument/2006/relationships/hyperlink" Target="mailto:ctr.statistics@communities.gov.u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nalc.gov.uk/our-work/create-a-council" TargetMode="External"/><Relationship Id="rId1" Type="http://schemas.openxmlformats.org/officeDocument/2006/relationships/hyperlink" Target="http://www.nalc.gov.uk/our-work/create-a-counc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pageSetUpPr fitToPage="1"/>
  </sheetPr>
  <dimension ref="A1:S40"/>
  <sheetViews>
    <sheetView tabSelected="1" zoomScaleNormal="100" workbookViewId="0"/>
  </sheetViews>
  <sheetFormatPr defaultColWidth="0" defaultRowHeight="12.5" zeroHeight="1" x14ac:dyDescent="0.25"/>
  <cols>
    <col min="1" max="1" width="1.7265625" customWidth="1"/>
    <col min="2" max="2" width="3.54296875" customWidth="1"/>
    <col min="3" max="14" width="9.1796875" customWidth="1"/>
    <col min="15" max="15" width="4" customWidth="1"/>
    <col min="16" max="16" width="1.7265625" customWidth="1"/>
    <col min="17" max="19" width="0" hidden="1" customWidth="1"/>
    <col min="20" max="16384" width="9.1796875" hidden="1"/>
  </cols>
  <sheetData>
    <row r="1" spans="1:16" ht="5.25" customHeight="1" thickBot="1" x14ac:dyDescent="0.4">
      <c r="A1" s="155"/>
      <c r="B1" s="155"/>
      <c r="C1" s="155"/>
      <c r="D1" s="155"/>
      <c r="E1" s="155"/>
      <c r="F1" s="155"/>
      <c r="G1" s="155"/>
      <c r="H1" s="155"/>
      <c r="I1" s="155"/>
      <c r="J1" s="155"/>
      <c r="K1" s="155"/>
      <c r="L1" s="155"/>
      <c r="M1" s="155"/>
      <c r="N1" s="155"/>
      <c r="O1" s="155"/>
      <c r="P1" s="155"/>
    </row>
    <row r="2" spans="1:16" ht="15" customHeight="1" x14ac:dyDescent="0.35">
      <c r="A2" s="155"/>
      <c r="B2" s="330"/>
      <c r="C2" s="331"/>
      <c r="D2" s="331"/>
      <c r="E2" s="331"/>
      <c r="F2" s="331"/>
      <c r="G2" s="331"/>
      <c r="H2" s="331"/>
      <c r="I2" s="331"/>
      <c r="J2" s="331"/>
      <c r="K2" s="331"/>
      <c r="L2" s="331"/>
      <c r="M2" s="331"/>
      <c r="N2" s="331"/>
      <c r="O2" s="332"/>
      <c r="P2" s="155"/>
    </row>
    <row r="3" spans="1:16" ht="15" customHeight="1" x14ac:dyDescent="0.35">
      <c r="A3" s="155"/>
      <c r="B3" s="333"/>
      <c r="C3" s="334"/>
      <c r="D3" s="334"/>
      <c r="E3" s="334"/>
      <c r="F3" s="334"/>
      <c r="G3" s="334"/>
      <c r="H3" s="334"/>
      <c r="I3" s="334"/>
      <c r="J3" s="334"/>
      <c r="K3" s="334"/>
      <c r="L3" s="334"/>
      <c r="M3" s="334"/>
      <c r="N3" s="334"/>
      <c r="O3" s="335"/>
      <c r="P3" s="155"/>
    </row>
    <row r="4" spans="1:16" ht="15" customHeight="1" x14ac:dyDescent="0.35">
      <c r="A4" s="155"/>
      <c r="B4" s="333"/>
      <c r="D4" s="334"/>
      <c r="E4" s="334"/>
      <c r="F4" s="334"/>
      <c r="G4" s="334"/>
      <c r="H4" s="334"/>
      <c r="I4" s="334"/>
      <c r="J4" s="334"/>
      <c r="K4" s="334"/>
      <c r="L4" s="334"/>
      <c r="M4" s="334"/>
      <c r="N4" s="334"/>
      <c r="O4" s="335"/>
      <c r="P4" s="155"/>
    </row>
    <row r="5" spans="1:16" ht="15" customHeight="1" x14ac:dyDescent="0.35">
      <c r="A5" s="155"/>
      <c r="B5" s="333"/>
      <c r="C5" s="334"/>
      <c r="D5" s="334"/>
      <c r="E5" s="334"/>
      <c r="F5" s="334"/>
      <c r="G5" s="334"/>
      <c r="H5" s="334"/>
      <c r="I5" s="334"/>
      <c r="J5" s="334"/>
      <c r="K5" s="334"/>
      <c r="L5" s="334"/>
      <c r="M5" s="334"/>
      <c r="N5" s="334"/>
      <c r="O5" s="335"/>
      <c r="P5" s="155"/>
    </row>
    <row r="6" spans="1:16" ht="15" customHeight="1" x14ac:dyDescent="0.35">
      <c r="A6" s="155"/>
      <c r="B6" s="333"/>
      <c r="C6" s="334"/>
      <c r="D6" s="334"/>
      <c r="E6" s="334"/>
      <c r="F6" s="334"/>
      <c r="G6" s="334"/>
      <c r="H6" s="334"/>
      <c r="I6" s="334"/>
      <c r="J6" s="334"/>
      <c r="K6" s="334"/>
      <c r="L6" s="334"/>
      <c r="M6" s="334"/>
      <c r="N6" s="334"/>
      <c r="O6" s="335"/>
      <c r="P6" s="155"/>
    </row>
    <row r="7" spans="1:16" ht="15" customHeight="1" x14ac:dyDescent="0.35">
      <c r="A7" s="155"/>
      <c r="B7" s="333"/>
      <c r="C7" s="334"/>
      <c r="D7" s="334"/>
      <c r="E7" s="334"/>
      <c r="F7" s="334"/>
      <c r="G7" s="334"/>
      <c r="H7" s="334"/>
      <c r="I7" s="334"/>
      <c r="J7" s="334"/>
      <c r="K7" s="334"/>
      <c r="L7" s="334"/>
      <c r="M7" s="334"/>
      <c r="N7" s="334"/>
      <c r="O7" s="335"/>
      <c r="P7" s="155"/>
    </row>
    <row r="8" spans="1:16" ht="15" customHeight="1" x14ac:dyDescent="0.35">
      <c r="A8" s="155"/>
      <c r="B8" s="333"/>
      <c r="C8" s="334"/>
      <c r="D8" s="334"/>
      <c r="E8" s="334"/>
      <c r="F8" s="334"/>
      <c r="G8" s="334"/>
      <c r="H8" s="334"/>
      <c r="I8" s="334"/>
      <c r="J8" s="334"/>
      <c r="K8" s="334"/>
      <c r="L8" s="334"/>
      <c r="M8" s="334"/>
      <c r="N8" s="334"/>
      <c r="O8" s="335"/>
      <c r="P8" s="155"/>
    </row>
    <row r="9" spans="1:16" ht="15" customHeight="1" x14ac:dyDescent="0.35">
      <c r="A9" s="155"/>
      <c r="B9" s="333"/>
      <c r="C9" s="334"/>
      <c r="D9" s="334"/>
      <c r="E9" s="334"/>
      <c r="F9" s="334"/>
      <c r="G9" s="334"/>
      <c r="H9" s="334"/>
      <c r="I9" s="334"/>
      <c r="J9" s="334"/>
      <c r="K9" s="334"/>
      <c r="L9" s="334"/>
      <c r="M9" s="334"/>
      <c r="N9" s="334"/>
      <c r="O9" s="335"/>
      <c r="P9" s="155"/>
    </row>
    <row r="10" spans="1:16" ht="15" customHeight="1" x14ac:dyDescent="0.35">
      <c r="A10" s="155"/>
      <c r="B10" s="333"/>
      <c r="C10" s="334"/>
      <c r="D10" s="334"/>
      <c r="E10" s="334"/>
      <c r="F10" s="334"/>
      <c r="G10" s="334"/>
      <c r="H10" s="334"/>
      <c r="I10" s="334"/>
      <c r="J10" s="334"/>
      <c r="K10" s="334"/>
      <c r="L10" s="334"/>
      <c r="M10" s="334"/>
      <c r="N10" s="334"/>
      <c r="O10" s="335"/>
      <c r="P10" s="155"/>
    </row>
    <row r="11" spans="1:16" ht="15" customHeight="1" x14ac:dyDescent="0.35">
      <c r="A11" s="155"/>
      <c r="B11" s="333"/>
      <c r="C11" s="428" t="s">
        <v>0</v>
      </c>
      <c r="D11" s="428"/>
      <c r="E11" s="428"/>
      <c r="F11" s="428"/>
      <c r="G11" s="428"/>
      <c r="H11" s="428"/>
      <c r="I11" s="428"/>
      <c r="J11" s="428"/>
      <c r="K11" s="428"/>
      <c r="L11" s="428"/>
      <c r="M11" s="428"/>
      <c r="N11" s="428"/>
      <c r="O11" s="335"/>
      <c r="P11" s="155"/>
    </row>
    <row r="12" spans="1:16" ht="15" customHeight="1" x14ac:dyDescent="0.35">
      <c r="A12" s="155"/>
      <c r="B12" s="333"/>
      <c r="C12" s="431" t="s">
        <v>1</v>
      </c>
      <c r="D12" s="431"/>
      <c r="E12" s="431"/>
      <c r="F12" s="431"/>
      <c r="G12" s="431"/>
      <c r="H12" s="431"/>
      <c r="I12" s="431"/>
      <c r="J12" s="431"/>
      <c r="K12" s="431"/>
      <c r="L12" s="431"/>
      <c r="M12" s="431"/>
      <c r="N12" s="431"/>
      <c r="O12" s="335"/>
      <c r="P12" s="155"/>
    </row>
    <row r="13" spans="1:16" ht="18" customHeight="1" x14ac:dyDescent="0.35">
      <c r="A13" s="155"/>
      <c r="B13" s="333"/>
      <c r="C13" s="334"/>
      <c r="D13" s="334"/>
      <c r="E13" s="334"/>
      <c r="F13" s="334"/>
      <c r="G13" s="334"/>
      <c r="H13" s="334"/>
      <c r="I13" s="334"/>
      <c r="J13" s="334"/>
      <c r="K13" s="334"/>
      <c r="L13" s="334"/>
      <c r="M13" s="334"/>
      <c r="N13" s="334"/>
      <c r="O13" s="335"/>
      <c r="P13" s="155"/>
    </row>
    <row r="14" spans="1:16" ht="18" customHeight="1" x14ac:dyDescent="0.35">
      <c r="A14" s="155"/>
      <c r="B14" s="336"/>
      <c r="C14" s="423" t="s">
        <v>2</v>
      </c>
      <c r="D14" s="424"/>
      <c r="E14" s="425" t="s">
        <v>3</v>
      </c>
      <c r="F14" s="426"/>
      <c r="G14" s="426"/>
      <c r="H14" s="426"/>
      <c r="I14" s="426"/>
      <c r="J14" s="426"/>
      <c r="K14" s="426"/>
      <c r="L14" s="426"/>
      <c r="M14" s="426"/>
      <c r="N14" s="426"/>
      <c r="O14" s="337"/>
      <c r="P14" s="155"/>
    </row>
    <row r="15" spans="1:16" ht="18" customHeight="1" x14ac:dyDescent="0.35">
      <c r="A15" s="155"/>
      <c r="B15" s="336"/>
      <c r="C15" s="424"/>
      <c r="D15" s="424"/>
      <c r="E15" s="426"/>
      <c r="F15" s="426"/>
      <c r="G15" s="426"/>
      <c r="H15" s="426"/>
      <c r="I15" s="426"/>
      <c r="J15" s="426"/>
      <c r="K15" s="426"/>
      <c r="L15" s="426"/>
      <c r="M15" s="426"/>
      <c r="N15" s="426"/>
      <c r="O15" s="337"/>
      <c r="P15" s="155"/>
    </row>
    <row r="16" spans="1:16" ht="18" customHeight="1" x14ac:dyDescent="0.35">
      <c r="A16" s="155"/>
      <c r="B16" s="333"/>
      <c r="C16" s="423" t="s">
        <v>4</v>
      </c>
      <c r="D16" s="424"/>
      <c r="E16" s="425" t="s">
        <v>5</v>
      </c>
      <c r="F16" s="426"/>
      <c r="G16" s="426"/>
      <c r="H16" s="426"/>
      <c r="I16" s="426"/>
      <c r="J16" s="426"/>
      <c r="K16" s="426"/>
      <c r="L16" s="426"/>
      <c r="M16" s="426"/>
      <c r="N16" s="426"/>
      <c r="O16" s="335"/>
      <c r="P16" s="155"/>
    </row>
    <row r="17" spans="1:16" ht="18" customHeight="1" x14ac:dyDescent="0.35">
      <c r="A17" s="155"/>
      <c r="B17" s="333"/>
      <c r="C17" s="424"/>
      <c r="D17" s="424"/>
      <c r="E17" s="426"/>
      <c r="F17" s="426"/>
      <c r="G17" s="426"/>
      <c r="H17" s="426"/>
      <c r="I17" s="426"/>
      <c r="J17" s="426"/>
      <c r="K17" s="426"/>
      <c r="L17" s="426"/>
      <c r="M17" s="426"/>
      <c r="N17" s="426"/>
      <c r="O17" s="335"/>
      <c r="P17" s="155"/>
    </row>
    <row r="18" spans="1:16" ht="18" customHeight="1" x14ac:dyDescent="0.35">
      <c r="A18" s="155"/>
      <c r="B18" s="336"/>
      <c r="C18" s="423" t="s">
        <v>6</v>
      </c>
      <c r="D18" s="424"/>
      <c r="E18" s="429" t="s">
        <v>7</v>
      </c>
      <c r="F18" s="430"/>
      <c r="G18" s="430"/>
      <c r="H18" s="430"/>
      <c r="I18" s="430"/>
      <c r="J18" s="430"/>
      <c r="K18" s="430"/>
      <c r="L18" s="430"/>
      <c r="M18" s="430"/>
      <c r="N18" s="430"/>
      <c r="O18" s="337"/>
      <c r="P18" s="155"/>
    </row>
    <row r="19" spans="1:16" ht="18" customHeight="1" x14ac:dyDescent="0.35">
      <c r="A19" s="155"/>
      <c r="B19" s="336"/>
      <c r="C19" s="424"/>
      <c r="D19" s="424"/>
      <c r="E19" s="430"/>
      <c r="F19" s="430"/>
      <c r="G19" s="430"/>
      <c r="H19" s="430"/>
      <c r="I19" s="430"/>
      <c r="J19" s="430"/>
      <c r="K19" s="430"/>
      <c r="L19" s="430"/>
      <c r="M19" s="430"/>
      <c r="N19" s="430"/>
      <c r="O19" s="337"/>
      <c r="P19" s="155"/>
    </row>
    <row r="20" spans="1:16" ht="18" customHeight="1" x14ac:dyDescent="0.35">
      <c r="A20" s="155"/>
      <c r="B20" s="333"/>
      <c r="C20" s="423" t="s">
        <v>8</v>
      </c>
      <c r="D20" s="424"/>
      <c r="E20" s="425" t="s">
        <v>9</v>
      </c>
      <c r="F20" s="427"/>
      <c r="G20" s="427"/>
      <c r="H20" s="427"/>
      <c r="I20" s="427"/>
      <c r="J20" s="427"/>
      <c r="K20" s="427"/>
      <c r="L20" s="427"/>
      <c r="M20" s="427"/>
      <c r="N20" s="427"/>
      <c r="O20" s="335"/>
      <c r="P20" s="155"/>
    </row>
    <row r="21" spans="1:16" ht="18" customHeight="1" x14ac:dyDescent="0.35">
      <c r="A21" s="155"/>
      <c r="B21" s="333"/>
      <c r="C21" s="424"/>
      <c r="D21" s="424"/>
      <c r="E21" s="427"/>
      <c r="F21" s="427"/>
      <c r="G21" s="427"/>
      <c r="H21" s="427"/>
      <c r="I21" s="427"/>
      <c r="J21" s="427"/>
      <c r="K21" s="427"/>
      <c r="L21" s="427"/>
      <c r="M21" s="427"/>
      <c r="N21" s="427"/>
      <c r="O21" s="335"/>
      <c r="P21" s="155"/>
    </row>
    <row r="22" spans="1:16" ht="18" customHeight="1" x14ac:dyDescent="0.35">
      <c r="A22" s="155"/>
      <c r="B22" s="333"/>
      <c r="C22" s="423" t="s">
        <v>10</v>
      </c>
      <c r="D22" s="424"/>
      <c r="E22" s="425" t="s">
        <v>11</v>
      </c>
      <c r="F22" s="426"/>
      <c r="G22" s="426"/>
      <c r="H22" s="426"/>
      <c r="I22" s="426"/>
      <c r="J22" s="426"/>
      <c r="K22" s="426"/>
      <c r="L22" s="426"/>
      <c r="M22" s="426"/>
      <c r="N22" s="426"/>
      <c r="O22" s="335"/>
      <c r="P22" s="155"/>
    </row>
    <row r="23" spans="1:16" ht="18" customHeight="1" x14ac:dyDescent="0.35">
      <c r="A23" s="155"/>
      <c r="B23" s="333"/>
      <c r="C23" s="424"/>
      <c r="D23" s="424"/>
      <c r="E23" s="426"/>
      <c r="F23" s="426"/>
      <c r="G23" s="426"/>
      <c r="H23" s="426"/>
      <c r="I23" s="426"/>
      <c r="J23" s="426"/>
      <c r="K23" s="426"/>
      <c r="L23" s="426"/>
      <c r="M23" s="426"/>
      <c r="N23" s="426"/>
      <c r="O23" s="335"/>
      <c r="P23" s="155"/>
    </row>
    <row r="24" spans="1:16" ht="18" customHeight="1" x14ac:dyDescent="0.35">
      <c r="A24" s="155"/>
      <c r="B24" s="333"/>
      <c r="C24" s="423" t="s">
        <v>12</v>
      </c>
      <c r="D24" s="424"/>
      <c r="E24" s="421" t="s">
        <v>13</v>
      </c>
      <c r="F24" s="422"/>
      <c r="G24" s="422"/>
      <c r="H24" s="422"/>
      <c r="I24" s="422"/>
      <c r="J24" s="422"/>
      <c r="K24" s="422"/>
      <c r="L24" s="422"/>
      <c r="M24" s="422"/>
      <c r="N24" s="422"/>
      <c r="O24" s="335"/>
      <c r="P24" s="155"/>
    </row>
    <row r="25" spans="1:16" ht="18" customHeight="1" x14ac:dyDescent="0.35">
      <c r="A25" s="155"/>
      <c r="B25" s="333"/>
      <c r="C25" s="424"/>
      <c r="D25" s="424"/>
      <c r="E25" s="422"/>
      <c r="F25" s="422"/>
      <c r="G25" s="422"/>
      <c r="H25" s="422"/>
      <c r="I25" s="422"/>
      <c r="J25" s="422"/>
      <c r="K25" s="422"/>
      <c r="L25" s="422"/>
      <c r="M25" s="422"/>
      <c r="N25" s="422"/>
      <c r="O25" s="335"/>
      <c r="P25" s="155"/>
    </row>
    <row r="26" spans="1:16" ht="18" customHeight="1" x14ac:dyDescent="0.35">
      <c r="A26" s="155"/>
      <c r="B26" s="333"/>
      <c r="C26" s="423" t="s">
        <v>14</v>
      </c>
      <c r="D26" s="424"/>
      <c r="E26" s="421" t="s">
        <v>15</v>
      </c>
      <c r="F26" s="422"/>
      <c r="G26" s="422"/>
      <c r="H26" s="422"/>
      <c r="I26" s="422"/>
      <c r="J26" s="422"/>
      <c r="K26" s="422"/>
      <c r="L26" s="422"/>
      <c r="M26" s="422"/>
      <c r="N26" s="422"/>
      <c r="O26" s="335"/>
      <c r="P26" s="155"/>
    </row>
    <row r="27" spans="1:16" ht="18" customHeight="1" x14ac:dyDescent="0.35">
      <c r="A27" s="155"/>
      <c r="B27" s="333"/>
      <c r="C27" s="424"/>
      <c r="D27" s="424"/>
      <c r="E27" s="422"/>
      <c r="F27" s="422"/>
      <c r="G27" s="422"/>
      <c r="H27" s="422"/>
      <c r="I27" s="422"/>
      <c r="J27" s="422"/>
      <c r="K27" s="422"/>
      <c r="L27" s="422"/>
      <c r="M27" s="422"/>
      <c r="N27" s="422"/>
      <c r="O27" s="335"/>
      <c r="P27" s="155"/>
    </row>
    <row r="28" spans="1:16" ht="18" customHeight="1" thickBot="1" x14ac:dyDescent="0.4">
      <c r="A28" s="155"/>
      <c r="B28" s="40"/>
      <c r="C28" s="338"/>
      <c r="D28" s="338"/>
      <c r="E28" s="339"/>
      <c r="F28" s="339"/>
      <c r="G28" s="339"/>
      <c r="H28" s="339"/>
      <c r="I28" s="339"/>
      <c r="J28" s="339"/>
      <c r="K28" s="339"/>
      <c r="L28" s="339"/>
      <c r="M28" s="339"/>
      <c r="N28" s="339"/>
      <c r="O28" s="340"/>
      <c r="P28" s="155"/>
    </row>
    <row r="29" spans="1:16" ht="15.5" x14ac:dyDescent="0.35">
      <c r="A29" s="155"/>
      <c r="B29" s="155"/>
      <c r="C29" s="155"/>
      <c r="D29" s="155"/>
      <c r="E29" s="155"/>
      <c r="F29" s="155"/>
      <c r="G29" s="155"/>
      <c r="H29" s="155"/>
      <c r="I29" s="155"/>
      <c r="J29" s="155"/>
      <c r="K29" s="155"/>
      <c r="L29" s="155"/>
      <c r="M29" s="155"/>
      <c r="N29" s="155"/>
      <c r="O29" s="155"/>
      <c r="P29" s="155"/>
    </row>
    <row r="30" spans="1:16" hidden="1" x14ac:dyDescent="0.25"/>
    <row r="31" spans="1:16" hidden="1" x14ac:dyDescent="0.25"/>
    <row r="32" spans="1: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sheetData>
  <mergeCells count="16">
    <mergeCell ref="C11:N11"/>
    <mergeCell ref="E14:N15"/>
    <mergeCell ref="E16:N17"/>
    <mergeCell ref="E18:N19"/>
    <mergeCell ref="C12:N12"/>
    <mergeCell ref="E26:N27"/>
    <mergeCell ref="C18:D19"/>
    <mergeCell ref="C14:D15"/>
    <mergeCell ref="C16:D17"/>
    <mergeCell ref="C22:D23"/>
    <mergeCell ref="E22:N23"/>
    <mergeCell ref="C24:D25"/>
    <mergeCell ref="E24:N25"/>
    <mergeCell ref="C26:D27"/>
    <mergeCell ref="C20:D21"/>
    <mergeCell ref="E20:N21"/>
  </mergeCells>
  <phoneticPr fontId="15" type="noConversion"/>
  <hyperlinks>
    <hyperlink ref="C20" location="'Local authority dropdown'!A1" display="Local authority dropdown:" xr:uid="{00000000-0004-0000-0000-000000000000}"/>
    <hyperlink ref="C22" location="'Local authority level data'!A1" display="Local authority level data:" xr:uid="{00000000-0004-0000-0000-000001000000}"/>
    <hyperlink ref="C24" location="'Parish level data'!A1" display="'Parish level data'!A1" xr:uid="{00000000-0004-0000-0000-000002000000}"/>
    <hyperlink ref="C26" location="'NewCeased parishes'!A1" display="'NewCeased parishes'!A1" xr:uid="{00000000-0004-0000-0000-000003000000}"/>
    <hyperlink ref="C14" location="Metadata!A1" display="Metadata!A1" xr:uid="{00000000-0004-0000-0000-000004000000}"/>
    <hyperlink ref="C16" location="'England Summary'!A1" display="'England Summary'!A1" xr:uid="{00000000-0004-0000-0000-000005000000}"/>
    <hyperlink ref="C18" location="'Parish Band D'!A1" display="'Parish Band D'!A1" xr:uid="{00000000-0004-0000-0000-000006000000}"/>
    <hyperlink ref="C14:D15" location="Metadata!A1" display="Metadata" xr:uid="{00000000-0004-0000-0000-000007000000}"/>
    <hyperlink ref="C16:D17" location="'England Summary'!A1" display="England Summary" xr:uid="{00000000-0004-0000-0000-000008000000}"/>
    <hyperlink ref="C18:D19" location="'Parish Band D'!A1" display="Parish Band D" xr:uid="{00000000-0004-0000-0000-000009000000}"/>
    <hyperlink ref="C20:D21" location="'Local authority dropdown'!B3" display="Local authority dropdown" xr:uid="{00000000-0004-0000-0000-00000A000000}"/>
    <hyperlink ref="C22:D23" location="'Local authority level data'!A1" display="Local authority level data" xr:uid="{00000000-0004-0000-0000-00000B000000}"/>
    <hyperlink ref="C24:D25" location="'Parish level data'!A1" display="Parish level data" xr:uid="{00000000-0004-0000-0000-00000C000000}"/>
    <hyperlink ref="C26:D27" location="'NewCeased parishes'!A1" display="New/Ceased parishes" xr:uid="{00000000-0004-0000-0000-00000D000000}"/>
  </hyperlinks>
  <pageMargins left="0.75" right="0.75" top="1" bottom="1" header="0.5" footer="0.5"/>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249977111117893"/>
  </sheetPr>
  <dimension ref="A1:U97"/>
  <sheetViews>
    <sheetView topLeftCell="A16" zoomScale="90" zoomScaleNormal="90" workbookViewId="0"/>
  </sheetViews>
  <sheetFormatPr defaultColWidth="0" defaultRowHeight="12.5" zeroHeight="1" x14ac:dyDescent="0.25"/>
  <cols>
    <col min="1" max="1" width="1.7265625" customWidth="1"/>
    <col min="2" max="2" width="3.54296875" customWidth="1"/>
    <col min="3" max="14" width="9.1796875" customWidth="1"/>
    <col min="15" max="15" width="4" customWidth="1"/>
    <col min="16" max="16" width="1.7265625" customWidth="1"/>
    <col min="17" max="17" width="9.1796875" hidden="1" customWidth="1"/>
    <col min="18" max="21" width="0" hidden="1" customWidth="1"/>
    <col min="22" max="16384" width="9.1796875" hidden="1"/>
  </cols>
  <sheetData>
    <row r="1" spans="1:16" ht="5.25" customHeight="1" thickBot="1" x14ac:dyDescent="0.4">
      <c r="A1" s="155"/>
      <c r="B1" s="155"/>
      <c r="C1" s="155"/>
      <c r="D1" s="155"/>
      <c r="E1" s="155"/>
      <c r="F1" s="155"/>
      <c r="G1" s="155"/>
      <c r="H1" s="155"/>
      <c r="I1" s="155"/>
      <c r="J1" s="155"/>
      <c r="K1" s="155"/>
      <c r="L1" s="155"/>
      <c r="M1" s="155"/>
      <c r="N1" s="155"/>
      <c r="O1" s="155"/>
      <c r="P1" s="155"/>
    </row>
    <row r="2" spans="1:16" ht="15" customHeight="1" x14ac:dyDescent="0.35">
      <c r="A2" s="136"/>
      <c r="B2" s="89"/>
      <c r="C2" s="50"/>
      <c r="D2" s="50"/>
      <c r="E2" s="50"/>
      <c r="F2" s="50"/>
      <c r="G2" s="50"/>
      <c r="H2" s="50"/>
      <c r="I2" s="50"/>
      <c r="J2" s="50"/>
      <c r="K2" s="50"/>
      <c r="L2" s="50"/>
      <c r="M2" s="50"/>
      <c r="N2" s="50"/>
      <c r="O2" s="60"/>
      <c r="P2" s="155"/>
    </row>
    <row r="3" spans="1:16" ht="15" customHeight="1" x14ac:dyDescent="0.35">
      <c r="A3" s="136"/>
      <c r="B3" s="239"/>
      <c r="C3" s="156"/>
      <c r="D3" s="156"/>
      <c r="E3" s="156"/>
      <c r="F3" s="156"/>
      <c r="G3" s="156"/>
      <c r="H3" s="156"/>
      <c r="I3" s="156"/>
      <c r="J3" s="156"/>
      <c r="K3" s="156"/>
      <c r="L3" s="156"/>
      <c r="M3" s="156"/>
      <c r="N3" s="156"/>
      <c r="O3" s="51"/>
      <c r="P3" s="155"/>
    </row>
    <row r="4" spans="1:16" ht="15" customHeight="1" x14ac:dyDescent="0.35">
      <c r="A4" s="136"/>
      <c r="B4" s="239"/>
      <c r="C4" s="156"/>
      <c r="D4" s="156"/>
      <c r="E4" s="156"/>
      <c r="F4" s="156"/>
      <c r="G4" s="156"/>
      <c r="H4" s="156"/>
      <c r="I4" s="156"/>
      <c r="J4" s="156"/>
      <c r="K4" s="156"/>
      <c r="L4" s="156"/>
      <c r="M4" s="156"/>
      <c r="N4" s="156"/>
      <c r="O4" s="51"/>
      <c r="P4" s="155"/>
    </row>
    <row r="5" spans="1:16" ht="15" customHeight="1" x14ac:dyDescent="0.35">
      <c r="A5" s="136"/>
      <c r="B5" s="239"/>
      <c r="C5" s="156"/>
      <c r="D5" s="156"/>
      <c r="E5" s="156"/>
      <c r="F5" s="156"/>
      <c r="G5" s="156"/>
      <c r="H5" s="156"/>
      <c r="I5" s="156"/>
      <c r="J5" s="156"/>
      <c r="K5" s="156"/>
      <c r="L5" s="156"/>
      <c r="M5" s="156"/>
      <c r="N5" s="156"/>
      <c r="O5" s="51"/>
      <c r="P5" s="155"/>
    </row>
    <row r="6" spans="1:16" ht="15" customHeight="1" x14ac:dyDescent="0.35">
      <c r="A6" s="136"/>
      <c r="B6" s="239"/>
      <c r="C6" s="156"/>
      <c r="D6" s="156"/>
      <c r="E6" s="156"/>
      <c r="F6" s="156"/>
      <c r="G6" s="156"/>
      <c r="H6" s="156"/>
      <c r="I6" s="156"/>
      <c r="J6" s="156"/>
      <c r="K6" s="156"/>
      <c r="L6" s="156"/>
      <c r="M6" s="156"/>
      <c r="N6" s="156"/>
      <c r="O6" s="51"/>
      <c r="P6" s="155"/>
    </row>
    <row r="7" spans="1:16" ht="15" customHeight="1" x14ac:dyDescent="0.35">
      <c r="A7" s="136"/>
      <c r="B7" s="239"/>
      <c r="C7" s="156"/>
      <c r="D7" s="156"/>
      <c r="E7" s="156"/>
      <c r="F7" s="156"/>
      <c r="G7" s="156"/>
      <c r="H7" s="156"/>
      <c r="I7" s="156"/>
      <c r="J7" s="156"/>
      <c r="K7" s="156"/>
      <c r="L7" s="156"/>
      <c r="M7" s="156"/>
      <c r="N7" s="156"/>
      <c r="O7" s="51"/>
      <c r="P7" s="155"/>
    </row>
    <row r="8" spans="1:16" ht="15" customHeight="1" x14ac:dyDescent="0.35">
      <c r="A8" s="136"/>
      <c r="B8" s="239"/>
      <c r="C8" s="156"/>
      <c r="D8" s="156"/>
      <c r="E8" s="156"/>
      <c r="F8" s="156"/>
      <c r="G8" s="156"/>
      <c r="H8" s="156"/>
      <c r="I8" s="156"/>
      <c r="J8" s="156"/>
      <c r="K8" s="156"/>
      <c r="L8" s="156"/>
      <c r="M8" s="156"/>
      <c r="N8" s="156"/>
      <c r="O8" s="51"/>
      <c r="P8" s="155"/>
    </row>
    <row r="9" spans="1:16" ht="15" customHeight="1" x14ac:dyDescent="0.35">
      <c r="A9" s="136"/>
      <c r="B9" s="239"/>
      <c r="C9" s="156"/>
      <c r="D9" s="156"/>
      <c r="E9" s="156"/>
      <c r="F9" s="156"/>
      <c r="G9" s="156"/>
      <c r="H9" s="156"/>
      <c r="I9" s="156"/>
      <c r="J9" s="156"/>
      <c r="K9" s="156"/>
      <c r="L9" s="156"/>
      <c r="M9" s="156"/>
      <c r="N9" s="156"/>
      <c r="O9" s="51"/>
      <c r="P9" s="155"/>
    </row>
    <row r="10" spans="1:16" ht="15" customHeight="1" x14ac:dyDescent="0.35">
      <c r="A10" s="136"/>
      <c r="B10" s="239"/>
      <c r="C10" s="156"/>
      <c r="D10" s="156"/>
      <c r="E10" s="156"/>
      <c r="F10" s="156"/>
      <c r="G10" s="156"/>
      <c r="H10" s="156"/>
      <c r="I10" s="156"/>
      <c r="J10" s="156"/>
      <c r="K10" s="156"/>
      <c r="L10" s="156"/>
      <c r="M10" s="156"/>
      <c r="N10" s="156"/>
      <c r="O10" s="51"/>
      <c r="P10" s="155"/>
    </row>
    <row r="11" spans="1:16" ht="15" customHeight="1" x14ac:dyDescent="0.35">
      <c r="A11" s="136"/>
      <c r="B11" s="239"/>
      <c r="C11" s="428" t="s">
        <v>0</v>
      </c>
      <c r="D11" s="428"/>
      <c r="E11" s="428"/>
      <c r="F11" s="428"/>
      <c r="G11" s="428"/>
      <c r="H11" s="428"/>
      <c r="I11" s="428"/>
      <c r="J11" s="428"/>
      <c r="K11" s="428"/>
      <c r="L11" s="428"/>
      <c r="M11" s="428"/>
      <c r="N11" s="428"/>
      <c r="O11" s="51"/>
      <c r="P11" s="155"/>
    </row>
    <row r="12" spans="1:16" ht="15" customHeight="1" x14ac:dyDescent="0.35">
      <c r="A12" s="136"/>
      <c r="B12" s="239"/>
      <c r="C12" s="431" t="str">
        <f>Index!C12</f>
        <v>published 3 June 2020</v>
      </c>
      <c r="D12" s="431"/>
      <c r="E12" s="431"/>
      <c r="F12" s="431"/>
      <c r="G12" s="431"/>
      <c r="H12" s="431"/>
      <c r="I12" s="431"/>
      <c r="J12" s="431"/>
      <c r="K12" s="431"/>
      <c r="L12" s="431"/>
      <c r="M12" s="431"/>
      <c r="N12" s="431"/>
      <c r="O12" s="51"/>
      <c r="P12" s="155"/>
    </row>
    <row r="13" spans="1:16" ht="18" customHeight="1" x14ac:dyDescent="0.35">
      <c r="A13" s="136"/>
      <c r="B13" s="239"/>
      <c r="C13" s="45"/>
      <c r="D13" s="45"/>
      <c r="E13" s="45"/>
      <c r="F13" s="45"/>
      <c r="G13" s="45"/>
      <c r="H13" s="45"/>
      <c r="I13" s="45"/>
      <c r="J13" s="45"/>
      <c r="K13" s="45"/>
      <c r="L13" s="45"/>
      <c r="M13" s="45"/>
      <c r="N13" s="45"/>
      <c r="O13" s="51"/>
      <c r="P13" s="155"/>
    </row>
    <row r="14" spans="1:16" ht="18" customHeight="1" x14ac:dyDescent="0.35">
      <c r="A14" s="136"/>
      <c r="B14" s="341"/>
      <c r="C14" s="129" t="s">
        <v>16</v>
      </c>
      <c r="D14" s="45"/>
      <c r="E14" s="45"/>
      <c r="F14" s="45"/>
      <c r="G14" s="45"/>
      <c r="H14" s="45"/>
      <c r="I14" s="45"/>
      <c r="J14" s="45"/>
      <c r="K14" s="45"/>
      <c r="L14" s="45"/>
      <c r="M14" s="45"/>
      <c r="N14" s="45"/>
      <c r="O14" s="51"/>
      <c r="P14" s="155"/>
    </row>
    <row r="15" spans="1:16" ht="18" customHeight="1" x14ac:dyDescent="0.35">
      <c r="A15" s="142"/>
      <c r="B15" s="342"/>
      <c r="C15" s="435" t="s">
        <v>17</v>
      </c>
      <c r="D15" s="437"/>
      <c r="E15" s="437"/>
      <c r="F15" s="437"/>
      <c r="G15" s="437"/>
      <c r="H15" s="437"/>
      <c r="I15" s="437"/>
      <c r="J15" s="437"/>
      <c r="K15" s="437"/>
      <c r="L15" s="437"/>
      <c r="M15" s="437"/>
      <c r="N15" s="437"/>
      <c r="O15" s="146"/>
      <c r="P15" s="155"/>
    </row>
    <row r="16" spans="1:16" ht="18" customHeight="1" x14ac:dyDescent="0.35">
      <c r="A16" s="142"/>
      <c r="B16" s="342"/>
      <c r="C16" s="437"/>
      <c r="D16" s="437"/>
      <c r="E16" s="437"/>
      <c r="F16" s="437"/>
      <c r="G16" s="437"/>
      <c r="H16" s="437"/>
      <c r="I16" s="437"/>
      <c r="J16" s="437"/>
      <c r="K16" s="437"/>
      <c r="L16" s="437"/>
      <c r="M16" s="437"/>
      <c r="N16" s="437"/>
      <c r="O16" s="146"/>
      <c r="P16" s="155"/>
    </row>
    <row r="17" spans="1:16" ht="18" customHeight="1" x14ac:dyDescent="0.35">
      <c r="A17" s="142"/>
      <c r="B17" s="342"/>
      <c r="C17" s="437"/>
      <c r="D17" s="437"/>
      <c r="E17" s="437"/>
      <c r="F17" s="437"/>
      <c r="G17" s="437"/>
      <c r="H17" s="437"/>
      <c r="I17" s="437"/>
      <c r="J17" s="437"/>
      <c r="K17" s="437"/>
      <c r="L17" s="437"/>
      <c r="M17" s="437"/>
      <c r="N17" s="437"/>
      <c r="O17" s="146"/>
      <c r="P17" s="155"/>
    </row>
    <row r="18" spans="1:16" ht="18" customHeight="1" x14ac:dyDescent="0.35">
      <c r="A18" s="142"/>
      <c r="B18" s="342"/>
      <c r="C18" s="435" t="s">
        <v>18</v>
      </c>
      <c r="D18" s="437"/>
      <c r="E18" s="437"/>
      <c r="F18" s="437"/>
      <c r="G18" s="437"/>
      <c r="H18" s="437"/>
      <c r="I18" s="437"/>
      <c r="J18" s="437"/>
      <c r="K18" s="437"/>
      <c r="L18" s="437"/>
      <c r="M18" s="437"/>
      <c r="N18" s="437"/>
      <c r="O18" s="146"/>
      <c r="P18" s="155"/>
    </row>
    <row r="19" spans="1:16" ht="18" customHeight="1" x14ac:dyDescent="0.35">
      <c r="A19" s="142"/>
      <c r="B19" s="342"/>
      <c r="C19" s="437"/>
      <c r="D19" s="437"/>
      <c r="E19" s="437"/>
      <c r="F19" s="437"/>
      <c r="G19" s="437"/>
      <c r="H19" s="437"/>
      <c r="I19" s="437"/>
      <c r="J19" s="437"/>
      <c r="K19" s="437"/>
      <c r="L19" s="437"/>
      <c r="M19" s="437"/>
      <c r="N19" s="437"/>
      <c r="O19" s="146"/>
      <c r="P19" s="155"/>
    </row>
    <row r="20" spans="1:16" ht="18" customHeight="1" x14ac:dyDescent="0.35">
      <c r="A20" s="142"/>
      <c r="B20" s="342"/>
      <c r="C20" s="437"/>
      <c r="D20" s="437"/>
      <c r="E20" s="437"/>
      <c r="F20" s="437"/>
      <c r="G20" s="437"/>
      <c r="H20" s="437"/>
      <c r="I20" s="437"/>
      <c r="J20" s="437"/>
      <c r="K20" s="437"/>
      <c r="L20" s="437"/>
      <c r="M20" s="437"/>
      <c r="N20" s="437"/>
      <c r="O20" s="146"/>
      <c r="P20" s="155"/>
    </row>
    <row r="21" spans="1:16" ht="18" customHeight="1" x14ac:dyDescent="0.35">
      <c r="A21" s="142"/>
      <c r="B21" s="342"/>
      <c r="C21" s="437"/>
      <c r="D21" s="437"/>
      <c r="E21" s="437"/>
      <c r="F21" s="437"/>
      <c r="G21" s="437"/>
      <c r="H21" s="437"/>
      <c r="I21" s="437"/>
      <c r="J21" s="437"/>
      <c r="K21" s="437"/>
      <c r="L21" s="437"/>
      <c r="M21" s="437"/>
      <c r="N21" s="437"/>
      <c r="O21" s="146"/>
      <c r="P21" s="155"/>
    </row>
    <row r="22" spans="1:16" ht="18" customHeight="1" x14ac:dyDescent="0.35">
      <c r="A22" s="142"/>
      <c r="B22" s="342"/>
      <c r="C22" s="437"/>
      <c r="D22" s="437"/>
      <c r="E22" s="437"/>
      <c r="F22" s="437"/>
      <c r="G22" s="437"/>
      <c r="H22" s="437"/>
      <c r="I22" s="437"/>
      <c r="J22" s="437"/>
      <c r="K22" s="437"/>
      <c r="L22" s="437"/>
      <c r="M22" s="437"/>
      <c r="N22" s="437"/>
      <c r="O22" s="146"/>
      <c r="P22" s="155"/>
    </row>
    <row r="23" spans="1:16" ht="18" customHeight="1" x14ac:dyDescent="0.35">
      <c r="A23" s="142"/>
      <c r="B23" s="342"/>
      <c r="C23" s="437"/>
      <c r="D23" s="437"/>
      <c r="E23" s="437"/>
      <c r="F23" s="437"/>
      <c r="G23" s="437"/>
      <c r="H23" s="437"/>
      <c r="I23" s="437"/>
      <c r="J23" s="437"/>
      <c r="K23" s="437"/>
      <c r="L23" s="437"/>
      <c r="M23" s="437"/>
      <c r="N23" s="437"/>
      <c r="O23" s="146"/>
      <c r="P23" s="155"/>
    </row>
    <row r="24" spans="1:16" ht="18" customHeight="1" x14ac:dyDescent="0.35">
      <c r="A24" s="142"/>
      <c r="B24" s="343"/>
      <c r="C24" s="435" t="s">
        <v>19</v>
      </c>
      <c r="D24" s="435"/>
      <c r="E24" s="435"/>
      <c r="F24" s="435"/>
      <c r="G24" s="435"/>
      <c r="H24" s="435"/>
      <c r="I24" s="435"/>
      <c r="J24" s="435"/>
      <c r="K24" s="435"/>
      <c r="L24" s="435"/>
      <c r="M24" s="435"/>
      <c r="N24" s="435"/>
      <c r="O24" s="106"/>
      <c r="P24" s="155"/>
    </row>
    <row r="25" spans="1:16" ht="18" customHeight="1" x14ac:dyDescent="0.35">
      <c r="A25" s="142"/>
      <c r="B25" s="343"/>
      <c r="C25" s="436" t="s">
        <v>20</v>
      </c>
      <c r="D25" s="437"/>
      <c r="E25" s="437"/>
      <c r="F25" s="437"/>
      <c r="G25" s="437"/>
      <c r="H25" s="437"/>
      <c r="I25" s="437"/>
      <c r="J25" s="437"/>
      <c r="K25" s="437"/>
      <c r="L25" s="437"/>
      <c r="M25" s="437"/>
      <c r="N25" s="437"/>
      <c r="O25" s="106"/>
      <c r="P25" s="155"/>
    </row>
    <row r="26" spans="1:16" ht="18" customHeight="1" x14ac:dyDescent="0.35">
      <c r="A26" s="142"/>
      <c r="B26" s="343"/>
      <c r="C26" s="437"/>
      <c r="D26" s="437"/>
      <c r="E26" s="437"/>
      <c r="F26" s="437"/>
      <c r="G26" s="437"/>
      <c r="H26" s="437"/>
      <c r="I26" s="437"/>
      <c r="J26" s="437"/>
      <c r="K26" s="437"/>
      <c r="L26" s="437"/>
      <c r="M26" s="437"/>
      <c r="N26" s="437"/>
      <c r="O26" s="106"/>
      <c r="P26" s="155"/>
    </row>
    <row r="27" spans="1:16" ht="18" customHeight="1" x14ac:dyDescent="0.35">
      <c r="A27" s="142"/>
      <c r="B27" s="343"/>
      <c r="C27" s="435" t="s">
        <v>21</v>
      </c>
      <c r="D27" s="435"/>
      <c r="E27" s="435"/>
      <c r="F27" s="435"/>
      <c r="G27" s="435"/>
      <c r="H27" s="435"/>
      <c r="I27" s="435"/>
      <c r="J27" s="435"/>
      <c r="K27" s="435"/>
      <c r="L27" s="435"/>
      <c r="M27" s="435"/>
      <c r="N27" s="435"/>
      <c r="O27" s="106"/>
      <c r="P27" s="155"/>
    </row>
    <row r="28" spans="1:16" ht="18" customHeight="1" x14ac:dyDescent="0.35">
      <c r="A28" s="142"/>
      <c r="B28" s="343"/>
      <c r="C28" s="437"/>
      <c r="D28" s="437"/>
      <c r="E28" s="437"/>
      <c r="F28" s="437"/>
      <c r="G28" s="437"/>
      <c r="H28" s="437"/>
      <c r="I28" s="437"/>
      <c r="J28" s="437"/>
      <c r="K28" s="437"/>
      <c r="L28" s="437"/>
      <c r="M28" s="437"/>
      <c r="N28" s="437"/>
      <c r="O28" s="106"/>
      <c r="P28" s="155"/>
    </row>
    <row r="29" spans="1:16" ht="18" customHeight="1" x14ac:dyDescent="0.35">
      <c r="A29" s="142"/>
      <c r="B29" s="343"/>
      <c r="C29" s="411"/>
      <c r="D29" s="411"/>
      <c r="E29" s="411"/>
      <c r="F29" s="411"/>
      <c r="G29" s="411"/>
      <c r="H29" s="411"/>
      <c r="I29" s="411"/>
      <c r="J29" s="411"/>
      <c r="K29" s="411"/>
      <c r="L29" s="411"/>
      <c r="M29" s="411"/>
      <c r="N29" s="411"/>
      <c r="O29" s="106"/>
      <c r="P29" s="155"/>
    </row>
    <row r="30" spans="1:16" ht="18" customHeight="1" x14ac:dyDescent="0.35">
      <c r="A30" s="142"/>
      <c r="B30" s="239"/>
      <c r="C30" s="130" t="s">
        <v>22</v>
      </c>
      <c r="D30" s="219"/>
      <c r="E30" s="219"/>
      <c r="F30" s="219"/>
      <c r="G30" s="219"/>
      <c r="H30" s="219"/>
      <c r="I30" s="219"/>
      <c r="J30" s="219"/>
      <c r="K30" s="219"/>
      <c r="L30" s="219"/>
      <c r="M30" s="79"/>
      <c r="N30" s="219"/>
      <c r="O30" s="150"/>
      <c r="P30" s="155"/>
    </row>
    <row r="31" spans="1:16" ht="6" customHeight="1" x14ac:dyDescent="0.25">
      <c r="A31" s="142"/>
      <c r="B31" s="239"/>
      <c r="C31" s="218"/>
      <c r="D31" s="219"/>
      <c r="E31" s="219"/>
      <c r="F31" s="219"/>
      <c r="G31" s="219"/>
      <c r="H31" s="219"/>
      <c r="I31" s="219"/>
      <c r="J31" s="219"/>
      <c r="K31" s="219"/>
      <c r="L31" s="219"/>
      <c r="M31" s="219"/>
      <c r="N31" s="219"/>
      <c r="O31" s="150"/>
      <c r="P31" s="144"/>
    </row>
    <row r="32" spans="1:16" ht="18" customHeight="1" x14ac:dyDescent="0.25">
      <c r="A32" s="142"/>
      <c r="B32" s="412"/>
      <c r="C32" s="220" t="s">
        <v>23</v>
      </c>
      <c r="D32" s="220"/>
      <c r="E32" s="221"/>
      <c r="F32" s="221"/>
      <c r="G32" s="221"/>
      <c r="H32" s="221"/>
      <c r="I32" s="221"/>
      <c r="J32" s="221"/>
      <c r="K32" s="221"/>
      <c r="L32" s="221"/>
      <c r="M32" s="221"/>
      <c r="N32" s="221"/>
      <c r="O32" s="413"/>
      <c r="P32" s="144"/>
    </row>
    <row r="33" spans="1:16" ht="18" customHeight="1" x14ac:dyDescent="0.25">
      <c r="A33" s="142"/>
      <c r="B33" s="412"/>
      <c r="C33" s="221" t="s">
        <v>24</v>
      </c>
      <c r="D33" s="221"/>
      <c r="E33" s="221"/>
      <c r="F33" s="221"/>
      <c r="G33" s="221"/>
      <c r="H33" s="221"/>
      <c r="I33" s="221"/>
      <c r="J33" s="221"/>
      <c r="K33" s="221"/>
      <c r="L33" s="221"/>
      <c r="M33" s="221"/>
      <c r="N33" s="221"/>
      <c r="O33" s="413"/>
      <c r="P33" s="144"/>
    </row>
    <row r="34" spans="1:16" ht="28.5" customHeight="1" x14ac:dyDescent="0.25">
      <c r="A34" s="142"/>
      <c r="B34" s="412"/>
      <c r="C34" s="220" t="s">
        <v>25</v>
      </c>
      <c r="D34" s="220"/>
      <c r="E34" s="220"/>
      <c r="F34" s="220"/>
      <c r="G34" s="220"/>
      <c r="H34" s="220"/>
      <c r="I34" s="220"/>
      <c r="J34" s="220"/>
      <c r="K34" s="220"/>
      <c r="L34" s="220"/>
      <c r="M34" s="220"/>
      <c r="N34" s="220"/>
      <c r="O34" s="413"/>
      <c r="P34" s="144"/>
    </row>
    <row r="35" spans="1:16" ht="18" customHeight="1" x14ac:dyDescent="0.25">
      <c r="A35" s="142"/>
      <c r="B35" s="412"/>
      <c r="C35" s="435" t="s">
        <v>26</v>
      </c>
      <c r="D35" s="435"/>
      <c r="E35" s="435"/>
      <c r="F35" s="435"/>
      <c r="G35" s="435"/>
      <c r="H35" s="435"/>
      <c r="I35" s="435"/>
      <c r="J35" s="435"/>
      <c r="K35" s="435"/>
      <c r="L35" s="435"/>
      <c r="M35" s="435"/>
      <c r="N35" s="435"/>
      <c r="O35" s="413"/>
      <c r="P35" s="144"/>
    </row>
    <row r="36" spans="1:16" ht="18" customHeight="1" x14ac:dyDescent="0.25">
      <c r="A36" s="142"/>
      <c r="B36" s="412"/>
      <c r="C36" s="435"/>
      <c r="D36" s="435"/>
      <c r="E36" s="435"/>
      <c r="F36" s="435"/>
      <c r="G36" s="435"/>
      <c r="H36" s="435"/>
      <c r="I36" s="435"/>
      <c r="J36" s="435"/>
      <c r="K36" s="435"/>
      <c r="L36" s="435"/>
      <c r="M36" s="435"/>
      <c r="N36" s="435"/>
      <c r="O36" s="413"/>
      <c r="P36" s="144"/>
    </row>
    <row r="37" spans="1:16" ht="18" customHeight="1" x14ac:dyDescent="0.25">
      <c r="A37" s="142"/>
      <c r="B37" s="412"/>
      <c r="C37" s="435"/>
      <c r="D37" s="435"/>
      <c r="E37" s="435"/>
      <c r="F37" s="435"/>
      <c r="G37" s="435"/>
      <c r="H37" s="435"/>
      <c r="I37" s="435"/>
      <c r="J37" s="435"/>
      <c r="K37" s="435"/>
      <c r="L37" s="435"/>
      <c r="M37" s="435"/>
      <c r="N37" s="435"/>
      <c r="O37" s="413"/>
      <c r="P37" s="144"/>
    </row>
    <row r="38" spans="1:16" ht="28.5" customHeight="1" x14ac:dyDescent="0.3">
      <c r="A38" s="142"/>
      <c r="B38" s="412"/>
      <c r="C38" s="231" t="s">
        <v>27</v>
      </c>
      <c r="D38" s="220"/>
      <c r="E38" s="220"/>
      <c r="F38" s="220"/>
      <c r="G38" s="220"/>
      <c r="H38" s="220"/>
      <c r="I38" s="220"/>
      <c r="J38" s="220"/>
      <c r="K38" s="220"/>
      <c r="L38" s="220"/>
      <c r="M38" s="220"/>
      <c r="N38" s="220"/>
      <c r="O38" s="413"/>
      <c r="P38" s="144"/>
    </row>
    <row r="39" spans="1:16" ht="18" customHeight="1" x14ac:dyDescent="0.25">
      <c r="A39" s="142"/>
      <c r="B39" s="412"/>
      <c r="C39" s="435" t="s">
        <v>28</v>
      </c>
      <c r="D39" s="435"/>
      <c r="E39" s="435"/>
      <c r="F39" s="435"/>
      <c r="G39" s="435"/>
      <c r="H39" s="435"/>
      <c r="I39" s="435"/>
      <c r="J39" s="435"/>
      <c r="K39" s="435"/>
      <c r="L39" s="435"/>
      <c r="M39" s="435"/>
      <c r="N39" s="435"/>
      <c r="O39" s="413"/>
      <c r="P39" s="144"/>
    </row>
    <row r="40" spans="1:16" ht="18" customHeight="1" x14ac:dyDescent="0.25">
      <c r="A40" s="142"/>
      <c r="B40" s="412"/>
      <c r="C40" s="435"/>
      <c r="D40" s="435"/>
      <c r="E40" s="435"/>
      <c r="F40" s="435"/>
      <c r="G40" s="435"/>
      <c r="H40" s="435"/>
      <c r="I40" s="435"/>
      <c r="J40" s="435"/>
      <c r="K40" s="435"/>
      <c r="L40" s="435"/>
      <c r="M40" s="435"/>
      <c r="N40" s="435"/>
      <c r="O40" s="413"/>
      <c r="P40" s="144"/>
    </row>
    <row r="41" spans="1:16" ht="18" customHeight="1" x14ac:dyDescent="0.25">
      <c r="A41" s="142"/>
      <c r="B41" s="412"/>
      <c r="C41" s="435"/>
      <c r="D41" s="435"/>
      <c r="E41" s="435"/>
      <c r="F41" s="435"/>
      <c r="G41" s="435"/>
      <c r="H41" s="435"/>
      <c r="I41" s="435"/>
      <c r="J41" s="435"/>
      <c r="K41" s="435"/>
      <c r="L41" s="435"/>
      <c r="M41" s="435"/>
      <c r="N41" s="435"/>
      <c r="O41" s="413"/>
      <c r="P41" s="144"/>
    </row>
    <row r="42" spans="1:16" ht="18" customHeight="1" x14ac:dyDescent="0.25">
      <c r="A42" s="142"/>
      <c r="B42" s="412"/>
      <c r="C42" s="220" t="s">
        <v>29</v>
      </c>
      <c r="D42" s="220"/>
      <c r="E42" s="220"/>
      <c r="F42" s="220"/>
      <c r="G42" s="220"/>
      <c r="H42" s="220"/>
      <c r="I42" s="220"/>
      <c r="J42" s="220"/>
      <c r="K42" s="220"/>
      <c r="L42" s="220"/>
      <c r="M42" s="220"/>
      <c r="N42" s="220"/>
      <c r="O42" s="413"/>
      <c r="P42" s="144"/>
    </row>
    <row r="43" spans="1:16" ht="18" customHeight="1" x14ac:dyDescent="0.25">
      <c r="A43" s="142"/>
      <c r="B43" s="412"/>
      <c r="C43" s="435" t="s">
        <v>30</v>
      </c>
      <c r="D43" s="435"/>
      <c r="E43" s="435"/>
      <c r="F43" s="435"/>
      <c r="G43" s="435"/>
      <c r="H43" s="435"/>
      <c r="I43" s="435"/>
      <c r="J43" s="435"/>
      <c r="K43" s="435"/>
      <c r="L43" s="435"/>
      <c r="M43" s="435"/>
      <c r="N43" s="435"/>
      <c r="O43" s="413"/>
      <c r="P43" s="144"/>
    </row>
    <row r="44" spans="1:16" ht="18" customHeight="1" x14ac:dyDescent="0.25">
      <c r="A44" s="142"/>
      <c r="B44" s="412"/>
      <c r="C44" s="435"/>
      <c r="D44" s="435"/>
      <c r="E44" s="435"/>
      <c r="F44" s="435"/>
      <c r="G44" s="435"/>
      <c r="H44" s="435"/>
      <c r="I44" s="435"/>
      <c r="J44" s="435"/>
      <c r="K44" s="435"/>
      <c r="L44" s="435"/>
      <c r="M44" s="435"/>
      <c r="N44" s="435"/>
      <c r="O44" s="413"/>
      <c r="P44" s="144"/>
    </row>
    <row r="45" spans="1:16" ht="18" customHeight="1" x14ac:dyDescent="0.25">
      <c r="A45" s="142"/>
      <c r="B45" s="412"/>
      <c r="C45" s="435"/>
      <c r="D45" s="435"/>
      <c r="E45" s="435"/>
      <c r="F45" s="435"/>
      <c r="G45" s="435"/>
      <c r="H45" s="435"/>
      <c r="I45" s="435"/>
      <c r="J45" s="435"/>
      <c r="K45" s="435"/>
      <c r="L45" s="435"/>
      <c r="M45" s="435"/>
      <c r="N45" s="435"/>
      <c r="O45" s="413"/>
      <c r="P45" s="144"/>
    </row>
    <row r="46" spans="1:16" ht="18" customHeight="1" x14ac:dyDescent="0.3">
      <c r="A46" s="142"/>
      <c r="B46" s="412"/>
      <c r="C46" s="231" t="s">
        <v>31</v>
      </c>
      <c r="D46" s="220"/>
      <c r="E46" s="220"/>
      <c r="F46" s="220"/>
      <c r="G46" s="220"/>
      <c r="H46" s="220"/>
      <c r="I46" s="220"/>
      <c r="J46" s="220"/>
      <c r="K46" s="220"/>
      <c r="L46" s="220"/>
      <c r="M46" s="220"/>
      <c r="N46" s="220"/>
      <c r="O46" s="413"/>
      <c r="P46" s="144"/>
    </row>
    <row r="47" spans="1:16" ht="12.75" customHeight="1" x14ac:dyDescent="0.25">
      <c r="A47" s="142"/>
      <c r="B47" s="412"/>
      <c r="C47" s="435" t="s">
        <v>32</v>
      </c>
      <c r="D47" s="435"/>
      <c r="E47" s="435"/>
      <c r="F47" s="435"/>
      <c r="G47" s="435"/>
      <c r="H47" s="435"/>
      <c r="I47" s="435"/>
      <c r="J47" s="435"/>
      <c r="K47" s="435"/>
      <c r="L47" s="435"/>
      <c r="M47" s="435"/>
      <c r="N47" s="435"/>
      <c r="O47" s="413"/>
      <c r="P47" s="144"/>
    </row>
    <row r="48" spans="1:16" ht="18" customHeight="1" x14ac:dyDescent="0.25">
      <c r="A48" s="142"/>
      <c r="B48" s="412"/>
      <c r="C48" s="435"/>
      <c r="D48" s="435"/>
      <c r="E48" s="435"/>
      <c r="F48" s="435"/>
      <c r="G48" s="435"/>
      <c r="H48" s="435"/>
      <c r="I48" s="435"/>
      <c r="J48" s="435"/>
      <c r="K48" s="435"/>
      <c r="L48" s="435"/>
      <c r="M48" s="435"/>
      <c r="N48" s="435"/>
      <c r="O48" s="413"/>
      <c r="P48" s="144"/>
    </row>
    <row r="49" spans="1:16" ht="18" customHeight="1" x14ac:dyDescent="0.25">
      <c r="A49" s="142"/>
      <c r="B49" s="412"/>
      <c r="C49" s="435"/>
      <c r="D49" s="435"/>
      <c r="E49" s="435"/>
      <c r="F49" s="435"/>
      <c r="G49" s="435"/>
      <c r="H49" s="435"/>
      <c r="I49" s="435"/>
      <c r="J49" s="435"/>
      <c r="K49" s="435"/>
      <c r="L49" s="435"/>
      <c r="M49" s="435"/>
      <c r="N49" s="435"/>
      <c r="O49" s="413"/>
      <c r="P49" s="144"/>
    </row>
    <row r="50" spans="1:16" ht="18" customHeight="1" x14ac:dyDescent="0.25">
      <c r="A50" s="142"/>
      <c r="B50" s="412"/>
      <c r="C50" s="435"/>
      <c r="D50" s="435"/>
      <c r="E50" s="435"/>
      <c r="F50" s="435"/>
      <c r="G50" s="435"/>
      <c r="H50" s="435"/>
      <c r="I50" s="435"/>
      <c r="J50" s="435"/>
      <c r="K50" s="435"/>
      <c r="L50" s="435"/>
      <c r="M50" s="435"/>
      <c r="N50" s="435"/>
      <c r="O50" s="413"/>
      <c r="P50" s="144"/>
    </row>
    <row r="51" spans="1:16" ht="18" customHeight="1" x14ac:dyDescent="0.25">
      <c r="A51" s="142"/>
      <c r="B51" s="412"/>
      <c r="C51" s="435"/>
      <c r="D51" s="435"/>
      <c r="E51" s="435"/>
      <c r="F51" s="435"/>
      <c r="G51" s="435"/>
      <c r="H51" s="435"/>
      <c r="I51" s="435"/>
      <c r="J51" s="435"/>
      <c r="K51" s="435"/>
      <c r="L51" s="435"/>
      <c r="M51" s="435"/>
      <c r="N51" s="435"/>
      <c r="O51" s="413"/>
      <c r="P51" s="144"/>
    </row>
    <row r="52" spans="1:16" ht="18" customHeight="1" x14ac:dyDescent="0.25">
      <c r="A52" s="142"/>
      <c r="B52" s="412"/>
      <c r="C52" s="435"/>
      <c r="D52" s="435"/>
      <c r="E52" s="435"/>
      <c r="F52" s="435"/>
      <c r="G52" s="435"/>
      <c r="H52" s="435"/>
      <c r="I52" s="435"/>
      <c r="J52" s="435"/>
      <c r="K52" s="435"/>
      <c r="L52" s="435"/>
      <c r="M52" s="435"/>
      <c r="N52" s="435"/>
      <c r="O52" s="413"/>
      <c r="P52" s="144"/>
    </row>
    <row r="53" spans="1:16" ht="18" customHeight="1" x14ac:dyDescent="0.25">
      <c r="A53" s="142"/>
      <c r="B53" s="412"/>
      <c r="C53" s="220" t="s">
        <v>33</v>
      </c>
      <c r="D53" s="220"/>
      <c r="E53" s="220"/>
      <c r="F53" s="220"/>
      <c r="G53" s="220"/>
      <c r="H53" s="220"/>
      <c r="I53" s="220"/>
      <c r="J53" s="220"/>
      <c r="K53" s="220"/>
      <c r="L53" s="220"/>
      <c r="M53" s="220"/>
      <c r="N53" s="220"/>
      <c r="O53" s="413"/>
      <c r="P53" s="144"/>
    </row>
    <row r="54" spans="1:16" ht="27.75" customHeight="1" x14ac:dyDescent="0.25">
      <c r="A54" s="142"/>
      <c r="B54" s="412"/>
      <c r="C54" s="435" t="s">
        <v>34</v>
      </c>
      <c r="D54" s="435"/>
      <c r="E54" s="435"/>
      <c r="F54" s="435"/>
      <c r="G54" s="435"/>
      <c r="H54" s="435"/>
      <c r="I54" s="435"/>
      <c r="J54" s="435"/>
      <c r="K54" s="435"/>
      <c r="L54" s="435"/>
      <c r="M54" s="435"/>
      <c r="N54" s="435"/>
      <c r="O54" s="413"/>
      <c r="P54" s="144"/>
    </row>
    <row r="55" spans="1:16" ht="18" customHeight="1" x14ac:dyDescent="0.25">
      <c r="A55" s="142"/>
      <c r="B55" s="412"/>
      <c r="C55" s="435"/>
      <c r="D55" s="435"/>
      <c r="E55" s="435"/>
      <c r="F55" s="435"/>
      <c r="G55" s="435"/>
      <c r="H55" s="435"/>
      <c r="I55" s="435"/>
      <c r="J55" s="435"/>
      <c r="K55" s="435"/>
      <c r="L55" s="435"/>
      <c r="M55" s="435"/>
      <c r="N55" s="435"/>
      <c r="O55" s="413"/>
      <c r="P55" s="144"/>
    </row>
    <row r="56" spans="1:16" ht="18" customHeight="1" x14ac:dyDescent="0.25">
      <c r="A56" s="142"/>
      <c r="B56" s="412"/>
      <c r="C56" s="435"/>
      <c r="D56" s="435"/>
      <c r="E56" s="435"/>
      <c r="F56" s="435"/>
      <c r="G56" s="435"/>
      <c r="H56" s="435"/>
      <c r="I56" s="435"/>
      <c r="J56" s="435"/>
      <c r="K56" s="435"/>
      <c r="L56" s="435"/>
      <c r="M56" s="435"/>
      <c r="N56" s="435"/>
      <c r="O56" s="413"/>
      <c r="P56" s="144"/>
    </row>
    <row r="57" spans="1:16" ht="18" customHeight="1" x14ac:dyDescent="0.25">
      <c r="A57" s="142"/>
      <c r="B57" s="412"/>
      <c r="C57" s="435"/>
      <c r="D57" s="435"/>
      <c r="E57" s="435"/>
      <c r="F57" s="435"/>
      <c r="G57" s="435"/>
      <c r="H57" s="435"/>
      <c r="I57" s="435"/>
      <c r="J57" s="435"/>
      <c r="K57" s="435"/>
      <c r="L57" s="435"/>
      <c r="M57" s="435"/>
      <c r="N57" s="435"/>
      <c r="O57" s="413"/>
      <c r="P57" s="144"/>
    </row>
    <row r="58" spans="1:16" ht="18" customHeight="1" x14ac:dyDescent="0.25">
      <c r="A58" s="142"/>
      <c r="B58" s="412"/>
      <c r="C58" s="435"/>
      <c r="D58" s="435"/>
      <c r="E58" s="435"/>
      <c r="F58" s="435"/>
      <c r="G58" s="435"/>
      <c r="H58" s="435"/>
      <c r="I58" s="435"/>
      <c r="J58" s="435"/>
      <c r="K58" s="435"/>
      <c r="L58" s="435"/>
      <c r="M58" s="435"/>
      <c r="N58" s="435"/>
      <c r="O58" s="413"/>
      <c r="P58" s="144"/>
    </row>
    <row r="59" spans="1:16" ht="16.5" customHeight="1" x14ac:dyDescent="0.25">
      <c r="A59" s="151"/>
      <c r="B59" s="440"/>
      <c r="C59" s="441"/>
      <c r="D59" s="441"/>
      <c r="E59" s="441"/>
      <c r="F59" s="441"/>
      <c r="G59" s="441"/>
      <c r="H59" s="441"/>
      <c r="I59" s="441"/>
      <c r="J59" s="441"/>
      <c r="K59" s="441"/>
      <c r="L59" s="441"/>
      <c r="M59" s="441"/>
      <c r="N59" s="441"/>
      <c r="O59" s="442"/>
      <c r="P59" s="144"/>
    </row>
    <row r="60" spans="1:16" ht="18" customHeight="1" x14ac:dyDescent="0.25">
      <c r="A60" s="151"/>
      <c r="B60" s="344"/>
      <c r="C60" s="138" t="s">
        <v>35</v>
      </c>
      <c r="D60" s="134"/>
      <c r="E60" s="134"/>
      <c r="F60" s="134"/>
      <c r="G60" s="134"/>
      <c r="H60" s="134"/>
      <c r="I60" s="134"/>
      <c r="J60" s="134"/>
      <c r="K60" s="134"/>
      <c r="L60" s="134"/>
      <c r="M60" s="134"/>
      <c r="N60" s="134"/>
      <c r="O60" s="149"/>
      <c r="P60" s="139"/>
    </row>
    <row r="61" spans="1:16" ht="18" customHeight="1" x14ac:dyDescent="0.25">
      <c r="A61" s="151"/>
      <c r="B61" s="344"/>
      <c r="C61" s="434" t="s">
        <v>36</v>
      </c>
      <c r="D61" s="435"/>
      <c r="E61" s="435"/>
      <c r="F61" s="435"/>
      <c r="G61" s="435"/>
      <c r="H61" s="435"/>
      <c r="I61" s="435"/>
      <c r="J61" s="435"/>
      <c r="K61" s="435"/>
      <c r="L61" s="435"/>
      <c r="M61" s="435"/>
      <c r="N61" s="435"/>
      <c r="O61" s="107"/>
      <c r="P61" s="147"/>
    </row>
    <row r="62" spans="1:16" ht="18" customHeight="1" x14ac:dyDescent="0.25">
      <c r="A62" s="151"/>
      <c r="B62" s="344"/>
      <c r="C62" s="435"/>
      <c r="D62" s="435"/>
      <c r="E62" s="435"/>
      <c r="F62" s="435"/>
      <c r="G62" s="435"/>
      <c r="H62" s="435"/>
      <c r="I62" s="435"/>
      <c r="J62" s="435"/>
      <c r="K62" s="435"/>
      <c r="L62" s="435"/>
      <c r="M62" s="435"/>
      <c r="N62" s="435"/>
      <c r="O62" s="107"/>
      <c r="P62" s="147"/>
    </row>
    <row r="63" spans="1:16" ht="18" customHeight="1" x14ac:dyDescent="0.25">
      <c r="A63" s="142"/>
      <c r="B63" s="239"/>
      <c r="C63" s="45"/>
      <c r="D63" s="45"/>
      <c r="E63" s="45"/>
      <c r="F63" s="45"/>
      <c r="G63" s="45"/>
      <c r="H63" s="45"/>
      <c r="I63" s="45"/>
      <c r="J63" s="45"/>
      <c r="K63" s="45"/>
      <c r="L63" s="45"/>
      <c r="M63" s="45"/>
      <c r="N63" s="45"/>
      <c r="O63" s="51"/>
      <c r="P63" s="144"/>
    </row>
    <row r="64" spans="1:16" ht="18" customHeight="1" x14ac:dyDescent="0.25">
      <c r="A64" s="142"/>
      <c r="B64" s="343"/>
      <c r="C64" s="140" t="s">
        <v>37</v>
      </c>
      <c r="D64" s="141"/>
      <c r="E64" s="141"/>
      <c r="F64" s="141"/>
      <c r="G64" s="141"/>
      <c r="H64" s="141"/>
      <c r="I64" s="141"/>
      <c r="J64" s="141"/>
      <c r="K64" s="141"/>
      <c r="L64" s="141"/>
      <c r="M64" s="141"/>
      <c r="N64" s="141"/>
      <c r="O64" s="154"/>
      <c r="P64" s="152"/>
    </row>
    <row r="65" spans="1:16" ht="18" customHeight="1" x14ac:dyDescent="0.25">
      <c r="A65" s="142"/>
      <c r="B65" s="343"/>
      <c r="C65" s="435" t="s">
        <v>38</v>
      </c>
      <c r="D65" s="435"/>
      <c r="E65" s="435"/>
      <c r="F65" s="435"/>
      <c r="G65" s="435"/>
      <c r="H65" s="435"/>
      <c r="I65" s="435"/>
      <c r="J65" s="435"/>
      <c r="K65" s="435"/>
      <c r="L65" s="435"/>
      <c r="M65" s="435"/>
      <c r="N65" s="435"/>
      <c r="O65" s="106"/>
      <c r="P65" s="144"/>
    </row>
    <row r="66" spans="1:16" ht="18" customHeight="1" x14ac:dyDescent="0.25">
      <c r="A66" s="142"/>
      <c r="B66" s="343"/>
      <c r="C66" s="435"/>
      <c r="D66" s="435"/>
      <c r="E66" s="435"/>
      <c r="F66" s="435"/>
      <c r="G66" s="435"/>
      <c r="H66" s="435"/>
      <c r="I66" s="435"/>
      <c r="J66" s="435"/>
      <c r="K66" s="435"/>
      <c r="L66" s="435"/>
      <c r="M66" s="435"/>
      <c r="N66" s="435"/>
      <c r="O66" s="106"/>
      <c r="P66" s="144"/>
    </row>
    <row r="67" spans="1:16" ht="18" customHeight="1" x14ac:dyDescent="0.25">
      <c r="A67" s="142"/>
      <c r="B67" s="343"/>
      <c r="C67" s="435" t="s">
        <v>39</v>
      </c>
      <c r="D67" s="435"/>
      <c r="E67" s="435"/>
      <c r="F67" s="435"/>
      <c r="G67" s="435"/>
      <c r="H67" s="435"/>
      <c r="I67" s="435"/>
      <c r="J67" s="435"/>
      <c r="K67" s="435"/>
      <c r="L67" s="435"/>
      <c r="M67" s="435"/>
      <c r="N67" s="435"/>
      <c r="O67" s="106"/>
      <c r="P67" s="144"/>
    </row>
    <row r="68" spans="1:16" ht="18" customHeight="1" x14ac:dyDescent="0.25">
      <c r="A68" s="142"/>
      <c r="B68" s="343"/>
      <c r="C68" s="435"/>
      <c r="D68" s="435"/>
      <c r="E68" s="435"/>
      <c r="F68" s="435"/>
      <c r="G68" s="435"/>
      <c r="H68" s="435"/>
      <c r="I68" s="435"/>
      <c r="J68" s="435"/>
      <c r="K68" s="435"/>
      <c r="L68" s="435"/>
      <c r="M68" s="435"/>
      <c r="N68" s="435"/>
      <c r="O68" s="106"/>
      <c r="P68" s="144"/>
    </row>
    <row r="69" spans="1:16" ht="18" customHeight="1" x14ac:dyDescent="0.25">
      <c r="A69" s="142"/>
      <c r="B69" s="343"/>
      <c r="C69" s="435"/>
      <c r="D69" s="435"/>
      <c r="E69" s="435"/>
      <c r="F69" s="435"/>
      <c r="G69" s="435"/>
      <c r="H69" s="435"/>
      <c r="I69" s="435"/>
      <c r="J69" s="435"/>
      <c r="K69" s="435"/>
      <c r="L69" s="435"/>
      <c r="M69" s="435"/>
      <c r="N69" s="435"/>
      <c r="O69" s="106"/>
      <c r="P69" s="144"/>
    </row>
    <row r="70" spans="1:16" ht="18" customHeight="1" x14ac:dyDescent="0.25">
      <c r="A70" s="142"/>
      <c r="B70" s="343"/>
      <c r="C70" s="435"/>
      <c r="D70" s="435"/>
      <c r="E70" s="435"/>
      <c r="F70" s="435"/>
      <c r="G70" s="435"/>
      <c r="H70" s="435"/>
      <c r="I70" s="435"/>
      <c r="J70" s="435"/>
      <c r="K70" s="435"/>
      <c r="L70" s="435"/>
      <c r="M70" s="435"/>
      <c r="N70" s="435"/>
      <c r="O70" s="106"/>
      <c r="P70" s="144"/>
    </row>
    <row r="71" spans="1:16" ht="6" customHeight="1" x14ac:dyDescent="0.25">
      <c r="A71" s="142"/>
      <c r="B71" s="343"/>
      <c r="C71" s="411"/>
      <c r="D71" s="411"/>
      <c r="E71" s="411"/>
      <c r="F71" s="411"/>
      <c r="G71" s="411"/>
      <c r="H71" s="411"/>
      <c r="I71" s="411"/>
      <c r="J71" s="411"/>
      <c r="K71" s="411"/>
      <c r="L71" s="411"/>
      <c r="M71" s="411"/>
      <c r="N71" s="411"/>
      <c r="O71" s="106"/>
      <c r="P71" s="144"/>
    </row>
    <row r="72" spans="1:16" ht="18" customHeight="1" x14ac:dyDescent="0.25">
      <c r="A72" s="142"/>
      <c r="B72" s="341"/>
      <c r="C72" s="158" t="s">
        <v>40</v>
      </c>
      <c r="D72" s="157"/>
      <c r="E72" s="157"/>
      <c r="F72" s="157"/>
      <c r="G72" s="157"/>
      <c r="H72" s="157"/>
      <c r="I72" s="157"/>
      <c r="J72" s="157"/>
      <c r="K72" s="157"/>
      <c r="L72" s="157"/>
      <c r="M72" s="157"/>
      <c r="N72" s="157"/>
      <c r="O72" s="90"/>
      <c r="P72" s="144"/>
    </row>
    <row r="73" spans="1:16" ht="6" customHeight="1" x14ac:dyDescent="0.25">
      <c r="A73" s="142"/>
      <c r="B73" s="239"/>
      <c r="C73" s="158"/>
      <c r="D73" s="157"/>
      <c r="E73" s="157"/>
      <c r="F73" s="157"/>
      <c r="G73" s="157"/>
      <c r="H73" s="157"/>
      <c r="I73" s="157"/>
      <c r="J73" s="157"/>
      <c r="K73" s="157"/>
      <c r="L73" s="157"/>
      <c r="M73" s="157"/>
      <c r="N73" s="157"/>
      <c r="O73" s="145"/>
      <c r="P73" s="144"/>
    </row>
    <row r="74" spans="1:16" ht="18" customHeight="1" x14ac:dyDescent="0.25">
      <c r="A74" s="142"/>
      <c r="B74" s="345"/>
      <c r="C74" s="432" t="s">
        <v>41</v>
      </c>
      <c r="D74" s="432"/>
      <c r="E74" s="432"/>
      <c r="F74" s="432"/>
      <c r="G74" s="432"/>
      <c r="H74" s="432"/>
      <c r="I74" s="432"/>
      <c r="J74" s="432"/>
      <c r="K74" s="432"/>
      <c r="L74" s="432"/>
      <c r="M74" s="432"/>
      <c r="N74" s="432"/>
      <c r="O74" s="145"/>
      <c r="P74" s="144"/>
    </row>
    <row r="75" spans="1:16" ht="18" customHeight="1" x14ac:dyDescent="0.25">
      <c r="A75" s="142"/>
      <c r="B75" s="346"/>
      <c r="C75" s="433"/>
      <c r="D75" s="433"/>
      <c r="E75" s="433"/>
      <c r="F75" s="433"/>
      <c r="G75" s="433"/>
      <c r="H75" s="433"/>
      <c r="I75" s="433"/>
      <c r="J75" s="433"/>
      <c r="K75" s="433"/>
      <c r="L75" s="433"/>
      <c r="M75" s="433"/>
      <c r="N75" s="433"/>
      <c r="O75" s="91"/>
      <c r="P75" s="144"/>
    </row>
    <row r="76" spans="1:16" ht="14.25" customHeight="1" x14ac:dyDescent="0.25">
      <c r="A76" s="142"/>
      <c r="B76" s="346"/>
      <c r="C76" s="148"/>
      <c r="D76" s="148"/>
      <c r="E76" s="148"/>
      <c r="F76" s="148"/>
      <c r="G76" s="148"/>
      <c r="H76" s="148"/>
      <c r="I76" s="148"/>
      <c r="J76" s="148"/>
      <c r="K76" s="148"/>
      <c r="L76" s="148"/>
      <c r="M76" s="148"/>
      <c r="N76" s="148"/>
      <c r="O76" s="91"/>
      <c r="P76" s="144"/>
    </row>
    <row r="77" spans="1:16" ht="18" customHeight="1" x14ac:dyDescent="0.25">
      <c r="A77" s="142"/>
      <c r="B77" s="239"/>
      <c r="C77" s="158" t="s">
        <v>42</v>
      </c>
      <c r="D77" s="67"/>
      <c r="E77" s="67"/>
      <c r="F77" s="67"/>
      <c r="G77" s="67"/>
      <c r="H77" s="67"/>
      <c r="I77" s="67"/>
      <c r="J77" s="67"/>
      <c r="K77" s="67"/>
      <c r="L77" s="67"/>
      <c r="M77" s="67"/>
      <c r="N77" s="67"/>
      <c r="O77" s="90"/>
      <c r="P77" s="144"/>
    </row>
    <row r="78" spans="1:16" ht="6" customHeight="1" x14ac:dyDescent="0.25">
      <c r="A78" s="142"/>
      <c r="B78" s="239"/>
      <c r="C78" s="135"/>
      <c r="D78" s="133"/>
      <c r="E78" s="133"/>
      <c r="F78" s="133"/>
      <c r="G78" s="133"/>
      <c r="H78" s="133"/>
      <c r="I78" s="133"/>
      <c r="J78" s="133"/>
      <c r="K78" s="133"/>
      <c r="L78" s="133"/>
      <c r="M78" s="133"/>
      <c r="N78" s="133"/>
      <c r="O78" s="90"/>
      <c r="P78" s="144"/>
    </row>
    <row r="79" spans="1:16" ht="18" customHeight="1" x14ac:dyDescent="0.3">
      <c r="A79" s="142"/>
      <c r="B79" s="239"/>
      <c r="C79" s="222" t="s">
        <v>43</v>
      </c>
      <c r="D79" s="223"/>
      <c r="E79" s="223"/>
      <c r="F79" s="223"/>
      <c r="G79" s="223"/>
      <c r="H79" s="223"/>
      <c r="I79" s="223"/>
      <c r="J79" s="133"/>
      <c r="K79" s="133"/>
      <c r="L79" s="133"/>
      <c r="M79" s="133"/>
      <c r="N79" s="133"/>
      <c r="O79" s="90"/>
      <c r="P79" s="144"/>
    </row>
    <row r="80" spans="1:16" ht="6" customHeight="1" x14ac:dyDescent="0.35">
      <c r="A80" s="142"/>
      <c r="B80" s="239"/>
      <c r="C80" s="153"/>
      <c r="D80" s="133"/>
      <c r="E80" s="133"/>
      <c r="F80" s="133"/>
      <c r="G80" s="133"/>
      <c r="H80" s="133"/>
      <c r="I80" s="133"/>
      <c r="J80" s="133"/>
      <c r="K80" s="133"/>
      <c r="L80" s="133"/>
      <c r="M80" s="133"/>
      <c r="N80" s="133"/>
      <c r="O80" s="90"/>
      <c r="P80" s="144"/>
    </row>
    <row r="81" spans="1:16" ht="18" customHeight="1" x14ac:dyDescent="0.25">
      <c r="A81" s="142"/>
      <c r="B81" s="239"/>
      <c r="C81" s="438" t="s">
        <v>44</v>
      </c>
      <c r="D81" s="439"/>
      <c r="E81" s="439"/>
      <c r="F81" s="439"/>
      <c r="G81" s="439"/>
      <c r="H81" s="439"/>
      <c r="I81" s="224" t="s">
        <v>45</v>
      </c>
      <c r="J81" s="225"/>
      <c r="K81" s="225"/>
      <c r="L81" s="225"/>
      <c r="M81" s="225"/>
      <c r="N81" s="132"/>
      <c r="O81" s="90"/>
      <c r="P81" s="144"/>
    </row>
    <row r="82" spans="1:16" ht="18" customHeight="1" x14ac:dyDescent="0.25">
      <c r="A82" s="142"/>
      <c r="B82" s="239"/>
      <c r="C82" s="438" t="s">
        <v>46</v>
      </c>
      <c r="D82" s="439"/>
      <c r="E82" s="439"/>
      <c r="F82" s="439"/>
      <c r="G82" s="439"/>
      <c r="H82" s="439"/>
      <c r="I82" s="226" t="s">
        <v>47</v>
      </c>
      <c r="J82" s="227"/>
      <c r="K82" s="227"/>
      <c r="L82" s="227"/>
      <c r="M82" s="227"/>
      <c r="N82" s="137"/>
      <c r="O82" s="90"/>
      <c r="P82" s="144"/>
    </row>
    <row r="83" spans="1:16" ht="18" customHeight="1" x14ac:dyDescent="0.25">
      <c r="A83" s="142"/>
      <c r="B83" s="239"/>
      <c r="C83" s="438" t="s">
        <v>48</v>
      </c>
      <c r="D83" s="439"/>
      <c r="E83" s="439"/>
      <c r="F83" s="439"/>
      <c r="G83" s="439"/>
      <c r="H83" s="439"/>
      <c r="I83" s="131" t="s">
        <v>49</v>
      </c>
      <c r="J83" s="223"/>
      <c r="K83" s="223"/>
      <c r="L83" s="223"/>
      <c r="M83" s="223"/>
      <c r="N83" s="133"/>
      <c r="O83" s="90"/>
      <c r="P83" s="144"/>
    </row>
    <row r="84" spans="1:16" ht="6" customHeight="1" x14ac:dyDescent="0.25">
      <c r="A84" s="142"/>
      <c r="B84" s="239"/>
      <c r="C84" s="159"/>
      <c r="D84" s="148"/>
      <c r="E84" s="148"/>
      <c r="F84" s="148"/>
      <c r="G84" s="148"/>
      <c r="H84" s="148"/>
      <c r="I84" s="131"/>
      <c r="J84" s="67"/>
      <c r="K84" s="67"/>
      <c r="L84" s="67"/>
      <c r="M84" s="67"/>
      <c r="N84" s="67"/>
      <c r="O84" s="90"/>
      <c r="P84" s="144"/>
    </row>
    <row r="85" spans="1:16" ht="18" customHeight="1" x14ac:dyDescent="0.25">
      <c r="A85" s="142"/>
      <c r="B85" s="239"/>
      <c r="C85" s="432" t="s">
        <v>50</v>
      </c>
      <c r="D85" s="432"/>
      <c r="E85" s="432"/>
      <c r="F85" s="432"/>
      <c r="G85" s="432"/>
      <c r="H85" s="432"/>
      <c r="I85" s="432"/>
      <c r="J85" s="432"/>
      <c r="K85" s="432"/>
      <c r="L85" s="432"/>
      <c r="M85" s="432"/>
      <c r="N85" s="432"/>
      <c r="O85" s="90"/>
      <c r="P85" s="144"/>
    </row>
    <row r="86" spans="1:16" ht="18" customHeight="1" x14ac:dyDescent="0.25">
      <c r="A86" s="142"/>
      <c r="B86" s="239"/>
      <c r="C86" s="433"/>
      <c r="D86" s="433"/>
      <c r="E86" s="433"/>
      <c r="F86" s="433"/>
      <c r="G86" s="433"/>
      <c r="H86" s="433"/>
      <c r="I86" s="433"/>
      <c r="J86" s="433"/>
      <c r="K86" s="433"/>
      <c r="L86" s="433"/>
      <c r="M86" s="433"/>
      <c r="N86" s="433"/>
      <c r="O86" s="90"/>
      <c r="P86" s="144"/>
    </row>
    <row r="87" spans="1:16" ht="6" customHeight="1" thickBot="1" x14ac:dyDescent="0.3">
      <c r="A87" s="142"/>
      <c r="B87" s="92"/>
      <c r="C87" s="347"/>
      <c r="D87" s="347"/>
      <c r="E87" s="347"/>
      <c r="F87" s="347"/>
      <c r="G87" s="347"/>
      <c r="H87" s="347"/>
      <c r="I87" s="347"/>
      <c r="J87" s="347"/>
      <c r="K87" s="347"/>
      <c r="L87" s="347"/>
      <c r="M87" s="347"/>
      <c r="N87" s="347"/>
      <c r="O87" s="348"/>
      <c r="P87" s="144"/>
    </row>
    <row r="88" spans="1:16" ht="12.75" customHeight="1" x14ac:dyDescent="0.25">
      <c r="A88" s="142"/>
      <c r="B88" s="142"/>
      <c r="C88" s="142"/>
      <c r="D88" s="142"/>
      <c r="E88" s="142"/>
      <c r="F88" s="142"/>
      <c r="G88" s="142"/>
      <c r="H88" s="142"/>
      <c r="I88" s="142"/>
      <c r="J88" s="142"/>
      <c r="K88" s="142"/>
      <c r="L88" s="142"/>
      <c r="M88" s="142"/>
      <c r="N88" s="142"/>
      <c r="O88" s="142"/>
      <c r="P88" s="144"/>
    </row>
    <row r="89" spans="1:16" hidden="1" x14ac:dyDescent="0.25"/>
    <row r="90" spans="1:16" hidden="1" x14ac:dyDescent="0.25"/>
    <row r="91" spans="1:16" hidden="1" x14ac:dyDescent="0.25"/>
    <row r="92" spans="1:16" hidden="1" x14ac:dyDescent="0.25"/>
    <row r="93" spans="1:16" hidden="1" x14ac:dyDescent="0.25"/>
    <row r="94" spans="1:16" hidden="1" x14ac:dyDescent="0.25"/>
    <row r="95" spans="1:16" hidden="1" x14ac:dyDescent="0.25"/>
    <row r="96" spans="1:16" hidden="1" x14ac:dyDescent="0.25"/>
    <row r="97" hidden="1" x14ac:dyDescent="0.25"/>
  </sheetData>
  <mergeCells count="21">
    <mergeCell ref="C82:H82"/>
    <mergeCell ref="C83:H83"/>
    <mergeCell ref="C81:H81"/>
    <mergeCell ref="C85:N86"/>
    <mergeCell ref="C35:N37"/>
    <mergeCell ref="C39:N41"/>
    <mergeCell ref="C43:N45"/>
    <mergeCell ref="C47:N52"/>
    <mergeCell ref="C54:N58"/>
    <mergeCell ref="B59:O59"/>
    <mergeCell ref="C11:N11"/>
    <mergeCell ref="C12:N12"/>
    <mergeCell ref="C74:N75"/>
    <mergeCell ref="C61:N62"/>
    <mergeCell ref="C65:N66"/>
    <mergeCell ref="C67:N70"/>
    <mergeCell ref="C24:N24"/>
    <mergeCell ref="C25:N26"/>
    <mergeCell ref="C27:N28"/>
    <mergeCell ref="C15:N17"/>
    <mergeCell ref="C18:N23"/>
  </mergeCells>
  <hyperlinks>
    <hyperlink ref="I83" r:id="rId1" xr:uid="{00000000-0004-0000-0100-000000000000}"/>
    <hyperlink ref="C25" r:id="rId2" xr:uid="{C9CA014A-CD7B-47CC-8CB6-2C34B1EA3FE7}"/>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39997558519241921"/>
  </sheetPr>
  <dimension ref="A1:P28"/>
  <sheetViews>
    <sheetView showGridLines="0" workbookViewId="0">
      <selection activeCell="H5" sqref="H5"/>
    </sheetView>
  </sheetViews>
  <sheetFormatPr defaultRowHeight="12.5" x14ac:dyDescent="0.25"/>
  <cols>
    <col min="1" max="1" width="1.7265625" customWidth="1"/>
    <col min="2" max="2" width="3.54296875" customWidth="1"/>
    <col min="3" max="3" width="20" customWidth="1"/>
    <col min="4" max="5" width="17" customWidth="1"/>
    <col min="6" max="6" width="2.453125" customWidth="1"/>
    <col min="7" max="8" width="17" customWidth="1"/>
    <col min="9" max="9" width="2.7265625" customWidth="1"/>
    <col min="10" max="10" width="1.7265625" customWidth="1"/>
    <col min="11" max="11" width="12.81640625" bestFit="1" customWidth="1"/>
  </cols>
  <sheetData>
    <row r="1" spans="1:16" ht="5.25" customHeight="1" x14ac:dyDescent="0.25">
      <c r="A1" s="52"/>
      <c r="B1" s="52"/>
      <c r="C1" s="52"/>
      <c r="D1" s="52"/>
      <c r="E1" s="52"/>
      <c r="F1" s="52"/>
      <c r="G1" s="52"/>
      <c r="H1" s="52"/>
      <c r="I1" s="52"/>
      <c r="J1" s="52"/>
    </row>
    <row r="2" spans="1:16" ht="24" customHeight="1" thickBot="1" x14ac:dyDescent="0.3">
      <c r="A2" s="52"/>
      <c r="B2" s="128" t="s">
        <v>5</v>
      </c>
      <c r="C2" s="125"/>
      <c r="D2" s="126"/>
      <c r="E2" s="126"/>
      <c r="F2" s="126"/>
      <c r="G2" s="126"/>
      <c r="H2" s="126"/>
      <c r="I2" s="127"/>
      <c r="J2" s="52"/>
    </row>
    <row r="3" spans="1:16" ht="48.5" x14ac:dyDescent="0.35">
      <c r="A3" s="52"/>
      <c r="B3" s="68"/>
      <c r="C3" s="69"/>
      <c r="D3" s="70" t="s">
        <v>51</v>
      </c>
      <c r="E3" s="70" t="s">
        <v>52</v>
      </c>
      <c r="F3" s="70"/>
      <c r="G3" s="70" t="s">
        <v>53</v>
      </c>
      <c r="H3" s="70" t="s">
        <v>54</v>
      </c>
      <c r="I3" s="71"/>
      <c r="J3" s="52"/>
      <c r="K3" s="230"/>
      <c r="L3" s="230"/>
      <c r="M3" s="230"/>
      <c r="N3" s="230"/>
      <c r="O3" s="230"/>
      <c r="P3" s="230"/>
    </row>
    <row r="4" spans="1:16" ht="15.5" x14ac:dyDescent="0.35">
      <c r="A4" s="52"/>
      <c r="B4" s="68"/>
      <c r="C4" s="69"/>
      <c r="D4" s="72"/>
      <c r="E4" s="72"/>
      <c r="F4" s="72"/>
      <c r="G4" s="73" t="s">
        <v>55</v>
      </c>
      <c r="H4" s="73" t="s">
        <v>55</v>
      </c>
      <c r="I4" s="74"/>
      <c r="J4" s="52"/>
      <c r="K4" s="230"/>
      <c r="L4" s="230"/>
      <c r="M4" s="230"/>
      <c r="N4" s="230"/>
      <c r="O4" s="230"/>
      <c r="P4" s="230"/>
    </row>
    <row r="5" spans="1:16" ht="17.5" x14ac:dyDescent="0.35">
      <c r="A5" s="52"/>
      <c r="B5" s="68"/>
      <c r="C5" s="75" t="s">
        <v>56</v>
      </c>
      <c r="D5" s="196">
        <v>10227</v>
      </c>
      <c r="E5" s="196">
        <v>8886</v>
      </c>
      <c r="F5" s="269"/>
      <c r="G5" s="259">
        <v>8666.041699110001</v>
      </c>
      <c r="H5" s="259">
        <v>8532.6843547800108</v>
      </c>
      <c r="I5" s="284"/>
      <c r="J5" s="52"/>
      <c r="K5" s="399"/>
      <c r="L5" s="400"/>
      <c r="M5" s="400"/>
      <c r="N5" s="401"/>
      <c r="O5" s="271"/>
      <c r="P5" s="271"/>
    </row>
    <row r="6" spans="1:16" ht="15.5" x14ac:dyDescent="0.35">
      <c r="A6" s="52"/>
      <c r="B6" s="68"/>
      <c r="C6" s="76" t="s">
        <v>57</v>
      </c>
      <c r="D6" s="259"/>
      <c r="E6" s="259"/>
      <c r="F6" s="259"/>
      <c r="G6" s="271"/>
      <c r="H6" s="271"/>
      <c r="I6" s="77"/>
      <c r="J6" s="52"/>
      <c r="K6" s="402"/>
      <c r="L6" s="271"/>
      <c r="M6" s="271"/>
      <c r="N6" s="271"/>
      <c r="O6" s="271"/>
      <c r="P6" s="271"/>
    </row>
    <row r="7" spans="1:16" ht="15.5" x14ac:dyDescent="0.35">
      <c r="A7" s="52"/>
      <c r="B7" s="78"/>
      <c r="C7" s="79" t="s">
        <v>58</v>
      </c>
      <c r="D7" s="80">
        <v>10208</v>
      </c>
      <c r="E7" s="80">
        <v>8869</v>
      </c>
      <c r="F7" s="80"/>
      <c r="G7" s="81">
        <v>8304.8457291100094</v>
      </c>
      <c r="H7" s="81">
        <v>8202.9119847800102</v>
      </c>
      <c r="I7" s="82"/>
      <c r="J7" s="52"/>
      <c r="K7" s="230"/>
      <c r="L7" s="403"/>
      <c r="M7" s="403"/>
      <c r="N7" s="403"/>
      <c r="O7" s="404"/>
      <c r="P7" s="404"/>
    </row>
    <row r="8" spans="1:16" ht="15.5" x14ac:dyDescent="0.35">
      <c r="A8" s="52"/>
      <c r="B8" s="78"/>
      <c r="C8" s="79" t="s">
        <v>59</v>
      </c>
      <c r="D8" s="80">
        <v>17</v>
      </c>
      <c r="E8" s="80">
        <v>15</v>
      </c>
      <c r="F8" s="80"/>
      <c r="G8" s="81">
        <v>383.93034999999998</v>
      </c>
      <c r="H8" s="81">
        <v>352.50675000000001</v>
      </c>
      <c r="I8" s="82"/>
      <c r="J8" s="52"/>
      <c r="K8" s="230"/>
      <c r="L8" s="403"/>
      <c r="M8" s="403"/>
      <c r="N8" s="403"/>
      <c r="O8" s="404"/>
      <c r="P8" s="404"/>
    </row>
    <row r="9" spans="1:16" ht="15" customHeight="1" x14ac:dyDescent="0.35">
      <c r="A9" s="52"/>
      <c r="B9" s="78"/>
      <c r="C9" s="99" t="s">
        <v>33</v>
      </c>
      <c r="D9" s="80">
        <v>2</v>
      </c>
      <c r="E9" s="80">
        <v>2</v>
      </c>
      <c r="F9" s="80"/>
      <c r="G9" s="81">
        <v>0.14862</v>
      </c>
      <c r="H9" s="81">
        <v>0.14862</v>
      </c>
      <c r="I9" s="83"/>
      <c r="J9" s="52"/>
      <c r="K9" s="230"/>
      <c r="L9" s="403"/>
      <c r="M9" s="403"/>
      <c r="N9" s="403"/>
      <c r="O9" s="404"/>
      <c r="P9" s="404"/>
    </row>
    <row r="10" spans="1:16" ht="15.5" x14ac:dyDescent="0.35">
      <c r="A10" s="52"/>
      <c r="B10" s="84"/>
      <c r="C10" s="85"/>
      <c r="D10" s="86"/>
      <c r="E10" s="86"/>
      <c r="F10" s="86"/>
      <c r="G10" s="86"/>
      <c r="H10" s="86"/>
      <c r="I10" s="87"/>
      <c r="J10" s="52"/>
      <c r="K10" s="230"/>
      <c r="L10" s="405"/>
      <c r="M10" s="405"/>
      <c r="N10" s="230"/>
      <c r="O10" s="230"/>
      <c r="P10" s="230"/>
    </row>
    <row r="11" spans="1:16" ht="26.25" customHeight="1" x14ac:dyDescent="0.35">
      <c r="A11" s="52"/>
      <c r="B11" s="262" t="s">
        <v>60</v>
      </c>
      <c r="C11" s="443" t="s">
        <v>61</v>
      </c>
      <c r="D11" s="443"/>
      <c r="E11" s="443"/>
      <c r="F11" s="443"/>
      <c r="G11" s="443"/>
      <c r="H11" s="443"/>
      <c r="I11" s="88"/>
      <c r="J11" s="52"/>
      <c r="K11" s="230"/>
      <c r="L11" s="405"/>
      <c r="M11" s="405"/>
      <c r="N11" s="230"/>
      <c r="O11" s="230"/>
      <c r="P11" s="230"/>
    </row>
    <row r="12" spans="1:16" ht="12.75" customHeight="1" x14ac:dyDescent="0.35">
      <c r="A12" s="52"/>
      <c r="B12" s="228"/>
      <c r="C12" s="444"/>
      <c r="D12" s="444"/>
      <c r="E12" s="444"/>
      <c r="F12" s="444"/>
      <c r="G12" s="444"/>
      <c r="H12" s="444"/>
      <c r="I12" s="88"/>
      <c r="J12" s="52"/>
      <c r="K12" s="230"/>
      <c r="L12" s="405"/>
      <c r="M12" s="405"/>
      <c r="N12" s="230"/>
      <c r="O12" s="230"/>
      <c r="P12" s="230"/>
    </row>
    <row r="13" spans="1:16" ht="18.75" customHeight="1" x14ac:dyDescent="0.35">
      <c r="A13" s="52"/>
      <c r="B13" s="279" t="s">
        <v>62</v>
      </c>
      <c r="C13" s="278" t="s">
        <v>63</v>
      </c>
      <c r="D13" s="45"/>
      <c r="E13" s="45"/>
      <c r="F13" s="45"/>
      <c r="G13" s="105"/>
      <c r="H13" s="414"/>
      <c r="I13" s="88"/>
      <c r="J13" s="52"/>
      <c r="K13" s="230"/>
      <c r="L13" s="407"/>
      <c r="M13" s="408"/>
      <c r="N13" s="408"/>
      <c r="O13" s="408"/>
      <c r="P13" s="230"/>
    </row>
    <row r="14" spans="1:16" ht="3.75" customHeight="1" x14ac:dyDescent="0.25">
      <c r="A14" s="52"/>
      <c r="B14" s="277"/>
      <c r="C14" s="445"/>
      <c r="D14" s="446"/>
      <c r="E14" s="446"/>
      <c r="F14" s="446"/>
      <c r="G14" s="446"/>
      <c r="H14" s="446"/>
      <c r="I14" s="447"/>
      <c r="J14" s="198"/>
      <c r="K14" s="199"/>
      <c r="L14" s="199"/>
      <c r="M14" s="199"/>
      <c r="N14" s="199"/>
      <c r="O14" s="199"/>
    </row>
    <row r="15" spans="1:16" x14ac:dyDescent="0.25">
      <c r="B15" s="52"/>
      <c r="C15" s="198"/>
      <c r="D15" s="198"/>
      <c r="E15" s="198"/>
      <c r="F15" s="198"/>
      <c r="G15" s="198"/>
      <c r="H15" s="198"/>
      <c r="I15" s="198"/>
      <c r="J15" s="199"/>
      <c r="K15" s="199"/>
      <c r="L15" s="199"/>
      <c r="M15" s="199"/>
      <c r="N15" s="199"/>
      <c r="O15" s="199"/>
    </row>
    <row r="16" spans="1:16" x14ac:dyDescent="0.25">
      <c r="C16" s="199"/>
      <c r="D16" s="199"/>
      <c r="E16" s="199"/>
      <c r="F16" s="199"/>
      <c r="G16" s="198"/>
      <c r="H16" s="199"/>
      <c r="I16" s="199"/>
      <c r="J16" s="199"/>
      <c r="K16" s="199"/>
      <c r="L16" s="199"/>
      <c r="M16" s="199"/>
      <c r="N16" s="199"/>
      <c r="O16" s="199"/>
    </row>
    <row r="17" spans="3:9" ht="15.5" x14ac:dyDescent="0.35">
      <c r="C17" s="199"/>
      <c r="D17" s="406"/>
      <c r="E17" s="199"/>
      <c r="F17" s="199"/>
      <c r="G17" s="263"/>
      <c r="H17" s="264"/>
      <c r="I17" s="199"/>
    </row>
    <row r="18" spans="3:9" ht="15.5" x14ac:dyDescent="0.35">
      <c r="E18" s="93"/>
      <c r="F18" s="93"/>
      <c r="G18" s="272"/>
      <c r="H18" s="410"/>
    </row>
    <row r="19" spans="3:9" x14ac:dyDescent="0.25">
      <c r="E19" s="93"/>
      <c r="F19" s="93"/>
      <c r="G19" s="380"/>
      <c r="H19" s="237"/>
    </row>
    <row r="20" spans="3:9" ht="18" x14ac:dyDescent="0.25">
      <c r="G20" s="409"/>
      <c r="H20" s="43"/>
    </row>
    <row r="21" spans="3:9" x14ac:dyDescent="0.25">
      <c r="G21" s="43"/>
    </row>
    <row r="27" spans="3:9" x14ac:dyDescent="0.25">
      <c r="G27" s="192"/>
    </row>
    <row r="28" spans="3:9" x14ac:dyDescent="0.25">
      <c r="G28" s="192"/>
    </row>
  </sheetData>
  <mergeCells count="2">
    <mergeCell ref="C11:H12"/>
    <mergeCell ref="C14:I1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39997558519241921"/>
  </sheetPr>
  <dimension ref="A1:X28"/>
  <sheetViews>
    <sheetView showGridLines="0" zoomScaleNormal="100" workbookViewId="0">
      <selection activeCell="L11" sqref="L11"/>
    </sheetView>
  </sheetViews>
  <sheetFormatPr defaultRowHeight="12.5" x14ac:dyDescent="0.25"/>
  <cols>
    <col min="1" max="1" width="1.7265625" customWidth="1"/>
    <col min="2" max="2" width="3.54296875" customWidth="1"/>
    <col min="3" max="3" width="34.81640625" customWidth="1"/>
    <col min="5" max="5" width="2" customWidth="1"/>
    <col min="7" max="7" width="2.81640625" customWidth="1"/>
    <col min="9" max="9" width="2.81640625" customWidth="1"/>
    <col min="10" max="10" width="8.7265625" customWidth="1"/>
    <col min="11" max="11" width="2.81640625" customWidth="1"/>
    <col min="12" max="12" width="8.81640625" customWidth="1"/>
    <col min="13" max="13" width="3.1796875" customWidth="1"/>
    <col min="14" max="14" width="1.7265625" customWidth="1"/>
    <col min="15" max="15" width="12.7265625" bestFit="1" customWidth="1"/>
    <col min="16" max="16" width="11.1796875" bestFit="1" customWidth="1"/>
  </cols>
  <sheetData>
    <row r="1" spans="1:24" ht="5.25" customHeight="1" thickBot="1" x14ac:dyDescent="0.3">
      <c r="A1" s="52"/>
      <c r="B1" s="52"/>
      <c r="C1" s="52"/>
      <c r="D1" s="52"/>
      <c r="E1" s="52"/>
      <c r="F1" s="52"/>
      <c r="G1" s="52"/>
      <c r="H1" s="52"/>
      <c r="I1" s="52"/>
      <c r="J1" s="52"/>
      <c r="K1" s="52"/>
      <c r="L1" s="52"/>
      <c r="M1" s="52"/>
      <c r="N1" s="52"/>
    </row>
    <row r="2" spans="1:24" ht="24" customHeight="1" x14ac:dyDescent="0.25">
      <c r="A2" s="52"/>
      <c r="B2" s="120" t="s">
        <v>64</v>
      </c>
      <c r="C2" s="121"/>
      <c r="D2" s="121"/>
      <c r="E2" s="121"/>
      <c r="F2" s="121"/>
      <c r="G2" s="121"/>
      <c r="H2" s="121"/>
      <c r="I2" s="121"/>
      <c r="J2" s="121"/>
      <c r="K2" s="121"/>
      <c r="L2" s="121"/>
      <c r="M2" s="122"/>
      <c r="N2" s="52"/>
    </row>
    <row r="3" spans="1:24" ht="15.75" customHeight="1" x14ac:dyDescent="0.25">
      <c r="A3" s="52"/>
      <c r="B3" s="349"/>
      <c r="C3" s="448"/>
      <c r="D3" s="448"/>
      <c r="E3" s="448"/>
      <c r="F3" s="448"/>
      <c r="G3" s="448"/>
      <c r="H3" s="448"/>
      <c r="I3" s="448"/>
      <c r="J3" s="448"/>
      <c r="K3" s="448"/>
      <c r="L3" s="448"/>
      <c r="M3" s="449"/>
      <c r="N3" s="52"/>
    </row>
    <row r="4" spans="1:24" ht="15.75" customHeight="1" x14ac:dyDescent="0.25">
      <c r="A4" s="52"/>
      <c r="B4" s="349"/>
      <c r="C4" s="415"/>
      <c r="D4" s="108" t="s">
        <v>65</v>
      </c>
      <c r="E4" s="108"/>
      <c r="F4" s="108" t="s">
        <v>66</v>
      </c>
      <c r="G4" s="108"/>
      <c r="H4" s="108" t="s">
        <v>67</v>
      </c>
      <c r="J4" s="233" t="s">
        <v>68</v>
      </c>
      <c r="K4" s="232"/>
      <c r="L4" s="233" t="s">
        <v>69</v>
      </c>
      <c r="M4" s="202"/>
      <c r="N4" s="52"/>
      <c r="O4" s="230"/>
      <c r="P4" s="230"/>
      <c r="Q4" s="230"/>
      <c r="R4" s="230"/>
    </row>
    <row r="5" spans="1:24" ht="15.75" customHeight="1" x14ac:dyDescent="0.25">
      <c r="A5" s="52"/>
      <c r="B5" s="349"/>
      <c r="C5" s="415"/>
      <c r="D5" s="109"/>
      <c r="E5" s="109"/>
      <c r="F5" s="109"/>
      <c r="G5" s="109"/>
      <c r="H5" s="109"/>
      <c r="I5" s="109"/>
      <c r="J5" s="109"/>
      <c r="M5" s="110"/>
      <c r="N5" s="52"/>
      <c r="O5" s="230"/>
      <c r="P5" s="230"/>
      <c r="Q5" s="234"/>
      <c r="R5" s="230"/>
    </row>
    <row r="6" spans="1:24" ht="15.75" customHeight="1" x14ac:dyDescent="0.25">
      <c r="A6" s="52"/>
      <c r="B6" s="349"/>
      <c r="C6" s="111" t="s">
        <v>70</v>
      </c>
      <c r="D6" s="112">
        <v>8817</v>
      </c>
      <c r="E6" s="112"/>
      <c r="F6" s="200">
        <v>8839</v>
      </c>
      <c r="G6" s="200"/>
      <c r="H6" s="235">
        <v>8838</v>
      </c>
      <c r="J6" s="235">
        <v>8859</v>
      </c>
      <c r="K6" s="93"/>
      <c r="L6" s="235">
        <v>8886</v>
      </c>
      <c r="M6" s="267"/>
      <c r="N6" s="268"/>
      <c r="O6" s="229"/>
      <c r="P6" s="236"/>
      <c r="Q6" s="230"/>
      <c r="R6" s="230"/>
    </row>
    <row r="7" spans="1:24" ht="15.75" customHeight="1" x14ac:dyDescent="0.35">
      <c r="A7" s="52"/>
      <c r="B7" s="349"/>
      <c r="C7" s="111" t="s">
        <v>71</v>
      </c>
      <c r="D7" s="113">
        <v>7754.2320371227333</v>
      </c>
      <c r="E7" s="113"/>
      <c r="F7" s="237">
        <v>7954.4</v>
      </c>
      <c r="H7" s="237">
        <v>8082.9</v>
      </c>
      <c r="J7" s="280">
        <v>8253.8284153500063</v>
      </c>
      <c r="K7" s="255"/>
      <c r="L7" s="280">
        <v>8532.6843547800108</v>
      </c>
      <c r="M7" s="267"/>
      <c r="N7" s="268"/>
      <c r="O7" s="271"/>
      <c r="P7" s="263"/>
      <c r="Q7" s="263"/>
      <c r="R7" s="263"/>
      <c r="S7" s="199"/>
      <c r="T7" s="199"/>
      <c r="U7" s="199"/>
      <c r="V7" s="199"/>
      <c r="W7" s="199"/>
      <c r="X7" s="199"/>
    </row>
    <row r="8" spans="1:24" ht="15.75" customHeight="1" x14ac:dyDescent="0.25">
      <c r="A8" s="52"/>
      <c r="B8" s="349"/>
      <c r="C8" s="111" t="s">
        <v>72</v>
      </c>
      <c r="D8" s="112">
        <v>445064.64537208923</v>
      </c>
      <c r="E8" s="114"/>
      <c r="F8" s="200">
        <v>485474</v>
      </c>
      <c r="G8" s="200"/>
      <c r="H8" s="200">
        <v>517629</v>
      </c>
      <c r="J8" s="234">
        <v>554492.4032666994</v>
      </c>
      <c r="K8" s="255"/>
      <c r="L8" s="234">
        <v>596362.47250000003</v>
      </c>
      <c r="M8" s="267"/>
      <c r="N8" s="268"/>
      <c r="O8" s="230"/>
      <c r="P8" s="273"/>
      <c r="Q8" s="263"/>
      <c r="R8" s="263"/>
      <c r="S8" s="199"/>
      <c r="T8" s="199"/>
      <c r="U8" s="199"/>
      <c r="V8" s="199"/>
      <c r="W8" s="199"/>
      <c r="X8" s="199"/>
    </row>
    <row r="9" spans="1:24" ht="15.75" customHeight="1" x14ac:dyDescent="0.25">
      <c r="A9" s="52"/>
      <c r="B9" s="349"/>
      <c r="C9" s="115" t="s">
        <v>73</v>
      </c>
      <c r="D9" s="116">
        <v>57.396353789953629</v>
      </c>
      <c r="E9" s="116"/>
      <c r="F9">
        <v>61.03</v>
      </c>
      <c r="H9">
        <v>64.040000000000006</v>
      </c>
      <c r="J9" s="281">
        <v>67.180025481930983</v>
      </c>
      <c r="K9" s="255"/>
      <c r="L9" s="281">
        <v>69.891542649871695</v>
      </c>
      <c r="M9" s="267"/>
      <c r="N9" s="268"/>
      <c r="O9" s="274"/>
      <c r="P9" s="265"/>
      <c r="Q9" s="230"/>
      <c r="R9" s="230"/>
    </row>
    <row r="10" spans="1:24" ht="15.75" customHeight="1" x14ac:dyDescent="0.25">
      <c r="A10" s="52"/>
      <c r="B10" s="349"/>
      <c r="C10" s="115" t="s">
        <v>74</v>
      </c>
      <c r="D10" s="116">
        <v>3.2796906665625869</v>
      </c>
      <c r="E10" s="116"/>
      <c r="F10">
        <v>3.64</v>
      </c>
      <c r="H10">
        <v>3.01</v>
      </c>
      <c r="J10" s="281">
        <v>3.1400254819309765</v>
      </c>
      <c r="K10" s="255"/>
      <c r="L10" s="281">
        <v>2.7115171679407126</v>
      </c>
      <c r="M10" s="267"/>
      <c r="N10" s="268"/>
      <c r="O10" s="274"/>
      <c r="P10" s="230"/>
      <c r="Q10" s="230"/>
      <c r="R10" s="230"/>
    </row>
    <row r="11" spans="1:24" ht="15.75" customHeight="1" x14ac:dyDescent="0.3">
      <c r="A11" s="52"/>
      <c r="B11" s="349"/>
      <c r="C11" s="115" t="s">
        <v>75</v>
      </c>
      <c r="D11" s="117">
        <v>6.0604081576215926E-2</v>
      </c>
      <c r="E11" s="117"/>
      <c r="F11" s="201">
        <v>6.3E-2</v>
      </c>
      <c r="G11" s="201"/>
      <c r="H11" s="201">
        <v>4.9000000000000002E-2</v>
      </c>
      <c r="J11" s="275">
        <v>4.9032252997048345E-2</v>
      </c>
      <c r="L11" s="275">
        <v>4.0361799765484201E-2</v>
      </c>
      <c r="M11" s="267"/>
      <c r="N11" s="268"/>
      <c r="O11" s="275"/>
      <c r="P11" s="276"/>
      <c r="Q11" s="230"/>
      <c r="R11" s="230"/>
    </row>
    <row r="12" spans="1:24" ht="15.75" customHeight="1" thickBot="1" x14ac:dyDescent="0.3">
      <c r="A12" s="52"/>
      <c r="B12" s="118"/>
      <c r="C12" s="350"/>
      <c r="D12" s="350"/>
      <c r="E12" s="350"/>
      <c r="F12" s="350"/>
      <c r="G12" s="350"/>
      <c r="H12" s="350"/>
      <c r="I12" s="350"/>
      <c r="J12" s="314"/>
      <c r="K12" s="314"/>
      <c r="L12" s="314"/>
      <c r="M12" s="351"/>
      <c r="N12" s="52"/>
      <c r="O12" s="230"/>
      <c r="P12" s="230"/>
      <c r="Q12" s="230"/>
      <c r="R12" s="230"/>
    </row>
    <row r="13" spans="1:24" ht="2.25" customHeight="1" x14ac:dyDescent="0.25">
      <c r="A13" s="52"/>
      <c r="B13" s="352"/>
      <c r="C13" s="190"/>
      <c r="D13" s="117"/>
      <c r="E13" s="117"/>
      <c r="F13" s="117"/>
      <c r="G13" s="117"/>
      <c r="H13" s="117"/>
      <c r="I13" s="117"/>
      <c r="J13" s="117"/>
      <c r="K13" s="117"/>
      <c r="L13" s="117"/>
      <c r="M13" s="191"/>
      <c r="N13" s="52"/>
    </row>
    <row r="14" spans="1:24" ht="3" customHeight="1" x14ac:dyDescent="0.25">
      <c r="A14" s="52"/>
      <c r="B14" s="353"/>
      <c r="C14" s="123"/>
      <c r="D14" s="123"/>
      <c r="E14" s="123"/>
      <c r="F14" s="123"/>
      <c r="G14" s="123"/>
      <c r="H14" s="123"/>
      <c r="I14" s="123"/>
      <c r="J14" s="123"/>
      <c r="K14" s="123"/>
      <c r="L14" s="123"/>
      <c r="M14" s="124"/>
      <c r="N14" s="52"/>
    </row>
    <row r="15" spans="1:24" ht="15.75" customHeight="1" x14ac:dyDescent="0.25">
      <c r="A15" s="52"/>
      <c r="B15" s="260" t="s">
        <v>76</v>
      </c>
      <c r="C15" s="450" t="s">
        <v>77</v>
      </c>
      <c r="D15" s="451"/>
      <c r="E15" s="451"/>
      <c r="F15" s="451"/>
      <c r="G15" s="451"/>
      <c r="H15" s="451"/>
      <c r="I15" s="451"/>
      <c r="J15" s="451"/>
      <c r="K15" s="451"/>
      <c r="L15" s="451"/>
      <c r="M15" s="124"/>
      <c r="N15" s="52"/>
      <c r="Q15" s="265"/>
    </row>
    <row r="16" spans="1:24" ht="12" customHeight="1" x14ac:dyDescent="0.25">
      <c r="A16" s="52"/>
      <c r="B16" s="260"/>
      <c r="C16" s="451"/>
      <c r="D16" s="451"/>
      <c r="E16" s="451"/>
      <c r="F16" s="451"/>
      <c r="G16" s="451"/>
      <c r="H16" s="451"/>
      <c r="I16" s="451"/>
      <c r="J16" s="451"/>
      <c r="K16" s="451"/>
      <c r="L16" s="451"/>
      <c r="M16" s="124"/>
      <c r="N16" s="52"/>
      <c r="Q16" s="265"/>
    </row>
    <row r="17" spans="1:17" ht="15.75" customHeight="1" x14ac:dyDescent="0.25">
      <c r="A17" s="52"/>
      <c r="B17" s="260" t="s">
        <v>62</v>
      </c>
      <c r="C17" s="261" t="s">
        <v>78</v>
      </c>
      <c r="D17" s="416"/>
      <c r="E17" s="416"/>
      <c r="F17" s="416"/>
      <c r="G17" s="416"/>
      <c r="H17" s="416"/>
      <c r="I17" s="416"/>
      <c r="J17" s="416"/>
      <c r="K17" s="416"/>
      <c r="L17" s="416"/>
      <c r="M17" s="124"/>
      <c r="N17" s="52"/>
      <c r="Q17" s="265"/>
    </row>
    <row r="18" spans="1:17" ht="5.25" customHeight="1" x14ac:dyDescent="0.25">
      <c r="A18" s="52"/>
      <c r="B18" s="260"/>
      <c r="C18" s="451"/>
      <c r="D18" s="451"/>
      <c r="E18" s="451"/>
      <c r="F18" s="451"/>
      <c r="G18" s="451"/>
      <c r="H18" s="451"/>
      <c r="I18" s="451"/>
      <c r="J18" s="451"/>
      <c r="K18" s="451"/>
      <c r="L18" s="451"/>
      <c r="M18" s="124"/>
      <c r="N18" s="52"/>
      <c r="Q18" s="265"/>
    </row>
    <row r="19" spans="1:17" ht="1.5" customHeight="1" thickBot="1" x14ac:dyDescent="0.3">
      <c r="A19" s="52"/>
      <c r="B19" s="119"/>
      <c r="C19" s="354"/>
      <c r="D19" s="355"/>
      <c r="E19" s="355"/>
      <c r="F19" s="355"/>
      <c r="G19" s="355"/>
      <c r="H19" s="355"/>
      <c r="I19" s="355"/>
      <c r="J19" s="355"/>
      <c r="K19" s="356"/>
      <c r="L19" s="356"/>
      <c r="M19" s="357"/>
      <c r="N19" s="52"/>
    </row>
    <row r="20" spans="1:17" ht="15" customHeight="1" x14ac:dyDescent="0.25">
      <c r="A20" s="52"/>
      <c r="D20" s="216"/>
      <c r="E20" s="52"/>
      <c r="F20" s="52"/>
      <c r="K20" s="416"/>
      <c r="L20" s="214"/>
      <c r="M20" s="212"/>
      <c r="N20" s="52"/>
    </row>
    <row r="21" spans="1:17" ht="6" customHeight="1" x14ac:dyDescent="0.25">
      <c r="A21" s="52"/>
      <c r="D21" s="52"/>
      <c r="K21" s="416"/>
      <c r="L21" s="214"/>
      <c r="M21" s="212"/>
      <c r="N21" s="52"/>
    </row>
    <row r="22" spans="1:17" ht="15.75" customHeight="1" x14ac:dyDescent="0.25">
      <c r="A22" s="52"/>
      <c r="C22" s="217"/>
      <c r="D22" s="93"/>
      <c r="F22" s="93"/>
      <c r="K22" s="416"/>
      <c r="L22" s="214"/>
      <c r="M22" s="212"/>
      <c r="N22" s="52"/>
    </row>
    <row r="23" spans="1:17" ht="15.75" customHeight="1" x14ac:dyDescent="0.25">
      <c r="A23" s="52"/>
      <c r="C23" s="199"/>
      <c r="D23" s="93"/>
      <c r="F23" s="93"/>
      <c r="K23" s="416"/>
      <c r="L23" s="214"/>
      <c r="M23" s="212"/>
      <c r="N23" s="52"/>
    </row>
    <row r="24" spans="1:17" ht="15.75" customHeight="1" x14ac:dyDescent="0.25">
      <c r="A24" s="52"/>
      <c r="D24" s="93"/>
      <c r="K24" s="416"/>
      <c r="L24" s="214"/>
      <c r="M24" s="212"/>
      <c r="N24" s="52"/>
    </row>
    <row r="25" spans="1:17" ht="15.75" customHeight="1" x14ac:dyDescent="0.25">
      <c r="A25" s="52"/>
      <c r="K25" s="416"/>
      <c r="L25" s="214"/>
      <c r="M25" s="213"/>
      <c r="N25" s="52"/>
    </row>
    <row r="26" spans="1:17" ht="15.75" customHeight="1" x14ac:dyDescent="0.25">
      <c r="A26" s="52"/>
      <c r="J26" s="43"/>
      <c r="K26" s="214"/>
      <c r="L26" s="214"/>
      <c r="M26" s="213"/>
      <c r="N26" s="52"/>
    </row>
    <row r="27" spans="1:17" ht="6.75" customHeight="1" x14ac:dyDescent="0.25">
      <c r="A27" s="52"/>
      <c r="J27" s="43"/>
      <c r="K27" s="215"/>
      <c r="L27" s="215"/>
      <c r="M27" s="215"/>
      <c r="N27" s="52"/>
    </row>
    <row r="28" spans="1:17" x14ac:dyDescent="0.25">
      <c r="A28" s="52"/>
      <c r="K28" s="52"/>
      <c r="L28" s="52"/>
      <c r="M28" s="52"/>
      <c r="N28" s="52"/>
    </row>
  </sheetData>
  <mergeCells count="3">
    <mergeCell ref="C3:M3"/>
    <mergeCell ref="C15:L16"/>
    <mergeCell ref="C18:L1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79998168889431442"/>
  </sheetPr>
  <dimension ref="A1:S267"/>
  <sheetViews>
    <sheetView showGridLines="0" zoomScale="85" zoomScaleNormal="85" workbookViewId="0">
      <selection activeCell="H6" sqref="H6"/>
    </sheetView>
  </sheetViews>
  <sheetFormatPr defaultColWidth="0" defaultRowHeight="12.5" zeroHeight="1" x14ac:dyDescent="0.25"/>
  <cols>
    <col min="1" max="1" width="1.7265625" style="52" customWidth="1"/>
    <col min="2" max="3" width="10.7265625" style="52" customWidth="1"/>
    <col min="4" max="4" width="2.1796875" style="52" customWidth="1"/>
    <col min="5" max="5" width="30.81640625" style="52" customWidth="1"/>
    <col min="6" max="7" width="10.7265625" style="52" customWidth="1"/>
    <col min="8" max="8" width="14.7265625" style="52" customWidth="1"/>
    <col min="9" max="9" width="1.453125" style="52" customWidth="1"/>
    <col min="10" max="11" width="14.7265625" style="52" customWidth="1"/>
    <col min="12" max="12" width="1.54296875" style="52" customWidth="1"/>
    <col min="13" max="14" width="14.7265625" style="52" customWidth="1"/>
    <col min="15" max="15" width="1.453125" style="52" customWidth="1"/>
    <col min="16" max="17" width="14.7265625" style="52" customWidth="1"/>
    <col min="18" max="18" width="3.1796875" style="52" customWidth="1"/>
    <col min="19" max="19" width="0" hidden="1" customWidth="1"/>
    <col min="20" max="16384" width="9.1796875" hidden="1"/>
  </cols>
  <sheetData>
    <row r="1" spans="2:18" ht="5.25" customHeight="1" thickBot="1" x14ac:dyDescent="0.3"/>
    <row r="2" spans="2:18" ht="24" customHeight="1" thickBot="1" x14ac:dyDescent="0.35">
      <c r="B2" s="163" t="s">
        <v>79</v>
      </c>
      <c r="C2" s="160"/>
      <c r="D2" s="160"/>
      <c r="E2" s="161"/>
      <c r="F2" s="161"/>
      <c r="G2" s="161"/>
      <c r="H2" s="161"/>
      <c r="I2" s="161"/>
      <c r="J2" s="161"/>
      <c r="K2" s="161"/>
      <c r="L2" s="161"/>
      <c r="M2" s="161"/>
      <c r="N2" s="161"/>
      <c r="O2" s="161"/>
      <c r="P2" s="161"/>
      <c r="Q2" s="162"/>
      <c r="R2" s="285"/>
    </row>
    <row r="3" spans="2:18" ht="24" customHeight="1" x14ac:dyDescent="0.3">
      <c r="B3" s="369"/>
      <c r="C3" s="97"/>
      <c r="D3" s="97"/>
      <c r="E3" s="203"/>
      <c r="F3" s="170"/>
      <c r="G3" s="170"/>
      <c r="H3" s="170"/>
      <c r="I3" s="390"/>
      <c r="J3" s="452" t="s">
        <v>80</v>
      </c>
      <c r="K3" s="453"/>
      <c r="L3" s="418"/>
      <c r="M3" s="452" t="s">
        <v>59</v>
      </c>
      <c r="N3" s="453"/>
      <c r="O3" s="418"/>
      <c r="P3" s="452" t="s">
        <v>81</v>
      </c>
      <c r="Q3" s="454"/>
      <c r="R3" s="54"/>
    </row>
    <row r="4" spans="2:18" ht="113.65" customHeight="1" x14ac:dyDescent="0.25">
      <c r="B4" s="174" t="s">
        <v>82</v>
      </c>
      <c r="C4" s="175" t="s">
        <v>83</v>
      </c>
      <c r="D4" s="175"/>
      <c r="E4" s="238" t="s">
        <v>84</v>
      </c>
      <c r="F4" s="175" t="s">
        <v>85</v>
      </c>
      <c r="G4" s="175" t="s">
        <v>86</v>
      </c>
      <c r="H4" s="172" t="s">
        <v>87</v>
      </c>
      <c r="I4" s="172"/>
      <c r="J4" s="171" t="s">
        <v>88</v>
      </c>
      <c r="K4" s="171" t="s">
        <v>89</v>
      </c>
      <c r="L4" s="386"/>
      <c r="M4" s="171" t="s">
        <v>90</v>
      </c>
      <c r="N4" s="171" t="s">
        <v>91</v>
      </c>
      <c r="O4" s="386"/>
      <c r="P4" s="172" t="s">
        <v>92</v>
      </c>
      <c r="Q4" s="173" t="s">
        <v>93</v>
      </c>
      <c r="R4" s="53"/>
    </row>
    <row r="5" spans="2:18" ht="6" customHeight="1" x14ac:dyDescent="0.25">
      <c r="B5" s="370"/>
      <c r="C5" s="186"/>
      <c r="D5" s="186"/>
      <c r="E5" s="186"/>
      <c r="F5" s="186"/>
      <c r="G5" s="186"/>
      <c r="H5" s="187"/>
      <c r="I5" s="384"/>
      <c r="J5" s="188"/>
      <c r="K5" s="188"/>
      <c r="L5" s="387"/>
      <c r="M5" s="188"/>
      <c r="N5" s="188"/>
      <c r="O5" s="387"/>
      <c r="P5" s="187"/>
      <c r="Q5" s="326"/>
      <c r="R5" s="53"/>
    </row>
    <row r="6" spans="2:18" x14ac:dyDescent="0.25">
      <c r="B6" s="285" t="s">
        <v>94</v>
      </c>
      <c r="C6" s="54" t="s">
        <v>95</v>
      </c>
      <c r="D6" s="54"/>
      <c r="E6" s="54" t="s">
        <v>96</v>
      </c>
      <c r="F6" s="54" t="s">
        <v>97</v>
      </c>
      <c r="G6" s="54" t="s">
        <v>98</v>
      </c>
      <c r="H6" s="200">
        <v>414900</v>
      </c>
      <c r="I6" s="302"/>
      <c r="J6">
        <v>3</v>
      </c>
      <c r="K6" s="237">
        <v>9076.1</v>
      </c>
      <c r="L6" s="388"/>
      <c r="M6">
        <v>0</v>
      </c>
      <c r="N6" s="237">
        <v>0</v>
      </c>
      <c r="O6" s="388"/>
      <c r="P6">
        <v>2</v>
      </c>
      <c r="Q6" s="327">
        <v>9056.4</v>
      </c>
      <c r="R6" s="54"/>
    </row>
    <row r="7" spans="2:18" x14ac:dyDescent="0.25">
      <c r="B7" s="285" t="s">
        <v>99</v>
      </c>
      <c r="C7" s="54" t="s">
        <v>100</v>
      </c>
      <c r="D7" s="54"/>
      <c r="E7" s="54" t="s">
        <v>101</v>
      </c>
      <c r="F7" s="54" t="s">
        <v>97</v>
      </c>
      <c r="G7" s="54" t="s">
        <v>102</v>
      </c>
      <c r="H7" s="200">
        <v>2458072</v>
      </c>
      <c r="I7" s="302"/>
      <c r="J7">
        <v>60</v>
      </c>
      <c r="K7" s="237">
        <v>30905.23</v>
      </c>
      <c r="L7" s="388"/>
      <c r="M7">
        <v>0</v>
      </c>
      <c r="N7" s="237">
        <v>0</v>
      </c>
      <c r="O7" s="388"/>
      <c r="P7">
        <v>59</v>
      </c>
      <c r="Q7" s="327">
        <v>30887.260000000002</v>
      </c>
      <c r="R7" s="54"/>
    </row>
    <row r="8" spans="2:18" x14ac:dyDescent="0.25">
      <c r="B8" s="285" t="s">
        <v>103</v>
      </c>
      <c r="C8" s="54" t="s">
        <v>104</v>
      </c>
      <c r="D8" s="54"/>
      <c r="E8" s="54" t="s">
        <v>105</v>
      </c>
      <c r="F8" s="54" t="s">
        <v>97</v>
      </c>
      <c r="G8" s="54" t="s">
        <v>106</v>
      </c>
      <c r="H8" s="200">
        <v>2317074</v>
      </c>
      <c r="I8" s="302"/>
      <c r="J8">
        <v>34</v>
      </c>
      <c r="K8" s="237">
        <v>39909.62999999999</v>
      </c>
      <c r="L8" s="388"/>
      <c r="M8">
        <v>0</v>
      </c>
      <c r="N8" s="237">
        <v>0</v>
      </c>
      <c r="O8" s="388"/>
      <c r="P8">
        <v>31</v>
      </c>
      <c r="Q8" s="327">
        <v>38444.499999999993</v>
      </c>
      <c r="R8" s="54"/>
    </row>
    <row r="9" spans="2:18" x14ac:dyDescent="0.25">
      <c r="B9" s="285" t="s">
        <v>107</v>
      </c>
      <c r="C9" s="54" t="s">
        <v>108</v>
      </c>
      <c r="D9" s="54"/>
      <c r="E9" s="54" t="s">
        <v>109</v>
      </c>
      <c r="F9" s="54" t="s">
        <v>97</v>
      </c>
      <c r="G9" s="54" t="s">
        <v>98</v>
      </c>
      <c r="H9" s="200">
        <v>4831609</v>
      </c>
      <c r="I9" s="302"/>
      <c r="J9">
        <v>30</v>
      </c>
      <c r="K9" s="237">
        <v>62244</v>
      </c>
      <c r="L9" s="388"/>
      <c r="M9">
        <v>0</v>
      </c>
      <c r="N9" s="237">
        <v>0</v>
      </c>
      <c r="O9" s="388"/>
      <c r="P9">
        <v>26</v>
      </c>
      <c r="Q9" s="327">
        <v>62012</v>
      </c>
      <c r="R9" s="54"/>
    </row>
    <row r="10" spans="2:18" x14ac:dyDescent="0.25">
      <c r="B10" s="285" t="s">
        <v>110</v>
      </c>
      <c r="C10" s="54" t="s">
        <v>111</v>
      </c>
      <c r="D10" s="54"/>
      <c r="E10" s="54" t="s">
        <v>112</v>
      </c>
      <c r="F10" s="54" t="s">
        <v>97</v>
      </c>
      <c r="G10" s="54" t="s">
        <v>106</v>
      </c>
      <c r="H10" s="200">
        <v>290003</v>
      </c>
      <c r="I10" s="302"/>
      <c r="J10">
        <v>2</v>
      </c>
      <c r="K10" s="237">
        <v>4271</v>
      </c>
      <c r="L10" s="388"/>
      <c r="M10">
        <v>0</v>
      </c>
      <c r="N10" s="237">
        <v>0</v>
      </c>
      <c r="O10" s="388"/>
      <c r="P10">
        <v>2</v>
      </c>
      <c r="Q10" s="327">
        <v>4271</v>
      </c>
      <c r="R10" s="54"/>
    </row>
    <row r="11" spans="2:18" x14ac:dyDescent="0.25">
      <c r="B11" s="285" t="s">
        <v>113</v>
      </c>
      <c r="C11" s="54" t="s">
        <v>114</v>
      </c>
      <c r="D11" s="54"/>
      <c r="E11" s="54" t="s">
        <v>115</v>
      </c>
      <c r="F11" s="54" t="s">
        <v>97</v>
      </c>
      <c r="G11" s="54" t="s">
        <v>98</v>
      </c>
      <c r="H11" s="200">
        <v>2233826</v>
      </c>
      <c r="I11" s="302"/>
      <c r="J11">
        <v>42</v>
      </c>
      <c r="K11" s="237">
        <v>34701</v>
      </c>
      <c r="L11" s="388"/>
      <c r="M11">
        <v>0</v>
      </c>
      <c r="N11" s="237">
        <v>0</v>
      </c>
      <c r="O11" s="388"/>
      <c r="P11">
        <v>42</v>
      </c>
      <c r="Q11" s="327">
        <v>34701</v>
      </c>
      <c r="R11" s="54"/>
    </row>
    <row r="12" spans="2:18" x14ac:dyDescent="0.25">
      <c r="B12" s="285" t="s">
        <v>116</v>
      </c>
      <c r="C12" s="54" t="s">
        <v>117</v>
      </c>
      <c r="D12" s="54"/>
      <c r="E12" s="54" t="s">
        <v>118</v>
      </c>
      <c r="F12" s="54" t="s">
        <v>97</v>
      </c>
      <c r="G12" s="54" t="s">
        <v>119</v>
      </c>
      <c r="H12" s="200">
        <v>2906381</v>
      </c>
      <c r="I12" s="302"/>
      <c r="J12">
        <v>76</v>
      </c>
      <c r="K12" s="237">
        <v>34196.170000000006</v>
      </c>
      <c r="L12" s="388"/>
      <c r="M12">
        <v>0</v>
      </c>
      <c r="N12" s="237">
        <v>0</v>
      </c>
      <c r="O12" s="388"/>
      <c r="P12">
        <v>70</v>
      </c>
      <c r="Q12" s="327">
        <v>33960.960000000006</v>
      </c>
      <c r="R12" s="54"/>
    </row>
    <row r="13" spans="2:18" x14ac:dyDescent="0.25">
      <c r="B13" s="285" t="s">
        <v>120</v>
      </c>
      <c r="C13" s="54" t="s">
        <v>121</v>
      </c>
      <c r="D13" s="54"/>
      <c r="E13" s="54" t="s">
        <v>122</v>
      </c>
      <c r="F13" s="54" t="s">
        <v>123</v>
      </c>
      <c r="G13" s="54" t="s">
        <v>124</v>
      </c>
      <c r="H13" s="200">
        <v>413543</v>
      </c>
      <c r="I13" s="302"/>
      <c r="J13">
        <v>17</v>
      </c>
      <c r="K13" s="237">
        <v>10867.089999999997</v>
      </c>
      <c r="L13" s="388"/>
      <c r="M13">
        <v>0</v>
      </c>
      <c r="N13" s="237">
        <v>0</v>
      </c>
      <c r="O13" s="388"/>
      <c r="P13">
        <v>16</v>
      </c>
      <c r="Q13" s="327">
        <v>10801.819999999998</v>
      </c>
      <c r="R13" s="54"/>
    </row>
    <row r="14" spans="2:18" x14ac:dyDescent="0.25">
      <c r="B14" s="285" t="s">
        <v>125</v>
      </c>
      <c r="C14" s="54" t="s">
        <v>126</v>
      </c>
      <c r="D14" s="54"/>
      <c r="E14" s="54" t="s">
        <v>127</v>
      </c>
      <c r="F14" s="54" t="s">
        <v>97</v>
      </c>
      <c r="G14" s="54" t="s">
        <v>102</v>
      </c>
      <c r="H14" s="200">
        <v>148076</v>
      </c>
      <c r="I14" s="302"/>
      <c r="J14">
        <v>3</v>
      </c>
      <c r="K14" s="237">
        <v>3726.6</v>
      </c>
      <c r="L14" s="388"/>
      <c r="M14">
        <v>0</v>
      </c>
      <c r="N14" s="237">
        <v>0</v>
      </c>
      <c r="O14" s="388"/>
      <c r="P14">
        <v>3</v>
      </c>
      <c r="Q14" s="327">
        <v>3726.6</v>
      </c>
      <c r="R14" s="54"/>
    </row>
    <row r="15" spans="2:18" x14ac:dyDescent="0.25">
      <c r="B15" s="285" t="s">
        <v>128</v>
      </c>
      <c r="C15" s="54" t="s">
        <v>129</v>
      </c>
      <c r="D15" s="54"/>
      <c r="E15" s="54" t="s">
        <v>130</v>
      </c>
      <c r="F15" s="54" t="s">
        <v>97</v>
      </c>
      <c r="G15" s="54" t="s">
        <v>119</v>
      </c>
      <c r="H15" s="200">
        <v>466834</v>
      </c>
      <c r="I15" s="302"/>
      <c r="J15">
        <v>8</v>
      </c>
      <c r="K15" s="237">
        <v>18946.55</v>
      </c>
      <c r="L15" s="388"/>
      <c r="M15">
        <v>0</v>
      </c>
      <c r="N15" s="237">
        <v>0</v>
      </c>
      <c r="O15" s="388"/>
      <c r="P15">
        <v>8</v>
      </c>
      <c r="Q15" s="327">
        <v>18946.55</v>
      </c>
      <c r="R15" s="54"/>
    </row>
    <row r="16" spans="2:18" x14ac:dyDescent="0.25">
      <c r="B16" s="285" t="s">
        <v>131</v>
      </c>
      <c r="C16" s="54" t="s">
        <v>132</v>
      </c>
      <c r="D16" s="54"/>
      <c r="E16" s="54" t="s">
        <v>133</v>
      </c>
      <c r="F16" s="54" t="s">
        <v>97</v>
      </c>
      <c r="G16" s="54" t="s">
        <v>98</v>
      </c>
      <c r="H16" s="200">
        <v>1467718</v>
      </c>
      <c r="I16" s="302"/>
      <c r="J16">
        <v>53</v>
      </c>
      <c r="K16" s="237">
        <v>36603.599999999991</v>
      </c>
      <c r="L16" s="388"/>
      <c r="M16">
        <v>0</v>
      </c>
      <c r="N16" s="237">
        <v>0</v>
      </c>
      <c r="O16" s="388"/>
      <c r="P16">
        <v>43</v>
      </c>
      <c r="Q16" s="327">
        <v>36210.599999999984</v>
      </c>
      <c r="R16" s="54"/>
    </row>
    <row r="17" spans="2:18" x14ac:dyDescent="0.25">
      <c r="B17" s="285" t="s">
        <v>134</v>
      </c>
      <c r="C17" s="54" t="s">
        <v>135</v>
      </c>
      <c r="D17" s="54"/>
      <c r="E17" s="54" t="s">
        <v>136</v>
      </c>
      <c r="F17" s="54" t="s">
        <v>97</v>
      </c>
      <c r="G17" s="54" t="s">
        <v>106</v>
      </c>
      <c r="H17" s="200">
        <v>1243817</v>
      </c>
      <c r="I17" s="302"/>
      <c r="J17">
        <v>54</v>
      </c>
      <c r="K17" s="237">
        <v>16122.869999999999</v>
      </c>
      <c r="L17" s="388"/>
      <c r="M17">
        <v>2</v>
      </c>
      <c r="N17" s="237">
        <v>19250.189999999999</v>
      </c>
      <c r="O17" s="388"/>
      <c r="P17">
        <v>49</v>
      </c>
      <c r="Q17" s="327">
        <v>35196.750000000007</v>
      </c>
      <c r="R17" s="54"/>
    </row>
    <row r="18" spans="2:18" x14ac:dyDescent="0.25">
      <c r="B18" s="285" t="s">
        <v>137</v>
      </c>
      <c r="C18" s="54" t="s">
        <v>138</v>
      </c>
      <c r="D18" s="54"/>
      <c r="E18" s="54" t="s">
        <v>139</v>
      </c>
      <c r="F18" s="54" t="s">
        <v>140</v>
      </c>
      <c r="G18" s="54" t="s">
        <v>141</v>
      </c>
      <c r="H18" s="200">
        <v>2888880</v>
      </c>
      <c r="I18" s="302"/>
      <c r="J18">
        <v>51</v>
      </c>
      <c r="K18" s="237">
        <v>34731.660000000011</v>
      </c>
      <c r="L18" s="388"/>
      <c r="M18">
        <v>1</v>
      </c>
      <c r="N18" s="237">
        <v>32148.240000000002</v>
      </c>
      <c r="O18" s="388"/>
      <c r="P18">
        <v>51</v>
      </c>
      <c r="Q18" s="327">
        <v>66830.36000000003</v>
      </c>
      <c r="R18" s="54"/>
    </row>
    <row r="19" spans="2:18" x14ac:dyDescent="0.25">
      <c r="B19" s="285" t="s">
        <v>142</v>
      </c>
      <c r="C19" s="54" t="s">
        <v>143</v>
      </c>
      <c r="D19" s="54"/>
      <c r="E19" s="54" t="s">
        <v>144</v>
      </c>
      <c r="F19" s="54" t="s">
        <v>140</v>
      </c>
      <c r="G19" s="54" t="s">
        <v>119</v>
      </c>
      <c r="H19" s="200">
        <v>1835246</v>
      </c>
      <c r="I19" s="302"/>
      <c r="J19">
        <v>48</v>
      </c>
      <c r="K19" s="237">
        <v>37969.730000000018</v>
      </c>
      <c r="L19" s="388"/>
      <c r="M19">
        <v>0</v>
      </c>
      <c r="N19" s="237">
        <v>0</v>
      </c>
      <c r="O19" s="388"/>
      <c r="P19">
        <v>47</v>
      </c>
      <c r="Q19" s="327">
        <v>37950.120000000017</v>
      </c>
      <c r="R19" s="54"/>
    </row>
    <row r="20" spans="2:18" x14ac:dyDescent="0.25">
      <c r="B20" s="285" t="s">
        <v>145</v>
      </c>
      <c r="C20" s="54" t="s">
        <v>146</v>
      </c>
      <c r="D20" s="54"/>
      <c r="E20" s="54" t="s">
        <v>147</v>
      </c>
      <c r="F20" s="54" t="s">
        <v>123</v>
      </c>
      <c r="G20" s="54" t="s">
        <v>148</v>
      </c>
      <c r="H20" s="200">
        <v>1894798</v>
      </c>
      <c r="I20" s="302"/>
      <c r="J20">
        <v>2</v>
      </c>
      <c r="K20" s="237">
        <v>38467</v>
      </c>
      <c r="L20" s="388"/>
      <c r="M20">
        <v>0</v>
      </c>
      <c r="N20" s="237">
        <v>0</v>
      </c>
      <c r="O20" s="388"/>
      <c r="P20">
        <v>2</v>
      </c>
      <c r="Q20" s="327">
        <v>38467</v>
      </c>
      <c r="R20" s="54"/>
    </row>
    <row r="21" spans="2:18" x14ac:dyDescent="0.25">
      <c r="B21" s="285" t="s">
        <v>149</v>
      </c>
      <c r="C21" s="54" t="s">
        <v>150</v>
      </c>
      <c r="D21" s="54"/>
      <c r="E21" s="54" t="s">
        <v>151</v>
      </c>
      <c r="F21" s="54" t="s">
        <v>97</v>
      </c>
      <c r="G21" s="54" t="s">
        <v>106</v>
      </c>
      <c r="H21" s="200">
        <v>3631532</v>
      </c>
      <c r="I21" s="302"/>
      <c r="J21">
        <v>24</v>
      </c>
      <c r="K21" s="237">
        <v>33886.490000000005</v>
      </c>
      <c r="L21" s="388"/>
      <c r="M21">
        <v>0</v>
      </c>
      <c r="N21" s="237">
        <v>0</v>
      </c>
      <c r="O21" s="388"/>
      <c r="P21">
        <v>20</v>
      </c>
      <c r="Q21" s="327">
        <v>33709.159999999996</v>
      </c>
      <c r="R21" s="54"/>
    </row>
    <row r="22" spans="2:18" x14ac:dyDescent="0.25">
      <c r="B22" s="285" t="s">
        <v>152</v>
      </c>
      <c r="C22" s="54" t="s">
        <v>153</v>
      </c>
      <c r="D22" s="54"/>
      <c r="E22" s="54" t="s">
        <v>154</v>
      </c>
      <c r="F22" s="54" t="s">
        <v>140</v>
      </c>
      <c r="G22" s="54" t="s">
        <v>102</v>
      </c>
      <c r="H22" s="200">
        <v>162596</v>
      </c>
      <c r="I22" s="302"/>
      <c r="J22">
        <v>7</v>
      </c>
      <c r="K22" s="237">
        <v>12077.199999999999</v>
      </c>
      <c r="L22" s="388"/>
      <c r="M22">
        <v>0</v>
      </c>
      <c r="N22" s="237">
        <v>0</v>
      </c>
      <c r="O22" s="388"/>
      <c r="P22">
        <v>7</v>
      </c>
      <c r="Q22" s="327">
        <v>12077.199999999999</v>
      </c>
      <c r="R22" s="54"/>
    </row>
    <row r="23" spans="2:18" x14ac:dyDescent="0.25">
      <c r="B23" s="285" t="s">
        <v>155</v>
      </c>
      <c r="C23" s="54" t="s">
        <v>156</v>
      </c>
      <c r="D23" s="54"/>
      <c r="E23" s="54" t="s">
        <v>157</v>
      </c>
      <c r="F23" s="54" t="s">
        <v>97</v>
      </c>
      <c r="G23" s="54" t="s">
        <v>106</v>
      </c>
      <c r="H23" s="200">
        <v>3241198</v>
      </c>
      <c r="I23" s="302"/>
      <c r="J23">
        <v>16</v>
      </c>
      <c r="K23" s="237">
        <v>22169.599999999999</v>
      </c>
      <c r="L23" s="388"/>
      <c r="M23">
        <v>0</v>
      </c>
      <c r="N23" s="237">
        <v>0</v>
      </c>
      <c r="O23" s="388"/>
      <c r="P23">
        <v>16</v>
      </c>
      <c r="Q23" s="327">
        <v>22169.599999999999</v>
      </c>
      <c r="R23" s="54"/>
    </row>
    <row r="24" spans="2:18" x14ac:dyDescent="0.25">
      <c r="B24" s="285" t="s">
        <v>158</v>
      </c>
      <c r="C24" s="54" t="s">
        <v>159</v>
      </c>
      <c r="D24" s="54"/>
      <c r="E24" s="54" t="s">
        <v>160</v>
      </c>
      <c r="F24" s="54" t="s">
        <v>123</v>
      </c>
      <c r="G24" s="54" t="s">
        <v>102</v>
      </c>
      <c r="H24" s="200">
        <v>422114</v>
      </c>
      <c r="I24" s="302"/>
      <c r="J24">
        <v>3</v>
      </c>
      <c r="K24" s="237">
        <v>17968</v>
      </c>
      <c r="L24" s="388"/>
      <c r="M24">
        <v>0</v>
      </c>
      <c r="N24" s="237">
        <v>0</v>
      </c>
      <c r="O24" s="388"/>
      <c r="P24">
        <v>3</v>
      </c>
      <c r="Q24" s="327">
        <v>17968</v>
      </c>
      <c r="R24" s="54"/>
    </row>
    <row r="25" spans="2:18" x14ac:dyDescent="0.25">
      <c r="B25" s="285" t="s">
        <v>161</v>
      </c>
      <c r="C25" s="54" t="s">
        <v>162</v>
      </c>
      <c r="D25" s="54"/>
      <c r="E25" s="54" t="s">
        <v>163</v>
      </c>
      <c r="F25" s="54" t="s">
        <v>97</v>
      </c>
      <c r="G25" s="54" t="s">
        <v>106</v>
      </c>
      <c r="H25" s="200">
        <v>454168</v>
      </c>
      <c r="I25" s="302"/>
      <c r="J25">
        <v>18</v>
      </c>
      <c r="K25" s="237">
        <v>9946.9</v>
      </c>
      <c r="L25" s="388"/>
      <c r="M25">
        <v>0</v>
      </c>
      <c r="N25" s="237">
        <v>0</v>
      </c>
      <c r="O25" s="388"/>
      <c r="P25">
        <v>18</v>
      </c>
      <c r="Q25" s="327">
        <v>9946.9</v>
      </c>
      <c r="R25" s="54"/>
    </row>
    <row r="26" spans="2:18" x14ac:dyDescent="0.25">
      <c r="B26" s="285" t="s">
        <v>164</v>
      </c>
      <c r="C26" s="54" t="s">
        <v>165</v>
      </c>
      <c r="D26" s="54"/>
      <c r="E26" s="54" t="s">
        <v>166</v>
      </c>
      <c r="F26" s="54" t="s">
        <v>140</v>
      </c>
      <c r="G26" s="54" t="s">
        <v>141</v>
      </c>
      <c r="H26" s="200">
        <v>969201</v>
      </c>
      <c r="I26" s="302"/>
      <c r="J26">
        <v>5</v>
      </c>
      <c r="K26" s="237">
        <v>20425</v>
      </c>
      <c r="L26" s="388"/>
      <c r="M26">
        <v>2</v>
      </c>
      <c r="N26" s="237">
        <v>122551</v>
      </c>
      <c r="O26" s="388"/>
      <c r="P26">
        <v>6</v>
      </c>
      <c r="Q26" s="327">
        <v>142933</v>
      </c>
      <c r="R26" s="54"/>
    </row>
    <row r="27" spans="2:18" x14ac:dyDescent="0.25">
      <c r="B27" s="285" t="s">
        <v>167</v>
      </c>
      <c r="C27" s="54" t="s">
        <v>168</v>
      </c>
      <c r="D27" s="54"/>
      <c r="E27" s="54" t="s">
        <v>169</v>
      </c>
      <c r="F27" s="54" t="s">
        <v>140</v>
      </c>
      <c r="G27" s="54" t="s">
        <v>98</v>
      </c>
      <c r="H27" s="200">
        <v>3572262</v>
      </c>
      <c r="I27" s="302"/>
      <c r="J27">
        <v>6</v>
      </c>
      <c r="K27" s="237">
        <v>46816</v>
      </c>
      <c r="L27" s="388"/>
      <c r="M27">
        <v>0</v>
      </c>
      <c r="N27" s="237">
        <v>0</v>
      </c>
      <c r="O27" s="388"/>
      <c r="P27">
        <v>6</v>
      </c>
      <c r="Q27" s="327">
        <v>46816</v>
      </c>
      <c r="R27" s="54"/>
    </row>
    <row r="28" spans="2:18" x14ac:dyDescent="0.25">
      <c r="B28" s="285" t="s">
        <v>170</v>
      </c>
      <c r="C28" s="54" t="s">
        <v>171</v>
      </c>
      <c r="D28" s="54"/>
      <c r="E28" s="54" t="s">
        <v>172</v>
      </c>
      <c r="F28" s="54" t="s">
        <v>123</v>
      </c>
      <c r="G28" s="54" t="s">
        <v>124</v>
      </c>
      <c r="H28" s="200">
        <v>2544078</v>
      </c>
      <c r="I28" s="302"/>
      <c r="J28">
        <v>20</v>
      </c>
      <c r="K28" s="237">
        <v>67543</v>
      </c>
      <c r="L28" s="388"/>
      <c r="M28">
        <v>0</v>
      </c>
      <c r="N28" s="237">
        <v>0</v>
      </c>
      <c r="O28" s="388"/>
      <c r="P28">
        <v>19</v>
      </c>
      <c r="Q28" s="327">
        <v>67543</v>
      </c>
      <c r="R28" s="54"/>
    </row>
    <row r="29" spans="2:18" x14ac:dyDescent="0.25">
      <c r="B29" s="285" t="s">
        <v>173</v>
      </c>
      <c r="C29" s="54" t="s">
        <v>174</v>
      </c>
      <c r="D29" s="54"/>
      <c r="E29" s="54" t="s">
        <v>175</v>
      </c>
      <c r="F29" s="54" t="s">
        <v>97</v>
      </c>
      <c r="G29" s="54" t="s">
        <v>119</v>
      </c>
      <c r="H29" s="200">
        <v>2415686</v>
      </c>
      <c r="I29" s="302"/>
      <c r="J29">
        <v>63</v>
      </c>
      <c r="K29" s="237">
        <v>38863.19</v>
      </c>
      <c r="L29" s="388"/>
      <c r="M29">
        <v>0</v>
      </c>
      <c r="N29" s="237">
        <v>0</v>
      </c>
      <c r="O29" s="388"/>
      <c r="P29">
        <v>54</v>
      </c>
      <c r="Q29" s="327">
        <v>38863.19</v>
      </c>
      <c r="R29" s="54"/>
    </row>
    <row r="30" spans="2:18" x14ac:dyDescent="0.25">
      <c r="B30" s="285" t="s">
        <v>176</v>
      </c>
      <c r="C30" s="54" t="s">
        <v>177</v>
      </c>
      <c r="D30" s="54"/>
      <c r="E30" s="54" t="s">
        <v>178</v>
      </c>
      <c r="F30" s="54" t="s">
        <v>97</v>
      </c>
      <c r="G30" s="54" t="s">
        <v>119</v>
      </c>
      <c r="H30" s="200">
        <v>4258674</v>
      </c>
      <c r="I30" s="302"/>
      <c r="J30">
        <v>110</v>
      </c>
      <c r="K30" s="237">
        <v>44013.2</v>
      </c>
      <c r="L30" s="388"/>
      <c r="M30">
        <v>0</v>
      </c>
      <c r="N30" s="237">
        <v>0</v>
      </c>
      <c r="O30" s="388"/>
      <c r="P30">
        <v>94</v>
      </c>
      <c r="Q30" s="327">
        <v>43474.8</v>
      </c>
      <c r="R30" s="54"/>
    </row>
    <row r="31" spans="2:18" x14ac:dyDescent="0.25">
      <c r="B31" s="285" t="s">
        <v>179</v>
      </c>
      <c r="C31" s="54" t="s">
        <v>180</v>
      </c>
      <c r="D31" s="54"/>
      <c r="E31" s="54" t="s">
        <v>181</v>
      </c>
      <c r="F31" s="54" t="s">
        <v>97</v>
      </c>
      <c r="G31" s="54" t="s">
        <v>119</v>
      </c>
      <c r="H31" s="200">
        <v>576122</v>
      </c>
      <c r="I31" s="302"/>
      <c r="J31">
        <v>9</v>
      </c>
      <c r="K31" s="237">
        <v>9027.2999999999993</v>
      </c>
      <c r="L31" s="388"/>
      <c r="M31">
        <v>0</v>
      </c>
      <c r="N31" s="237">
        <v>0</v>
      </c>
      <c r="O31" s="388"/>
      <c r="P31">
        <v>9</v>
      </c>
      <c r="Q31" s="327">
        <v>9027.2999999999993</v>
      </c>
      <c r="R31" s="54"/>
    </row>
    <row r="32" spans="2:18" x14ac:dyDescent="0.25">
      <c r="B32" s="285" t="s">
        <v>182</v>
      </c>
      <c r="C32" s="54" t="s">
        <v>183</v>
      </c>
      <c r="D32" s="54"/>
      <c r="E32" s="54" t="s">
        <v>184</v>
      </c>
      <c r="F32" s="54" t="s">
        <v>140</v>
      </c>
      <c r="G32" s="54" t="s">
        <v>98</v>
      </c>
      <c r="H32" s="200">
        <v>49997</v>
      </c>
      <c r="I32" s="302"/>
      <c r="J32">
        <v>1</v>
      </c>
      <c r="K32" s="237">
        <v>1574.1</v>
      </c>
      <c r="L32" s="388"/>
      <c r="M32">
        <v>0</v>
      </c>
      <c r="N32" s="237">
        <v>0</v>
      </c>
      <c r="O32" s="388"/>
      <c r="P32">
        <v>1</v>
      </c>
      <c r="Q32" s="327">
        <v>1574.1</v>
      </c>
      <c r="R32" s="54"/>
    </row>
    <row r="33" spans="2:18" x14ac:dyDescent="0.25">
      <c r="B33" s="285" t="s">
        <v>185</v>
      </c>
      <c r="C33" s="54" t="s">
        <v>186</v>
      </c>
      <c r="D33" s="54"/>
      <c r="E33" s="54" t="s">
        <v>187</v>
      </c>
      <c r="F33" s="54" t="s">
        <v>97</v>
      </c>
      <c r="G33" s="54" t="s">
        <v>119</v>
      </c>
      <c r="H33" s="200">
        <v>3825738</v>
      </c>
      <c r="I33" s="302"/>
      <c r="J33">
        <v>65</v>
      </c>
      <c r="K33" s="237">
        <v>46430</v>
      </c>
      <c r="L33" s="388"/>
      <c r="M33">
        <v>0</v>
      </c>
      <c r="N33" s="237">
        <v>0</v>
      </c>
      <c r="O33" s="388"/>
      <c r="P33">
        <v>58</v>
      </c>
      <c r="Q33" s="327">
        <v>46266</v>
      </c>
      <c r="R33" s="54"/>
    </row>
    <row r="34" spans="2:18" x14ac:dyDescent="0.25">
      <c r="B34" s="285" t="s">
        <v>188</v>
      </c>
      <c r="C34" s="54" t="s">
        <v>189</v>
      </c>
      <c r="D34" s="54"/>
      <c r="E34" s="54" t="s">
        <v>190</v>
      </c>
      <c r="F34" s="54" t="s">
        <v>97</v>
      </c>
      <c r="G34" s="54" t="s">
        <v>148</v>
      </c>
      <c r="H34" s="200">
        <v>951832</v>
      </c>
      <c r="I34" s="302"/>
      <c r="J34">
        <v>19</v>
      </c>
      <c r="K34" s="237">
        <v>23294.44</v>
      </c>
      <c r="L34" s="388"/>
      <c r="M34">
        <v>0</v>
      </c>
      <c r="N34" s="237">
        <v>0</v>
      </c>
      <c r="O34" s="388"/>
      <c r="P34">
        <v>19</v>
      </c>
      <c r="Q34" s="327">
        <v>23294.44</v>
      </c>
      <c r="R34" s="54"/>
    </row>
    <row r="35" spans="2:18" x14ac:dyDescent="0.25">
      <c r="B35" s="285" t="s">
        <v>191</v>
      </c>
      <c r="C35" s="54" t="s">
        <v>192</v>
      </c>
      <c r="D35" s="54"/>
      <c r="E35" s="54" t="s">
        <v>193</v>
      </c>
      <c r="F35" s="54" t="s">
        <v>97</v>
      </c>
      <c r="G35" s="54" t="s">
        <v>106</v>
      </c>
      <c r="H35" s="200">
        <v>877512</v>
      </c>
      <c r="I35" s="302"/>
      <c r="J35">
        <v>10</v>
      </c>
      <c r="K35" s="237">
        <v>17302.37</v>
      </c>
      <c r="L35" s="388"/>
      <c r="M35">
        <v>0</v>
      </c>
      <c r="N35" s="237">
        <v>0</v>
      </c>
      <c r="O35" s="388"/>
      <c r="P35">
        <v>9</v>
      </c>
      <c r="Q35" s="327">
        <v>17127.12</v>
      </c>
      <c r="R35" s="54"/>
    </row>
    <row r="36" spans="2:18" x14ac:dyDescent="0.25">
      <c r="B36" s="285" t="s">
        <v>194</v>
      </c>
      <c r="C36" s="54" t="s">
        <v>195</v>
      </c>
      <c r="D36" s="54"/>
      <c r="E36" s="54" t="s">
        <v>196</v>
      </c>
      <c r="F36" s="54" t="s">
        <v>140</v>
      </c>
      <c r="G36" s="54" t="s">
        <v>98</v>
      </c>
      <c r="H36" s="200">
        <v>15642807.5</v>
      </c>
      <c r="I36" s="302"/>
      <c r="J36">
        <v>171</v>
      </c>
      <c r="K36" s="237">
        <v>200383.97000000009</v>
      </c>
      <c r="L36" s="388"/>
      <c r="M36">
        <v>1</v>
      </c>
      <c r="N36" s="237">
        <v>23606.05</v>
      </c>
      <c r="O36" s="388"/>
      <c r="P36">
        <v>147</v>
      </c>
      <c r="Q36" s="327">
        <v>222745.1</v>
      </c>
      <c r="R36" s="54"/>
    </row>
    <row r="37" spans="2:18" x14ac:dyDescent="0.25">
      <c r="B37" s="285" t="s">
        <v>197</v>
      </c>
      <c r="C37" s="54" t="s">
        <v>198</v>
      </c>
      <c r="D37" s="54"/>
      <c r="E37" s="54" t="s">
        <v>199</v>
      </c>
      <c r="F37" s="54" t="s">
        <v>97</v>
      </c>
      <c r="G37" s="54" t="s">
        <v>102</v>
      </c>
      <c r="H37" s="200">
        <v>165874</v>
      </c>
      <c r="I37" s="302"/>
      <c r="J37">
        <v>8</v>
      </c>
      <c r="K37" s="237">
        <v>7846</v>
      </c>
      <c r="L37" s="388"/>
      <c r="M37">
        <v>0</v>
      </c>
      <c r="N37" s="237">
        <v>0</v>
      </c>
      <c r="O37" s="388"/>
      <c r="P37">
        <v>8</v>
      </c>
      <c r="Q37" s="327">
        <v>7846</v>
      </c>
      <c r="R37" s="54"/>
    </row>
    <row r="38" spans="2:18" x14ac:dyDescent="0.25">
      <c r="B38" s="285" t="s">
        <v>200</v>
      </c>
      <c r="C38" s="54" t="s">
        <v>201</v>
      </c>
      <c r="D38" s="54"/>
      <c r="E38" s="54" t="s">
        <v>202</v>
      </c>
      <c r="F38" s="54" t="s">
        <v>123</v>
      </c>
      <c r="G38" s="54" t="s">
        <v>124</v>
      </c>
      <c r="H38" s="200">
        <v>754503</v>
      </c>
      <c r="I38" s="302"/>
      <c r="J38">
        <v>8</v>
      </c>
      <c r="K38" s="237">
        <v>13985.400000000001</v>
      </c>
      <c r="L38" s="388"/>
      <c r="M38">
        <v>0</v>
      </c>
      <c r="N38" s="237">
        <v>0</v>
      </c>
      <c r="O38" s="388"/>
      <c r="P38">
        <v>8</v>
      </c>
      <c r="Q38" s="327">
        <v>13985.400000000001</v>
      </c>
      <c r="R38" s="54"/>
    </row>
    <row r="39" spans="2:18" x14ac:dyDescent="0.25">
      <c r="B39" s="285" t="s">
        <v>203</v>
      </c>
      <c r="C39" s="54" t="s">
        <v>204</v>
      </c>
      <c r="D39" s="54"/>
      <c r="E39" s="54" t="s">
        <v>205</v>
      </c>
      <c r="F39" s="54" t="s">
        <v>97</v>
      </c>
      <c r="G39" s="54" t="s">
        <v>148</v>
      </c>
      <c r="H39" s="200">
        <v>750577</v>
      </c>
      <c r="I39" s="302"/>
      <c r="J39">
        <v>8</v>
      </c>
      <c r="K39" s="237">
        <v>20340.97</v>
      </c>
      <c r="L39" s="388"/>
      <c r="M39">
        <v>0</v>
      </c>
      <c r="N39" s="237">
        <v>0</v>
      </c>
      <c r="O39" s="388"/>
      <c r="P39">
        <v>8</v>
      </c>
      <c r="Q39" s="327">
        <v>20340.97</v>
      </c>
      <c r="R39" s="54"/>
    </row>
    <row r="40" spans="2:18" x14ac:dyDescent="0.25">
      <c r="B40" s="285" t="s">
        <v>206</v>
      </c>
      <c r="C40" s="54" t="s">
        <v>207</v>
      </c>
      <c r="D40" s="54"/>
      <c r="E40" s="54" t="s">
        <v>208</v>
      </c>
      <c r="F40" s="54" t="s">
        <v>97</v>
      </c>
      <c r="G40" s="54" t="s">
        <v>98</v>
      </c>
      <c r="H40" s="200">
        <v>833639</v>
      </c>
      <c r="I40" s="302"/>
      <c r="J40">
        <v>27</v>
      </c>
      <c r="K40" s="237">
        <v>16746.23</v>
      </c>
      <c r="L40" s="388"/>
      <c r="M40">
        <v>0</v>
      </c>
      <c r="N40" s="237">
        <v>0</v>
      </c>
      <c r="O40" s="388"/>
      <c r="P40">
        <v>27</v>
      </c>
      <c r="Q40" s="327">
        <v>16746.23</v>
      </c>
      <c r="R40" s="54"/>
    </row>
    <row r="41" spans="2:18" x14ac:dyDescent="0.25">
      <c r="B41" s="285" t="s">
        <v>209</v>
      </c>
      <c r="C41" s="54" t="s">
        <v>210</v>
      </c>
      <c r="D41" s="54"/>
      <c r="E41" s="54" t="s">
        <v>211</v>
      </c>
      <c r="F41" s="54" t="s">
        <v>97</v>
      </c>
      <c r="G41" s="54" t="s">
        <v>102</v>
      </c>
      <c r="H41" s="200">
        <v>688198</v>
      </c>
      <c r="I41" s="302"/>
      <c r="J41">
        <v>34</v>
      </c>
      <c r="K41" s="237">
        <v>14836.170000000002</v>
      </c>
      <c r="L41" s="388"/>
      <c r="M41">
        <v>0</v>
      </c>
      <c r="N41" s="237">
        <v>0</v>
      </c>
      <c r="O41" s="388"/>
      <c r="P41">
        <v>32</v>
      </c>
      <c r="Q41" s="327">
        <v>14755.140000000003</v>
      </c>
      <c r="R41" s="54"/>
    </row>
    <row r="42" spans="2:18" x14ac:dyDescent="0.25">
      <c r="B42" s="285" t="s">
        <v>212</v>
      </c>
      <c r="C42" s="54" t="s">
        <v>213</v>
      </c>
      <c r="D42" s="54"/>
      <c r="E42" s="54" t="s">
        <v>214</v>
      </c>
      <c r="F42" s="54" t="s">
        <v>97</v>
      </c>
      <c r="G42" s="54" t="s">
        <v>119</v>
      </c>
      <c r="H42" s="200">
        <v>251709</v>
      </c>
      <c r="I42" s="302"/>
      <c r="J42">
        <v>1</v>
      </c>
      <c r="K42" s="237">
        <v>11952</v>
      </c>
      <c r="L42" s="388"/>
      <c r="M42">
        <v>0</v>
      </c>
      <c r="N42" s="237">
        <v>0</v>
      </c>
      <c r="O42" s="388"/>
      <c r="P42">
        <v>1</v>
      </c>
      <c r="Q42" s="327">
        <v>11952</v>
      </c>
      <c r="R42" s="54"/>
    </row>
    <row r="43" spans="2:18" x14ac:dyDescent="0.25">
      <c r="B43" s="285" t="s">
        <v>215</v>
      </c>
      <c r="C43" s="54" t="s">
        <v>216</v>
      </c>
      <c r="D43" s="54"/>
      <c r="E43" s="54" t="s">
        <v>217</v>
      </c>
      <c r="F43" s="54" t="s">
        <v>140</v>
      </c>
      <c r="G43" s="54" t="s">
        <v>119</v>
      </c>
      <c r="H43" s="200">
        <v>13013151</v>
      </c>
      <c r="I43" s="302"/>
      <c r="J43">
        <v>79</v>
      </c>
      <c r="K43" s="237">
        <v>105134</v>
      </c>
      <c r="L43" s="388"/>
      <c r="M43">
        <v>0</v>
      </c>
      <c r="N43" s="237">
        <v>0</v>
      </c>
      <c r="O43" s="388"/>
      <c r="P43">
        <v>74</v>
      </c>
      <c r="Q43" s="327">
        <v>104987</v>
      </c>
      <c r="R43" s="54"/>
    </row>
    <row r="44" spans="2:18" x14ac:dyDescent="0.25">
      <c r="B44" s="285" t="s">
        <v>218</v>
      </c>
      <c r="C44" s="54" t="s">
        <v>219</v>
      </c>
      <c r="D44" s="54"/>
      <c r="E44" s="54" t="s">
        <v>220</v>
      </c>
      <c r="F44" s="54" t="s">
        <v>97</v>
      </c>
      <c r="G44" s="54" t="s">
        <v>106</v>
      </c>
      <c r="H44" s="200">
        <v>3821294</v>
      </c>
      <c r="I44" s="302"/>
      <c r="J44">
        <v>36</v>
      </c>
      <c r="K44" s="237">
        <v>40986.200000000012</v>
      </c>
      <c r="L44" s="388"/>
      <c r="M44">
        <v>0</v>
      </c>
      <c r="N44" s="237">
        <v>0</v>
      </c>
      <c r="O44" s="388"/>
      <c r="P44">
        <v>32</v>
      </c>
      <c r="Q44" s="327">
        <v>40621.30000000001</v>
      </c>
      <c r="R44" s="54"/>
    </row>
    <row r="45" spans="2:18" x14ac:dyDescent="0.25">
      <c r="B45" s="285" t="s">
        <v>221</v>
      </c>
      <c r="C45" s="54" t="s">
        <v>222</v>
      </c>
      <c r="D45" s="54"/>
      <c r="E45" s="54" t="s">
        <v>223</v>
      </c>
      <c r="F45" s="54" t="s">
        <v>97</v>
      </c>
      <c r="G45" s="54" t="s">
        <v>119</v>
      </c>
      <c r="H45" s="200">
        <v>2631979</v>
      </c>
      <c r="I45" s="302"/>
      <c r="J45">
        <v>27</v>
      </c>
      <c r="K45" s="237">
        <v>43350.84</v>
      </c>
      <c r="L45" s="388"/>
      <c r="M45">
        <v>0</v>
      </c>
      <c r="N45" s="237">
        <v>0</v>
      </c>
      <c r="O45" s="388"/>
      <c r="P45">
        <v>26</v>
      </c>
      <c r="Q45" s="327">
        <v>43304.45</v>
      </c>
      <c r="R45" s="54"/>
    </row>
    <row r="46" spans="2:18" x14ac:dyDescent="0.25">
      <c r="B46" s="285" t="s">
        <v>224</v>
      </c>
      <c r="C46" s="54" t="s">
        <v>225</v>
      </c>
      <c r="D46" s="54"/>
      <c r="E46" s="54" t="s">
        <v>226</v>
      </c>
      <c r="F46" s="54" t="s">
        <v>97</v>
      </c>
      <c r="G46" s="54" t="s">
        <v>141</v>
      </c>
      <c r="H46" s="200">
        <v>295094</v>
      </c>
      <c r="I46" s="302"/>
      <c r="J46">
        <v>5</v>
      </c>
      <c r="K46" s="237">
        <v>14793</v>
      </c>
      <c r="L46" s="388"/>
      <c r="M46">
        <v>0</v>
      </c>
      <c r="N46" s="237">
        <v>0</v>
      </c>
      <c r="O46" s="388"/>
      <c r="P46">
        <v>5</v>
      </c>
      <c r="Q46" s="327">
        <v>14793</v>
      </c>
      <c r="R46" s="54"/>
    </row>
    <row r="47" spans="2:18" x14ac:dyDescent="0.25">
      <c r="B47" s="285" t="s">
        <v>227</v>
      </c>
      <c r="C47" s="54" t="s">
        <v>228</v>
      </c>
      <c r="D47" s="54"/>
      <c r="E47" s="54" t="s">
        <v>229</v>
      </c>
      <c r="F47" s="54" t="s">
        <v>97</v>
      </c>
      <c r="G47" s="54" t="s">
        <v>98</v>
      </c>
      <c r="H47" s="200">
        <v>5380190</v>
      </c>
      <c r="I47" s="302"/>
      <c r="J47">
        <v>79</v>
      </c>
      <c r="K47" s="237">
        <v>55559.899999999987</v>
      </c>
      <c r="L47" s="388"/>
      <c r="M47">
        <v>0</v>
      </c>
      <c r="N47" s="237">
        <v>0</v>
      </c>
      <c r="O47" s="388"/>
      <c r="P47">
        <v>72</v>
      </c>
      <c r="Q47" s="327">
        <v>55249.19999999999</v>
      </c>
      <c r="R47" s="54"/>
    </row>
    <row r="48" spans="2:18" x14ac:dyDescent="0.25">
      <c r="B48" s="285" t="s">
        <v>230</v>
      </c>
      <c r="C48" s="54" t="s">
        <v>231</v>
      </c>
      <c r="D48" s="54"/>
      <c r="E48" s="54" t="s">
        <v>232</v>
      </c>
      <c r="F48" s="54" t="s">
        <v>140</v>
      </c>
      <c r="G48" s="54" t="s">
        <v>102</v>
      </c>
      <c r="H48" s="200">
        <v>8750036</v>
      </c>
      <c r="I48" s="302"/>
      <c r="J48">
        <v>114</v>
      </c>
      <c r="K48" s="237">
        <v>152597.83999999997</v>
      </c>
      <c r="L48" s="388"/>
      <c r="M48">
        <v>0</v>
      </c>
      <c r="N48" s="237">
        <v>0</v>
      </c>
      <c r="O48" s="388"/>
      <c r="P48">
        <v>109</v>
      </c>
      <c r="Q48" s="327">
        <v>152259.80999999991</v>
      </c>
      <c r="R48" s="54"/>
    </row>
    <row r="49" spans="2:18" x14ac:dyDescent="0.25">
      <c r="B49" s="285" t="s">
        <v>233</v>
      </c>
      <c r="C49" s="54" t="s">
        <v>234</v>
      </c>
      <c r="D49" s="54"/>
      <c r="E49" s="54" t="s">
        <v>235</v>
      </c>
      <c r="F49" s="54" t="s">
        <v>140</v>
      </c>
      <c r="G49" s="54" t="s">
        <v>102</v>
      </c>
      <c r="H49" s="200">
        <v>3954444</v>
      </c>
      <c r="I49" s="302"/>
      <c r="J49">
        <v>114</v>
      </c>
      <c r="K49" s="237">
        <v>82051.500000000058</v>
      </c>
      <c r="L49" s="388"/>
      <c r="M49">
        <v>2</v>
      </c>
      <c r="N49" s="237">
        <v>41227.599999999999</v>
      </c>
      <c r="O49" s="388"/>
      <c r="P49">
        <v>94</v>
      </c>
      <c r="Q49" s="327">
        <v>122817.40000000002</v>
      </c>
      <c r="R49" s="54"/>
    </row>
    <row r="50" spans="2:18" x14ac:dyDescent="0.25">
      <c r="B50" s="285" t="s">
        <v>236</v>
      </c>
      <c r="C50" s="54" t="s">
        <v>237</v>
      </c>
      <c r="D50" s="54"/>
      <c r="E50" s="54" t="s">
        <v>238</v>
      </c>
      <c r="F50" s="54" t="s">
        <v>97</v>
      </c>
      <c r="G50" s="54" t="s">
        <v>106</v>
      </c>
      <c r="H50" s="200">
        <v>463469</v>
      </c>
      <c r="I50" s="302"/>
      <c r="J50">
        <v>2</v>
      </c>
      <c r="K50" s="237">
        <v>6538.08</v>
      </c>
      <c r="L50" s="388"/>
      <c r="M50">
        <v>0</v>
      </c>
      <c r="N50" s="237">
        <v>0</v>
      </c>
      <c r="O50" s="388"/>
      <c r="P50">
        <v>2</v>
      </c>
      <c r="Q50" s="327">
        <v>6538.08</v>
      </c>
      <c r="R50" s="54"/>
    </row>
    <row r="51" spans="2:18" x14ac:dyDescent="0.25">
      <c r="B51" s="285" t="s">
        <v>239</v>
      </c>
      <c r="C51" s="54" t="s">
        <v>240</v>
      </c>
      <c r="D51" s="54"/>
      <c r="E51" s="54" t="s">
        <v>241</v>
      </c>
      <c r="F51" s="54" t="s">
        <v>97</v>
      </c>
      <c r="G51" s="54" t="s">
        <v>98</v>
      </c>
      <c r="H51" s="200">
        <v>3437835</v>
      </c>
      <c r="I51" s="302"/>
      <c r="J51">
        <v>67</v>
      </c>
      <c r="K51" s="237">
        <v>54133.300000000017</v>
      </c>
      <c r="L51" s="388"/>
      <c r="M51">
        <v>0</v>
      </c>
      <c r="N51" s="237">
        <v>0</v>
      </c>
      <c r="O51" s="388"/>
      <c r="P51">
        <v>61</v>
      </c>
      <c r="Q51" s="327">
        <v>53665.600000000006</v>
      </c>
      <c r="R51" s="54"/>
    </row>
    <row r="52" spans="2:18" x14ac:dyDescent="0.25">
      <c r="B52" s="285" t="s">
        <v>242</v>
      </c>
      <c r="C52" s="54" t="s">
        <v>243</v>
      </c>
      <c r="D52" s="54"/>
      <c r="E52" s="54" t="s">
        <v>244</v>
      </c>
      <c r="F52" s="54" t="s">
        <v>97</v>
      </c>
      <c r="G52" s="54" t="s">
        <v>102</v>
      </c>
      <c r="H52" s="200">
        <v>737901</v>
      </c>
      <c r="I52" s="302"/>
      <c r="J52">
        <v>23</v>
      </c>
      <c r="K52" s="237">
        <v>26850.59</v>
      </c>
      <c r="L52" s="388"/>
      <c r="M52">
        <v>0</v>
      </c>
      <c r="N52" s="237">
        <v>0</v>
      </c>
      <c r="O52" s="388"/>
      <c r="P52">
        <v>22</v>
      </c>
      <c r="Q52" s="327">
        <v>26829.02</v>
      </c>
      <c r="R52" s="54"/>
    </row>
    <row r="53" spans="2:18" x14ac:dyDescent="0.25">
      <c r="B53" s="285" t="s">
        <v>245</v>
      </c>
      <c r="C53" s="54" t="s">
        <v>246</v>
      </c>
      <c r="D53" s="54"/>
      <c r="E53" s="54" t="s">
        <v>247</v>
      </c>
      <c r="F53" s="54" t="s">
        <v>248</v>
      </c>
      <c r="G53" s="54" t="s">
        <v>249</v>
      </c>
      <c r="H53" s="200">
        <v>384194</v>
      </c>
      <c r="I53" s="302"/>
      <c r="J53">
        <v>0</v>
      </c>
      <c r="K53" s="237">
        <v>0</v>
      </c>
      <c r="L53" s="388"/>
      <c r="M53">
        <v>0</v>
      </c>
      <c r="N53" s="237">
        <v>0</v>
      </c>
      <c r="O53" s="388"/>
      <c r="P53">
        <v>2</v>
      </c>
      <c r="Q53" s="327">
        <v>148.62</v>
      </c>
      <c r="R53" s="54"/>
    </row>
    <row r="54" spans="2:18" x14ac:dyDescent="0.25">
      <c r="B54" s="285" t="s">
        <v>250</v>
      </c>
      <c r="C54" s="54" t="s">
        <v>251</v>
      </c>
      <c r="D54" s="54"/>
      <c r="E54" s="54" t="s">
        <v>252</v>
      </c>
      <c r="F54" s="54" t="s">
        <v>97</v>
      </c>
      <c r="G54" s="54" t="s">
        <v>119</v>
      </c>
      <c r="H54" s="200">
        <v>2093829</v>
      </c>
      <c r="I54" s="302"/>
      <c r="J54">
        <v>35</v>
      </c>
      <c r="K54" s="237">
        <v>31519.9</v>
      </c>
      <c r="L54" s="388"/>
      <c r="M54">
        <v>0</v>
      </c>
      <c r="N54" s="237">
        <v>0</v>
      </c>
      <c r="O54" s="388"/>
      <c r="P54">
        <v>29</v>
      </c>
      <c r="Q54" s="327">
        <v>31298</v>
      </c>
      <c r="R54" s="54"/>
    </row>
    <row r="55" spans="2:18" x14ac:dyDescent="0.25">
      <c r="B55" s="285" t="s">
        <v>253</v>
      </c>
      <c r="C55" s="54" t="s">
        <v>254</v>
      </c>
      <c r="D55" s="54"/>
      <c r="E55" s="54" t="s">
        <v>255</v>
      </c>
      <c r="F55" s="54" t="s">
        <v>97</v>
      </c>
      <c r="G55" s="54" t="s">
        <v>102</v>
      </c>
      <c r="H55" s="200">
        <v>1116425</v>
      </c>
      <c r="I55" s="302"/>
      <c r="J55">
        <v>29</v>
      </c>
      <c r="K55" s="237">
        <v>20838.010000000002</v>
      </c>
      <c r="L55" s="388"/>
      <c r="M55">
        <v>0</v>
      </c>
      <c r="N55" s="237">
        <v>0</v>
      </c>
      <c r="O55" s="388"/>
      <c r="P55">
        <v>29</v>
      </c>
      <c r="Q55" s="327">
        <v>20838.010000000002</v>
      </c>
      <c r="R55" s="54"/>
    </row>
    <row r="56" spans="2:18" x14ac:dyDescent="0.25">
      <c r="B56" s="285" t="s">
        <v>256</v>
      </c>
      <c r="C56" s="54" t="s">
        <v>257</v>
      </c>
      <c r="D56" s="54"/>
      <c r="E56" s="54" t="s">
        <v>258</v>
      </c>
      <c r="F56" s="54" t="s">
        <v>97</v>
      </c>
      <c r="G56" s="54" t="s">
        <v>106</v>
      </c>
      <c r="H56" s="200">
        <v>190998</v>
      </c>
      <c r="I56" s="302"/>
      <c r="J56">
        <v>8</v>
      </c>
      <c r="K56" s="237">
        <v>4572</v>
      </c>
      <c r="L56" s="388"/>
      <c r="M56">
        <v>0</v>
      </c>
      <c r="N56" s="237">
        <v>0</v>
      </c>
      <c r="O56" s="388"/>
      <c r="P56">
        <v>8</v>
      </c>
      <c r="Q56" s="327">
        <v>4572</v>
      </c>
      <c r="R56" s="54"/>
    </row>
    <row r="57" spans="2:18" x14ac:dyDescent="0.25">
      <c r="B57" s="285" t="s">
        <v>259</v>
      </c>
      <c r="C57" s="54" t="s">
        <v>260</v>
      </c>
      <c r="D57" s="54"/>
      <c r="E57" s="54" t="s">
        <v>261</v>
      </c>
      <c r="F57" s="54" t="s">
        <v>140</v>
      </c>
      <c r="G57" s="54" t="s">
        <v>141</v>
      </c>
      <c r="H57" s="200">
        <v>26367775</v>
      </c>
      <c r="I57" s="302"/>
      <c r="J57">
        <v>213</v>
      </c>
      <c r="K57" s="237">
        <v>197359.34999999983</v>
      </c>
      <c r="L57" s="388"/>
      <c r="M57">
        <v>0</v>
      </c>
      <c r="N57" s="237">
        <v>0</v>
      </c>
      <c r="O57" s="388"/>
      <c r="P57">
        <v>206</v>
      </c>
      <c r="Q57" s="327">
        <v>195586.98999999985</v>
      </c>
      <c r="R57" s="54"/>
    </row>
    <row r="58" spans="2:18" x14ac:dyDescent="0.25">
      <c r="B58" s="285" t="s">
        <v>262</v>
      </c>
      <c r="C58" s="54" t="s">
        <v>263</v>
      </c>
      <c r="D58" s="54"/>
      <c r="E58" s="54" t="s">
        <v>264</v>
      </c>
      <c r="F58" s="54" t="s">
        <v>97</v>
      </c>
      <c r="G58" s="54" t="s">
        <v>141</v>
      </c>
      <c r="H58" s="200">
        <v>3374599</v>
      </c>
      <c r="I58" s="302"/>
      <c r="J58">
        <v>114</v>
      </c>
      <c r="K58" s="237">
        <v>41817.64</v>
      </c>
      <c r="L58" s="388"/>
      <c r="M58">
        <v>0</v>
      </c>
      <c r="N58" s="237">
        <v>0</v>
      </c>
      <c r="O58" s="388"/>
      <c r="P58">
        <v>92</v>
      </c>
      <c r="Q58" s="327">
        <v>40427.21</v>
      </c>
      <c r="R58" s="54"/>
    </row>
    <row r="59" spans="2:18" x14ac:dyDescent="0.25">
      <c r="B59" s="285" t="s">
        <v>265</v>
      </c>
      <c r="C59" s="54" t="s">
        <v>266</v>
      </c>
      <c r="D59" s="54"/>
      <c r="E59" s="54" t="s">
        <v>267</v>
      </c>
      <c r="F59" s="54" t="s">
        <v>123</v>
      </c>
      <c r="G59" s="54" t="s">
        <v>148</v>
      </c>
      <c r="H59" s="200">
        <v>40590</v>
      </c>
      <c r="I59" s="302"/>
      <c r="J59">
        <v>3</v>
      </c>
      <c r="K59" s="237">
        <v>2129.5</v>
      </c>
      <c r="L59" s="388"/>
      <c r="M59">
        <v>0</v>
      </c>
      <c r="N59" s="237">
        <v>0</v>
      </c>
      <c r="O59" s="388"/>
      <c r="P59">
        <v>3</v>
      </c>
      <c r="Q59" s="327">
        <v>2129.5</v>
      </c>
      <c r="R59" s="54"/>
    </row>
    <row r="60" spans="2:18" x14ac:dyDescent="0.25">
      <c r="B60" s="285" t="s">
        <v>268</v>
      </c>
      <c r="C60" s="54" t="s">
        <v>269</v>
      </c>
      <c r="D60" s="54"/>
      <c r="E60" s="54" t="s">
        <v>270</v>
      </c>
      <c r="F60" s="54" t="s">
        <v>97</v>
      </c>
      <c r="G60" s="54" t="s">
        <v>124</v>
      </c>
      <c r="H60" s="200">
        <v>1438791</v>
      </c>
      <c r="I60" s="302"/>
      <c r="J60">
        <v>70</v>
      </c>
      <c r="K60" s="237">
        <v>22616.969999999998</v>
      </c>
      <c r="L60" s="388"/>
      <c r="M60">
        <v>0</v>
      </c>
      <c r="N60" s="237">
        <v>0</v>
      </c>
      <c r="O60" s="388"/>
      <c r="P60">
        <v>39</v>
      </c>
      <c r="Q60" s="327">
        <v>20950.45</v>
      </c>
      <c r="R60" s="54"/>
    </row>
    <row r="61" spans="2:18" x14ac:dyDescent="0.25">
      <c r="B61" s="285" t="s">
        <v>271</v>
      </c>
      <c r="C61" s="54" t="s">
        <v>272</v>
      </c>
      <c r="D61" s="54"/>
      <c r="E61" s="54" t="s">
        <v>273</v>
      </c>
      <c r="F61" s="54" t="s">
        <v>97</v>
      </c>
      <c r="G61" s="54" t="s">
        <v>119</v>
      </c>
      <c r="H61" s="200">
        <v>971851</v>
      </c>
      <c r="I61" s="302"/>
      <c r="J61">
        <v>16</v>
      </c>
      <c r="K61" s="237">
        <v>27412.270000000004</v>
      </c>
      <c r="L61" s="388"/>
      <c r="M61">
        <v>0</v>
      </c>
      <c r="N61" s="237">
        <v>0</v>
      </c>
      <c r="O61" s="388"/>
      <c r="P61">
        <v>16</v>
      </c>
      <c r="Q61" s="327">
        <v>27412.270000000004</v>
      </c>
      <c r="R61" s="54"/>
    </row>
    <row r="62" spans="2:18" x14ac:dyDescent="0.25">
      <c r="B62" s="285" t="s">
        <v>274</v>
      </c>
      <c r="C62" s="54" t="s">
        <v>275</v>
      </c>
      <c r="D62" s="54"/>
      <c r="E62" s="54" t="s">
        <v>276</v>
      </c>
      <c r="F62" s="54" t="s">
        <v>140</v>
      </c>
      <c r="G62" s="54" t="s">
        <v>277</v>
      </c>
      <c r="H62" s="200">
        <v>178909</v>
      </c>
      <c r="I62" s="302"/>
      <c r="J62">
        <v>24</v>
      </c>
      <c r="K62" s="237">
        <v>6325.4000000000005</v>
      </c>
      <c r="L62" s="388"/>
      <c r="M62">
        <v>0</v>
      </c>
      <c r="N62" s="237">
        <v>0</v>
      </c>
      <c r="O62" s="388"/>
      <c r="P62">
        <v>10</v>
      </c>
      <c r="Q62" s="327">
        <v>5829.5</v>
      </c>
      <c r="R62" s="54"/>
    </row>
    <row r="63" spans="2:18" x14ac:dyDescent="0.25">
      <c r="B63" s="285" t="s">
        <v>278</v>
      </c>
      <c r="C63" s="54" t="s">
        <v>279</v>
      </c>
      <c r="D63" s="54"/>
      <c r="E63" s="54" t="s">
        <v>280</v>
      </c>
      <c r="F63" s="54" t="s">
        <v>97</v>
      </c>
      <c r="G63" s="54" t="s">
        <v>98</v>
      </c>
      <c r="H63" s="200">
        <v>1232624</v>
      </c>
      <c r="I63" s="302"/>
      <c r="J63">
        <v>8</v>
      </c>
      <c r="K63" s="237">
        <v>18184.239999999998</v>
      </c>
      <c r="L63" s="388"/>
      <c r="M63">
        <v>0</v>
      </c>
      <c r="N63" s="237">
        <v>0</v>
      </c>
      <c r="O63" s="388"/>
      <c r="P63">
        <v>8</v>
      </c>
      <c r="Q63" s="327">
        <v>18184.239999999998</v>
      </c>
      <c r="R63" s="54"/>
    </row>
    <row r="64" spans="2:18" x14ac:dyDescent="0.25">
      <c r="B64" s="285" t="s">
        <v>281</v>
      </c>
      <c r="C64" s="54" t="s">
        <v>282</v>
      </c>
      <c r="D64" s="54"/>
      <c r="E64" s="54" t="s">
        <v>283</v>
      </c>
      <c r="F64" s="54" t="s">
        <v>97</v>
      </c>
      <c r="G64" s="54" t="s">
        <v>106</v>
      </c>
      <c r="H64" s="200">
        <v>2905783</v>
      </c>
      <c r="I64" s="302"/>
      <c r="J64">
        <v>74</v>
      </c>
      <c r="K64" s="237">
        <v>32445.689999999991</v>
      </c>
      <c r="L64" s="388"/>
      <c r="M64">
        <v>0</v>
      </c>
      <c r="N64" s="237">
        <v>0</v>
      </c>
      <c r="O64" s="388"/>
      <c r="P64">
        <v>62</v>
      </c>
      <c r="Q64" s="327">
        <v>32022.049999999992</v>
      </c>
      <c r="R64" s="54"/>
    </row>
    <row r="65" spans="2:18" x14ac:dyDescent="0.25">
      <c r="B65" s="285" t="s">
        <v>284</v>
      </c>
      <c r="C65" s="54" t="s">
        <v>285</v>
      </c>
      <c r="D65" s="54"/>
      <c r="E65" s="54" t="s">
        <v>286</v>
      </c>
      <c r="F65" s="54" t="s">
        <v>97</v>
      </c>
      <c r="G65" s="54" t="s">
        <v>106</v>
      </c>
      <c r="H65" s="200">
        <v>1741162</v>
      </c>
      <c r="I65" s="302"/>
      <c r="J65">
        <v>101</v>
      </c>
      <c r="K65" s="237">
        <v>29828.68</v>
      </c>
      <c r="L65" s="388"/>
      <c r="M65">
        <v>0</v>
      </c>
      <c r="N65" s="237">
        <v>0</v>
      </c>
      <c r="O65" s="388"/>
      <c r="P65">
        <v>77</v>
      </c>
      <c r="Q65" s="327">
        <v>29091.369999999995</v>
      </c>
      <c r="R65" s="54"/>
    </row>
    <row r="66" spans="2:18" x14ac:dyDescent="0.25">
      <c r="B66" s="285" t="s">
        <v>287</v>
      </c>
      <c r="C66" s="54" t="s">
        <v>288</v>
      </c>
      <c r="D66" s="54"/>
      <c r="E66" s="54" t="s">
        <v>289</v>
      </c>
      <c r="F66" s="54" t="s">
        <v>123</v>
      </c>
      <c r="G66" s="54" t="s">
        <v>124</v>
      </c>
      <c r="H66" s="200">
        <v>2456805</v>
      </c>
      <c r="I66" s="302"/>
      <c r="J66">
        <v>43</v>
      </c>
      <c r="K66" s="237">
        <v>43800</v>
      </c>
      <c r="L66" s="388"/>
      <c r="M66">
        <v>0</v>
      </c>
      <c r="N66" s="237">
        <v>0</v>
      </c>
      <c r="O66" s="388"/>
      <c r="P66">
        <v>40</v>
      </c>
      <c r="Q66" s="327">
        <v>43728</v>
      </c>
      <c r="R66" s="54"/>
    </row>
    <row r="67" spans="2:18" x14ac:dyDescent="0.25">
      <c r="B67" s="285" t="s">
        <v>290</v>
      </c>
      <c r="C67" s="54" t="s">
        <v>291</v>
      </c>
      <c r="D67" s="54"/>
      <c r="E67" s="54" t="s">
        <v>292</v>
      </c>
      <c r="F67" s="54" t="s">
        <v>140</v>
      </c>
      <c r="G67" s="54" t="s">
        <v>141</v>
      </c>
      <c r="H67" s="200">
        <v>15899092</v>
      </c>
      <c r="I67" s="302"/>
      <c r="J67">
        <v>265</v>
      </c>
      <c r="K67" s="237">
        <v>148410.8000000001</v>
      </c>
      <c r="L67" s="388"/>
      <c r="M67">
        <v>0</v>
      </c>
      <c r="N67" s="237">
        <v>0</v>
      </c>
      <c r="O67" s="388"/>
      <c r="P67">
        <v>193</v>
      </c>
      <c r="Q67" s="327">
        <v>146905.20000000007</v>
      </c>
      <c r="R67" s="54"/>
    </row>
    <row r="68" spans="2:18" x14ac:dyDescent="0.25">
      <c r="B68" s="285" t="s">
        <v>293</v>
      </c>
      <c r="C68" s="54" t="s">
        <v>294</v>
      </c>
      <c r="D68" s="54"/>
      <c r="E68" s="54" t="s">
        <v>295</v>
      </c>
      <c r="F68" s="54" t="s">
        <v>97</v>
      </c>
      <c r="G68" s="54" t="s">
        <v>98</v>
      </c>
      <c r="H68" s="200">
        <v>2671610</v>
      </c>
      <c r="I68" s="302"/>
      <c r="J68">
        <v>35</v>
      </c>
      <c r="K68" s="237">
        <v>39029.700000000004</v>
      </c>
      <c r="L68" s="388"/>
      <c r="M68">
        <v>0</v>
      </c>
      <c r="N68" s="237">
        <v>0</v>
      </c>
      <c r="O68" s="388"/>
      <c r="P68">
        <v>35</v>
      </c>
      <c r="Q68" s="327">
        <v>39029.700000000004</v>
      </c>
      <c r="R68" s="54"/>
    </row>
    <row r="69" spans="2:18" x14ac:dyDescent="0.25">
      <c r="B69" s="285" t="s">
        <v>296</v>
      </c>
      <c r="C69" s="54" t="s">
        <v>297</v>
      </c>
      <c r="D69" s="54"/>
      <c r="E69" s="54" t="s">
        <v>298</v>
      </c>
      <c r="F69" s="54" t="s">
        <v>140</v>
      </c>
      <c r="G69" s="54" t="s">
        <v>277</v>
      </c>
      <c r="H69" s="200">
        <v>13637511</v>
      </c>
      <c r="I69" s="302"/>
      <c r="J69">
        <v>129</v>
      </c>
      <c r="K69" s="237">
        <v>112431.90000000002</v>
      </c>
      <c r="L69" s="388"/>
      <c r="M69">
        <v>1</v>
      </c>
      <c r="N69" s="237">
        <v>26073.1</v>
      </c>
      <c r="O69" s="388"/>
      <c r="P69">
        <v>109</v>
      </c>
      <c r="Q69" s="381">
        <v>115139.20000000001</v>
      </c>
      <c r="R69" s="54"/>
    </row>
    <row r="70" spans="2:18" x14ac:dyDescent="0.25">
      <c r="B70" s="285" t="s">
        <v>299</v>
      </c>
      <c r="C70" s="54" t="s">
        <v>300</v>
      </c>
      <c r="D70" s="54"/>
      <c r="E70" s="54" t="s">
        <v>301</v>
      </c>
      <c r="F70" s="54" t="s">
        <v>97</v>
      </c>
      <c r="G70" s="54" t="s">
        <v>119</v>
      </c>
      <c r="H70" s="200">
        <v>2470159</v>
      </c>
      <c r="I70" s="302"/>
      <c r="J70">
        <v>35</v>
      </c>
      <c r="K70" s="237">
        <v>30190.100000000002</v>
      </c>
      <c r="L70" s="388"/>
      <c r="M70">
        <v>0</v>
      </c>
      <c r="N70" s="237">
        <v>0</v>
      </c>
      <c r="O70" s="388"/>
      <c r="P70">
        <v>35</v>
      </c>
      <c r="Q70" s="327">
        <v>30190.100000000002</v>
      </c>
      <c r="R70" s="54"/>
    </row>
    <row r="71" spans="2:18" x14ac:dyDescent="0.25">
      <c r="B71" s="285" t="s">
        <v>302</v>
      </c>
      <c r="C71" s="54" t="s">
        <v>303</v>
      </c>
      <c r="D71" s="54"/>
      <c r="E71" s="54" t="s">
        <v>304</v>
      </c>
      <c r="F71" s="54" t="s">
        <v>97</v>
      </c>
      <c r="G71" s="54" t="s">
        <v>141</v>
      </c>
      <c r="H71" s="200">
        <v>4258413</v>
      </c>
      <c r="I71" s="302"/>
      <c r="J71">
        <v>68</v>
      </c>
      <c r="K71" s="237">
        <v>60141</v>
      </c>
      <c r="L71" s="388"/>
      <c r="M71">
        <v>0</v>
      </c>
      <c r="N71" s="237">
        <v>0</v>
      </c>
      <c r="O71" s="388"/>
      <c r="P71">
        <v>64</v>
      </c>
      <c r="Q71" s="327">
        <v>59940</v>
      </c>
      <c r="R71" s="54"/>
    </row>
    <row r="72" spans="2:18" x14ac:dyDescent="0.25">
      <c r="B72" s="285" t="s">
        <v>305</v>
      </c>
      <c r="C72" s="54" t="s">
        <v>306</v>
      </c>
      <c r="D72" s="54"/>
      <c r="E72" s="54" t="s">
        <v>307</v>
      </c>
      <c r="F72" s="54" t="s">
        <v>97</v>
      </c>
      <c r="G72" s="54" t="s">
        <v>98</v>
      </c>
      <c r="H72" s="200">
        <v>4282047</v>
      </c>
      <c r="I72" s="302"/>
      <c r="J72">
        <v>40</v>
      </c>
      <c r="K72" s="237">
        <v>51083.089999999982</v>
      </c>
      <c r="L72" s="388"/>
      <c r="M72">
        <v>0</v>
      </c>
      <c r="N72" s="237">
        <v>0</v>
      </c>
      <c r="O72" s="388"/>
      <c r="P72">
        <v>38</v>
      </c>
      <c r="Q72" s="327">
        <v>50927.259999999987</v>
      </c>
      <c r="R72" s="54"/>
    </row>
    <row r="73" spans="2:18" x14ac:dyDescent="0.25">
      <c r="B73" s="285" t="s">
        <v>308</v>
      </c>
      <c r="C73" s="54" t="s">
        <v>309</v>
      </c>
      <c r="D73" s="54"/>
      <c r="E73" s="54" t="s">
        <v>310</v>
      </c>
      <c r="F73" s="54" t="s">
        <v>97</v>
      </c>
      <c r="G73" s="54" t="s">
        <v>119</v>
      </c>
      <c r="H73" s="200">
        <v>4781812</v>
      </c>
      <c r="I73" s="302"/>
      <c r="J73">
        <v>50</v>
      </c>
      <c r="K73" s="237">
        <v>61272</v>
      </c>
      <c r="L73" s="388"/>
      <c r="M73">
        <v>0</v>
      </c>
      <c r="N73" s="237">
        <v>0</v>
      </c>
      <c r="O73" s="388"/>
      <c r="P73">
        <v>46</v>
      </c>
      <c r="Q73" s="327">
        <v>61109.020000000004</v>
      </c>
      <c r="R73" s="54"/>
    </row>
    <row r="74" spans="2:18" x14ac:dyDescent="0.25">
      <c r="B74" s="285" t="s">
        <v>311</v>
      </c>
      <c r="C74" s="54" t="s">
        <v>312</v>
      </c>
      <c r="D74" s="54"/>
      <c r="E74" s="54" t="s">
        <v>313</v>
      </c>
      <c r="F74" s="54" t="s">
        <v>97</v>
      </c>
      <c r="G74" s="54" t="s">
        <v>106</v>
      </c>
      <c r="H74" s="200">
        <v>2915398</v>
      </c>
      <c r="I74" s="302"/>
      <c r="J74">
        <v>163</v>
      </c>
      <c r="K74" s="237">
        <v>44971</v>
      </c>
      <c r="L74" s="388"/>
      <c r="M74">
        <v>0</v>
      </c>
      <c r="N74" s="237">
        <v>0</v>
      </c>
      <c r="O74" s="388"/>
      <c r="P74">
        <v>104</v>
      </c>
      <c r="Q74" s="327">
        <v>43064</v>
      </c>
      <c r="R74" s="54"/>
    </row>
    <row r="75" spans="2:18" x14ac:dyDescent="0.25">
      <c r="B75" s="285" t="s">
        <v>314</v>
      </c>
      <c r="C75" s="54" t="s">
        <v>315</v>
      </c>
      <c r="D75" s="54"/>
      <c r="E75" s="54" t="s">
        <v>316</v>
      </c>
      <c r="F75" s="54" t="s">
        <v>97</v>
      </c>
      <c r="G75" s="54" t="s">
        <v>106</v>
      </c>
      <c r="H75" s="200">
        <v>4027849</v>
      </c>
      <c r="I75" s="302"/>
      <c r="J75">
        <v>57</v>
      </c>
      <c r="K75" s="237">
        <v>32319.799999999996</v>
      </c>
      <c r="L75" s="388"/>
      <c r="M75">
        <v>0</v>
      </c>
      <c r="N75" s="237">
        <v>0</v>
      </c>
      <c r="O75" s="388"/>
      <c r="P75">
        <v>42</v>
      </c>
      <c r="Q75" s="327">
        <v>31765.299999999996</v>
      </c>
      <c r="R75" s="54"/>
    </row>
    <row r="76" spans="2:18" x14ac:dyDescent="0.25">
      <c r="B76" s="285" t="s">
        <v>317</v>
      </c>
      <c r="C76" s="54" t="s">
        <v>318</v>
      </c>
      <c r="D76" s="54"/>
      <c r="E76" s="54" t="s">
        <v>319</v>
      </c>
      <c r="F76" s="54" t="s">
        <v>140</v>
      </c>
      <c r="G76" s="54" t="s">
        <v>124</v>
      </c>
      <c r="H76" s="200">
        <v>6355661</v>
      </c>
      <c r="I76" s="302"/>
      <c r="J76">
        <v>172</v>
      </c>
      <c r="K76" s="237">
        <v>118159.59999999998</v>
      </c>
      <c r="L76" s="388"/>
      <c r="M76">
        <v>0</v>
      </c>
      <c r="N76" s="237">
        <v>0</v>
      </c>
      <c r="O76" s="388"/>
      <c r="P76">
        <v>166</v>
      </c>
      <c r="Q76" s="327">
        <v>118045.89999999997</v>
      </c>
      <c r="R76" s="54"/>
    </row>
    <row r="77" spans="2:18" x14ac:dyDescent="0.25">
      <c r="B77" s="285" t="s">
        <v>320</v>
      </c>
      <c r="C77" s="54" t="s">
        <v>321</v>
      </c>
      <c r="D77" s="54"/>
      <c r="E77" s="54" t="s">
        <v>322</v>
      </c>
      <c r="F77" s="54" t="s">
        <v>97</v>
      </c>
      <c r="G77" s="54" t="s">
        <v>148</v>
      </c>
      <c r="H77" s="200">
        <v>1242372</v>
      </c>
      <c r="I77" s="302"/>
      <c r="J77">
        <v>38</v>
      </c>
      <c r="K77" s="237">
        <v>38388.499999999993</v>
      </c>
      <c r="L77" s="388"/>
      <c r="M77">
        <v>0</v>
      </c>
      <c r="N77" s="237">
        <v>0</v>
      </c>
      <c r="O77" s="388"/>
      <c r="P77">
        <v>35</v>
      </c>
      <c r="Q77" s="327">
        <v>38280.899999999994</v>
      </c>
      <c r="R77" s="54"/>
    </row>
    <row r="78" spans="2:18" x14ac:dyDescent="0.25">
      <c r="B78" s="285" t="s">
        <v>323</v>
      </c>
      <c r="C78" s="54" t="s">
        <v>324</v>
      </c>
      <c r="D78" s="54"/>
      <c r="E78" s="54" t="s">
        <v>325</v>
      </c>
      <c r="F78" s="54" t="s">
        <v>97</v>
      </c>
      <c r="G78" s="54" t="s">
        <v>119</v>
      </c>
      <c r="H78" s="200">
        <v>6380875</v>
      </c>
      <c r="I78" s="302"/>
      <c r="J78">
        <v>177</v>
      </c>
      <c r="K78" s="237">
        <v>87888.870000000039</v>
      </c>
      <c r="L78" s="388"/>
      <c r="M78">
        <v>0</v>
      </c>
      <c r="N78" s="237">
        <v>0</v>
      </c>
      <c r="O78" s="388"/>
      <c r="P78">
        <v>134</v>
      </c>
      <c r="Q78" s="327">
        <v>87360.190000000017</v>
      </c>
      <c r="R78" s="54"/>
    </row>
    <row r="79" spans="2:18" x14ac:dyDescent="0.25">
      <c r="B79" s="285" t="s">
        <v>326</v>
      </c>
      <c r="C79" s="54" t="s">
        <v>327</v>
      </c>
      <c r="D79" s="54"/>
      <c r="E79" s="54" t="s">
        <v>328</v>
      </c>
      <c r="F79" s="54" t="s">
        <v>97</v>
      </c>
      <c r="G79" s="54" t="s">
        <v>98</v>
      </c>
      <c r="H79" s="200">
        <v>3344497</v>
      </c>
      <c r="I79" s="302"/>
      <c r="J79">
        <v>10</v>
      </c>
      <c r="K79" s="237">
        <v>39178.07</v>
      </c>
      <c r="L79" s="388"/>
      <c r="M79">
        <v>0</v>
      </c>
      <c r="N79" s="237">
        <v>0</v>
      </c>
      <c r="O79" s="388"/>
      <c r="P79">
        <v>10</v>
      </c>
      <c r="Q79" s="327">
        <v>39178.07</v>
      </c>
      <c r="R79" s="54"/>
    </row>
    <row r="80" spans="2:18" x14ac:dyDescent="0.25">
      <c r="B80" s="285" t="s">
        <v>329</v>
      </c>
      <c r="C80" s="54" t="s">
        <v>330</v>
      </c>
      <c r="D80" s="54"/>
      <c r="E80" s="54" t="s">
        <v>331</v>
      </c>
      <c r="F80" s="54" t="s">
        <v>97</v>
      </c>
      <c r="G80" s="54" t="s">
        <v>102</v>
      </c>
      <c r="H80" s="200">
        <v>1160437</v>
      </c>
      <c r="I80" s="302"/>
      <c r="J80">
        <v>72</v>
      </c>
      <c r="K80" s="237">
        <v>20741.45</v>
      </c>
      <c r="L80" s="388"/>
      <c r="M80">
        <v>0</v>
      </c>
      <c r="N80" s="237">
        <v>0</v>
      </c>
      <c r="O80" s="388"/>
      <c r="P80">
        <v>67</v>
      </c>
      <c r="Q80" s="327">
        <v>20456.550000000003</v>
      </c>
      <c r="R80" s="54"/>
    </row>
    <row r="81" spans="2:18" x14ac:dyDescent="0.25">
      <c r="B81" s="285" t="s">
        <v>332</v>
      </c>
      <c r="C81" s="54" t="s">
        <v>333</v>
      </c>
      <c r="D81" s="54"/>
      <c r="E81" s="54" t="s">
        <v>334</v>
      </c>
      <c r="F81" s="54" t="s">
        <v>97</v>
      </c>
      <c r="G81" s="54" t="s">
        <v>98</v>
      </c>
      <c r="H81" s="200">
        <v>49468</v>
      </c>
      <c r="I81" s="302"/>
      <c r="J81">
        <v>1</v>
      </c>
      <c r="K81" s="237">
        <v>3496</v>
      </c>
      <c r="L81" s="388"/>
      <c r="M81">
        <v>0</v>
      </c>
      <c r="N81" s="237">
        <v>0</v>
      </c>
      <c r="O81" s="388"/>
      <c r="P81">
        <v>1</v>
      </c>
      <c r="Q81" s="327">
        <v>3496</v>
      </c>
      <c r="R81" s="54"/>
    </row>
    <row r="82" spans="2:18" x14ac:dyDescent="0.25">
      <c r="B82" s="285" t="s">
        <v>335</v>
      </c>
      <c r="C82" s="54" t="s">
        <v>336</v>
      </c>
      <c r="D82" s="54"/>
      <c r="E82" s="54" t="s">
        <v>337</v>
      </c>
      <c r="F82" s="54" t="s">
        <v>97</v>
      </c>
      <c r="G82" s="54" t="s">
        <v>119</v>
      </c>
      <c r="H82" s="200">
        <v>3810110</v>
      </c>
      <c r="I82" s="302"/>
      <c r="J82">
        <v>24</v>
      </c>
      <c r="K82" s="237">
        <v>54728.6</v>
      </c>
      <c r="L82" s="388"/>
      <c r="M82">
        <v>0</v>
      </c>
      <c r="N82" s="237">
        <v>0</v>
      </c>
      <c r="O82" s="388"/>
      <c r="P82">
        <v>24</v>
      </c>
      <c r="Q82" s="327">
        <v>54728.6</v>
      </c>
      <c r="R82" s="54"/>
    </row>
    <row r="83" spans="2:18" x14ac:dyDescent="0.25">
      <c r="B83" s="285" t="s">
        <v>338</v>
      </c>
      <c r="C83" s="54" t="s">
        <v>339</v>
      </c>
      <c r="D83" s="54"/>
      <c r="E83" s="54" t="s">
        <v>340</v>
      </c>
      <c r="F83" s="54" t="s">
        <v>97</v>
      </c>
      <c r="G83" s="54" t="s">
        <v>106</v>
      </c>
      <c r="H83" s="200">
        <v>402403</v>
      </c>
      <c r="I83" s="302"/>
      <c r="J83">
        <v>13</v>
      </c>
      <c r="K83" s="237">
        <v>14295</v>
      </c>
      <c r="L83" s="388"/>
      <c r="M83">
        <v>0</v>
      </c>
      <c r="N83" s="237">
        <v>0</v>
      </c>
      <c r="O83" s="388"/>
      <c r="P83">
        <v>13</v>
      </c>
      <c r="Q83" s="327">
        <v>14295</v>
      </c>
      <c r="R83" s="54"/>
    </row>
    <row r="84" spans="2:18" x14ac:dyDescent="0.25">
      <c r="B84" s="285" t="s">
        <v>341</v>
      </c>
      <c r="C84" s="54" t="s">
        <v>342</v>
      </c>
      <c r="D84" s="54"/>
      <c r="E84" s="54" t="s">
        <v>343</v>
      </c>
      <c r="F84" s="54" t="s">
        <v>97</v>
      </c>
      <c r="G84" s="54" t="s">
        <v>119</v>
      </c>
      <c r="H84" s="200">
        <v>1444860</v>
      </c>
      <c r="I84" s="302"/>
      <c r="J84">
        <v>16</v>
      </c>
      <c r="K84" s="237">
        <v>29815</v>
      </c>
      <c r="L84" s="388"/>
      <c r="M84">
        <v>0</v>
      </c>
      <c r="N84" s="237">
        <v>0</v>
      </c>
      <c r="O84" s="388"/>
      <c r="P84">
        <v>16</v>
      </c>
      <c r="Q84" s="327">
        <v>29815</v>
      </c>
      <c r="R84" s="54"/>
    </row>
    <row r="85" spans="2:18" x14ac:dyDescent="0.25">
      <c r="B85" s="285" t="s">
        <v>344</v>
      </c>
      <c r="C85" s="54" t="s">
        <v>345</v>
      </c>
      <c r="D85" s="54"/>
      <c r="E85" s="54" t="s">
        <v>346</v>
      </c>
      <c r="F85" s="54" t="s">
        <v>97</v>
      </c>
      <c r="G85" s="54" t="s">
        <v>98</v>
      </c>
      <c r="H85" s="200">
        <v>2548751</v>
      </c>
      <c r="I85" s="302"/>
      <c r="J85">
        <v>30</v>
      </c>
      <c r="K85" s="237">
        <v>39109.15</v>
      </c>
      <c r="L85" s="388"/>
      <c r="M85">
        <v>0</v>
      </c>
      <c r="N85" s="237">
        <v>0</v>
      </c>
      <c r="O85" s="388"/>
      <c r="P85">
        <v>28</v>
      </c>
      <c r="Q85" s="327">
        <v>38969.980000000003</v>
      </c>
      <c r="R85" s="54"/>
    </row>
    <row r="86" spans="2:18" x14ac:dyDescent="0.25">
      <c r="B86" s="285" t="s">
        <v>347</v>
      </c>
      <c r="C86" s="54" t="s">
        <v>348</v>
      </c>
      <c r="D86" s="54"/>
      <c r="E86" s="54" t="s">
        <v>349</v>
      </c>
      <c r="F86" s="54" t="s">
        <v>97</v>
      </c>
      <c r="G86" s="54" t="s">
        <v>141</v>
      </c>
      <c r="H86" s="200">
        <v>2442126</v>
      </c>
      <c r="I86" s="302"/>
      <c r="J86">
        <v>41</v>
      </c>
      <c r="K86" s="237">
        <v>29124.410000000007</v>
      </c>
      <c r="L86" s="388"/>
      <c r="M86">
        <v>0</v>
      </c>
      <c r="N86" s="237">
        <v>0</v>
      </c>
      <c r="O86" s="388"/>
      <c r="P86">
        <v>40</v>
      </c>
      <c r="Q86" s="327">
        <v>29027.380000000008</v>
      </c>
      <c r="R86" s="54"/>
    </row>
    <row r="87" spans="2:18" x14ac:dyDescent="0.25">
      <c r="B87" s="285" t="s">
        <v>350</v>
      </c>
      <c r="C87" s="54" t="s">
        <v>351</v>
      </c>
      <c r="D87" s="54"/>
      <c r="E87" s="54" t="s">
        <v>352</v>
      </c>
      <c r="F87" s="54" t="s">
        <v>97</v>
      </c>
      <c r="G87" s="54" t="s">
        <v>102</v>
      </c>
      <c r="H87" s="200">
        <v>1062330</v>
      </c>
      <c r="I87" s="302"/>
      <c r="J87">
        <v>15</v>
      </c>
      <c r="K87" s="237">
        <v>22987</v>
      </c>
      <c r="L87" s="388"/>
      <c r="M87">
        <v>0</v>
      </c>
      <c r="N87" s="237">
        <v>0</v>
      </c>
      <c r="O87" s="388"/>
      <c r="P87">
        <v>15</v>
      </c>
      <c r="Q87" s="327">
        <v>22987</v>
      </c>
      <c r="R87" s="54"/>
    </row>
    <row r="88" spans="2:18" x14ac:dyDescent="0.25">
      <c r="B88" s="285" t="s">
        <v>353</v>
      </c>
      <c r="C88" s="54" t="s">
        <v>354</v>
      </c>
      <c r="D88" s="54"/>
      <c r="E88" s="54" t="s">
        <v>355</v>
      </c>
      <c r="F88" s="54" t="s">
        <v>123</v>
      </c>
      <c r="G88" s="54" t="s">
        <v>277</v>
      </c>
      <c r="H88" s="200">
        <v>11530</v>
      </c>
      <c r="I88" s="302"/>
      <c r="J88">
        <v>1</v>
      </c>
      <c r="K88" s="237">
        <v>1213.0999999999999</v>
      </c>
      <c r="L88" s="388"/>
      <c r="M88">
        <v>0</v>
      </c>
      <c r="N88" s="237">
        <v>0</v>
      </c>
      <c r="O88" s="388"/>
      <c r="P88">
        <v>1</v>
      </c>
      <c r="Q88" s="327">
        <v>1213.0999999999999</v>
      </c>
      <c r="R88" s="54"/>
    </row>
    <row r="89" spans="2:18" x14ac:dyDescent="0.25">
      <c r="B89" s="285" t="s">
        <v>356</v>
      </c>
      <c r="C89" s="54" t="s">
        <v>357</v>
      </c>
      <c r="D89" s="54"/>
      <c r="E89" s="54" t="s">
        <v>358</v>
      </c>
      <c r="F89" s="54" t="s">
        <v>97</v>
      </c>
      <c r="G89" s="54" t="s">
        <v>106</v>
      </c>
      <c r="H89" s="200">
        <v>739530</v>
      </c>
      <c r="I89" s="302"/>
      <c r="J89">
        <v>12</v>
      </c>
      <c r="K89" s="237">
        <v>11468.31</v>
      </c>
      <c r="L89" s="388"/>
      <c r="M89">
        <v>0</v>
      </c>
      <c r="N89" s="237">
        <v>0</v>
      </c>
      <c r="O89" s="388"/>
      <c r="P89">
        <v>12</v>
      </c>
      <c r="Q89" s="327">
        <v>11468.31</v>
      </c>
      <c r="R89" s="54"/>
    </row>
    <row r="90" spans="2:18" x14ac:dyDescent="0.25">
      <c r="B90" s="285" t="s">
        <v>359</v>
      </c>
      <c r="C90" s="54" t="s">
        <v>360</v>
      </c>
      <c r="D90" s="54"/>
      <c r="E90" s="54" t="s">
        <v>361</v>
      </c>
      <c r="F90" s="54" t="s">
        <v>97</v>
      </c>
      <c r="G90" s="54" t="s">
        <v>141</v>
      </c>
      <c r="H90" s="200">
        <v>249793</v>
      </c>
      <c r="I90" s="302"/>
      <c r="J90">
        <v>1</v>
      </c>
      <c r="K90" s="237">
        <v>6559</v>
      </c>
      <c r="L90" s="388"/>
      <c r="M90">
        <v>0</v>
      </c>
      <c r="N90" s="237">
        <v>0</v>
      </c>
      <c r="O90" s="388"/>
      <c r="P90">
        <v>1</v>
      </c>
      <c r="Q90" s="327">
        <v>6559</v>
      </c>
      <c r="R90" s="54"/>
    </row>
    <row r="91" spans="2:18" x14ac:dyDescent="0.25">
      <c r="B91" s="285" t="s">
        <v>362</v>
      </c>
      <c r="C91" s="54" t="s">
        <v>363</v>
      </c>
      <c r="D91" s="54"/>
      <c r="E91" s="54" t="s">
        <v>364</v>
      </c>
      <c r="F91" s="54" t="s">
        <v>97</v>
      </c>
      <c r="G91" s="54" t="s">
        <v>98</v>
      </c>
      <c r="H91" s="200">
        <v>368210</v>
      </c>
      <c r="I91" s="302"/>
      <c r="J91">
        <v>6</v>
      </c>
      <c r="K91" s="237">
        <v>7269.97</v>
      </c>
      <c r="L91" s="388"/>
      <c r="M91">
        <v>0</v>
      </c>
      <c r="N91" s="237">
        <v>0</v>
      </c>
      <c r="O91" s="388"/>
      <c r="P91">
        <v>6</v>
      </c>
      <c r="Q91" s="327">
        <v>7269.97</v>
      </c>
      <c r="R91" s="54"/>
    </row>
    <row r="92" spans="2:18" x14ac:dyDescent="0.25">
      <c r="B92" s="285" t="s">
        <v>365</v>
      </c>
      <c r="C92" s="54" t="s">
        <v>366</v>
      </c>
      <c r="D92" s="54"/>
      <c r="E92" s="54" t="s">
        <v>367</v>
      </c>
      <c r="F92" s="54" t="s">
        <v>97</v>
      </c>
      <c r="G92" s="54" t="s">
        <v>119</v>
      </c>
      <c r="H92" s="200">
        <v>479131</v>
      </c>
      <c r="I92" s="302"/>
      <c r="J92">
        <v>21</v>
      </c>
      <c r="K92" s="237">
        <v>16098</v>
      </c>
      <c r="L92" s="388"/>
      <c r="M92">
        <v>0</v>
      </c>
      <c r="N92" s="237">
        <v>0</v>
      </c>
      <c r="O92" s="388"/>
      <c r="P92">
        <v>19</v>
      </c>
      <c r="Q92" s="327">
        <v>16000</v>
      </c>
      <c r="R92" s="54"/>
    </row>
    <row r="93" spans="2:18" x14ac:dyDescent="0.25">
      <c r="B93" s="285" t="s">
        <v>368</v>
      </c>
      <c r="C93" s="54" t="s">
        <v>369</v>
      </c>
      <c r="D93" s="54"/>
      <c r="E93" s="54" t="s">
        <v>370</v>
      </c>
      <c r="F93" s="54" t="s">
        <v>97</v>
      </c>
      <c r="G93" s="54" t="s">
        <v>98</v>
      </c>
      <c r="H93" s="200">
        <v>1876544</v>
      </c>
      <c r="I93" s="302"/>
      <c r="J93">
        <v>24</v>
      </c>
      <c r="K93" s="237">
        <v>30176.499999999993</v>
      </c>
      <c r="L93" s="388"/>
      <c r="M93">
        <v>0</v>
      </c>
      <c r="N93" s="237">
        <v>0</v>
      </c>
      <c r="O93" s="388"/>
      <c r="P93">
        <v>23</v>
      </c>
      <c r="Q93" s="327">
        <v>30086.899999999994</v>
      </c>
      <c r="R93" s="54"/>
    </row>
    <row r="94" spans="2:18" x14ac:dyDescent="0.25">
      <c r="B94" s="285" t="s">
        <v>371</v>
      </c>
      <c r="C94" s="54" t="s">
        <v>372</v>
      </c>
      <c r="D94" s="54"/>
      <c r="E94" s="54" t="s">
        <v>373</v>
      </c>
      <c r="F94" s="54" t="s">
        <v>140</v>
      </c>
      <c r="G94" s="54" t="s">
        <v>102</v>
      </c>
      <c r="H94" s="200">
        <v>147704</v>
      </c>
      <c r="I94" s="302"/>
      <c r="J94">
        <v>6</v>
      </c>
      <c r="K94" s="237">
        <v>3325</v>
      </c>
      <c r="L94" s="388"/>
      <c r="M94">
        <v>0</v>
      </c>
      <c r="N94" s="237">
        <v>0</v>
      </c>
      <c r="O94" s="388"/>
      <c r="P94">
        <v>6</v>
      </c>
      <c r="Q94" s="327">
        <v>3325</v>
      </c>
      <c r="R94" s="54"/>
    </row>
    <row r="95" spans="2:18" x14ac:dyDescent="0.25">
      <c r="B95" s="285" t="s">
        <v>374</v>
      </c>
      <c r="C95" s="54" t="s">
        <v>375</v>
      </c>
      <c r="D95" s="54"/>
      <c r="E95" s="54" t="s">
        <v>376</v>
      </c>
      <c r="F95" s="54" t="s">
        <v>97</v>
      </c>
      <c r="G95" s="54" t="s">
        <v>124</v>
      </c>
      <c r="H95" s="200">
        <v>1553500</v>
      </c>
      <c r="I95" s="302"/>
      <c r="J95">
        <v>178</v>
      </c>
      <c r="K95" s="237">
        <v>37256.419999999991</v>
      </c>
      <c r="L95" s="388"/>
      <c r="M95">
        <v>0</v>
      </c>
      <c r="N95" s="237">
        <v>0</v>
      </c>
      <c r="O95" s="388"/>
      <c r="P95">
        <v>135</v>
      </c>
      <c r="Q95" s="327">
        <v>36093.459999999977</v>
      </c>
      <c r="R95" s="54"/>
    </row>
    <row r="96" spans="2:18" x14ac:dyDescent="0.25">
      <c r="B96" s="285" t="s">
        <v>377</v>
      </c>
      <c r="C96" s="54" t="s">
        <v>378</v>
      </c>
      <c r="D96" s="54"/>
      <c r="E96" s="54" t="s">
        <v>379</v>
      </c>
      <c r="F96" s="54" t="s">
        <v>97</v>
      </c>
      <c r="G96" s="54" t="s">
        <v>106</v>
      </c>
      <c r="H96" s="200">
        <v>1896917</v>
      </c>
      <c r="I96" s="302"/>
      <c r="J96">
        <v>91</v>
      </c>
      <c r="K96" s="237">
        <v>27405.899999999998</v>
      </c>
      <c r="L96" s="388"/>
      <c r="M96">
        <v>0</v>
      </c>
      <c r="N96" s="237">
        <v>0</v>
      </c>
      <c r="O96" s="388"/>
      <c r="P96">
        <v>62</v>
      </c>
      <c r="Q96" s="327">
        <v>26294.899999999998</v>
      </c>
      <c r="R96" s="54"/>
    </row>
    <row r="97" spans="2:18" x14ac:dyDescent="0.25">
      <c r="B97" s="285" t="s">
        <v>380</v>
      </c>
      <c r="C97" s="54" t="s">
        <v>381</v>
      </c>
      <c r="D97" s="54"/>
      <c r="E97" s="54" t="s">
        <v>382</v>
      </c>
      <c r="F97" s="54" t="s">
        <v>97</v>
      </c>
      <c r="G97" s="54" t="s">
        <v>124</v>
      </c>
      <c r="H97" s="200">
        <v>1131063</v>
      </c>
      <c r="I97" s="302"/>
      <c r="J97">
        <v>88</v>
      </c>
      <c r="K97" s="237">
        <v>36394.860000000015</v>
      </c>
      <c r="L97" s="388"/>
      <c r="M97">
        <v>0</v>
      </c>
      <c r="N97" s="237">
        <v>0</v>
      </c>
      <c r="O97" s="388"/>
      <c r="P97">
        <v>80</v>
      </c>
      <c r="Q97" s="327">
        <v>35012.290000000015</v>
      </c>
      <c r="R97" s="54"/>
    </row>
    <row r="98" spans="2:18" x14ac:dyDescent="0.25">
      <c r="B98" s="285" t="s">
        <v>383</v>
      </c>
      <c r="C98" s="54" t="s">
        <v>384</v>
      </c>
      <c r="D98" s="54"/>
      <c r="E98" s="54" t="s">
        <v>385</v>
      </c>
      <c r="F98" s="54" t="s">
        <v>97</v>
      </c>
      <c r="G98" s="54" t="s">
        <v>98</v>
      </c>
      <c r="H98" s="200">
        <v>3395474</v>
      </c>
      <c r="I98" s="302"/>
      <c r="J98">
        <v>21</v>
      </c>
      <c r="K98" s="237">
        <v>41105.320000000007</v>
      </c>
      <c r="L98" s="388"/>
      <c r="M98">
        <v>0</v>
      </c>
      <c r="N98" s="237">
        <v>0</v>
      </c>
      <c r="O98" s="388"/>
      <c r="P98">
        <v>21</v>
      </c>
      <c r="Q98" s="327">
        <v>41105.320000000007</v>
      </c>
      <c r="R98" s="54"/>
    </row>
    <row r="99" spans="2:18" x14ac:dyDescent="0.25">
      <c r="B99" s="285" t="s">
        <v>386</v>
      </c>
      <c r="C99" s="54" t="s">
        <v>387</v>
      </c>
      <c r="D99" s="54"/>
      <c r="E99" s="54" t="s">
        <v>388</v>
      </c>
      <c r="F99" s="54" t="s">
        <v>140</v>
      </c>
      <c r="G99" s="54" t="s">
        <v>277</v>
      </c>
      <c r="H99" s="200">
        <v>35702</v>
      </c>
      <c r="I99" s="302"/>
      <c r="J99">
        <v>8</v>
      </c>
      <c r="K99" s="237">
        <v>2498.1</v>
      </c>
      <c r="L99" s="388"/>
      <c r="M99">
        <v>0</v>
      </c>
      <c r="N99" s="237">
        <v>0</v>
      </c>
      <c r="O99" s="388"/>
      <c r="P99">
        <v>6</v>
      </c>
      <c r="Q99" s="327">
        <v>2469.3000000000002</v>
      </c>
      <c r="R99" s="54"/>
    </row>
    <row r="100" spans="2:18" x14ac:dyDescent="0.25">
      <c r="B100" s="285" t="s">
        <v>389</v>
      </c>
      <c r="C100" s="54" t="s">
        <v>390</v>
      </c>
      <c r="D100" s="54"/>
      <c r="E100" s="54" t="s">
        <v>391</v>
      </c>
      <c r="F100" s="54" t="s">
        <v>140</v>
      </c>
      <c r="G100" s="54" t="s">
        <v>148</v>
      </c>
      <c r="H100" s="200">
        <v>4869403</v>
      </c>
      <c r="I100" s="302"/>
      <c r="J100">
        <v>242</v>
      </c>
      <c r="K100" s="237">
        <v>69756.27</v>
      </c>
      <c r="L100" s="388"/>
      <c r="M100">
        <v>0</v>
      </c>
      <c r="N100" s="237">
        <v>0</v>
      </c>
      <c r="O100" s="388"/>
      <c r="P100">
        <v>134</v>
      </c>
      <c r="Q100" s="327">
        <v>69681.680000000008</v>
      </c>
      <c r="R100" s="54"/>
    </row>
    <row r="101" spans="2:18" x14ac:dyDescent="0.25">
      <c r="B101" s="285" t="s">
        <v>392</v>
      </c>
      <c r="C101" s="54" t="s">
        <v>393</v>
      </c>
      <c r="D101" s="54"/>
      <c r="E101" s="54" t="s">
        <v>394</v>
      </c>
      <c r="F101" s="54" t="s">
        <v>97</v>
      </c>
      <c r="G101" s="54" t="s">
        <v>119</v>
      </c>
      <c r="H101" s="200">
        <v>1273227</v>
      </c>
      <c r="I101" s="302"/>
      <c r="J101">
        <v>5</v>
      </c>
      <c r="K101" s="237">
        <v>20795.8</v>
      </c>
      <c r="L101" s="388"/>
      <c r="M101">
        <v>0</v>
      </c>
      <c r="N101" s="237">
        <v>0</v>
      </c>
      <c r="O101" s="388"/>
      <c r="P101">
        <v>4</v>
      </c>
      <c r="Q101" s="327">
        <v>20704</v>
      </c>
      <c r="R101" s="54"/>
    </row>
    <row r="102" spans="2:18" x14ac:dyDescent="0.25">
      <c r="B102" s="285" t="s">
        <v>395</v>
      </c>
      <c r="C102" s="54" t="s">
        <v>396</v>
      </c>
      <c r="D102" s="54"/>
      <c r="E102" s="54" t="s">
        <v>397</v>
      </c>
      <c r="F102" s="54" t="s">
        <v>97</v>
      </c>
      <c r="G102" s="54" t="s">
        <v>106</v>
      </c>
      <c r="H102" s="200">
        <v>622201</v>
      </c>
      <c r="I102" s="302"/>
      <c r="J102">
        <v>19</v>
      </c>
      <c r="K102" s="237">
        <v>30970</v>
      </c>
      <c r="L102" s="388"/>
      <c r="M102">
        <v>0</v>
      </c>
      <c r="N102" s="237">
        <v>0</v>
      </c>
      <c r="O102" s="388"/>
      <c r="P102">
        <v>16</v>
      </c>
      <c r="Q102" s="327">
        <v>14606</v>
      </c>
      <c r="R102" s="54"/>
    </row>
    <row r="103" spans="2:18" x14ac:dyDescent="0.25">
      <c r="B103" s="285" t="s">
        <v>398</v>
      </c>
      <c r="C103" s="54" t="s">
        <v>399</v>
      </c>
      <c r="D103" s="54"/>
      <c r="E103" s="54" t="s">
        <v>400</v>
      </c>
      <c r="F103" s="54" t="s">
        <v>97</v>
      </c>
      <c r="G103" s="54" t="s">
        <v>106</v>
      </c>
      <c r="H103" s="200">
        <v>2179741</v>
      </c>
      <c r="I103" s="302"/>
      <c r="J103">
        <v>24</v>
      </c>
      <c r="K103" s="237">
        <v>27971.600000000002</v>
      </c>
      <c r="L103" s="388"/>
      <c r="M103">
        <v>0</v>
      </c>
      <c r="N103" s="237">
        <v>0</v>
      </c>
      <c r="O103" s="388"/>
      <c r="P103">
        <v>24</v>
      </c>
      <c r="Q103" s="327">
        <v>27971.600000000002</v>
      </c>
      <c r="R103" s="54"/>
    </row>
    <row r="104" spans="2:18" x14ac:dyDescent="0.25">
      <c r="B104" s="285" t="s">
        <v>401</v>
      </c>
      <c r="C104" s="54" t="s">
        <v>402</v>
      </c>
      <c r="D104" s="54"/>
      <c r="E104" s="54" t="s">
        <v>403</v>
      </c>
      <c r="F104" s="54" t="s">
        <v>97</v>
      </c>
      <c r="G104" s="54" t="s">
        <v>98</v>
      </c>
      <c r="H104" s="200">
        <v>3865210</v>
      </c>
      <c r="I104" s="302"/>
      <c r="J104">
        <v>32</v>
      </c>
      <c r="K104" s="237">
        <v>51054.999999999993</v>
      </c>
      <c r="L104" s="388"/>
      <c r="M104">
        <v>0</v>
      </c>
      <c r="N104" s="237">
        <v>0</v>
      </c>
      <c r="O104" s="388"/>
      <c r="P104">
        <v>32</v>
      </c>
      <c r="Q104" s="327">
        <v>51054.999999999993</v>
      </c>
      <c r="R104" s="54"/>
    </row>
    <row r="105" spans="2:18" x14ac:dyDescent="0.25">
      <c r="B105" s="285" t="s">
        <v>404</v>
      </c>
      <c r="C105" s="54" t="s">
        <v>405</v>
      </c>
      <c r="D105" s="54"/>
      <c r="E105" s="54" t="s">
        <v>406</v>
      </c>
      <c r="F105" s="54" t="s">
        <v>97</v>
      </c>
      <c r="G105" s="54" t="s">
        <v>119</v>
      </c>
      <c r="H105" s="200">
        <v>7252766</v>
      </c>
      <c r="I105" s="302"/>
      <c r="J105">
        <v>79</v>
      </c>
      <c r="K105" s="237">
        <v>62854</v>
      </c>
      <c r="L105" s="388"/>
      <c r="M105">
        <v>0</v>
      </c>
      <c r="N105" s="237">
        <v>0</v>
      </c>
      <c r="O105" s="388"/>
      <c r="P105">
        <v>74</v>
      </c>
      <c r="Q105" s="327">
        <v>62705</v>
      </c>
      <c r="R105" s="54"/>
    </row>
    <row r="106" spans="2:18" x14ac:dyDescent="0.25">
      <c r="B106" s="285" t="s">
        <v>407</v>
      </c>
      <c r="C106" s="54" t="s">
        <v>408</v>
      </c>
      <c r="D106" s="54"/>
      <c r="E106" s="54" t="s">
        <v>409</v>
      </c>
      <c r="F106" s="54" t="s">
        <v>97</v>
      </c>
      <c r="G106" s="54" t="s">
        <v>102</v>
      </c>
      <c r="H106" s="200">
        <v>12685</v>
      </c>
      <c r="I106" s="302"/>
      <c r="J106">
        <v>1</v>
      </c>
      <c r="K106" s="237">
        <v>315</v>
      </c>
      <c r="L106" s="388"/>
      <c r="M106">
        <v>0</v>
      </c>
      <c r="N106" s="237">
        <v>0</v>
      </c>
      <c r="O106" s="388"/>
      <c r="P106">
        <v>1</v>
      </c>
      <c r="Q106" s="327">
        <v>315</v>
      </c>
      <c r="R106" s="54"/>
    </row>
    <row r="107" spans="2:18" x14ac:dyDescent="0.25">
      <c r="B107" s="285" t="s">
        <v>410</v>
      </c>
      <c r="C107" s="54" t="s">
        <v>411</v>
      </c>
      <c r="D107" s="54"/>
      <c r="E107" s="54" t="s">
        <v>412</v>
      </c>
      <c r="F107" s="54" t="s">
        <v>140</v>
      </c>
      <c r="G107" s="54" t="s">
        <v>98</v>
      </c>
      <c r="H107" s="200">
        <v>4893934</v>
      </c>
      <c r="I107" s="302"/>
      <c r="J107">
        <v>33</v>
      </c>
      <c r="K107" s="237">
        <v>53842.7</v>
      </c>
      <c r="L107" s="388"/>
      <c r="M107">
        <v>0</v>
      </c>
      <c r="N107" s="237">
        <v>0</v>
      </c>
      <c r="O107" s="388"/>
      <c r="P107">
        <v>33</v>
      </c>
      <c r="Q107" s="327">
        <v>53842.7</v>
      </c>
      <c r="R107" s="54"/>
    </row>
    <row r="108" spans="2:18" x14ac:dyDescent="0.25">
      <c r="B108" s="285" t="s">
        <v>413</v>
      </c>
      <c r="C108" s="54" t="s">
        <v>414</v>
      </c>
      <c r="D108" s="54"/>
      <c r="E108" s="54" t="s">
        <v>415</v>
      </c>
      <c r="F108" s="54" t="s">
        <v>97</v>
      </c>
      <c r="G108" s="54" t="s">
        <v>106</v>
      </c>
      <c r="H108" s="200">
        <v>518760</v>
      </c>
      <c r="I108" s="302"/>
      <c r="J108">
        <v>26</v>
      </c>
      <c r="K108" s="237">
        <v>16349</v>
      </c>
      <c r="L108" s="388"/>
      <c r="M108">
        <v>0</v>
      </c>
      <c r="N108" s="237">
        <v>0</v>
      </c>
      <c r="O108" s="388"/>
      <c r="P108">
        <v>25</v>
      </c>
      <c r="Q108" s="327">
        <v>16308</v>
      </c>
      <c r="R108" s="54"/>
    </row>
    <row r="109" spans="2:18" x14ac:dyDescent="0.25">
      <c r="B109" s="285" t="s">
        <v>416</v>
      </c>
      <c r="C109" s="54" t="s">
        <v>417</v>
      </c>
      <c r="D109" s="54"/>
      <c r="E109" s="54" t="s">
        <v>418</v>
      </c>
      <c r="F109" s="54" t="s">
        <v>97</v>
      </c>
      <c r="G109" s="54" t="s">
        <v>119</v>
      </c>
      <c r="H109" s="200">
        <v>2685454</v>
      </c>
      <c r="I109" s="302"/>
      <c r="J109">
        <v>101</v>
      </c>
      <c r="K109" s="237">
        <v>41307.600000000006</v>
      </c>
      <c r="L109" s="388"/>
      <c r="M109">
        <v>0</v>
      </c>
      <c r="N109" s="237">
        <v>0</v>
      </c>
      <c r="O109" s="388"/>
      <c r="P109">
        <v>87</v>
      </c>
      <c r="Q109" s="327">
        <v>40509.1</v>
      </c>
      <c r="R109" s="54"/>
    </row>
    <row r="110" spans="2:18" x14ac:dyDescent="0.25">
      <c r="B110" s="285" t="s">
        <v>419</v>
      </c>
      <c r="C110" s="54" t="s">
        <v>420</v>
      </c>
      <c r="D110" s="54"/>
      <c r="E110" s="54" t="s">
        <v>421</v>
      </c>
      <c r="F110" s="54" t="s">
        <v>123</v>
      </c>
      <c r="G110" s="54" t="s">
        <v>124</v>
      </c>
      <c r="H110" s="200">
        <v>809094</v>
      </c>
      <c r="I110" s="302"/>
      <c r="J110">
        <v>5</v>
      </c>
      <c r="K110" s="237">
        <v>34606.69</v>
      </c>
      <c r="L110" s="388"/>
      <c r="M110">
        <v>0</v>
      </c>
      <c r="N110" s="237">
        <v>0</v>
      </c>
      <c r="O110" s="388"/>
      <c r="P110">
        <v>5</v>
      </c>
      <c r="Q110" s="327">
        <v>34606.69</v>
      </c>
      <c r="R110" s="54"/>
    </row>
    <row r="111" spans="2:18" x14ac:dyDescent="0.25">
      <c r="B111" s="285" t="s">
        <v>422</v>
      </c>
      <c r="C111" s="54" t="s">
        <v>423</v>
      </c>
      <c r="D111" s="54"/>
      <c r="E111" s="54" t="s">
        <v>424</v>
      </c>
      <c r="F111" s="54" t="s">
        <v>123</v>
      </c>
      <c r="G111" s="54" t="s">
        <v>102</v>
      </c>
      <c r="H111" s="200">
        <v>1331009</v>
      </c>
      <c r="I111" s="302"/>
      <c r="J111">
        <v>5</v>
      </c>
      <c r="K111" s="237">
        <v>14813</v>
      </c>
      <c r="L111" s="388"/>
      <c r="M111">
        <v>0</v>
      </c>
      <c r="N111" s="237">
        <v>0</v>
      </c>
      <c r="O111" s="388"/>
      <c r="P111">
        <v>5</v>
      </c>
      <c r="Q111" s="327">
        <v>14813</v>
      </c>
      <c r="R111" s="54"/>
    </row>
    <row r="112" spans="2:18" x14ac:dyDescent="0.25">
      <c r="B112" s="285" t="s">
        <v>425</v>
      </c>
      <c r="C112" s="54" t="s">
        <v>426</v>
      </c>
      <c r="D112" s="54"/>
      <c r="E112" s="54" t="s">
        <v>427</v>
      </c>
      <c r="F112" s="54" t="s">
        <v>97</v>
      </c>
      <c r="G112" s="54" t="s">
        <v>102</v>
      </c>
      <c r="H112" s="200">
        <v>688361</v>
      </c>
      <c r="I112" s="302"/>
      <c r="J112">
        <v>38</v>
      </c>
      <c r="K112" s="237">
        <v>24526.58</v>
      </c>
      <c r="L112" s="388"/>
      <c r="M112">
        <v>0</v>
      </c>
      <c r="N112" s="237">
        <v>0</v>
      </c>
      <c r="O112" s="388"/>
      <c r="P112">
        <v>35</v>
      </c>
      <c r="Q112" s="327">
        <v>24395.8</v>
      </c>
      <c r="R112" s="54"/>
    </row>
    <row r="113" spans="2:18" x14ac:dyDescent="0.25">
      <c r="B113" s="285" t="s">
        <v>428</v>
      </c>
      <c r="C113" s="54" t="s">
        <v>429</v>
      </c>
      <c r="D113" s="54"/>
      <c r="E113" s="54" t="s">
        <v>430</v>
      </c>
      <c r="F113" s="54" t="s">
        <v>123</v>
      </c>
      <c r="G113" s="54" t="s">
        <v>124</v>
      </c>
      <c r="H113" s="200">
        <v>2080227</v>
      </c>
      <c r="I113" s="302"/>
      <c r="J113">
        <v>34</v>
      </c>
      <c r="K113" s="237">
        <v>63451.5</v>
      </c>
      <c r="L113" s="388"/>
      <c r="M113">
        <v>0</v>
      </c>
      <c r="N113" s="237">
        <v>0</v>
      </c>
      <c r="O113" s="388"/>
      <c r="P113">
        <v>32</v>
      </c>
      <c r="Q113" s="327">
        <v>63382.1</v>
      </c>
      <c r="R113" s="54"/>
    </row>
    <row r="114" spans="2:18" x14ac:dyDescent="0.25">
      <c r="B114" s="285" t="s">
        <v>431</v>
      </c>
      <c r="C114" s="54" t="s">
        <v>432</v>
      </c>
      <c r="D114" s="54"/>
      <c r="E114" s="54" t="s">
        <v>433</v>
      </c>
      <c r="F114" s="54" t="s">
        <v>97</v>
      </c>
      <c r="G114" s="54" t="s">
        <v>98</v>
      </c>
      <c r="H114" s="200">
        <v>4198131</v>
      </c>
      <c r="I114" s="302"/>
      <c r="J114">
        <v>28</v>
      </c>
      <c r="K114" s="237">
        <v>36811.199999999997</v>
      </c>
      <c r="L114" s="388"/>
      <c r="M114">
        <v>0</v>
      </c>
      <c r="N114" s="237">
        <v>0</v>
      </c>
      <c r="O114" s="388"/>
      <c r="P114">
        <v>24</v>
      </c>
      <c r="Q114" s="327">
        <v>36716.6</v>
      </c>
      <c r="R114" s="54"/>
    </row>
    <row r="115" spans="2:18" x14ac:dyDescent="0.25">
      <c r="B115" s="285" t="s">
        <v>434</v>
      </c>
      <c r="C115" s="54" t="s">
        <v>435</v>
      </c>
      <c r="D115" s="54"/>
      <c r="E115" s="54" t="s">
        <v>436</v>
      </c>
      <c r="F115" s="54" t="s">
        <v>97</v>
      </c>
      <c r="G115" s="54" t="s">
        <v>148</v>
      </c>
      <c r="H115" s="200">
        <v>1997578</v>
      </c>
      <c r="I115" s="302"/>
      <c r="J115">
        <v>28</v>
      </c>
      <c r="K115" s="237">
        <v>39032.296979999999</v>
      </c>
      <c r="L115" s="388"/>
      <c r="M115">
        <v>0</v>
      </c>
      <c r="N115" s="237">
        <v>0</v>
      </c>
      <c r="O115" s="388"/>
      <c r="P115">
        <v>25</v>
      </c>
      <c r="Q115" s="327">
        <v>39032.296979999999</v>
      </c>
      <c r="R115" s="54"/>
    </row>
    <row r="116" spans="2:18" x14ac:dyDescent="0.25">
      <c r="B116" s="285" t="s">
        <v>437</v>
      </c>
      <c r="C116" s="54" t="s">
        <v>438</v>
      </c>
      <c r="D116" s="54"/>
      <c r="E116" s="54" t="s">
        <v>439</v>
      </c>
      <c r="F116" s="54" t="s">
        <v>97</v>
      </c>
      <c r="G116" s="54" t="s">
        <v>98</v>
      </c>
      <c r="H116" s="200">
        <v>2128645</v>
      </c>
      <c r="I116" s="302"/>
      <c r="J116">
        <v>41</v>
      </c>
      <c r="K116" s="237">
        <v>33711.699999999997</v>
      </c>
      <c r="L116" s="388"/>
      <c r="M116">
        <v>0</v>
      </c>
      <c r="N116" s="237">
        <v>0</v>
      </c>
      <c r="O116" s="388"/>
      <c r="P116">
        <v>35</v>
      </c>
      <c r="Q116" s="327">
        <v>33317.800000000003</v>
      </c>
      <c r="R116" s="54"/>
    </row>
    <row r="117" spans="2:18" x14ac:dyDescent="0.25">
      <c r="B117" s="285" t="s">
        <v>440</v>
      </c>
      <c r="C117" s="54" t="s">
        <v>441</v>
      </c>
      <c r="D117" s="54"/>
      <c r="E117" s="54" t="s">
        <v>442</v>
      </c>
      <c r="F117" s="54" t="s">
        <v>97</v>
      </c>
      <c r="G117" s="54" t="s">
        <v>119</v>
      </c>
      <c r="H117" s="200">
        <v>1562128</v>
      </c>
      <c r="I117" s="302"/>
      <c r="J117">
        <v>34</v>
      </c>
      <c r="K117" s="237">
        <v>25090.799999999992</v>
      </c>
      <c r="L117" s="388"/>
      <c r="M117">
        <v>0</v>
      </c>
      <c r="N117" s="237">
        <v>0</v>
      </c>
      <c r="O117" s="388"/>
      <c r="P117">
        <v>34</v>
      </c>
      <c r="Q117" s="327">
        <v>25090.799999999992</v>
      </c>
      <c r="R117" s="54"/>
    </row>
    <row r="118" spans="2:18" x14ac:dyDescent="0.25">
      <c r="B118" s="285" t="s">
        <v>443</v>
      </c>
      <c r="C118" s="54" t="s">
        <v>444</v>
      </c>
      <c r="D118" s="54"/>
      <c r="E118" s="54" t="s">
        <v>445</v>
      </c>
      <c r="F118" s="54" t="s">
        <v>97</v>
      </c>
      <c r="G118" s="54" t="s">
        <v>148</v>
      </c>
      <c r="H118" s="200">
        <v>2272789</v>
      </c>
      <c r="I118" s="302"/>
      <c r="J118">
        <v>68</v>
      </c>
      <c r="K118" s="237">
        <v>31397.51</v>
      </c>
      <c r="L118" s="388"/>
      <c r="M118">
        <v>0</v>
      </c>
      <c r="N118" s="237">
        <v>0</v>
      </c>
      <c r="O118" s="388"/>
      <c r="P118">
        <v>54</v>
      </c>
      <c r="Q118" s="327">
        <v>31397.51</v>
      </c>
      <c r="R118" s="54"/>
    </row>
    <row r="119" spans="2:18" x14ac:dyDescent="0.25">
      <c r="B119" s="285" t="s">
        <v>446</v>
      </c>
      <c r="C119" s="54" t="s">
        <v>447</v>
      </c>
      <c r="D119" s="54"/>
      <c r="E119" s="54" t="s">
        <v>448</v>
      </c>
      <c r="F119" s="54" t="s">
        <v>97</v>
      </c>
      <c r="G119" s="54" t="s">
        <v>106</v>
      </c>
      <c r="H119" s="200">
        <v>105137</v>
      </c>
      <c r="I119" s="302"/>
      <c r="J119">
        <v>1</v>
      </c>
      <c r="K119" s="237">
        <v>3067</v>
      </c>
      <c r="L119" s="388"/>
      <c r="M119">
        <v>1</v>
      </c>
      <c r="N119" s="237">
        <v>15188.4</v>
      </c>
      <c r="O119" s="388"/>
      <c r="P119">
        <v>1</v>
      </c>
      <c r="Q119" s="327">
        <v>3067</v>
      </c>
      <c r="R119" s="54"/>
    </row>
    <row r="120" spans="2:18" x14ac:dyDescent="0.25">
      <c r="B120" s="285" t="s">
        <v>449</v>
      </c>
      <c r="C120" s="54" t="s">
        <v>450</v>
      </c>
      <c r="D120" s="54"/>
      <c r="E120" s="54" t="s">
        <v>451</v>
      </c>
      <c r="F120" s="54" t="s">
        <v>140</v>
      </c>
      <c r="G120" s="54" t="s">
        <v>98</v>
      </c>
      <c r="H120" s="200">
        <v>508866</v>
      </c>
      <c r="I120" s="302"/>
      <c r="J120">
        <v>11</v>
      </c>
      <c r="K120" s="237">
        <v>12530.29</v>
      </c>
      <c r="L120" s="388"/>
      <c r="M120">
        <v>0</v>
      </c>
      <c r="N120" s="237">
        <v>0</v>
      </c>
      <c r="O120" s="388"/>
      <c r="P120">
        <v>11</v>
      </c>
      <c r="Q120" s="327">
        <v>12530.29</v>
      </c>
      <c r="R120" s="54"/>
    </row>
    <row r="121" spans="2:18" x14ac:dyDescent="0.25">
      <c r="B121" s="285" t="s">
        <v>452</v>
      </c>
      <c r="C121" s="54" t="s">
        <v>453</v>
      </c>
      <c r="D121" s="54"/>
      <c r="E121" s="54" t="s">
        <v>454</v>
      </c>
      <c r="F121" s="54" t="s">
        <v>97</v>
      </c>
      <c r="G121" s="54" t="s">
        <v>106</v>
      </c>
      <c r="H121" s="200">
        <v>671209</v>
      </c>
      <c r="I121" s="302"/>
      <c r="J121">
        <v>26</v>
      </c>
      <c r="K121" s="237">
        <v>9987.0600000000013</v>
      </c>
      <c r="L121" s="388"/>
      <c r="M121">
        <v>0</v>
      </c>
      <c r="N121" s="237">
        <v>0</v>
      </c>
      <c r="O121" s="388"/>
      <c r="P121">
        <v>26</v>
      </c>
      <c r="Q121" s="327">
        <v>9987.0600000000013</v>
      </c>
      <c r="R121" s="54"/>
    </row>
    <row r="122" spans="2:18" x14ac:dyDescent="0.25">
      <c r="B122" s="285" t="s">
        <v>455</v>
      </c>
      <c r="C122" s="54" t="s">
        <v>456</v>
      </c>
      <c r="D122" s="54"/>
      <c r="E122" s="54" t="s">
        <v>457</v>
      </c>
      <c r="F122" s="54" t="s">
        <v>97</v>
      </c>
      <c r="G122" s="54" t="s">
        <v>141</v>
      </c>
      <c r="H122" s="200">
        <v>4436648</v>
      </c>
      <c r="I122" s="302"/>
      <c r="J122">
        <v>62</v>
      </c>
      <c r="K122" s="237">
        <v>40978.56749999999</v>
      </c>
      <c r="L122" s="388"/>
      <c r="M122">
        <v>0</v>
      </c>
      <c r="N122" s="237">
        <v>0</v>
      </c>
      <c r="O122" s="388"/>
      <c r="P122">
        <v>55</v>
      </c>
      <c r="Q122" s="327">
        <v>40438.319999999992</v>
      </c>
      <c r="R122" s="54"/>
    </row>
    <row r="123" spans="2:18" x14ac:dyDescent="0.25">
      <c r="B123" s="285" t="s">
        <v>458</v>
      </c>
      <c r="C123" s="54" t="s">
        <v>459</v>
      </c>
      <c r="D123" s="54"/>
      <c r="E123" s="54" t="s">
        <v>460</v>
      </c>
      <c r="F123" s="54" t="s">
        <v>97</v>
      </c>
      <c r="G123" s="54" t="s">
        <v>141</v>
      </c>
      <c r="H123" s="200">
        <v>1837470</v>
      </c>
      <c r="I123" s="302"/>
      <c r="J123">
        <v>62</v>
      </c>
      <c r="K123" s="237">
        <v>29040.560000000005</v>
      </c>
      <c r="L123" s="388"/>
      <c r="M123">
        <v>0</v>
      </c>
      <c r="N123" s="237">
        <v>0</v>
      </c>
      <c r="O123" s="388"/>
      <c r="P123">
        <v>55</v>
      </c>
      <c r="Q123" s="327">
        <v>28758.700000000004</v>
      </c>
      <c r="R123" s="54"/>
    </row>
    <row r="124" spans="2:18" x14ac:dyDescent="0.25">
      <c r="B124" s="285" t="s">
        <v>461</v>
      </c>
      <c r="C124" s="54" t="s">
        <v>462</v>
      </c>
      <c r="D124" s="54"/>
      <c r="E124" s="54" t="s">
        <v>463</v>
      </c>
      <c r="F124" s="54" t="s">
        <v>97</v>
      </c>
      <c r="G124" s="54" t="s">
        <v>119</v>
      </c>
      <c r="H124" s="200">
        <v>2858575</v>
      </c>
      <c r="I124" s="302"/>
      <c r="J124">
        <v>123</v>
      </c>
      <c r="K124" s="237">
        <v>37301.549999999988</v>
      </c>
      <c r="L124" s="388"/>
      <c r="M124">
        <v>0</v>
      </c>
      <c r="N124" s="237">
        <v>0</v>
      </c>
      <c r="O124" s="388"/>
      <c r="P124">
        <v>108</v>
      </c>
      <c r="Q124" s="327">
        <v>36679.249999999985</v>
      </c>
      <c r="R124" s="54"/>
    </row>
    <row r="125" spans="2:18" x14ac:dyDescent="0.25">
      <c r="B125" s="285" t="s">
        <v>464</v>
      </c>
      <c r="C125" s="54" t="s">
        <v>465</v>
      </c>
      <c r="D125" s="54"/>
      <c r="E125" s="54" t="s">
        <v>466</v>
      </c>
      <c r="F125" s="54" t="s">
        <v>97</v>
      </c>
      <c r="G125" s="54" t="s">
        <v>98</v>
      </c>
      <c r="H125" s="200">
        <v>4589637</v>
      </c>
      <c r="I125" s="302"/>
      <c r="J125">
        <v>24</v>
      </c>
      <c r="K125" s="237">
        <v>61711.600000000013</v>
      </c>
      <c r="L125" s="388"/>
      <c r="M125">
        <v>0</v>
      </c>
      <c r="N125" s="237">
        <v>0</v>
      </c>
      <c r="O125" s="388"/>
      <c r="P125">
        <v>24</v>
      </c>
      <c r="Q125" s="327">
        <v>61711.600000000013</v>
      </c>
      <c r="R125" s="54"/>
    </row>
    <row r="126" spans="2:18" x14ac:dyDescent="0.25">
      <c r="B126" s="285" t="s">
        <v>467</v>
      </c>
      <c r="C126" s="54" t="s">
        <v>468</v>
      </c>
      <c r="D126" s="54"/>
      <c r="E126" s="54" t="s">
        <v>469</v>
      </c>
      <c r="F126" s="54" t="s">
        <v>140</v>
      </c>
      <c r="G126" s="54" t="s">
        <v>277</v>
      </c>
      <c r="H126" s="200">
        <v>17270</v>
      </c>
      <c r="I126" s="302"/>
      <c r="J126">
        <v>2</v>
      </c>
      <c r="K126" s="237">
        <v>3014</v>
      </c>
      <c r="L126" s="388"/>
      <c r="M126">
        <v>0</v>
      </c>
      <c r="N126" s="237">
        <v>0</v>
      </c>
      <c r="O126" s="388"/>
      <c r="P126">
        <v>2</v>
      </c>
      <c r="Q126" s="327">
        <v>3014</v>
      </c>
      <c r="R126" s="54"/>
    </row>
    <row r="127" spans="2:18" x14ac:dyDescent="0.25">
      <c r="B127" s="285" t="s">
        <v>470</v>
      </c>
      <c r="C127" s="54" t="s">
        <v>471</v>
      </c>
      <c r="D127" s="54"/>
      <c r="E127" s="54" t="s">
        <v>472</v>
      </c>
      <c r="F127" s="54" t="s">
        <v>140</v>
      </c>
      <c r="G127" s="54" t="s">
        <v>98</v>
      </c>
      <c r="H127" s="200">
        <v>8501088</v>
      </c>
      <c r="I127" s="302"/>
      <c r="J127">
        <v>48</v>
      </c>
      <c r="K127" s="237">
        <v>86689.95</v>
      </c>
      <c r="L127" s="388"/>
      <c r="M127">
        <v>0</v>
      </c>
      <c r="N127" s="237">
        <v>0</v>
      </c>
      <c r="O127" s="388"/>
      <c r="P127">
        <v>46</v>
      </c>
      <c r="Q127" s="327">
        <v>86574.510000000009</v>
      </c>
      <c r="R127" s="54"/>
    </row>
    <row r="128" spans="2:18" x14ac:dyDescent="0.25">
      <c r="B128" s="285" t="s">
        <v>473</v>
      </c>
      <c r="C128" s="54" t="s">
        <v>474</v>
      </c>
      <c r="D128" s="54"/>
      <c r="E128" s="54" t="s">
        <v>475</v>
      </c>
      <c r="F128" s="54" t="s">
        <v>97</v>
      </c>
      <c r="G128" s="54" t="s">
        <v>98</v>
      </c>
      <c r="H128" s="200">
        <v>333470</v>
      </c>
      <c r="I128" s="302"/>
      <c r="J128">
        <v>13</v>
      </c>
      <c r="K128" s="237">
        <v>8817.0999999999985</v>
      </c>
      <c r="L128" s="388"/>
      <c r="M128">
        <v>0</v>
      </c>
      <c r="N128" s="237">
        <v>0</v>
      </c>
      <c r="O128" s="388"/>
      <c r="P128">
        <v>13</v>
      </c>
      <c r="Q128" s="327">
        <v>8817.0999999999985</v>
      </c>
      <c r="R128" s="54"/>
    </row>
    <row r="129" spans="2:18" x14ac:dyDescent="0.25">
      <c r="B129" s="285" t="s">
        <v>476</v>
      </c>
      <c r="C129" s="54" t="s">
        <v>477</v>
      </c>
      <c r="D129" s="54"/>
      <c r="E129" s="54" t="s">
        <v>478</v>
      </c>
      <c r="F129" s="54" t="s">
        <v>97</v>
      </c>
      <c r="G129" s="54" t="s">
        <v>98</v>
      </c>
      <c r="H129" s="200">
        <v>6519120</v>
      </c>
      <c r="I129" s="302"/>
      <c r="J129">
        <v>37</v>
      </c>
      <c r="K129" s="237">
        <v>71492.900000000009</v>
      </c>
      <c r="L129" s="388"/>
      <c r="M129">
        <v>0</v>
      </c>
      <c r="N129" s="237">
        <v>0</v>
      </c>
      <c r="O129" s="388"/>
      <c r="P129">
        <v>36</v>
      </c>
      <c r="Q129" s="327">
        <v>71382.10000000002</v>
      </c>
      <c r="R129" s="54"/>
    </row>
    <row r="130" spans="2:18" x14ac:dyDescent="0.25">
      <c r="B130" s="285" t="s">
        <v>479</v>
      </c>
      <c r="C130" s="54" t="s">
        <v>480</v>
      </c>
      <c r="D130" s="54"/>
      <c r="E130" s="54" t="s">
        <v>481</v>
      </c>
      <c r="F130" s="54" t="s">
        <v>97</v>
      </c>
      <c r="G130" s="54" t="s">
        <v>106</v>
      </c>
      <c r="H130" s="200">
        <v>3108509</v>
      </c>
      <c r="I130" s="302"/>
      <c r="J130">
        <v>84</v>
      </c>
      <c r="K130" s="237">
        <v>39299.760000000002</v>
      </c>
      <c r="L130" s="388"/>
      <c r="M130">
        <v>0</v>
      </c>
      <c r="N130" s="237">
        <v>0</v>
      </c>
      <c r="O130" s="388"/>
      <c r="P130">
        <v>64</v>
      </c>
      <c r="Q130" s="327">
        <v>38869.900000000009</v>
      </c>
      <c r="R130" s="54"/>
    </row>
    <row r="131" spans="2:18" x14ac:dyDescent="0.25">
      <c r="B131" s="285" t="s">
        <v>482</v>
      </c>
      <c r="C131" s="54" t="s">
        <v>483</v>
      </c>
      <c r="D131" s="54"/>
      <c r="E131" s="54" t="s">
        <v>484</v>
      </c>
      <c r="F131" s="54" t="s">
        <v>123</v>
      </c>
      <c r="G131" s="54" t="s">
        <v>277</v>
      </c>
      <c r="H131" s="200">
        <v>82603</v>
      </c>
      <c r="I131" s="302"/>
      <c r="J131">
        <v>6</v>
      </c>
      <c r="K131" s="237">
        <v>6399</v>
      </c>
      <c r="L131" s="388"/>
      <c r="M131">
        <v>0</v>
      </c>
      <c r="N131" s="237">
        <v>0</v>
      </c>
      <c r="O131" s="388"/>
      <c r="P131">
        <v>6</v>
      </c>
      <c r="Q131" s="327">
        <v>6399</v>
      </c>
      <c r="R131" s="54"/>
    </row>
    <row r="132" spans="2:18" x14ac:dyDescent="0.25">
      <c r="B132" s="285" t="s">
        <v>485</v>
      </c>
      <c r="C132" s="54" t="s">
        <v>486</v>
      </c>
      <c r="D132" s="54"/>
      <c r="E132" s="54" t="s">
        <v>487</v>
      </c>
      <c r="F132" s="54" t="s">
        <v>97</v>
      </c>
      <c r="G132" s="54" t="s">
        <v>148</v>
      </c>
      <c r="H132" s="200">
        <v>594902</v>
      </c>
      <c r="I132" s="302"/>
      <c r="J132">
        <v>10</v>
      </c>
      <c r="K132" s="237">
        <v>16692</v>
      </c>
      <c r="L132" s="388"/>
      <c r="M132">
        <v>0</v>
      </c>
      <c r="N132" s="237">
        <v>0</v>
      </c>
      <c r="O132" s="388"/>
      <c r="P132">
        <v>10</v>
      </c>
      <c r="Q132" s="327">
        <v>16692</v>
      </c>
      <c r="R132" s="54"/>
    </row>
    <row r="133" spans="2:18" x14ac:dyDescent="0.25">
      <c r="B133" s="285" t="s">
        <v>488</v>
      </c>
      <c r="C133" s="54" t="s">
        <v>489</v>
      </c>
      <c r="D133" s="54"/>
      <c r="E133" s="54" t="s">
        <v>490</v>
      </c>
      <c r="F133" s="54" t="s">
        <v>97</v>
      </c>
      <c r="G133" s="54" t="s">
        <v>141</v>
      </c>
      <c r="H133" s="200">
        <v>2376082</v>
      </c>
      <c r="I133" s="302"/>
      <c r="J133">
        <v>59</v>
      </c>
      <c r="K133" s="237">
        <v>34569.449999999983</v>
      </c>
      <c r="L133" s="388"/>
      <c r="M133">
        <v>0</v>
      </c>
      <c r="N133" s="237">
        <v>0</v>
      </c>
      <c r="O133" s="388"/>
      <c r="P133">
        <v>56</v>
      </c>
      <c r="Q133" s="327">
        <v>34421.599999999984</v>
      </c>
      <c r="R133" s="54"/>
    </row>
    <row r="134" spans="2:18" x14ac:dyDescent="0.25">
      <c r="B134" s="285" t="s">
        <v>491</v>
      </c>
      <c r="C134" s="54" t="s">
        <v>492</v>
      </c>
      <c r="D134" s="54"/>
      <c r="E134" s="54" t="s">
        <v>493</v>
      </c>
      <c r="F134" s="54" t="s">
        <v>97</v>
      </c>
      <c r="G134" s="54" t="s">
        <v>106</v>
      </c>
      <c r="H134" s="200">
        <v>3295046</v>
      </c>
      <c r="I134" s="302"/>
      <c r="J134">
        <v>24</v>
      </c>
      <c r="K134" s="237">
        <v>31263.329999999998</v>
      </c>
      <c r="L134" s="388"/>
      <c r="M134">
        <v>0</v>
      </c>
      <c r="N134" s="237">
        <v>0</v>
      </c>
      <c r="O134" s="388"/>
      <c r="P134">
        <v>24</v>
      </c>
      <c r="Q134" s="327">
        <v>31263.329999999998</v>
      </c>
      <c r="R134" s="54"/>
    </row>
    <row r="135" spans="2:18" x14ac:dyDescent="0.25">
      <c r="B135" s="285" t="s">
        <v>494</v>
      </c>
      <c r="C135" s="54" t="s">
        <v>495</v>
      </c>
      <c r="D135" s="54"/>
      <c r="E135" s="54" t="s">
        <v>496</v>
      </c>
      <c r="F135" s="54" t="s">
        <v>140</v>
      </c>
      <c r="G135" s="54" t="s">
        <v>124</v>
      </c>
      <c r="H135" s="200">
        <v>747208</v>
      </c>
      <c r="I135" s="302"/>
      <c r="J135">
        <v>21</v>
      </c>
      <c r="K135" s="237">
        <v>12914.47</v>
      </c>
      <c r="L135" s="388"/>
      <c r="M135">
        <v>2</v>
      </c>
      <c r="N135" s="237">
        <v>31412.89</v>
      </c>
      <c r="O135" s="388"/>
      <c r="P135">
        <v>16</v>
      </c>
      <c r="Q135" s="327">
        <v>44079.259999999995</v>
      </c>
      <c r="R135" s="54"/>
    </row>
    <row r="136" spans="2:18" x14ac:dyDescent="0.25">
      <c r="B136" s="285" t="s">
        <v>497</v>
      </c>
      <c r="C136" s="54" t="s">
        <v>498</v>
      </c>
      <c r="D136" s="54"/>
      <c r="E136" s="54" t="s">
        <v>499</v>
      </c>
      <c r="F136" s="54" t="s">
        <v>97</v>
      </c>
      <c r="G136" s="54" t="s">
        <v>119</v>
      </c>
      <c r="H136" s="200">
        <v>1200349</v>
      </c>
      <c r="I136" s="302"/>
      <c r="J136">
        <v>35</v>
      </c>
      <c r="K136" s="237">
        <v>22048.1</v>
      </c>
      <c r="L136" s="388"/>
      <c r="M136">
        <v>0</v>
      </c>
      <c r="N136" s="237">
        <v>0</v>
      </c>
      <c r="O136" s="388"/>
      <c r="P136">
        <v>30</v>
      </c>
      <c r="Q136" s="327">
        <v>21821.3</v>
      </c>
      <c r="R136" s="54"/>
    </row>
    <row r="137" spans="2:18" x14ac:dyDescent="0.25">
      <c r="B137" s="285" t="s">
        <v>500</v>
      </c>
      <c r="C137" s="54" t="s">
        <v>501</v>
      </c>
      <c r="D137" s="54"/>
      <c r="E137" s="54" t="s">
        <v>502</v>
      </c>
      <c r="F137" s="54" t="s">
        <v>97</v>
      </c>
      <c r="G137" s="54" t="s">
        <v>106</v>
      </c>
      <c r="H137" s="200">
        <v>3570857</v>
      </c>
      <c r="I137" s="302"/>
      <c r="J137">
        <v>71</v>
      </c>
      <c r="K137" s="237">
        <v>37700.000280000007</v>
      </c>
      <c r="L137" s="388"/>
      <c r="M137">
        <v>0</v>
      </c>
      <c r="N137" s="237">
        <v>0</v>
      </c>
      <c r="O137" s="388"/>
      <c r="P137">
        <v>70</v>
      </c>
      <c r="Q137" s="327">
        <v>37670.232900000003</v>
      </c>
      <c r="R137" s="54"/>
    </row>
    <row r="138" spans="2:18" x14ac:dyDescent="0.25">
      <c r="B138" s="285" t="s">
        <v>503</v>
      </c>
      <c r="C138" s="54" t="s">
        <v>504</v>
      </c>
      <c r="D138" s="54"/>
      <c r="E138" s="54" t="s">
        <v>505</v>
      </c>
      <c r="F138" s="54" t="s">
        <v>140</v>
      </c>
      <c r="G138" s="54" t="s">
        <v>124</v>
      </c>
      <c r="H138" s="200">
        <v>1614093</v>
      </c>
      <c r="I138" s="302"/>
      <c r="J138">
        <v>55</v>
      </c>
      <c r="K138" s="237">
        <v>33654.300000000003</v>
      </c>
      <c r="L138" s="388"/>
      <c r="M138">
        <v>1</v>
      </c>
      <c r="N138" s="237">
        <v>16235.2</v>
      </c>
      <c r="O138" s="388"/>
      <c r="P138">
        <v>53</v>
      </c>
      <c r="Q138" s="327">
        <v>33567.4</v>
      </c>
      <c r="R138" s="54"/>
    </row>
    <row r="139" spans="2:18" x14ac:dyDescent="0.25">
      <c r="B139" s="285" t="s">
        <v>506</v>
      </c>
      <c r="C139" s="54" t="s">
        <v>507</v>
      </c>
      <c r="D139" s="54"/>
      <c r="E139" s="54" t="s">
        <v>508</v>
      </c>
      <c r="F139" s="54" t="s">
        <v>97</v>
      </c>
      <c r="G139" s="54" t="s">
        <v>119</v>
      </c>
      <c r="H139" s="200">
        <v>2520143</v>
      </c>
      <c r="I139" s="302"/>
      <c r="J139">
        <v>121</v>
      </c>
      <c r="K139" s="237">
        <v>40687</v>
      </c>
      <c r="L139" s="388"/>
      <c r="M139">
        <v>0</v>
      </c>
      <c r="N139" s="237">
        <v>0</v>
      </c>
      <c r="O139" s="388"/>
      <c r="P139">
        <v>115</v>
      </c>
      <c r="Q139" s="327">
        <v>40422.800000000003</v>
      </c>
      <c r="R139" s="54"/>
    </row>
    <row r="140" spans="2:18" x14ac:dyDescent="0.25">
      <c r="B140" s="285" t="s">
        <v>509</v>
      </c>
      <c r="C140" s="54" t="s">
        <v>510</v>
      </c>
      <c r="D140" s="54"/>
      <c r="E140" s="54" t="s">
        <v>511</v>
      </c>
      <c r="F140" s="54" t="s">
        <v>140</v>
      </c>
      <c r="G140" s="54" t="s">
        <v>141</v>
      </c>
      <c r="H140" s="200">
        <v>6039637</v>
      </c>
      <c r="I140" s="302"/>
      <c r="J140">
        <v>39</v>
      </c>
      <c r="K140" s="237">
        <v>79185.099999999991</v>
      </c>
      <c r="L140" s="388"/>
      <c r="M140">
        <v>0</v>
      </c>
      <c r="N140" s="237">
        <v>0</v>
      </c>
      <c r="O140" s="388"/>
      <c r="P140">
        <v>39</v>
      </c>
      <c r="Q140" s="327">
        <v>79185.099999999991</v>
      </c>
      <c r="R140" s="54"/>
    </row>
    <row r="141" spans="2:18" x14ac:dyDescent="0.25">
      <c r="B141" s="285" t="s">
        <v>512</v>
      </c>
      <c r="C141" s="54" t="s">
        <v>513</v>
      </c>
      <c r="D141" s="54"/>
      <c r="E141" s="54" t="s">
        <v>514</v>
      </c>
      <c r="F141" s="54" t="s">
        <v>97</v>
      </c>
      <c r="G141" s="54" t="s">
        <v>148</v>
      </c>
      <c r="H141" s="200">
        <v>1073987</v>
      </c>
      <c r="I141" s="302"/>
      <c r="J141">
        <v>33</v>
      </c>
      <c r="K141" s="237">
        <v>21034.9</v>
      </c>
      <c r="L141" s="388"/>
      <c r="M141">
        <v>0</v>
      </c>
      <c r="N141" s="237">
        <v>0</v>
      </c>
      <c r="O141" s="388"/>
      <c r="P141">
        <v>28</v>
      </c>
      <c r="Q141" s="327">
        <v>20877.2</v>
      </c>
      <c r="R141" s="54"/>
    </row>
    <row r="142" spans="2:18" x14ac:dyDescent="0.25">
      <c r="B142" s="285" t="s">
        <v>515</v>
      </c>
      <c r="C142" s="54" t="s">
        <v>516</v>
      </c>
      <c r="D142" s="54"/>
      <c r="E142" s="54" t="s">
        <v>517</v>
      </c>
      <c r="F142" s="54" t="s">
        <v>97</v>
      </c>
      <c r="G142" s="54" t="s">
        <v>106</v>
      </c>
      <c r="H142" s="200">
        <v>2245085</v>
      </c>
      <c r="I142" s="302"/>
      <c r="J142">
        <v>31</v>
      </c>
      <c r="K142" s="237">
        <v>28035</v>
      </c>
      <c r="L142" s="388"/>
      <c r="M142">
        <v>0</v>
      </c>
      <c r="N142" s="237">
        <v>0</v>
      </c>
      <c r="O142" s="388"/>
      <c r="P142">
        <v>27</v>
      </c>
      <c r="Q142" s="327">
        <v>27885</v>
      </c>
      <c r="R142" s="54"/>
    </row>
    <row r="143" spans="2:18" x14ac:dyDescent="0.25">
      <c r="B143" s="285" t="s">
        <v>518</v>
      </c>
      <c r="C143" s="54" t="s">
        <v>519</v>
      </c>
      <c r="D143" s="54"/>
      <c r="E143" s="54" t="s">
        <v>520</v>
      </c>
      <c r="F143" s="54" t="s">
        <v>97</v>
      </c>
      <c r="G143" s="54" t="s">
        <v>106</v>
      </c>
      <c r="H143" s="200">
        <v>1236759</v>
      </c>
      <c r="I143" s="302"/>
      <c r="J143">
        <v>10</v>
      </c>
      <c r="K143" s="237">
        <v>21971.600000000002</v>
      </c>
      <c r="L143" s="388"/>
      <c r="M143">
        <v>0</v>
      </c>
      <c r="N143" s="237">
        <v>0</v>
      </c>
      <c r="O143" s="388"/>
      <c r="P143">
        <v>10</v>
      </c>
      <c r="Q143" s="327">
        <v>21971.600000000002</v>
      </c>
      <c r="R143" s="54"/>
    </row>
    <row r="144" spans="2:18" x14ac:dyDescent="0.25">
      <c r="B144" s="285" t="s">
        <v>521</v>
      </c>
      <c r="C144" s="54" t="s">
        <v>522</v>
      </c>
      <c r="D144" s="54"/>
      <c r="E144" s="54" t="s">
        <v>523</v>
      </c>
      <c r="F144" s="54" t="s">
        <v>140</v>
      </c>
      <c r="G144" s="54" t="s">
        <v>277</v>
      </c>
      <c r="H144" s="200">
        <v>9340217</v>
      </c>
      <c r="I144" s="302"/>
      <c r="J144">
        <v>158</v>
      </c>
      <c r="K144" s="237">
        <v>106868.91999999998</v>
      </c>
      <c r="L144" s="388"/>
      <c r="M144">
        <v>0</v>
      </c>
      <c r="N144" s="237">
        <v>0</v>
      </c>
      <c r="O144" s="388"/>
      <c r="P144">
        <v>150</v>
      </c>
      <c r="Q144" s="327">
        <v>106407.93999999997</v>
      </c>
      <c r="R144" s="54"/>
    </row>
    <row r="145" spans="2:18" x14ac:dyDescent="0.25">
      <c r="B145" s="285" t="s">
        <v>524</v>
      </c>
      <c r="C145" s="54" t="s">
        <v>525</v>
      </c>
      <c r="D145" s="54"/>
      <c r="E145" s="54" t="s">
        <v>526</v>
      </c>
      <c r="F145" s="54" t="s">
        <v>123</v>
      </c>
      <c r="G145" s="54" t="s">
        <v>102</v>
      </c>
      <c r="H145" s="200">
        <v>290800</v>
      </c>
      <c r="I145" s="302"/>
      <c r="J145">
        <v>2</v>
      </c>
      <c r="K145" s="237">
        <v>14201</v>
      </c>
      <c r="L145" s="388"/>
      <c r="M145">
        <v>0</v>
      </c>
      <c r="N145" s="237">
        <v>0</v>
      </c>
      <c r="O145" s="388"/>
      <c r="P145">
        <v>2</v>
      </c>
      <c r="Q145" s="327">
        <v>14201</v>
      </c>
      <c r="R145" s="54"/>
    </row>
    <row r="146" spans="2:18" x14ac:dyDescent="0.25">
      <c r="B146" s="285" t="s">
        <v>527</v>
      </c>
      <c r="C146" s="54" t="s">
        <v>528</v>
      </c>
      <c r="D146" s="54"/>
      <c r="E146" s="54" t="s">
        <v>529</v>
      </c>
      <c r="F146" s="54" t="s">
        <v>97</v>
      </c>
      <c r="G146" s="54" t="s">
        <v>98</v>
      </c>
      <c r="H146" s="200">
        <v>271465</v>
      </c>
      <c r="I146" s="302"/>
      <c r="J146">
        <v>4</v>
      </c>
      <c r="K146" s="237">
        <v>7502.6</v>
      </c>
      <c r="L146" s="388"/>
      <c r="M146">
        <v>0</v>
      </c>
      <c r="N146" s="237">
        <v>0</v>
      </c>
      <c r="O146" s="388"/>
      <c r="P146">
        <v>4</v>
      </c>
      <c r="Q146" s="327">
        <v>7502.6</v>
      </c>
      <c r="R146" s="54"/>
    </row>
    <row r="147" spans="2:18" x14ac:dyDescent="0.25">
      <c r="B147" s="285" t="s">
        <v>530</v>
      </c>
      <c r="C147" s="54" t="s">
        <v>531</v>
      </c>
      <c r="D147" s="54"/>
      <c r="E147" s="54" t="s">
        <v>532</v>
      </c>
      <c r="F147" s="54" t="s">
        <v>97</v>
      </c>
      <c r="G147" s="54" t="s">
        <v>102</v>
      </c>
      <c r="H147" s="200">
        <v>2343187</v>
      </c>
      <c r="I147" s="302"/>
      <c r="J147">
        <v>19</v>
      </c>
      <c r="K147" s="237">
        <v>24257.600000000002</v>
      </c>
      <c r="L147" s="388"/>
      <c r="M147">
        <v>0</v>
      </c>
      <c r="N147" s="237">
        <v>0</v>
      </c>
      <c r="O147" s="388"/>
      <c r="P147">
        <v>17</v>
      </c>
      <c r="Q147" s="327">
        <v>24000.100000000002</v>
      </c>
      <c r="R147" s="54"/>
    </row>
    <row r="148" spans="2:18" x14ac:dyDescent="0.25">
      <c r="B148" s="285" t="s">
        <v>533</v>
      </c>
      <c r="C148" s="54" t="s">
        <v>534</v>
      </c>
      <c r="D148" s="54"/>
      <c r="E148" s="54" t="s">
        <v>535</v>
      </c>
      <c r="F148" s="54" t="s">
        <v>140</v>
      </c>
      <c r="G148" s="54" t="s">
        <v>119</v>
      </c>
      <c r="H148" s="200">
        <v>697809</v>
      </c>
      <c r="I148" s="302"/>
      <c r="J148">
        <v>29</v>
      </c>
      <c r="K148" s="237">
        <v>59093.479999999996</v>
      </c>
      <c r="L148" s="388"/>
      <c r="M148">
        <v>0</v>
      </c>
      <c r="N148" s="237">
        <v>0</v>
      </c>
      <c r="O148" s="388"/>
      <c r="P148">
        <v>25</v>
      </c>
      <c r="Q148" s="327">
        <v>22086.180000000004</v>
      </c>
      <c r="R148" s="54"/>
    </row>
    <row r="149" spans="2:18" x14ac:dyDescent="0.25">
      <c r="B149" s="285" t="s">
        <v>536</v>
      </c>
      <c r="C149" s="54" t="s">
        <v>537</v>
      </c>
      <c r="D149" s="54"/>
      <c r="E149" s="54" t="s">
        <v>538</v>
      </c>
      <c r="F149" s="54" t="s">
        <v>97</v>
      </c>
      <c r="G149" s="54" t="s">
        <v>102</v>
      </c>
      <c r="H149" s="200">
        <v>353822</v>
      </c>
      <c r="I149" s="302"/>
      <c r="J149">
        <v>9</v>
      </c>
      <c r="K149" s="237">
        <v>10218</v>
      </c>
      <c r="L149" s="388"/>
      <c r="M149">
        <v>0</v>
      </c>
      <c r="N149" s="237">
        <v>0</v>
      </c>
      <c r="O149" s="388"/>
      <c r="P149">
        <v>9</v>
      </c>
      <c r="Q149" s="327">
        <v>10218</v>
      </c>
      <c r="R149" s="54"/>
    </row>
    <row r="150" spans="2:18" x14ac:dyDescent="0.25">
      <c r="B150" s="285" t="s">
        <v>539</v>
      </c>
      <c r="C150" s="54" t="s">
        <v>540</v>
      </c>
      <c r="D150" s="54"/>
      <c r="E150" s="54" t="s">
        <v>541</v>
      </c>
      <c r="F150" s="54" t="s">
        <v>140</v>
      </c>
      <c r="G150" s="54" t="s">
        <v>277</v>
      </c>
      <c r="H150" s="200">
        <v>591137</v>
      </c>
      <c r="I150" s="302"/>
      <c r="J150">
        <v>5</v>
      </c>
      <c r="K150" s="237">
        <v>23564.800000000003</v>
      </c>
      <c r="L150" s="388"/>
      <c r="M150">
        <v>0</v>
      </c>
      <c r="N150" s="237">
        <v>0</v>
      </c>
      <c r="O150" s="388"/>
      <c r="P150">
        <v>5</v>
      </c>
      <c r="Q150" s="327">
        <v>23564.800000000003</v>
      </c>
      <c r="R150" s="54"/>
    </row>
    <row r="151" spans="2:18" x14ac:dyDescent="0.25">
      <c r="B151" s="285" t="s">
        <v>542</v>
      </c>
      <c r="C151" s="54" t="s">
        <v>543</v>
      </c>
      <c r="D151" s="54"/>
      <c r="E151" s="54" t="s">
        <v>544</v>
      </c>
      <c r="F151" s="54" t="s">
        <v>97</v>
      </c>
      <c r="G151" s="54" t="s">
        <v>148</v>
      </c>
      <c r="H151" s="200">
        <v>10000</v>
      </c>
      <c r="I151" s="302"/>
      <c r="J151">
        <v>1</v>
      </c>
      <c r="K151" s="237">
        <v>367.5</v>
      </c>
      <c r="L151" s="388"/>
      <c r="M151">
        <v>0</v>
      </c>
      <c r="N151" s="237">
        <v>0</v>
      </c>
      <c r="O151" s="388"/>
      <c r="P151">
        <v>1</v>
      </c>
      <c r="Q151" s="327">
        <v>367.5</v>
      </c>
      <c r="R151" s="54"/>
    </row>
    <row r="152" spans="2:18" x14ac:dyDescent="0.25">
      <c r="B152" s="285" t="s">
        <v>545</v>
      </c>
      <c r="C152" s="54" t="s">
        <v>546</v>
      </c>
      <c r="D152" s="54"/>
      <c r="E152" s="54" t="s">
        <v>547</v>
      </c>
      <c r="F152" s="54" t="s">
        <v>97</v>
      </c>
      <c r="G152" s="54" t="s">
        <v>98</v>
      </c>
      <c r="H152" s="200">
        <v>443176</v>
      </c>
      <c r="I152" s="302"/>
      <c r="J152">
        <v>2</v>
      </c>
      <c r="K152" s="237">
        <v>11608.2</v>
      </c>
      <c r="L152" s="388"/>
      <c r="M152">
        <v>0</v>
      </c>
      <c r="N152" s="237">
        <v>0</v>
      </c>
      <c r="O152" s="388"/>
      <c r="P152">
        <v>2</v>
      </c>
      <c r="Q152" s="327">
        <v>11608.2</v>
      </c>
      <c r="R152" s="54"/>
    </row>
    <row r="153" spans="2:18" x14ac:dyDescent="0.25">
      <c r="B153" s="285" t="s">
        <v>548</v>
      </c>
      <c r="C153" s="54" t="s">
        <v>549</v>
      </c>
      <c r="D153" s="54"/>
      <c r="E153" s="54" t="s">
        <v>550</v>
      </c>
      <c r="F153" s="54" t="s">
        <v>97</v>
      </c>
      <c r="G153" s="54" t="s">
        <v>102</v>
      </c>
      <c r="H153" s="200">
        <v>507581</v>
      </c>
      <c r="I153" s="302"/>
      <c r="J153">
        <v>50</v>
      </c>
      <c r="K153" s="237">
        <v>23623</v>
      </c>
      <c r="L153" s="388"/>
      <c r="M153">
        <v>0</v>
      </c>
      <c r="N153" s="237">
        <v>0</v>
      </c>
      <c r="O153" s="388"/>
      <c r="P153">
        <v>36</v>
      </c>
      <c r="Q153" s="327">
        <v>23321</v>
      </c>
      <c r="R153" s="54"/>
    </row>
    <row r="154" spans="2:18" x14ac:dyDescent="0.25">
      <c r="B154" s="285" t="s">
        <v>551</v>
      </c>
      <c r="C154" s="54" t="s">
        <v>552</v>
      </c>
      <c r="D154" s="54"/>
      <c r="E154" s="54" t="s">
        <v>553</v>
      </c>
      <c r="F154" s="54" t="s">
        <v>97</v>
      </c>
      <c r="G154" s="54" t="s">
        <v>124</v>
      </c>
      <c r="H154" s="200">
        <v>663502</v>
      </c>
      <c r="I154" s="302"/>
      <c r="J154">
        <v>100</v>
      </c>
      <c r="K154" s="237">
        <v>19981.14</v>
      </c>
      <c r="L154" s="388"/>
      <c r="M154">
        <v>0</v>
      </c>
      <c r="N154" s="237">
        <v>0</v>
      </c>
      <c r="O154" s="388"/>
      <c r="P154">
        <v>80</v>
      </c>
      <c r="Q154" s="327">
        <v>18699.510000000002</v>
      </c>
      <c r="R154" s="54"/>
    </row>
    <row r="155" spans="2:18" x14ac:dyDescent="0.25">
      <c r="B155" s="285" t="s">
        <v>554</v>
      </c>
      <c r="C155" s="54" t="s">
        <v>555</v>
      </c>
      <c r="D155" s="54"/>
      <c r="E155" s="54" t="s">
        <v>556</v>
      </c>
      <c r="F155" s="54" t="s">
        <v>97</v>
      </c>
      <c r="G155" s="54" t="s">
        <v>119</v>
      </c>
      <c r="H155" s="200">
        <v>1651952</v>
      </c>
      <c r="I155" s="302"/>
      <c r="J155">
        <v>14</v>
      </c>
      <c r="K155" s="237">
        <v>31927.800000000003</v>
      </c>
      <c r="L155" s="388"/>
      <c r="M155">
        <v>0</v>
      </c>
      <c r="N155" s="237">
        <v>0</v>
      </c>
      <c r="O155" s="388"/>
      <c r="P155">
        <v>14</v>
      </c>
      <c r="Q155" s="327">
        <v>31927.800000000003</v>
      </c>
      <c r="R155" s="54"/>
    </row>
    <row r="156" spans="2:18" x14ac:dyDescent="0.25">
      <c r="B156" s="285" t="s">
        <v>557</v>
      </c>
      <c r="C156" s="54" t="s">
        <v>558</v>
      </c>
      <c r="D156" s="54"/>
      <c r="E156" s="54" t="s">
        <v>559</v>
      </c>
      <c r="F156" s="54" t="s">
        <v>97</v>
      </c>
      <c r="G156" s="54" t="s">
        <v>102</v>
      </c>
      <c r="H156" s="200">
        <v>56626</v>
      </c>
      <c r="I156" s="302"/>
      <c r="J156">
        <v>1</v>
      </c>
      <c r="K156" s="237">
        <v>2194</v>
      </c>
      <c r="L156" s="388"/>
      <c r="M156">
        <v>0</v>
      </c>
      <c r="N156" s="237">
        <v>0</v>
      </c>
      <c r="O156" s="388"/>
      <c r="P156">
        <v>1</v>
      </c>
      <c r="Q156" s="327">
        <v>2194</v>
      </c>
      <c r="R156" s="54"/>
    </row>
    <row r="157" spans="2:18" x14ac:dyDescent="0.25">
      <c r="B157" s="285" t="s">
        <v>560</v>
      </c>
      <c r="C157" s="54" t="s">
        <v>561</v>
      </c>
      <c r="D157" s="54"/>
      <c r="E157" s="54" t="s">
        <v>562</v>
      </c>
      <c r="F157" s="54" t="s">
        <v>97</v>
      </c>
      <c r="G157" s="54" t="s">
        <v>98</v>
      </c>
      <c r="H157" s="200">
        <v>1773943</v>
      </c>
      <c r="I157" s="302"/>
      <c r="J157">
        <v>32</v>
      </c>
      <c r="K157" s="237">
        <v>21422.899999999998</v>
      </c>
      <c r="L157" s="388"/>
      <c r="M157">
        <v>1</v>
      </c>
      <c r="N157" s="237">
        <v>16701.7</v>
      </c>
      <c r="O157" s="388"/>
      <c r="P157">
        <v>32</v>
      </c>
      <c r="Q157" s="327">
        <v>38091.800000000003</v>
      </c>
      <c r="R157" s="54"/>
    </row>
    <row r="158" spans="2:18" x14ac:dyDescent="0.25">
      <c r="B158" s="285" t="s">
        <v>563</v>
      </c>
      <c r="C158" s="54" t="s">
        <v>564</v>
      </c>
      <c r="D158" s="54"/>
      <c r="E158" s="54" t="s">
        <v>565</v>
      </c>
      <c r="F158" s="54" t="s">
        <v>123</v>
      </c>
      <c r="G158" s="54" t="s">
        <v>124</v>
      </c>
      <c r="H158" s="200">
        <v>3135441</v>
      </c>
      <c r="I158" s="302"/>
      <c r="J158">
        <v>31</v>
      </c>
      <c r="K158" s="237">
        <v>39025.629999999997</v>
      </c>
      <c r="L158" s="388"/>
      <c r="M158">
        <v>0</v>
      </c>
      <c r="N158" s="237">
        <v>0</v>
      </c>
      <c r="O158" s="388"/>
      <c r="P158">
        <v>29</v>
      </c>
      <c r="Q158" s="327">
        <v>38931.429999999993</v>
      </c>
      <c r="R158" s="54"/>
    </row>
    <row r="159" spans="2:18" x14ac:dyDescent="0.25">
      <c r="B159" s="285" t="s">
        <v>566</v>
      </c>
      <c r="C159" s="54" t="s">
        <v>567</v>
      </c>
      <c r="D159" s="54"/>
      <c r="E159" s="54" t="s">
        <v>568</v>
      </c>
      <c r="F159" s="54" t="s">
        <v>97</v>
      </c>
      <c r="G159" s="54" t="s">
        <v>148</v>
      </c>
      <c r="H159" s="200">
        <v>855531</v>
      </c>
      <c r="I159" s="302"/>
      <c r="J159">
        <v>40</v>
      </c>
      <c r="K159" s="237">
        <v>15512.269999999997</v>
      </c>
      <c r="L159" s="388"/>
      <c r="M159">
        <v>0</v>
      </c>
      <c r="N159" s="237">
        <v>0</v>
      </c>
      <c r="O159" s="388"/>
      <c r="P159">
        <v>36</v>
      </c>
      <c r="Q159" s="327">
        <v>15427.759999999998</v>
      </c>
      <c r="R159" s="54"/>
    </row>
    <row r="160" spans="2:18" x14ac:dyDescent="0.25">
      <c r="B160" s="285" t="s">
        <v>569</v>
      </c>
      <c r="C160" s="54" t="s">
        <v>570</v>
      </c>
      <c r="D160" s="54"/>
      <c r="E160" s="54" t="s">
        <v>571</v>
      </c>
      <c r="F160" s="54" t="s">
        <v>97</v>
      </c>
      <c r="G160" s="54" t="s">
        <v>106</v>
      </c>
      <c r="H160" s="200">
        <v>2269786</v>
      </c>
      <c r="I160" s="302"/>
      <c r="J160">
        <v>56</v>
      </c>
      <c r="K160" s="237">
        <v>29754.199999999993</v>
      </c>
      <c r="L160" s="388"/>
      <c r="M160">
        <v>0</v>
      </c>
      <c r="N160" s="237">
        <v>0</v>
      </c>
      <c r="O160" s="388"/>
      <c r="P160">
        <v>45</v>
      </c>
      <c r="Q160" s="327">
        <v>29223.399999999998</v>
      </c>
      <c r="R160" s="54"/>
    </row>
    <row r="161" spans="2:18" x14ac:dyDescent="0.25">
      <c r="B161" s="285" t="s">
        <v>572</v>
      </c>
      <c r="C161" s="54" t="s">
        <v>573</v>
      </c>
      <c r="D161" s="54"/>
      <c r="E161" s="54" t="s">
        <v>574</v>
      </c>
      <c r="F161" s="54" t="s">
        <v>140</v>
      </c>
      <c r="G161" s="54" t="s">
        <v>106</v>
      </c>
      <c r="H161" s="200">
        <v>795798</v>
      </c>
      <c r="I161" s="302"/>
      <c r="J161">
        <v>57</v>
      </c>
      <c r="K161" s="237">
        <v>15652.460000000003</v>
      </c>
      <c r="L161" s="388"/>
      <c r="M161">
        <v>0</v>
      </c>
      <c r="N161" s="237">
        <v>0</v>
      </c>
      <c r="O161" s="388"/>
      <c r="P161">
        <v>41</v>
      </c>
      <c r="Q161" s="327">
        <v>15215.41</v>
      </c>
      <c r="R161" s="54"/>
    </row>
    <row r="162" spans="2:18" x14ac:dyDescent="0.25">
      <c r="B162" s="285" t="s">
        <v>575</v>
      </c>
      <c r="C162" s="54" t="s">
        <v>576</v>
      </c>
      <c r="D162" s="54"/>
      <c r="E162" s="54" t="s">
        <v>577</v>
      </c>
      <c r="F162" s="54" t="s">
        <v>97</v>
      </c>
      <c r="G162" s="54" t="s">
        <v>124</v>
      </c>
      <c r="H162" s="200">
        <v>1093146</v>
      </c>
      <c r="I162" s="302"/>
      <c r="J162">
        <v>101</v>
      </c>
      <c r="K162" s="237">
        <v>22062.070000000003</v>
      </c>
      <c r="L162" s="388"/>
      <c r="M162">
        <v>0</v>
      </c>
      <c r="N162" s="237">
        <v>0</v>
      </c>
      <c r="O162" s="388"/>
      <c r="P162">
        <v>78</v>
      </c>
      <c r="Q162" s="327">
        <v>20960.309999999998</v>
      </c>
      <c r="R162" s="54"/>
    </row>
    <row r="163" spans="2:18" x14ac:dyDescent="0.25">
      <c r="B163" s="285" t="s">
        <v>578</v>
      </c>
      <c r="C163" s="54" t="s">
        <v>579</v>
      </c>
      <c r="D163" s="54"/>
      <c r="E163" s="54" t="s">
        <v>580</v>
      </c>
      <c r="F163" s="54" t="s">
        <v>97</v>
      </c>
      <c r="G163" s="54" t="s">
        <v>124</v>
      </c>
      <c r="H163" s="200">
        <v>955272</v>
      </c>
      <c r="I163" s="302"/>
      <c r="J163">
        <v>53</v>
      </c>
      <c r="K163" s="237">
        <v>26372.57</v>
      </c>
      <c r="L163" s="388"/>
      <c r="M163">
        <v>0</v>
      </c>
      <c r="N163" s="237">
        <v>0</v>
      </c>
      <c r="O163" s="388"/>
      <c r="P163">
        <v>39</v>
      </c>
      <c r="Q163" s="327">
        <v>26372.57</v>
      </c>
      <c r="R163" s="54"/>
    </row>
    <row r="164" spans="2:18" x14ac:dyDescent="0.25">
      <c r="B164" s="285" t="s">
        <v>581</v>
      </c>
      <c r="C164" s="54" t="s">
        <v>582</v>
      </c>
      <c r="D164" s="54"/>
      <c r="E164" s="54" t="s">
        <v>583</v>
      </c>
      <c r="F164" s="54" t="s">
        <v>97</v>
      </c>
      <c r="G164" s="54" t="s">
        <v>141</v>
      </c>
      <c r="H164" s="200">
        <v>2634432</v>
      </c>
      <c r="I164" s="302"/>
      <c r="J164">
        <v>54</v>
      </c>
      <c r="K164" s="237">
        <v>41435.78</v>
      </c>
      <c r="L164" s="388"/>
      <c r="M164">
        <v>0</v>
      </c>
      <c r="N164" s="237">
        <v>0</v>
      </c>
      <c r="O164" s="388"/>
      <c r="P164">
        <v>52</v>
      </c>
      <c r="Q164" s="327">
        <v>41065.9</v>
      </c>
      <c r="R164" s="54"/>
    </row>
    <row r="165" spans="2:18" x14ac:dyDescent="0.25">
      <c r="B165" s="285" t="s">
        <v>584</v>
      </c>
      <c r="C165" s="54" t="s">
        <v>585</v>
      </c>
      <c r="D165" s="54"/>
      <c r="E165" s="54" t="s">
        <v>586</v>
      </c>
      <c r="F165" s="54" t="s">
        <v>123</v>
      </c>
      <c r="G165" s="54" t="s">
        <v>102</v>
      </c>
      <c r="H165" s="200">
        <v>1178936</v>
      </c>
      <c r="I165" s="302"/>
      <c r="J165">
        <v>10</v>
      </c>
      <c r="K165" s="237">
        <v>23539.100000000002</v>
      </c>
      <c r="L165" s="388"/>
      <c r="M165">
        <v>0</v>
      </c>
      <c r="N165" s="237">
        <v>0</v>
      </c>
      <c r="O165" s="388"/>
      <c r="P165">
        <v>10</v>
      </c>
      <c r="Q165" s="327">
        <v>23539.100000000002</v>
      </c>
      <c r="R165" s="54"/>
    </row>
    <row r="166" spans="2:18" x14ac:dyDescent="0.25">
      <c r="B166" s="285" t="s">
        <v>587</v>
      </c>
      <c r="C166" s="54" t="s">
        <v>588</v>
      </c>
      <c r="D166" s="54"/>
      <c r="E166" s="54" t="s">
        <v>589</v>
      </c>
      <c r="F166" s="54" t="s">
        <v>97</v>
      </c>
      <c r="G166" s="54" t="s">
        <v>124</v>
      </c>
      <c r="H166" s="200">
        <v>1906056</v>
      </c>
      <c r="I166" s="302"/>
      <c r="J166">
        <v>74</v>
      </c>
      <c r="K166" s="237">
        <v>31988.999999999996</v>
      </c>
      <c r="L166" s="388"/>
      <c r="M166">
        <v>0</v>
      </c>
      <c r="N166" s="237">
        <v>0</v>
      </c>
      <c r="O166" s="388"/>
      <c r="P166">
        <v>59</v>
      </c>
      <c r="Q166" s="327">
        <v>31591.72</v>
      </c>
      <c r="R166" s="54"/>
    </row>
    <row r="167" spans="2:18" x14ac:dyDescent="0.25">
      <c r="B167" s="285" t="s">
        <v>590</v>
      </c>
      <c r="C167" s="54" t="s">
        <v>591</v>
      </c>
      <c r="D167" s="54"/>
      <c r="E167" s="54" t="s">
        <v>592</v>
      </c>
      <c r="F167" s="54" t="s">
        <v>97</v>
      </c>
      <c r="G167" s="54" t="s">
        <v>98</v>
      </c>
      <c r="H167" s="200">
        <v>4637560</v>
      </c>
      <c r="I167" s="302"/>
      <c r="J167">
        <v>31</v>
      </c>
      <c r="K167" s="237">
        <v>51207.880000000012</v>
      </c>
      <c r="L167" s="388"/>
      <c r="M167">
        <v>0</v>
      </c>
      <c r="N167" s="237">
        <v>0</v>
      </c>
      <c r="O167" s="388"/>
      <c r="P167">
        <v>31</v>
      </c>
      <c r="Q167" s="327">
        <v>51207.880000000012</v>
      </c>
      <c r="R167" s="54"/>
    </row>
    <row r="168" spans="2:18" x14ac:dyDescent="0.25">
      <c r="B168" s="285" t="s">
        <v>593</v>
      </c>
      <c r="C168" s="54" t="s">
        <v>594</v>
      </c>
      <c r="D168" s="54"/>
      <c r="E168" s="54" t="s">
        <v>595</v>
      </c>
      <c r="F168" s="54" t="s">
        <v>123</v>
      </c>
      <c r="G168" s="54" t="s">
        <v>124</v>
      </c>
      <c r="H168" s="200">
        <v>642833</v>
      </c>
      <c r="I168" s="302"/>
      <c r="J168">
        <v>3</v>
      </c>
      <c r="K168" s="237">
        <v>18907.400000000001</v>
      </c>
      <c r="L168" s="388"/>
      <c r="M168">
        <v>0</v>
      </c>
      <c r="N168" s="237">
        <v>0</v>
      </c>
      <c r="O168" s="388"/>
      <c r="P168">
        <v>3</v>
      </c>
      <c r="Q168" s="327">
        <v>18907.400000000001</v>
      </c>
      <c r="R168" s="54"/>
    </row>
    <row r="169" spans="2:18" x14ac:dyDescent="0.25">
      <c r="B169" s="285" t="s">
        <v>596</v>
      </c>
      <c r="C169" s="54" t="s">
        <v>597</v>
      </c>
      <c r="D169" s="54"/>
      <c r="E169" s="54" t="s">
        <v>598</v>
      </c>
      <c r="F169" s="54" t="s">
        <v>140</v>
      </c>
      <c r="G169" s="54" t="s">
        <v>148</v>
      </c>
      <c r="H169" s="200">
        <v>8940108</v>
      </c>
      <c r="I169" s="302"/>
      <c r="J169">
        <v>192</v>
      </c>
      <c r="K169" s="237">
        <v>113557.43000000001</v>
      </c>
      <c r="L169" s="388"/>
      <c r="M169">
        <v>0</v>
      </c>
      <c r="N169" s="237">
        <v>0</v>
      </c>
      <c r="O169" s="388"/>
      <c r="P169">
        <v>157</v>
      </c>
      <c r="Q169" s="327">
        <v>112998.3</v>
      </c>
      <c r="R169" s="54"/>
    </row>
    <row r="170" spans="2:18" ht="14.5" x14ac:dyDescent="0.25">
      <c r="B170" s="285" t="s">
        <v>599</v>
      </c>
      <c r="C170" s="54" t="s">
        <v>600</v>
      </c>
      <c r="D170" s="282"/>
      <c r="E170" s="54" t="s">
        <v>601</v>
      </c>
      <c r="F170" s="54" t="s">
        <v>140</v>
      </c>
      <c r="G170" s="54" t="s">
        <v>98</v>
      </c>
      <c r="H170" s="200">
        <v>199728</v>
      </c>
      <c r="I170" s="302"/>
      <c r="J170">
        <v>3</v>
      </c>
      <c r="K170" s="237">
        <v>4198</v>
      </c>
      <c r="L170" s="388"/>
      <c r="M170">
        <v>0</v>
      </c>
      <c r="N170" s="237">
        <v>0</v>
      </c>
      <c r="O170" s="388"/>
      <c r="P170">
        <v>3</v>
      </c>
      <c r="Q170" s="327">
        <v>4198</v>
      </c>
      <c r="R170" s="54"/>
    </row>
    <row r="171" spans="2:18" x14ac:dyDescent="0.25">
      <c r="B171" s="285" t="s">
        <v>602</v>
      </c>
      <c r="C171" s="54" t="s">
        <v>603</v>
      </c>
      <c r="D171" s="54"/>
      <c r="E171" s="54" t="s">
        <v>604</v>
      </c>
      <c r="F171" s="54" t="s">
        <v>123</v>
      </c>
      <c r="G171" s="54" t="s">
        <v>148</v>
      </c>
      <c r="H171" s="200">
        <v>1487082</v>
      </c>
      <c r="I171" s="302"/>
      <c r="J171">
        <v>16</v>
      </c>
      <c r="K171" s="237">
        <v>27868</v>
      </c>
      <c r="L171" s="388"/>
      <c r="M171">
        <v>0</v>
      </c>
      <c r="N171" s="237">
        <v>0</v>
      </c>
      <c r="O171" s="388"/>
      <c r="P171">
        <v>16</v>
      </c>
      <c r="Q171" s="327">
        <v>27868</v>
      </c>
      <c r="R171" s="54"/>
    </row>
    <row r="172" spans="2:18" x14ac:dyDescent="0.25">
      <c r="B172" s="285" t="s">
        <v>605</v>
      </c>
      <c r="C172" s="54" t="s">
        <v>606</v>
      </c>
      <c r="D172" s="54"/>
      <c r="E172" s="54" t="s">
        <v>607</v>
      </c>
      <c r="F172" s="54" t="s">
        <v>97</v>
      </c>
      <c r="G172" s="54" t="s">
        <v>141</v>
      </c>
      <c r="H172" s="200">
        <v>2446428</v>
      </c>
      <c r="I172" s="302"/>
      <c r="J172">
        <v>92</v>
      </c>
      <c r="K172" s="237">
        <v>41141.689999999988</v>
      </c>
      <c r="L172" s="388"/>
      <c r="M172">
        <v>1</v>
      </c>
      <c r="N172" s="237">
        <v>15308.18</v>
      </c>
      <c r="O172" s="388"/>
      <c r="P172">
        <v>79</v>
      </c>
      <c r="Q172" s="327">
        <v>55938.33</v>
      </c>
      <c r="R172" s="54"/>
    </row>
    <row r="173" spans="2:18" x14ac:dyDescent="0.25">
      <c r="B173" s="285" t="s">
        <v>608</v>
      </c>
      <c r="C173" s="54" t="s">
        <v>609</v>
      </c>
      <c r="D173" s="54"/>
      <c r="E173" s="54" t="s">
        <v>610</v>
      </c>
      <c r="F173" s="54" t="s">
        <v>97</v>
      </c>
      <c r="G173" s="54" t="s">
        <v>119</v>
      </c>
      <c r="H173" s="200">
        <v>5882406</v>
      </c>
      <c r="I173" s="302"/>
      <c r="J173">
        <v>102</v>
      </c>
      <c r="K173" s="237">
        <v>63617.599999999977</v>
      </c>
      <c r="L173" s="388"/>
      <c r="M173">
        <v>0</v>
      </c>
      <c r="N173" s="237">
        <v>0</v>
      </c>
      <c r="O173" s="388"/>
      <c r="P173">
        <v>97</v>
      </c>
      <c r="Q173" s="327">
        <v>63381.699999999983</v>
      </c>
      <c r="R173" s="54"/>
    </row>
    <row r="174" spans="2:18" x14ac:dyDescent="0.25">
      <c r="B174" s="285" t="s">
        <v>611</v>
      </c>
      <c r="C174" s="54" t="s">
        <v>612</v>
      </c>
      <c r="D174" s="54"/>
      <c r="E174" s="54" t="s">
        <v>613</v>
      </c>
      <c r="F174" s="54" t="s">
        <v>97</v>
      </c>
      <c r="G174" s="54" t="s">
        <v>106</v>
      </c>
      <c r="H174" s="200">
        <v>848025</v>
      </c>
      <c r="I174" s="302"/>
      <c r="J174">
        <v>50</v>
      </c>
      <c r="K174" s="237">
        <v>25008</v>
      </c>
      <c r="L174" s="388"/>
      <c r="M174">
        <v>0</v>
      </c>
      <c r="N174" s="237">
        <v>0</v>
      </c>
      <c r="O174" s="388"/>
      <c r="P174">
        <v>31</v>
      </c>
      <c r="Q174" s="327">
        <v>23536</v>
      </c>
      <c r="R174" s="54"/>
    </row>
    <row r="175" spans="2:18" x14ac:dyDescent="0.25">
      <c r="B175" s="285" t="s">
        <v>614</v>
      </c>
      <c r="C175" s="54" t="s">
        <v>615</v>
      </c>
      <c r="D175" s="54"/>
      <c r="E175" s="54" t="s">
        <v>616</v>
      </c>
      <c r="F175" s="54" t="s">
        <v>140</v>
      </c>
      <c r="G175" s="54" t="s">
        <v>141</v>
      </c>
      <c r="H175" s="200">
        <v>8039010</v>
      </c>
      <c r="I175" s="302"/>
      <c r="J175">
        <v>47</v>
      </c>
      <c r="K175" s="237">
        <v>84445.590000000011</v>
      </c>
      <c r="L175" s="388"/>
      <c r="M175">
        <v>0</v>
      </c>
      <c r="N175" s="237">
        <v>0</v>
      </c>
      <c r="O175" s="388"/>
      <c r="P175">
        <v>47</v>
      </c>
      <c r="Q175" s="327">
        <v>84445.590000000011</v>
      </c>
      <c r="R175" s="54"/>
    </row>
    <row r="176" spans="2:18" x14ac:dyDescent="0.25">
      <c r="B176" s="285" t="s">
        <v>617</v>
      </c>
      <c r="C176" s="54" t="s">
        <v>618</v>
      </c>
      <c r="D176" s="54"/>
      <c r="E176" s="54" t="s">
        <v>619</v>
      </c>
      <c r="F176" s="54" t="s">
        <v>97</v>
      </c>
      <c r="G176" s="54" t="s">
        <v>141</v>
      </c>
      <c r="H176" s="200">
        <v>2736359</v>
      </c>
      <c r="I176" s="302"/>
      <c r="J176">
        <v>61</v>
      </c>
      <c r="K176" s="237">
        <v>38508.49</v>
      </c>
      <c r="L176" s="388"/>
      <c r="M176">
        <v>0</v>
      </c>
      <c r="N176" s="237">
        <v>0</v>
      </c>
      <c r="O176" s="388"/>
      <c r="P176">
        <v>61</v>
      </c>
      <c r="Q176" s="327">
        <v>38508.49</v>
      </c>
      <c r="R176" s="54"/>
    </row>
    <row r="177" spans="2:18" x14ac:dyDescent="0.25">
      <c r="B177" s="285" t="s">
        <v>620</v>
      </c>
      <c r="C177" s="54" t="s">
        <v>621</v>
      </c>
      <c r="D177" s="54"/>
      <c r="E177" s="54" t="s">
        <v>622</v>
      </c>
      <c r="F177" s="54" t="s">
        <v>97</v>
      </c>
      <c r="G177" s="54" t="s">
        <v>106</v>
      </c>
      <c r="H177" s="200">
        <v>897294</v>
      </c>
      <c r="I177" s="302"/>
      <c r="J177">
        <v>22</v>
      </c>
      <c r="K177" s="237">
        <v>19120</v>
      </c>
      <c r="L177" s="388"/>
      <c r="M177">
        <v>0</v>
      </c>
      <c r="N177" s="237">
        <v>0</v>
      </c>
      <c r="O177" s="388"/>
      <c r="P177">
        <v>22</v>
      </c>
      <c r="Q177" s="327">
        <v>19120</v>
      </c>
      <c r="R177" s="54"/>
    </row>
    <row r="178" spans="2:18" x14ac:dyDescent="0.25">
      <c r="B178" s="285" t="s">
        <v>623</v>
      </c>
      <c r="C178" s="54" t="s">
        <v>624</v>
      </c>
      <c r="D178" s="54"/>
      <c r="E178" s="54" t="s">
        <v>625</v>
      </c>
      <c r="F178" s="54" t="s">
        <v>97</v>
      </c>
      <c r="G178" s="54" t="s">
        <v>106</v>
      </c>
      <c r="H178" s="200">
        <v>1835019</v>
      </c>
      <c r="I178" s="302"/>
      <c r="J178">
        <v>83</v>
      </c>
      <c r="K178" s="237">
        <v>36803.30000000001</v>
      </c>
      <c r="L178" s="388"/>
      <c r="M178">
        <v>1</v>
      </c>
      <c r="N178" s="237">
        <v>11115.1</v>
      </c>
      <c r="O178" s="388"/>
      <c r="P178">
        <v>71</v>
      </c>
      <c r="Q178" s="327">
        <v>47375.700000000004</v>
      </c>
      <c r="R178" s="54"/>
    </row>
    <row r="179" spans="2:18" x14ac:dyDescent="0.25">
      <c r="B179" s="285" t="s">
        <v>626</v>
      </c>
      <c r="C179" s="54" t="s">
        <v>627</v>
      </c>
      <c r="D179" s="54"/>
      <c r="E179" s="54" t="s">
        <v>628</v>
      </c>
      <c r="F179" s="54" t="s">
        <v>97</v>
      </c>
      <c r="G179" s="54" t="s">
        <v>102</v>
      </c>
      <c r="H179" s="200">
        <v>1784976</v>
      </c>
      <c r="I179" s="302"/>
      <c r="J179">
        <v>77</v>
      </c>
      <c r="K179" s="237">
        <v>45712.100000000013</v>
      </c>
      <c r="L179" s="388"/>
      <c r="M179">
        <v>0</v>
      </c>
      <c r="N179" s="237">
        <v>0</v>
      </c>
      <c r="O179" s="388"/>
      <c r="P179">
        <v>60</v>
      </c>
      <c r="Q179" s="327">
        <v>45065.30000000001</v>
      </c>
      <c r="R179" s="54"/>
    </row>
    <row r="180" spans="2:18" x14ac:dyDescent="0.25">
      <c r="B180" s="285" t="s">
        <v>629</v>
      </c>
      <c r="C180" s="54" t="s">
        <v>630</v>
      </c>
      <c r="D180" s="54"/>
      <c r="E180" s="54" t="s">
        <v>631</v>
      </c>
      <c r="F180" s="54" t="s">
        <v>97</v>
      </c>
      <c r="G180" s="54" t="s">
        <v>119</v>
      </c>
      <c r="H180" s="200">
        <v>4127328</v>
      </c>
      <c r="I180" s="302"/>
      <c r="J180">
        <v>118</v>
      </c>
      <c r="K180" s="237">
        <v>49966</v>
      </c>
      <c r="L180" s="388"/>
      <c r="M180">
        <v>0</v>
      </c>
      <c r="N180" s="237">
        <v>0</v>
      </c>
      <c r="O180" s="388"/>
      <c r="P180">
        <v>102</v>
      </c>
      <c r="Q180" s="327">
        <v>49581</v>
      </c>
      <c r="R180" s="54"/>
    </row>
    <row r="181" spans="2:18" x14ac:dyDescent="0.25">
      <c r="B181" s="285" t="s">
        <v>632</v>
      </c>
      <c r="C181" s="54" t="s">
        <v>633</v>
      </c>
      <c r="D181" s="54"/>
      <c r="E181" s="54" t="s">
        <v>634</v>
      </c>
      <c r="F181" s="54" t="s">
        <v>97</v>
      </c>
      <c r="G181" s="54" t="s">
        <v>106</v>
      </c>
      <c r="H181" s="200">
        <v>3347274</v>
      </c>
      <c r="I181" s="302"/>
      <c r="J181">
        <v>78</v>
      </c>
      <c r="K181" s="237">
        <v>37012.100000000006</v>
      </c>
      <c r="L181" s="388"/>
      <c r="M181">
        <v>0</v>
      </c>
      <c r="N181" s="237">
        <v>0</v>
      </c>
      <c r="O181" s="388"/>
      <c r="P181">
        <v>66</v>
      </c>
      <c r="Q181" s="327">
        <v>36317.300000000003</v>
      </c>
      <c r="R181" s="54"/>
    </row>
    <row r="182" spans="2:18" x14ac:dyDescent="0.25">
      <c r="B182" s="285" t="s">
        <v>635</v>
      </c>
      <c r="C182" s="54" t="s">
        <v>636</v>
      </c>
      <c r="D182" s="54"/>
      <c r="E182" s="54" t="s">
        <v>637</v>
      </c>
      <c r="F182" s="54" t="s">
        <v>97</v>
      </c>
      <c r="G182" s="54" t="s">
        <v>98</v>
      </c>
      <c r="H182" s="200">
        <v>5524151</v>
      </c>
      <c r="I182" s="302"/>
      <c r="J182">
        <v>86</v>
      </c>
      <c r="K182" s="237">
        <v>57848.499999999985</v>
      </c>
      <c r="L182" s="388"/>
      <c r="M182">
        <v>0</v>
      </c>
      <c r="N182" s="237">
        <v>0</v>
      </c>
      <c r="O182" s="388"/>
      <c r="P182">
        <v>81</v>
      </c>
      <c r="Q182" s="327">
        <v>57700.599999999984</v>
      </c>
      <c r="R182" s="54"/>
    </row>
    <row r="183" spans="2:18" x14ac:dyDescent="0.25">
      <c r="B183" s="285" t="s">
        <v>638</v>
      </c>
      <c r="C183" s="54" t="s">
        <v>639</v>
      </c>
      <c r="D183" s="54"/>
      <c r="E183" s="54" t="s">
        <v>640</v>
      </c>
      <c r="F183" s="54" t="s">
        <v>97</v>
      </c>
      <c r="G183" s="54" t="s">
        <v>102</v>
      </c>
      <c r="H183" s="200">
        <v>432331</v>
      </c>
      <c r="I183" s="302"/>
      <c r="J183">
        <v>7</v>
      </c>
      <c r="K183" s="237">
        <v>16036.9</v>
      </c>
      <c r="L183" s="388"/>
      <c r="M183">
        <v>0</v>
      </c>
      <c r="N183" s="237">
        <v>0</v>
      </c>
      <c r="O183" s="388"/>
      <c r="P183">
        <v>7</v>
      </c>
      <c r="Q183" s="327">
        <v>16036.9</v>
      </c>
      <c r="R183" s="54"/>
    </row>
    <row r="184" spans="2:18" x14ac:dyDescent="0.25">
      <c r="B184" s="285" t="s">
        <v>641</v>
      </c>
      <c r="C184" s="54" t="s">
        <v>642</v>
      </c>
      <c r="D184" s="54"/>
      <c r="E184" s="54" t="s">
        <v>643</v>
      </c>
      <c r="F184" s="54" t="s">
        <v>97</v>
      </c>
      <c r="G184" s="54" t="s">
        <v>141</v>
      </c>
      <c r="H184" s="200">
        <v>5894503</v>
      </c>
      <c r="I184" s="302"/>
      <c r="J184">
        <v>121</v>
      </c>
      <c r="K184" s="237">
        <v>60710.71</v>
      </c>
      <c r="L184" s="388"/>
      <c r="M184">
        <v>0</v>
      </c>
      <c r="N184" s="237">
        <v>0</v>
      </c>
      <c r="O184" s="388"/>
      <c r="P184">
        <v>108</v>
      </c>
      <c r="Q184" s="327">
        <v>59881.899999999987</v>
      </c>
      <c r="R184" s="54"/>
    </row>
    <row r="185" spans="2:18" x14ac:dyDescent="0.25">
      <c r="B185" s="285" t="s">
        <v>644</v>
      </c>
      <c r="C185" s="54" t="s">
        <v>645</v>
      </c>
      <c r="D185" s="54"/>
      <c r="E185" s="54" t="s">
        <v>646</v>
      </c>
      <c r="F185" s="54" t="s">
        <v>97</v>
      </c>
      <c r="G185" s="54" t="s">
        <v>148</v>
      </c>
      <c r="H185" s="200">
        <v>2319876</v>
      </c>
      <c r="I185" s="302"/>
      <c r="J185">
        <v>27</v>
      </c>
      <c r="K185" s="237">
        <v>38355.899999999994</v>
      </c>
      <c r="L185" s="388"/>
      <c r="M185">
        <v>0</v>
      </c>
      <c r="N185" s="237">
        <v>0</v>
      </c>
      <c r="O185" s="388"/>
      <c r="P185">
        <v>27</v>
      </c>
      <c r="Q185" s="327">
        <v>38355.899999999994</v>
      </c>
      <c r="R185" s="54"/>
    </row>
    <row r="186" spans="2:18" x14ac:dyDescent="0.25">
      <c r="B186" s="285" t="s">
        <v>647</v>
      </c>
      <c r="C186" s="54" t="s">
        <v>648</v>
      </c>
      <c r="D186" s="54"/>
      <c r="E186" s="54" t="s">
        <v>649</v>
      </c>
      <c r="F186" s="54" t="s">
        <v>140</v>
      </c>
      <c r="G186" s="54" t="s">
        <v>119</v>
      </c>
      <c r="H186" s="200">
        <v>447392</v>
      </c>
      <c r="I186" s="302"/>
      <c r="J186">
        <v>1</v>
      </c>
      <c r="K186" s="237">
        <v>8845.24</v>
      </c>
      <c r="L186" s="388"/>
      <c r="M186">
        <v>0</v>
      </c>
      <c r="N186" s="237">
        <v>0</v>
      </c>
      <c r="O186" s="388"/>
      <c r="P186">
        <v>1</v>
      </c>
      <c r="Q186" s="327">
        <v>8845.24</v>
      </c>
      <c r="R186" s="54"/>
    </row>
    <row r="187" spans="2:18" x14ac:dyDescent="0.25">
      <c r="B187" s="285" t="s">
        <v>650</v>
      </c>
      <c r="C187" s="54" t="s">
        <v>651</v>
      </c>
      <c r="D187" s="54"/>
      <c r="E187" s="54" t="s">
        <v>652</v>
      </c>
      <c r="F187" s="54" t="s">
        <v>97</v>
      </c>
      <c r="G187" s="54" t="s">
        <v>119</v>
      </c>
      <c r="H187" s="200">
        <v>2882202</v>
      </c>
      <c r="I187" s="302"/>
      <c r="J187">
        <v>9</v>
      </c>
      <c r="K187" s="237">
        <v>37274.192999999999</v>
      </c>
      <c r="L187" s="388"/>
      <c r="M187">
        <v>0</v>
      </c>
      <c r="N187" s="237">
        <v>0</v>
      </c>
      <c r="O187" s="388"/>
      <c r="P187">
        <v>9</v>
      </c>
      <c r="Q187" s="327">
        <v>37274.192999999999</v>
      </c>
      <c r="R187" s="54"/>
    </row>
    <row r="188" spans="2:18" x14ac:dyDescent="0.25">
      <c r="B188" s="285" t="s">
        <v>653</v>
      </c>
      <c r="C188" s="54" t="s">
        <v>654</v>
      </c>
      <c r="D188" s="54"/>
      <c r="E188" s="54" t="s">
        <v>655</v>
      </c>
      <c r="F188" s="54" t="s">
        <v>123</v>
      </c>
      <c r="G188" s="54" t="s">
        <v>102</v>
      </c>
      <c r="H188" s="200">
        <v>331391</v>
      </c>
      <c r="I188" s="302"/>
      <c r="J188">
        <v>7</v>
      </c>
      <c r="K188" s="237">
        <v>16116</v>
      </c>
      <c r="L188" s="388"/>
      <c r="M188">
        <v>0</v>
      </c>
      <c r="N188" s="237">
        <v>0</v>
      </c>
      <c r="O188" s="388"/>
      <c r="P188">
        <v>7</v>
      </c>
      <c r="Q188" s="327">
        <v>16116</v>
      </c>
      <c r="R188" s="54"/>
    </row>
    <row r="189" spans="2:18" x14ac:dyDescent="0.25">
      <c r="B189" s="285" t="s">
        <v>656</v>
      </c>
      <c r="C189" s="54" t="s">
        <v>657</v>
      </c>
      <c r="D189" s="54"/>
      <c r="E189" s="54" t="s">
        <v>658</v>
      </c>
      <c r="F189" s="54" t="s">
        <v>97</v>
      </c>
      <c r="G189" s="54" t="s">
        <v>148</v>
      </c>
      <c r="H189" s="200">
        <v>1168563</v>
      </c>
      <c r="I189" s="302"/>
      <c r="J189">
        <v>40</v>
      </c>
      <c r="K189" s="237">
        <v>28403.529999999995</v>
      </c>
      <c r="L189" s="388"/>
      <c r="M189">
        <v>0</v>
      </c>
      <c r="N189" s="237">
        <v>0</v>
      </c>
      <c r="O189" s="388"/>
      <c r="P189">
        <v>39</v>
      </c>
      <c r="Q189" s="327">
        <v>28309.279999999995</v>
      </c>
      <c r="R189" s="54"/>
    </row>
    <row r="190" spans="2:18" x14ac:dyDescent="0.25">
      <c r="B190" s="285" t="s">
        <v>659</v>
      </c>
      <c r="C190" s="54" t="s">
        <v>660</v>
      </c>
      <c r="D190" s="54"/>
      <c r="E190" s="54" t="s">
        <v>661</v>
      </c>
      <c r="F190" s="54" t="s">
        <v>97</v>
      </c>
      <c r="G190" s="54" t="s">
        <v>148</v>
      </c>
      <c r="H190" s="200">
        <v>1372669</v>
      </c>
      <c r="I190" s="302"/>
      <c r="J190">
        <v>43</v>
      </c>
      <c r="K190" s="237">
        <v>33225</v>
      </c>
      <c r="L190" s="388"/>
      <c r="M190">
        <v>0</v>
      </c>
      <c r="N190" s="237">
        <v>0</v>
      </c>
      <c r="O190" s="388"/>
      <c r="P190">
        <v>43</v>
      </c>
      <c r="Q190" s="327">
        <v>33225</v>
      </c>
      <c r="R190" s="54"/>
    </row>
    <row r="191" spans="2:18" x14ac:dyDescent="0.25">
      <c r="B191" s="285" t="s">
        <v>662</v>
      </c>
      <c r="C191" s="54" t="s">
        <v>663</v>
      </c>
      <c r="D191" s="54"/>
      <c r="E191" s="54" t="s">
        <v>664</v>
      </c>
      <c r="F191" s="54" t="s">
        <v>140</v>
      </c>
      <c r="G191" s="54" t="s">
        <v>277</v>
      </c>
      <c r="H191" s="200">
        <v>905908</v>
      </c>
      <c r="I191" s="302"/>
      <c r="J191">
        <v>20</v>
      </c>
      <c r="K191" s="237">
        <v>34871.300000000003</v>
      </c>
      <c r="L191" s="388"/>
      <c r="M191">
        <v>0</v>
      </c>
      <c r="N191" s="237">
        <v>0</v>
      </c>
      <c r="O191" s="388"/>
      <c r="P191">
        <v>16</v>
      </c>
      <c r="Q191" s="327">
        <v>34635.4</v>
      </c>
      <c r="R191" s="54"/>
    </row>
    <row r="192" spans="2:18" x14ac:dyDescent="0.25">
      <c r="B192" s="285" t="s">
        <v>665</v>
      </c>
      <c r="C192" s="54" t="s">
        <v>666</v>
      </c>
      <c r="D192" s="54"/>
      <c r="E192" s="54" t="s">
        <v>667</v>
      </c>
      <c r="F192" s="54" t="s">
        <v>97</v>
      </c>
      <c r="G192" s="54" t="s">
        <v>148</v>
      </c>
      <c r="H192" s="200">
        <v>3534403</v>
      </c>
      <c r="I192" s="302"/>
      <c r="J192">
        <v>109</v>
      </c>
      <c r="K192" s="237">
        <v>56604.107450000018</v>
      </c>
      <c r="L192" s="388"/>
      <c r="M192">
        <v>0</v>
      </c>
      <c r="N192" s="237">
        <v>0</v>
      </c>
      <c r="O192" s="388"/>
      <c r="P192">
        <v>87</v>
      </c>
      <c r="Q192" s="327">
        <v>55654.763000000014</v>
      </c>
      <c r="R192" s="54"/>
    </row>
    <row r="193" spans="2:18" x14ac:dyDescent="0.25">
      <c r="B193" s="285" t="s">
        <v>668</v>
      </c>
      <c r="C193" s="54" t="s">
        <v>669</v>
      </c>
      <c r="D193" s="54"/>
      <c r="E193" s="54" t="s">
        <v>670</v>
      </c>
      <c r="F193" s="54" t="s">
        <v>97</v>
      </c>
      <c r="G193" s="54" t="s">
        <v>141</v>
      </c>
      <c r="H193" s="200">
        <v>4248317</v>
      </c>
      <c r="I193" s="302"/>
      <c r="J193">
        <v>53</v>
      </c>
      <c r="K193" s="237">
        <v>45045.383899999986</v>
      </c>
      <c r="L193" s="388"/>
      <c r="M193">
        <v>0</v>
      </c>
      <c r="N193" s="237">
        <v>0</v>
      </c>
      <c r="O193" s="388"/>
      <c r="P193">
        <v>51</v>
      </c>
      <c r="Q193" s="327">
        <v>44978.228899999987</v>
      </c>
      <c r="R193" s="54"/>
    </row>
    <row r="194" spans="2:18" x14ac:dyDescent="0.25">
      <c r="B194" s="285" t="s">
        <v>671</v>
      </c>
      <c r="C194" s="54" t="s">
        <v>672</v>
      </c>
      <c r="D194" s="54"/>
      <c r="E194" s="54" t="s">
        <v>673</v>
      </c>
      <c r="F194" s="54" t="s">
        <v>123</v>
      </c>
      <c r="G194" s="54" t="s">
        <v>277</v>
      </c>
      <c r="H194" s="200">
        <v>55931</v>
      </c>
      <c r="I194" s="302"/>
      <c r="J194">
        <v>1</v>
      </c>
      <c r="K194" s="237">
        <v>3868</v>
      </c>
      <c r="L194" s="388"/>
      <c r="M194">
        <v>0</v>
      </c>
      <c r="N194" s="237">
        <v>0</v>
      </c>
      <c r="O194" s="388"/>
      <c r="P194">
        <v>1</v>
      </c>
      <c r="Q194" s="327">
        <v>3868</v>
      </c>
      <c r="R194" s="54"/>
    </row>
    <row r="195" spans="2:18" x14ac:dyDescent="0.25">
      <c r="B195" s="285" t="s">
        <v>674</v>
      </c>
      <c r="C195" s="54" t="s">
        <v>675</v>
      </c>
      <c r="D195" s="54"/>
      <c r="E195" s="54" t="s">
        <v>676</v>
      </c>
      <c r="F195" s="54" t="s">
        <v>97</v>
      </c>
      <c r="G195" s="54" t="s">
        <v>98</v>
      </c>
      <c r="H195" s="200">
        <v>602831</v>
      </c>
      <c r="I195" s="302"/>
      <c r="J195">
        <v>4</v>
      </c>
      <c r="K195" s="237">
        <v>14242.640000000001</v>
      </c>
      <c r="L195" s="388"/>
      <c r="M195">
        <v>0</v>
      </c>
      <c r="N195" s="237">
        <v>0</v>
      </c>
      <c r="O195" s="388"/>
      <c r="P195">
        <v>4</v>
      </c>
      <c r="Q195" s="327">
        <v>14242.640000000001</v>
      </c>
      <c r="R195" s="54"/>
    </row>
    <row r="196" spans="2:18" x14ac:dyDescent="0.25">
      <c r="B196" s="285" t="s">
        <v>677</v>
      </c>
      <c r="C196" s="54" t="s">
        <v>678</v>
      </c>
      <c r="D196" s="54"/>
      <c r="E196" s="54" t="s">
        <v>679</v>
      </c>
      <c r="F196" s="54" t="s">
        <v>97</v>
      </c>
      <c r="G196" s="54" t="s">
        <v>98</v>
      </c>
      <c r="H196" s="200">
        <v>1573555</v>
      </c>
      <c r="I196" s="302"/>
      <c r="J196">
        <v>41</v>
      </c>
      <c r="K196" s="237">
        <v>32055.459999999995</v>
      </c>
      <c r="L196" s="388"/>
      <c r="M196">
        <v>0</v>
      </c>
      <c r="N196" s="237">
        <v>0</v>
      </c>
      <c r="O196" s="388"/>
      <c r="P196">
        <v>36</v>
      </c>
      <c r="Q196" s="327">
        <v>32011.66</v>
      </c>
      <c r="R196" s="54"/>
    </row>
    <row r="197" spans="2:18" x14ac:dyDescent="0.25">
      <c r="B197" s="285" t="s">
        <v>680</v>
      </c>
      <c r="C197" s="54" t="s">
        <v>681</v>
      </c>
      <c r="D197" s="54"/>
      <c r="E197" s="54" t="s">
        <v>682</v>
      </c>
      <c r="F197" s="54" t="s">
        <v>140</v>
      </c>
      <c r="G197" s="54" t="s">
        <v>141</v>
      </c>
      <c r="H197" s="200">
        <v>8703467</v>
      </c>
      <c r="I197" s="302"/>
      <c r="J197">
        <v>20</v>
      </c>
      <c r="K197" s="237">
        <v>75878.900000000009</v>
      </c>
      <c r="L197" s="388"/>
      <c r="M197">
        <v>0</v>
      </c>
      <c r="N197" s="237">
        <v>0</v>
      </c>
      <c r="O197" s="388"/>
      <c r="P197">
        <v>19</v>
      </c>
      <c r="Q197" s="327">
        <v>75827.900000000009</v>
      </c>
      <c r="R197" s="54"/>
    </row>
    <row r="198" spans="2:18" x14ac:dyDescent="0.25">
      <c r="B198" s="285" t="s">
        <v>683</v>
      </c>
      <c r="C198" s="54" t="s">
        <v>684</v>
      </c>
      <c r="D198" s="54"/>
      <c r="E198" s="54" t="s">
        <v>685</v>
      </c>
      <c r="F198" s="54" t="s">
        <v>123</v>
      </c>
      <c r="G198" s="54" t="s">
        <v>102</v>
      </c>
      <c r="H198" s="200">
        <v>32000</v>
      </c>
      <c r="I198" s="302"/>
      <c r="J198">
        <v>1</v>
      </c>
      <c r="K198" s="237">
        <v>3492</v>
      </c>
      <c r="L198" s="388"/>
      <c r="M198">
        <v>0</v>
      </c>
      <c r="N198" s="237">
        <v>0</v>
      </c>
      <c r="O198" s="388"/>
      <c r="P198">
        <v>1</v>
      </c>
      <c r="Q198" s="327">
        <v>3492</v>
      </c>
      <c r="R198" s="54"/>
    </row>
    <row r="199" spans="2:18" x14ac:dyDescent="0.25">
      <c r="B199" s="285" t="s">
        <v>686</v>
      </c>
      <c r="C199" s="54" t="s">
        <v>687</v>
      </c>
      <c r="D199" s="54"/>
      <c r="E199" s="54" t="s">
        <v>688</v>
      </c>
      <c r="F199" s="54" t="s">
        <v>97</v>
      </c>
      <c r="G199" s="54" t="s">
        <v>98</v>
      </c>
      <c r="H199" s="200">
        <v>964935</v>
      </c>
      <c r="I199" s="302"/>
      <c r="J199">
        <v>22</v>
      </c>
      <c r="K199" s="237">
        <v>38645.999999999993</v>
      </c>
      <c r="L199" s="388"/>
      <c r="M199">
        <v>0</v>
      </c>
      <c r="N199" s="237">
        <v>0</v>
      </c>
      <c r="O199" s="388"/>
      <c r="P199">
        <v>21</v>
      </c>
      <c r="Q199" s="327">
        <v>38606.899999999994</v>
      </c>
      <c r="R199" s="54"/>
    </row>
    <row r="200" spans="2:18" x14ac:dyDescent="0.25">
      <c r="B200" s="285" t="s">
        <v>689</v>
      </c>
      <c r="C200" s="54" t="s">
        <v>690</v>
      </c>
      <c r="D200" s="54"/>
      <c r="E200" s="54" t="s">
        <v>691</v>
      </c>
      <c r="F200" s="54" t="s">
        <v>97</v>
      </c>
      <c r="G200" s="54" t="s">
        <v>141</v>
      </c>
      <c r="H200" s="200">
        <v>3800338</v>
      </c>
      <c r="I200" s="302"/>
      <c r="J200">
        <v>50</v>
      </c>
      <c r="K200" s="237">
        <v>49713.999999999978</v>
      </c>
      <c r="L200" s="388"/>
      <c r="M200">
        <v>0</v>
      </c>
      <c r="N200" s="237">
        <v>0</v>
      </c>
      <c r="O200" s="388"/>
      <c r="P200">
        <v>46</v>
      </c>
      <c r="Q200" s="327">
        <v>49466.099999999977</v>
      </c>
      <c r="R200" s="54"/>
    </row>
    <row r="201" spans="2:18" x14ac:dyDescent="0.25">
      <c r="B201" s="285" t="s">
        <v>692</v>
      </c>
      <c r="C201" s="54" t="s">
        <v>693</v>
      </c>
      <c r="D201" s="54"/>
      <c r="E201" s="54" t="s">
        <v>694</v>
      </c>
      <c r="F201" s="54" t="s">
        <v>140</v>
      </c>
      <c r="G201" s="54" t="s">
        <v>148</v>
      </c>
      <c r="H201" s="200">
        <v>4784905</v>
      </c>
      <c r="I201" s="302"/>
      <c r="J201">
        <v>29</v>
      </c>
      <c r="K201" s="237">
        <v>51874.299999999988</v>
      </c>
      <c r="L201" s="388"/>
      <c r="M201">
        <v>0</v>
      </c>
      <c r="N201" s="237">
        <v>0</v>
      </c>
      <c r="O201" s="388"/>
      <c r="P201">
        <v>28</v>
      </c>
      <c r="Q201" s="327">
        <v>51833.599999999991</v>
      </c>
      <c r="R201" s="54"/>
    </row>
    <row r="202" spans="2:18" x14ac:dyDescent="0.25">
      <c r="B202" s="285" t="s">
        <v>695</v>
      </c>
      <c r="C202" s="54" t="s">
        <v>696</v>
      </c>
      <c r="D202" s="54"/>
      <c r="E202" s="54" t="s">
        <v>697</v>
      </c>
      <c r="F202" s="54" t="s">
        <v>97</v>
      </c>
      <c r="G202" s="54" t="s">
        <v>119</v>
      </c>
      <c r="H202" s="200">
        <v>2045677</v>
      </c>
      <c r="I202" s="302"/>
      <c r="J202">
        <v>27</v>
      </c>
      <c r="K202" s="237">
        <v>31224.700000000004</v>
      </c>
      <c r="L202" s="388"/>
      <c r="M202">
        <v>0</v>
      </c>
      <c r="N202" s="237">
        <v>0</v>
      </c>
      <c r="O202" s="388"/>
      <c r="P202">
        <v>27</v>
      </c>
      <c r="Q202" s="327">
        <v>31224.700000000004</v>
      </c>
      <c r="R202" s="54"/>
    </row>
    <row r="203" spans="2:18" x14ac:dyDescent="0.25">
      <c r="B203" s="285" t="s">
        <v>698</v>
      </c>
      <c r="C203" s="54" t="s">
        <v>699</v>
      </c>
      <c r="D203" s="54"/>
      <c r="E203" s="54" t="s">
        <v>700</v>
      </c>
      <c r="F203" s="54" t="s">
        <v>97</v>
      </c>
      <c r="G203" s="54" t="s">
        <v>98</v>
      </c>
      <c r="H203" s="200">
        <v>1716840</v>
      </c>
      <c r="I203" s="302"/>
      <c r="J203">
        <v>57</v>
      </c>
      <c r="K203" s="237">
        <v>49855</v>
      </c>
      <c r="L203" s="388"/>
      <c r="M203">
        <v>0</v>
      </c>
      <c r="N203" s="237">
        <v>0</v>
      </c>
      <c r="O203" s="388"/>
      <c r="P203">
        <v>51</v>
      </c>
      <c r="Q203" s="327">
        <v>49621</v>
      </c>
      <c r="R203" s="54"/>
    </row>
    <row r="204" spans="2:18" x14ac:dyDescent="0.25">
      <c r="B204" s="285" t="s">
        <v>701</v>
      </c>
      <c r="C204" s="54" t="s">
        <v>702</v>
      </c>
      <c r="D204" s="54"/>
      <c r="E204" s="54" t="s">
        <v>703</v>
      </c>
      <c r="F204" s="54" t="s">
        <v>97</v>
      </c>
      <c r="G204" s="54" t="s">
        <v>141</v>
      </c>
      <c r="H204" s="200">
        <v>2145238</v>
      </c>
      <c r="I204" s="302"/>
      <c r="J204">
        <v>50</v>
      </c>
      <c r="K204" s="237">
        <v>35340.880000000012</v>
      </c>
      <c r="L204" s="388"/>
      <c r="M204">
        <v>0</v>
      </c>
      <c r="N204" s="237">
        <v>0</v>
      </c>
      <c r="O204" s="388"/>
      <c r="P204">
        <v>47</v>
      </c>
      <c r="Q204" s="327">
        <v>35131.130000000012</v>
      </c>
      <c r="R204" s="54"/>
    </row>
    <row r="205" spans="2:18" x14ac:dyDescent="0.25">
      <c r="B205" s="285" t="s">
        <v>704</v>
      </c>
      <c r="C205" s="54" t="s">
        <v>705</v>
      </c>
      <c r="D205" s="54"/>
      <c r="E205" s="54" t="s">
        <v>706</v>
      </c>
      <c r="F205" s="54" t="s">
        <v>97</v>
      </c>
      <c r="G205" s="54" t="s">
        <v>98</v>
      </c>
      <c r="H205" s="200">
        <v>2167484</v>
      </c>
      <c r="I205" s="302"/>
      <c r="J205">
        <v>10</v>
      </c>
      <c r="K205" s="237">
        <v>31433.710000000003</v>
      </c>
      <c r="L205" s="388"/>
      <c r="M205">
        <v>1</v>
      </c>
      <c r="N205" s="237">
        <v>13112.7</v>
      </c>
      <c r="O205" s="388"/>
      <c r="P205">
        <v>11</v>
      </c>
      <c r="Q205" s="327">
        <v>44546.41</v>
      </c>
      <c r="R205" s="54"/>
    </row>
    <row r="206" spans="2:18" x14ac:dyDescent="0.25">
      <c r="B206" s="285" t="s">
        <v>707</v>
      </c>
      <c r="C206" s="54" t="s">
        <v>708</v>
      </c>
      <c r="D206" s="54"/>
      <c r="E206" s="54" t="s">
        <v>709</v>
      </c>
      <c r="F206" s="54" t="s">
        <v>97</v>
      </c>
      <c r="G206" s="54" t="s">
        <v>119</v>
      </c>
      <c r="H206" s="200">
        <v>2063812</v>
      </c>
      <c r="I206" s="302"/>
      <c r="J206">
        <v>6</v>
      </c>
      <c r="K206" s="237">
        <v>35509.399999999994</v>
      </c>
      <c r="L206" s="388"/>
      <c r="M206">
        <v>0</v>
      </c>
      <c r="N206" s="237">
        <v>0</v>
      </c>
      <c r="O206" s="388"/>
      <c r="P206">
        <v>6</v>
      </c>
      <c r="Q206" s="327">
        <v>35509.399999999994</v>
      </c>
      <c r="R206" s="54"/>
    </row>
    <row r="207" spans="2:18" x14ac:dyDescent="0.25">
      <c r="B207" s="285" t="s">
        <v>710</v>
      </c>
      <c r="C207" s="54" t="s">
        <v>711</v>
      </c>
      <c r="D207" s="54"/>
      <c r="E207" s="54" t="s">
        <v>712</v>
      </c>
      <c r="F207" s="54" t="s">
        <v>97</v>
      </c>
      <c r="G207" s="54" t="s">
        <v>98</v>
      </c>
      <c r="H207" s="200">
        <v>3130729</v>
      </c>
      <c r="I207" s="302"/>
      <c r="J207">
        <v>27</v>
      </c>
      <c r="K207" s="237">
        <v>37614.200000000004</v>
      </c>
      <c r="L207" s="388"/>
      <c r="M207">
        <v>0</v>
      </c>
      <c r="N207" s="237">
        <v>0</v>
      </c>
      <c r="O207" s="388"/>
      <c r="P207">
        <v>27</v>
      </c>
      <c r="Q207" s="327">
        <v>37614.200000000004</v>
      </c>
      <c r="R207" s="54"/>
    </row>
    <row r="208" spans="2:18" x14ac:dyDescent="0.25">
      <c r="B208" s="285" t="s">
        <v>713</v>
      </c>
      <c r="C208" s="54" t="s">
        <v>714</v>
      </c>
      <c r="D208" s="54"/>
      <c r="E208" s="54" t="s">
        <v>715</v>
      </c>
      <c r="F208" s="54" t="s">
        <v>140</v>
      </c>
      <c r="G208" s="54" t="s">
        <v>141</v>
      </c>
      <c r="H208" s="200">
        <v>355006</v>
      </c>
      <c r="I208" s="302"/>
      <c r="J208">
        <v>1</v>
      </c>
      <c r="K208" s="237">
        <v>6261.1</v>
      </c>
      <c r="L208" s="388"/>
      <c r="M208">
        <v>0</v>
      </c>
      <c r="N208" s="237">
        <v>0</v>
      </c>
      <c r="O208" s="388"/>
      <c r="P208">
        <v>1</v>
      </c>
      <c r="Q208" s="327">
        <v>6261.1</v>
      </c>
      <c r="R208" s="54"/>
    </row>
    <row r="209" spans="2:18" x14ac:dyDescent="0.25">
      <c r="B209" s="285" t="s">
        <v>716</v>
      </c>
      <c r="C209" s="54" t="s">
        <v>717</v>
      </c>
      <c r="D209" s="54"/>
      <c r="E209" s="54" t="s">
        <v>718</v>
      </c>
      <c r="F209" s="54" t="s">
        <v>97</v>
      </c>
      <c r="G209" s="54" t="s">
        <v>141</v>
      </c>
      <c r="H209" s="200">
        <v>1611721</v>
      </c>
      <c r="I209" s="302"/>
      <c r="J209">
        <v>64</v>
      </c>
      <c r="K209" s="237">
        <v>24333.259999999995</v>
      </c>
      <c r="L209" s="388"/>
      <c r="M209">
        <v>0</v>
      </c>
      <c r="N209" s="237">
        <v>0</v>
      </c>
      <c r="O209" s="388"/>
      <c r="P209">
        <v>50</v>
      </c>
      <c r="Q209" s="327">
        <v>24084.409999999996</v>
      </c>
      <c r="R209" s="54"/>
    </row>
    <row r="210" spans="2:18" x14ac:dyDescent="0.25">
      <c r="B210" s="285" t="s">
        <v>719</v>
      </c>
      <c r="C210" s="54" t="s">
        <v>720</v>
      </c>
      <c r="D210" s="54"/>
      <c r="E210" s="54" t="s">
        <v>721</v>
      </c>
      <c r="F210" s="54" t="s">
        <v>123</v>
      </c>
      <c r="G210" s="54" t="s">
        <v>102</v>
      </c>
      <c r="H210" s="200">
        <v>85609</v>
      </c>
      <c r="I210" s="302"/>
      <c r="J210">
        <v>4</v>
      </c>
      <c r="K210" s="237">
        <v>2094</v>
      </c>
      <c r="L210" s="388"/>
      <c r="M210">
        <v>0</v>
      </c>
      <c r="N210" s="237">
        <v>0</v>
      </c>
      <c r="O210" s="388"/>
      <c r="P210">
        <v>2</v>
      </c>
      <c r="Q210" s="327">
        <v>1698</v>
      </c>
      <c r="R210" s="54"/>
    </row>
    <row r="211" spans="2:18" x14ac:dyDescent="0.25">
      <c r="B211" s="285" t="s">
        <v>722</v>
      </c>
      <c r="C211" s="54" t="s">
        <v>723</v>
      </c>
      <c r="D211" s="54"/>
      <c r="E211" s="54" t="s">
        <v>724</v>
      </c>
      <c r="F211" s="54" t="s">
        <v>97</v>
      </c>
      <c r="G211" s="54" t="s">
        <v>98</v>
      </c>
      <c r="H211" s="200">
        <v>2695022</v>
      </c>
      <c r="I211" s="302"/>
      <c r="J211">
        <v>16</v>
      </c>
      <c r="K211" s="237">
        <v>26349.4</v>
      </c>
      <c r="L211" s="388"/>
      <c r="M211">
        <v>0</v>
      </c>
      <c r="N211" s="237">
        <v>0</v>
      </c>
      <c r="O211" s="388"/>
      <c r="P211">
        <v>16</v>
      </c>
      <c r="Q211" s="327">
        <v>26349.4</v>
      </c>
      <c r="R211" s="54"/>
    </row>
    <row r="212" spans="2:18" x14ac:dyDescent="0.25">
      <c r="B212" s="285" t="s">
        <v>725</v>
      </c>
      <c r="C212" s="54" t="s">
        <v>726</v>
      </c>
      <c r="D212" s="54"/>
      <c r="E212" s="54" t="s">
        <v>727</v>
      </c>
      <c r="F212" s="54" t="s">
        <v>97</v>
      </c>
      <c r="G212" s="54" t="s">
        <v>119</v>
      </c>
      <c r="H212" s="200">
        <v>3705740</v>
      </c>
      <c r="I212" s="302"/>
      <c r="J212">
        <v>57</v>
      </c>
      <c r="K212" s="237">
        <v>38036.140000000007</v>
      </c>
      <c r="L212" s="388"/>
      <c r="M212">
        <v>0</v>
      </c>
      <c r="N212" s="237">
        <v>0</v>
      </c>
      <c r="O212" s="388"/>
      <c r="P212">
        <v>54</v>
      </c>
      <c r="Q212" s="327">
        <v>37874.450000000012</v>
      </c>
      <c r="R212" s="54"/>
    </row>
    <row r="213" spans="2:18" x14ac:dyDescent="0.25">
      <c r="B213" s="285" t="s">
        <v>728</v>
      </c>
      <c r="C213" s="54" t="s">
        <v>729</v>
      </c>
      <c r="D213" s="54"/>
      <c r="E213" s="54" t="s">
        <v>730</v>
      </c>
      <c r="F213" s="54" t="s">
        <v>97</v>
      </c>
      <c r="G213" s="54" t="s">
        <v>98</v>
      </c>
      <c r="H213" s="200">
        <v>4241717</v>
      </c>
      <c r="I213" s="302"/>
      <c r="J213">
        <v>68</v>
      </c>
      <c r="K213" s="237">
        <v>52686.400000000016</v>
      </c>
      <c r="L213" s="388"/>
      <c r="M213">
        <v>0</v>
      </c>
      <c r="N213" s="237">
        <v>0</v>
      </c>
      <c r="O213" s="388"/>
      <c r="P213">
        <v>63</v>
      </c>
      <c r="Q213" s="327">
        <v>52437.400000000016</v>
      </c>
      <c r="R213" s="54"/>
    </row>
    <row r="214" spans="2:18" x14ac:dyDescent="0.25">
      <c r="B214" s="285" t="s">
        <v>731</v>
      </c>
      <c r="C214" s="54" t="s">
        <v>732</v>
      </c>
      <c r="D214" s="54"/>
      <c r="E214" s="54" t="s">
        <v>733</v>
      </c>
      <c r="F214" s="54" t="s">
        <v>123</v>
      </c>
      <c r="G214" s="54" t="s">
        <v>124</v>
      </c>
      <c r="H214" s="200">
        <v>3394886</v>
      </c>
      <c r="I214" s="302"/>
      <c r="J214">
        <v>25</v>
      </c>
      <c r="K214" s="237">
        <v>38687</v>
      </c>
      <c r="L214" s="388"/>
      <c r="M214">
        <v>0</v>
      </c>
      <c r="N214" s="237">
        <v>0</v>
      </c>
      <c r="O214" s="388"/>
      <c r="P214">
        <v>24</v>
      </c>
      <c r="Q214" s="327">
        <v>38668</v>
      </c>
      <c r="R214" s="54"/>
    </row>
    <row r="215" spans="2:18" x14ac:dyDescent="0.25">
      <c r="B215" s="285" t="s">
        <v>734</v>
      </c>
      <c r="C215" s="54" t="s">
        <v>735</v>
      </c>
      <c r="D215" s="54"/>
      <c r="E215" s="54" t="s">
        <v>736</v>
      </c>
      <c r="F215" s="54" t="s">
        <v>140</v>
      </c>
      <c r="G215" s="54" t="s">
        <v>102</v>
      </c>
      <c r="H215" s="200">
        <v>2332674</v>
      </c>
      <c r="I215" s="302"/>
      <c r="J215">
        <v>18</v>
      </c>
      <c r="K215" s="237">
        <v>51726</v>
      </c>
      <c r="L215" s="388"/>
      <c r="M215">
        <v>0</v>
      </c>
      <c r="N215" s="237">
        <v>0</v>
      </c>
      <c r="O215" s="388"/>
      <c r="P215">
        <v>17</v>
      </c>
      <c r="Q215" s="327">
        <v>51680</v>
      </c>
      <c r="R215" s="54"/>
    </row>
    <row r="216" spans="2:18" x14ac:dyDescent="0.25">
      <c r="B216" s="285" t="s">
        <v>737</v>
      </c>
      <c r="C216" s="54" t="s">
        <v>738</v>
      </c>
      <c r="D216" s="54"/>
      <c r="E216" s="54" t="s">
        <v>739</v>
      </c>
      <c r="F216" s="54" t="s">
        <v>97</v>
      </c>
      <c r="G216" s="54" t="s">
        <v>148</v>
      </c>
      <c r="H216" s="200">
        <v>1723904</v>
      </c>
      <c r="I216" s="302"/>
      <c r="J216">
        <v>35</v>
      </c>
      <c r="K216" s="237">
        <v>55851.39</v>
      </c>
      <c r="L216" s="388"/>
      <c r="M216">
        <v>0</v>
      </c>
      <c r="N216" s="237">
        <v>0</v>
      </c>
      <c r="O216" s="388"/>
      <c r="P216">
        <v>24</v>
      </c>
      <c r="Q216" s="327">
        <v>55837.16</v>
      </c>
      <c r="R216" s="54"/>
    </row>
    <row r="217" spans="2:18" x14ac:dyDescent="0.25">
      <c r="B217" s="285" t="s">
        <v>740</v>
      </c>
      <c r="C217" s="54" t="s">
        <v>741</v>
      </c>
      <c r="D217" s="54"/>
      <c r="E217" s="54" t="s">
        <v>742</v>
      </c>
      <c r="F217" s="54" t="s">
        <v>97</v>
      </c>
      <c r="G217" s="54" t="s">
        <v>98</v>
      </c>
      <c r="H217" s="200">
        <v>3529686</v>
      </c>
      <c r="I217" s="302"/>
      <c r="J217">
        <v>21</v>
      </c>
      <c r="K217" s="237">
        <v>55467.100000000006</v>
      </c>
      <c r="L217" s="388"/>
      <c r="M217">
        <v>0</v>
      </c>
      <c r="N217" s="237">
        <v>0</v>
      </c>
      <c r="O217" s="388"/>
      <c r="P217">
        <v>21</v>
      </c>
      <c r="Q217" s="327">
        <v>55467.100000000006</v>
      </c>
      <c r="R217" s="54"/>
    </row>
    <row r="218" spans="2:18" x14ac:dyDescent="0.25">
      <c r="B218" s="285" t="s">
        <v>743</v>
      </c>
      <c r="C218" s="54" t="s">
        <v>744</v>
      </c>
      <c r="D218" s="54"/>
      <c r="E218" s="54" t="s">
        <v>745</v>
      </c>
      <c r="F218" s="54" t="s">
        <v>97</v>
      </c>
      <c r="G218" s="54" t="s">
        <v>98</v>
      </c>
      <c r="H218" s="200">
        <v>6990676</v>
      </c>
      <c r="I218" s="302"/>
      <c r="J218">
        <v>42</v>
      </c>
      <c r="K218" s="237">
        <v>65674.199999999983</v>
      </c>
      <c r="L218" s="388"/>
      <c r="M218">
        <v>0</v>
      </c>
      <c r="N218" s="237">
        <v>0</v>
      </c>
      <c r="O218" s="388"/>
      <c r="P218">
        <v>40</v>
      </c>
      <c r="Q218" s="327">
        <v>65468.299999999981</v>
      </c>
      <c r="R218" s="54"/>
    </row>
    <row r="219" spans="2:18" x14ac:dyDescent="0.25">
      <c r="B219" s="285" t="s">
        <v>746</v>
      </c>
      <c r="C219" s="54" t="s">
        <v>747</v>
      </c>
      <c r="D219" s="54"/>
      <c r="E219" s="54" t="s">
        <v>748</v>
      </c>
      <c r="F219" s="54" t="s">
        <v>97</v>
      </c>
      <c r="G219" s="54" t="s">
        <v>106</v>
      </c>
      <c r="H219" s="200">
        <v>694805</v>
      </c>
      <c r="I219" s="302"/>
      <c r="J219">
        <v>19</v>
      </c>
      <c r="K219" s="237">
        <v>25469</v>
      </c>
      <c r="L219" s="388"/>
      <c r="M219">
        <v>0</v>
      </c>
      <c r="N219" s="237">
        <v>0</v>
      </c>
      <c r="O219" s="388"/>
      <c r="P219">
        <v>19</v>
      </c>
      <c r="Q219" s="327">
        <v>25469</v>
      </c>
      <c r="R219" s="54"/>
    </row>
    <row r="220" spans="2:18" x14ac:dyDescent="0.25">
      <c r="B220" s="285" t="s">
        <v>749</v>
      </c>
      <c r="C220" s="54" t="s">
        <v>750</v>
      </c>
      <c r="D220" s="54"/>
      <c r="E220" s="54" t="s">
        <v>751</v>
      </c>
      <c r="F220" s="54" t="s">
        <v>97</v>
      </c>
      <c r="G220" s="54" t="s">
        <v>119</v>
      </c>
      <c r="H220" s="200">
        <v>1701255</v>
      </c>
      <c r="I220" s="302"/>
      <c r="J220">
        <v>8</v>
      </c>
      <c r="K220" s="237">
        <v>25092.5</v>
      </c>
      <c r="L220" s="388"/>
      <c r="M220">
        <v>0</v>
      </c>
      <c r="N220" s="237">
        <v>0</v>
      </c>
      <c r="O220" s="388"/>
      <c r="P220">
        <v>8</v>
      </c>
      <c r="Q220" s="327">
        <v>25092.5</v>
      </c>
      <c r="R220" s="54"/>
    </row>
    <row r="221" spans="2:18" x14ac:dyDescent="0.25">
      <c r="B221" s="285" t="s">
        <v>752</v>
      </c>
      <c r="C221" s="54" t="s">
        <v>753</v>
      </c>
      <c r="D221" s="54"/>
      <c r="E221" s="54" t="s">
        <v>754</v>
      </c>
      <c r="F221" s="54" t="s">
        <v>140</v>
      </c>
      <c r="G221" s="54" t="s">
        <v>98</v>
      </c>
      <c r="H221" s="200">
        <v>4424314</v>
      </c>
      <c r="I221" s="302"/>
      <c r="J221">
        <v>63</v>
      </c>
      <c r="K221" s="237">
        <v>65205.850000000013</v>
      </c>
      <c r="L221" s="388"/>
      <c r="M221">
        <v>0</v>
      </c>
      <c r="N221" s="237">
        <v>0</v>
      </c>
      <c r="O221" s="388"/>
      <c r="P221">
        <v>57</v>
      </c>
      <c r="Q221" s="327">
        <v>65031.750000000015</v>
      </c>
      <c r="R221" s="54"/>
    </row>
    <row r="222" spans="2:18" x14ac:dyDescent="0.25">
      <c r="B222" s="285" t="s">
        <v>755</v>
      </c>
      <c r="C222" s="54" t="s">
        <v>756</v>
      </c>
      <c r="D222" s="54"/>
      <c r="E222" s="54" t="s">
        <v>757</v>
      </c>
      <c r="F222" s="54" t="s">
        <v>97</v>
      </c>
      <c r="G222" s="54" t="s">
        <v>141</v>
      </c>
      <c r="H222" s="200">
        <v>1640059</v>
      </c>
      <c r="I222" s="302"/>
      <c r="J222">
        <v>46</v>
      </c>
      <c r="K222" s="237">
        <v>20271.709999999995</v>
      </c>
      <c r="L222" s="388"/>
      <c r="M222">
        <v>0</v>
      </c>
      <c r="N222" s="237">
        <v>0</v>
      </c>
      <c r="O222" s="388"/>
      <c r="P222">
        <v>45</v>
      </c>
      <c r="Q222" s="327">
        <v>20211.05</v>
      </c>
      <c r="R222" s="54"/>
    </row>
    <row r="223" spans="2:18" x14ac:dyDescent="0.25">
      <c r="B223" s="285" t="s">
        <v>758</v>
      </c>
      <c r="C223" s="54" t="s">
        <v>759</v>
      </c>
      <c r="D223" s="54"/>
      <c r="E223" s="54" t="s">
        <v>760</v>
      </c>
      <c r="F223" s="54" t="s">
        <v>97</v>
      </c>
      <c r="G223" s="54" t="s">
        <v>102</v>
      </c>
      <c r="H223" s="200">
        <v>624077</v>
      </c>
      <c r="I223" s="302"/>
      <c r="J223">
        <v>21</v>
      </c>
      <c r="K223" s="237">
        <v>22428.100000000002</v>
      </c>
      <c r="L223" s="388"/>
      <c r="M223">
        <v>0</v>
      </c>
      <c r="N223" s="237">
        <v>0</v>
      </c>
      <c r="O223" s="388"/>
      <c r="P223">
        <v>20</v>
      </c>
      <c r="Q223" s="327">
        <v>22326.7</v>
      </c>
      <c r="R223" s="54"/>
    </row>
    <row r="224" spans="2:18" x14ac:dyDescent="0.25">
      <c r="B224" s="285" t="s">
        <v>761</v>
      </c>
      <c r="C224" s="54" t="s">
        <v>762</v>
      </c>
      <c r="D224" s="54"/>
      <c r="E224" s="54" t="s">
        <v>763</v>
      </c>
      <c r="F224" s="54" t="s">
        <v>97</v>
      </c>
      <c r="G224" s="54" t="s">
        <v>106</v>
      </c>
      <c r="H224" s="200">
        <v>2134050</v>
      </c>
      <c r="I224" s="302"/>
      <c r="J224">
        <v>128</v>
      </c>
      <c r="K224" s="237">
        <v>29987.03</v>
      </c>
      <c r="L224" s="388"/>
      <c r="M224">
        <v>0</v>
      </c>
      <c r="N224" s="237">
        <v>0</v>
      </c>
      <c r="O224" s="388"/>
      <c r="P224">
        <v>79</v>
      </c>
      <c r="Q224" s="327">
        <v>28672.76</v>
      </c>
      <c r="R224" s="54"/>
    </row>
    <row r="225" spans="2:18" x14ac:dyDescent="0.25">
      <c r="B225" s="285" t="s">
        <v>764</v>
      </c>
      <c r="C225" s="54" t="s">
        <v>765</v>
      </c>
      <c r="D225" s="54"/>
      <c r="E225" s="54" t="s">
        <v>766</v>
      </c>
      <c r="F225" s="54" t="s">
        <v>97</v>
      </c>
      <c r="G225" s="54" t="s">
        <v>98</v>
      </c>
      <c r="H225" s="200">
        <v>3929780</v>
      </c>
      <c r="I225" s="302"/>
      <c r="J225">
        <v>81</v>
      </c>
      <c r="K225" s="237">
        <v>44285.22</v>
      </c>
      <c r="L225" s="388"/>
      <c r="M225">
        <v>0</v>
      </c>
      <c r="N225" s="237">
        <v>0</v>
      </c>
      <c r="O225" s="388"/>
      <c r="P225">
        <v>62</v>
      </c>
      <c r="Q225" s="327">
        <v>43424.55</v>
      </c>
      <c r="R225" s="54"/>
    </row>
    <row r="226" spans="2:18" x14ac:dyDescent="0.25">
      <c r="B226" s="285" t="s">
        <v>767</v>
      </c>
      <c r="C226" s="54" t="s">
        <v>768</v>
      </c>
      <c r="D226" s="54"/>
      <c r="E226" s="54" t="s">
        <v>769</v>
      </c>
      <c r="F226" s="54" t="s">
        <v>97</v>
      </c>
      <c r="G226" s="54" t="s">
        <v>119</v>
      </c>
      <c r="H226" s="200">
        <v>4345832</v>
      </c>
      <c r="I226" s="302"/>
      <c r="J226">
        <v>92</v>
      </c>
      <c r="K226" s="237">
        <v>56138.140000000021</v>
      </c>
      <c r="L226" s="388"/>
      <c r="M226">
        <v>0</v>
      </c>
      <c r="N226" s="237">
        <v>0</v>
      </c>
      <c r="O226" s="388"/>
      <c r="P226">
        <v>87</v>
      </c>
      <c r="Q226" s="327">
        <v>55870.230000000018</v>
      </c>
      <c r="R226" s="54"/>
    </row>
    <row r="227" spans="2:18" x14ac:dyDescent="0.25">
      <c r="B227" s="239" t="s">
        <v>770</v>
      </c>
      <c r="C227" s="54" t="s">
        <v>771</v>
      </c>
      <c r="D227" s="54"/>
      <c r="E227" s="54" t="s">
        <v>772</v>
      </c>
      <c r="F227" s="54" t="s">
        <v>248</v>
      </c>
      <c r="G227" s="54" t="s">
        <v>249</v>
      </c>
      <c r="H227" s="200">
        <v>164840</v>
      </c>
      <c r="I227" s="302"/>
      <c r="J227">
        <v>1</v>
      </c>
      <c r="K227" s="237">
        <v>3554.1</v>
      </c>
      <c r="L227" s="388"/>
      <c r="M227">
        <v>0</v>
      </c>
      <c r="N227" s="237">
        <v>0</v>
      </c>
      <c r="O227" s="388"/>
      <c r="P227">
        <v>1</v>
      </c>
      <c r="Q227" s="327">
        <v>3554.1</v>
      </c>
      <c r="R227" s="54"/>
    </row>
    <row r="228" spans="2:18" x14ac:dyDescent="0.25">
      <c r="B228" s="285" t="s">
        <v>773</v>
      </c>
      <c r="C228" s="54" t="s">
        <v>774</v>
      </c>
      <c r="D228" s="54"/>
      <c r="E228" s="54" t="s">
        <v>775</v>
      </c>
      <c r="F228" s="54" t="s">
        <v>123</v>
      </c>
      <c r="G228" s="54" t="s">
        <v>102</v>
      </c>
      <c r="H228" s="200">
        <v>79498</v>
      </c>
      <c r="I228" s="302"/>
      <c r="J228">
        <v>2</v>
      </c>
      <c r="K228" s="237">
        <v>3637</v>
      </c>
      <c r="L228" s="388"/>
      <c r="M228">
        <v>0</v>
      </c>
      <c r="N228" s="237">
        <v>0</v>
      </c>
      <c r="O228" s="388"/>
      <c r="P228">
        <v>2</v>
      </c>
      <c r="Q228" s="327">
        <v>3637</v>
      </c>
      <c r="R228" s="54"/>
    </row>
    <row r="229" spans="2:18" x14ac:dyDescent="0.25">
      <c r="B229" s="285" t="s">
        <v>776</v>
      </c>
      <c r="C229" s="54" t="s">
        <v>777</v>
      </c>
      <c r="D229" s="54"/>
      <c r="E229" s="54" t="s">
        <v>778</v>
      </c>
      <c r="F229" s="54" t="s">
        <v>140</v>
      </c>
      <c r="G229" s="54" t="s">
        <v>141</v>
      </c>
      <c r="H229" s="200">
        <v>23899895</v>
      </c>
      <c r="I229" s="302"/>
      <c r="J229">
        <v>252</v>
      </c>
      <c r="K229" s="237">
        <v>187935.69000000006</v>
      </c>
      <c r="L229" s="388"/>
      <c r="M229">
        <v>0</v>
      </c>
      <c r="N229" s="237">
        <v>0</v>
      </c>
      <c r="O229" s="388"/>
      <c r="P229">
        <v>238</v>
      </c>
      <c r="Q229" s="327">
        <v>187053.15000000005</v>
      </c>
      <c r="R229" s="54"/>
    </row>
    <row r="230" spans="2:18" x14ac:dyDescent="0.25">
      <c r="B230" s="285" t="s">
        <v>779</v>
      </c>
      <c r="C230" s="54" t="s">
        <v>780</v>
      </c>
      <c r="D230" s="54"/>
      <c r="E230" s="54" t="s">
        <v>781</v>
      </c>
      <c r="F230" s="54" t="s">
        <v>97</v>
      </c>
      <c r="G230" s="54" t="s">
        <v>98</v>
      </c>
      <c r="H230" s="200">
        <v>3383389</v>
      </c>
      <c r="I230" s="302"/>
      <c r="J230">
        <v>48</v>
      </c>
      <c r="K230" s="237">
        <v>35834.060000000005</v>
      </c>
      <c r="L230" s="388"/>
      <c r="M230">
        <v>0</v>
      </c>
      <c r="N230" s="237">
        <v>0</v>
      </c>
      <c r="O230" s="388"/>
      <c r="P230">
        <v>46</v>
      </c>
      <c r="Q230" s="327">
        <v>35714.310000000005</v>
      </c>
      <c r="R230" s="54"/>
    </row>
    <row r="231" spans="2:18" x14ac:dyDescent="0.25">
      <c r="B231" s="285" t="s">
        <v>782</v>
      </c>
      <c r="C231" s="54" t="s">
        <v>783</v>
      </c>
      <c r="D231" s="54"/>
      <c r="E231" s="54" t="s">
        <v>784</v>
      </c>
      <c r="F231" s="54" t="s">
        <v>140</v>
      </c>
      <c r="G231" s="54" t="s">
        <v>98</v>
      </c>
      <c r="H231" s="200">
        <v>1576841</v>
      </c>
      <c r="I231" s="302"/>
      <c r="J231">
        <v>15</v>
      </c>
      <c r="K231" s="237">
        <v>33223.75</v>
      </c>
      <c r="L231" s="388"/>
      <c r="M231">
        <v>0</v>
      </c>
      <c r="N231" s="237">
        <v>0</v>
      </c>
      <c r="O231" s="388"/>
      <c r="P231">
        <v>14</v>
      </c>
      <c r="Q231" s="327">
        <v>33142.78</v>
      </c>
      <c r="R231" s="54"/>
    </row>
    <row r="232" spans="2:18" x14ac:dyDescent="0.25">
      <c r="B232" s="285" t="s">
        <v>785</v>
      </c>
      <c r="C232" s="54" t="s">
        <v>786</v>
      </c>
      <c r="D232" s="54"/>
      <c r="E232" s="54" t="s">
        <v>787</v>
      </c>
      <c r="F232" s="54" t="s">
        <v>140</v>
      </c>
      <c r="G232" s="54" t="s">
        <v>98</v>
      </c>
      <c r="H232" s="200">
        <v>4746497</v>
      </c>
      <c r="I232" s="302"/>
      <c r="J232">
        <v>17</v>
      </c>
      <c r="K232" s="237">
        <v>72036.5</v>
      </c>
      <c r="L232" s="388"/>
      <c r="M232">
        <v>0</v>
      </c>
      <c r="N232" s="237">
        <v>0</v>
      </c>
      <c r="O232" s="388"/>
      <c r="P232">
        <v>17</v>
      </c>
      <c r="Q232" s="327">
        <v>72036.5</v>
      </c>
      <c r="R232" s="54"/>
    </row>
    <row r="233" spans="2:18" x14ac:dyDescent="0.25">
      <c r="B233" s="285" t="s">
        <v>788</v>
      </c>
      <c r="C233" s="54" t="s">
        <v>789</v>
      </c>
      <c r="D233" s="54"/>
      <c r="E233" s="54" t="s">
        <v>790</v>
      </c>
      <c r="F233" s="54" t="s">
        <v>97</v>
      </c>
      <c r="G233" s="54" t="s">
        <v>148</v>
      </c>
      <c r="H233" s="200">
        <v>149532</v>
      </c>
      <c r="I233" s="302"/>
      <c r="J233">
        <v>2</v>
      </c>
      <c r="K233" s="237">
        <v>6159.7</v>
      </c>
      <c r="L233" s="388"/>
      <c r="M233">
        <v>0</v>
      </c>
      <c r="N233" s="237">
        <v>0</v>
      </c>
      <c r="O233" s="388"/>
      <c r="P233">
        <v>2</v>
      </c>
      <c r="Q233" s="327">
        <v>6159.7</v>
      </c>
      <c r="R233" s="54"/>
    </row>
    <row r="234" spans="2:18" x14ac:dyDescent="0.25">
      <c r="B234" s="285" t="s">
        <v>791</v>
      </c>
      <c r="C234" s="54" t="s">
        <v>792</v>
      </c>
      <c r="D234" s="54"/>
      <c r="E234" s="54" t="s">
        <v>793</v>
      </c>
      <c r="F234" s="54" t="s">
        <v>97</v>
      </c>
      <c r="G234" s="54" t="s">
        <v>148</v>
      </c>
      <c r="H234" s="200">
        <v>2571326</v>
      </c>
      <c r="I234" s="302"/>
      <c r="J234">
        <v>93</v>
      </c>
      <c r="K234" s="237">
        <v>51834.520000000004</v>
      </c>
      <c r="L234" s="388"/>
      <c r="M234">
        <v>0</v>
      </c>
      <c r="N234" s="237">
        <v>0</v>
      </c>
      <c r="O234" s="388"/>
      <c r="P234">
        <v>69</v>
      </c>
      <c r="Q234" s="327">
        <v>51593.72</v>
      </c>
      <c r="R234" s="54"/>
    </row>
    <row r="235" spans="2:18" x14ac:dyDescent="0.25">
      <c r="B235" s="285" t="s">
        <v>794</v>
      </c>
      <c r="C235" s="54" t="s">
        <v>795</v>
      </c>
      <c r="D235" s="54"/>
      <c r="E235" s="54" t="s">
        <v>796</v>
      </c>
      <c r="F235" s="54" t="s">
        <v>97</v>
      </c>
      <c r="G235" s="54" t="s">
        <v>102</v>
      </c>
      <c r="H235" s="200">
        <v>764213</v>
      </c>
      <c r="I235" s="302"/>
      <c r="J235">
        <v>21</v>
      </c>
      <c r="K235" s="237">
        <v>19115.699999999997</v>
      </c>
      <c r="L235" s="388"/>
      <c r="M235">
        <v>0</v>
      </c>
      <c r="N235" s="237">
        <v>0</v>
      </c>
      <c r="O235" s="388"/>
      <c r="P235">
        <v>21</v>
      </c>
      <c r="Q235" s="327">
        <v>19115.699999999997</v>
      </c>
      <c r="R235" s="54"/>
    </row>
    <row r="236" spans="2:18" x14ac:dyDescent="0.25">
      <c r="B236" s="285" t="s">
        <v>797</v>
      </c>
      <c r="C236" s="54" t="s">
        <v>798</v>
      </c>
      <c r="D236" s="54"/>
      <c r="E236" s="54" t="s">
        <v>799</v>
      </c>
      <c r="F236" s="54" t="s">
        <v>97</v>
      </c>
      <c r="G236" s="54" t="s">
        <v>148</v>
      </c>
      <c r="H236" s="200">
        <v>1317479</v>
      </c>
      <c r="I236" s="302"/>
      <c r="J236">
        <v>13</v>
      </c>
      <c r="K236" s="237">
        <v>33945</v>
      </c>
      <c r="L236" s="388"/>
      <c r="M236">
        <v>0</v>
      </c>
      <c r="N236" s="237">
        <v>0</v>
      </c>
      <c r="O236" s="388"/>
      <c r="P236">
        <v>12</v>
      </c>
      <c r="Q236" s="327">
        <v>33819</v>
      </c>
      <c r="R236" s="54"/>
    </row>
    <row r="237" spans="2:18" ht="13" thickBot="1" x14ac:dyDescent="0.3">
      <c r="B237" s="285" t="s">
        <v>800</v>
      </c>
      <c r="C237" s="54" t="s">
        <v>801</v>
      </c>
      <c r="D237" s="54"/>
      <c r="E237" s="54" t="s">
        <v>802</v>
      </c>
      <c r="F237" s="54" t="s">
        <v>140</v>
      </c>
      <c r="G237" s="54" t="s">
        <v>124</v>
      </c>
      <c r="H237" s="200">
        <v>799162</v>
      </c>
      <c r="I237" s="385"/>
      <c r="J237">
        <v>31</v>
      </c>
      <c r="K237" s="237">
        <v>29907.599999999999</v>
      </c>
      <c r="L237" s="389"/>
      <c r="M237">
        <v>0</v>
      </c>
      <c r="N237" s="237">
        <v>0</v>
      </c>
      <c r="O237" s="389"/>
      <c r="P237">
        <v>31</v>
      </c>
      <c r="Q237" s="328">
        <v>29907.599999999999</v>
      </c>
      <c r="R237" s="54"/>
    </row>
    <row r="238" spans="2:18" ht="13" x14ac:dyDescent="0.3">
      <c r="B238" s="55" t="s">
        <v>803</v>
      </c>
      <c r="C238" s="96"/>
      <c r="D238" s="96"/>
      <c r="E238" s="50"/>
      <c r="F238" s="50"/>
      <c r="G238" s="50"/>
      <c r="H238" s="266"/>
      <c r="I238" s="266"/>
      <c r="J238" s="50"/>
      <c r="K238" s="258"/>
      <c r="L238" s="258"/>
      <c r="M238" s="258"/>
      <c r="N238" s="258"/>
      <c r="O238" s="258"/>
      <c r="P238" s="371"/>
      <c r="Q238" s="372"/>
      <c r="R238" s="53"/>
    </row>
    <row r="239" spans="2:18" ht="13" x14ac:dyDescent="0.3">
      <c r="B239" s="373" t="s">
        <v>804</v>
      </c>
      <c r="C239" s="54"/>
      <c r="D239" s="54"/>
      <c r="E239" s="45"/>
      <c r="F239" s="45"/>
      <c r="G239" s="45"/>
      <c r="H239" s="45"/>
      <c r="I239" s="45"/>
      <c r="J239" s="45"/>
      <c r="K239" s="45"/>
      <c r="L239" s="45"/>
      <c r="M239" s="45"/>
      <c r="N239" s="45"/>
      <c r="O239" s="45"/>
      <c r="P239" s="45"/>
      <c r="Q239" s="51"/>
      <c r="R239" s="53"/>
    </row>
    <row r="240" spans="2:18" ht="7.15" customHeight="1" x14ac:dyDescent="0.25">
      <c r="B240" s="455" t="s">
        <v>805</v>
      </c>
      <c r="C240" s="456"/>
      <c r="D240" s="456"/>
      <c r="E240" s="456"/>
      <c r="F240" s="456"/>
      <c r="G240" s="456"/>
      <c r="H240" s="456"/>
      <c r="I240" s="456"/>
      <c r="J240" s="456"/>
      <c r="K240" s="456"/>
      <c r="L240" s="456"/>
      <c r="M240" s="456"/>
      <c r="N240" s="456"/>
      <c r="O240" s="456"/>
      <c r="P240" s="456"/>
      <c r="Q240" s="457"/>
      <c r="R240" s="53"/>
    </row>
    <row r="241" spans="2:18" ht="20.65" customHeight="1" x14ac:dyDescent="0.25">
      <c r="B241" s="458"/>
      <c r="C241" s="456"/>
      <c r="D241" s="456"/>
      <c r="E241" s="456"/>
      <c r="F241" s="456"/>
      <c r="G241" s="456"/>
      <c r="H241" s="456"/>
      <c r="I241" s="456"/>
      <c r="J241" s="456"/>
      <c r="K241" s="456"/>
      <c r="L241" s="456"/>
      <c r="M241" s="456"/>
      <c r="N241" s="456"/>
      <c r="O241" s="456"/>
      <c r="P241" s="456"/>
      <c r="Q241" s="457"/>
      <c r="R241" s="53"/>
    </row>
    <row r="242" spans="2:18" ht="3" customHeight="1" thickBot="1" x14ac:dyDescent="0.3">
      <c r="B242" s="329"/>
      <c r="C242" s="283"/>
      <c r="D242" s="283"/>
      <c r="E242" s="283"/>
      <c r="F242" s="283"/>
      <c r="G242" s="283"/>
      <c r="H242" s="283"/>
      <c r="I242" s="283"/>
      <c r="J242" s="283"/>
      <c r="K242" s="283"/>
      <c r="L242" s="283"/>
      <c r="M242" s="283"/>
      <c r="N242" s="283"/>
      <c r="O242" s="283"/>
      <c r="P242" s="283"/>
      <c r="Q242" s="243"/>
      <c r="R242" s="53"/>
    </row>
    <row r="243" spans="2:18" x14ac:dyDescent="0.25">
      <c r="R243" s="53"/>
    </row>
    <row r="244" spans="2:18" ht="4.1500000000000004" customHeight="1" x14ac:dyDescent="0.25">
      <c r="R244" s="53"/>
    </row>
    <row r="245" spans="2:18" ht="15" hidden="1" customHeight="1" x14ac:dyDescent="0.25">
      <c r="R245" s="53"/>
    </row>
    <row r="246" spans="2:18" ht="21" hidden="1" customHeight="1" x14ac:dyDescent="0.25">
      <c r="R246" s="45"/>
    </row>
    <row r="247" spans="2:18" ht="3.75" hidden="1" customHeight="1" x14ac:dyDescent="0.25">
      <c r="E247" s="216"/>
    </row>
    <row r="248" spans="2:18" hidden="1" x14ac:dyDescent="0.25">
      <c r="E248" s="216"/>
    </row>
    <row r="249" spans="2:18" hidden="1" x14ac:dyDescent="0.25"/>
    <row r="250" spans="2:18" hidden="1" x14ac:dyDescent="0.25"/>
    <row r="251" spans="2:18" hidden="1" x14ac:dyDescent="0.25"/>
    <row r="252" spans="2:18" hidden="1" x14ac:dyDescent="0.25"/>
    <row r="253" spans="2:18" hidden="1" x14ac:dyDescent="0.25"/>
    <row r="254" spans="2:18" hidden="1" x14ac:dyDescent="0.25"/>
    <row r="255" spans="2:18" hidden="1" x14ac:dyDescent="0.25"/>
    <row r="256" spans="2:18"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sheetData>
  <mergeCells count="4">
    <mergeCell ref="J3:K3"/>
    <mergeCell ref="M3:N3"/>
    <mergeCell ref="P3:Q3"/>
    <mergeCell ref="B240:Q241"/>
  </mergeCells>
  <phoneticPr fontId="15" type="noConversion"/>
  <pageMargins left="0.75" right="0.75" top="1" bottom="1" header="0.5" footer="0.5"/>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39997558519241921"/>
    <pageSetUpPr fitToPage="1"/>
  </sheetPr>
  <dimension ref="A1:R285"/>
  <sheetViews>
    <sheetView showGridLines="0" zoomScale="80" zoomScaleNormal="80" zoomScaleSheetLayoutView="70" workbookViewId="0">
      <selection activeCell="B3" sqref="B3:C3"/>
    </sheetView>
  </sheetViews>
  <sheetFormatPr defaultColWidth="9.1796875" defaultRowHeight="15.5" x14ac:dyDescent="0.35"/>
  <cols>
    <col min="1" max="1" width="4.7265625" style="12" customWidth="1"/>
    <col min="2" max="2" width="2.81640625" style="12" customWidth="1"/>
    <col min="3" max="3" width="107.1796875" style="12" customWidth="1"/>
    <col min="4" max="4" width="3.7265625" style="12" customWidth="1"/>
    <col min="5" max="5" width="33.81640625" style="12" customWidth="1"/>
    <col min="6" max="6" width="3.54296875" style="398" customWidth="1"/>
    <col min="7" max="7" width="20.7265625" style="12" customWidth="1"/>
    <col min="8" max="8" width="3.7265625" style="12" customWidth="1"/>
    <col min="9" max="9" width="20.7265625" style="12" customWidth="1"/>
    <col min="10" max="10" width="3.7265625" style="12" customWidth="1"/>
    <col min="11" max="11" width="20.7265625" style="12" customWidth="1"/>
    <col min="12" max="12" width="3.7265625" style="1" customWidth="1"/>
    <col min="13" max="13" width="4.7265625" style="12" customWidth="1"/>
    <col min="14" max="14" width="9.54296875" style="15" customWidth="1"/>
    <col min="15" max="15" width="12.26953125" style="24" customWidth="1"/>
    <col min="16" max="16" width="11" style="27" bestFit="1" customWidth="1"/>
    <col min="17" max="17" width="32.1796875" style="6" bestFit="1" customWidth="1"/>
    <col min="18" max="16384" width="9.1796875" style="12"/>
  </cols>
  <sheetData>
    <row r="1" spans="1:18" s="1" customFormat="1" ht="48" customHeight="1" x14ac:dyDescent="0.35">
      <c r="A1" s="461" t="s">
        <v>806</v>
      </c>
      <c r="B1" s="462"/>
      <c r="C1" s="462"/>
      <c r="D1" s="462"/>
      <c r="E1" s="462"/>
      <c r="F1" s="462"/>
      <c r="G1" s="462"/>
      <c r="H1" s="462"/>
      <c r="I1" s="462"/>
      <c r="J1" s="462"/>
      <c r="K1" s="462"/>
      <c r="L1" s="462"/>
      <c r="M1" s="463"/>
      <c r="N1" s="14"/>
      <c r="O1" s="25"/>
      <c r="P1" s="26"/>
      <c r="Q1" s="358"/>
    </row>
    <row r="2" spans="1:18" ht="21" customHeight="1" x14ac:dyDescent="0.35">
      <c r="A2" s="359"/>
      <c r="B2" s="8"/>
      <c r="C2" s="10"/>
      <c r="D2" s="10"/>
      <c r="E2" s="10"/>
      <c r="F2" s="392"/>
      <c r="G2" s="37"/>
      <c r="H2" s="36"/>
      <c r="I2" s="35"/>
      <c r="J2" s="4"/>
      <c r="K2" s="33"/>
      <c r="L2" s="3"/>
      <c r="M2" s="2"/>
      <c r="N2" s="17"/>
      <c r="Q2" s="360"/>
    </row>
    <row r="3" spans="1:18" ht="18" x14ac:dyDescent="0.35">
      <c r="A3" s="359"/>
      <c r="B3" s="468" t="s">
        <v>807</v>
      </c>
      <c r="C3" s="469"/>
      <c r="D3" s="13"/>
      <c r="E3" s="13"/>
      <c r="F3" s="393"/>
      <c r="G3" s="35"/>
      <c r="H3" s="36"/>
      <c r="I3" s="35"/>
      <c r="J3" s="4"/>
      <c r="K3" s="33"/>
      <c r="L3" s="3"/>
      <c r="M3" s="2"/>
      <c r="N3" s="14"/>
      <c r="Q3" s="65"/>
    </row>
    <row r="4" spans="1:18" ht="18" x14ac:dyDescent="0.35">
      <c r="A4" s="359"/>
      <c r="B4" s="13"/>
      <c r="C4" s="13"/>
      <c r="D4" s="13"/>
      <c r="E4" s="13"/>
      <c r="F4" s="393"/>
      <c r="G4" s="35"/>
      <c r="H4" s="36"/>
      <c r="I4" s="35"/>
      <c r="J4" s="4"/>
      <c r="K4" s="33"/>
      <c r="L4" s="3"/>
      <c r="M4" s="2"/>
      <c r="N4" s="14"/>
      <c r="Q4" s="65"/>
    </row>
    <row r="5" spans="1:18" ht="18.5" thickBot="1" x14ac:dyDescent="0.4">
      <c r="A5" s="359"/>
      <c r="B5" s="13"/>
      <c r="C5" s="13"/>
      <c r="D5" s="13"/>
      <c r="E5" s="9"/>
      <c r="F5" s="393"/>
      <c r="G5" s="7" t="s">
        <v>51</v>
      </c>
      <c r="H5" s="7"/>
      <c r="I5" s="7" t="s">
        <v>808</v>
      </c>
      <c r="J5" s="4"/>
      <c r="K5" s="34"/>
      <c r="L5" s="3"/>
      <c r="M5" s="2"/>
      <c r="N5" s="14"/>
      <c r="Q5" s="65"/>
    </row>
    <row r="6" spans="1:18" ht="20.5" thickBot="1" x14ac:dyDescent="0.4">
      <c r="A6" s="359"/>
      <c r="B6" s="13"/>
      <c r="C6" s="57"/>
      <c r="D6" s="16"/>
      <c r="E6" s="56" t="s">
        <v>809</v>
      </c>
      <c r="F6" s="394"/>
      <c r="G6" s="58">
        <f>COUNTIF($F$16:$F$280,1)</f>
        <v>0</v>
      </c>
      <c r="H6" s="9"/>
      <c r="I6" s="59">
        <f>SUMIF($F$16:$F$280,1,$I$16:$I$280)</f>
        <v>0</v>
      </c>
      <c r="J6" s="4"/>
      <c r="K6" s="382"/>
      <c r="L6" s="3"/>
      <c r="M6" s="2"/>
      <c r="N6" s="14"/>
      <c r="Q6" s="65"/>
    </row>
    <row r="7" spans="1:18" ht="18.5" thickBot="1" x14ac:dyDescent="0.4">
      <c r="A7" s="359"/>
      <c r="B7" s="13"/>
      <c r="C7" s="13"/>
      <c r="D7" s="9"/>
      <c r="E7" s="9"/>
      <c r="F7" s="394"/>
      <c r="G7" s="9"/>
      <c r="H7" s="9"/>
      <c r="I7" s="9"/>
      <c r="J7" s="4"/>
      <c r="K7" s="383"/>
      <c r="L7" s="3"/>
      <c r="M7" s="2"/>
      <c r="N7" s="14"/>
      <c r="Q7" s="65"/>
    </row>
    <row r="8" spans="1:18" ht="20.5" thickBot="1" x14ac:dyDescent="0.4">
      <c r="A8" s="359"/>
      <c r="B8" s="10"/>
      <c r="C8" s="57"/>
      <c r="D8" s="16"/>
      <c r="E8" s="56" t="s">
        <v>810</v>
      </c>
      <c r="F8" s="394"/>
      <c r="G8" s="58">
        <f>COUNTIF($F$16:$F$280,2)</f>
        <v>0</v>
      </c>
      <c r="H8" s="9"/>
      <c r="I8" s="59">
        <f>SUMIF($F$16:$F$280,2,$I$16:$I$280)</f>
        <v>0</v>
      </c>
      <c r="J8" s="4"/>
      <c r="K8" s="34"/>
      <c r="L8" s="3"/>
      <c r="M8" s="2"/>
      <c r="N8" s="14"/>
      <c r="Q8" s="65"/>
    </row>
    <row r="9" spans="1:18" ht="24.75" customHeight="1" thickBot="1" x14ac:dyDescent="0.4">
      <c r="A9" s="359"/>
      <c r="B9" s="13"/>
      <c r="C9" s="57"/>
      <c r="D9" s="10"/>
      <c r="E9" s="10"/>
      <c r="F9" s="394"/>
      <c r="G9" s="9"/>
      <c r="H9" s="9"/>
      <c r="I9" s="9"/>
      <c r="J9" s="4"/>
      <c r="K9" s="3"/>
      <c r="L9" s="3"/>
      <c r="M9" s="2"/>
      <c r="N9" s="14"/>
      <c r="Q9" s="65"/>
    </row>
    <row r="10" spans="1:18" ht="20.5" thickBot="1" x14ac:dyDescent="0.4">
      <c r="A10" s="359"/>
      <c r="B10" s="57"/>
      <c r="C10" s="57"/>
      <c r="D10" s="16"/>
      <c r="E10" s="56" t="s">
        <v>811</v>
      </c>
      <c r="F10" s="394"/>
      <c r="G10" s="58">
        <f>COUNTIF($G$16:$G$280,"&gt;0")+COUNTIF($G$16:$G$280,"-198")+COUNTIF($G$16:$G$280, "-570")</f>
        <v>0</v>
      </c>
      <c r="H10" s="9"/>
      <c r="I10" s="59">
        <f>IF(B3="Durham UA",SUMIF($G$16:$G$280,"&gt;0",$I$16:$I$280)+SUMIF($G$16:$G$280, "-198",$I$16:$I$280)+SUMIF($G$16:$G$280, "-570",$I$16:$I$280)-22883,SUMIF($G$16:$G$280,"&gt;0",$I$16:$I$280)+SUMIF($G$16:$G$280, "-198",$I$16:$I$280)+SUMIF($G$16:$G$280, "-570",$I$16:$I$280))</f>
        <v>0</v>
      </c>
      <c r="J10" s="4"/>
      <c r="K10" s="34"/>
      <c r="L10" s="3"/>
      <c r="M10" s="2"/>
      <c r="N10" s="14"/>
      <c r="Q10" s="65"/>
    </row>
    <row r="11" spans="1:18" ht="20" x14ac:dyDescent="0.35">
      <c r="A11" s="359"/>
      <c r="B11" s="57"/>
      <c r="C11" s="57"/>
      <c r="D11" s="16"/>
      <c r="E11" s="16"/>
      <c r="F11" s="395"/>
      <c r="G11" s="10"/>
      <c r="H11" s="5"/>
      <c r="I11" s="10"/>
      <c r="J11" s="4"/>
      <c r="K11" s="34"/>
      <c r="L11" s="3"/>
      <c r="M11" s="2"/>
      <c r="N11" s="14"/>
      <c r="Q11" s="65"/>
    </row>
    <row r="12" spans="1:18" ht="20" x14ac:dyDescent="0.35">
      <c r="A12" s="359"/>
      <c r="B12" s="57"/>
      <c r="C12" s="57" t="str">
        <f>IF(B3="Durham","Council tax payers in the Charter Trustees for the City of Durham are spread across multiple parishes in Durham and therefore the sum of the individual tax bases for Durham will not equal the local authority level figure","")</f>
        <v/>
      </c>
      <c r="D12" s="16"/>
      <c r="E12" s="16"/>
      <c r="F12" s="395"/>
      <c r="G12" s="10"/>
      <c r="H12" s="5"/>
      <c r="I12" s="10"/>
      <c r="J12" s="4"/>
      <c r="K12" s="34"/>
      <c r="L12" s="3"/>
      <c r="M12" s="2"/>
      <c r="N12" s="14"/>
      <c r="Q12" s="65"/>
    </row>
    <row r="13" spans="1:18" ht="21" customHeight="1" x14ac:dyDescent="0.4">
      <c r="A13" s="359"/>
      <c r="B13" s="57"/>
      <c r="C13" s="57"/>
      <c r="D13" s="10"/>
      <c r="E13" s="10"/>
      <c r="F13" s="392"/>
      <c r="G13" s="466" t="s">
        <v>812</v>
      </c>
      <c r="H13" s="467"/>
      <c r="I13" s="467"/>
      <c r="J13" s="467"/>
      <c r="K13" s="467"/>
      <c r="L13" s="3"/>
      <c r="M13" s="2"/>
      <c r="N13" s="14"/>
      <c r="Q13" s="65"/>
    </row>
    <row r="14" spans="1:18" ht="21" customHeight="1" x14ac:dyDescent="0.35">
      <c r="A14" s="359"/>
      <c r="B14" s="10"/>
      <c r="C14" s="10"/>
      <c r="D14" s="10"/>
      <c r="E14" s="10"/>
      <c r="F14" s="392"/>
      <c r="G14" s="10"/>
      <c r="H14" s="10"/>
      <c r="I14" s="9"/>
      <c r="J14" s="9"/>
      <c r="K14" s="9"/>
      <c r="L14" s="3"/>
      <c r="M14" s="2"/>
      <c r="N14" s="14"/>
      <c r="O14" s="28"/>
      <c r="P14" s="29"/>
      <c r="Q14" s="65"/>
      <c r="R14" s="11"/>
    </row>
    <row r="15" spans="1:18" ht="66.5" thickBot="1" x14ac:dyDescent="0.4">
      <c r="A15" s="359"/>
      <c r="B15" s="464" t="s">
        <v>813</v>
      </c>
      <c r="C15" s="465"/>
      <c r="D15" s="10"/>
      <c r="E15" s="417" t="s">
        <v>814</v>
      </c>
      <c r="F15" s="392"/>
      <c r="G15" s="417" t="s">
        <v>815</v>
      </c>
      <c r="H15" s="18"/>
      <c r="I15" s="417" t="s">
        <v>816</v>
      </c>
      <c r="J15" s="4"/>
      <c r="K15" s="417" t="s">
        <v>817</v>
      </c>
      <c r="L15" s="3"/>
      <c r="M15" s="2"/>
      <c r="N15" s="14"/>
      <c r="O15" s="28"/>
      <c r="P15" s="29"/>
      <c r="Q15" s="65"/>
      <c r="R15" s="11"/>
    </row>
    <row r="16" spans="1:18" s="21" customFormat="1" ht="21" customHeight="1" thickBot="1" x14ac:dyDescent="0.3">
      <c r="A16" s="361"/>
      <c r="B16" s="57"/>
      <c r="C16" s="362" t="str">
        <f t="array" ref="C16">IF(ISERROR(INDEX('Parish level data'!$E$6:$E$10232,SMALL(IF($B$3='Parish level data'!$D$6:$D$10232,ROW('Parish level data'!$D$6:$D$10232)-ROW('Parish level data'!$D$6)+1),ROW(1:1)))),"",INDEX('Parish level data'!$E$6:$E$10232,SMALL(IF($B$3='Parish level data'!$D$6:$D$10232,ROW('Parish level data'!$D$6:$D$10232)-ROW('Parish level data'!$D$6)+1),ROW(1:1))))</f>
        <v/>
      </c>
      <c r="D16" s="363"/>
      <c r="E16" s="364" t="str">
        <f t="array" ref="E16">IF(ISERROR(INDEX('Parish level data'!$H$6:$H$10232,SMALL(IF($B$3='Parish level data'!$D$6:$D$10232,ROW('Parish level data'!$D$6:$D$10232)-ROW('Parish level data'!$D$6)+1),ROW(1:1)))),"",INDEX('Parish level data'!$H$6:$H$10232,SMALL(IF($B$3='Parish level data'!$D$6:$D$10232,ROW('Parish level data'!$D$6:$D$10232)-ROW('Parish level data'!$D$6)+1),ROW(1:1))))</f>
        <v/>
      </c>
      <c r="F16" s="391">
        <f>IF(E16="Charter Trustee",2,IF(E16="Temple",2,IF(E16="Non-precepting parish",1,IF(E16="Precepting parish",1,IF(E16="Group",1,IF(E16="New",1,0))))))</f>
        <v>0</v>
      </c>
      <c r="G16" s="364" t="str">
        <f t="array" ref="G16">IF(ISERROR(INDEX('Parish level data'!$O$6:$O$10232,SMALL(IF($B$3='Parish level data'!$D$6:$D$10232,ROW('Parish level data'!$D$6:$D$10232)-ROW('Parish level data'!$D$6)+1),ROW(1:1)))),"",INDEX('Parish level data'!$O$6:$O$10232,SMALL(IF($B$3='Parish level data'!$D$6:$D$10232,ROW('Parish level data'!$D$6:$D$10232)-ROW('Parish level data'!$D$6)+1),ROW(1:1))))</f>
        <v/>
      </c>
      <c r="H16" s="365"/>
      <c r="I16" s="366" t="str">
        <f t="array" ref="I16">IF(ISERROR(INDEX('Parish level data'!$Q$6:$Q$10232,SMALL(IF($B$3='Parish level data'!$D$6:$D$10232,ROW('Parish level data'!$D$6:$D$10232)-ROW('Parish level data'!$D$6)+1),ROW(1:1)))),"",INDEX('Parish level data'!$Q$6:$Q$10232,SMALL(IF($B$3='Parish level data'!$D$6:$D$10232,ROW('Parish level data'!$D$6:$D$10232)-ROW('Parish level data'!$D$6)+1),ROW(1:1))))</f>
        <v/>
      </c>
      <c r="J16" s="365"/>
      <c r="K16" s="367" t="str">
        <f t="array" ref="K16">IF(ISERROR(INDEX('Parish level data'!$S$6:$S$10232,SMALL(IF($B$3='Parish level data'!$D$6:$D$10232,ROW('Parish level data'!$D$6:$D$10232)-ROW('Parish level data'!$D$6)+1),ROW(1:1)))),"",INDEX('Parish level data'!$S$6:$S$10232,SMALL(IF($B$3='Parish level data'!$D$6:$D$10232,ROW('Parish level data'!$D$6:$D$10232)-ROW('Parish level data'!$D$6)+1),ROW(1:1))))</f>
        <v/>
      </c>
      <c r="L16" s="22"/>
      <c r="M16" s="368"/>
      <c r="N16" s="19"/>
      <c r="O16" s="23"/>
      <c r="P16" s="30"/>
      <c r="Q16" s="65"/>
      <c r="R16" s="20"/>
    </row>
    <row r="17" spans="1:18" s="21" customFormat="1" ht="21" customHeight="1" thickBot="1" x14ac:dyDescent="0.3">
      <c r="A17" s="361"/>
      <c r="B17" s="57"/>
      <c r="C17" s="362" t="str">
        <f t="array" ref="C17">IF(ISERROR(INDEX('Parish level data'!$E$6:$E$10232,SMALL(IF($B$3='Parish level data'!$D$6:$D$10232,ROW('Parish level data'!$D$6:$D$10232)-ROW('Parish level data'!$D$6)+1),ROW(2:2)))),"",INDEX('Parish level data'!$E$6:$E$10232,SMALL(IF($B$3='Parish level data'!$D$6:$D$10232,ROW('Parish level data'!$D$6:$D$10232)-ROW('Parish level data'!$D$6)+1),ROW(2:2))))</f>
        <v/>
      </c>
      <c r="D17" s="363"/>
      <c r="E17" s="364" t="str">
        <f t="array" ref="E17">IF(ISERROR(INDEX('Parish level data'!$H$6:$H$10232,SMALL(IF($B$3='Parish level data'!$D$6:$D$10232,ROW('Parish level data'!$D$6:$D$10232)-ROW('Parish level data'!$D$6)+1),ROW(2:2)))),"",INDEX('Parish level data'!$H$6:$H$10232,SMALL(IF($B$3='Parish level data'!$D$6:$D$10232,ROW('Parish level data'!$D$6:$D$10232)-ROW('Parish level data'!$D$6)+1),ROW(2:2))))</f>
        <v/>
      </c>
      <c r="F17" s="391">
        <f t="shared" ref="F17:F80" si="0">IF(E17="Charter Trustee",2,IF(E17="Temple",2,IF(E17="Non-precepting parish",1,IF(E17="Precepting parish",1,IF(E17="Group",1,IF(E17="New",1,0))))))</f>
        <v>0</v>
      </c>
      <c r="G17" s="364" t="str">
        <f t="array" ref="G17">IF(ISERROR(INDEX('Parish level data'!$O$6:$O$10232,SMALL(IF($B$3='Parish level data'!$D$6:$D$10232,ROW('Parish level data'!$D$6:$D$10232)-ROW('Parish level data'!$D$6)+1),ROW(2:2)))),"",INDEX('Parish level data'!$O$6:$O$10232,SMALL(IF($B$3='Parish level data'!$D$6:$D$10232,ROW('Parish level data'!$D$6:$D$10232)-ROW('Parish level data'!$D$6)+1),ROW(2:2))))</f>
        <v/>
      </c>
      <c r="H17" s="365"/>
      <c r="I17" s="366" t="str">
        <f t="array" ref="I17">IF(ISERROR(INDEX('Parish level data'!$Q$6:$Q$10232,SMALL(IF($B$3='Parish level data'!$D$6:$D$10232,ROW('Parish level data'!$D$6:$D$10232)-ROW('Parish level data'!$D$6)+1),ROW(2:2)))),"",INDEX('Parish level data'!$Q$6:$Q$10232,SMALL(IF($B$3='Parish level data'!$D$6:$D$10232,ROW('Parish level data'!$D$6:$D$10232)-ROW('Parish level data'!$D$6)+1),ROW(2:2))))</f>
        <v/>
      </c>
      <c r="J17" s="365"/>
      <c r="K17" s="367" t="str">
        <f t="array" ref="K17">IF(ISERROR(INDEX('Parish level data'!$S$6:$S$10232,SMALL(IF($B$3='Parish level data'!$D$6:$D$10232,ROW('Parish level data'!$D$6:$D$10232)-ROW('Parish level data'!$D$6)+1),ROW(2:2)))),"",INDEX('Parish level data'!$S$6:$S$10232,SMALL(IF($B$3='Parish level data'!$D$6:$D$10232,ROW('Parish level data'!$D$6:$D$10232)-ROW('Parish level data'!$D$6)+1),ROW(2:2))))</f>
        <v/>
      </c>
      <c r="L17" s="22"/>
      <c r="M17" s="368"/>
      <c r="N17" s="19"/>
      <c r="O17" s="23"/>
      <c r="P17" s="30"/>
      <c r="Q17" s="65"/>
      <c r="R17" s="20"/>
    </row>
    <row r="18" spans="1:18" s="21" customFormat="1" ht="21" customHeight="1" thickBot="1" x14ac:dyDescent="0.3">
      <c r="A18" s="361"/>
      <c r="B18" s="57"/>
      <c r="C18" s="362" t="str">
        <f t="array" ref="C18">IF(ISERROR(INDEX('Parish level data'!$E$6:$E$10232,SMALL(IF($B$3='Parish level data'!$D$6:$D$10232,ROW('Parish level data'!$D$6:$D$10232)-ROW('Parish level data'!$D$6)+1),ROW(3:3)))),"",INDEX('Parish level data'!$E$6:$E$10232,SMALL(IF($B$3='Parish level data'!$D$6:$D$10232,ROW('Parish level data'!$D$6:$D$10232)-ROW('Parish level data'!$D$6)+1),ROW(3:3))))</f>
        <v/>
      </c>
      <c r="D18" s="363"/>
      <c r="E18" s="364" t="str">
        <f t="array" ref="E18">IF(ISERROR(INDEX('Parish level data'!$H$6:$H$10232,SMALL(IF($B$3='Parish level data'!$D$6:$D$10232,ROW('Parish level data'!$D$6:$D$10232)-ROW('Parish level data'!$D$6)+1),ROW(3:3)))),"",INDEX('Parish level data'!$H$6:$H$10232,SMALL(IF($B$3='Parish level data'!$D$6:$D$10232,ROW('Parish level data'!$D$6:$D$10232)-ROW('Parish level data'!$D$6)+1),ROW(3:3))))</f>
        <v/>
      </c>
      <c r="F18" s="391">
        <f t="shared" si="0"/>
        <v>0</v>
      </c>
      <c r="G18" s="364" t="str">
        <f t="array" ref="G18">IF(ISERROR(INDEX('Parish level data'!$O$6:$O$10232,SMALL(IF($B$3='Parish level data'!$D$6:$D$10232,ROW('Parish level data'!$D$6:$D$10232)-ROW('Parish level data'!$D$6)+1),ROW(3:3)))),"",INDEX('Parish level data'!$O$6:$O$10232,SMALL(IF($B$3='Parish level data'!$D$6:$D$10232,ROW('Parish level data'!$D$6:$D$10232)-ROW('Parish level data'!$D$6)+1),ROW(3:3))))</f>
        <v/>
      </c>
      <c r="H18" s="365"/>
      <c r="I18" s="366" t="str">
        <f t="array" ref="I18">IF(ISERROR(INDEX('Parish level data'!$Q$6:$Q$10232,SMALL(IF($B$3='Parish level data'!$D$6:$D$10232,ROW('Parish level data'!$D$6:$D$10232)-ROW('Parish level data'!$D$6)+1),ROW(3:3)))),"",INDEX('Parish level data'!$Q$6:$Q$10232,SMALL(IF($B$3='Parish level data'!$D$6:$D$10232,ROW('Parish level data'!$D$6:$D$10232)-ROW('Parish level data'!$D$6)+1),ROW(3:3))))</f>
        <v/>
      </c>
      <c r="J18" s="365"/>
      <c r="K18" s="367" t="str">
        <f t="array" ref="K18">IF(ISERROR(INDEX('Parish level data'!$S$6:$S$10232,SMALL(IF($B$3='Parish level data'!$D$6:$D$10232,ROW('Parish level data'!$D$6:$D$10232)-ROW('Parish level data'!$D$6)+1),ROW(3:3)))),"",INDEX('Parish level data'!$S$6:$S$10232,SMALL(IF($B$3='Parish level data'!$D$6:$D$10232,ROW('Parish level data'!$D$6:$D$10232)-ROW('Parish level data'!$D$6)+1),ROW(3:3))))</f>
        <v/>
      </c>
      <c r="L18" s="22"/>
      <c r="M18" s="368"/>
      <c r="N18" s="19"/>
      <c r="O18" s="23"/>
      <c r="P18" s="30"/>
      <c r="Q18" s="65"/>
      <c r="R18" s="20"/>
    </row>
    <row r="19" spans="1:18" s="21" customFormat="1" ht="21" customHeight="1" thickBot="1" x14ac:dyDescent="0.3">
      <c r="A19" s="361"/>
      <c r="B19" s="57"/>
      <c r="C19" s="362" t="str">
        <f t="array" ref="C19">IF(ISERROR(INDEX('Parish level data'!$E$6:$E$10232,SMALL(IF($B$3='Parish level data'!$D$6:$D$10232,ROW('Parish level data'!$D$6:$D$10232)-ROW('Parish level data'!$D$6)+1),ROW(4:4)))),"",INDEX('Parish level data'!$E$6:$E$10232,SMALL(IF($B$3='Parish level data'!$D$6:$D$10232,ROW('Parish level data'!$D$6:$D$10232)-ROW('Parish level data'!$D$6)+1),ROW(4:4))))</f>
        <v/>
      </c>
      <c r="D19" s="363"/>
      <c r="E19" s="364" t="str">
        <f t="array" ref="E19">IF(ISERROR(INDEX('Parish level data'!$H$6:$H$10232,SMALL(IF($B$3='Parish level data'!$D$6:$D$10232,ROW('Parish level data'!$D$6:$D$10232)-ROW('Parish level data'!$D$6)+1),ROW(4:4)))),"",INDEX('Parish level data'!$H$6:$H$10232,SMALL(IF($B$3='Parish level data'!$D$6:$D$10232,ROW('Parish level data'!$D$6:$D$10232)-ROW('Parish level data'!$D$6)+1),ROW(4:4))))</f>
        <v/>
      </c>
      <c r="F19" s="391">
        <f t="shared" si="0"/>
        <v>0</v>
      </c>
      <c r="G19" s="364" t="str">
        <f t="array" ref="G19">IF(ISERROR(INDEX('Parish level data'!$O$6:$O$10232,SMALL(IF($B$3='Parish level data'!$D$6:$D$10232,ROW('Parish level data'!$D$6:$D$10232)-ROW('Parish level data'!$D$6)+1),ROW(4:4)))),"",INDEX('Parish level data'!$O$6:$O$10232,SMALL(IF($B$3='Parish level data'!$D$6:$D$10232,ROW('Parish level data'!$D$6:$D$10232)-ROW('Parish level data'!$D$6)+1),ROW(4:4))))</f>
        <v/>
      </c>
      <c r="H19" s="365"/>
      <c r="I19" s="366" t="str">
        <f t="array" ref="I19">IF(ISERROR(INDEX('Parish level data'!$Q$6:$Q$10232,SMALL(IF($B$3='Parish level data'!$D$6:$D$10232,ROW('Parish level data'!$D$6:$D$10232)-ROW('Parish level data'!$D$6)+1),ROW(4:4)))),"",INDEX('Parish level data'!$Q$6:$Q$10232,SMALL(IF($B$3='Parish level data'!$D$6:$D$10232,ROW('Parish level data'!$D$6:$D$10232)-ROW('Parish level data'!$D$6)+1),ROW(4:4))))</f>
        <v/>
      </c>
      <c r="J19" s="365"/>
      <c r="K19" s="367" t="str">
        <f t="array" ref="K19">IF(ISERROR(INDEX('Parish level data'!$S$6:$S$10232,SMALL(IF($B$3='Parish level data'!$D$6:$D$10232,ROW('Parish level data'!$D$6:$D$10232)-ROW('Parish level data'!$D$6)+1),ROW(4:4)))),"",INDEX('Parish level data'!$S$6:$S$10232,SMALL(IF($B$3='Parish level data'!$D$6:$D$10232,ROW('Parish level data'!$D$6:$D$10232)-ROW('Parish level data'!$D$6)+1),ROW(4:4))))</f>
        <v/>
      </c>
      <c r="L19" s="22"/>
      <c r="M19" s="368"/>
      <c r="N19" s="19"/>
      <c r="O19" s="23"/>
      <c r="P19" s="30"/>
      <c r="Q19" s="65"/>
      <c r="R19" s="20"/>
    </row>
    <row r="20" spans="1:18" s="21" customFormat="1" ht="21" customHeight="1" thickBot="1" x14ac:dyDescent="0.3">
      <c r="A20" s="361"/>
      <c r="B20" s="57"/>
      <c r="C20" s="362" t="str">
        <f t="array" ref="C20">IF(ISERROR(INDEX('Parish level data'!$E$6:$E$10232,SMALL(IF($B$3='Parish level data'!$D$6:$D$10232,ROW('Parish level data'!$D$6:$D$10232)-ROW('Parish level data'!$D$6)+1),ROW(5:5)))),"",INDEX('Parish level data'!$E$6:$E$10232,SMALL(IF($B$3='Parish level data'!$D$6:$D$10232,ROW('Parish level data'!$D$6:$D$10232)-ROW('Parish level data'!$D$6)+1),ROW(5:5))))</f>
        <v/>
      </c>
      <c r="D20" s="363"/>
      <c r="E20" s="364" t="str">
        <f t="array" ref="E20">IF(ISERROR(INDEX('Parish level data'!$H$6:$H$10232,SMALL(IF($B$3='Parish level data'!$D$6:$D$10232,ROW('Parish level data'!$D$6:$D$10232)-ROW('Parish level data'!$D$6)+1),ROW(5:5)))),"",INDEX('Parish level data'!$H$6:$H$10232,SMALL(IF($B$3='Parish level data'!$D$6:$D$10232,ROW('Parish level data'!$D$6:$D$10232)-ROW('Parish level data'!$D$6)+1),ROW(5:5))))</f>
        <v/>
      </c>
      <c r="F20" s="391">
        <f t="shared" si="0"/>
        <v>0</v>
      </c>
      <c r="G20" s="364" t="str">
        <f t="array" ref="G20">IF(ISERROR(INDEX('Parish level data'!$O$6:$O$10232,SMALL(IF($B$3='Parish level data'!$D$6:$D$10232,ROW('Parish level data'!$D$6:$D$10232)-ROW('Parish level data'!$D$6)+1),ROW(5:5)))),"",INDEX('Parish level data'!$O$6:$O$10232,SMALL(IF($B$3='Parish level data'!$D$6:$D$10232,ROW('Parish level data'!$D$6:$D$10232)-ROW('Parish level data'!$D$6)+1),ROW(5:5))))</f>
        <v/>
      </c>
      <c r="H20" s="365"/>
      <c r="I20" s="366" t="str">
        <f t="array" ref="I20">IF(ISERROR(INDEX('Parish level data'!$Q$6:$Q$10232,SMALL(IF($B$3='Parish level data'!$D$6:$D$10232,ROW('Parish level data'!$D$6:$D$10232)-ROW('Parish level data'!$D$6)+1),ROW(5:5)))),"",INDEX('Parish level data'!$Q$6:$Q$10232,SMALL(IF($B$3='Parish level data'!$D$6:$D$10232,ROW('Parish level data'!$D$6:$D$10232)-ROW('Parish level data'!$D$6)+1),ROW(5:5))))</f>
        <v/>
      </c>
      <c r="J20" s="365"/>
      <c r="K20" s="367" t="str">
        <f t="array" ref="K20">IF(ISERROR(INDEX('Parish level data'!$S$6:$S$10232,SMALL(IF($B$3='Parish level data'!$D$6:$D$10232,ROW('Parish level data'!$D$6:$D$10232)-ROW('Parish level data'!$D$6)+1),ROW(5:5)))),"",INDEX('Parish level data'!$S$6:$S$10232,SMALL(IF($B$3='Parish level data'!$D$6:$D$10232,ROW('Parish level data'!$D$6:$D$10232)-ROW('Parish level data'!$D$6)+1),ROW(5:5))))</f>
        <v/>
      </c>
      <c r="L20" s="22"/>
      <c r="M20" s="368"/>
      <c r="N20" s="19"/>
      <c r="O20" s="23"/>
      <c r="P20" s="30"/>
      <c r="Q20" s="65"/>
      <c r="R20" s="20"/>
    </row>
    <row r="21" spans="1:18" s="21" customFormat="1" ht="21" customHeight="1" thickBot="1" x14ac:dyDescent="0.3">
      <c r="A21" s="361"/>
      <c r="B21" s="57"/>
      <c r="C21" s="362" t="str">
        <f t="array" ref="C21">IF(ISERROR(INDEX('Parish level data'!$E$6:$E$10232,SMALL(IF($B$3='Parish level data'!$D$6:$D$10232,ROW('Parish level data'!$D$6:$D$10232)-ROW('Parish level data'!$D$6)+1),ROW(6:6)))),"",INDEX('Parish level data'!$E$6:$E$10232,SMALL(IF($B$3='Parish level data'!$D$6:$D$10232,ROW('Parish level data'!$D$6:$D$10232)-ROW('Parish level data'!$D$6)+1),ROW(6:6))))</f>
        <v/>
      </c>
      <c r="D21" s="363"/>
      <c r="E21" s="364" t="str">
        <f t="array" ref="E21">IF(ISERROR(INDEX('Parish level data'!$H$6:$H$10232,SMALL(IF($B$3='Parish level data'!$D$6:$D$10232,ROW('Parish level data'!$D$6:$D$10232)-ROW('Parish level data'!$D$6)+1),ROW(6:6)))),"",INDEX('Parish level data'!$H$6:$H$10232,SMALL(IF($B$3='Parish level data'!$D$6:$D$10232,ROW('Parish level data'!$D$6:$D$10232)-ROW('Parish level data'!$D$6)+1),ROW(6:6))))</f>
        <v/>
      </c>
      <c r="F21" s="391">
        <f t="shared" si="0"/>
        <v>0</v>
      </c>
      <c r="G21" s="364" t="str">
        <f t="array" ref="G21">IF(ISERROR(INDEX('Parish level data'!$O$6:$O$10232,SMALL(IF($B$3='Parish level data'!$D$6:$D$10232,ROW('Parish level data'!$D$6:$D$10232)-ROW('Parish level data'!$D$6)+1),ROW(6:6)))),"",INDEX('Parish level data'!$O$6:$O$10232,SMALL(IF($B$3='Parish level data'!$D$6:$D$10232,ROW('Parish level data'!$D$6:$D$10232)-ROW('Parish level data'!$D$6)+1),ROW(6:6))))</f>
        <v/>
      </c>
      <c r="H21" s="365"/>
      <c r="I21" s="366" t="str">
        <f t="array" ref="I21">IF(ISERROR(INDEX('Parish level data'!$Q$6:$Q$10232,SMALL(IF($B$3='Parish level data'!$D$6:$D$10232,ROW('Parish level data'!$D$6:$D$10232)-ROW('Parish level data'!$D$6)+1),ROW(6:6)))),"",INDEX('Parish level data'!$Q$6:$Q$10232,SMALL(IF($B$3='Parish level data'!$D$6:$D$10232,ROW('Parish level data'!$D$6:$D$10232)-ROW('Parish level data'!$D$6)+1),ROW(6:6))))</f>
        <v/>
      </c>
      <c r="J21" s="365"/>
      <c r="K21" s="367" t="str">
        <f t="array" ref="K21">IF(ISERROR(INDEX('Parish level data'!$S$6:$S$10232,SMALL(IF($B$3='Parish level data'!$D$6:$D$10232,ROW('Parish level data'!$D$6:$D$10232)-ROW('Parish level data'!$D$6)+1),ROW(6:6)))),"",INDEX('Parish level data'!$S$6:$S$10232,SMALL(IF($B$3='Parish level data'!$D$6:$D$10232,ROW('Parish level data'!$D$6:$D$10232)-ROW('Parish level data'!$D$6)+1),ROW(6:6))))</f>
        <v/>
      </c>
      <c r="L21" s="22"/>
      <c r="M21" s="368"/>
      <c r="N21" s="19"/>
      <c r="O21" s="23"/>
      <c r="P21" s="30"/>
      <c r="Q21" s="65"/>
      <c r="R21" s="20"/>
    </row>
    <row r="22" spans="1:18" s="21" customFormat="1" ht="21" customHeight="1" thickBot="1" x14ac:dyDescent="0.3">
      <c r="A22" s="361"/>
      <c r="B22" s="57"/>
      <c r="C22" s="362" t="str">
        <f t="array" ref="C22">IF(ISERROR(INDEX('Parish level data'!$E$6:$E$10232,SMALL(IF($B$3='Parish level data'!$D$6:$D$10232,ROW('Parish level data'!$D$6:$D$10232)-ROW('Parish level data'!$D$6)+1),ROW(7:7)))),"",INDEX('Parish level data'!$E$6:$E$10232,SMALL(IF($B$3='Parish level data'!$D$6:$D$10232,ROW('Parish level data'!$D$6:$D$10232)-ROW('Parish level data'!$D$6)+1),ROW(7:7))))</f>
        <v/>
      </c>
      <c r="D22" s="363"/>
      <c r="E22" s="364" t="str">
        <f t="array" ref="E22">IF(ISERROR(INDEX('Parish level data'!$H$6:$H$10232,SMALL(IF($B$3='Parish level data'!$D$6:$D$10232,ROW('Parish level data'!$D$6:$D$10232)-ROW('Parish level data'!$D$6)+1),ROW(7:7)))),"",INDEX('Parish level data'!$H$6:$H$10232,SMALL(IF($B$3='Parish level data'!$D$6:$D$10232,ROW('Parish level data'!$D$6:$D$10232)-ROW('Parish level data'!$D$6)+1),ROW(7:7))))</f>
        <v/>
      </c>
      <c r="F22" s="391">
        <f t="shared" si="0"/>
        <v>0</v>
      </c>
      <c r="G22" s="364" t="str">
        <f t="array" ref="G22">IF(ISERROR(INDEX('Parish level data'!$O$6:$O$10232,SMALL(IF($B$3='Parish level data'!$D$6:$D$10232,ROW('Parish level data'!$D$6:$D$10232)-ROW('Parish level data'!$D$6)+1),ROW(7:7)))),"",INDEX('Parish level data'!$O$6:$O$10232,SMALL(IF($B$3='Parish level data'!$D$6:$D$10232,ROW('Parish level data'!$D$6:$D$10232)-ROW('Parish level data'!$D$6)+1),ROW(7:7))))</f>
        <v/>
      </c>
      <c r="H22" s="365"/>
      <c r="I22" s="366" t="str">
        <f t="array" ref="I22">IF(ISERROR(INDEX('Parish level data'!$Q$6:$Q$10232,SMALL(IF($B$3='Parish level data'!$D$6:$D$10232,ROW('Parish level data'!$D$6:$D$10232)-ROW('Parish level data'!$D$6)+1),ROW(7:7)))),"",INDEX('Parish level data'!$Q$6:$Q$10232,SMALL(IF($B$3='Parish level data'!$D$6:$D$10232,ROW('Parish level data'!$D$6:$D$10232)-ROW('Parish level data'!$D$6)+1),ROW(7:7))))</f>
        <v/>
      </c>
      <c r="J22" s="365"/>
      <c r="K22" s="367" t="str">
        <f t="array" ref="K22">IF(ISERROR(INDEX('Parish level data'!$S$6:$S$10232,SMALL(IF($B$3='Parish level data'!$D$6:$D$10232,ROW('Parish level data'!$D$6:$D$10232)-ROW('Parish level data'!$D$6)+1),ROW(7:7)))),"",INDEX('Parish level data'!$S$6:$S$10232,SMALL(IF($B$3='Parish level data'!$D$6:$D$10232,ROW('Parish level data'!$D$6:$D$10232)-ROW('Parish level data'!$D$6)+1),ROW(7:7))))</f>
        <v/>
      </c>
      <c r="L22" s="22"/>
      <c r="M22" s="368"/>
      <c r="N22" s="19"/>
      <c r="O22" s="23"/>
      <c r="P22" s="30"/>
      <c r="Q22" s="65"/>
      <c r="R22" s="20"/>
    </row>
    <row r="23" spans="1:18" s="21" customFormat="1" ht="21" customHeight="1" thickBot="1" x14ac:dyDescent="0.3">
      <c r="A23" s="361"/>
      <c r="B23" s="57"/>
      <c r="C23" s="362" t="str">
        <f t="array" ref="C23">IF(ISERROR(INDEX('Parish level data'!$E$6:$E$10232,SMALL(IF($B$3='Parish level data'!$D$6:$D$10232,ROW('Parish level data'!$D$6:$D$10232)-ROW('Parish level data'!$D$6)+1),ROW(8:8)))),"",INDEX('Parish level data'!$E$6:$E$10232,SMALL(IF($B$3='Parish level data'!$D$6:$D$10232,ROW('Parish level data'!$D$6:$D$10232)-ROW('Parish level data'!$D$6)+1),ROW(8:8))))</f>
        <v/>
      </c>
      <c r="D23" s="363"/>
      <c r="E23" s="364" t="str">
        <f t="array" ref="E23">IF(ISERROR(INDEX('Parish level data'!$H$6:$H$10232,SMALL(IF($B$3='Parish level data'!$D$6:$D$10232,ROW('Parish level data'!$D$6:$D$10232)-ROW('Parish level data'!$D$6)+1),ROW(8:8)))),"",INDEX('Parish level data'!$H$6:$H$10232,SMALL(IF($B$3='Parish level data'!$D$6:$D$10232,ROW('Parish level data'!$D$6:$D$10232)-ROW('Parish level data'!$D$6)+1),ROW(8:8))))</f>
        <v/>
      </c>
      <c r="F23" s="391">
        <f t="shared" si="0"/>
        <v>0</v>
      </c>
      <c r="G23" s="364" t="str">
        <f t="array" ref="G23">IF(ISERROR(INDEX('Parish level data'!$O$6:$O$10232,SMALL(IF($B$3='Parish level data'!$D$6:$D$10232,ROW('Parish level data'!$D$6:$D$10232)-ROW('Parish level data'!$D$6)+1),ROW(8:8)))),"",INDEX('Parish level data'!$O$6:$O$10232,SMALL(IF($B$3='Parish level data'!$D$6:$D$10232,ROW('Parish level data'!$D$6:$D$10232)-ROW('Parish level data'!$D$6)+1),ROW(8:8))))</f>
        <v/>
      </c>
      <c r="H23" s="365"/>
      <c r="I23" s="366" t="str">
        <f t="array" ref="I23">IF(ISERROR(INDEX('Parish level data'!$Q$6:$Q$10232,SMALL(IF($B$3='Parish level data'!$D$6:$D$10232,ROW('Parish level data'!$D$6:$D$10232)-ROW('Parish level data'!$D$6)+1),ROW(8:8)))),"",INDEX('Parish level data'!$Q$6:$Q$10232,SMALL(IF($B$3='Parish level data'!$D$6:$D$10232,ROW('Parish level data'!$D$6:$D$10232)-ROW('Parish level data'!$D$6)+1),ROW(8:8))))</f>
        <v/>
      </c>
      <c r="J23" s="365"/>
      <c r="K23" s="367" t="str">
        <f t="array" ref="K23">IF(ISERROR(INDEX('Parish level data'!$S$6:$S$10232,SMALL(IF($B$3='Parish level data'!$D$6:$D$10232,ROW('Parish level data'!$D$6:$D$10232)-ROW('Parish level data'!$D$6)+1),ROW(8:8)))),"",INDEX('Parish level data'!$S$6:$S$10232,SMALL(IF($B$3='Parish level data'!$D$6:$D$10232,ROW('Parish level data'!$D$6:$D$10232)-ROW('Parish level data'!$D$6)+1),ROW(8:8))))</f>
        <v/>
      </c>
      <c r="L23" s="22"/>
      <c r="M23" s="368"/>
      <c r="N23" s="19"/>
      <c r="O23" s="23"/>
      <c r="P23" s="30"/>
      <c r="Q23" s="65"/>
      <c r="R23" s="20"/>
    </row>
    <row r="24" spans="1:18" s="21" customFormat="1" ht="21" customHeight="1" thickBot="1" x14ac:dyDescent="0.3">
      <c r="A24" s="361"/>
      <c r="B24" s="57"/>
      <c r="C24" s="362" t="str">
        <f t="array" ref="C24">IF(ISERROR(INDEX('Parish level data'!$E$6:$E$10232,SMALL(IF($B$3='Parish level data'!$D$6:$D$10232,ROW('Parish level data'!$D$6:$D$10232)-ROW('Parish level data'!$D$6)+1),ROW(9:9)))),"",INDEX('Parish level data'!$E$6:$E$10232,SMALL(IF($B$3='Parish level data'!$D$6:$D$10232,ROW('Parish level data'!$D$6:$D$10232)-ROW('Parish level data'!$D$6)+1),ROW(9:9))))</f>
        <v/>
      </c>
      <c r="D24" s="363"/>
      <c r="E24" s="364" t="str">
        <f t="array" ref="E24">IF(ISERROR(INDEX('Parish level data'!$H$6:$H$10232,SMALL(IF($B$3='Parish level data'!$D$6:$D$10232,ROW('Parish level data'!$D$6:$D$10232)-ROW('Parish level data'!$D$6)+1),ROW(9:9)))),"",INDEX('Parish level data'!$H$6:$H$10232,SMALL(IF($B$3='Parish level data'!$D$6:$D$10232,ROW('Parish level data'!$D$6:$D$10232)-ROW('Parish level data'!$D$6)+1),ROW(9:9))))</f>
        <v/>
      </c>
      <c r="F24" s="391">
        <f t="shared" si="0"/>
        <v>0</v>
      </c>
      <c r="G24" s="364" t="str">
        <f t="array" ref="G24">IF(ISERROR(INDEX('Parish level data'!$O$6:$O$10232,SMALL(IF($B$3='Parish level data'!$D$6:$D$10232,ROW('Parish level data'!$D$6:$D$10232)-ROW('Parish level data'!$D$6)+1),ROW(9:9)))),"",INDEX('Parish level data'!$O$6:$O$10232,SMALL(IF($B$3='Parish level data'!$D$6:$D$10232,ROW('Parish level data'!$D$6:$D$10232)-ROW('Parish level data'!$D$6)+1),ROW(9:9))))</f>
        <v/>
      </c>
      <c r="H24" s="365"/>
      <c r="I24" s="366" t="str">
        <f t="array" ref="I24">IF(ISERROR(INDEX('Parish level data'!$Q$6:$Q$10232,SMALL(IF($B$3='Parish level data'!$D$6:$D$10232,ROW('Parish level data'!$D$6:$D$10232)-ROW('Parish level data'!$D$6)+1),ROW(9:9)))),"",INDEX('Parish level data'!$Q$6:$Q$10232,SMALL(IF($B$3='Parish level data'!$D$6:$D$10232,ROW('Parish level data'!$D$6:$D$10232)-ROW('Parish level data'!$D$6)+1),ROW(9:9))))</f>
        <v/>
      </c>
      <c r="J24" s="365"/>
      <c r="K24" s="367" t="str">
        <f t="array" ref="K24">IF(ISERROR(INDEX('Parish level data'!$S$6:$S$10232,SMALL(IF($B$3='Parish level data'!$D$6:$D$10232,ROW('Parish level data'!$D$6:$D$10232)-ROW('Parish level data'!$D$6)+1),ROW(9:9)))),"",INDEX('Parish level data'!$S$6:$S$10232,SMALL(IF($B$3='Parish level data'!$D$6:$D$10232,ROW('Parish level data'!$D$6:$D$10232)-ROW('Parish level data'!$D$6)+1),ROW(9:9))))</f>
        <v/>
      </c>
      <c r="L24" s="22"/>
      <c r="M24" s="368"/>
      <c r="N24" s="19"/>
      <c r="O24" s="23"/>
      <c r="P24" s="30"/>
      <c r="Q24" s="65"/>
      <c r="R24" s="20"/>
    </row>
    <row r="25" spans="1:18" s="21" customFormat="1" ht="21" customHeight="1" thickBot="1" x14ac:dyDescent="0.3">
      <c r="A25" s="361"/>
      <c r="B25" s="57"/>
      <c r="C25" s="362" t="str">
        <f t="array" ref="C25">IF(ISERROR(INDEX('Parish level data'!$E$6:$E$10232,SMALL(IF($B$3='Parish level data'!$D$6:$D$10232,ROW('Parish level data'!$D$6:$D$10232)-ROW('Parish level data'!$D$6)+1),ROW(10:10)))),"",INDEX('Parish level data'!$E$6:$E$10232,SMALL(IF($B$3='Parish level data'!$D$6:$D$10232,ROW('Parish level data'!$D$6:$D$10232)-ROW('Parish level data'!$D$6)+1),ROW(10:10))))</f>
        <v/>
      </c>
      <c r="D25" s="363"/>
      <c r="E25" s="364" t="str">
        <f t="array" ref="E25">IF(ISERROR(INDEX('Parish level data'!$H$6:$H$10232,SMALL(IF($B$3='Parish level data'!$D$6:$D$10232,ROW('Parish level data'!$D$6:$D$10232)-ROW('Parish level data'!$D$6)+1),ROW(10:10)))),"",INDEX('Parish level data'!$H$6:$H$10232,SMALL(IF($B$3='Parish level data'!$D$6:$D$10232,ROW('Parish level data'!$D$6:$D$10232)-ROW('Parish level data'!$D$6)+1),ROW(10:10))))</f>
        <v/>
      </c>
      <c r="F25" s="391">
        <f t="shared" si="0"/>
        <v>0</v>
      </c>
      <c r="G25" s="364" t="str">
        <f t="array" ref="G25">IF(ISERROR(INDEX('Parish level data'!$O$6:$O$10232,SMALL(IF($B$3='Parish level data'!$D$6:$D$10232,ROW('Parish level data'!$D$6:$D$10232)-ROW('Parish level data'!$D$6)+1),ROW(10:10)))),"",INDEX('Parish level data'!$O$6:$O$10232,SMALL(IF($B$3='Parish level data'!$D$6:$D$10232,ROW('Parish level data'!$D$6:$D$10232)-ROW('Parish level data'!$D$6)+1),ROW(10:10))))</f>
        <v/>
      </c>
      <c r="H25" s="365"/>
      <c r="I25" s="366" t="str">
        <f t="array" ref="I25">IF(ISERROR(INDEX('Parish level data'!$Q$6:$Q$10232,SMALL(IF($B$3='Parish level data'!$D$6:$D$10232,ROW('Parish level data'!$D$6:$D$10232)-ROW('Parish level data'!$D$6)+1),ROW(10:10)))),"",INDEX('Parish level data'!$Q$6:$Q$10232,SMALL(IF($B$3='Parish level data'!$D$6:$D$10232,ROW('Parish level data'!$D$6:$D$10232)-ROW('Parish level data'!$D$6)+1),ROW(10:10))))</f>
        <v/>
      </c>
      <c r="J25" s="365"/>
      <c r="K25" s="367" t="str">
        <f t="array" ref="K25">IF(ISERROR(INDEX('Parish level data'!$S$6:$S$10232,SMALL(IF($B$3='Parish level data'!$D$6:$D$10232,ROW('Parish level data'!$D$6:$D$10232)-ROW('Parish level data'!$D$6)+1),ROW(10:10)))),"",INDEX('Parish level data'!$S$6:$S$10232,SMALL(IF($B$3='Parish level data'!$D$6:$D$10232,ROW('Parish level data'!$D$6:$D$10232)-ROW('Parish level data'!$D$6)+1),ROW(10:10))))</f>
        <v/>
      </c>
      <c r="L25" s="22"/>
      <c r="M25" s="368"/>
      <c r="N25" s="19"/>
      <c r="O25" s="23"/>
      <c r="P25" s="30"/>
      <c r="Q25" s="65"/>
      <c r="R25" s="20"/>
    </row>
    <row r="26" spans="1:18" s="21" customFormat="1" ht="21" customHeight="1" thickBot="1" x14ac:dyDescent="0.3">
      <c r="A26" s="361"/>
      <c r="B26" s="57"/>
      <c r="C26" s="362" t="str">
        <f t="array" ref="C26">IF(ISERROR(INDEX('Parish level data'!$E$6:$E$10232,SMALL(IF($B$3='Parish level data'!$D$6:$D$10232,ROW('Parish level data'!$D$6:$D$10232)-ROW('Parish level data'!$D$6)+1),ROW(11:11)))),"",INDEX('Parish level data'!$E$6:$E$10232,SMALL(IF($B$3='Parish level data'!$D$6:$D$10232,ROW('Parish level data'!$D$6:$D$10232)-ROW('Parish level data'!$D$6)+1),ROW(11:11))))</f>
        <v/>
      </c>
      <c r="D26" s="363"/>
      <c r="E26" s="364" t="str">
        <f t="array" ref="E26">IF(ISERROR(INDEX('Parish level data'!$H$6:$H$10232,SMALL(IF($B$3='Parish level data'!$D$6:$D$10232,ROW('Parish level data'!$D$6:$D$10232)-ROW('Parish level data'!$D$6)+1),ROW(11:11)))),"",INDEX('Parish level data'!$H$6:$H$10232,SMALL(IF($B$3='Parish level data'!$D$6:$D$10232,ROW('Parish level data'!$D$6:$D$10232)-ROW('Parish level data'!$D$6)+1),ROW(11:11))))</f>
        <v/>
      </c>
      <c r="F26" s="391">
        <f t="shared" si="0"/>
        <v>0</v>
      </c>
      <c r="G26" s="364" t="str">
        <f t="array" ref="G26">IF(ISERROR(INDEX('Parish level data'!$O$6:$O$10232,SMALL(IF($B$3='Parish level data'!$D$6:$D$10232,ROW('Parish level data'!$D$6:$D$10232)-ROW('Parish level data'!$D$6)+1),ROW(11:11)))),"",INDEX('Parish level data'!$O$6:$O$10232,SMALL(IF($B$3='Parish level data'!$D$6:$D$10232,ROW('Parish level data'!$D$6:$D$10232)-ROW('Parish level data'!$D$6)+1),ROW(11:11))))</f>
        <v/>
      </c>
      <c r="H26" s="365"/>
      <c r="I26" s="366" t="str">
        <f t="array" ref="I26">IF(ISERROR(INDEX('Parish level data'!$Q$6:$Q$10232,SMALL(IF($B$3='Parish level data'!$D$6:$D$10232,ROW('Parish level data'!$D$6:$D$10232)-ROW('Parish level data'!$D$6)+1),ROW(11:11)))),"",INDEX('Parish level data'!$Q$6:$Q$10232,SMALL(IF($B$3='Parish level data'!$D$6:$D$10232,ROW('Parish level data'!$D$6:$D$10232)-ROW('Parish level data'!$D$6)+1),ROW(11:11))))</f>
        <v/>
      </c>
      <c r="J26" s="365"/>
      <c r="K26" s="367" t="str">
        <f t="array" ref="K26">IF(ISERROR(INDEX('Parish level data'!$S$6:$S$10232,SMALL(IF($B$3='Parish level data'!$D$6:$D$10232,ROW('Parish level data'!$D$6:$D$10232)-ROW('Parish level data'!$D$6)+1),ROW(11:11)))),"",INDEX('Parish level data'!$S$6:$S$10232,SMALL(IF($B$3='Parish level data'!$D$6:$D$10232,ROW('Parish level data'!$D$6:$D$10232)-ROW('Parish level data'!$D$6)+1),ROW(11:11))))</f>
        <v/>
      </c>
      <c r="L26" s="22"/>
      <c r="M26" s="368"/>
      <c r="N26" s="19"/>
      <c r="O26" s="23"/>
      <c r="P26" s="30"/>
      <c r="Q26" s="65"/>
      <c r="R26" s="20"/>
    </row>
    <row r="27" spans="1:18" s="21" customFormat="1" ht="21" customHeight="1" thickBot="1" x14ac:dyDescent="0.3">
      <c r="A27" s="361"/>
      <c r="B27" s="57"/>
      <c r="C27" s="362" t="str">
        <f t="array" ref="C27">IF(ISERROR(INDEX('Parish level data'!$E$6:$E$10232,SMALL(IF($B$3='Parish level data'!$D$6:$D$10232,ROW('Parish level data'!$D$6:$D$10232)-ROW('Parish level data'!$D$6)+1),ROW(12:12)))),"",INDEX('Parish level data'!$E$6:$E$10232,SMALL(IF($B$3='Parish level data'!$D$6:$D$10232,ROW('Parish level data'!$D$6:$D$10232)-ROW('Parish level data'!$D$6)+1),ROW(12:12))))</f>
        <v/>
      </c>
      <c r="D27" s="363"/>
      <c r="E27" s="364" t="str">
        <f t="array" ref="E27">IF(ISERROR(INDEX('Parish level data'!$H$6:$H$10232,SMALL(IF($B$3='Parish level data'!$D$6:$D$10232,ROW('Parish level data'!$D$6:$D$10232)-ROW('Parish level data'!$D$6)+1),ROW(12:12)))),"",INDEX('Parish level data'!$H$6:$H$10232,SMALL(IF($B$3='Parish level data'!$D$6:$D$10232,ROW('Parish level data'!$D$6:$D$10232)-ROW('Parish level data'!$D$6)+1),ROW(12:12))))</f>
        <v/>
      </c>
      <c r="F27" s="391">
        <f t="shared" si="0"/>
        <v>0</v>
      </c>
      <c r="G27" s="364" t="str">
        <f t="array" ref="G27">IF(ISERROR(INDEX('Parish level data'!$O$6:$O$10232,SMALL(IF($B$3='Parish level data'!$D$6:$D$10232,ROW('Parish level data'!$D$6:$D$10232)-ROW('Parish level data'!$D$6)+1),ROW(12:12)))),"",INDEX('Parish level data'!$O$6:$O$10232,SMALL(IF($B$3='Parish level data'!$D$6:$D$10232,ROW('Parish level data'!$D$6:$D$10232)-ROW('Parish level data'!$D$6)+1),ROW(12:12))))</f>
        <v/>
      </c>
      <c r="H27" s="365"/>
      <c r="I27" s="366" t="str">
        <f t="array" ref="I27">IF(ISERROR(INDEX('Parish level data'!$Q$6:$Q$10232,SMALL(IF($B$3='Parish level data'!$D$6:$D$10232,ROW('Parish level data'!$D$6:$D$10232)-ROW('Parish level data'!$D$6)+1),ROW(12:12)))),"",INDEX('Parish level data'!$Q$6:$Q$10232,SMALL(IF($B$3='Parish level data'!$D$6:$D$10232,ROW('Parish level data'!$D$6:$D$10232)-ROW('Parish level data'!$D$6)+1),ROW(12:12))))</f>
        <v/>
      </c>
      <c r="J27" s="365"/>
      <c r="K27" s="367" t="str">
        <f t="array" ref="K27">IF(ISERROR(INDEX('Parish level data'!$S$6:$S$10232,SMALL(IF($B$3='Parish level data'!$D$6:$D$10232,ROW('Parish level data'!$D$6:$D$10232)-ROW('Parish level data'!$D$6)+1),ROW(12:12)))),"",INDEX('Parish level data'!$S$6:$S$10232,SMALL(IF($B$3='Parish level data'!$D$6:$D$10232,ROW('Parish level data'!$D$6:$D$10232)-ROW('Parish level data'!$D$6)+1),ROW(12:12))))</f>
        <v/>
      </c>
      <c r="L27" s="22"/>
      <c r="M27" s="368"/>
      <c r="N27" s="19"/>
      <c r="O27" s="23"/>
      <c r="P27" s="30"/>
      <c r="Q27" s="65"/>
      <c r="R27" s="20"/>
    </row>
    <row r="28" spans="1:18" s="21" customFormat="1" ht="21" customHeight="1" thickBot="1" x14ac:dyDescent="0.3">
      <c r="A28" s="361"/>
      <c r="B28" s="57"/>
      <c r="C28" s="362" t="str">
        <f t="array" ref="C28">IF(ISERROR(INDEX('Parish level data'!$E$6:$E$10232,SMALL(IF($B$3='Parish level data'!$D$6:$D$10232,ROW('Parish level data'!$D$6:$D$10232)-ROW('Parish level data'!$D$6)+1),ROW(13:13)))),"",INDEX('Parish level data'!$E$6:$E$10232,SMALL(IF($B$3='Parish level data'!$D$6:$D$10232,ROW('Parish level data'!$D$6:$D$10232)-ROW('Parish level data'!$D$6)+1),ROW(13:13))))</f>
        <v/>
      </c>
      <c r="D28" s="363"/>
      <c r="E28" s="364" t="str">
        <f t="array" ref="E28">IF(ISERROR(INDEX('Parish level data'!$H$6:$H$10232,SMALL(IF($B$3='Parish level data'!$D$6:$D$10232,ROW('Parish level data'!$D$6:$D$10232)-ROW('Parish level data'!$D$6)+1),ROW(13:13)))),"",INDEX('Parish level data'!$H$6:$H$10232,SMALL(IF($B$3='Parish level data'!$D$6:$D$10232,ROW('Parish level data'!$D$6:$D$10232)-ROW('Parish level data'!$D$6)+1),ROW(13:13))))</f>
        <v/>
      </c>
      <c r="F28" s="391">
        <f t="shared" si="0"/>
        <v>0</v>
      </c>
      <c r="G28" s="364" t="str">
        <f t="array" ref="G28">IF(ISERROR(INDEX('Parish level data'!$O$6:$O$10232,SMALL(IF($B$3='Parish level data'!$D$6:$D$10232,ROW('Parish level data'!$D$6:$D$10232)-ROW('Parish level data'!$D$6)+1),ROW(13:13)))),"",INDEX('Parish level data'!$O$6:$O$10232,SMALL(IF($B$3='Parish level data'!$D$6:$D$10232,ROW('Parish level data'!$D$6:$D$10232)-ROW('Parish level data'!$D$6)+1),ROW(13:13))))</f>
        <v/>
      </c>
      <c r="H28" s="365"/>
      <c r="I28" s="366" t="str">
        <f t="array" ref="I28">IF(ISERROR(INDEX('Parish level data'!$Q$6:$Q$10232,SMALL(IF($B$3='Parish level data'!$D$6:$D$10232,ROW('Parish level data'!$D$6:$D$10232)-ROW('Parish level data'!$D$6)+1),ROW(13:13)))),"",INDEX('Parish level data'!$Q$6:$Q$10232,SMALL(IF($B$3='Parish level data'!$D$6:$D$10232,ROW('Parish level data'!$D$6:$D$10232)-ROW('Parish level data'!$D$6)+1),ROW(13:13))))</f>
        <v/>
      </c>
      <c r="J28" s="365"/>
      <c r="K28" s="367" t="str">
        <f t="array" ref="K28">IF(ISERROR(INDEX('Parish level data'!$S$6:$S$10232,SMALL(IF($B$3='Parish level data'!$D$6:$D$10232,ROW('Parish level data'!$D$6:$D$10232)-ROW('Parish level data'!$D$6)+1),ROW(13:13)))),"",INDEX('Parish level data'!$S$6:$S$10232,SMALL(IF($B$3='Parish level data'!$D$6:$D$10232,ROW('Parish level data'!$D$6:$D$10232)-ROW('Parish level data'!$D$6)+1),ROW(13:13))))</f>
        <v/>
      </c>
      <c r="L28" s="22"/>
      <c r="M28" s="368"/>
      <c r="N28" s="19"/>
      <c r="O28" s="23"/>
      <c r="P28" s="30"/>
      <c r="Q28" s="65"/>
      <c r="R28" s="20"/>
    </row>
    <row r="29" spans="1:18" s="21" customFormat="1" ht="21" customHeight="1" thickBot="1" x14ac:dyDescent="0.3">
      <c r="A29" s="361"/>
      <c r="B29" s="57"/>
      <c r="C29" s="362" t="str">
        <f t="array" ref="C29">IF(ISERROR(INDEX('Parish level data'!$E$6:$E$10232,SMALL(IF($B$3='Parish level data'!$D$6:$D$10232,ROW('Parish level data'!$D$6:$D$10232)-ROW('Parish level data'!$D$6)+1),ROW(14:14)))),"",INDEX('Parish level data'!$E$6:$E$10232,SMALL(IF($B$3='Parish level data'!$D$6:$D$10232,ROW('Parish level data'!$D$6:$D$10232)-ROW('Parish level data'!$D$6)+1),ROW(14:14))))</f>
        <v/>
      </c>
      <c r="D29" s="363"/>
      <c r="E29" s="364" t="str">
        <f t="array" ref="E29">IF(ISERROR(INDEX('Parish level data'!$H$6:$H$10232,SMALL(IF($B$3='Parish level data'!$D$6:$D$10232,ROW('Parish level data'!$D$6:$D$10232)-ROW('Parish level data'!$D$6)+1),ROW(14:14)))),"",INDEX('Parish level data'!$H$6:$H$10232,SMALL(IF($B$3='Parish level data'!$D$6:$D$10232,ROW('Parish level data'!$D$6:$D$10232)-ROW('Parish level data'!$D$6)+1),ROW(14:14))))</f>
        <v/>
      </c>
      <c r="F29" s="391">
        <f t="shared" si="0"/>
        <v>0</v>
      </c>
      <c r="G29" s="364" t="str">
        <f t="array" ref="G29">IF(ISERROR(INDEX('Parish level data'!$O$6:$O$10232,SMALL(IF($B$3='Parish level data'!$D$6:$D$10232,ROW('Parish level data'!$D$6:$D$10232)-ROW('Parish level data'!$D$6)+1),ROW(14:14)))),"",INDEX('Parish level data'!$O$6:$O$10232,SMALL(IF($B$3='Parish level data'!$D$6:$D$10232,ROW('Parish level data'!$D$6:$D$10232)-ROW('Parish level data'!$D$6)+1),ROW(14:14))))</f>
        <v/>
      </c>
      <c r="H29" s="365"/>
      <c r="I29" s="366" t="str">
        <f t="array" ref="I29">IF(ISERROR(INDEX('Parish level data'!$Q$6:$Q$10232,SMALL(IF($B$3='Parish level data'!$D$6:$D$10232,ROW('Parish level data'!$D$6:$D$10232)-ROW('Parish level data'!$D$6)+1),ROW(14:14)))),"",INDEX('Parish level data'!$Q$6:$Q$10232,SMALL(IF($B$3='Parish level data'!$D$6:$D$10232,ROW('Parish level data'!$D$6:$D$10232)-ROW('Parish level data'!$D$6)+1),ROW(14:14))))</f>
        <v/>
      </c>
      <c r="J29" s="365"/>
      <c r="K29" s="367" t="str">
        <f t="array" ref="K29">IF(ISERROR(INDEX('Parish level data'!$S$6:$S$10232,SMALL(IF($B$3='Parish level data'!$D$6:$D$10232,ROW('Parish level data'!$D$6:$D$10232)-ROW('Parish level data'!$D$6)+1),ROW(14:14)))),"",INDEX('Parish level data'!$S$6:$S$10232,SMALL(IF($B$3='Parish level data'!$D$6:$D$10232,ROW('Parish level data'!$D$6:$D$10232)-ROW('Parish level data'!$D$6)+1),ROW(14:14))))</f>
        <v/>
      </c>
      <c r="L29" s="22"/>
      <c r="M29" s="368"/>
      <c r="N29" s="19"/>
      <c r="O29" s="23"/>
      <c r="P29" s="30"/>
      <c r="Q29" s="65"/>
      <c r="R29" s="20"/>
    </row>
    <row r="30" spans="1:18" s="21" customFormat="1" ht="21" customHeight="1" thickBot="1" x14ac:dyDescent="0.3">
      <c r="A30" s="361"/>
      <c r="B30" s="57"/>
      <c r="C30" s="362" t="str">
        <f t="array" ref="C30">IF(ISERROR(INDEX('Parish level data'!$E$6:$E$10232,SMALL(IF($B$3='Parish level data'!$D$6:$D$10232,ROW('Parish level data'!$D$6:$D$10232)-ROW('Parish level data'!$D$6)+1),ROW(15:15)))),"",INDEX('Parish level data'!$E$6:$E$10232,SMALL(IF($B$3='Parish level data'!$D$6:$D$10232,ROW('Parish level data'!$D$6:$D$10232)-ROW('Parish level data'!$D$6)+1),ROW(15:15))))</f>
        <v/>
      </c>
      <c r="D30" s="363"/>
      <c r="E30" s="364" t="str">
        <f t="array" ref="E30">IF(ISERROR(INDEX('Parish level data'!$H$6:$H$10232,SMALL(IF($B$3='Parish level data'!$D$6:$D$10232,ROW('Parish level data'!$D$6:$D$10232)-ROW('Parish level data'!$D$6)+1),ROW(15:15)))),"",INDEX('Parish level data'!$H$6:$H$10232,SMALL(IF($B$3='Parish level data'!$D$6:$D$10232,ROW('Parish level data'!$D$6:$D$10232)-ROW('Parish level data'!$D$6)+1),ROW(15:15))))</f>
        <v/>
      </c>
      <c r="F30" s="391">
        <f t="shared" si="0"/>
        <v>0</v>
      </c>
      <c r="G30" s="364" t="str">
        <f t="array" ref="G30">IF(ISERROR(INDEX('Parish level data'!$O$6:$O$10232,SMALL(IF($B$3='Parish level data'!$D$6:$D$10232,ROW('Parish level data'!$D$6:$D$10232)-ROW('Parish level data'!$D$6)+1),ROW(15:15)))),"",INDEX('Parish level data'!$O$6:$O$10232,SMALL(IF($B$3='Parish level data'!$D$6:$D$10232,ROW('Parish level data'!$D$6:$D$10232)-ROW('Parish level data'!$D$6)+1),ROW(15:15))))</f>
        <v/>
      </c>
      <c r="H30" s="365"/>
      <c r="I30" s="366" t="str">
        <f t="array" ref="I30">IF(ISERROR(INDEX('Parish level data'!$Q$6:$Q$10232,SMALL(IF($B$3='Parish level data'!$D$6:$D$10232,ROW('Parish level data'!$D$6:$D$10232)-ROW('Parish level data'!$D$6)+1),ROW(15:15)))),"",INDEX('Parish level data'!$Q$6:$Q$10232,SMALL(IF($B$3='Parish level data'!$D$6:$D$10232,ROW('Parish level data'!$D$6:$D$10232)-ROW('Parish level data'!$D$6)+1),ROW(15:15))))</f>
        <v/>
      </c>
      <c r="J30" s="365"/>
      <c r="K30" s="367" t="str">
        <f t="array" ref="K30">IF(ISERROR(INDEX('Parish level data'!$S$6:$S$10232,SMALL(IF($B$3='Parish level data'!$D$6:$D$10232,ROW('Parish level data'!$D$6:$D$10232)-ROW('Parish level data'!$D$6)+1),ROW(15:15)))),"",INDEX('Parish level data'!$S$6:$S$10232,SMALL(IF($B$3='Parish level data'!$D$6:$D$10232,ROW('Parish level data'!$D$6:$D$10232)-ROW('Parish level data'!$D$6)+1),ROW(15:15))))</f>
        <v/>
      </c>
      <c r="L30" s="22"/>
      <c r="M30" s="368"/>
      <c r="N30" s="19"/>
      <c r="O30" s="23"/>
      <c r="P30" s="30"/>
      <c r="Q30" s="65"/>
      <c r="R30" s="20"/>
    </row>
    <row r="31" spans="1:18" s="21" customFormat="1" ht="21" customHeight="1" thickBot="1" x14ac:dyDescent="0.3">
      <c r="A31" s="361"/>
      <c r="B31" s="57"/>
      <c r="C31" s="362" t="str">
        <f t="array" ref="C31">IF(ISERROR(INDEX('Parish level data'!$E$6:$E$10232,SMALL(IF($B$3='Parish level data'!$D$6:$D$10232,ROW('Parish level data'!$D$6:$D$10232)-ROW('Parish level data'!$D$6)+1),ROW(16:16)))),"",INDEX('Parish level data'!$E$6:$E$10232,SMALL(IF($B$3='Parish level data'!$D$6:$D$10232,ROW('Parish level data'!$D$6:$D$10232)-ROW('Parish level data'!$D$6)+1),ROW(16:16))))</f>
        <v/>
      </c>
      <c r="D31" s="363"/>
      <c r="E31" s="364" t="str">
        <f t="array" ref="E31">IF(ISERROR(INDEX('Parish level data'!$H$6:$H$10232,SMALL(IF($B$3='Parish level data'!$D$6:$D$10232,ROW('Parish level data'!$D$6:$D$10232)-ROW('Parish level data'!$D$6)+1),ROW(16:16)))),"",INDEX('Parish level data'!$H$6:$H$10232,SMALL(IF($B$3='Parish level data'!$D$6:$D$10232,ROW('Parish level data'!$D$6:$D$10232)-ROW('Parish level data'!$D$6)+1),ROW(16:16))))</f>
        <v/>
      </c>
      <c r="F31" s="391">
        <f t="shared" si="0"/>
        <v>0</v>
      </c>
      <c r="G31" s="364" t="str">
        <f t="array" ref="G31">IF(ISERROR(INDEX('Parish level data'!$O$6:$O$10232,SMALL(IF($B$3='Parish level data'!$D$6:$D$10232,ROW('Parish level data'!$D$6:$D$10232)-ROW('Parish level data'!$D$6)+1),ROW(16:16)))),"",INDEX('Parish level data'!$O$6:$O$10232,SMALL(IF($B$3='Parish level data'!$D$6:$D$10232,ROW('Parish level data'!$D$6:$D$10232)-ROW('Parish level data'!$D$6)+1),ROW(16:16))))</f>
        <v/>
      </c>
      <c r="H31" s="365"/>
      <c r="I31" s="366" t="str">
        <f t="array" ref="I31">IF(ISERROR(INDEX('Parish level data'!$Q$6:$Q$10232,SMALL(IF($B$3='Parish level data'!$D$6:$D$10232,ROW('Parish level data'!$D$6:$D$10232)-ROW('Parish level data'!$D$6)+1),ROW(16:16)))),"",INDEX('Parish level data'!$Q$6:$Q$10232,SMALL(IF($B$3='Parish level data'!$D$6:$D$10232,ROW('Parish level data'!$D$6:$D$10232)-ROW('Parish level data'!$D$6)+1),ROW(16:16))))</f>
        <v/>
      </c>
      <c r="J31" s="365"/>
      <c r="K31" s="367" t="str">
        <f t="array" ref="K31">IF(ISERROR(INDEX('Parish level data'!$S$6:$S$10232,SMALL(IF($B$3='Parish level data'!$D$6:$D$10232,ROW('Parish level data'!$D$6:$D$10232)-ROW('Parish level data'!$D$6)+1),ROW(16:16)))),"",INDEX('Parish level data'!$S$6:$S$10232,SMALL(IF($B$3='Parish level data'!$D$6:$D$10232,ROW('Parish level data'!$D$6:$D$10232)-ROW('Parish level data'!$D$6)+1),ROW(16:16))))</f>
        <v/>
      </c>
      <c r="L31" s="22"/>
      <c r="M31" s="368"/>
      <c r="N31" s="19"/>
      <c r="O31" s="23"/>
      <c r="P31" s="30"/>
      <c r="Q31" s="65"/>
      <c r="R31" s="20"/>
    </row>
    <row r="32" spans="1:18" s="21" customFormat="1" ht="21" customHeight="1" thickBot="1" x14ac:dyDescent="0.3">
      <c r="A32" s="361"/>
      <c r="B32" s="57"/>
      <c r="C32" s="362" t="str">
        <f t="array" ref="C32">IF(ISERROR(INDEX('Parish level data'!$E$6:$E$10232,SMALL(IF($B$3='Parish level data'!$D$6:$D$10232,ROW('Parish level data'!$D$6:$D$10232)-ROW('Parish level data'!$D$6)+1),ROW(17:17)))),"",INDEX('Parish level data'!$E$6:$E$10232,SMALL(IF($B$3='Parish level data'!$D$6:$D$10232,ROW('Parish level data'!$D$6:$D$10232)-ROW('Parish level data'!$D$6)+1),ROW(17:17))))</f>
        <v/>
      </c>
      <c r="D32" s="363"/>
      <c r="E32" s="364" t="str">
        <f t="array" ref="E32">IF(ISERROR(INDEX('Parish level data'!$H$6:$H$10232,SMALL(IF($B$3='Parish level data'!$D$6:$D$10232,ROW('Parish level data'!$D$6:$D$10232)-ROW('Parish level data'!$D$6)+1),ROW(17:17)))),"",INDEX('Parish level data'!$H$6:$H$10232,SMALL(IF($B$3='Parish level data'!$D$6:$D$10232,ROW('Parish level data'!$D$6:$D$10232)-ROW('Parish level data'!$D$6)+1),ROW(17:17))))</f>
        <v/>
      </c>
      <c r="F32" s="391">
        <f t="shared" si="0"/>
        <v>0</v>
      </c>
      <c r="G32" s="364" t="str">
        <f t="array" ref="G32">IF(ISERROR(INDEX('Parish level data'!$O$6:$O$10232,SMALL(IF($B$3='Parish level data'!$D$6:$D$10232,ROW('Parish level data'!$D$6:$D$10232)-ROW('Parish level data'!$D$6)+1),ROW(17:17)))),"",INDEX('Parish level data'!$O$6:$O$10232,SMALL(IF($B$3='Parish level data'!$D$6:$D$10232,ROW('Parish level data'!$D$6:$D$10232)-ROW('Parish level data'!$D$6)+1),ROW(17:17))))</f>
        <v/>
      </c>
      <c r="H32" s="365"/>
      <c r="I32" s="366" t="str">
        <f t="array" ref="I32">IF(ISERROR(INDEX('Parish level data'!$Q$6:$Q$10232,SMALL(IF($B$3='Parish level data'!$D$6:$D$10232,ROW('Parish level data'!$D$6:$D$10232)-ROW('Parish level data'!$D$6)+1),ROW(17:17)))),"",INDEX('Parish level data'!$Q$6:$Q$10232,SMALL(IF($B$3='Parish level data'!$D$6:$D$10232,ROW('Parish level data'!$D$6:$D$10232)-ROW('Parish level data'!$D$6)+1),ROW(17:17))))</f>
        <v/>
      </c>
      <c r="J32" s="365"/>
      <c r="K32" s="367" t="str">
        <f t="array" ref="K32">IF(ISERROR(INDEX('Parish level data'!$S$6:$S$10232,SMALL(IF($B$3='Parish level data'!$D$6:$D$10232,ROW('Parish level data'!$D$6:$D$10232)-ROW('Parish level data'!$D$6)+1),ROW(17:17)))),"",INDEX('Parish level data'!$S$6:$S$10232,SMALL(IF($B$3='Parish level data'!$D$6:$D$10232,ROW('Parish level data'!$D$6:$D$10232)-ROW('Parish level data'!$D$6)+1),ROW(17:17))))</f>
        <v/>
      </c>
      <c r="L32" s="22"/>
      <c r="M32" s="368"/>
      <c r="N32" s="19"/>
      <c r="O32" s="23"/>
      <c r="P32" s="30"/>
      <c r="Q32" s="65"/>
      <c r="R32" s="20"/>
    </row>
    <row r="33" spans="1:18" s="21" customFormat="1" ht="21" customHeight="1" thickBot="1" x14ac:dyDescent="0.3">
      <c r="A33" s="361"/>
      <c r="B33" s="57"/>
      <c r="C33" s="362" t="str">
        <f t="array" ref="C33">IF(ISERROR(INDEX('Parish level data'!$E$6:$E$10232,SMALL(IF($B$3='Parish level data'!$D$6:$D$10232,ROW('Parish level data'!$D$6:$D$10232)-ROW('Parish level data'!$D$6)+1),ROW(18:18)))),"",INDEX('Parish level data'!$E$6:$E$10232,SMALL(IF($B$3='Parish level data'!$D$6:$D$10232,ROW('Parish level data'!$D$6:$D$10232)-ROW('Parish level data'!$D$6)+1),ROW(18:18))))</f>
        <v/>
      </c>
      <c r="D33" s="363"/>
      <c r="E33" s="364" t="str">
        <f t="array" ref="E33">IF(ISERROR(INDEX('Parish level data'!$H$6:$H$10232,SMALL(IF($B$3='Parish level data'!$D$6:$D$10232,ROW('Parish level data'!$D$6:$D$10232)-ROW('Parish level data'!$D$6)+1),ROW(18:18)))),"",INDEX('Parish level data'!$H$6:$H$10232,SMALL(IF($B$3='Parish level data'!$D$6:$D$10232,ROW('Parish level data'!$D$6:$D$10232)-ROW('Parish level data'!$D$6)+1),ROW(18:18))))</f>
        <v/>
      </c>
      <c r="F33" s="391">
        <f t="shared" si="0"/>
        <v>0</v>
      </c>
      <c r="G33" s="364" t="str">
        <f t="array" ref="G33">IF(ISERROR(INDEX('Parish level data'!$O$6:$O$10232,SMALL(IF($B$3='Parish level data'!$D$6:$D$10232,ROW('Parish level data'!$D$6:$D$10232)-ROW('Parish level data'!$D$6)+1),ROW(18:18)))),"",INDEX('Parish level data'!$O$6:$O$10232,SMALL(IF($B$3='Parish level data'!$D$6:$D$10232,ROW('Parish level data'!$D$6:$D$10232)-ROW('Parish level data'!$D$6)+1),ROW(18:18))))</f>
        <v/>
      </c>
      <c r="H33" s="365"/>
      <c r="I33" s="366" t="str">
        <f t="array" ref="I33">IF(ISERROR(INDEX('Parish level data'!$Q$6:$Q$10232,SMALL(IF($B$3='Parish level data'!$D$6:$D$10232,ROW('Parish level data'!$D$6:$D$10232)-ROW('Parish level data'!$D$6)+1),ROW(18:18)))),"",INDEX('Parish level data'!$Q$6:$Q$10232,SMALL(IF($B$3='Parish level data'!$D$6:$D$10232,ROW('Parish level data'!$D$6:$D$10232)-ROW('Parish level data'!$D$6)+1),ROW(18:18))))</f>
        <v/>
      </c>
      <c r="J33" s="365"/>
      <c r="K33" s="367" t="str">
        <f t="array" ref="K33">IF(ISERROR(INDEX('Parish level data'!$S$6:$S$10232,SMALL(IF($B$3='Parish level data'!$D$6:$D$10232,ROW('Parish level data'!$D$6:$D$10232)-ROW('Parish level data'!$D$6)+1),ROW(18:18)))),"",INDEX('Parish level data'!$S$6:$S$10232,SMALL(IF($B$3='Parish level data'!$D$6:$D$10232,ROW('Parish level data'!$D$6:$D$10232)-ROW('Parish level data'!$D$6)+1),ROW(18:18))))</f>
        <v/>
      </c>
      <c r="L33" s="22"/>
      <c r="M33" s="368"/>
      <c r="N33" s="19"/>
      <c r="O33" s="23"/>
      <c r="P33" s="30"/>
      <c r="Q33" s="65"/>
      <c r="R33" s="20"/>
    </row>
    <row r="34" spans="1:18" s="21" customFormat="1" ht="21" customHeight="1" thickBot="1" x14ac:dyDescent="0.3">
      <c r="A34" s="361"/>
      <c r="B34" s="57"/>
      <c r="C34" s="362" t="str">
        <f t="array" ref="C34">IF(ISERROR(INDEX('Parish level data'!$E$6:$E$10232,SMALL(IF($B$3='Parish level data'!$D$6:$D$10232,ROW('Parish level data'!$D$6:$D$10232)-ROW('Parish level data'!$D$6)+1),ROW(19:19)))),"",INDEX('Parish level data'!$E$6:$E$10232,SMALL(IF($B$3='Parish level data'!$D$6:$D$10232,ROW('Parish level data'!$D$6:$D$10232)-ROW('Parish level data'!$D$6)+1),ROW(19:19))))</f>
        <v/>
      </c>
      <c r="D34" s="363"/>
      <c r="E34" s="364" t="str">
        <f t="array" ref="E34">IF(ISERROR(INDEX('Parish level data'!$H$6:$H$10232,SMALL(IF($B$3='Parish level data'!$D$6:$D$10232,ROW('Parish level data'!$D$6:$D$10232)-ROW('Parish level data'!$D$6)+1),ROW(19:19)))),"",INDEX('Parish level data'!$H$6:$H$10232,SMALL(IF($B$3='Parish level data'!$D$6:$D$10232,ROW('Parish level data'!$D$6:$D$10232)-ROW('Parish level data'!$D$6)+1),ROW(19:19))))</f>
        <v/>
      </c>
      <c r="F34" s="391">
        <f t="shared" si="0"/>
        <v>0</v>
      </c>
      <c r="G34" s="364" t="str">
        <f t="array" ref="G34">IF(ISERROR(INDEX('Parish level data'!$O$6:$O$10232,SMALL(IF($B$3='Parish level data'!$D$6:$D$10232,ROW('Parish level data'!$D$6:$D$10232)-ROW('Parish level data'!$D$6)+1),ROW(19:19)))),"",INDEX('Parish level data'!$O$6:$O$10232,SMALL(IF($B$3='Parish level data'!$D$6:$D$10232,ROW('Parish level data'!$D$6:$D$10232)-ROW('Parish level data'!$D$6)+1),ROW(19:19))))</f>
        <v/>
      </c>
      <c r="H34" s="365"/>
      <c r="I34" s="366" t="str">
        <f t="array" ref="I34">IF(ISERROR(INDEX('Parish level data'!$Q$6:$Q$10232,SMALL(IF($B$3='Parish level data'!$D$6:$D$10232,ROW('Parish level data'!$D$6:$D$10232)-ROW('Parish level data'!$D$6)+1),ROW(19:19)))),"",INDEX('Parish level data'!$Q$6:$Q$10232,SMALL(IF($B$3='Parish level data'!$D$6:$D$10232,ROW('Parish level data'!$D$6:$D$10232)-ROW('Parish level data'!$D$6)+1),ROW(19:19))))</f>
        <v/>
      </c>
      <c r="J34" s="365"/>
      <c r="K34" s="367" t="str">
        <f t="array" ref="K34">IF(ISERROR(INDEX('Parish level data'!$S$6:$S$10232,SMALL(IF($B$3='Parish level data'!$D$6:$D$10232,ROW('Parish level data'!$D$6:$D$10232)-ROW('Parish level data'!$D$6)+1),ROW(19:19)))),"",INDEX('Parish level data'!$S$6:$S$10232,SMALL(IF($B$3='Parish level data'!$D$6:$D$10232,ROW('Parish level data'!$D$6:$D$10232)-ROW('Parish level data'!$D$6)+1),ROW(19:19))))</f>
        <v/>
      </c>
      <c r="L34" s="22"/>
      <c r="M34" s="368"/>
      <c r="N34" s="19"/>
      <c r="O34" s="23"/>
      <c r="P34" s="30"/>
      <c r="Q34" s="65"/>
      <c r="R34" s="20"/>
    </row>
    <row r="35" spans="1:18" s="21" customFormat="1" ht="21" customHeight="1" thickBot="1" x14ac:dyDescent="0.3">
      <c r="A35" s="361"/>
      <c r="B35" s="57"/>
      <c r="C35" s="362" t="str">
        <f t="array" ref="C35">IF(ISERROR(INDEX('Parish level data'!$E$6:$E$10232,SMALL(IF($B$3='Parish level data'!$D$6:$D$10232,ROW('Parish level data'!$D$6:$D$10232)-ROW('Parish level data'!$D$6)+1),ROW(20:20)))),"",INDEX('Parish level data'!$E$6:$E$10232,SMALL(IF($B$3='Parish level data'!$D$6:$D$10232,ROW('Parish level data'!$D$6:$D$10232)-ROW('Parish level data'!$D$6)+1),ROW(20:20))))</f>
        <v/>
      </c>
      <c r="D35" s="363"/>
      <c r="E35" s="364" t="str">
        <f t="array" ref="E35">IF(ISERROR(INDEX('Parish level data'!$H$6:$H$10232,SMALL(IF($B$3='Parish level data'!$D$6:$D$10232,ROW('Parish level data'!$D$6:$D$10232)-ROW('Parish level data'!$D$6)+1),ROW(20:20)))),"",INDEX('Parish level data'!$H$6:$H$10232,SMALL(IF($B$3='Parish level data'!$D$6:$D$10232,ROW('Parish level data'!$D$6:$D$10232)-ROW('Parish level data'!$D$6)+1),ROW(20:20))))</f>
        <v/>
      </c>
      <c r="F35" s="391">
        <f t="shared" si="0"/>
        <v>0</v>
      </c>
      <c r="G35" s="364" t="str">
        <f t="array" ref="G35">IF(ISERROR(INDEX('Parish level data'!$O$6:$O$10232,SMALL(IF($B$3='Parish level data'!$D$6:$D$10232,ROW('Parish level data'!$D$6:$D$10232)-ROW('Parish level data'!$D$6)+1),ROW(20:20)))),"",INDEX('Parish level data'!$O$6:$O$10232,SMALL(IF($B$3='Parish level data'!$D$6:$D$10232,ROW('Parish level data'!$D$6:$D$10232)-ROW('Parish level data'!$D$6)+1),ROW(20:20))))</f>
        <v/>
      </c>
      <c r="H35" s="365"/>
      <c r="I35" s="366" t="str">
        <f t="array" ref="I35">IF(ISERROR(INDEX('Parish level data'!$Q$6:$Q$10232,SMALL(IF($B$3='Parish level data'!$D$6:$D$10232,ROW('Parish level data'!$D$6:$D$10232)-ROW('Parish level data'!$D$6)+1),ROW(20:20)))),"",INDEX('Parish level data'!$Q$6:$Q$10232,SMALL(IF($B$3='Parish level data'!$D$6:$D$10232,ROW('Parish level data'!$D$6:$D$10232)-ROW('Parish level data'!$D$6)+1),ROW(20:20))))</f>
        <v/>
      </c>
      <c r="J35" s="365"/>
      <c r="K35" s="367" t="str">
        <f t="array" ref="K35">IF(ISERROR(INDEX('Parish level data'!$S$6:$S$10232,SMALL(IF($B$3='Parish level data'!$D$6:$D$10232,ROW('Parish level data'!$D$6:$D$10232)-ROW('Parish level data'!$D$6)+1),ROW(20:20)))),"",INDEX('Parish level data'!$S$6:$S$10232,SMALL(IF($B$3='Parish level data'!$D$6:$D$10232,ROW('Parish level data'!$D$6:$D$10232)-ROW('Parish level data'!$D$6)+1),ROW(20:20))))</f>
        <v/>
      </c>
      <c r="L35" s="22"/>
      <c r="M35" s="368"/>
      <c r="N35" s="19"/>
      <c r="O35" s="23"/>
      <c r="P35" s="30"/>
      <c r="Q35" s="65"/>
      <c r="R35" s="20"/>
    </row>
    <row r="36" spans="1:18" s="21" customFormat="1" ht="21" customHeight="1" thickBot="1" x14ac:dyDescent="0.3">
      <c r="A36" s="361"/>
      <c r="B36" s="57"/>
      <c r="C36" s="362" t="str">
        <f t="array" ref="C36">IF(ISERROR(INDEX('Parish level data'!$E$6:$E$10232,SMALL(IF($B$3='Parish level data'!$D$6:$D$10232,ROW('Parish level data'!$D$6:$D$10232)-ROW('Parish level data'!$D$6)+1),ROW(21:21)))),"",INDEX('Parish level data'!$E$6:$E$10232,SMALL(IF($B$3='Parish level data'!$D$6:$D$10232,ROW('Parish level data'!$D$6:$D$10232)-ROW('Parish level data'!$D$6)+1),ROW(21:21))))</f>
        <v/>
      </c>
      <c r="D36" s="363"/>
      <c r="E36" s="364" t="str">
        <f t="array" ref="E36">IF(ISERROR(INDEX('Parish level data'!$H$6:$H$10232,SMALL(IF($B$3='Parish level data'!$D$6:$D$10232,ROW('Parish level data'!$D$6:$D$10232)-ROW('Parish level data'!$D$6)+1),ROW(21:21)))),"",INDEX('Parish level data'!$H$6:$H$10232,SMALL(IF($B$3='Parish level data'!$D$6:$D$10232,ROW('Parish level data'!$D$6:$D$10232)-ROW('Parish level data'!$D$6)+1),ROW(21:21))))</f>
        <v/>
      </c>
      <c r="F36" s="391">
        <f t="shared" si="0"/>
        <v>0</v>
      </c>
      <c r="G36" s="364" t="str">
        <f t="array" ref="G36">IF(ISERROR(INDEX('Parish level data'!$O$6:$O$10232,SMALL(IF($B$3='Parish level data'!$D$6:$D$10232,ROW('Parish level data'!$D$6:$D$10232)-ROW('Parish level data'!$D$6)+1),ROW(21:21)))),"",INDEX('Parish level data'!$O$6:$O$10232,SMALL(IF($B$3='Parish level data'!$D$6:$D$10232,ROW('Parish level data'!$D$6:$D$10232)-ROW('Parish level data'!$D$6)+1),ROW(21:21))))</f>
        <v/>
      </c>
      <c r="H36" s="365"/>
      <c r="I36" s="366" t="str">
        <f t="array" ref="I36">IF(ISERROR(INDEX('Parish level data'!$Q$6:$Q$10232,SMALL(IF($B$3='Parish level data'!$D$6:$D$10232,ROW('Parish level data'!$D$6:$D$10232)-ROW('Parish level data'!$D$6)+1),ROW(21:21)))),"",INDEX('Parish level data'!$Q$6:$Q$10232,SMALL(IF($B$3='Parish level data'!$D$6:$D$10232,ROW('Parish level data'!$D$6:$D$10232)-ROW('Parish level data'!$D$6)+1),ROW(21:21))))</f>
        <v/>
      </c>
      <c r="J36" s="365"/>
      <c r="K36" s="367" t="str">
        <f t="array" ref="K36">IF(ISERROR(INDEX('Parish level data'!$S$6:$S$10232,SMALL(IF($B$3='Parish level data'!$D$6:$D$10232,ROW('Parish level data'!$D$6:$D$10232)-ROW('Parish level data'!$D$6)+1),ROW(21:21)))),"",INDEX('Parish level data'!$S$6:$S$10232,SMALL(IF($B$3='Parish level data'!$D$6:$D$10232,ROW('Parish level data'!$D$6:$D$10232)-ROW('Parish level data'!$D$6)+1),ROW(21:21))))</f>
        <v/>
      </c>
      <c r="L36" s="22"/>
      <c r="M36" s="368"/>
      <c r="N36" s="19"/>
      <c r="O36" s="23"/>
      <c r="P36" s="30"/>
      <c r="Q36" s="65"/>
      <c r="R36" s="20"/>
    </row>
    <row r="37" spans="1:18" s="21" customFormat="1" ht="21" customHeight="1" thickBot="1" x14ac:dyDescent="0.3">
      <c r="A37" s="361"/>
      <c r="B37" s="57"/>
      <c r="C37" s="362" t="str">
        <f t="array" ref="C37">IF(ISERROR(INDEX('Parish level data'!$E$6:$E$10232,SMALL(IF($B$3='Parish level data'!$D$6:$D$10232,ROW('Parish level data'!$D$6:$D$10232)-ROW('Parish level data'!$D$6)+1),ROW(22:22)))),"",INDEX('Parish level data'!$E$6:$E$10232,SMALL(IF($B$3='Parish level data'!$D$6:$D$10232,ROW('Parish level data'!$D$6:$D$10232)-ROW('Parish level data'!$D$6)+1),ROW(22:22))))</f>
        <v/>
      </c>
      <c r="D37" s="363"/>
      <c r="E37" s="364" t="str">
        <f t="array" ref="E37">IF(ISERROR(INDEX('Parish level data'!$H$6:$H$10232,SMALL(IF($B$3='Parish level data'!$D$6:$D$10232,ROW('Parish level data'!$D$6:$D$10232)-ROW('Parish level data'!$D$6)+1),ROW(22:22)))),"",INDEX('Parish level data'!$H$6:$H$10232,SMALL(IF($B$3='Parish level data'!$D$6:$D$10232,ROW('Parish level data'!$D$6:$D$10232)-ROW('Parish level data'!$D$6)+1),ROW(22:22))))</f>
        <v/>
      </c>
      <c r="F37" s="391">
        <f t="shared" si="0"/>
        <v>0</v>
      </c>
      <c r="G37" s="364" t="str">
        <f t="array" ref="G37">IF(ISERROR(INDEX('Parish level data'!$O$6:$O$10232,SMALL(IF($B$3='Parish level data'!$D$6:$D$10232,ROW('Parish level data'!$D$6:$D$10232)-ROW('Parish level data'!$D$6)+1),ROW(22:22)))),"",INDEX('Parish level data'!$O$6:$O$10232,SMALL(IF($B$3='Parish level data'!$D$6:$D$10232,ROW('Parish level data'!$D$6:$D$10232)-ROW('Parish level data'!$D$6)+1),ROW(22:22))))</f>
        <v/>
      </c>
      <c r="H37" s="365"/>
      <c r="I37" s="366" t="str">
        <f t="array" ref="I37">IF(ISERROR(INDEX('Parish level data'!$Q$6:$Q$10232,SMALL(IF($B$3='Parish level data'!$D$6:$D$10232,ROW('Parish level data'!$D$6:$D$10232)-ROW('Parish level data'!$D$6)+1),ROW(22:22)))),"",INDEX('Parish level data'!$Q$6:$Q$10232,SMALL(IF($B$3='Parish level data'!$D$6:$D$10232,ROW('Parish level data'!$D$6:$D$10232)-ROW('Parish level data'!$D$6)+1),ROW(22:22))))</f>
        <v/>
      </c>
      <c r="J37" s="365"/>
      <c r="K37" s="367" t="str">
        <f t="array" ref="K37">IF(ISERROR(INDEX('Parish level data'!$S$6:$S$10232,SMALL(IF($B$3='Parish level data'!$D$6:$D$10232,ROW('Parish level data'!$D$6:$D$10232)-ROW('Parish level data'!$D$6)+1),ROW(22:22)))),"",INDEX('Parish level data'!$S$6:$S$10232,SMALL(IF($B$3='Parish level data'!$D$6:$D$10232,ROW('Parish level data'!$D$6:$D$10232)-ROW('Parish level data'!$D$6)+1),ROW(22:22))))</f>
        <v/>
      </c>
      <c r="L37" s="22"/>
      <c r="M37" s="368"/>
      <c r="N37" s="19"/>
      <c r="O37" s="23"/>
      <c r="P37" s="30"/>
      <c r="Q37" s="65"/>
      <c r="R37" s="20"/>
    </row>
    <row r="38" spans="1:18" s="21" customFormat="1" ht="21" customHeight="1" thickBot="1" x14ac:dyDescent="0.3">
      <c r="A38" s="361"/>
      <c r="B38" s="57"/>
      <c r="C38" s="362" t="str">
        <f t="array" ref="C38">IF(ISERROR(INDEX('Parish level data'!$E$6:$E$10232,SMALL(IF($B$3='Parish level data'!$D$6:$D$10232,ROW('Parish level data'!$D$6:$D$10232)-ROW('Parish level data'!$D$6)+1),ROW(23:23)))),"",INDEX('Parish level data'!$E$6:$E$10232,SMALL(IF($B$3='Parish level data'!$D$6:$D$10232,ROW('Parish level data'!$D$6:$D$10232)-ROW('Parish level data'!$D$6)+1),ROW(23:23))))</f>
        <v/>
      </c>
      <c r="D38" s="363"/>
      <c r="E38" s="364" t="str">
        <f t="array" ref="E38">IF(ISERROR(INDEX('Parish level data'!$H$6:$H$10232,SMALL(IF($B$3='Parish level data'!$D$6:$D$10232,ROW('Parish level data'!$D$6:$D$10232)-ROW('Parish level data'!$D$6)+1),ROW(23:23)))),"",INDEX('Parish level data'!$H$6:$H$10232,SMALL(IF($B$3='Parish level data'!$D$6:$D$10232,ROW('Parish level data'!$D$6:$D$10232)-ROW('Parish level data'!$D$6)+1),ROW(23:23))))</f>
        <v/>
      </c>
      <c r="F38" s="391">
        <f t="shared" si="0"/>
        <v>0</v>
      </c>
      <c r="G38" s="364" t="str">
        <f t="array" ref="G38">IF(ISERROR(INDEX('Parish level data'!$O$6:$O$10232,SMALL(IF($B$3='Parish level data'!$D$6:$D$10232,ROW('Parish level data'!$D$6:$D$10232)-ROW('Parish level data'!$D$6)+1),ROW(23:23)))),"",INDEX('Parish level data'!$O$6:$O$10232,SMALL(IF($B$3='Parish level data'!$D$6:$D$10232,ROW('Parish level data'!$D$6:$D$10232)-ROW('Parish level data'!$D$6)+1),ROW(23:23))))</f>
        <v/>
      </c>
      <c r="H38" s="365"/>
      <c r="I38" s="366" t="str">
        <f t="array" ref="I38">IF(ISERROR(INDEX('Parish level data'!$Q$6:$Q$10232,SMALL(IF($B$3='Parish level data'!$D$6:$D$10232,ROW('Parish level data'!$D$6:$D$10232)-ROW('Parish level data'!$D$6)+1),ROW(23:23)))),"",INDEX('Parish level data'!$Q$6:$Q$10232,SMALL(IF($B$3='Parish level data'!$D$6:$D$10232,ROW('Parish level data'!$D$6:$D$10232)-ROW('Parish level data'!$D$6)+1),ROW(23:23))))</f>
        <v/>
      </c>
      <c r="J38" s="365"/>
      <c r="K38" s="367" t="str">
        <f t="array" ref="K38">IF(ISERROR(INDEX('Parish level data'!$S$6:$S$10232,SMALL(IF($B$3='Parish level data'!$D$6:$D$10232,ROW('Parish level data'!$D$6:$D$10232)-ROW('Parish level data'!$D$6)+1),ROW(23:23)))),"",INDEX('Parish level data'!$S$6:$S$10232,SMALL(IF($B$3='Parish level data'!$D$6:$D$10232,ROW('Parish level data'!$D$6:$D$10232)-ROW('Parish level data'!$D$6)+1),ROW(23:23))))</f>
        <v/>
      </c>
      <c r="L38" s="22"/>
      <c r="M38" s="368"/>
      <c r="N38" s="19"/>
      <c r="O38" s="23"/>
      <c r="P38" s="30"/>
      <c r="Q38" s="65"/>
      <c r="R38" s="20"/>
    </row>
    <row r="39" spans="1:18" s="21" customFormat="1" ht="21" customHeight="1" thickBot="1" x14ac:dyDescent="0.3">
      <c r="A39" s="361"/>
      <c r="B39" s="57"/>
      <c r="C39" s="362" t="str">
        <f t="array" ref="C39">IF(ISERROR(INDEX('Parish level data'!$E$6:$E$10232,SMALL(IF($B$3='Parish level data'!$D$6:$D$10232,ROW('Parish level data'!$D$6:$D$10232)-ROW('Parish level data'!$D$6)+1),ROW(24:24)))),"",INDEX('Parish level data'!$E$6:$E$10232,SMALL(IF($B$3='Parish level data'!$D$6:$D$10232,ROW('Parish level data'!$D$6:$D$10232)-ROW('Parish level data'!$D$6)+1),ROW(24:24))))</f>
        <v/>
      </c>
      <c r="D39" s="363"/>
      <c r="E39" s="364" t="str">
        <f t="array" ref="E39">IF(ISERROR(INDEX('Parish level data'!$H$6:$H$10232,SMALL(IF($B$3='Parish level data'!$D$6:$D$10232,ROW('Parish level data'!$D$6:$D$10232)-ROW('Parish level data'!$D$6)+1),ROW(24:24)))),"",INDEX('Parish level data'!$H$6:$H$10232,SMALL(IF($B$3='Parish level data'!$D$6:$D$10232,ROW('Parish level data'!$D$6:$D$10232)-ROW('Parish level data'!$D$6)+1),ROW(24:24))))</f>
        <v/>
      </c>
      <c r="F39" s="391">
        <f t="shared" si="0"/>
        <v>0</v>
      </c>
      <c r="G39" s="364" t="str">
        <f t="array" ref="G39">IF(ISERROR(INDEX('Parish level data'!$O$6:$O$10232,SMALL(IF($B$3='Parish level data'!$D$6:$D$10232,ROW('Parish level data'!$D$6:$D$10232)-ROW('Parish level data'!$D$6)+1),ROW(24:24)))),"",INDEX('Parish level data'!$O$6:$O$10232,SMALL(IF($B$3='Parish level data'!$D$6:$D$10232,ROW('Parish level data'!$D$6:$D$10232)-ROW('Parish level data'!$D$6)+1),ROW(24:24))))</f>
        <v/>
      </c>
      <c r="H39" s="365"/>
      <c r="I39" s="366" t="str">
        <f t="array" ref="I39">IF(ISERROR(INDEX('Parish level data'!$Q$6:$Q$10232,SMALL(IF($B$3='Parish level data'!$D$6:$D$10232,ROW('Parish level data'!$D$6:$D$10232)-ROW('Parish level data'!$D$6)+1),ROW(24:24)))),"",INDEX('Parish level data'!$Q$6:$Q$10232,SMALL(IF($B$3='Parish level data'!$D$6:$D$10232,ROW('Parish level data'!$D$6:$D$10232)-ROW('Parish level data'!$D$6)+1),ROW(24:24))))</f>
        <v/>
      </c>
      <c r="J39" s="365"/>
      <c r="K39" s="367" t="str">
        <f t="array" ref="K39">IF(ISERROR(INDEX('Parish level data'!$S$6:$S$10232,SMALL(IF($B$3='Parish level data'!$D$6:$D$10232,ROW('Parish level data'!$D$6:$D$10232)-ROW('Parish level data'!$D$6)+1),ROW(24:24)))),"",INDEX('Parish level data'!$S$6:$S$10232,SMALL(IF($B$3='Parish level data'!$D$6:$D$10232,ROW('Parish level data'!$D$6:$D$10232)-ROW('Parish level data'!$D$6)+1),ROW(24:24))))</f>
        <v/>
      </c>
      <c r="L39" s="22"/>
      <c r="M39" s="368"/>
      <c r="N39" s="19"/>
      <c r="O39" s="23"/>
      <c r="P39" s="31"/>
      <c r="Q39" s="65"/>
      <c r="R39" s="20"/>
    </row>
    <row r="40" spans="1:18" s="21" customFormat="1" ht="21" customHeight="1" thickBot="1" x14ac:dyDescent="0.3">
      <c r="A40" s="361"/>
      <c r="B40" s="57"/>
      <c r="C40" s="362" t="str">
        <f t="array" ref="C40">IF(ISERROR(INDEX('Parish level data'!$E$6:$E$10232,SMALL(IF($B$3='Parish level data'!$D$6:$D$10232,ROW('Parish level data'!$D$6:$D$10232)-ROW('Parish level data'!$D$6)+1),ROW(25:25)))),"",INDEX('Parish level data'!$E$6:$E$10232,SMALL(IF($B$3='Parish level data'!$D$6:$D$10232,ROW('Parish level data'!$D$6:$D$10232)-ROW('Parish level data'!$D$6)+1),ROW(25:25))))</f>
        <v/>
      </c>
      <c r="D40" s="363"/>
      <c r="E40" s="364" t="str">
        <f t="array" ref="E40">IF(ISERROR(INDEX('Parish level data'!$H$6:$H$10232,SMALL(IF($B$3='Parish level data'!$D$6:$D$10232,ROW('Parish level data'!$D$6:$D$10232)-ROW('Parish level data'!$D$6)+1),ROW(25:25)))),"",INDEX('Parish level data'!$H$6:$H$10232,SMALL(IF($B$3='Parish level data'!$D$6:$D$10232,ROW('Parish level data'!$D$6:$D$10232)-ROW('Parish level data'!$D$6)+1),ROW(25:25))))</f>
        <v/>
      </c>
      <c r="F40" s="391">
        <f t="shared" si="0"/>
        <v>0</v>
      </c>
      <c r="G40" s="364" t="str">
        <f t="array" ref="G40">IF(ISERROR(INDEX('Parish level data'!$O$6:$O$10232,SMALL(IF($B$3='Parish level data'!$D$6:$D$10232,ROW('Parish level data'!$D$6:$D$10232)-ROW('Parish level data'!$D$6)+1),ROW(25:25)))),"",INDEX('Parish level data'!$O$6:$O$10232,SMALL(IF($B$3='Parish level data'!$D$6:$D$10232,ROW('Parish level data'!$D$6:$D$10232)-ROW('Parish level data'!$D$6)+1),ROW(25:25))))</f>
        <v/>
      </c>
      <c r="H40" s="365"/>
      <c r="I40" s="366" t="str">
        <f t="array" ref="I40">IF(ISERROR(INDEX('Parish level data'!$Q$6:$Q$10232,SMALL(IF($B$3='Parish level data'!$D$6:$D$10232,ROW('Parish level data'!$D$6:$D$10232)-ROW('Parish level data'!$D$6)+1),ROW(25:25)))),"",INDEX('Parish level data'!$Q$6:$Q$10232,SMALL(IF($B$3='Parish level data'!$D$6:$D$10232,ROW('Parish level data'!$D$6:$D$10232)-ROW('Parish level data'!$D$6)+1),ROW(25:25))))</f>
        <v/>
      </c>
      <c r="J40" s="365"/>
      <c r="K40" s="367" t="str">
        <f t="array" ref="K40">IF(ISERROR(INDEX('Parish level data'!$S$6:$S$10232,SMALL(IF($B$3='Parish level data'!$D$6:$D$10232,ROW('Parish level data'!$D$6:$D$10232)-ROW('Parish level data'!$D$6)+1),ROW(25:25)))),"",INDEX('Parish level data'!$S$6:$S$10232,SMALL(IF($B$3='Parish level data'!$D$6:$D$10232,ROW('Parish level data'!$D$6:$D$10232)-ROW('Parish level data'!$D$6)+1),ROW(25:25))))</f>
        <v/>
      </c>
      <c r="L40" s="22"/>
      <c r="M40" s="368"/>
      <c r="N40" s="19"/>
      <c r="O40" s="23"/>
      <c r="P40" s="32"/>
      <c r="Q40" s="65"/>
    </row>
    <row r="41" spans="1:18" s="21" customFormat="1" ht="21" customHeight="1" thickBot="1" x14ac:dyDescent="0.3">
      <c r="A41" s="361"/>
      <c r="B41" s="57"/>
      <c r="C41" s="362" t="str">
        <f t="array" ref="C41">IF(ISERROR(INDEX('Parish level data'!$E$6:$E$10232,SMALL(IF($B$3='Parish level data'!$D$6:$D$10232,ROW('Parish level data'!$D$6:$D$10232)-ROW('Parish level data'!$D$6)+1),ROW(26:26)))),"",INDEX('Parish level data'!$E$6:$E$10232,SMALL(IF($B$3='Parish level data'!$D$6:$D$10232,ROW('Parish level data'!$D$6:$D$10232)-ROW('Parish level data'!$D$6)+1),ROW(26:26))))</f>
        <v/>
      </c>
      <c r="D41" s="363"/>
      <c r="E41" s="364" t="str">
        <f t="array" ref="E41">IF(ISERROR(INDEX('Parish level data'!$H$6:$H$10232,SMALL(IF($B$3='Parish level data'!$D$6:$D$10232,ROW('Parish level data'!$D$6:$D$10232)-ROW('Parish level data'!$D$6)+1),ROW(26:26)))),"",INDEX('Parish level data'!$H$6:$H$10232,SMALL(IF($B$3='Parish level data'!$D$6:$D$10232,ROW('Parish level data'!$D$6:$D$10232)-ROW('Parish level data'!$D$6)+1),ROW(26:26))))</f>
        <v/>
      </c>
      <c r="F41" s="391">
        <f t="shared" si="0"/>
        <v>0</v>
      </c>
      <c r="G41" s="364" t="str">
        <f t="array" ref="G41">IF(ISERROR(INDEX('Parish level data'!$O$6:$O$10232,SMALL(IF($B$3='Parish level data'!$D$6:$D$10232,ROW('Parish level data'!$D$6:$D$10232)-ROW('Parish level data'!$D$6)+1),ROW(26:26)))),"",INDEX('Parish level data'!$O$6:$O$10232,SMALL(IF($B$3='Parish level data'!$D$6:$D$10232,ROW('Parish level data'!$D$6:$D$10232)-ROW('Parish level data'!$D$6)+1),ROW(26:26))))</f>
        <v/>
      </c>
      <c r="H41" s="365"/>
      <c r="I41" s="366" t="str">
        <f t="array" ref="I41">IF(ISERROR(INDEX('Parish level data'!$Q$6:$Q$10232,SMALL(IF($B$3='Parish level data'!$D$6:$D$10232,ROW('Parish level data'!$D$6:$D$10232)-ROW('Parish level data'!$D$6)+1),ROW(26:26)))),"",INDEX('Parish level data'!$Q$6:$Q$10232,SMALL(IF($B$3='Parish level data'!$D$6:$D$10232,ROW('Parish level data'!$D$6:$D$10232)-ROW('Parish level data'!$D$6)+1),ROW(26:26))))</f>
        <v/>
      </c>
      <c r="J41" s="365"/>
      <c r="K41" s="367" t="str">
        <f t="array" ref="K41">IF(ISERROR(INDEX('Parish level data'!$S$6:$S$10232,SMALL(IF($B$3='Parish level data'!$D$6:$D$10232,ROW('Parish level data'!$D$6:$D$10232)-ROW('Parish level data'!$D$6)+1),ROW(26:26)))),"",INDEX('Parish level data'!$S$6:$S$10232,SMALL(IF($B$3='Parish level data'!$D$6:$D$10232,ROW('Parish level data'!$D$6:$D$10232)-ROW('Parish level data'!$D$6)+1),ROW(26:26))))</f>
        <v/>
      </c>
      <c r="L41" s="22"/>
      <c r="M41" s="368"/>
      <c r="N41" s="19"/>
      <c r="O41" s="23"/>
      <c r="P41" s="32"/>
      <c r="Q41" s="65"/>
    </row>
    <row r="42" spans="1:18" s="21" customFormat="1" ht="21" customHeight="1" thickBot="1" x14ac:dyDescent="0.3">
      <c r="A42" s="361"/>
      <c r="B42" s="57"/>
      <c r="C42" s="362" t="str">
        <f t="array" ref="C42">IF(ISERROR(INDEX('Parish level data'!$E$6:$E$10232,SMALL(IF($B$3='Parish level data'!$D$6:$D$10232,ROW('Parish level data'!$D$6:$D$10232)-ROW('Parish level data'!$D$6)+1),ROW(27:27)))),"",INDEX('Parish level data'!$E$6:$E$10232,SMALL(IF($B$3='Parish level data'!$D$6:$D$10232,ROW('Parish level data'!$D$6:$D$10232)-ROW('Parish level data'!$D$6)+1),ROW(27:27))))</f>
        <v/>
      </c>
      <c r="D42" s="363"/>
      <c r="E42" s="364" t="str">
        <f t="array" ref="E42">IF(ISERROR(INDEX('Parish level data'!$H$6:$H$10232,SMALL(IF($B$3='Parish level data'!$D$6:$D$10232,ROW('Parish level data'!$D$6:$D$10232)-ROW('Parish level data'!$D$6)+1),ROW(27:27)))),"",INDEX('Parish level data'!$H$6:$H$10232,SMALL(IF($B$3='Parish level data'!$D$6:$D$10232,ROW('Parish level data'!$D$6:$D$10232)-ROW('Parish level data'!$D$6)+1),ROW(27:27))))</f>
        <v/>
      </c>
      <c r="F42" s="391">
        <f t="shared" si="0"/>
        <v>0</v>
      </c>
      <c r="G42" s="364" t="str">
        <f t="array" ref="G42">IF(ISERROR(INDEX('Parish level data'!$O$6:$O$10232,SMALL(IF($B$3='Parish level data'!$D$6:$D$10232,ROW('Parish level data'!$D$6:$D$10232)-ROW('Parish level data'!$D$6)+1),ROW(27:27)))),"",INDEX('Parish level data'!$O$6:$O$10232,SMALL(IF($B$3='Parish level data'!$D$6:$D$10232,ROW('Parish level data'!$D$6:$D$10232)-ROW('Parish level data'!$D$6)+1),ROW(27:27))))</f>
        <v/>
      </c>
      <c r="H42" s="365"/>
      <c r="I42" s="366" t="str">
        <f t="array" ref="I42">IF(ISERROR(INDEX('Parish level data'!$Q$6:$Q$10232,SMALL(IF($B$3='Parish level data'!$D$6:$D$10232,ROW('Parish level data'!$D$6:$D$10232)-ROW('Parish level data'!$D$6)+1),ROW(27:27)))),"",INDEX('Parish level data'!$Q$6:$Q$10232,SMALL(IF($B$3='Parish level data'!$D$6:$D$10232,ROW('Parish level data'!$D$6:$D$10232)-ROW('Parish level data'!$D$6)+1),ROW(27:27))))</f>
        <v/>
      </c>
      <c r="J42" s="365"/>
      <c r="K42" s="367" t="str">
        <f t="array" ref="K42">IF(ISERROR(INDEX('Parish level data'!$S$6:$S$10232,SMALL(IF($B$3='Parish level data'!$D$6:$D$10232,ROW('Parish level data'!$D$6:$D$10232)-ROW('Parish level data'!$D$6)+1),ROW(27:27)))),"",INDEX('Parish level data'!$S$6:$S$10232,SMALL(IF($B$3='Parish level data'!$D$6:$D$10232,ROW('Parish level data'!$D$6:$D$10232)-ROW('Parish level data'!$D$6)+1),ROW(27:27))))</f>
        <v/>
      </c>
      <c r="L42" s="22"/>
      <c r="M42" s="368"/>
      <c r="N42" s="19"/>
      <c r="O42" s="23"/>
      <c r="P42" s="32"/>
      <c r="Q42" s="65"/>
    </row>
    <row r="43" spans="1:18" s="21" customFormat="1" ht="21" customHeight="1" thickBot="1" x14ac:dyDescent="0.3">
      <c r="A43" s="361"/>
      <c r="B43" s="57"/>
      <c r="C43" s="362" t="str">
        <f t="array" ref="C43">IF(ISERROR(INDEX('Parish level data'!$E$6:$E$10232,SMALL(IF($B$3='Parish level data'!$D$6:$D$10232,ROW('Parish level data'!$D$6:$D$10232)-ROW('Parish level data'!$D$6)+1),ROW(28:28)))),"",INDEX('Parish level data'!$E$6:$E$10232,SMALL(IF($B$3='Parish level data'!$D$6:$D$10232,ROW('Parish level data'!$D$6:$D$10232)-ROW('Parish level data'!$D$6)+1),ROW(28:28))))</f>
        <v/>
      </c>
      <c r="D43" s="363"/>
      <c r="E43" s="364" t="str">
        <f t="array" ref="E43">IF(ISERROR(INDEX('Parish level data'!$H$6:$H$10232,SMALL(IF($B$3='Parish level data'!$D$6:$D$10232,ROW('Parish level data'!$D$6:$D$10232)-ROW('Parish level data'!$D$6)+1),ROW(28:28)))),"",INDEX('Parish level data'!$H$6:$H$10232,SMALL(IF($B$3='Parish level data'!$D$6:$D$10232,ROW('Parish level data'!$D$6:$D$10232)-ROW('Parish level data'!$D$6)+1),ROW(28:28))))</f>
        <v/>
      </c>
      <c r="F43" s="391">
        <f t="shared" si="0"/>
        <v>0</v>
      </c>
      <c r="G43" s="364" t="str">
        <f t="array" ref="G43">IF(ISERROR(INDEX('Parish level data'!$O$6:$O$10232,SMALL(IF($B$3='Parish level data'!$D$6:$D$10232,ROW('Parish level data'!$D$6:$D$10232)-ROW('Parish level data'!$D$6)+1),ROW(28:28)))),"",INDEX('Parish level data'!$O$6:$O$10232,SMALL(IF($B$3='Parish level data'!$D$6:$D$10232,ROW('Parish level data'!$D$6:$D$10232)-ROW('Parish level data'!$D$6)+1),ROW(28:28))))</f>
        <v/>
      </c>
      <c r="H43" s="365"/>
      <c r="I43" s="366" t="str">
        <f t="array" ref="I43">IF(ISERROR(INDEX('Parish level data'!$Q$6:$Q$10232,SMALL(IF($B$3='Parish level data'!$D$6:$D$10232,ROW('Parish level data'!$D$6:$D$10232)-ROW('Parish level data'!$D$6)+1),ROW(28:28)))),"",INDEX('Parish level data'!$Q$6:$Q$10232,SMALL(IF($B$3='Parish level data'!$D$6:$D$10232,ROW('Parish level data'!$D$6:$D$10232)-ROW('Parish level data'!$D$6)+1),ROW(28:28))))</f>
        <v/>
      </c>
      <c r="J43" s="365"/>
      <c r="K43" s="367" t="str">
        <f t="array" ref="K43">IF(ISERROR(INDEX('Parish level data'!$S$6:$S$10232,SMALL(IF($B$3='Parish level data'!$D$6:$D$10232,ROW('Parish level data'!$D$6:$D$10232)-ROW('Parish level data'!$D$6)+1),ROW(28:28)))),"",INDEX('Parish level data'!$S$6:$S$10232,SMALL(IF($B$3='Parish level data'!$D$6:$D$10232,ROW('Parish level data'!$D$6:$D$10232)-ROW('Parish level data'!$D$6)+1),ROW(28:28))))</f>
        <v/>
      </c>
      <c r="L43" s="22"/>
      <c r="M43" s="368"/>
      <c r="N43" s="19"/>
      <c r="O43" s="23"/>
      <c r="P43" s="32"/>
      <c r="Q43" s="65"/>
    </row>
    <row r="44" spans="1:18" s="21" customFormat="1" ht="21" customHeight="1" thickBot="1" x14ac:dyDescent="0.3">
      <c r="A44" s="361"/>
      <c r="B44" s="57"/>
      <c r="C44" s="362" t="str">
        <f t="array" ref="C44">IF(ISERROR(INDEX('Parish level data'!$E$6:$E$10232,SMALL(IF($B$3='Parish level data'!$D$6:$D$10232,ROW('Parish level data'!$D$6:$D$10232)-ROW('Parish level data'!$D$6)+1),ROW(29:29)))),"",INDEX('Parish level data'!$E$6:$E$10232,SMALL(IF($B$3='Parish level data'!$D$6:$D$10232,ROW('Parish level data'!$D$6:$D$10232)-ROW('Parish level data'!$D$6)+1),ROW(29:29))))</f>
        <v/>
      </c>
      <c r="D44" s="363"/>
      <c r="E44" s="364" t="str">
        <f t="array" ref="E44">IF(ISERROR(INDEX('Parish level data'!$H$6:$H$10232,SMALL(IF($B$3='Parish level data'!$D$6:$D$10232,ROW('Parish level data'!$D$6:$D$10232)-ROW('Parish level data'!$D$6)+1),ROW(29:29)))),"",INDEX('Parish level data'!$H$6:$H$10232,SMALL(IF($B$3='Parish level data'!$D$6:$D$10232,ROW('Parish level data'!$D$6:$D$10232)-ROW('Parish level data'!$D$6)+1),ROW(29:29))))</f>
        <v/>
      </c>
      <c r="F44" s="391">
        <f t="shared" si="0"/>
        <v>0</v>
      </c>
      <c r="G44" s="364" t="str">
        <f t="array" ref="G44">IF(ISERROR(INDEX('Parish level data'!$O$6:$O$10232,SMALL(IF($B$3='Parish level data'!$D$6:$D$10232,ROW('Parish level data'!$D$6:$D$10232)-ROW('Parish level data'!$D$6)+1),ROW(29:29)))),"",INDEX('Parish level data'!$O$6:$O$10232,SMALL(IF($B$3='Parish level data'!$D$6:$D$10232,ROW('Parish level data'!$D$6:$D$10232)-ROW('Parish level data'!$D$6)+1),ROW(29:29))))</f>
        <v/>
      </c>
      <c r="H44" s="365"/>
      <c r="I44" s="366" t="str">
        <f t="array" ref="I44">IF(ISERROR(INDEX('Parish level data'!$Q$6:$Q$10232,SMALL(IF($B$3='Parish level data'!$D$6:$D$10232,ROW('Parish level data'!$D$6:$D$10232)-ROW('Parish level data'!$D$6)+1),ROW(29:29)))),"",INDEX('Parish level data'!$Q$6:$Q$10232,SMALL(IF($B$3='Parish level data'!$D$6:$D$10232,ROW('Parish level data'!$D$6:$D$10232)-ROW('Parish level data'!$D$6)+1),ROW(29:29))))</f>
        <v/>
      </c>
      <c r="J44" s="365"/>
      <c r="K44" s="367" t="str">
        <f t="array" ref="K44">IF(ISERROR(INDEX('Parish level data'!$S$6:$S$10232,SMALL(IF($B$3='Parish level data'!$D$6:$D$10232,ROW('Parish level data'!$D$6:$D$10232)-ROW('Parish level data'!$D$6)+1),ROW(29:29)))),"",INDEX('Parish level data'!$S$6:$S$10232,SMALL(IF($B$3='Parish level data'!$D$6:$D$10232,ROW('Parish level data'!$D$6:$D$10232)-ROW('Parish level data'!$D$6)+1),ROW(29:29))))</f>
        <v/>
      </c>
      <c r="L44" s="22"/>
      <c r="M44" s="368"/>
      <c r="N44" s="19"/>
      <c r="O44" s="23"/>
      <c r="P44" s="32"/>
      <c r="Q44" s="65"/>
    </row>
    <row r="45" spans="1:18" s="21" customFormat="1" ht="21" customHeight="1" thickBot="1" x14ac:dyDescent="0.3">
      <c r="A45" s="361"/>
      <c r="B45" s="57"/>
      <c r="C45" s="362" t="str">
        <f t="array" ref="C45">IF(ISERROR(INDEX('Parish level data'!$E$6:$E$10232,SMALL(IF($B$3='Parish level data'!$D$6:$D$10232,ROW('Parish level data'!$D$6:$D$10232)-ROW('Parish level data'!$D$6)+1),ROW(30:30)))),"",INDEX('Parish level data'!$E$6:$E$10232,SMALL(IF($B$3='Parish level data'!$D$6:$D$10232,ROW('Parish level data'!$D$6:$D$10232)-ROW('Parish level data'!$D$6)+1),ROW(30:30))))</f>
        <v/>
      </c>
      <c r="D45" s="363"/>
      <c r="E45" s="364" t="str">
        <f t="array" ref="E45">IF(ISERROR(INDEX('Parish level data'!$H$6:$H$10232,SMALL(IF($B$3='Parish level data'!$D$6:$D$10232,ROW('Parish level data'!$D$6:$D$10232)-ROW('Parish level data'!$D$6)+1),ROW(30:30)))),"",INDEX('Parish level data'!$H$6:$H$10232,SMALL(IF($B$3='Parish level data'!$D$6:$D$10232,ROW('Parish level data'!$D$6:$D$10232)-ROW('Parish level data'!$D$6)+1),ROW(30:30))))</f>
        <v/>
      </c>
      <c r="F45" s="391">
        <f t="shared" si="0"/>
        <v>0</v>
      </c>
      <c r="G45" s="364" t="str">
        <f t="array" ref="G45">IF(ISERROR(INDEX('Parish level data'!$O$6:$O$10232,SMALL(IF($B$3='Parish level data'!$D$6:$D$10232,ROW('Parish level data'!$D$6:$D$10232)-ROW('Parish level data'!$D$6)+1),ROW(30:30)))),"",INDEX('Parish level data'!$O$6:$O$10232,SMALL(IF($B$3='Parish level data'!$D$6:$D$10232,ROW('Parish level data'!$D$6:$D$10232)-ROW('Parish level data'!$D$6)+1),ROW(30:30))))</f>
        <v/>
      </c>
      <c r="H45" s="365"/>
      <c r="I45" s="366" t="str">
        <f t="array" ref="I45">IF(ISERROR(INDEX('Parish level data'!$Q$6:$Q$10232,SMALL(IF($B$3='Parish level data'!$D$6:$D$10232,ROW('Parish level data'!$D$6:$D$10232)-ROW('Parish level data'!$D$6)+1),ROW(30:30)))),"",INDEX('Parish level data'!$Q$6:$Q$10232,SMALL(IF($B$3='Parish level data'!$D$6:$D$10232,ROW('Parish level data'!$D$6:$D$10232)-ROW('Parish level data'!$D$6)+1),ROW(30:30))))</f>
        <v/>
      </c>
      <c r="J45" s="365"/>
      <c r="K45" s="367" t="str">
        <f t="array" ref="K45">IF(ISERROR(INDEX('Parish level data'!$S$6:$S$10232,SMALL(IF($B$3='Parish level data'!$D$6:$D$10232,ROW('Parish level data'!$D$6:$D$10232)-ROW('Parish level data'!$D$6)+1),ROW(30:30)))),"",INDEX('Parish level data'!$S$6:$S$10232,SMALL(IF($B$3='Parish level data'!$D$6:$D$10232,ROW('Parish level data'!$D$6:$D$10232)-ROW('Parish level data'!$D$6)+1),ROW(30:30))))</f>
        <v/>
      </c>
      <c r="L45" s="22"/>
      <c r="M45" s="368"/>
      <c r="N45" s="19"/>
      <c r="O45" s="23"/>
      <c r="P45" s="32"/>
      <c r="Q45" s="65"/>
    </row>
    <row r="46" spans="1:18" s="21" customFormat="1" ht="21" customHeight="1" thickBot="1" x14ac:dyDescent="0.3">
      <c r="A46" s="361"/>
      <c r="B46" s="57"/>
      <c r="C46" s="362" t="str">
        <f t="array" ref="C46">IF(ISERROR(INDEX('Parish level data'!$E$6:$E$10232,SMALL(IF($B$3='Parish level data'!$D$6:$D$10232,ROW('Parish level data'!$D$6:$D$10232)-ROW('Parish level data'!$D$6)+1),ROW(31:31)))),"",INDEX('Parish level data'!$E$6:$E$10232,SMALL(IF($B$3='Parish level data'!$D$6:$D$10232,ROW('Parish level data'!$D$6:$D$10232)-ROW('Parish level data'!$D$6)+1),ROW(31:31))))</f>
        <v/>
      </c>
      <c r="D46" s="363"/>
      <c r="E46" s="364" t="str">
        <f t="array" ref="E46">IF(ISERROR(INDEX('Parish level data'!$H$6:$H$10232,SMALL(IF($B$3='Parish level data'!$D$6:$D$10232,ROW('Parish level data'!$D$6:$D$10232)-ROW('Parish level data'!$D$6)+1),ROW(31:31)))),"",INDEX('Parish level data'!$H$6:$H$10232,SMALL(IF($B$3='Parish level data'!$D$6:$D$10232,ROW('Parish level data'!$D$6:$D$10232)-ROW('Parish level data'!$D$6)+1),ROW(31:31))))</f>
        <v/>
      </c>
      <c r="F46" s="391">
        <f t="shared" si="0"/>
        <v>0</v>
      </c>
      <c r="G46" s="364" t="str">
        <f t="array" ref="G46">IF(ISERROR(INDEX('Parish level data'!$O$6:$O$10232,SMALL(IF($B$3='Parish level data'!$D$6:$D$10232,ROW('Parish level data'!$D$6:$D$10232)-ROW('Parish level data'!$D$6)+1),ROW(31:31)))),"",INDEX('Parish level data'!$O$6:$O$10232,SMALL(IF($B$3='Parish level data'!$D$6:$D$10232,ROW('Parish level data'!$D$6:$D$10232)-ROW('Parish level data'!$D$6)+1),ROW(31:31))))</f>
        <v/>
      </c>
      <c r="H46" s="365"/>
      <c r="I46" s="366" t="str">
        <f t="array" ref="I46">IF(ISERROR(INDEX('Parish level data'!$Q$6:$Q$10232,SMALL(IF($B$3='Parish level data'!$D$6:$D$10232,ROW('Parish level data'!$D$6:$D$10232)-ROW('Parish level data'!$D$6)+1),ROW(31:31)))),"",INDEX('Parish level data'!$Q$6:$Q$10232,SMALL(IF($B$3='Parish level data'!$D$6:$D$10232,ROW('Parish level data'!$D$6:$D$10232)-ROW('Parish level data'!$D$6)+1),ROW(31:31))))</f>
        <v/>
      </c>
      <c r="J46" s="365"/>
      <c r="K46" s="367" t="str">
        <f t="array" ref="K46">IF(ISERROR(INDEX('Parish level data'!$S$6:$S$10232,SMALL(IF($B$3='Parish level data'!$D$6:$D$10232,ROW('Parish level data'!$D$6:$D$10232)-ROW('Parish level data'!$D$6)+1),ROW(31:31)))),"",INDEX('Parish level data'!$S$6:$S$10232,SMALL(IF($B$3='Parish level data'!$D$6:$D$10232,ROW('Parish level data'!$D$6:$D$10232)-ROW('Parish level data'!$D$6)+1),ROW(31:31))))</f>
        <v/>
      </c>
      <c r="L46" s="22"/>
      <c r="M46" s="368"/>
      <c r="N46" s="19"/>
      <c r="O46" s="23"/>
      <c r="P46" s="32"/>
      <c r="Q46" s="65"/>
    </row>
    <row r="47" spans="1:18" s="21" customFormat="1" ht="21" customHeight="1" thickBot="1" x14ac:dyDescent="0.3">
      <c r="A47" s="361"/>
      <c r="B47" s="57"/>
      <c r="C47" s="362" t="str">
        <f t="array" ref="C47">IF(ISERROR(INDEX('Parish level data'!$E$6:$E$10232,SMALL(IF($B$3='Parish level data'!$D$6:$D$10232,ROW('Parish level data'!$D$6:$D$10232)-ROW('Parish level data'!$D$6)+1),ROW(32:32)))),"",INDEX('Parish level data'!$E$6:$E$10232,SMALL(IF($B$3='Parish level data'!$D$6:$D$10232,ROW('Parish level data'!$D$6:$D$10232)-ROW('Parish level data'!$D$6)+1),ROW(32:32))))</f>
        <v/>
      </c>
      <c r="D47" s="363"/>
      <c r="E47" s="364" t="str">
        <f t="array" ref="E47">IF(ISERROR(INDEX('Parish level data'!$H$6:$H$10232,SMALL(IF($B$3='Parish level data'!$D$6:$D$10232,ROW('Parish level data'!$D$6:$D$10232)-ROW('Parish level data'!$D$6)+1),ROW(32:32)))),"",INDEX('Parish level data'!$H$6:$H$10232,SMALL(IF($B$3='Parish level data'!$D$6:$D$10232,ROW('Parish level data'!$D$6:$D$10232)-ROW('Parish level data'!$D$6)+1),ROW(32:32))))</f>
        <v/>
      </c>
      <c r="F47" s="391">
        <f t="shared" si="0"/>
        <v>0</v>
      </c>
      <c r="G47" s="364" t="str">
        <f t="array" ref="G47">IF(ISERROR(INDEX('Parish level data'!$O$6:$O$10232,SMALL(IF($B$3='Parish level data'!$D$6:$D$10232,ROW('Parish level data'!$D$6:$D$10232)-ROW('Parish level data'!$D$6)+1),ROW(32:32)))),"",INDEX('Parish level data'!$O$6:$O$10232,SMALL(IF($B$3='Parish level data'!$D$6:$D$10232,ROW('Parish level data'!$D$6:$D$10232)-ROW('Parish level data'!$D$6)+1),ROW(32:32))))</f>
        <v/>
      </c>
      <c r="H47" s="365"/>
      <c r="I47" s="366" t="str">
        <f t="array" ref="I47">IF(ISERROR(INDEX('Parish level data'!$Q$6:$Q$10232,SMALL(IF($B$3='Parish level data'!$D$6:$D$10232,ROW('Parish level data'!$D$6:$D$10232)-ROW('Parish level data'!$D$6)+1),ROW(32:32)))),"",INDEX('Parish level data'!$Q$6:$Q$10232,SMALL(IF($B$3='Parish level data'!$D$6:$D$10232,ROW('Parish level data'!$D$6:$D$10232)-ROW('Parish level data'!$D$6)+1),ROW(32:32))))</f>
        <v/>
      </c>
      <c r="J47" s="365"/>
      <c r="K47" s="367" t="str">
        <f t="array" ref="K47">IF(ISERROR(INDEX('Parish level data'!$S$6:$S$10232,SMALL(IF($B$3='Parish level data'!$D$6:$D$10232,ROW('Parish level data'!$D$6:$D$10232)-ROW('Parish level data'!$D$6)+1),ROW(32:32)))),"",INDEX('Parish level data'!$S$6:$S$10232,SMALL(IF($B$3='Parish level data'!$D$6:$D$10232,ROW('Parish level data'!$D$6:$D$10232)-ROW('Parish level data'!$D$6)+1),ROW(32:32))))</f>
        <v/>
      </c>
      <c r="L47" s="22"/>
      <c r="M47" s="368"/>
      <c r="N47" s="19"/>
      <c r="O47" s="23"/>
      <c r="P47" s="32"/>
      <c r="Q47" s="65"/>
    </row>
    <row r="48" spans="1:18" s="21" customFormat="1" ht="21" customHeight="1" thickBot="1" x14ac:dyDescent="0.3">
      <c r="A48" s="361"/>
      <c r="B48" s="57"/>
      <c r="C48" s="362" t="str">
        <f t="array" ref="C48">IF(ISERROR(INDEX('Parish level data'!$E$6:$E$10232,SMALL(IF($B$3='Parish level data'!$D$6:$D$10232,ROW('Parish level data'!$D$6:$D$10232)-ROW('Parish level data'!$D$6)+1),ROW(33:33)))),"",INDEX('Parish level data'!$E$6:$E$10232,SMALL(IF($B$3='Parish level data'!$D$6:$D$10232,ROW('Parish level data'!$D$6:$D$10232)-ROW('Parish level data'!$D$6)+1),ROW(33:33))))</f>
        <v/>
      </c>
      <c r="D48" s="363"/>
      <c r="E48" s="364" t="str">
        <f t="array" ref="E48">IF(ISERROR(INDEX('Parish level data'!$H$6:$H$10232,SMALL(IF($B$3='Parish level data'!$D$6:$D$10232,ROW('Parish level data'!$D$6:$D$10232)-ROW('Parish level data'!$D$6)+1),ROW(33:33)))),"",INDEX('Parish level data'!$H$6:$H$10232,SMALL(IF($B$3='Parish level data'!$D$6:$D$10232,ROW('Parish level data'!$D$6:$D$10232)-ROW('Parish level data'!$D$6)+1),ROW(33:33))))</f>
        <v/>
      </c>
      <c r="F48" s="391">
        <f t="shared" si="0"/>
        <v>0</v>
      </c>
      <c r="G48" s="364" t="str">
        <f t="array" ref="G48">IF(ISERROR(INDEX('Parish level data'!$O$6:$O$10232,SMALL(IF($B$3='Parish level data'!$D$6:$D$10232,ROW('Parish level data'!$D$6:$D$10232)-ROW('Parish level data'!$D$6)+1),ROW(33:33)))),"",INDEX('Parish level data'!$O$6:$O$10232,SMALL(IF($B$3='Parish level data'!$D$6:$D$10232,ROW('Parish level data'!$D$6:$D$10232)-ROW('Parish level data'!$D$6)+1),ROW(33:33))))</f>
        <v/>
      </c>
      <c r="H48" s="365"/>
      <c r="I48" s="366" t="str">
        <f t="array" ref="I48">IF(ISERROR(INDEX('Parish level data'!$Q$6:$Q$10232,SMALL(IF($B$3='Parish level data'!$D$6:$D$10232,ROW('Parish level data'!$D$6:$D$10232)-ROW('Parish level data'!$D$6)+1),ROW(33:33)))),"",INDEX('Parish level data'!$Q$6:$Q$10232,SMALL(IF($B$3='Parish level data'!$D$6:$D$10232,ROW('Parish level data'!$D$6:$D$10232)-ROW('Parish level data'!$D$6)+1),ROW(33:33))))</f>
        <v/>
      </c>
      <c r="J48" s="365"/>
      <c r="K48" s="367" t="str">
        <f t="array" ref="K48">IF(ISERROR(INDEX('Parish level data'!$S$6:$S$10232,SMALL(IF($B$3='Parish level data'!$D$6:$D$10232,ROW('Parish level data'!$D$6:$D$10232)-ROW('Parish level data'!$D$6)+1),ROW(33:33)))),"",INDEX('Parish level data'!$S$6:$S$10232,SMALL(IF($B$3='Parish level data'!$D$6:$D$10232,ROW('Parish level data'!$D$6:$D$10232)-ROW('Parish level data'!$D$6)+1),ROW(33:33))))</f>
        <v/>
      </c>
      <c r="L48" s="22"/>
      <c r="M48" s="368"/>
      <c r="N48" s="19"/>
      <c r="O48" s="23"/>
      <c r="P48" s="32"/>
      <c r="Q48" s="65"/>
    </row>
    <row r="49" spans="1:17" s="21" customFormat="1" ht="21" customHeight="1" thickBot="1" x14ac:dyDescent="0.3">
      <c r="A49" s="361"/>
      <c r="B49" s="57"/>
      <c r="C49" s="362" t="str">
        <f t="array" ref="C49">IF(ISERROR(INDEX('Parish level data'!$E$6:$E$10232,SMALL(IF($B$3='Parish level data'!$D$6:$D$10232,ROW('Parish level data'!$D$6:$D$10232)-ROW('Parish level data'!$D$6)+1),ROW(34:34)))),"",INDEX('Parish level data'!$E$6:$E$10232,SMALL(IF($B$3='Parish level data'!$D$6:$D$10232,ROW('Parish level data'!$D$6:$D$10232)-ROW('Parish level data'!$D$6)+1),ROW(34:34))))</f>
        <v/>
      </c>
      <c r="D49" s="363"/>
      <c r="E49" s="364" t="str">
        <f t="array" ref="E49">IF(ISERROR(INDEX('Parish level data'!$H$6:$H$10232,SMALL(IF($B$3='Parish level data'!$D$6:$D$10232,ROW('Parish level data'!$D$6:$D$10232)-ROW('Parish level data'!$D$6)+1),ROW(34:34)))),"",INDEX('Parish level data'!$H$6:$H$10232,SMALL(IF($B$3='Parish level data'!$D$6:$D$10232,ROW('Parish level data'!$D$6:$D$10232)-ROW('Parish level data'!$D$6)+1),ROW(34:34))))</f>
        <v/>
      </c>
      <c r="F49" s="391">
        <f t="shared" si="0"/>
        <v>0</v>
      </c>
      <c r="G49" s="364" t="str">
        <f t="array" ref="G49">IF(ISERROR(INDEX('Parish level data'!$O$6:$O$10232,SMALL(IF($B$3='Parish level data'!$D$6:$D$10232,ROW('Parish level data'!$D$6:$D$10232)-ROW('Parish level data'!$D$6)+1),ROW(34:34)))),"",INDEX('Parish level data'!$O$6:$O$10232,SMALL(IF($B$3='Parish level data'!$D$6:$D$10232,ROW('Parish level data'!$D$6:$D$10232)-ROW('Parish level data'!$D$6)+1),ROW(34:34))))</f>
        <v/>
      </c>
      <c r="H49" s="365"/>
      <c r="I49" s="366" t="str">
        <f t="array" ref="I49">IF(ISERROR(INDEX('Parish level data'!$Q$6:$Q$10232,SMALL(IF($B$3='Parish level data'!$D$6:$D$10232,ROW('Parish level data'!$D$6:$D$10232)-ROW('Parish level data'!$D$6)+1),ROW(34:34)))),"",INDEX('Parish level data'!$Q$6:$Q$10232,SMALL(IF($B$3='Parish level data'!$D$6:$D$10232,ROW('Parish level data'!$D$6:$D$10232)-ROW('Parish level data'!$D$6)+1),ROW(34:34))))</f>
        <v/>
      </c>
      <c r="J49" s="365"/>
      <c r="K49" s="367" t="str">
        <f t="array" ref="K49">IF(ISERROR(INDEX('Parish level data'!$S$6:$S$10232,SMALL(IF($B$3='Parish level data'!$D$6:$D$10232,ROW('Parish level data'!$D$6:$D$10232)-ROW('Parish level data'!$D$6)+1),ROW(34:34)))),"",INDEX('Parish level data'!$S$6:$S$10232,SMALL(IF($B$3='Parish level data'!$D$6:$D$10232,ROW('Parish level data'!$D$6:$D$10232)-ROW('Parish level data'!$D$6)+1),ROW(34:34))))</f>
        <v/>
      </c>
      <c r="L49" s="22"/>
      <c r="M49" s="368"/>
      <c r="N49" s="19"/>
      <c r="O49" s="23"/>
      <c r="P49" s="32"/>
      <c r="Q49" s="65"/>
    </row>
    <row r="50" spans="1:17" s="21" customFormat="1" ht="21" customHeight="1" thickBot="1" x14ac:dyDescent="0.3">
      <c r="A50" s="361"/>
      <c r="B50" s="57"/>
      <c r="C50" s="362" t="str">
        <f t="array" ref="C50">IF(ISERROR(INDEX('Parish level data'!$E$6:$E$10232,SMALL(IF($B$3='Parish level data'!$D$6:$D$10232,ROW('Parish level data'!$D$6:$D$10232)-ROW('Parish level data'!$D$6)+1),ROW(35:35)))),"",INDEX('Parish level data'!$E$6:$E$10232,SMALL(IF($B$3='Parish level data'!$D$6:$D$10232,ROW('Parish level data'!$D$6:$D$10232)-ROW('Parish level data'!$D$6)+1),ROW(35:35))))</f>
        <v/>
      </c>
      <c r="D50" s="363"/>
      <c r="E50" s="364" t="str">
        <f t="array" ref="E50">IF(ISERROR(INDEX('Parish level data'!$H$6:$H$10232,SMALL(IF($B$3='Parish level data'!$D$6:$D$10232,ROW('Parish level data'!$D$6:$D$10232)-ROW('Parish level data'!$D$6)+1),ROW(35:35)))),"",INDEX('Parish level data'!$H$6:$H$10232,SMALL(IF($B$3='Parish level data'!$D$6:$D$10232,ROW('Parish level data'!$D$6:$D$10232)-ROW('Parish level data'!$D$6)+1),ROW(35:35))))</f>
        <v/>
      </c>
      <c r="F50" s="391">
        <f t="shared" si="0"/>
        <v>0</v>
      </c>
      <c r="G50" s="364" t="str">
        <f t="array" ref="G50">IF(ISERROR(INDEX('Parish level data'!$O$6:$O$10232,SMALL(IF($B$3='Parish level data'!$D$6:$D$10232,ROW('Parish level data'!$D$6:$D$10232)-ROW('Parish level data'!$D$6)+1),ROW(35:35)))),"",INDEX('Parish level data'!$O$6:$O$10232,SMALL(IF($B$3='Parish level data'!$D$6:$D$10232,ROW('Parish level data'!$D$6:$D$10232)-ROW('Parish level data'!$D$6)+1),ROW(35:35))))</f>
        <v/>
      </c>
      <c r="H50" s="365"/>
      <c r="I50" s="366" t="str">
        <f t="array" ref="I50">IF(ISERROR(INDEX('Parish level data'!$Q$6:$Q$10232,SMALL(IF($B$3='Parish level data'!$D$6:$D$10232,ROW('Parish level data'!$D$6:$D$10232)-ROW('Parish level data'!$D$6)+1),ROW(35:35)))),"",INDEX('Parish level data'!$Q$6:$Q$10232,SMALL(IF($B$3='Parish level data'!$D$6:$D$10232,ROW('Parish level data'!$D$6:$D$10232)-ROW('Parish level data'!$D$6)+1),ROW(35:35))))</f>
        <v/>
      </c>
      <c r="J50" s="365"/>
      <c r="K50" s="367" t="str">
        <f t="array" ref="K50">IF(ISERROR(INDEX('Parish level data'!$S$6:$S$10232,SMALL(IF($B$3='Parish level data'!$D$6:$D$10232,ROW('Parish level data'!$D$6:$D$10232)-ROW('Parish level data'!$D$6)+1),ROW(35:35)))),"",INDEX('Parish level data'!$S$6:$S$10232,SMALL(IF($B$3='Parish level data'!$D$6:$D$10232,ROW('Parish level data'!$D$6:$D$10232)-ROW('Parish level data'!$D$6)+1),ROW(35:35))))</f>
        <v/>
      </c>
      <c r="L50" s="22"/>
      <c r="M50" s="368"/>
      <c r="N50" s="19"/>
      <c r="O50" s="23"/>
      <c r="P50" s="32"/>
      <c r="Q50" s="65"/>
    </row>
    <row r="51" spans="1:17" s="21" customFormat="1" ht="21" customHeight="1" thickBot="1" x14ac:dyDescent="0.3">
      <c r="A51" s="361"/>
      <c r="B51" s="57"/>
      <c r="C51" s="362" t="str">
        <f t="array" ref="C51">IF(ISERROR(INDEX('Parish level data'!$E$6:$E$10232,SMALL(IF($B$3='Parish level data'!$D$6:$D$10232,ROW('Parish level data'!$D$6:$D$10232)-ROW('Parish level data'!$D$6)+1),ROW(36:36)))),"",INDEX('Parish level data'!$E$6:$E$10232,SMALL(IF($B$3='Parish level data'!$D$6:$D$10232,ROW('Parish level data'!$D$6:$D$10232)-ROW('Parish level data'!$D$6)+1),ROW(36:36))))</f>
        <v/>
      </c>
      <c r="D51" s="363"/>
      <c r="E51" s="364" t="str">
        <f t="array" ref="E51">IF(ISERROR(INDEX('Parish level data'!$H$6:$H$10232,SMALL(IF($B$3='Parish level data'!$D$6:$D$10232,ROW('Parish level data'!$D$6:$D$10232)-ROW('Parish level data'!$D$6)+1),ROW(36:36)))),"",INDEX('Parish level data'!$H$6:$H$10232,SMALL(IF($B$3='Parish level data'!$D$6:$D$10232,ROW('Parish level data'!$D$6:$D$10232)-ROW('Parish level data'!$D$6)+1),ROW(36:36))))</f>
        <v/>
      </c>
      <c r="F51" s="391">
        <f t="shared" si="0"/>
        <v>0</v>
      </c>
      <c r="G51" s="364" t="str">
        <f t="array" ref="G51">IF(ISERROR(INDEX('Parish level data'!$O$6:$O$10232,SMALL(IF($B$3='Parish level data'!$D$6:$D$10232,ROW('Parish level data'!$D$6:$D$10232)-ROW('Parish level data'!$D$6)+1),ROW(36:36)))),"",INDEX('Parish level data'!$O$6:$O$10232,SMALL(IF($B$3='Parish level data'!$D$6:$D$10232,ROW('Parish level data'!$D$6:$D$10232)-ROW('Parish level data'!$D$6)+1),ROW(36:36))))</f>
        <v/>
      </c>
      <c r="H51" s="365"/>
      <c r="I51" s="366" t="str">
        <f t="array" ref="I51">IF(ISERROR(INDEX('Parish level data'!$Q$6:$Q$10232,SMALL(IF($B$3='Parish level data'!$D$6:$D$10232,ROW('Parish level data'!$D$6:$D$10232)-ROW('Parish level data'!$D$6)+1),ROW(36:36)))),"",INDEX('Parish level data'!$Q$6:$Q$10232,SMALL(IF($B$3='Parish level data'!$D$6:$D$10232,ROW('Parish level data'!$D$6:$D$10232)-ROW('Parish level data'!$D$6)+1),ROW(36:36))))</f>
        <v/>
      </c>
      <c r="J51" s="365"/>
      <c r="K51" s="367" t="str">
        <f t="array" ref="K51">IF(ISERROR(INDEX('Parish level data'!$S$6:$S$10232,SMALL(IF($B$3='Parish level data'!$D$6:$D$10232,ROW('Parish level data'!$D$6:$D$10232)-ROW('Parish level data'!$D$6)+1),ROW(36:36)))),"",INDEX('Parish level data'!$S$6:$S$10232,SMALL(IF($B$3='Parish level data'!$D$6:$D$10232,ROW('Parish level data'!$D$6:$D$10232)-ROW('Parish level data'!$D$6)+1),ROW(36:36))))</f>
        <v/>
      </c>
      <c r="L51" s="22"/>
      <c r="M51" s="368"/>
      <c r="N51" s="19"/>
      <c r="O51" s="23"/>
      <c r="P51" s="32"/>
      <c r="Q51" s="65"/>
    </row>
    <row r="52" spans="1:17" s="21" customFormat="1" ht="21" customHeight="1" thickBot="1" x14ac:dyDescent="0.3">
      <c r="A52" s="361"/>
      <c r="B52" s="57"/>
      <c r="C52" s="362" t="str">
        <f t="array" ref="C52">IF(ISERROR(INDEX('Parish level data'!$E$6:$E$10232,SMALL(IF($B$3='Parish level data'!$D$6:$D$10232,ROW('Parish level data'!$D$6:$D$10232)-ROW('Parish level data'!$D$6)+1),ROW(37:37)))),"",INDEX('Parish level data'!$E$6:$E$10232,SMALL(IF($B$3='Parish level data'!$D$6:$D$10232,ROW('Parish level data'!$D$6:$D$10232)-ROW('Parish level data'!$D$6)+1),ROW(37:37))))</f>
        <v/>
      </c>
      <c r="D52" s="363"/>
      <c r="E52" s="364" t="str">
        <f t="array" ref="E52">IF(ISERROR(INDEX('Parish level data'!$H$6:$H$10232,SMALL(IF($B$3='Parish level data'!$D$6:$D$10232,ROW('Parish level data'!$D$6:$D$10232)-ROW('Parish level data'!$D$6)+1),ROW(37:37)))),"",INDEX('Parish level data'!$H$6:$H$10232,SMALL(IF($B$3='Parish level data'!$D$6:$D$10232,ROW('Parish level data'!$D$6:$D$10232)-ROW('Parish level data'!$D$6)+1),ROW(37:37))))</f>
        <v/>
      </c>
      <c r="F52" s="391">
        <f t="shared" si="0"/>
        <v>0</v>
      </c>
      <c r="G52" s="364" t="str">
        <f t="array" ref="G52">IF(ISERROR(INDEX('Parish level data'!$O$6:$O$10232,SMALL(IF($B$3='Parish level data'!$D$6:$D$10232,ROW('Parish level data'!$D$6:$D$10232)-ROW('Parish level data'!$D$6)+1),ROW(37:37)))),"",INDEX('Parish level data'!$O$6:$O$10232,SMALL(IF($B$3='Parish level data'!$D$6:$D$10232,ROW('Parish level data'!$D$6:$D$10232)-ROW('Parish level data'!$D$6)+1),ROW(37:37))))</f>
        <v/>
      </c>
      <c r="H52" s="365"/>
      <c r="I52" s="366" t="str">
        <f t="array" ref="I52">IF(ISERROR(INDEX('Parish level data'!$Q$6:$Q$10232,SMALL(IF($B$3='Parish level data'!$D$6:$D$10232,ROW('Parish level data'!$D$6:$D$10232)-ROW('Parish level data'!$D$6)+1),ROW(37:37)))),"",INDEX('Parish level data'!$Q$6:$Q$10232,SMALL(IF($B$3='Parish level data'!$D$6:$D$10232,ROW('Parish level data'!$D$6:$D$10232)-ROW('Parish level data'!$D$6)+1),ROW(37:37))))</f>
        <v/>
      </c>
      <c r="J52" s="365"/>
      <c r="K52" s="367" t="str">
        <f t="array" ref="K52">IF(ISERROR(INDEX('Parish level data'!$S$6:$S$10232,SMALL(IF($B$3='Parish level data'!$D$6:$D$10232,ROW('Parish level data'!$D$6:$D$10232)-ROW('Parish level data'!$D$6)+1),ROW(37:37)))),"",INDEX('Parish level data'!$S$6:$S$10232,SMALL(IF($B$3='Parish level data'!$D$6:$D$10232,ROW('Parish level data'!$D$6:$D$10232)-ROW('Parish level data'!$D$6)+1),ROW(37:37))))</f>
        <v/>
      </c>
      <c r="L52" s="22"/>
      <c r="M52" s="368"/>
      <c r="N52" s="19"/>
      <c r="O52" s="23"/>
      <c r="P52" s="32"/>
      <c r="Q52" s="65"/>
    </row>
    <row r="53" spans="1:17" s="21" customFormat="1" ht="21" customHeight="1" thickBot="1" x14ac:dyDescent="0.3">
      <c r="A53" s="361"/>
      <c r="B53" s="57"/>
      <c r="C53" s="362" t="str">
        <f t="array" ref="C53">IF(ISERROR(INDEX('Parish level data'!$E$6:$E$10232,SMALL(IF($B$3='Parish level data'!$D$6:$D$10232,ROW('Parish level data'!$D$6:$D$10232)-ROW('Parish level data'!$D$6)+1),ROW(38:38)))),"",INDEX('Parish level data'!$E$6:$E$10232,SMALL(IF($B$3='Parish level data'!$D$6:$D$10232,ROW('Parish level data'!$D$6:$D$10232)-ROW('Parish level data'!$D$6)+1),ROW(38:38))))</f>
        <v/>
      </c>
      <c r="D53" s="363"/>
      <c r="E53" s="364" t="str">
        <f t="array" ref="E53">IF(ISERROR(INDEX('Parish level data'!$H$6:$H$10232,SMALL(IF($B$3='Parish level data'!$D$6:$D$10232,ROW('Parish level data'!$D$6:$D$10232)-ROW('Parish level data'!$D$6)+1),ROW(38:38)))),"",INDEX('Parish level data'!$H$6:$H$10232,SMALL(IF($B$3='Parish level data'!$D$6:$D$10232,ROW('Parish level data'!$D$6:$D$10232)-ROW('Parish level data'!$D$6)+1),ROW(38:38))))</f>
        <v/>
      </c>
      <c r="F53" s="391">
        <f t="shared" si="0"/>
        <v>0</v>
      </c>
      <c r="G53" s="364" t="str">
        <f t="array" ref="G53">IF(ISERROR(INDEX('Parish level data'!$O$6:$O$10232,SMALL(IF($B$3='Parish level data'!$D$6:$D$10232,ROW('Parish level data'!$D$6:$D$10232)-ROW('Parish level data'!$D$6)+1),ROW(38:38)))),"",INDEX('Parish level data'!$O$6:$O$10232,SMALL(IF($B$3='Parish level data'!$D$6:$D$10232,ROW('Parish level data'!$D$6:$D$10232)-ROW('Parish level data'!$D$6)+1),ROW(38:38))))</f>
        <v/>
      </c>
      <c r="H53" s="365"/>
      <c r="I53" s="366" t="str">
        <f t="array" ref="I53">IF(ISERROR(INDEX('Parish level data'!$Q$6:$Q$10232,SMALL(IF($B$3='Parish level data'!$D$6:$D$10232,ROW('Parish level data'!$D$6:$D$10232)-ROW('Parish level data'!$D$6)+1),ROW(38:38)))),"",INDEX('Parish level data'!$Q$6:$Q$10232,SMALL(IF($B$3='Parish level data'!$D$6:$D$10232,ROW('Parish level data'!$D$6:$D$10232)-ROW('Parish level data'!$D$6)+1),ROW(38:38))))</f>
        <v/>
      </c>
      <c r="J53" s="365"/>
      <c r="K53" s="367" t="str">
        <f t="array" ref="K53">IF(ISERROR(INDEX('Parish level data'!$S$6:$S$10232,SMALL(IF($B$3='Parish level data'!$D$6:$D$10232,ROW('Parish level data'!$D$6:$D$10232)-ROW('Parish level data'!$D$6)+1),ROW(38:38)))),"",INDEX('Parish level data'!$S$6:$S$10232,SMALL(IF($B$3='Parish level data'!$D$6:$D$10232,ROW('Parish level data'!$D$6:$D$10232)-ROW('Parish level data'!$D$6)+1),ROW(38:38))))</f>
        <v/>
      </c>
      <c r="L53" s="22"/>
      <c r="M53" s="368"/>
      <c r="N53" s="19"/>
      <c r="O53" s="23"/>
      <c r="P53" s="32"/>
      <c r="Q53" s="65"/>
    </row>
    <row r="54" spans="1:17" s="21" customFormat="1" ht="21" customHeight="1" thickBot="1" x14ac:dyDescent="0.3">
      <c r="A54" s="361"/>
      <c r="B54" s="57"/>
      <c r="C54" s="362" t="str">
        <f t="array" ref="C54">IF(ISERROR(INDEX('Parish level data'!$E$6:$E$10232,SMALL(IF($B$3='Parish level data'!$D$6:$D$10232,ROW('Parish level data'!$D$6:$D$10232)-ROW('Parish level data'!$D$6)+1),ROW(39:39)))),"",INDEX('Parish level data'!$E$6:$E$10232,SMALL(IF($B$3='Parish level data'!$D$6:$D$10232,ROW('Parish level data'!$D$6:$D$10232)-ROW('Parish level data'!$D$6)+1),ROW(39:39))))</f>
        <v/>
      </c>
      <c r="D54" s="363"/>
      <c r="E54" s="364" t="str">
        <f t="array" ref="E54">IF(ISERROR(INDEX('Parish level data'!$H$6:$H$10232,SMALL(IF($B$3='Parish level data'!$D$6:$D$10232,ROW('Parish level data'!$D$6:$D$10232)-ROW('Parish level data'!$D$6)+1),ROW(39:39)))),"",INDEX('Parish level data'!$H$6:$H$10232,SMALL(IF($B$3='Parish level data'!$D$6:$D$10232,ROW('Parish level data'!$D$6:$D$10232)-ROW('Parish level data'!$D$6)+1),ROW(39:39))))</f>
        <v/>
      </c>
      <c r="F54" s="391">
        <f t="shared" si="0"/>
        <v>0</v>
      </c>
      <c r="G54" s="364" t="str">
        <f t="array" ref="G54">IF(ISERROR(INDEX('Parish level data'!$O$6:$O$10232,SMALL(IF($B$3='Parish level data'!$D$6:$D$10232,ROW('Parish level data'!$D$6:$D$10232)-ROW('Parish level data'!$D$6)+1),ROW(39:39)))),"",INDEX('Parish level data'!$O$6:$O$10232,SMALL(IF($B$3='Parish level data'!$D$6:$D$10232,ROW('Parish level data'!$D$6:$D$10232)-ROW('Parish level data'!$D$6)+1),ROW(39:39))))</f>
        <v/>
      </c>
      <c r="H54" s="365"/>
      <c r="I54" s="366" t="str">
        <f t="array" ref="I54">IF(ISERROR(INDEX('Parish level data'!$Q$6:$Q$10232,SMALL(IF($B$3='Parish level data'!$D$6:$D$10232,ROW('Parish level data'!$D$6:$D$10232)-ROW('Parish level data'!$D$6)+1),ROW(39:39)))),"",INDEX('Parish level data'!$Q$6:$Q$10232,SMALL(IF($B$3='Parish level data'!$D$6:$D$10232,ROW('Parish level data'!$D$6:$D$10232)-ROW('Parish level data'!$D$6)+1),ROW(39:39))))</f>
        <v/>
      </c>
      <c r="J54" s="365"/>
      <c r="K54" s="367" t="str">
        <f t="array" ref="K54">IF(ISERROR(INDEX('Parish level data'!$S$6:$S$10232,SMALL(IF($B$3='Parish level data'!$D$6:$D$10232,ROW('Parish level data'!$D$6:$D$10232)-ROW('Parish level data'!$D$6)+1),ROW(39:39)))),"",INDEX('Parish level data'!$S$6:$S$10232,SMALL(IF($B$3='Parish level data'!$D$6:$D$10232,ROW('Parish level data'!$D$6:$D$10232)-ROW('Parish level data'!$D$6)+1),ROW(39:39))))</f>
        <v/>
      </c>
      <c r="L54" s="22"/>
      <c r="M54" s="368"/>
      <c r="N54" s="19"/>
      <c r="O54" s="23"/>
      <c r="P54" s="32"/>
      <c r="Q54" s="65"/>
    </row>
    <row r="55" spans="1:17" s="21" customFormat="1" ht="21" customHeight="1" thickBot="1" x14ac:dyDescent="0.3">
      <c r="A55" s="361"/>
      <c r="B55" s="57"/>
      <c r="C55" s="362" t="str">
        <f t="array" ref="C55">IF(ISERROR(INDEX('Parish level data'!$E$6:$E$10232,SMALL(IF($B$3='Parish level data'!$D$6:$D$10232,ROW('Parish level data'!$D$6:$D$10232)-ROW('Parish level data'!$D$6)+1),ROW(40:40)))),"",INDEX('Parish level data'!$E$6:$E$10232,SMALL(IF($B$3='Parish level data'!$D$6:$D$10232,ROW('Parish level data'!$D$6:$D$10232)-ROW('Parish level data'!$D$6)+1),ROW(40:40))))</f>
        <v/>
      </c>
      <c r="D55" s="363"/>
      <c r="E55" s="364" t="str">
        <f t="array" ref="E55">IF(ISERROR(INDEX('Parish level data'!$H$6:$H$10232,SMALL(IF($B$3='Parish level data'!$D$6:$D$10232,ROW('Parish level data'!$D$6:$D$10232)-ROW('Parish level data'!$D$6)+1),ROW(40:40)))),"",INDEX('Parish level data'!$H$6:$H$10232,SMALL(IF($B$3='Parish level data'!$D$6:$D$10232,ROW('Parish level data'!$D$6:$D$10232)-ROW('Parish level data'!$D$6)+1),ROW(40:40))))</f>
        <v/>
      </c>
      <c r="F55" s="391">
        <f t="shared" si="0"/>
        <v>0</v>
      </c>
      <c r="G55" s="364" t="str">
        <f t="array" ref="G55">IF(ISERROR(INDEX('Parish level data'!$O$6:$O$10232,SMALL(IF($B$3='Parish level data'!$D$6:$D$10232,ROW('Parish level data'!$D$6:$D$10232)-ROW('Parish level data'!$D$6)+1),ROW(40:40)))),"",INDEX('Parish level data'!$O$6:$O$10232,SMALL(IF($B$3='Parish level data'!$D$6:$D$10232,ROW('Parish level data'!$D$6:$D$10232)-ROW('Parish level data'!$D$6)+1),ROW(40:40))))</f>
        <v/>
      </c>
      <c r="H55" s="365"/>
      <c r="I55" s="366" t="str">
        <f t="array" ref="I55">IF(ISERROR(INDEX('Parish level data'!$Q$6:$Q$10232,SMALL(IF($B$3='Parish level data'!$D$6:$D$10232,ROW('Parish level data'!$D$6:$D$10232)-ROW('Parish level data'!$D$6)+1),ROW(40:40)))),"",INDEX('Parish level data'!$Q$6:$Q$10232,SMALL(IF($B$3='Parish level data'!$D$6:$D$10232,ROW('Parish level data'!$D$6:$D$10232)-ROW('Parish level data'!$D$6)+1),ROW(40:40))))</f>
        <v/>
      </c>
      <c r="J55" s="365"/>
      <c r="K55" s="367" t="str">
        <f t="array" ref="K55">IF(ISERROR(INDEX('Parish level data'!$S$6:$S$10232,SMALL(IF($B$3='Parish level data'!$D$6:$D$10232,ROW('Parish level data'!$D$6:$D$10232)-ROW('Parish level data'!$D$6)+1),ROW(40:40)))),"",INDEX('Parish level data'!$S$6:$S$10232,SMALL(IF($B$3='Parish level data'!$D$6:$D$10232,ROW('Parish level data'!$D$6:$D$10232)-ROW('Parish level data'!$D$6)+1),ROW(40:40))))</f>
        <v/>
      </c>
      <c r="L55" s="22"/>
      <c r="M55" s="368"/>
      <c r="N55" s="19"/>
      <c r="O55" s="23"/>
      <c r="P55" s="32"/>
      <c r="Q55" s="65"/>
    </row>
    <row r="56" spans="1:17" s="21" customFormat="1" ht="21" customHeight="1" thickBot="1" x14ac:dyDescent="0.3">
      <c r="A56" s="361"/>
      <c r="B56" s="57"/>
      <c r="C56" s="362" t="str">
        <f t="array" ref="C56">IF(ISERROR(INDEX('Parish level data'!$E$6:$E$10232,SMALL(IF($B$3='Parish level data'!$D$6:$D$10232,ROW('Parish level data'!$D$6:$D$10232)-ROW('Parish level data'!$D$6)+1),ROW(41:41)))),"",INDEX('Parish level data'!$E$6:$E$10232,SMALL(IF($B$3='Parish level data'!$D$6:$D$10232,ROW('Parish level data'!$D$6:$D$10232)-ROW('Parish level data'!$D$6)+1),ROW(41:41))))</f>
        <v/>
      </c>
      <c r="D56" s="363"/>
      <c r="E56" s="364" t="str">
        <f t="array" ref="E56">IF(ISERROR(INDEX('Parish level data'!$H$6:$H$10232,SMALL(IF($B$3='Parish level data'!$D$6:$D$10232,ROW('Parish level data'!$D$6:$D$10232)-ROW('Parish level data'!$D$6)+1),ROW(41:41)))),"",INDEX('Parish level data'!$H$6:$H$10232,SMALL(IF($B$3='Parish level data'!$D$6:$D$10232,ROW('Parish level data'!$D$6:$D$10232)-ROW('Parish level data'!$D$6)+1),ROW(41:41))))</f>
        <v/>
      </c>
      <c r="F56" s="391">
        <f t="shared" si="0"/>
        <v>0</v>
      </c>
      <c r="G56" s="364" t="str">
        <f t="array" ref="G56">IF(ISERROR(INDEX('Parish level data'!$O$6:$O$10232,SMALL(IF($B$3='Parish level data'!$D$6:$D$10232,ROW('Parish level data'!$D$6:$D$10232)-ROW('Parish level data'!$D$6)+1),ROW(41:41)))),"",INDEX('Parish level data'!$O$6:$O$10232,SMALL(IF($B$3='Parish level data'!$D$6:$D$10232,ROW('Parish level data'!$D$6:$D$10232)-ROW('Parish level data'!$D$6)+1),ROW(41:41))))</f>
        <v/>
      </c>
      <c r="H56" s="365"/>
      <c r="I56" s="366" t="str">
        <f t="array" ref="I56">IF(ISERROR(INDEX('Parish level data'!$Q$6:$Q$10232,SMALL(IF($B$3='Parish level data'!$D$6:$D$10232,ROW('Parish level data'!$D$6:$D$10232)-ROW('Parish level data'!$D$6)+1),ROW(41:41)))),"",INDEX('Parish level data'!$Q$6:$Q$10232,SMALL(IF($B$3='Parish level data'!$D$6:$D$10232,ROW('Parish level data'!$D$6:$D$10232)-ROW('Parish level data'!$D$6)+1),ROW(41:41))))</f>
        <v/>
      </c>
      <c r="J56" s="365"/>
      <c r="K56" s="367" t="str">
        <f t="array" ref="K56">IF(ISERROR(INDEX('Parish level data'!$S$6:$S$10232,SMALL(IF($B$3='Parish level data'!$D$6:$D$10232,ROW('Parish level data'!$D$6:$D$10232)-ROW('Parish level data'!$D$6)+1),ROW(41:41)))),"",INDEX('Parish level data'!$S$6:$S$10232,SMALL(IF($B$3='Parish level data'!$D$6:$D$10232,ROW('Parish level data'!$D$6:$D$10232)-ROW('Parish level data'!$D$6)+1),ROW(41:41))))</f>
        <v/>
      </c>
      <c r="L56" s="22"/>
      <c r="M56" s="368"/>
      <c r="N56" s="19"/>
      <c r="O56" s="23"/>
      <c r="P56" s="32"/>
      <c r="Q56" s="65"/>
    </row>
    <row r="57" spans="1:17" s="21" customFormat="1" ht="21" customHeight="1" thickBot="1" x14ac:dyDescent="0.3">
      <c r="A57" s="361"/>
      <c r="B57" s="57"/>
      <c r="C57" s="362" t="str">
        <f t="array" ref="C57">IF(ISERROR(INDEX('Parish level data'!$E$6:$E$10232,SMALL(IF($B$3='Parish level data'!$D$6:$D$10232,ROW('Parish level data'!$D$6:$D$10232)-ROW('Parish level data'!$D$6)+1),ROW(42:42)))),"",INDEX('Parish level data'!$E$6:$E$10232,SMALL(IF($B$3='Parish level data'!$D$6:$D$10232,ROW('Parish level data'!$D$6:$D$10232)-ROW('Parish level data'!$D$6)+1),ROW(42:42))))</f>
        <v/>
      </c>
      <c r="D57" s="363"/>
      <c r="E57" s="364" t="str">
        <f t="array" ref="E57">IF(ISERROR(INDEX('Parish level data'!$H$6:$H$10232,SMALL(IF($B$3='Parish level data'!$D$6:$D$10232,ROW('Parish level data'!$D$6:$D$10232)-ROW('Parish level data'!$D$6)+1),ROW(42:42)))),"",INDEX('Parish level data'!$H$6:$H$10232,SMALL(IF($B$3='Parish level data'!$D$6:$D$10232,ROW('Parish level data'!$D$6:$D$10232)-ROW('Parish level data'!$D$6)+1),ROW(42:42))))</f>
        <v/>
      </c>
      <c r="F57" s="391">
        <f t="shared" si="0"/>
        <v>0</v>
      </c>
      <c r="G57" s="364" t="str">
        <f t="array" ref="G57">IF(ISERROR(INDEX('Parish level data'!$O$6:$O$10232,SMALL(IF($B$3='Parish level data'!$D$6:$D$10232,ROW('Parish level data'!$D$6:$D$10232)-ROW('Parish level data'!$D$6)+1),ROW(42:42)))),"",INDEX('Parish level data'!$O$6:$O$10232,SMALL(IF($B$3='Parish level data'!$D$6:$D$10232,ROW('Parish level data'!$D$6:$D$10232)-ROW('Parish level data'!$D$6)+1),ROW(42:42))))</f>
        <v/>
      </c>
      <c r="H57" s="365"/>
      <c r="I57" s="366" t="str">
        <f t="array" ref="I57">IF(ISERROR(INDEX('Parish level data'!$Q$6:$Q$10232,SMALL(IF($B$3='Parish level data'!$D$6:$D$10232,ROW('Parish level data'!$D$6:$D$10232)-ROW('Parish level data'!$D$6)+1),ROW(42:42)))),"",INDEX('Parish level data'!$Q$6:$Q$10232,SMALL(IF($B$3='Parish level data'!$D$6:$D$10232,ROW('Parish level data'!$D$6:$D$10232)-ROW('Parish level data'!$D$6)+1),ROW(42:42))))</f>
        <v/>
      </c>
      <c r="J57" s="365"/>
      <c r="K57" s="367" t="str">
        <f t="array" ref="K57">IF(ISERROR(INDEX('Parish level data'!$S$6:$S$10232,SMALL(IF($B$3='Parish level data'!$D$6:$D$10232,ROW('Parish level data'!$D$6:$D$10232)-ROW('Parish level data'!$D$6)+1),ROW(42:42)))),"",INDEX('Parish level data'!$S$6:$S$10232,SMALL(IF($B$3='Parish level data'!$D$6:$D$10232,ROW('Parish level data'!$D$6:$D$10232)-ROW('Parish level data'!$D$6)+1),ROW(42:42))))</f>
        <v/>
      </c>
      <c r="L57" s="22"/>
      <c r="M57" s="368"/>
      <c r="N57" s="19"/>
      <c r="O57" s="23"/>
      <c r="P57" s="32"/>
      <c r="Q57" s="65"/>
    </row>
    <row r="58" spans="1:17" s="21" customFormat="1" ht="21" customHeight="1" thickBot="1" x14ac:dyDescent="0.3">
      <c r="A58" s="361"/>
      <c r="B58" s="57"/>
      <c r="C58" s="362" t="str">
        <f t="array" ref="C58">IF(ISERROR(INDEX('Parish level data'!$E$6:$E$10232,SMALL(IF($B$3='Parish level data'!$D$6:$D$10232,ROW('Parish level data'!$D$6:$D$10232)-ROW('Parish level data'!$D$6)+1),ROW(43:43)))),"",INDEX('Parish level data'!$E$6:$E$10232,SMALL(IF($B$3='Parish level data'!$D$6:$D$10232,ROW('Parish level data'!$D$6:$D$10232)-ROW('Parish level data'!$D$6)+1),ROW(43:43))))</f>
        <v/>
      </c>
      <c r="D58" s="363"/>
      <c r="E58" s="364" t="str">
        <f t="array" ref="E58">IF(ISERROR(INDEX('Parish level data'!$H$6:$H$10232,SMALL(IF($B$3='Parish level data'!$D$6:$D$10232,ROW('Parish level data'!$D$6:$D$10232)-ROW('Parish level data'!$D$6)+1),ROW(43:43)))),"",INDEX('Parish level data'!$H$6:$H$10232,SMALL(IF($B$3='Parish level data'!$D$6:$D$10232,ROW('Parish level data'!$D$6:$D$10232)-ROW('Parish level data'!$D$6)+1),ROW(43:43))))</f>
        <v/>
      </c>
      <c r="F58" s="391">
        <f t="shared" si="0"/>
        <v>0</v>
      </c>
      <c r="G58" s="364" t="str">
        <f t="array" ref="G58">IF(ISERROR(INDEX('Parish level data'!$O$6:$O$10232,SMALL(IF($B$3='Parish level data'!$D$6:$D$10232,ROW('Parish level data'!$D$6:$D$10232)-ROW('Parish level data'!$D$6)+1),ROW(43:43)))),"",INDEX('Parish level data'!$O$6:$O$10232,SMALL(IF($B$3='Parish level data'!$D$6:$D$10232,ROW('Parish level data'!$D$6:$D$10232)-ROW('Parish level data'!$D$6)+1),ROW(43:43))))</f>
        <v/>
      </c>
      <c r="H58" s="365"/>
      <c r="I58" s="366" t="str">
        <f t="array" ref="I58">IF(ISERROR(INDEX('Parish level data'!$Q$6:$Q$10232,SMALL(IF($B$3='Parish level data'!$D$6:$D$10232,ROW('Parish level data'!$D$6:$D$10232)-ROW('Parish level data'!$D$6)+1),ROW(43:43)))),"",INDEX('Parish level data'!$Q$6:$Q$10232,SMALL(IF($B$3='Parish level data'!$D$6:$D$10232,ROW('Parish level data'!$D$6:$D$10232)-ROW('Parish level data'!$D$6)+1),ROW(43:43))))</f>
        <v/>
      </c>
      <c r="J58" s="365"/>
      <c r="K58" s="367" t="str">
        <f t="array" ref="K58">IF(ISERROR(INDEX('Parish level data'!$S$6:$S$10232,SMALL(IF($B$3='Parish level data'!$D$6:$D$10232,ROW('Parish level data'!$D$6:$D$10232)-ROW('Parish level data'!$D$6)+1),ROW(43:43)))),"",INDEX('Parish level data'!$S$6:$S$10232,SMALL(IF($B$3='Parish level data'!$D$6:$D$10232,ROW('Parish level data'!$D$6:$D$10232)-ROW('Parish level data'!$D$6)+1),ROW(43:43))))</f>
        <v/>
      </c>
      <c r="L58" s="22"/>
      <c r="M58" s="368"/>
      <c r="N58" s="19"/>
      <c r="O58" s="23"/>
      <c r="P58" s="32"/>
      <c r="Q58" s="65"/>
    </row>
    <row r="59" spans="1:17" s="21" customFormat="1" ht="21" customHeight="1" thickBot="1" x14ac:dyDescent="0.3">
      <c r="A59" s="361"/>
      <c r="B59" s="57"/>
      <c r="C59" s="362" t="str">
        <f t="array" ref="C59">IF(ISERROR(INDEX('Parish level data'!$E$6:$E$10232,SMALL(IF($B$3='Parish level data'!$D$6:$D$10232,ROW('Parish level data'!$D$6:$D$10232)-ROW('Parish level data'!$D$6)+1),ROW(44:44)))),"",INDEX('Parish level data'!$E$6:$E$10232,SMALL(IF($B$3='Parish level data'!$D$6:$D$10232,ROW('Parish level data'!$D$6:$D$10232)-ROW('Parish level data'!$D$6)+1),ROW(44:44))))</f>
        <v/>
      </c>
      <c r="D59" s="363"/>
      <c r="E59" s="364" t="str">
        <f t="array" ref="E59">IF(ISERROR(INDEX('Parish level data'!$H$6:$H$10232,SMALL(IF($B$3='Parish level data'!$D$6:$D$10232,ROW('Parish level data'!$D$6:$D$10232)-ROW('Parish level data'!$D$6)+1),ROW(44:44)))),"",INDEX('Parish level data'!$H$6:$H$10232,SMALL(IF($B$3='Parish level data'!$D$6:$D$10232,ROW('Parish level data'!$D$6:$D$10232)-ROW('Parish level data'!$D$6)+1),ROW(44:44))))</f>
        <v/>
      </c>
      <c r="F59" s="391">
        <f t="shared" si="0"/>
        <v>0</v>
      </c>
      <c r="G59" s="364" t="str">
        <f t="array" ref="G59">IF(ISERROR(INDEX('Parish level data'!$O$6:$O$10232,SMALL(IF($B$3='Parish level data'!$D$6:$D$10232,ROW('Parish level data'!$D$6:$D$10232)-ROW('Parish level data'!$D$6)+1),ROW(44:44)))),"",INDEX('Parish level data'!$O$6:$O$10232,SMALL(IF($B$3='Parish level data'!$D$6:$D$10232,ROW('Parish level data'!$D$6:$D$10232)-ROW('Parish level data'!$D$6)+1),ROW(44:44))))</f>
        <v/>
      </c>
      <c r="H59" s="365"/>
      <c r="I59" s="366" t="str">
        <f t="array" ref="I59">IF(ISERROR(INDEX('Parish level data'!$Q$6:$Q$10232,SMALL(IF($B$3='Parish level data'!$D$6:$D$10232,ROW('Parish level data'!$D$6:$D$10232)-ROW('Parish level data'!$D$6)+1),ROW(44:44)))),"",INDEX('Parish level data'!$Q$6:$Q$10232,SMALL(IF($B$3='Parish level data'!$D$6:$D$10232,ROW('Parish level data'!$D$6:$D$10232)-ROW('Parish level data'!$D$6)+1),ROW(44:44))))</f>
        <v/>
      </c>
      <c r="J59" s="365"/>
      <c r="K59" s="367" t="str">
        <f t="array" ref="K59">IF(ISERROR(INDEX('Parish level data'!$S$6:$S$10232,SMALL(IF($B$3='Parish level data'!$D$6:$D$10232,ROW('Parish level data'!$D$6:$D$10232)-ROW('Parish level data'!$D$6)+1),ROW(44:44)))),"",INDEX('Parish level data'!$S$6:$S$10232,SMALL(IF($B$3='Parish level data'!$D$6:$D$10232,ROW('Parish level data'!$D$6:$D$10232)-ROW('Parish level data'!$D$6)+1),ROW(44:44))))</f>
        <v/>
      </c>
      <c r="L59" s="22"/>
      <c r="M59" s="368"/>
      <c r="N59" s="19"/>
      <c r="O59" s="23"/>
      <c r="P59" s="32"/>
      <c r="Q59" s="65"/>
    </row>
    <row r="60" spans="1:17" s="21" customFormat="1" ht="21" customHeight="1" thickBot="1" x14ac:dyDescent="0.3">
      <c r="A60" s="361"/>
      <c r="B60" s="57"/>
      <c r="C60" s="362" t="str">
        <f t="array" ref="C60">IF(ISERROR(INDEX('Parish level data'!$E$6:$E$10232,SMALL(IF($B$3='Parish level data'!$D$6:$D$10232,ROW('Parish level data'!$D$6:$D$10232)-ROW('Parish level data'!$D$6)+1),ROW(45:45)))),"",INDEX('Parish level data'!$E$6:$E$10232,SMALL(IF($B$3='Parish level data'!$D$6:$D$10232,ROW('Parish level data'!$D$6:$D$10232)-ROW('Parish level data'!$D$6)+1),ROW(45:45))))</f>
        <v/>
      </c>
      <c r="D60" s="363"/>
      <c r="E60" s="364" t="str">
        <f t="array" ref="E60">IF(ISERROR(INDEX('Parish level data'!$H$6:$H$10232,SMALL(IF($B$3='Parish level data'!$D$6:$D$10232,ROW('Parish level data'!$D$6:$D$10232)-ROW('Parish level data'!$D$6)+1),ROW(45:45)))),"",INDEX('Parish level data'!$H$6:$H$10232,SMALL(IF($B$3='Parish level data'!$D$6:$D$10232,ROW('Parish level data'!$D$6:$D$10232)-ROW('Parish level data'!$D$6)+1),ROW(45:45))))</f>
        <v/>
      </c>
      <c r="F60" s="391">
        <f t="shared" si="0"/>
        <v>0</v>
      </c>
      <c r="G60" s="364" t="str">
        <f t="array" ref="G60">IF(ISERROR(INDEX('Parish level data'!$O$6:$O$10232,SMALL(IF($B$3='Parish level data'!$D$6:$D$10232,ROW('Parish level data'!$D$6:$D$10232)-ROW('Parish level data'!$D$6)+1),ROW(45:45)))),"",INDEX('Parish level data'!$O$6:$O$10232,SMALL(IF($B$3='Parish level data'!$D$6:$D$10232,ROW('Parish level data'!$D$6:$D$10232)-ROW('Parish level data'!$D$6)+1),ROW(45:45))))</f>
        <v/>
      </c>
      <c r="H60" s="365"/>
      <c r="I60" s="366" t="str">
        <f t="array" ref="I60">IF(ISERROR(INDEX('Parish level data'!$Q$6:$Q$10232,SMALL(IF($B$3='Parish level data'!$D$6:$D$10232,ROW('Parish level data'!$D$6:$D$10232)-ROW('Parish level data'!$D$6)+1),ROW(45:45)))),"",INDEX('Parish level data'!$Q$6:$Q$10232,SMALL(IF($B$3='Parish level data'!$D$6:$D$10232,ROW('Parish level data'!$D$6:$D$10232)-ROW('Parish level data'!$D$6)+1),ROW(45:45))))</f>
        <v/>
      </c>
      <c r="J60" s="365"/>
      <c r="K60" s="367" t="str">
        <f t="array" ref="K60">IF(ISERROR(INDEX('Parish level data'!$S$6:$S$10232,SMALL(IF($B$3='Parish level data'!$D$6:$D$10232,ROW('Parish level data'!$D$6:$D$10232)-ROW('Parish level data'!$D$6)+1),ROW(45:45)))),"",INDEX('Parish level data'!$S$6:$S$10232,SMALL(IF($B$3='Parish level data'!$D$6:$D$10232,ROW('Parish level data'!$D$6:$D$10232)-ROW('Parish level data'!$D$6)+1),ROW(45:45))))</f>
        <v/>
      </c>
      <c r="L60" s="22"/>
      <c r="M60" s="368"/>
      <c r="N60" s="19"/>
      <c r="O60" s="23"/>
      <c r="P60" s="32"/>
      <c r="Q60" s="65"/>
    </row>
    <row r="61" spans="1:17" s="21" customFormat="1" ht="21" customHeight="1" thickBot="1" x14ac:dyDescent="0.3">
      <c r="A61" s="361"/>
      <c r="B61" s="57"/>
      <c r="C61" s="362" t="str">
        <f t="array" ref="C61">IF(ISERROR(INDEX('Parish level data'!$E$6:$E$10232,SMALL(IF($B$3='Parish level data'!$D$6:$D$10232,ROW('Parish level data'!$D$6:$D$10232)-ROW('Parish level data'!$D$6)+1),ROW(46:46)))),"",INDEX('Parish level data'!$E$6:$E$10232,SMALL(IF($B$3='Parish level data'!$D$6:$D$10232,ROW('Parish level data'!$D$6:$D$10232)-ROW('Parish level data'!$D$6)+1),ROW(46:46))))</f>
        <v/>
      </c>
      <c r="D61" s="363"/>
      <c r="E61" s="364" t="str">
        <f t="array" ref="E61">IF(ISERROR(INDEX('Parish level data'!$H$6:$H$10232,SMALL(IF($B$3='Parish level data'!$D$6:$D$10232,ROW('Parish level data'!$D$6:$D$10232)-ROW('Parish level data'!$D$6)+1),ROW(46:46)))),"",INDEX('Parish level data'!$H$6:$H$10232,SMALL(IF($B$3='Parish level data'!$D$6:$D$10232,ROW('Parish level data'!$D$6:$D$10232)-ROW('Parish level data'!$D$6)+1),ROW(46:46))))</f>
        <v/>
      </c>
      <c r="F61" s="391">
        <f t="shared" si="0"/>
        <v>0</v>
      </c>
      <c r="G61" s="364" t="str">
        <f t="array" ref="G61">IF(ISERROR(INDEX('Parish level data'!$O$6:$O$10232,SMALL(IF($B$3='Parish level data'!$D$6:$D$10232,ROW('Parish level data'!$D$6:$D$10232)-ROW('Parish level data'!$D$6)+1),ROW(46:46)))),"",INDEX('Parish level data'!$O$6:$O$10232,SMALL(IF($B$3='Parish level data'!$D$6:$D$10232,ROW('Parish level data'!$D$6:$D$10232)-ROW('Parish level data'!$D$6)+1),ROW(46:46))))</f>
        <v/>
      </c>
      <c r="H61" s="365"/>
      <c r="I61" s="366" t="str">
        <f t="array" ref="I61">IF(ISERROR(INDEX('Parish level data'!$Q$6:$Q$10232,SMALL(IF($B$3='Parish level data'!$D$6:$D$10232,ROW('Parish level data'!$D$6:$D$10232)-ROW('Parish level data'!$D$6)+1),ROW(46:46)))),"",INDEX('Parish level data'!$Q$6:$Q$10232,SMALL(IF($B$3='Parish level data'!$D$6:$D$10232,ROW('Parish level data'!$D$6:$D$10232)-ROW('Parish level data'!$D$6)+1),ROW(46:46))))</f>
        <v/>
      </c>
      <c r="J61" s="365"/>
      <c r="K61" s="367" t="str">
        <f t="array" ref="K61">IF(ISERROR(INDEX('Parish level data'!$S$6:$S$10232,SMALL(IF($B$3='Parish level data'!$D$6:$D$10232,ROW('Parish level data'!$D$6:$D$10232)-ROW('Parish level data'!$D$6)+1),ROW(46:46)))),"",INDEX('Parish level data'!$S$6:$S$10232,SMALL(IF($B$3='Parish level data'!$D$6:$D$10232,ROW('Parish level data'!$D$6:$D$10232)-ROW('Parish level data'!$D$6)+1),ROW(46:46))))</f>
        <v/>
      </c>
      <c r="L61" s="22"/>
      <c r="M61" s="368"/>
      <c r="N61" s="19"/>
      <c r="O61" s="23"/>
      <c r="P61" s="32"/>
      <c r="Q61" s="65"/>
    </row>
    <row r="62" spans="1:17" s="21" customFormat="1" ht="21" customHeight="1" thickBot="1" x14ac:dyDescent="0.3">
      <c r="A62" s="361"/>
      <c r="B62" s="57"/>
      <c r="C62" s="362" t="str">
        <f t="array" ref="C62">IF(ISERROR(INDEX('Parish level data'!$E$6:$E$10232,SMALL(IF($B$3='Parish level data'!$D$6:$D$10232,ROW('Parish level data'!$D$6:$D$10232)-ROW('Parish level data'!$D$6)+1),ROW(47:47)))),"",INDEX('Parish level data'!$E$6:$E$10232,SMALL(IF($B$3='Parish level data'!$D$6:$D$10232,ROW('Parish level data'!$D$6:$D$10232)-ROW('Parish level data'!$D$6)+1),ROW(47:47))))</f>
        <v/>
      </c>
      <c r="D62" s="363"/>
      <c r="E62" s="364" t="str">
        <f t="array" ref="E62">IF(ISERROR(INDEX('Parish level data'!$H$6:$H$10232,SMALL(IF($B$3='Parish level data'!$D$6:$D$10232,ROW('Parish level data'!$D$6:$D$10232)-ROW('Parish level data'!$D$6)+1),ROW(47:47)))),"",INDEX('Parish level data'!$H$6:$H$10232,SMALL(IF($B$3='Parish level data'!$D$6:$D$10232,ROW('Parish level data'!$D$6:$D$10232)-ROW('Parish level data'!$D$6)+1),ROW(47:47))))</f>
        <v/>
      </c>
      <c r="F62" s="391">
        <f t="shared" si="0"/>
        <v>0</v>
      </c>
      <c r="G62" s="364" t="str">
        <f t="array" ref="G62">IF(ISERROR(INDEX('Parish level data'!$O$6:$O$10232,SMALL(IF($B$3='Parish level data'!$D$6:$D$10232,ROW('Parish level data'!$D$6:$D$10232)-ROW('Parish level data'!$D$6)+1),ROW(47:47)))),"",INDEX('Parish level data'!$O$6:$O$10232,SMALL(IF($B$3='Parish level data'!$D$6:$D$10232,ROW('Parish level data'!$D$6:$D$10232)-ROW('Parish level data'!$D$6)+1),ROW(47:47))))</f>
        <v/>
      </c>
      <c r="H62" s="365"/>
      <c r="I62" s="366" t="str">
        <f t="array" ref="I62">IF(ISERROR(INDEX('Parish level data'!$Q$6:$Q$10232,SMALL(IF($B$3='Parish level data'!$D$6:$D$10232,ROW('Parish level data'!$D$6:$D$10232)-ROW('Parish level data'!$D$6)+1),ROW(47:47)))),"",INDEX('Parish level data'!$Q$6:$Q$10232,SMALL(IF($B$3='Parish level data'!$D$6:$D$10232,ROW('Parish level data'!$D$6:$D$10232)-ROW('Parish level data'!$D$6)+1),ROW(47:47))))</f>
        <v/>
      </c>
      <c r="J62" s="365"/>
      <c r="K62" s="367" t="str">
        <f t="array" ref="K62">IF(ISERROR(INDEX('Parish level data'!$S$6:$S$10232,SMALL(IF($B$3='Parish level data'!$D$6:$D$10232,ROW('Parish level data'!$D$6:$D$10232)-ROW('Parish level data'!$D$6)+1),ROW(47:47)))),"",INDEX('Parish level data'!$S$6:$S$10232,SMALL(IF($B$3='Parish level data'!$D$6:$D$10232,ROW('Parish level data'!$D$6:$D$10232)-ROW('Parish level data'!$D$6)+1),ROW(47:47))))</f>
        <v/>
      </c>
      <c r="L62" s="22"/>
      <c r="M62" s="368"/>
      <c r="N62" s="19"/>
      <c r="O62" s="23"/>
      <c r="P62" s="32"/>
      <c r="Q62" s="65"/>
    </row>
    <row r="63" spans="1:17" s="21" customFormat="1" ht="21" customHeight="1" thickBot="1" x14ac:dyDescent="0.3">
      <c r="A63" s="361"/>
      <c r="B63" s="57"/>
      <c r="C63" s="362" t="str">
        <f t="array" ref="C63">IF(ISERROR(INDEX('Parish level data'!$E$6:$E$10232,SMALL(IF($B$3='Parish level data'!$D$6:$D$10232,ROW('Parish level data'!$D$6:$D$10232)-ROW('Parish level data'!$D$6)+1),ROW(48:48)))),"",INDEX('Parish level data'!$E$6:$E$10232,SMALL(IF($B$3='Parish level data'!$D$6:$D$10232,ROW('Parish level data'!$D$6:$D$10232)-ROW('Parish level data'!$D$6)+1),ROW(48:48))))</f>
        <v/>
      </c>
      <c r="D63" s="363"/>
      <c r="E63" s="364" t="str">
        <f t="array" ref="E63">IF(ISERROR(INDEX('Parish level data'!$H$6:$H$10232,SMALL(IF($B$3='Parish level data'!$D$6:$D$10232,ROW('Parish level data'!$D$6:$D$10232)-ROW('Parish level data'!$D$6)+1),ROW(48:48)))),"",INDEX('Parish level data'!$H$6:$H$10232,SMALL(IF($B$3='Parish level data'!$D$6:$D$10232,ROW('Parish level data'!$D$6:$D$10232)-ROW('Parish level data'!$D$6)+1),ROW(48:48))))</f>
        <v/>
      </c>
      <c r="F63" s="391">
        <f t="shared" si="0"/>
        <v>0</v>
      </c>
      <c r="G63" s="364" t="str">
        <f t="array" ref="G63">IF(ISERROR(INDEX('Parish level data'!$O$6:$O$10232,SMALL(IF($B$3='Parish level data'!$D$6:$D$10232,ROW('Parish level data'!$D$6:$D$10232)-ROW('Parish level data'!$D$6)+1),ROW(48:48)))),"",INDEX('Parish level data'!$O$6:$O$10232,SMALL(IF($B$3='Parish level data'!$D$6:$D$10232,ROW('Parish level data'!$D$6:$D$10232)-ROW('Parish level data'!$D$6)+1),ROW(48:48))))</f>
        <v/>
      </c>
      <c r="H63" s="365"/>
      <c r="I63" s="366" t="str">
        <f t="array" ref="I63">IF(ISERROR(INDEX('Parish level data'!$Q$6:$Q$10232,SMALL(IF($B$3='Parish level data'!$D$6:$D$10232,ROW('Parish level data'!$D$6:$D$10232)-ROW('Parish level data'!$D$6)+1),ROW(48:48)))),"",INDEX('Parish level data'!$Q$6:$Q$10232,SMALL(IF($B$3='Parish level data'!$D$6:$D$10232,ROW('Parish level data'!$D$6:$D$10232)-ROW('Parish level data'!$D$6)+1),ROW(48:48))))</f>
        <v/>
      </c>
      <c r="J63" s="365"/>
      <c r="K63" s="367" t="str">
        <f t="array" ref="K63">IF(ISERROR(INDEX('Parish level data'!$S$6:$S$10232,SMALL(IF($B$3='Parish level data'!$D$6:$D$10232,ROW('Parish level data'!$D$6:$D$10232)-ROW('Parish level data'!$D$6)+1),ROW(48:48)))),"",INDEX('Parish level data'!$S$6:$S$10232,SMALL(IF($B$3='Parish level data'!$D$6:$D$10232,ROW('Parish level data'!$D$6:$D$10232)-ROW('Parish level data'!$D$6)+1),ROW(48:48))))</f>
        <v/>
      </c>
      <c r="L63" s="22"/>
      <c r="M63" s="368"/>
      <c r="N63" s="19"/>
      <c r="O63" s="23"/>
      <c r="P63" s="32"/>
      <c r="Q63" s="65"/>
    </row>
    <row r="64" spans="1:17" s="21" customFormat="1" ht="21" customHeight="1" thickBot="1" x14ac:dyDescent="0.3">
      <c r="A64" s="361"/>
      <c r="B64" s="57"/>
      <c r="C64" s="362" t="str">
        <f t="array" ref="C64">IF(ISERROR(INDEX('Parish level data'!$E$6:$E$10232,SMALL(IF($B$3='Parish level data'!$D$6:$D$10232,ROW('Parish level data'!$D$6:$D$10232)-ROW('Parish level data'!$D$6)+1),ROW(49:49)))),"",INDEX('Parish level data'!$E$6:$E$10232,SMALL(IF($B$3='Parish level data'!$D$6:$D$10232,ROW('Parish level data'!$D$6:$D$10232)-ROW('Parish level data'!$D$6)+1),ROW(49:49))))</f>
        <v/>
      </c>
      <c r="D64" s="363"/>
      <c r="E64" s="364" t="str">
        <f t="array" ref="E64">IF(ISERROR(INDEX('Parish level data'!$H$6:$H$10232,SMALL(IF($B$3='Parish level data'!$D$6:$D$10232,ROW('Parish level data'!$D$6:$D$10232)-ROW('Parish level data'!$D$6)+1),ROW(49:49)))),"",INDEX('Parish level data'!$H$6:$H$10232,SMALL(IF($B$3='Parish level data'!$D$6:$D$10232,ROW('Parish level data'!$D$6:$D$10232)-ROW('Parish level data'!$D$6)+1),ROW(49:49))))</f>
        <v/>
      </c>
      <c r="F64" s="391">
        <f t="shared" si="0"/>
        <v>0</v>
      </c>
      <c r="G64" s="364" t="str">
        <f t="array" ref="G64">IF(ISERROR(INDEX('Parish level data'!$O$6:$O$10232,SMALL(IF($B$3='Parish level data'!$D$6:$D$10232,ROW('Parish level data'!$D$6:$D$10232)-ROW('Parish level data'!$D$6)+1),ROW(49:49)))),"",INDEX('Parish level data'!$O$6:$O$10232,SMALL(IF($B$3='Parish level data'!$D$6:$D$10232,ROW('Parish level data'!$D$6:$D$10232)-ROW('Parish level data'!$D$6)+1),ROW(49:49))))</f>
        <v/>
      </c>
      <c r="H64" s="365"/>
      <c r="I64" s="366" t="str">
        <f t="array" ref="I64">IF(ISERROR(INDEX('Parish level data'!$Q$6:$Q$10232,SMALL(IF($B$3='Parish level data'!$D$6:$D$10232,ROW('Parish level data'!$D$6:$D$10232)-ROW('Parish level data'!$D$6)+1),ROW(49:49)))),"",INDEX('Parish level data'!$Q$6:$Q$10232,SMALL(IF($B$3='Parish level data'!$D$6:$D$10232,ROW('Parish level data'!$D$6:$D$10232)-ROW('Parish level data'!$D$6)+1),ROW(49:49))))</f>
        <v/>
      </c>
      <c r="J64" s="365"/>
      <c r="K64" s="367" t="str">
        <f t="array" ref="K64">IF(ISERROR(INDEX('Parish level data'!$S$6:$S$10232,SMALL(IF($B$3='Parish level data'!$D$6:$D$10232,ROW('Parish level data'!$D$6:$D$10232)-ROW('Parish level data'!$D$6)+1),ROW(49:49)))),"",INDEX('Parish level data'!$S$6:$S$10232,SMALL(IF($B$3='Parish level data'!$D$6:$D$10232,ROW('Parish level data'!$D$6:$D$10232)-ROW('Parish level data'!$D$6)+1),ROW(49:49))))</f>
        <v/>
      </c>
      <c r="L64" s="22"/>
      <c r="M64" s="368"/>
      <c r="N64" s="19"/>
      <c r="O64" s="23"/>
      <c r="P64" s="32"/>
      <c r="Q64" s="65"/>
    </row>
    <row r="65" spans="1:17" s="21" customFormat="1" ht="21" customHeight="1" thickBot="1" x14ac:dyDescent="0.3">
      <c r="A65" s="361"/>
      <c r="B65" s="57"/>
      <c r="C65" s="362" t="str">
        <f t="array" ref="C65">IF(ISERROR(INDEX('Parish level data'!$E$6:$E$10232,SMALL(IF($B$3='Parish level data'!$D$6:$D$10232,ROW('Parish level data'!$D$6:$D$10232)-ROW('Parish level data'!$D$6)+1),ROW(50:50)))),"",INDEX('Parish level data'!$E$6:$E$10232,SMALL(IF($B$3='Parish level data'!$D$6:$D$10232,ROW('Parish level data'!$D$6:$D$10232)-ROW('Parish level data'!$D$6)+1),ROW(50:50))))</f>
        <v/>
      </c>
      <c r="D65" s="363"/>
      <c r="E65" s="364" t="str">
        <f t="array" ref="E65">IF(ISERROR(INDEX('Parish level data'!$H$6:$H$10232,SMALL(IF($B$3='Parish level data'!$D$6:$D$10232,ROW('Parish level data'!$D$6:$D$10232)-ROW('Parish level data'!$D$6)+1),ROW(50:50)))),"",INDEX('Parish level data'!$H$6:$H$10232,SMALL(IF($B$3='Parish level data'!$D$6:$D$10232,ROW('Parish level data'!$D$6:$D$10232)-ROW('Parish level data'!$D$6)+1),ROW(50:50))))</f>
        <v/>
      </c>
      <c r="F65" s="391">
        <f t="shared" si="0"/>
        <v>0</v>
      </c>
      <c r="G65" s="364" t="str">
        <f t="array" ref="G65">IF(ISERROR(INDEX('Parish level data'!$O$6:$O$10232,SMALL(IF($B$3='Parish level data'!$D$6:$D$10232,ROW('Parish level data'!$D$6:$D$10232)-ROW('Parish level data'!$D$6)+1),ROW(50:50)))),"",INDEX('Parish level data'!$O$6:$O$10232,SMALL(IF($B$3='Parish level data'!$D$6:$D$10232,ROW('Parish level data'!$D$6:$D$10232)-ROW('Parish level data'!$D$6)+1),ROW(50:50))))</f>
        <v/>
      </c>
      <c r="H65" s="365"/>
      <c r="I65" s="366" t="str">
        <f t="array" ref="I65">IF(ISERROR(INDEX('Parish level data'!$Q$6:$Q$10232,SMALL(IF($B$3='Parish level data'!$D$6:$D$10232,ROW('Parish level data'!$D$6:$D$10232)-ROW('Parish level data'!$D$6)+1),ROW(50:50)))),"",INDEX('Parish level data'!$Q$6:$Q$10232,SMALL(IF($B$3='Parish level data'!$D$6:$D$10232,ROW('Parish level data'!$D$6:$D$10232)-ROW('Parish level data'!$D$6)+1),ROW(50:50))))</f>
        <v/>
      </c>
      <c r="J65" s="365"/>
      <c r="K65" s="367" t="str">
        <f t="array" ref="K65">IF(ISERROR(INDEX('Parish level data'!$S$6:$S$10232,SMALL(IF($B$3='Parish level data'!$D$6:$D$10232,ROW('Parish level data'!$D$6:$D$10232)-ROW('Parish level data'!$D$6)+1),ROW(50:50)))),"",INDEX('Parish level data'!$S$6:$S$10232,SMALL(IF($B$3='Parish level data'!$D$6:$D$10232,ROW('Parish level data'!$D$6:$D$10232)-ROW('Parish level data'!$D$6)+1),ROW(50:50))))</f>
        <v/>
      </c>
      <c r="L65" s="22"/>
      <c r="M65" s="368"/>
      <c r="N65" s="19"/>
      <c r="O65" s="23"/>
      <c r="P65" s="32"/>
      <c r="Q65" s="65"/>
    </row>
    <row r="66" spans="1:17" s="21" customFormat="1" ht="21" customHeight="1" thickBot="1" x14ac:dyDescent="0.3">
      <c r="A66" s="361"/>
      <c r="B66" s="57"/>
      <c r="C66" s="362" t="str">
        <f t="array" ref="C66">IF(ISERROR(INDEX('Parish level data'!$E$6:$E$10232,SMALL(IF($B$3='Parish level data'!$D$6:$D$10232,ROW('Parish level data'!$D$6:$D$10232)-ROW('Parish level data'!$D$6)+1),ROW(51:51)))),"",INDEX('Parish level data'!$E$6:$E$10232,SMALL(IF($B$3='Parish level data'!$D$6:$D$10232,ROW('Parish level data'!$D$6:$D$10232)-ROW('Parish level data'!$D$6)+1),ROW(51:51))))</f>
        <v/>
      </c>
      <c r="D66" s="363"/>
      <c r="E66" s="364" t="str">
        <f t="array" ref="E66">IF(ISERROR(INDEX('Parish level data'!$H$6:$H$10232,SMALL(IF($B$3='Parish level data'!$D$6:$D$10232,ROW('Parish level data'!$D$6:$D$10232)-ROW('Parish level data'!$D$6)+1),ROW(51:51)))),"",INDEX('Parish level data'!$H$6:$H$10232,SMALL(IF($B$3='Parish level data'!$D$6:$D$10232,ROW('Parish level data'!$D$6:$D$10232)-ROW('Parish level data'!$D$6)+1),ROW(51:51))))</f>
        <v/>
      </c>
      <c r="F66" s="391">
        <f t="shared" si="0"/>
        <v>0</v>
      </c>
      <c r="G66" s="364" t="str">
        <f t="array" ref="G66">IF(ISERROR(INDEX('Parish level data'!$O$6:$O$10232,SMALL(IF($B$3='Parish level data'!$D$6:$D$10232,ROW('Parish level data'!$D$6:$D$10232)-ROW('Parish level data'!$D$6)+1),ROW(51:51)))),"",INDEX('Parish level data'!$O$6:$O$10232,SMALL(IF($B$3='Parish level data'!$D$6:$D$10232,ROW('Parish level data'!$D$6:$D$10232)-ROW('Parish level data'!$D$6)+1),ROW(51:51))))</f>
        <v/>
      </c>
      <c r="H66" s="365"/>
      <c r="I66" s="366" t="str">
        <f t="array" ref="I66">IF(ISERROR(INDEX('Parish level data'!$Q$6:$Q$10232,SMALL(IF($B$3='Parish level data'!$D$6:$D$10232,ROW('Parish level data'!$D$6:$D$10232)-ROW('Parish level data'!$D$6)+1),ROW(51:51)))),"",INDEX('Parish level data'!$Q$6:$Q$10232,SMALL(IF($B$3='Parish level data'!$D$6:$D$10232,ROW('Parish level data'!$D$6:$D$10232)-ROW('Parish level data'!$D$6)+1),ROW(51:51))))</f>
        <v/>
      </c>
      <c r="J66" s="365"/>
      <c r="K66" s="367" t="str">
        <f t="array" ref="K66">IF(ISERROR(INDEX('Parish level data'!$S$6:$S$10232,SMALL(IF($B$3='Parish level data'!$D$6:$D$10232,ROW('Parish level data'!$D$6:$D$10232)-ROW('Parish level data'!$D$6)+1),ROW(51:51)))),"",INDEX('Parish level data'!$S$6:$S$10232,SMALL(IF($B$3='Parish level data'!$D$6:$D$10232,ROW('Parish level data'!$D$6:$D$10232)-ROW('Parish level data'!$D$6)+1),ROW(51:51))))</f>
        <v/>
      </c>
      <c r="L66" s="22"/>
      <c r="M66" s="368"/>
      <c r="N66" s="19"/>
      <c r="O66" s="23"/>
      <c r="P66" s="32"/>
      <c r="Q66" s="65"/>
    </row>
    <row r="67" spans="1:17" s="21" customFormat="1" ht="21" customHeight="1" thickBot="1" x14ac:dyDescent="0.3">
      <c r="A67" s="361"/>
      <c r="B67" s="57"/>
      <c r="C67" s="362" t="str">
        <f t="array" ref="C67">IF(ISERROR(INDEX('Parish level data'!$E$6:$E$10232,SMALL(IF($B$3='Parish level data'!$D$6:$D$10232,ROW('Parish level data'!$D$6:$D$10232)-ROW('Parish level data'!$D$6)+1),ROW(52:52)))),"",INDEX('Parish level data'!$E$6:$E$10232,SMALL(IF($B$3='Parish level data'!$D$6:$D$10232,ROW('Parish level data'!$D$6:$D$10232)-ROW('Parish level data'!$D$6)+1),ROW(52:52))))</f>
        <v/>
      </c>
      <c r="D67" s="363"/>
      <c r="E67" s="364" t="str">
        <f t="array" ref="E67">IF(ISERROR(INDEX('Parish level data'!$H$6:$H$10232,SMALL(IF($B$3='Parish level data'!$D$6:$D$10232,ROW('Parish level data'!$D$6:$D$10232)-ROW('Parish level data'!$D$6)+1),ROW(52:52)))),"",INDEX('Parish level data'!$H$6:$H$10232,SMALL(IF($B$3='Parish level data'!$D$6:$D$10232,ROW('Parish level data'!$D$6:$D$10232)-ROW('Parish level data'!$D$6)+1),ROW(52:52))))</f>
        <v/>
      </c>
      <c r="F67" s="391">
        <f t="shared" si="0"/>
        <v>0</v>
      </c>
      <c r="G67" s="364" t="str">
        <f t="array" ref="G67">IF(ISERROR(INDEX('Parish level data'!$O$6:$O$10232,SMALL(IF($B$3='Parish level data'!$D$6:$D$10232,ROW('Parish level data'!$D$6:$D$10232)-ROW('Parish level data'!$D$6)+1),ROW(52:52)))),"",INDEX('Parish level data'!$O$6:$O$10232,SMALL(IF($B$3='Parish level data'!$D$6:$D$10232,ROW('Parish level data'!$D$6:$D$10232)-ROW('Parish level data'!$D$6)+1),ROW(52:52))))</f>
        <v/>
      </c>
      <c r="H67" s="365"/>
      <c r="I67" s="366" t="str">
        <f t="array" ref="I67">IF(ISERROR(INDEX('Parish level data'!$Q$6:$Q$10232,SMALL(IF($B$3='Parish level data'!$D$6:$D$10232,ROW('Parish level data'!$D$6:$D$10232)-ROW('Parish level data'!$D$6)+1),ROW(52:52)))),"",INDEX('Parish level data'!$Q$6:$Q$10232,SMALL(IF($B$3='Parish level data'!$D$6:$D$10232,ROW('Parish level data'!$D$6:$D$10232)-ROW('Parish level data'!$D$6)+1),ROW(52:52))))</f>
        <v/>
      </c>
      <c r="J67" s="365"/>
      <c r="K67" s="367" t="str">
        <f t="array" ref="K67">IF(ISERROR(INDEX('Parish level data'!$S$6:$S$10232,SMALL(IF($B$3='Parish level data'!$D$6:$D$10232,ROW('Parish level data'!$D$6:$D$10232)-ROW('Parish level data'!$D$6)+1),ROW(52:52)))),"",INDEX('Parish level data'!$S$6:$S$10232,SMALL(IF($B$3='Parish level data'!$D$6:$D$10232,ROW('Parish level data'!$D$6:$D$10232)-ROW('Parish level data'!$D$6)+1),ROW(52:52))))</f>
        <v/>
      </c>
      <c r="L67" s="22"/>
      <c r="M67" s="368"/>
      <c r="N67" s="19"/>
      <c r="O67" s="23"/>
      <c r="P67" s="32"/>
      <c r="Q67" s="65"/>
    </row>
    <row r="68" spans="1:17" s="21" customFormat="1" ht="21" customHeight="1" thickBot="1" x14ac:dyDescent="0.3">
      <c r="A68" s="361"/>
      <c r="B68" s="57"/>
      <c r="C68" s="362" t="str">
        <f t="array" ref="C68">IF(ISERROR(INDEX('Parish level data'!$E$6:$E$10232,SMALL(IF($B$3='Parish level data'!$D$6:$D$10232,ROW('Parish level data'!$D$6:$D$10232)-ROW('Parish level data'!$D$6)+1),ROW(53:53)))),"",INDEX('Parish level data'!$E$6:$E$10232,SMALL(IF($B$3='Parish level data'!$D$6:$D$10232,ROW('Parish level data'!$D$6:$D$10232)-ROW('Parish level data'!$D$6)+1),ROW(53:53))))</f>
        <v/>
      </c>
      <c r="D68" s="363"/>
      <c r="E68" s="364" t="str">
        <f t="array" ref="E68">IF(ISERROR(INDEX('Parish level data'!$H$6:$H$10232,SMALL(IF($B$3='Parish level data'!$D$6:$D$10232,ROW('Parish level data'!$D$6:$D$10232)-ROW('Parish level data'!$D$6)+1),ROW(53:53)))),"",INDEX('Parish level data'!$H$6:$H$10232,SMALL(IF($B$3='Parish level data'!$D$6:$D$10232,ROW('Parish level data'!$D$6:$D$10232)-ROW('Parish level data'!$D$6)+1),ROW(53:53))))</f>
        <v/>
      </c>
      <c r="F68" s="391">
        <f t="shared" si="0"/>
        <v>0</v>
      </c>
      <c r="G68" s="364" t="str">
        <f t="array" ref="G68">IF(ISERROR(INDEX('Parish level data'!$O$6:$O$10232,SMALL(IF($B$3='Parish level data'!$D$6:$D$10232,ROW('Parish level data'!$D$6:$D$10232)-ROW('Parish level data'!$D$6)+1),ROW(53:53)))),"",INDEX('Parish level data'!$O$6:$O$10232,SMALL(IF($B$3='Parish level data'!$D$6:$D$10232,ROW('Parish level data'!$D$6:$D$10232)-ROW('Parish level data'!$D$6)+1),ROW(53:53))))</f>
        <v/>
      </c>
      <c r="H68" s="365"/>
      <c r="I68" s="366" t="str">
        <f t="array" ref="I68">IF(ISERROR(INDEX('Parish level data'!$Q$6:$Q$10232,SMALL(IF($B$3='Parish level data'!$D$6:$D$10232,ROW('Parish level data'!$D$6:$D$10232)-ROW('Parish level data'!$D$6)+1),ROW(53:53)))),"",INDEX('Parish level data'!$Q$6:$Q$10232,SMALL(IF($B$3='Parish level data'!$D$6:$D$10232,ROW('Parish level data'!$D$6:$D$10232)-ROW('Parish level data'!$D$6)+1),ROW(53:53))))</f>
        <v/>
      </c>
      <c r="J68" s="365"/>
      <c r="K68" s="367" t="str">
        <f t="array" ref="K68">IF(ISERROR(INDEX('Parish level data'!$S$6:$S$10232,SMALL(IF($B$3='Parish level data'!$D$6:$D$10232,ROW('Parish level data'!$D$6:$D$10232)-ROW('Parish level data'!$D$6)+1),ROW(53:53)))),"",INDEX('Parish level data'!$S$6:$S$10232,SMALL(IF($B$3='Parish level data'!$D$6:$D$10232,ROW('Parish level data'!$D$6:$D$10232)-ROW('Parish level data'!$D$6)+1),ROW(53:53))))</f>
        <v/>
      </c>
      <c r="L68" s="22"/>
      <c r="M68" s="368"/>
      <c r="N68" s="19"/>
      <c r="O68" s="23"/>
      <c r="P68" s="32"/>
      <c r="Q68" s="65"/>
    </row>
    <row r="69" spans="1:17" s="21" customFormat="1" ht="21" customHeight="1" thickBot="1" x14ac:dyDescent="0.3">
      <c r="A69" s="361"/>
      <c r="B69" s="57"/>
      <c r="C69" s="362" t="str">
        <f t="array" ref="C69">IF(ISERROR(INDEX('Parish level data'!$E$6:$E$10232,SMALL(IF($B$3='Parish level data'!$D$6:$D$10232,ROW('Parish level data'!$D$6:$D$10232)-ROW('Parish level data'!$D$6)+1),ROW(54:54)))),"",INDEX('Parish level data'!$E$6:$E$10232,SMALL(IF($B$3='Parish level data'!$D$6:$D$10232,ROW('Parish level data'!$D$6:$D$10232)-ROW('Parish level data'!$D$6)+1),ROW(54:54))))</f>
        <v/>
      </c>
      <c r="D69" s="363"/>
      <c r="E69" s="364" t="str">
        <f t="array" ref="E69">IF(ISERROR(INDEX('Parish level data'!$H$6:$H$10232,SMALL(IF($B$3='Parish level data'!$D$6:$D$10232,ROW('Parish level data'!$D$6:$D$10232)-ROW('Parish level data'!$D$6)+1),ROW(54:54)))),"",INDEX('Parish level data'!$H$6:$H$10232,SMALL(IF($B$3='Parish level data'!$D$6:$D$10232,ROW('Parish level data'!$D$6:$D$10232)-ROW('Parish level data'!$D$6)+1),ROW(54:54))))</f>
        <v/>
      </c>
      <c r="F69" s="391">
        <f t="shared" si="0"/>
        <v>0</v>
      </c>
      <c r="G69" s="364" t="str">
        <f t="array" ref="G69">IF(ISERROR(INDEX('Parish level data'!$O$6:$O$10232,SMALL(IF($B$3='Parish level data'!$D$6:$D$10232,ROW('Parish level data'!$D$6:$D$10232)-ROW('Parish level data'!$D$6)+1),ROW(54:54)))),"",INDEX('Parish level data'!$O$6:$O$10232,SMALL(IF($B$3='Parish level data'!$D$6:$D$10232,ROW('Parish level data'!$D$6:$D$10232)-ROW('Parish level data'!$D$6)+1),ROW(54:54))))</f>
        <v/>
      </c>
      <c r="H69" s="365"/>
      <c r="I69" s="366" t="str">
        <f t="array" ref="I69">IF(ISERROR(INDEX('Parish level data'!$Q$6:$Q$10232,SMALL(IF($B$3='Parish level data'!$D$6:$D$10232,ROW('Parish level data'!$D$6:$D$10232)-ROW('Parish level data'!$D$6)+1),ROW(54:54)))),"",INDEX('Parish level data'!$Q$6:$Q$10232,SMALL(IF($B$3='Parish level data'!$D$6:$D$10232,ROW('Parish level data'!$D$6:$D$10232)-ROW('Parish level data'!$D$6)+1),ROW(54:54))))</f>
        <v/>
      </c>
      <c r="J69" s="365"/>
      <c r="K69" s="367" t="str">
        <f t="array" ref="K69">IF(ISERROR(INDEX('Parish level data'!$S$6:$S$10232,SMALL(IF($B$3='Parish level data'!$D$6:$D$10232,ROW('Parish level data'!$D$6:$D$10232)-ROW('Parish level data'!$D$6)+1),ROW(54:54)))),"",INDEX('Parish level data'!$S$6:$S$10232,SMALL(IF($B$3='Parish level data'!$D$6:$D$10232,ROW('Parish level data'!$D$6:$D$10232)-ROW('Parish level data'!$D$6)+1),ROW(54:54))))</f>
        <v/>
      </c>
      <c r="L69" s="22"/>
      <c r="M69" s="368"/>
      <c r="N69" s="19"/>
      <c r="O69" s="23"/>
      <c r="P69" s="32"/>
      <c r="Q69" s="65"/>
    </row>
    <row r="70" spans="1:17" s="21" customFormat="1" ht="21" customHeight="1" thickBot="1" x14ac:dyDescent="0.3">
      <c r="A70" s="361"/>
      <c r="B70" s="57"/>
      <c r="C70" s="362" t="str">
        <f t="array" ref="C70">IF(ISERROR(INDEX('Parish level data'!$E$6:$E$10232,SMALL(IF($B$3='Parish level data'!$D$6:$D$10232,ROW('Parish level data'!$D$6:$D$10232)-ROW('Parish level data'!$D$6)+1),ROW(55:55)))),"",INDEX('Parish level data'!$E$6:$E$10232,SMALL(IF($B$3='Parish level data'!$D$6:$D$10232,ROW('Parish level data'!$D$6:$D$10232)-ROW('Parish level data'!$D$6)+1),ROW(55:55))))</f>
        <v/>
      </c>
      <c r="D70" s="363"/>
      <c r="E70" s="364" t="str">
        <f t="array" ref="E70">IF(ISERROR(INDEX('Parish level data'!$H$6:$H$10232,SMALL(IF($B$3='Parish level data'!$D$6:$D$10232,ROW('Parish level data'!$D$6:$D$10232)-ROW('Parish level data'!$D$6)+1),ROW(55:55)))),"",INDEX('Parish level data'!$H$6:$H$10232,SMALL(IF($B$3='Parish level data'!$D$6:$D$10232,ROW('Parish level data'!$D$6:$D$10232)-ROW('Parish level data'!$D$6)+1),ROW(55:55))))</f>
        <v/>
      </c>
      <c r="F70" s="391">
        <f t="shared" si="0"/>
        <v>0</v>
      </c>
      <c r="G70" s="364" t="str">
        <f t="array" ref="G70">IF(ISERROR(INDEX('Parish level data'!$O$6:$O$10232,SMALL(IF($B$3='Parish level data'!$D$6:$D$10232,ROW('Parish level data'!$D$6:$D$10232)-ROW('Parish level data'!$D$6)+1),ROW(55:55)))),"",INDEX('Parish level data'!$O$6:$O$10232,SMALL(IF($B$3='Parish level data'!$D$6:$D$10232,ROW('Parish level data'!$D$6:$D$10232)-ROW('Parish level data'!$D$6)+1),ROW(55:55))))</f>
        <v/>
      </c>
      <c r="H70" s="365"/>
      <c r="I70" s="366" t="str">
        <f t="array" ref="I70">IF(ISERROR(INDEX('Parish level data'!$Q$6:$Q$10232,SMALL(IF($B$3='Parish level data'!$D$6:$D$10232,ROW('Parish level data'!$D$6:$D$10232)-ROW('Parish level data'!$D$6)+1),ROW(55:55)))),"",INDEX('Parish level data'!$Q$6:$Q$10232,SMALL(IF($B$3='Parish level data'!$D$6:$D$10232,ROW('Parish level data'!$D$6:$D$10232)-ROW('Parish level data'!$D$6)+1),ROW(55:55))))</f>
        <v/>
      </c>
      <c r="J70" s="365"/>
      <c r="K70" s="367" t="str">
        <f t="array" ref="K70">IF(ISERROR(INDEX('Parish level data'!$S$6:$S$10232,SMALL(IF($B$3='Parish level data'!$D$6:$D$10232,ROW('Parish level data'!$D$6:$D$10232)-ROW('Parish level data'!$D$6)+1),ROW(55:55)))),"",INDEX('Parish level data'!$S$6:$S$10232,SMALL(IF($B$3='Parish level data'!$D$6:$D$10232,ROW('Parish level data'!$D$6:$D$10232)-ROW('Parish level data'!$D$6)+1),ROW(55:55))))</f>
        <v/>
      </c>
      <c r="L70" s="22"/>
      <c r="M70" s="368"/>
      <c r="N70" s="19"/>
      <c r="O70" s="23"/>
      <c r="P70" s="32"/>
      <c r="Q70" s="65"/>
    </row>
    <row r="71" spans="1:17" s="21" customFormat="1" ht="21" customHeight="1" thickBot="1" x14ac:dyDescent="0.3">
      <c r="A71" s="361"/>
      <c r="B71" s="57"/>
      <c r="C71" s="362" t="str">
        <f t="array" ref="C71">IF(ISERROR(INDEX('Parish level data'!$E$6:$E$10232,SMALL(IF($B$3='Parish level data'!$D$6:$D$10232,ROW('Parish level data'!$D$6:$D$10232)-ROW('Parish level data'!$D$6)+1),ROW(56:56)))),"",INDEX('Parish level data'!$E$6:$E$10232,SMALL(IF($B$3='Parish level data'!$D$6:$D$10232,ROW('Parish level data'!$D$6:$D$10232)-ROW('Parish level data'!$D$6)+1),ROW(56:56))))</f>
        <v/>
      </c>
      <c r="D71" s="363"/>
      <c r="E71" s="364" t="str">
        <f t="array" ref="E71">IF(ISERROR(INDEX('Parish level data'!$H$6:$H$10232,SMALL(IF($B$3='Parish level data'!$D$6:$D$10232,ROW('Parish level data'!$D$6:$D$10232)-ROW('Parish level data'!$D$6)+1),ROW(56:56)))),"",INDEX('Parish level data'!$H$6:$H$10232,SMALL(IF($B$3='Parish level data'!$D$6:$D$10232,ROW('Parish level data'!$D$6:$D$10232)-ROW('Parish level data'!$D$6)+1),ROW(56:56))))</f>
        <v/>
      </c>
      <c r="F71" s="391">
        <f t="shared" si="0"/>
        <v>0</v>
      </c>
      <c r="G71" s="364" t="str">
        <f t="array" ref="G71">IF(ISERROR(INDEX('Parish level data'!$O$6:$O$10232,SMALL(IF($B$3='Parish level data'!$D$6:$D$10232,ROW('Parish level data'!$D$6:$D$10232)-ROW('Parish level data'!$D$6)+1),ROW(56:56)))),"",INDEX('Parish level data'!$O$6:$O$10232,SMALL(IF($B$3='Parish level data'!$D$6:$D$10232,ROW('Parish level data'!$D$6:$D$10232)-ROW('Parish level data'!$D$6)+1),ROW(56:56))))</f>
        <v/>
      </c>
      <c r="H71" s="365"/>
      <c r="I71" s="366" t="str">
        <f t="array" ref="I71">IF(ISERROR(INDEX('Parish level data'!$Q$6:$Q$10232,SMALL(IF($B$3='Parish level data'!$D$6:$D$10232,ROW('Parish level data'!$D$6:$D$10232)-ROW('Parish level data'!$D$6)+1),ROW(56:56)))),"",INDEX('Parish level data'!$Q$6:$Q$10232,SMALL(IF($B$3='Parish level data'!$D$6:$D$10232,ROW('Parish level data'!$D$6:$D$10232)-ROW('Parish level data'!$D$6)+1),ROW(56:56))))</f>
        <v/>
      </c>
      <c r="J71" s="365"/>
      <c r="K71" s="367" t="str">
        <f t="array" ref="K71">IF(ISERROR(INDEX('Parish level data'!$S$6:$S$10232,SMALL(IF($B$3='Parish level data'!$D$6:$D$10232,ROW('Parish level data'!$D$6:$D$10232)-ROW('Parish level data'!$D$6)+1),ROW(56:56)))),"",INDEX('Parish level data'!$S$6:$S$10232,SMALL(IF($B$3='Parish level data'!$D$6:$D$10232,ROW('Parish level data'!$D$6:$D$10232)-ROW('Parish level data'!$D$6)+1),ROW(56:56))))</f>
        <v/>
      </c>
      <c r="L71" s="22"/>
      <c r="M71" s="368"/>
      <c r="N71" s="19"/>
      <c r="O71" s="23"/>
      <c r="P71" s="32"/>
      <c r="Q71" s="65"/>
    </row>
    <row r="72" spans="1:17" s="21" customFormat="1" ht="21" customHeight="1" thickBot="1" x14ac:dyDescent="0.3">
      <c r="A72" s="361"/>
      <c r="B72" s="57"/>
      <c r="C72" s="362" t="str">
        <f t="array" ref="C72">IF(ISERROR(INDEX('Parish level data'!$E$6:$E$10232,SMALL(IF($B$3='Parish level data'!$D$6:$D$10232,ROW('Parish level data'!$D$6:$D$10232)-ROW('Parish level data'!$D$6)+1),ROW(57:57)))),"",INDEX('Parish level data'!$E$6:$E$10232,SMALL(IF($B$3='Parish level data'!$D$6:$D$10232,ROW('Parish level data'!$D$6:$D$10232)-ROW('Parish level data'!$D$6)+1),ROW(57:57))))</f>
        <v/>
      </c>
      <c r="D72" s="363"/>
      <c r="E72" s="364" t="str">
        <f t="array" ref="E72">IF(ISERROR(INDEX('Parish level data'!$H$6:$H$10232,SMALL(IF($B$3='Parish level data'!$D$6:$D$10232,ROW('Parish level data'!$D$6:$D$10232)-ROW('Parish level data'!$D$6)+1),ROW(57:57)))),"",INDEX('Parish level data'!$H$6:$H$10232,SMALL(IF($B$3='Parish level data'!$D$6:$D$10232,ROW('Parish level data'!$D$6:$D$10232)-ROW('Parish level data'!$D$6)+1),ROW(57:57))))</f>
        <v/>
      </c>
      <c r="F72" s="391">
        <f t="shared" si="0"/>
        <v>0</v>
      </c>
      <c r="G72" s="364" t="str">
        <f t="array" ref="G72">IF(ISERROR(INDEX('Parish level data'!$O$6:$O$10232,SMALL(IF($B$3='Parish level data'!$D$6:$D$10232,ROW('Parish level data'!$D$6:$D$10232)-ROW('Parish level data'!$D$6)+1),ROW(57:57)))),"",INDEX('Parish level data'!$O$6:$O$10232,SMALL(IF($B$3='Parish level data'!$D$6:$D$10232,ROW('Parish level data'!$D$6:$D$10232)-ROW('Parish level data'!$D$6)+1),ROW(57:57))))</f>
        <v/>
      </c>
      <c r="H72" s="365"/>
      <c r="I72" s="366" t="str">
        <f t="array" ref="I72">IF(ISERROR(INDEX('Parish level data'!$Q$6:$Q$10232,SMALL(IF($B$3='Parish level data'!$D$6:$D$10232,ROW('Parish level data'!$D$6:$D$10232)-ROW('Parish level data'!$D$6)+1),ROW(57:57)))),"",INDEX('Parish level data'!$Q$6:$Q$10232,SMALL(IF($B$3='Parish level data'!$D$6:$D$10232,ROW('Parish level data'!$D$6:$D$10232)-ROW('Parish level data'!$D$6)+1),ROW(57:57))))</f>
        <v/>
      </c>
      <c r="J72" s="365"/>
      <c r="K72" s="367" t="str">
        <f t="array" ref="K72">IF(ISERROR(INDEX('Parish level data'!$S$6:$S$10232,SMALL(IF($B$3='Parish level data'!$D$6:$D$10232,ROW('Parish level data'!$D$6:$D$10232)-ROW('Parish level data'!$D$6)+1),ROW(57:57)))),"",INDEX('Parish level data'!$S$6:$S$10232,SMALL(IF($B$3='Parish level data'!$D$6:$D$10232,ROW('Parish level data'!$D$6:$D$10232)-ROW('Parish level data'!$D$6)+1),ROW(57:57))))</f>
        <v/>
      </c>
      <c r="L72" s="22"/>
      <c r="M72" s="368"/>
      <c r="N72" s="19"/>
      <c r="O72" s="23"/>
      <c r="P72" s="32"/>
      <c r="Q72" s="65"/>
    </row>
    <row r="73" spans="1:17" s="21" customFormat="1" ht="21" customHeight="1" thickBot="1" x14ac:dyDescent="0.3">
      <c r="A73" s="361"/>
      <c r="B73" s="57"/>
      <c r="C73" s="362" t="str">
        <f t="array" ref="C73">IF(ISERROR(INDEX('Parish level data'!$E$6:$E$10232,SMALL(IF($B$3='Parish level data'!$D$6:$D$10232,ROW('Parish level data'!$D$6:$D$10232)-ROW('Parish level data'!$D$6)+1),ROW(58:58)))),"",INDEX('Parish level data'!$E$6:$E$10232,SMALL(IF($B$3='Parish level data'!$D$6:$D$10232,ROW('Parish level data'!$D$6:$D$10232)-ROW('Parish level data'!$D$6)+1),ROW(58:58))))</f>
        <v/>
      </c>
      <c r="D73" s="363"/>
      <c r="E73" s="364" t="str">
        <f t="array" ref="E73">IF(ISERROR(INDEX('Parish level data'!$H$6:$H$10232,SMALL(IF($B$3='Parish level data'!$D$6:$D$10232,ROW('Parish level data'!$D$6:$D$10232)-ROW('Parish level data'!$D$6)+1),ROW(58:58)))),"",INDEX('Parish level data'!$H$6:$H$10232,SMALL(IF($B$3='Parish level data'!$D$6:$D$10232,ROW('Parish level data'!$D$6:$D$10232)-ROW('Parish level data'!$D$6)+1),ROW(58:58))))</f>
        <v/>
      </c>
      <c r="F73" s="391">
        <f t="shared" si="0"/>
        <v>0</v>
      </c>
      <c r="G73" s="364" t="str">
        <f t="array" ref="G73">IF(ISERROR(INDEX('Parish level data'!$O$6:$O$10232,SMALL(IF($B$3='Parish level data'!$D$6:$D$10232,ROW('Parish level data'!$D$6:$D$10232)-ROW('Parish level data'!$D$6)+1),ROW(58:58)))),"",INDEX('Parish level data'!$O$6:$O$10232,SMALL(IF($B$3='Parish level data'!$D$6:$D$10232,ROW('Parish level data'!$D$6:$D$10232)-ROW('Parish level data'!$D$6)+1),ROW(58:58))))</f>
        <v/>
      </c>
      <c r="H73" s="365"/>
      <c r="I73" s="366" t="str">
        <f t="array" ref="I73">IF(ISERROR(INDEX('Parish level data'!$Q$6:$Q$10232,SMALL(IF($B$3='Parish level data'!$D$6:$D$10232,ROW('Parish level data'!$D$6:$D$10232)-ROW('Parish level data'!$D$6)+1),ROW(58:58)))),"",INDEX('Parish level data'!$Q$6:$Q$10232,SMALL(IF($B$3='Parish level data'!$D$6:$D$10232,ROW('Parish level data'!$D$6:$D$10232)-ROW('Parish level data'!$D$6)+1),ROW(58:58))))</f>
        <v/>
      </c>
      <c r="J73" s="365"/>
      <c r="K73" s="367" t="str">
        <f t="array" ref="K73">IF(ISERROR(INDEX('Parish level data'!$S$6:$S$10232,SMALL(IF($B$3='Parish level data'!$D$6:$D$10232,ROW('Parish level data'!$D$6:$D$10232)-ROW('Parish level data'!$D$6)+1),ROW(58:58)))),"",INDEX('Parish level data'!$S$6:$S$10232,SMALL(IF($B$3='Parish level data'!$D$6:$D$10232,ROW('Parish level data'!$D$6:$D$10232)-ROW('Parish level data'!$D$6)+1),ROW(58:58))))</f>
        <v/>
      </c>
      <c r="L73" s="22"/>
      <c r="M73" s="368"/>
      <c r="N73" s="19"/>
      <c r="O73" s="23"/>
      <c r="P73" s="32"/>
      <c r="Q73" s="65"/>
    </row>
    <row r="74" spans="1:17" s="21" customFormat="1" ht="21" customHeight="1" thickBot="1" x14ac:dyDescent="0.3">
      <c r="A74" s="361"/>
      <c r="B74" s="57"/>
      <c r="C74" s="362" t="str">
        <f t="array" ref="C74">IF(ISERROR(INDEX('Parish level data'!$E$6:$E$10232,SMALL(IF($B$3='Parish level data'!$D$6:$D$10232,ROW('Parish level data'!$D$6:$D$10232)-ROW('Parish level data'!$D$6)+1),ROW(59:59)))),"",INDEX('Parish level data'!$E$6:$E$10232,SMALL(IF($B$3='Parish level data'!$D$6:$D$10232,ROW('Parish level data'!$D$6:$D$10232)-ROW('Parish level data'!$D$6)+1),ROW(59:59))))</f>
        <v/>
      </c>
      <c r="D74" s="363"/>
      <c r="E74" s="364" t="str">
        <f t="array" ref="E74">IF(ISERROR(INDEX('Parish level data'!$H$6:$H$10232,SMALL(IF($B$3='Parish level data'!$D$6:$D$10232,ROW('Parish level data'!$D$6:$D$10232)-ROW('Parish level data'!$D$6)+1),ROW(59:59)))),"",INDEX('Parish level data'!$H$6:$H$10232,SMALL(IF($B$3='Parish level data'!$D$6:$D$10232,ROW('Parish level data'!$D$6:$D$10232)-ROW('Parish level data'!$D$6)+1),ROW(59:59))))</f>
        <v/>
      </c>
      <c r="F74" s="391">
        <f t="shared" si="0"/>
        <v>0</v>
      </c>
      <c r="G74" s="364" t="str">
        <f t="array" ref="G74">IF(ISERROR(INDEX('Parish level data'!$O$6:$O$10232,SMALL(IF($B$3='Parish level data'!$D$6:$D$10232,ROW('Parish level data'!$D$6:$D$10232)-ROW('Parish level data'!$D$6)+1),ROW(59:59)))),"",INDEX('Parish level data'!$O$6:$O$10232,SMALL(IF($B$3='Parish level data'!$D$6:$D$10232,ROW('Parish level data'!$D$6:$D$10232)-ROW('Parish level data'!$D$6)+1),ROW(59:59))))</f>
        <v/>
      </c>
      <c r="H74" s="365"/>
      <c r="I74" s="366" t="str">
        <f t="array" ref="I74">IF(ISERROR(INDEX('Parish level data'!$Q$6:$Q$10232,SMALL(IF($B$3='Parish level data'!$D$6:$D$10232,ROW('Parish level data'!$D$6:$D$10232)-ROW('Parish level data'!$D$6)+1),ROW(59:59)))),"",INDEX('Parish level data'!$Q$6:$Q$10232,SMALL(IF($B$3='Parish level data'!$D$6:$D$10232,ROW('Parish level data'!$D$6:$D$10232)-ROW('Parish level data'!$D$6)+1),ROW(59:59))))</f>
        <v/>
      </c>
      <c r="J74" s="365"/>
      <c r="K74" s="367" t="str">
        <f t="array" ref="K74">IF(ISERROR(INDEX('Parish level data'!$S$6:$S$10232,SMALL(IF($B$3='Parish level data'!$D$6:$D$10232,ROW('Parish level data'!$D$6:$D$10232)-ROW('Parish level data'!$D$6)+1),ROW(59:59)))),"",INDEX('Parish level data'!$S$6:$S$10232,SMALL(IF($B$3='Parish level data'!$D$6:$D$10232,ROW('Parish level data'!$D$6:$D$10232)-ROW('Parish level data'!$D$6)+1),ROW(59:59))))</f>
        <v/>
      </c>
      <c r="L74" s="22"/>
      <c r="M74" s="368"/>
      <c r="N74" s="19"/>
      <c r="O74" s="23"/>
      <c r="P74" s="32"/>
      <c r="Q74" s="65"/>
    </row>
    <row r="75" spans="1:17" s="21" customFormat="1" ht="21" customHeight="1" thickBot="1" x14ac:dyDescent="0.3">
      <c r="A75" s="361"/>
      <c r="B75" s="57"/>
      <c r="C75" s="362" t="str">
        <f t="array" ref="C75">IF(ISERROR(INDEX('Parish level data'!$E$6:$E$10232,SMALL(IF($B$3='Parish level data'!$D$6:$D$10232,ROW('Parish level data'!$D$6:$D$10232)-ROW('Parish level data'!$D$6)+1),ROW(60:60)))),"",INDEX('Parish level data'!$E$6:$E$10232,SMALL(IF($B$3='Parish level data'!$D$6:$D$10232,ROW('Parish level data'!$D$6:$D$10232)-ROW('Parish level data'!$D$6)+1),ROW(60:60))))</f>
        <v/>
      </c>
      <c r="D75" s="363"/>
      <c r="E75" s="364" t="str">
        <f t="array" ref="E75">IF(ISERROR(INDEX('Parish level data'!$H$6:$H$10232,SMALL(IF($B$3='Parish level data'!$D$6:$D$10232,ROW('Parish level data'!$D$6:$D$10232)-ROW('Parish level data'!$D$6)+1),ROW(60:60)))),"",INDEX('Parish level data'!$H$6:$H$10232,SMALL(IF($B$3='Parish level data'!$D$6:$D$10232,ROW('Parish level data'!$D$6:$D$10232)-ROW('Parish level data'!$D$6)+1),ROW(60:60))))</f>
        <v/>
      </c>
      <c r="F75" s="391">
        <f t="shared" si="0"/>
        <v>0</v>
      </c>
      <c r="G75" s="364" t="str">
        <f t="array" ref="G75">IF(ISERROR(INDEX('Parish level data'!$O$6:$O$10232,SMALL(IF($B$3='Parish level data'!$D$6:$D$10232,ROW('Parish level data'!$D$6:$D$10232)-ROW('Parish level data'!$D$6)+1),ROW(60:60)))),"",INDEX('Parish level data'!$O$6:$O$10232,SMALL(IF($B$3='Parish level data'!$D$6:$D$10232,ROW('Parish level data'!$D$6:$D$10232)-ROW('Parish level data'!$D$6)+1),ROW(60:60))))</f>
        <v/>
      </c>
      <c r="H75" s="365"/>
      <c r="I75" s="366" t="str">
        <f t="array" ref="I75">IF(ISERROR(INDEX('Parish level data'!$Q$6:$Q$10232,SMALL(IF($B$3='Parish level data'!$D$6:$D$10232,ROW('Parish level data'!$D$6:$D$10232)-ROW('Parish level data'!$D$6)+1),ROW(60:60)))),"",INDEX('Parish level data'!$Q$6:$Q$10232,SMALL(IF($B$3='Parish level data'!$D$6:$D$10232,ROW('Parish level data'!$D$6:$D$10232)-ROW('Parish level data'!$D$6)+1),ROW(60:60))))</f>
        <v/>
      </c>
      <c r="J75" s="365"/>
      <c r="K75" s="367" t="str">
        <f t="array" ref="K75">IF(ISERROR(INDEX('Parish level data'!$S$6:$S$10232,SMALL(IF($B$3='Parish level data'!$D$6:$D$10232,ROW('Parish level data'!$D$6:$D$10232)-ROW('Parish level data'!$D$6)+1),ROW(60:60)))),"",INDEX('Parish level data'!$S$6:$S$10232,SMALL(IF($B$3='Parish level data'!$D$6:$D$10232,ROW('Parish level data'!$D$6:$D$10232)-ROW('Parish level data'!$D$6)+1),ROW(60:60))))</f>
        <v/>
      </c>
      <c r="L75" s="22"/>
      <c r="M75" s="368"/>
      <c r="N75" s="19"/>
      <c r="O75" s="23"/>
      <c r="P75" s="32"/>
      <c r="Q75" s="65"/>
    </row>
    <row r="76" spans="1:17" s="21" customFormat="1" ht="21" customHeight="1" thickBot="1" x14ac:dyDescent="0.3">
      <c r="A76" s="361"/>
      <c r="B76" s="57"/>
      <c r="C76" s="362" t="str">
        <f t="array" ref="C76">IF(ISERROR(INDEX('Parish level data'!$E$6:$E$10232,SMALL(IF($B$3='Parish level data'!$D$6:$D$10232,ROW('Parish level data'!$D$6:$D$10232)-ROW('Parish level data'!$D$6)+1),ROW(61:61)))),"",INDEX('Parish level data'!$E$6:$E$10232,SMALL(IF($B$3='Parish level data'!$D$6:$D$10232,ROW('Parish level data'!$D$6:$D$10232)-ROW('Parish level data'!$D$6)+1),ROW(61:61))))</f>
        <v/>
      </c>
      <c r="D76" s="363"/>
      <c r="E76" s="364" t="str">
        <f t="array" ref="E76">IF(ISERROR(INDEX('Parish level data'!$H$6:$H$10232,SMALL(IF($B$3='Parish level data'!$D$6:$D$10232,ROW('Parish level data'!$D$6:$D$10232)-ROW('Parish level data'!$D$6)+1),ROW(61:61)))),"",INDEX('Parish level data'!$H$6:$H$10232,SMALL(IF($B$3='Parish level data'!$D$6:$D$10232,ROW('Parish level data'!$D$6:$D$10232)-ROW('Parish level data'!$D$6)+1),ROW(61:61))))</f>
        <v/>
      </c>
      <c r="F76" s="391">
        <f t="shared" si="0"/>
        <v>0</v>
      </c>
      <c r="G76" s="364" t="str">
        <f t="array" ref="G76">IF(ISERROR(INDEX('Parish level data'!$O$6:$O$10232,SMALL(IF($B$3='Parish level data'!$D$6:$D$10232,ROW('Parish level data'!$D$6:$D$10232)-ROW('Parish level data'!$D$6)+1),ROW(61:61)))),"",INDEX('Parish level data'!$O$6:$O$10232,SMALL(IF($B$3='Parish level data'!$D$6:$D$10232,ROW('Parish level data'!$D$6:$D$10232)-ROW('Parish level data'!$D$6)+1),ROW(61:61))))</f>
        <v/>
      </c>
      <c r="H76" s="365"/>
      <c r="I76" s="366" t="str">
        <f t="array" ref="I76">IF(ISERROR(INDEX('Parish level data'!$Q$6:$Q$10232,SMALL(IF($B$3='Parish level data'!$D$6:$D$10232,ROW('Parish level data'!$D$6:$D$10232)-ROW('Parish level data'!$D$6)+1),ROW(61:61)))),"",INDEX('Parish level data'!$Q$6:$Q$10232,SMALL(IF($B$3='Parish level data'!$D$6:$D$10232,ROW('Parish level data'!$D$6:$D$10232)-ROW('Parish level data'!$D$6)+1),ROW(61:61))))</f>
        <v/>
      </c>
      <c r="J76" s="365"/>
      <c r="K76" s="367" t="str">
        <f t="array" ref="K76">IF(ISERROR(INDEX('Parish level data'!$S$6:$S$10232,SMALL(IF($B$3='Parish level data'!$D$6:$D$10232,ROW('Parish level data'!$D$6:$D$10232)-ROW('Parish level data'!$D$6)+1),ROW(61:61)))),"",INDEX('Parish level data'!$S$6:$S$10232,SMALL(IF($B$3='Parish level data'!$D$6:$D$10232,ROW('Parish level data'!$D$6:$D$10232)-ROW('Parish level data'!$D$6)+1),ROW(61:61))))</f>
        <v/>
      </c>
      <c r="L76" s="22"/>
      <c r="M76" s="368"/>
      <c r="N76" s="19"/>
      <c r="O76" s="23"/>
      <c r="P76" s="32"/>
      <c r="Q76" s="65"/>
    </row>
    <row r="77" spans="1:17" s="21" customFormat="1" ht="21" customHeight="1" thickBot="1" x14ac:dyDescent="0.3">
      <c r="A77" s="361"/>
      <c r="B77" s="57"/>
      <c r="C77" s="362" t="str">
        <f t="array" ref="C77">IF(ISERROR(INDEX('Parish level data'!$E$6:$E$10232,SMALL(IF($B$3='Parish level data'!$D$6:$D$10232,ROW('Parish level data'!$D$6:$D$10232)-ROW('Parish level data'!$D$6)+1),ROW(62:62)))),"",INDEX('Parish level data'!$E$6:$E$10232,SMALL(IF($B$3='Parish level data'!$D$6:$D$10232,ROW('Parish level data'!$D$6:$D$10232)-ROW('Parish level data'!$D$6)+1),ROW(62:62))))</f>
        <v/>
      </c>
      <c r="D77" s="363"/>
      <c r="E77" s="364" t="str">
        <f t="array" ref="E77">IF(ISERROR(INDEX('Parish level data'!$H$6:$H$10232,SMALL(IF($B$3='Parish level data'!$D$6:$D$10232,ROW('Parish level data'!$D$6:$D$10232)-ROW('Parish level data'!$D$6)+1),ROW(62:62)))),"",INDEX('Parish level data'!$H$6:$H$10232,SMALL(IF($B$3='Parish level data'!$D$6:$D$10232,ROW('Parish level data'!$D$6:$D$10232)-ROW('Parish level data'!$D$6)+1),ROW(62:62))))</f>
        <v/>
      </c>
      <c r="F77" s="391">
        <f t="shared" si="0"/>
        <v>0</v>
      </c>
      <c r="G77" s="364" t="str">
        <f t="array" ref="G77">IF(ISERROR(INDEX('Parish level data'!$O$6:$O$10232,SMALL(IF($B$3='Parish level data'!$D$6:$D$10232,ROW('Parish level data'!$D$6:$D$10232)-ROW('Parish level data'!$D$6)+1),ROW(62:62)))),"",INDEX('Parish level data'!$O$6:$O$10232,SMALL(IF($B$3='Parish level data'!$D$6:$D$10232,ROW('Parish level data'!$D$6:$D$10232)-ROW('Parish level data'!$D$6)+1),ROW(62:62))))</f>
        <v/>
      </c>
      <c r="H77" s="365"/>
      <c r="I77" s="366" t="str">
        <f t="array" ref="I77">IF(ISERROR(INDEX('Parish level data'!$Q$6:$Q$10232,SMALL(IF($B$3='Parish level data'!$D$6:$D$10232,ROW('Parish level data'!$D$6:$D$10232)-ROW('Parish level data'!$D$6)+1),ROW(62:62)))),"",INDEX('Parish level data'!$Q$6:$Q$10232,SMALL(IF($B$3='Parish level data'!$D$6:$D$10232,ROW('Parish level data'!$D$6:$D$10232)-ROW('Parish level data'!$D$6)+1),ROW(62:62))))</f>
        <v/>
      </c>
      <c r="J77" s="365"/>
      <c r="K77" s="367" t="str">
        <f t="array" ref="K77">IF(ISERROR(INDEX('Parish level data'!$S$6:$S$10232,SMALL(IF($B$3='Parish level data'!$D$6:$D$10232,ROW('Parish level data'!$D$6:$D$10232)-ROW('Parish level data'!$D$6)+1),ROW(62:62)))),"",INDEX('Parish level data'!$S$6:$S$10232,SMALL(IF($B$3='Parish level data'!$D$6:$D$10232,ROW('Parish level data'!$D$6:$D$10232)-ROW('Parish level data'!$D$6)+1),ROW(62:62))))</f>
        <v/>
      </c>
      <c r="L77" s="22"/>
      <c r="M77" s="368"/>
      <c r="N77" s="19"/>
      <c r="O77" s="23"/>
      <c r="P77" s="32"/>
      <c r="Q77" s="65"/>
    </row>
    <row r="78" spans="1:17" s="21" customFormat="1" ht="21" customHeight="1" thickBot="1" x14ac:dyDescent="0.3">
      <c r="A78" s="361"/>
      <c r="B78" s="57"/>
      <c r="C78" s="362" t="str">
        <f t="array" ref="C78">IF(ISERROR(INDEX('Parish level data'!$E$6:$E$10232,SMALL(IF($B$3='Parish level data'!$D$6:$D$10232,ROW('Parish level data'!$D$6:$D$10232)-ROW('Parish level data'!$D$6)+1),ROW(63:63)))),"",INDEX('Parish level data'!$E$6:$E$10232,SMALL(IF($B$3='Parish level data'!$D$6:$D$10232,ROW('Parish level data'!$D$6:$D$10232)-ROW('Parish level data'!$D$6)+1),ROW(63:63))))</f>
        <v/>
      </c>
      <c r="D78" s="363"/>
      <c r="E78" s="364" t="str">
        <f t="array" ref="E78">IF(ISERROR(INDEX('Parish level data'!$H$6:$H$10232,SMALL(IF($B$3='Parish level data'!$D$6:$D$10232,ROW('Parish level data'!$D$6:$D$10232)-ROW('Parish level data'!$D$6)+1),ROW(63:63)))),"",INDEX('Parish level data'!$H$6:$H$10232,SMALL(IF($B$3='Parish level data'!$D$6:$D$10232,ROW('Parish level data'!$D$6:$D$10232)-ROW('Parish level data'!$D$6)+1),ROW(63:63))))</f>
        <v/>
      </c>
      <c r="F78" s="391">
        <f t="shared" si="0"/>
        <v>0</v>
      </c>
      <c r="G78" s="364" t="str">
        <f t="array" ref="G78">IF(ISERROR(INDEX('Parish level data'!$O$6:$O$10232,SMALL(IF($B$3='Parish level data'!$D$6:$D$10232,ROW('Parish level data'!$D$6:$D$10232)-ROW('Parish level data'!$D$6)+1),ROW(63:63)))),"",INDEX('Parish level data'!$O$6:$O$10232,SMALL(IF($B$3='Parish level data'!$D$6:$D$10232,ROW('Parish level data'!$D$6:$D$10232)-ROW('Parish level data'!$D$6)+1),ROW(63:63))))</f>
        <v/>
      </c>
      <c r="H78" s="365"/>
      <c r="I78" s="366" t="str">
        <f t="array" ref="I78">IF(ISERROR(INDEX('Parish level data'!$Q$6:$Q$10232,SMALL(IF($B$3='Parish level data'!$D$6:$D$10232,ROW('Parish level data'!$D$6:$D$10232)-ROW('Parish level data'!$D$6)+1),ROW(63:63)))),"",INDEX('Parish level data'!$Q$6:$Q$10232,SMALL(IF($B$3='Parish level data'!$D$6:$D$10232,ROW('Parish level data'!$D$6:$D$10232)-ROW('Parish level data'!$D$6)+1),ROW(63:63))))</f>
        <v/>
      </c>
      <c r="J78" s="365"/>
      <c r="K78" s="367" t="str">
        <f t="array" ref="K78">IF(ISERROR(INDEX('Parish level data'!$S$6:$S$10232,SMALL(IF($B$3='Parish level data'!$D$6:$D$10232,ROW('Parish level data'!$D$6:$D$10232)-ROW('Parish level data'!$D$6)+1),ROW(63:63)))),"",INDEX('Parish level data'!$S$6:$S$10232,SMALL(IF($B$3='Parish level data'!$D$6:$D$10232,ROW('Parish level data'!$D$6:$D$10232)-ROW('Parish level data'!$D$6)+1),ROW(63:63))))</f>
        <v/>
      </c>
      <c r="L78" s="22"/>
      <c r="M78" s="368"/>
      <c r="N78" s="19"/>
      <c r="O78" s="23"/>
      <c r="P78" s="32"/>
      <c r="Q78" s="65"/>
    </row>
    <row r="79" spans="1:17" s="21" customFormat="1" ht="21" customHeight="1" thickBot="1" x14ac:dyDescent="0.3">
      <c r="A79" s="361"/>
      <c r="B79" s="57"/>
      <c r="C79" s="362" t="str">
        <f t="array" ref="C79">IF(ISERROR(INDEX('Parish level data'!$E$6:$E$10232,SMALL(IF($B$3='Parish level data'!$D$6:$D$10232,ROW('Parish level data'!$D$6:$D$10232)-ROW('Parish level data'!$D$6)+1),ROW(64:64)))),"",INDEX('Parish level data'!$E$6:$E$10232,SMALL(IF($B$3='Parish level data'!$D$6:$D$10232,ROW('Parish level data'!$D$6:$D$10232)-ROW('Parish level data'!$D$6)+1),ROW(64:64))))</f>
        <v/>
      </c>
      <c r="D79" s="363"/>
      <c r="E79" s="364" t="str">
        <f t="array" ref="E79">IF(ISERROR(INDEX('Parish level data'!$H$6:$H$10232,SMALL(IF($B$3='Parish level data'!$D$6:$D$10232,ROW('Parish level data'!$D$6:$D$10232)-ROW('Parish level data'!$D$6)+1),ROW(64:64)))),"",INDEX('Parish level data'!$H$6:$H$10232,SMALL(IF($B$3='Parish level data'!$D$6:$D$10232,ROW('Parish level data'!$D$6:$D$10232)-ROW('Parish level data'!$D$6)+1),ROW(64:64))))</f>
        <v/>
      </c>
      <c r="F79" s="391">
        <f t="shared" si="0"/>
        <v>0</v>
      </c>
      <c r="G79" s="364" t="str">
        <f t="array" ref="G79">IF(ISERROR(INDEX('Parish level data'!$O$6:$O$10232,SMALL(IF($B$3='Parish level data'!$D$6:$D$10232,ROW('Parish level data'!$D$6:$D$10232)-ROW('Parish level data'!$D$6)+1),ROW(64:64)))),"",INDEX('Parish level data'!$O$6:$O$10232,SMALL(IF($B$3='Parish level data'!$D$6:$D$10232,ROW('Parish level data'!$D$6:$D$10232)-ROW('Parish level data'!$D$6)+1),ROW(64:64))))</f>
        <v/>
      </c>
      <c r="H79" s="365"/>
      <c r="I79" s="366" t="str">
        <f t="array" ref="I79">IF(ISERROR(INDEX('Parish level data'!$Q$6:$Q$10232,SMALL(IF($B$3='Parish level data'!$D$6:$D$10232,ROW('Parish level data'!$D$6:$D$10232)-ROW('Parish level data'!$D$6)+1),ROW(64:64)))),"",INDEX('Parish level data'!$Q$6:$Q$10232,SMALL(IF($B$3='Parish level data'!$D$6:$D$10232,ROW('Parish level data'!$D$6:$D$10232)-ROW('Parish level data'!$D$6)+1),ROW(64:64))))</f>
        <v/>
      </c>
      <c r="J79" s="365"/>
      <c r="K79" s="367" t="str">
        <f t="array" ref="K79">IF(ISERROR(INDEX('Parish level data'!$S$6:$S$10232,SMALL(IF($B$3='Parish level data'!$D$6:$D$10232,ROW('Parish level data'!$D$6:$D$10232)-ROW('Parish level data'!$D$6)+1),ROW(64:64)))),"",INDEX('Parish level data'!$S$6:$S$10232,SMALL(IF($B$3='Parish level data'!$D$6:$D$10232,ROW('Parish level data'!$D$6:$D$10232)-ROW('Parish level data'!$D$6)+1),ROW(64:64))))</f>
        <v/>
      </c>
      <c r="L79" s="22"/>
      <c r="M79" s="368"/>
      <c r="N79" s="19"/>
      <c r="O79" s="23"/>
      <c r="P79" s="32"/>
      <c r="Q79" s="65"/>
    </row>
    <row r="80" spans="1:17" s="21" customFormat="1" ht="21" customHeight="1" thickBot="1" x14ac:dyDescent="0.3">
      <c r="A80" s="361"/>
      <c r="B80" s="57"/>
      <c r="C80" s="362" t="str">
        <f t="array" ref="C80">IF(ISERROR(INDEX('Parish level data'!$E$6:$E$10232,SMALL(IF($B$3='Parish level data'!$D$6:$D$10232,ROW('Parish level data'!$D$6:$D$10232)-ROW('Parish level data'!$D$6)+1),ROW(65:65)))),"",INDEX('Parish level data'!$E$6:$E$10232,SMALL(IF($B$3='Parish level data'!$D$6:$D$10232,ROW('Parish level data'!$D$6:$D$10232)-ROW('Parish level data'!$D$6)+1),ROW(65:65))))</f>
        <v/>
      </c>
      <c r="D80" s="363"/>
      <c r="E80" s="364" t="str">
        <f t="array" ref="E80">IF(ISERROR(INDEX('Parish level data'!$H$6:$H$10232,SMALL(IF($B$3='Parish level data'!$D$6:$D$10232,ROW('Parish level data'!$D$6:$D$10232)-ROW('Parish level data'!$D$6)+1),ROW(65:65)))),"",INDEX('Parish level data'!$H$6:$H$10232,SMALL(IF($B$3='Parish level data'!$D$6:$D$10232,ROW('Parish level data'!$D$6:$D$10232)-ROW('Parish level data'!$D$6)+1),ROW(65:65))))</f>
        <v/>
      </c>
      <c r="F80" s="391">
        <f t="shared" si="0"/>
        <v>0</v>
      </c>
      <c r="G80" s="364" t="str">
        <f t="array" ref="G80">IF(ISERROR(INDEX('Parish level data'!$O$6:$O$10232,SMALL(IF($B$3='Parish level data'!$D$6:$D$10232,ROW('Parish level data'!$D$6:$D$10232)-ROW('Parish level data'!$D$6)+1),ROW(65:65)))),"",INDEX('Parish level data'!$O$6:$O$10232,SMALL(IF($B$3='Parish level data'!$D$6:$D$10232,ROW('Parish level data'!$D$6:$D$10232)-ROW('Parish level data'!$D$6)+1),ROW(65:65))))</f>
        <v/>
      </c>
      <c r="H80" s="365"/>
      <c r="I80" s="366" t="str">
        <f t="array" ref="I80">IF(ISERROR(INDEX('Parish level data'!$Q$6:$Q$10232,SMALL(IF($B$3='Parish level data'!$D$6:$D$10232,ROW('Parish level data'!$D$6:$D$10232)-ROW('Parish level data'!$D$6)+1),ROW(65:65)))),"",INDEX('Parish level data'!$Q$6:$Q$10232,SMALL(IF($B$3='Parish level data'!$D$6:$D$10232,ROW('Parish level data'!$D$6:$D$10232)-ROW('Parish level data'!$D$6)+1),ROW(65:65))))</f>
        <v/>
      </c>
      <c r="J80" s="365"/>
      <c r="K80" s="367" t="str">
        <f t="array" ref="K80">IF(ISERROR(INDEX('Parish level data'!$S$6:$S$10232,SMALL(IF($B$3='Parish level data'!$D$6:$D$10232,ROW('Parish level data'!$D$6:$D$10232)-ROW('Parish level data'!$D$6)+1),ROW(65:65)))),"",INDEX('Parish level data'!$S$6:$S$10232,SMALL(IF($B$3='Parish level data'!$D$6:$D$10232,ROW('Parish level data'!$D$6:$D$10232)-ROW('Parish level data'!$D$6)+1),ROW(65:65))))</f>
        <v/>
      </c>
      <c r="L80" s="22"/>
      <c r="M80" s="368"/>
      <c r="N80" s="19"/>
      <c r="O80" s="23"/>
      <c r="P80" s="32"/>
      <c r="Q80" s="65"/>
    </row>
    <row r="81" spans="1:17" s="21" customFormat="1" ht="21" customHeight="1" thickBot="1" x14ac:dyDescent="0.3">
      <c r="A81" s="361"/>
      <c r="B81" s="57"/>
      <c r="C81" s="362" t="str">
        <f t="array" ref="C81">IF(ISERROR(INDEX('Parish level data'!$E$6:$E$10232,SMALL(IF($B$3='Parish level data'!$D$6:$D$10232,ROW('Parish level data'!$D$6:$D$10232)-ROW('Parish level data'!$D$6)+1),ROW(66:66)))),"",INDEX('Parish level data'!$E$6:$E$10232,SMALL(IF($B$3='Parish level data'!$D$6:$D$10232,ROW('Parish level data'!$D$6:$D$10232)-ROW('Parish level data'!$D$6)+1),ROW(66:66))))</f>
        <v/>
      </c>
      <c r="D81" s="363"/>
      <c r="E81" s="364" t="str">
        <f t="array" ref="E81">IF(ISERROR(INDEX('Parish level data'!$H$6:$H$10232,SMALL(IF($B$3='Parish level data'!$D$6:$D$10232,ROW('Parish level data'!$D$6:$D$10232)-ROW('Parish level data'!$D$6)+1),ROW(66:66)))),"",INDEX('Parish level data'!$H$6:$H$10232,SMALL(IF($B$3='Parish level data'!$D$6:$D$10232,ROW('Parish level data'!$D$6:$D$10232)-ROW('Parish level data'!$D$6)+1),ROW(66:66))))</f>
        <v/>
      </c>
      <c r="F81" s="391">
        <f t="shared" ref="F81:F144" si="1">IF(E81="Charter Trustee",2,IF(E81="Temple",2,IF(E81="Non-precepting parish",1,IF(E81="Precepting parish",1,IF(E81="Group",1,IF(E81="New",1,0))))))</f>
        <v>0</v>
      </c>
      <c r="G81" s="364" t="str">
        <f t="array" ref="G81">IF(ISERROR(INDEX('Parish level data'!$O$6:$O$10232,SMALL(IF($B$3='Parish level data'!$D$6:$D$10232,ROW('Parish level data'!$D$6:$D$10232)-ROW('Parish level data'!$D$6)+1),ROW(66:66)))),"",INDEX('Parish level data'!$O$6:$O$10232,SMALL(IF($B$3='Parish level data'!$D$6:$D$10232,ROW('Parish level data'!$D$6:$D$10232)-ROW('Parish level data'!$D$6)+1),ROW(66:66))))</f>
        <v/>
      </c>
      <c r="H81" s="365"/>
      <c r="I81" s="366" t="str">
        <f t="array" ref="I81">IF(ISERROR(INDEX('Parish level data'!$Q$6:$Q$10232,SMALL(IF($B$3='Parish level data'!$D$6:$D$10232,ROW('Parish level data'!$D$6:$D$10232)-ROW('Parish level data'!$D$6)+1),ROW(66:66)))),"",INDEX('Parish level data'!$Q$6:$Q$10232,SMALL(IF($B$3='Parish level data'!$D$6:$D$10232,ROW('Parish level data'!$D$6:$D$10232)-ROW('Parish level data'!$D$6)+1),ROW(66:66))))</f>
        <v/>
      </c>
      <c r="J81" s="365"/>
      <c r="K81" s="367" t="str">
        <f t="array" ref="K81">IF(ISERROR(INDEX('Parish level data'!$S$6:$S$10232,SMALL(IF($B$3='Parish level data'!$D$6:$D$10232,ROW('Parish level data'!$D$6:$D$10232)-ROW('Parish level data'!$D$6)+1),ROW(66:66)))),"",INDEX('Parish level data'!$S$6:$S$10232,SMALL(IF($B$3='Parish level data'!$D$6:$D$10232,ROW('Parish level data'!$D$6:$D$10232)-ROW('Parish level data'!$D$6)+1),ROW(66:66))))</f>
        <v/>
      </c>
      <c r="L81" s="22"/>
      <c r="M81" s="368"/>
      <c r="N81" s="19"/>
      <c r="O81" s="23"/>
      <c r="P81" s="32"/>
      <c r="Q81" s="65"/>
    </row>
    <row r="82" spans="1:17" s="21" customFormat="1" ht="21" customHeight="1" thickBot="1" x14ac:dyDescent="0.3">
      <c r="A82" s="361"/>
      <c r="B82" s="57"/>
      <c r="C82" s="362" t="str">
        <f t="array" ref="C82">IF(ISERROR(INDEX('Parish level data'!$E$6:$E$10232,SMALL(IF($B$3='Parish level data'!$D$6:$D$10232,ROW('Parish level data'!$D$6:$D$10232)-ROW('Parish level data'!$D$6)+1),ROW(67:67)))),"",INDEX('Parish level data'!$E$6:$E$10232,SMALL(IF($B$3='Parish level data'!$D$6:$D$10232,ROW('Parish level data'!$D$6:$D$10232)-ROW('Parish level data'!$D$6)+1),ROW(67:67))))</f>
        <v/>
      </c>
      <c r="D82" s="363"/>
      <c r="E82" s="364" t="str">
        <f t="array" ref="E82">IF(ISERROR(INDEX('Parish level data'!$H$6:$H$10232,SMALL(IF($B$3='Parish level data'!$D$6:$D$10232,ROW('Parish level data'!$D$6:$D$10232)-ROW('Parish level data'!$D$6)+1),ROW(67:67)))),"",INDEX('Parish level data'!$H$6:$H$10232,SMALL(IF($B$3='Parish level data'!$D$6:$D$10232,ROW('Parish level data'!$D$6:$D$10232)-ROW('Parish level data'!$D$6)+1),ROW(67:67))))</f>
        <v/>
      </c>
      <c r="F82" s="391">
        <f t="shared" si="1"/>
        <v>0</v>
      </c>
      <c r="G82" s="364" t="str">
        <f t="array" ref="G82">IF(ISERROR(INDEX('Parish level data'!$O$6:$O$10232,SMALL(IF($B$3='Parish level data'!$D$6:$D$10232,ROW('Parish level data'!$D$6:$D$10232)-ROW('Parish level data'!$D$6)+1),ROW(67:67)))),"",INDEX('Parish level data'!$O$6:$O$10232,SMALL(IF($B$3='Parish level data'!$D$6:$D$10232,ROW('Parish level data'!$D$6:$D$10232)-ROW('Parish level data'!$D$6)+1),ROW(67:67))))</f>
        <v/>
      </c>
      <c r="H82" s="365"/>
      <c r="I82" s="366" t="str">
        <f t="array" ref="I82">IF(ISERROR(INDEX('Parish level data'!$Q$6:$Q$10232,SMALL(IF($B$3='Parish level data'!$D$6:$D$10232,ROW('Parish level data'!$D$6:$D$10232)-ROW('Parish level data'!$D$6)+1),ROW(67:67)))),"",INDEX('Parish level data'!$Q$6:$Q$10232,SMALL(IF($B$3='Parish level data'!$D$6:$D$10232,ROW('Parish level data'!$D$6:$D$10232)-ROW('Parish level data'!$D$6)+1),ROW(67:67))))</f>
        <v/>
      </c>
      <c r="J82" s="365"/>
      <c r="K82" s="367" t="str">
        <f t="array" ref="K82">IF(ISERROR(INDEX('Parish level data'!$S$6:$S$10232,SMALL(IF($B$3='Parish level data'!$D$6:$D$10232,ROW('Parish level data'!$D$6:$D$10232)-ROW('Parish level data'!$D$6)+1),ROW(67:67)))),"",INDEX('Parish level data'!$S$6:$S$10232,SMALL(IF($B$3='Parish level data'!$D$6:$D$10232,ROW('Parish level data'!$D$6:$D$10232)-ROW('Parish level data'!$D$6)+1),ROW(67:67))))</f>
        <v/>
      </c>
      <c r="L82" s="22"/>
      <c r="M82" s="368"/>
      <c r="N82" s="19"/>
      <c r="O82" s="23"/>
      <c r="P82" s="32"/>
      <c r="Q82" s="65"/>
    </row>
    <row r="83" spans="1:17" s="21" customFormat="1" ht="21" customHeight="1" thickBot="1" x14ac:dyDescent="0.3">
      <c r="A83" s="361"/>
      <c r="B83" s="57"/>
      <c r="C83" s="362" t="str">
        <f t="array" ref="C83">IF(ISERROR(INDEX('Parish level data'!$E$6:$E$10232,SMALL(IF($B$3='Parish level data'!$D$6:$D$10232,ROW('Parish level data'!$D$6:$D$10232)-ROW('Parish level data'!$D$6)+1),ROW(68:68)))),"",INDEX('Parish level data'!$E$6:$E$10232,SMALL(IF($B$3='Parish level data'!$D$6:$D$10232,ROW('Parish level data'!$D$6:$D$10232)-ROW('Parish level data'!$D$6)+1),ROW(68:68))))</f>
        <v/>
      </c>
      <c r="D83" s="363"/>
      <c r="E83" s="364" t="str">
        <f t="array" ref="E83">IF(ISERROR(INDEX('Parish level data'!$H$6:$H$10232,SMALL(IF($B$3='Parish level data'!$D$6:$D$10232,ROW('Parish level data'!$D$6:$D$10232)-ROW('Parish level data'!$D$6)+1),ROW(68:68)))),"",INDEX('Parish level data'!$H$6:$H$10232,SMALL(IF($B$3='Parish level data'!$D$6:$D$10232,ROW('Parish level data'!$D$6:$D$10232)-ROW('Parish level data'!$D$6)+1),ROW(68:68))))</f>
        <v/>
      </c>
      <c r="F83" s="391">
        <f t="shared" si="1"/>
        <v>0</v>
      </c>
      <c r="G83" s="364" t="str">
        <f t="array" ref="G83">IF(ISERROR(INDEX('Parish level data'!$O$6:$O$10232,SMALL(IF($B$3='Parish level data'!$D$6:$D$10232,ROW('Parish level data'!$D$6:$D$10232)-ROW('Parish level data'!$D$6)+1),ROW(68:68)))),"",INDEX('Parish level data'!$O$6:$O$10232,SMALL(IF($B$3='Parish level data'!$D$6:$D$10232,ROW('Parish level data'!$D$6:$D$10232)-ROW('Parish level data'!$D$6)+1),ROW(68:68))))</f>
        <v/>
      </c>
      <c r="H83" s="365"/>
      <c r="I83" s="366" t="str">
        <f t="array" ref="I83">IF(ISERROR(INDEX('Parish level data'!$Q$6:$Q$10232,SMALL(IF($B$3='Parish level data'!$D$6:$D$10232,ROW('Parish level data'!$D$6:$D$10232)-ROW('Parish level data'!$D$6)+1),ROW(68:68)))),"",INDEX('Parish level data'!$Q$6:$Q$10232,SMALL(IF($B$3='Parish level data'!$D$6:$D$10232,ROW('Parish level data'!$D$6:$D$10232)-ROW('Parish level data'!$D$6)+1),ROW(68:68))))</f>
        <v/>
      </c>
      <c r="J83" s="365"/>
      <c r="K83" s="367" t="str">
        <f t="array" ref="K83">IF(ISERROR(INDEX('Parish level data'!$S$6:$S$10232,SMALL(IF($B$3='Parish level data'!$D$6:$D$10232,ROW('Parish level data'!$D$6:$D$10232)-ROW('Parish level data'!$D$6)+1),ROW(68:68)))),"",INDEX('Parish level data'!$S$6:$S$10232,SMALL(IF($B$3='Parish level data'!$D$6:$D$10232,ROW('Parish level data'!$D$6:$D$10232)-ROW('Parish level data'!$D$6)+1),ROW(68:68))))</f>
        <v/>
      </c>
      <c r="L83" s="22"/>
      <c r="M83" s="368"/>
      <c r="N83" s="19"/>
      <c r="O83" s="23"/>
      <c r="P83" s="32"/>
      <c r="Q83" s="65"/>
    </row>
    <row r="84" spans="1:17" s="21" customFormat="1" ht="21" customHeight="1" thickBot="1" x14ac:dyDescent="0.3">
      <c r="A84" s="361"/>
      <c r="B84" s="57"/>
      <c r="C84" s="362" t="str">
        <f t="array" ref="C84">IF(ISERROR(INDEX('Parish level data'!$E$6:$E$10232,SMALL(IF($B$3='Parish level data'!$D$6:$D$10232,ROW('Parish level data'!$D$6:$D$10232)-ROW('Parish level data'!$D$6)+1),ROW(69:69)))),"",INDEX('Parish level data'!$E$6:$E$10232,SMALL(IF($B$3='Parish level data'!$D$6:$D$10232,ROW('Parish level data'!$D$6:$D$10232)-ROW('Parish level data'!$D$6)+1),ROW(69:69))))</f>
        <v/>
      </c>
      <c r="D84" s="363"/>
      <c r="E84" s="364" t="str">
        <f t="array" ref="E84">IF(ISERROR(INDEX('Parish level data'!$H$6:$H$10232,SMALL(IF($B$3='Parish level data'!$D$6:$D$10232,ROW('Parish level data'!$D$6:$D$10232)-ROW('Parish level data'!$D$6)+1),ROW(69:69)))),"",INDEX('Parish level data'!$H$6:$H$10232,SMALL(IF($B$3='Parish level data'!$D$6:$D$10232,ROW('Parish level data'!$D$6:$D$10232)-ROW('Parish level data'!$D$6)+1),ROW(69:69))))</f>
        <v/>
      </c>
      <c r="F84" s="391">
        <f t="shared" si="1"/>
        <v>0</v>
      </c>
      <c r="G84" s="364" t="str">
        <f t="array" ref="G84">IF(ISERROR(INDEX('Parish level data'!$O$6:$O$10232,SMALL(IF($B$3='Parish level data'!$D$6:$D$10232,ROW('Parish level data'!$D$6:$D$10232)-ROW('Parish level data'!$D$6)+1),ROW(69:69)))),"",INDEX('Parish level data'!$O$6:$O$10232,SMALL(IF($B$3='Parish level data'!$D$6:$D$10232,ROW('Parish level data'!$D$6:$D$10232)-ROW('Parish level data'!$D$6)+1),ROW(69:69))))</f>
        <v/>
      </c>
      <c r="H84" s="365"/>
      <c r="I84" s="366" t="str">
        <f t="array" ref="I84">IF(ISERROR(INDEX('Parish level data'!$Q$6:$Q$10232,SMALL(IF($B$3='Parish level data'!$D$6:$D$10232,ROW('Parish level data'!$D$6:$D$10232)-ROW('Parish level data'!$D$6)+1),ROW(69:69)))),"",INDEX('Parish level data'!$Q$6:$Q$10232,SMALL(IF($B$3='Parish level data'!$D$6:$D$10232,ROW('Parish level data'!$D$6:$D$10232)-ROW('Parish level data'!$D$6)+1),ROW(69:69))))</f>
        <v/>
      </c>
      <c r="J84" s="365"/>
      <c r="K84" s="367" t="str">
        <f t="array" ref="K84">IF(ISERROR(INDEX('Parish level data'!$S$6:$S$10232,SMALL(IF($B$3='Parish level data'!$D$6:$D$10232,ROW('Parish level data'!$D$6:$D$10232)-ROW('Parish level data'!$D$6)+1),ROW(69:69)))),"",INDEX('Parish level data'!$S$6:$S$10232,SMALL(IF($B$3='Parish level data'!$D$6:$D$10232,ROW('Parish level data'!$D$6:$D$10232)-ROW('Parish level data'!$D$6)+1),ROW(69:69))))</f>
        <v/>
      </c>
      <c r="L84" s="22"/>
      <c r="M84" s="368"/>
      <c r="N84" s="19"/>
      <c r="O84" s="23"/>
      <c r="P84" s="32"/>
      <c r="Q84" s="65"/>
    </row>
    <row r="85" spans="1:17" s="21" customFormat="1" ht="21" customHeight="1" thickBot="1" x14ac:dyDescent="0.3">
      <c r="A85" s="361"/>
      <c r="B85" s="57"/>
      <c r="C85" s="362" t="str">
        <f t="array" ref="C85">IF(ISERROR(INDEX('Parish level data'!$E$6:$E$10232,SMALL(IF($B$3='Parish level data'!$D$6:$D$10232,ROW('Parish level data'!$D$6:$D$10232)-ROW('Parish level data'!$D$6)+1),ROW(70:70)))),"",INDEX('Parish level data'!$E$6:$E$10232,SMALL(IF($B$3='Parish level data'!$D$6:$D$10232,ROW('Parish level data'!$D$6:$D$10232)-ROW('Parish level data'!$D$6)+1),ROW(70:70))))</f>
        <v/>
      </c>
      <c r="D85" s="363"/>
      <c r="E85" s="364" t="str">
        <f t="array" ref="E85">IF(ISERROR(INDEX('Parish level data'!$H$6:$H$10232,SMALL(IF($B$3='Parish level data'!$D$6:$D$10232,ROW('Parish level data'!$D$6:$D$10232)-ROW('Parish level data'!$D$6)+1),ROW(70:70)))),"",INDEX('Parish level data'!$H$6:$H$10232,SMALL(IF($B$3='Parish level data'!$D$6:$D$10232,ROW('Parish level data'!$D$6:$D$10232)-ROW('Parish level data'!$D$6)+1),ROW(70:70))))</f>
        <v/>
      </c>
      <c r="F85" s="391">
        <f t="shared" si="1"/>
        <v>0</v>
      </c>
      <c r="G85" s="364" t="str">
        <f t="array" ref="G85">IF(ISERROR(INDEX('Parish level data'!$O$6:$O$10232,SMALL(IF($B$3='Parish level data'!$D$6:$D$10232,ROW('Parish level data'!$D$6:$D$10232)-ROW('Parish level data'!$D$6)+1),ROW(70:70)))),"",INDEX('Parish level data'!$O$6:$O$10232,SMALL(IF($B$3='Parish level data'!$D$6:$D$10232,ROW('Parish level data'!$D$6:$D$10232)-ROW('Parish level data'!$D$6)+1),ROW(70:70))))</f>
        <v/>
      </c>
      <c r="H85" s="365"/>
      <c r="I85" s="366" t="str">
        <f t="array" ref="I85">IF(ISERROR(INDEX('Parish level data'!$Q$6:$Q$10232,SMALL(IF($B$3='Parish level data'!$D$6:$D$10232,ROW('Parish level data'!$D$6:$D$10232)-ROW('Parish level data'!$D$6)+1),ROW(70:70)))),"",INDEX('Parish level data'!$Q$6:$Q$10232,SMALL(IF($B$3='Parish level data'!$D$6:$D$10232,ROW('Parish level data'!$D$6:$D$10232)-ROW('Parish level data'!$D$6)+1),ROW(70:70))))</f>
        <v/>
      </c>
      <c r="J85" s="365"/>
      <c r="K85" s="367" t="str">
        <f t="array" ref="K85">IF(ISERROR(INDEX('Parish level data'!$S$6:$S$10232,SMALL(IF($B$3='Parish level data'!$D$6:$D$10232,ROW('Parish level data'!$D$6:$D$10232)-ROW('Parish level data'!$D$6)+1),ROW(70:70)))),"",INDEX('Parish level data'!$S$6:$S$10232,SMALL(IF($B$3='Parish level data'!$D$6:$D$10232,ROW('Parish level data'!$D$6:$D$10232)-ROW('Parish level data'!$D$6)+1),ROW(70:70))))</f>
        <v/>
      </c>
      <c r="L85" s="22"/>
      <c r="M85" s="368"/>
      <c r="N85" s="19"/>
      <c r="O85" s="23"/>
      <c r="P85" s="32"/>
      <c r="Q85" s="65"/>
    </row>
    <row r="86" spans="1:17" s="21" customFormat="1" ht="21" customHeight="1" thickBot="1" x14ac:dyDescent="0.3">
      <c r="A86" s="361"/>
      <c r="B86" s="57"/>
      <c r="C86" s="362" t="str">
        <f t="array" ref="C86">IF(ISERROR(INDEX('Parish level data'!$E$6:$E$10232,SMALL(IF($B$3='Parish level data'!$D$6:$D$10232,ROW('Parish level data'!$D$6:$D$10232)-ROW('Parish level data'!$D$6)+1),ROW(71:71)))),"",INDEX('Parish level data'!$E$6:$E$10232,SMALL(IF($B$3='Parish level data'!$D$6:$D$10232,ROW('Parish level data'!$D$6:$D$10232)-ROW('Parish level data'!$D$6)+1),ROW(71:71))))</f>
        <v/>
      </c>
      <c r="D86" s="363"/>
      <c r="E86" s="364" t="str">
        <f t="array" ref="E86">IF(ISERROR(INDEX('Parish level data'!$H$6:$H$10232,SMALL(IF($B$3='Parish level data'!$D$6:$D$10232,ROW('Parish level data'!$D$6:$D$10232)-ROW('Parish level data'!$D$6)+1),ROW(71:71)))),"",INDEX('Parish level data'!$H$6:$H$10232,SMALL(IF($B$3='Parish level data'!$D$6:$D$10232,ROW('Parish level data'!$D$6:$D$10232)-ROW('Parish level data'!$D$6)+1),ROW(71:71))))</f>
        <v/>
      </c>
      <c r="F86" s="391">
        <f t="shared" si="1"/>
        <v>0</v>
      </c>
      <c r="G86" s="364" t="str">
        <f t="array" ref="G86">IF(ISERROR(INDEX('Parish level data'!$O$6:$O$10232,SMALL(IF($B$3='Parish level data'!$D$6:$D$10232,ROW('Parish level data'!$D$6:$D$10232)-ROW('Parish level data'!$D$6)+1),ROW(71:71)))),"",INDEX('Parish level data'!$O$6:$O$10232,SMALL(IF($B$3='Parish level data'!$D$6:$D$10232,ROW('Parish level data'!$D$6:$D$10232)-ROW('Parish level data'!$D$6)+1),ROW(71:71))))</f>
        <v/>
      </c>
      <c r="H86" s="365"/>
      <c r="I86" s="366" t="str">
        <f t="array" ref="I86">IF(ISERROR(INDEX('Parish level data'!$Q$6:$Q$10232,SMALL(IF($B$3='Parish level data'!$D$6:$D$10232,ROW('Parish level data'!$D$6:$D$10232)-ROW('Parish level data'!$D$6)+1),ROW(71:71)))),"",INDEX('Parish level data'!$Q$6:$Q$10232,SMALL(IF($B$3='Parish level data'!$D$6:$D$10232,ROW('Parish level data'!$D$6:$D$10232)-ROW('Parish level data'!$D$6)+1),ROW(71:71))))</f>
        <v/>
      </c>
      <c r="J86" s="365"/>
      <c r="K86" s="367" t="str">
        <f t="array" ref="K86">IF(ISERROR(INDEX('Parish level data'!$S$6:$S$10232,SMALL(IF($B$3='Parish level data'!$D$6:$D$10232,ROW('Parish level data'!$D$6:$D$10232)-ROW('Parish level data'!$D$6)+1),ROW(71:71)))),"",INDEX('Parish level data'!$S$6:$S$10232,SMALL(IF($B$3='Parish level data'!$D$6:$D$10232,ROW('Parish level data'!$D$6:$D$10232)-ROW('Parish level data'!$D$6)+1),ROW(71:71))))</f>
        <v/>
      </c>
      <c r="L86" s="22"/>
      <c r="M86" s="368"/>
      <c r="N86" s="19"/>
      <c r="O86" s="23"/>
      <c r="P86" s="32"/>
      <c r="Q86" s="65"/>
    </row>
    <row r="87" spans="1:17" s="21" customFormat="1" ht="21" customHeight="1" thickBot="1" x14ac:dyDescent="0.3">
      <c r="A87" s="361"/>
      <c r="B87" s="57"/>
      <c r="C87" s="362" t="str">
        <f t="array" ref="C87">IF(ISERROR(INDEX('Parish level data'!$E$6:$E$10232,SMALL(IF($B$3='Parish level data'!$D$6:$D$10232,ROW('Parish level data'!$D$6:$D$10232)-ROW('Parish level data'!$D$6)+1),ROW(72:72)))),"",INDEX('Parish level data'!$E$6:$E$10232,SMALL(IF($B$3='Parish level data'!$D$6:$D$10232,ROW('Parish level data'!$D$6:$D$10232)-ROW('Parish level data'!$D$6)+1),ROW(72:72))))</f>
        <v/>
      </c>
      <c r="D87" s="363"/>
      <c r="E87" s="364" t="str">
        <f t="array" ref="E87">IF(ISERROR(INDEX('Parish level data'!$H$6:$H$10232,SMALL(IF($B$3='Parish level data'!$D$6:$D$10232,ROW('Parish level data'!$D$6:$D$10232)-ROW('Parish level data'!$D$6)+1),ROW(72:72)))),"",INDEX('Parish level data'!$H$6:$H$10232,SMALL(IF($B$3='Parish level data'!$D$6:$D$10232,ROW('Parish level data'!$D$6:$D$10232)-ROW('Parish level data'!$D$6)+1),ROW(72:72))))</f>
        <v/>
      </c>
      <c r="F87" s="391">
        <f t="shared" si="1"/>
        <v>0</v>
      </c>
      <c r="G87" s="364" t="str">
        <f t="array" ref="G87">IF(ISERROR(INDEX('Parish level data'!$O$6:$O$10232,SMALL(IF($B$3='Parish level data'!$D$6:$D$10232,ROW('Parish level data'!$D$6:$D$10232)-ROW('Parish level data'!$D$6)+1),ROW(72:72)))),"",INDEX('Parish level data'!$O$6:$O$10232,SMALL(IF($B$3='Parish level data'!$D$6:$D$10232,ROW('Parish level data'!$D$6:$D$10232)-ROW('Parish level data'!$D$6)+1),ROW(72:72))))</f>
        <v/>
      </c>
      <c r="H87" s="365"/>
      <c r="I87" s="366" t="str">
        <f t="array" ref="I87">IF(ISERROR(INDEX('Parish level data'!$Q$6:$Q$10232,SMALL(IF($B$3='Parish level data'!$D$6:$D$10232,ROW('Parish level data'!$D$6:$D$10232)-ROW('Parish level data'!$D$6)+1),ROW(72:72)))),"",INDEX('Parish level data'!$Q$6:$Q$10232,SMALL(IF($B$3='Parish level data'!$D$6:$D$10232,ROW('Parish level data'!$D$6:$D$10232)-ROW('Parish level data'!$D$6)+1),ROW(72:72))))</f>
        <v/>
      </c>
      <c r="J87" s="365"/>
      <c r="K87" s="367" t="str">
        <f t="array" ref="K87">IF(ISERROR(INDEX('Parish level data'!$S$6:$S$10232,SMALL(IF($B$3='Parish level data'!$D$6:$D$10232,ROW('Parish level data'!$D$6:$D$10232)-ROW('Parish level data'!$D$6)+1),ROW(72:72)))),"",INDEX('Parish level data'!$S$6:$S$10232,SMALL(IF($B$3='Parish level data'!$D$6:$D$10232,ROW('Parish level data'!$D$6:$D$10232)-ROW('Parish level data'!$D$6)+1),ROW(72:72))))</f>
        <v/>
      </c>
      <c r="L87" s="22"/>
      <c r="M87" s="368"/>
      <c r="N87" s="19"/>
      <c r="O87" s="23"/>
      <c r="P87" s="32"/>
      <c r="Q87" s="65"/>
    </row>
    <row r="88" spans="1:17" s="21" customFormat="1" ht="21" customHeight="1" thickBot="1" x14ac:dyDescent="0.3">
      <c r="A88" s="361"/>
      <c r="B88" s="57"/>
      <c r="C88" s="362" t="str">
        <f t="array" ref="C88">IF(ISERROR(INDEX('Parish level data'!$E$6:$E$10232,SMALL(IF($B$3='Parish level data'!$D$6:$D$10232,ROW('Parish level data'!$D$6:$D$10232)-ROW('Parish level data'!$D$6)+1),ROW(73:73)))),"",INDEX('Parish level data'!$E$6:$E$10232,SMALL(IF($B$3='Parish level data'!$D$6:$D$10232,ROW('Parish level data'!$D$6:$D$10232)-ROW('Parish level data'!$D$6)+1),ROW(73:73))))</f>
        <v/>
      </c>
      <c r="D88" s="363"/>
      <c r="E88" s="364" t="str">
        <f t="array" ref="E88">IF(ISERROR(INDEX('Parish level data'!$H$6:$H$10232,SMALL(IF($B$3='Parish level data'!$D$6:$D$10232,ROW('Parish level data'!$D$6:$D$10232)-ROW('Parish level data'!$D$6)+1),ROW(73:73)))),"",INDEX('Parish level data'!$H$6:$H$10232,SMALL(IF($B$3='Parish level data'!$D$6:$D$10232,ROW('Parish level data'!$D$6:$D$10232)-ROW('Parish level data'!$D$6)+1),ROW(73:73))))</f>
        <v/>
      </c>
      <c r="F88" s="391">
        <f t="shared" si="1"/>
        <v>0</v>
      </c>
      <c r="G88" s="364" t="str">
        <f t="array" ref="G88">IF(ISERROR(INDEX('Parish level data'!$O$6:$O$10232,SMALL(IF($B$3='Parish level data'!$D$6:$D$10232,ROW('Parish level data'!$D$6:$D$10232)-ROW('Parish level data'!$D$6)+1),ROW(73:73)))),"",INDEX('Parish level data'!$O$6:$O$10232,SMALL(IF($B$3='Parish level data'!$D$6:$D$10232,ROW('Parish level data'!$D$6:$D$10232)-ROW('Parish level data'!$D$6)+1),ROW(73:73))))</f>
        <v/>
      </c>
      <c r="H88" s="365"/>
      <c r="I88" s="366" t="str">
        <f t="array" ref="I88">IF(ISERROR(INDEX('Parish level data'!$Q$6:$Q$10232,SMALL(IF($B$3='Parish level data'!$D$6:$D$10232,ROW('Parish level data'!$D$6:$D$10232)-ROW('Parish level data'!$D$6)+1),ROW(73:73)))),"",INDEX('Parish level data'!$Q$6:$Q$10232,SMALL(IF($B$3='Parish level data'!$D$6:$D$10232,ROW('Parish level data'!$D$6:$D$10232)-ROW('Parish level data'!$D$6)+1),ROW(73:73))))</f>
        <v/>
      </c>
      <c r="J88" s="365"/>
      <c r="K88" s="367" t="str">
        <f t="array" ref="K88">IF(ISERROR(INDEX('Parish level data'!$S$6:$S$10232,SMALL(IF($B$3='Parish level data'!$D$6:$D$10232,ROW('Parish level data'!$D$6:$D$10232)-ROW('Parish level data'!$D$6)+1),ROW(73:73)))),"",INDEX('Parish level data'!$S$6:$S$10232,SMALL(IF($B$3='Parish level data'!$D$6:$D$10232,ROW('Parish level data'!$D$6:$D$10232)-ROW('Parish level data'!$D$6)+1),ROW(73:73))))</f>
        <v/>
      </c>
      <c r="L88" s="22"/>
      <c r="M88" s="368"/>
      <c r="N88" s="19"/>
      <c r="O88" s="23"/>
      <c r="P88" s="32"/>
      <c r="Q88" s="65"/>
    </row>
    <row r="89" spans="1:17" s="21" customFormat="1" ht="21" customHeight="1" thickBot="1" x14ac:dyDescent="0.3">
      <c r="A89" s="361"/>
      <c r="B89" s="57"/>
      <c r="C89" s="362" t="str">
        <f t="array" ref="C89">IF(ISERROR(INDEX('Parish level data'!$E$6:$E$10232,SMALL(IF($B$3='Parish level data'!$D$6:$D$10232,ROW('Parish level data'!$D$6:$D$10232)-ROW('Parish level data'!$D$6)+1),ROW(74:74)))),"",INDEX('Parish level data'!$E$6:$E$10232,SMALL(IF($B$3='Parish level data'!$D$6:$D$10232,ROW('Parish level data'!$D$6:$D$10232)-ROW('Parish level data'!$D$6)+1),ROW(74:74))))</f>
        <v/>
      </c>
      <c r="D89" s="363"/>
      <c r="E89" s="364" t="str">
        <f t="array" ref="E89">IF(ISERROR(INDEX('Parish level data'!$H$6:$H$10232,SMALL(IF($B$3='Parish level data'!$D$6:$D$10232,ROW('Parish level data'!$D$6:$D$10232)-ROW('Parish level data'!$D$6)+1),ROW(74:74)))),"",INDEX('Parish level data'!$H$6:$H$10232,SMALL(IF($B$3='Parish level data'!$D$6:$D$10232,ROW('Parish level data'!$D$6:$D$10232)-ROW('Parish level data'!$D$6)+1),ROW(74:74))))</f>
        <v/>
      </c>
      <c r="F89" s="391">
        <f t="shared" si="1"/>
        <v>0</v>
      </c>
      <c r="G89" s="364" t="str">
        <f t="array" ref="G89">IF(ISERROR(INDEX('Parish level data'!$O$6:$O$10232,SMALL(IF($B$3='Parish level data'!$D$6:$D$10232,ROW('Parish level data'!$D$6:$D$10232)-ROW('Parish level data'!$D$6)+1),ROW(74:74)))),"",INDEX('Parish level data'!$O$6:$O$10232,SMALL(IF($B$3='Parish level data'!$D$6:$D$10232,ROW('Parish level data'!$D$6:$D$10232)-ROW('Parish level data'!$D$6)+1),ROW(74:74))))</f>
        <v/>
      </c>
      <c r="H89" s="365"/>
      <c r="I89" s="366" t="str">
        <f t="array" ref="I89">IF(ISERROR(INDEX('Parish level data'!$Q$6:$Q$10232,SMALL(IF($B$3='Parish level data'!$D$6:$D$10232,ROW('Parish level data'!$D$6:$D$10232)-ROW('Parish level data'!$D$6)+1),ROW(74:74)))),"",INDEX('Parish level data'!$Q$6:$Q$10232,SMALL(IF($B$3='Parish level data'!$D$6:$D$10232,ROW('Parish level data'!$D$6:$D$10232)-ROW('Parish level data'!$D$6)+1),ROW(74:74))))</f>
        <v/>
      </c>
      <c r="J89" s="365"/>
      <c r="K89" s="367" t="str">
        <f t="array" ref="K89">IF(ISERROR(INDEX('Parish level data'!$S$6:$S$10232,SMALL(IF($B$3='Parish level data'!$D$6:$D$10232,ROW('Parish level data'!$D$6:$D$10232)-ROW('Parish level data'!$D$6)+1),ROW(74:74)))),"",INDEX('Parish level data'!$S$6:$S$10232,SMALL(IF($B$3='Parish level data'!$D$6:$D$10232,ROW('Parish level data'!$D$6:$D$10232)-ROW('Parish level data'!$D$6)+1),ROW(74:74))))</f>
        <v/>
      </c>
      <c r="L89" s="22"/>
      <c r="M89" s="368"/>
      <c r="N89" s="19"/>
      <c r="O89" s="23"/>
      <c r="P89" s="32"/>
      <c r="Q89" s="65"/>
    </row>
    <row r="90" spans="1:17" s="21" customFormat="1" ht="21" customHeight="1" thickBot="1" x14ac:dyDescent="0.3">
      <c r="A90" s="361"/>
      <c r="B90" s="57"/>
      <c r="C90" s="362" t="str">
        <f t="array" ref="C90">IF(ISERROR(INDEX('Parish level data'!$E$6:$E$10232,SMALL(IF($B$3='Parish level data'!$D$6:$D$10232,ROW('Parish level data'!$D$6:$D$10232)-ROW('Parish level data'!$D$6)+1),ROW(75:75)))),"",INDEX('Parish level data'!$E$6:$E$10232,SMALL(IF($B$3='Parish level data'!$D$6:$D$10232,ROW('Parish level data'!$D$6:$D$10232)-ROW('Parish level data'!$D$6)+1),ROW(75:75))))</f>
        <v/>
      </c>
      <c r="D90" s="363"/>
      <c r="E90" s="364" t="str">
        <f t="array" ref="E90">IF(ISERROR(INDEX('Parish level data'!$H$6:$H$10232,SMALL(IF($B$3='Parish level data'!$D$6:$D$10232,ROW('Parish level data'!$D$6:$D$10232)-ROW('Parish level data'!$D$6)+1),ROW(75:75)))),"",INDEX('Parish level data'!$H$6:$H$10232,SMALL(IF($B$3='Parish level data'!$D$6:$D$10232,ROW('Parish level data'!$D$6:$D$10232)-ROW('Parish level data'!$D$6)+1),ROW(75:75))))</f>
        <v/>
      </c>
      <c r="F90" s="391">
        <f t="shared" si="1"/>
        <v>0</v>
      </c>
      <c r="G90" s="364" t="str">
        <f t="array" ref="G90">IF(ISERROR(INDEX('Parish level data'!$O$6:$O$10232,SMALL(IF($B$3='Parish level data'!$D$6:$D$10232,ROW('Parish level data'!$D$6:$D$10232)-ROW('Parish level data'!$D$6)+1),ROW(75:75)))),"",INDEX('Parish level data'!$O$6:$O$10232,SMALL(IF($B$3='Parish level data'!$D$6:$D$10232,ROW('Parish level data'!$D$6:$D$10232)-ROW('Parish level data'!$D$6)+1),ROW(75:75))))</f>
        <v/>
      </c>
      <c r="H90" s="365"/>
      <c r="I90" s="366" t="str">
        <f t="array" ref="I90">IF(ISERROR(INDEX('Parish level data'!$Q$6:$Q$10232,SMALL(IF($B$3='Parish level data'!$D$6:$D$10232,ROW('Parish level data'!$D$6:$D$10232)-ROW('Parish level data'!$D$6)+1),ROW(75:75)))),"",INDEX('Parish level data'!$Q$6:$Q$10232,SMALL(IF($B$3='Parish level data'!$D$6:$D$10232,ROW('Parish level data'!$D$6:$D$10232)-ROW('Parish level data'!$D$6)+1),ROW(75:75))))</f>
        <v/>
      </c>
      <c r="J90" s="365"/>
      <c r="K90" s="367" t="str">
        <f t="array" ref="K90">IF(ISERROR(INDEX('Parish level data'!$S$6:$S$10232,SMALL(IF($B$3='Parish level data'!$D$6:$D$10232,ROW('Parish level data'!$D$6:$D$10232)-ROW('Parish level data'!$D$6)+1),ROW(75:75)))),"",INDEX('Parish level data'!$S$6:$S$10232,SMALL(IF($B$3='Parish level data'!$D$6:$D$10232,ROW('Parish level data'!$D$6:$D$10232)-ROW('Parish level data'!$D$6)+1),ROW(75:75))))</f>
        <v/>
      </c>
      <c r="L90" s="22"/>
      <c r="M90" s="368"/>
      <c r="N90" s="19"/>
      <c r="O90" s="23"/>
      <c r="P90" s="32"/>
      <c r="Q90" s="65"/>
    </row>
    <row r="91" spans="1:17" s="21" customFormat="1" ht="21" customHeight="1" thickBot="1" x14ac:dyDescent="0.3">
      <c r="A91" s="361"/>
      <c r="B91" s="57"/>
      <c r="C91" s="362" t="str">
        <f t="array" ref="C91">IF(ISERROR(INDEX('Parish level data'!$E$6:$E$10232,SMALL(IF($B$3='Parish level data'!$D$6:$D$10232,ROW('Parish level data'!$D$6:$D$10232)-ROW('Parish level data'!$D$6)+1),ROW(76:76)))),"",INDEX('Parish level data'!$E$6:$E$10232,SMALL(IF($B$3='Parish level data'!$D$6:$D$10232,ROW('Parish level data'!$D$6:$D$10232)-ROW('Parish level data'!$D$6)+1),ROW(76:76))))</f>
        <v/>
      </c>
      <c r="D91" s="363"/>
      <c r="E91" s="364" t="str">
        <f t="array" ref="E91">IF(ISERROR(INDEX('Parish level data'!$H$6:$H$10232,SMALL(IF($B$3='Parish level data'!$D$6:$D$10232,ROW('Parish level data'!$D$6:$D$10232)-ROW('Parish level data'!$D$6)+1),ROW(76:76)))),"",INDEX('Parish level data'!$H$6:$H$10232,SMALL(IF($B$3='Parish level data'!$D$6:$D$10232,ROW('Parish level data'!$D$6:$D$10232)-ROW('Parish level data'!$D$6)+1),ROW(76:76))))</f>
        <v/>
      </c>
      <c r="F91" s="391">
        <f t="shared" si="1"/>
        <v>0</v>
      </c>
      <c r="G91" s="364" t="str">
        <f t="array" ref="G91">IF(ISERROR(INDEX('Parish level data'!$O$6:$O$10232,SMALL(IF($B$3='Parish level data'!$D$6:$D$10232,ROW('Parish level data'!$D$6:$D$10232)-ROW('Parish level data'!$D$6)+1),ROW(76:76)))),"",INDEX('Parish level data'!$O$6:$O$10232,SMALL(IF($B$3='Parish level data'!$D$6:$D$10232,ROW('Parish level data'!$D$6:$D$10232)-ROW('Parish level data'!$D$6)+1),ROW(76:76))))</f>
        <v/>
      </c>
      <c r="H91" s="365"/>
      <c r="I91" s="366" t="str">
        <f t="array" ref="I91">IF(ISERROR(INDEX('Parish level data'!$Q$6:$Q$10232,SMALL(IF($B$3='Parish level data'!$D$6:$D$10232,ROW('Parish level data'!$D$6:$D$10232)-ROW('Parish level data'!$D$6)+1),ROW(76:76)))),"",INDEX('Parish level data'!$Q$6:$Q$10232,SMALL(IF($B$3='Parish level data'!$D$6:$D$10232,ROW('Parish level data'!$D$6:$D$10232)-ROW('Parish level data'!$D$6)+1),ROW(76:76))))</f>
        <v/>
      </c>
      <c r="J91" s="365"/>
      <c r="K91" s="367" t="str">
        <f t="array" ref="K91">IF(ISERROR(INDEX('Parish level data'!$S$6:$S$10232,SMALL(IF($B$3='Parish level data'!$D$6:$D$10232,ROW('Parish level data'!$D$6:$D$10232)-ROW('Parish level data'!$D$6)+1),ROW(76:76)))),"",INDEX('Parish level data'!$S$6:$S$10232,SMALL(IF($B$3='Parish level data'!$D$6:$D$10232,ROW('Parish level data'!$D$6:$D$10232)-ROW('Parish level data'!$D$6)+1),ROW(76:76))))</f>
        <v/>
      </c>
      <c r="L91" s="22"/>
      <c r="M91" s="368"/>
      <c r="N91" s="19"/>
      <c r="O91" s="23"/>
      <c r="P91" s="32"/>
      <c r="Q91" s="65"/>
    </row>
    <row r="92" spans="1:17" s="21" customFormat="1" ht="21" customHeight="1" thickBot="1" x14ac:dyDescent="0.3">
      <c r="A92" s="361"/>
      <c r="B92" s="57"/>
      <c r="C92" s="362" t="str">
        <f t="array" ref="C92">IF(ISERROR(INDEX('Parish level data'!$E$6:$E$10232,SMALL(IF($B$3='Parish level data'!$D$6:$D$10232,ROW('Parish level data'!$D$6:$D$10232)-ROW('Parish level data'!$D$6)+1),ROW(77:77)))),"",INDEX('Parish level data'!$E$6:$E$10232,SMALL(IF($B$3='Parish level data'!$D$6:$D$10232,ROW('Parish level data'!$D$6:$D$10232)-ROW('Parish level data'!$D$6)+1),ROW(77:77))))</f>
        <v/>
      </c>
      <c r="D92" s="363"/>
      <c r="E92" s="364" t="str">
        <f t="array" ref="E92">IF(ISERROR(INDEX('Parish level data'!$H$6:$H$10232,SMALL(IF($B$3='Parish level data'!$D$6:$D$10232,ROW('Parish level data'!$D$6:$D$10232)-ROW('Parish level data'!$D$6)+1),ROW(77:77)))),"",INDEX('Parish level data'!$H$6:$H$10232,SMALL(IF($B$3='Parish level data'!$D$6:$D$10232,ROW('Parish level data'!$D$6:$D$10232)-ROW('Parish level data'!$D$6)+1),ROW(77:77))))</f>
        <v/>
      </c>
      <c r="F92" s="391">
        <f t="shared" si="1"/>
        <v>0</v>
      </c>
      <c r="G92" s="364" t="str">
        <f t="array" ref="G92">IF(ISERROR(INDEX('Parish level data'!$O$6:$O$10232,SMALL(IF($B$3='Parish level data'!$D$6:$D$10232,ROW('Parish level data'!$D$6:$D$10232)-ROW('Parish level data'!$D$6)+1),ROW(77:77)))),"",INDEX('Parish level data'!$O$6:$O$10232,SMALL(IF($B$3='Parish level data'!$D$6:$D$10232,ROW('Parish level data'!$D$6:$D$10232)-ROW('Parish level data'!$D$6)+1),ROW(77:77))))</f>
        <v/>
      </c>
      <c r="H92" s="365"/>
      <c r="I92" s="366" t="str">
        <f t="array" ref="I92">IF(ISERROR(INDEX('Parish level data'!$Q$6:$Q$10232,SMALL(IF($B$3='Parish level data'!$D$6:$D$10232,ROW('Parish level data'!$D$6:$D$10232)-ROW('Parish level data'!$D$6)+1),ROW(77:77)))),"",INDEX('Parish level data'!$Q$6:$Q$10232,SMALL(IF($B$3='Parish level data'!$D$6:$D$10232,ROW('Parish level data'!$D$6:$D$10232)-ROW('Parish level data'!$D$6)+1),ROW(77:77))))</f>
        <v/>
      </c>
      <c r="J92" s="365"/>
      <c r="K92" s="367" t="str">
        <f t="array" ref="K92">IF(ISERROR(INDEX('Parish level data'!$S$6:$S$10232,SMALL(IF($B$3='Parish level data'!$D$6:$D$10232,ROW('Parish level data'!$D$6:$D$10232)-ROW('Parish level data'!$D$6)+1),ROW(77:77)))),"",INDEX('Parish level data'!$S$6:$S$10232,SMALL(IF($B$3='Parish level data'!$D$6:$D$10232,ROW('Parish level data'!$D$6:$D$10232)-ROW('Parish level data'!$D$6)+1),ROW(77:77))))</f>
        <v/>
      </c>
      <c r="L92" s="22"/>
      <c r="M92" s="368"/>
      <c r="N92" s="19"/>
      <c r="O92" s="23"/>
      <c r="P92" s="32"/>
      <c r="Q92" s="65"/>
    </row>
    <row r="93" spans="1:17" s="21" customFormat="1" ht="21" customHeight="1" thickBot="1" x14ac:dyDescent="0.3">
      <c r="A93" s="361"/>
      <c r="B93" s="57"/>
      <c r="C93" s="362" t="str">
        <f t="array" ref="C93">IF(ISERROR(INDEX('Parish level data'!$E$6:$E$10232,SMALL(IF($B$3='Parish level data'!$D$6:$D$10232,ROW('Parish level data'!$D$6:$D$10232)-ROW('Parish level data'!$D$6)+1),ROW(78:78)))),"",INDEX('Parish level data'!$E$6:$E$10232,SMALL(IF($B$3='Parish level data'!$D$6:$D$10232,ROW('Parish level data'!$D$6:$D$10232)-ROW('Parish level data'!$D$6)+1),ROW(78:78))))</f>
        <v/>
      </c>
      <c r="D93" s="363"/>
      <c r="E93" s="364" t="str">
        <f t="array" ref="E93">IF(ISERROR(INDEX('Parish level data'!$H$6:$H$10232,SMALL(IF($B$3='Parish level data'!$D$6:$D$10232,ROW('Parish level data'!$D$6:$D$10232)-ROW('Parish level data'!$D$6)+1),ROW(78:78)))),"",INDEX('Parish level data'!$H$6:$H$10232,SMALL(IF($B$3='Parish level data'!$D$6:$D$10232,ROW('Parish level data'!$D$6:$D$10232)-ROW('Parish level data'!$D$6)+1),ROW(78:78))))</f>
        <v/>
      </c>
      <c r="F93" s="391">
        <f t="shared" si="1"/>
        <v>0</v>
      </c>
      <c r="G93" s="364" t="str">
        <f t="array" ref="G93">IF(ISERROR(INDEX('Parish level data'!$O$6:$O$10232,SMALL(IF($B$3='Parish level data'!$D$6:$D$10232,ROW('Parish level data'!$D$6:$D$10232)-ROW('Parish level data'!$D$6)+1),ROW(78:78)))),"",INDEX('Parish level data'!$O$6:$O$10232,SMALL(IF($B$3='Parish level data'!$D$6:$D$10232,ROW('Parish level data'!$D$6:$D$10232)-ROW('Parish level data'!$D$6)+1),ROW(78:78))))</f>
        <v/>
      </c>
      <c r="H93" s="365"/>
      <c r="I93" s="366" t="str">
        <f t="array" ref="I93">IF(ISERROR(INDEX('Parish level data'!$Q$6:$Q$10232,SMALL(IF($B$3='Parish level data'!$D$6:$D$10232,ROW('Parish level data'!$D$6:$D$10232)-ROW('Parish level data'!$D$6)+1),ROW(78:78)))),"",INDEX('Parish level data'!$Q$6:$Q$10232,SMALL(IF($B$3='Parish level data'!$D$6:$D$10232,ROW('Parish level data'!$D$6:$D$10232)-ROW('Parish level data'!$D$6)+1),ROW(78:78))))</f>
        <v/>
      </c>
      <c r="J93" s="365"/>
      <c r="K93" s="367" t="str">
        <f t="array" ref="K93">IF(ISERROR(INDEX('Parish level data'!$S$6:$S$10232,SMALL(IF($B$3='Parish level data'!$D$6:$D$10232,ROW('Parish level data'!$D$6:$D$10232)-ROW('Parish level data'!$D$6)+1),ROW(78:78)))),"",INDEX('Parish level data'!$S$6:$S$10232,SMALL(IF($B$3='Parish level data'!$D$6:$D$10232,ROW('Parish level data'!$D$6:$D$10232)-ROW('Parish level data'!$D$6)+1),ROW(78:78))))</f>
        <v/>
      </c>
      <c r="L93" s="22"/>
      <c r="M93" s="368"/>
      <c r="N93" s="19"/>
      <c r="O93" s="23"/>
      <c r="P93" s="32"/>
      <c r="Q93" s="65"/>
    </row>
    <row r="94" spans="1:17" s="21" customFormat="1" ht="21" customHeight="1" thickBot="1" x14ac:dyDescent="0.3">
      <c r="A94" s="361"/>
      <c r="B94" s="57"/>
      <c r="C94" s="362" t="str">
        <f t="array" ref="C94">IF(ISERROR(INDEX('Parish level data'!$E$6:$E$10232,SMALL(IF($B$3='Parish level data'!$D$6:$D$10232,ROW('Parish level data'!$D$6:$D$10232)-ROW('Parish level data'!$D$6)+1),ROW(79:79)))),"",INDEX('Parish level data'!$E$6:$E$10232,SMALL(IF($B$3='Parish level data'!$D$6:$D$10232,ROW('Parish level data'!$D$6:$D$10232)-ROW('Parish level data'!$D$6)+1),ROW(79:79))))</f>
        <v/>
      </c>
      <c r="D94" s="363"/>
      <c r="E94" s="364" t="str">
        <f t="array" ref="E94">IF(ISERROR(INDEX('Parish level data'!$H$6:$H$10232,SMALL(IF($B$3='Parish level data'!$D$6:$D$10232,ROW('Parish level data'!$D$6:$D$10232)-ROW('Parish level data'!$D$6)+1),ROW(79:79)))),"",INDEX('Parish level data'!$H$6:$H$10232,SMALL(IF($B$3='Parish level data'!$D$6:$D$10232,ROW('Parish level data'!$D$6:$D$10232)-ROW('Parish level data'!$D$6)+1),ROW(79:79))))</f>
        <v/>
      </c>
      <c r="F94" s="391">
        <f t="shared" si="1"/>
        <v>0</v>
      </c>
      <c r="G94" s="364" t="str">
        <f t="array" ref="G94">IF(ISERROR(INDEX('Parish level data'!$O$6:$O$10232,SMALL(IF($B$3='Parish level data'!$D$6:$D$10232,ROW('Parish level data'!$D$6:$D$10232)-ROW('Parish level data'!$D$6)+1),ROW(79:79)))),"",INDEX('Parish level data'!$O$6:$O$10232,SMALL(IF($B$3='Parish level data'!$D$6:$D$10232,ROW('Parish level data'!$D$6:$D$10232)-ROW('Parish level data'!$D$6)+1),ROW(79:79))))</f>
        <v/>
      </c>
      <c r="H94" s="365"/>
      <c r="I94" s="366" t="str">
        <f t="array" ref="I94">IF(ISERROR(INDEX('Parish level data'!$Q$6:$Q$10232,SMALL(IF($B$3='Parish level data'!$D$6:$D$10232,ROW('Parish level data'!$D$6:$D$10232)-ROW('Parish level data'!$D$6)+1),ROW(79:79)))),"",INDEX('Parish level data'!$Q$6:$Q$10232,SMALL(IF($B$3='Parish level data'!$D$6:$D$10232,ROW('Parish level data'!$D$6:$D$10232)-ROW('Parish level data'!$D$6)+1),ROW(79:79))))</f>
        <v/>
      </c>
      <c r="J94" s="365"/>
      <c r="K94" s="367" t="str">
        <f t="array" ref="K94">IF(ISERROR(INDEX('Parish level data'!$S$6:$S$10232,SMALL(IF($B$3='Parish level data'!$D$6:$D$10232,ROW('Parish level data'!$D$6:$D$10232)-ROW('Parish level data'!$D$6)+1),ROW(79:79)))),"",INDEX('Parish level data'!$S$6:$S$10232,SMALL(IF($B$3='Parish level data'!$D$6:$D$10232,ROW('Parish level data'!$D$6:$D$10232)-ROW('Parish level data'!$D$6)+1),ROW(79:79))))</f>
        <v/>
      </c>
      <c r="L94" s="22"/>
      <c r="M94" s="368"/>
      <c r="N94" s="19"/>
      <c r="O94" s="23"/>
      <c r="P94" s="32"/>
      <c r="Q94" s="65"/>
    </row>
    <row r="95" spans="1:17" s="21" customFormat="1" ht="21" customHeight="1" thickBot="1" x14ac:dyDescent="0.3">
      <c r="A95" s="361"/>
      <c r="B95" s="57"/>
      <c r="C95" s="362" t="str">
        <f t="array" ref="C95">IF(ISERROR(INDEX('Parish level data'!$E$6:$E$10232,SMALL(IF($B$3='Parish level data'!$D$6:$D$10232,ROW('Parish level data'!$D$6:$D$10232)-ROW('Parish level data'!$D$6)+1),ROW(80:80)))),"",INDEX('Parish level data'!$E$6:$E$10232,SMALL(IF($B$3='Parish level data'!$D$6:$D$10232,ROW('Parish level data'!$D$6:$D$10232)-ROW('Parish level data'!$D$6)+1),ROW(80:80))))</f>
        <v/>
      </c>
      <c r="D95" s="363"/>
      <c r="E95" s="364" t="str">
        <f t="array" ref="E95">IF(ISERROR(INDEX('Parish level data'!$H$6:$H$10232,SMALL(IF($B$3='Parish level data'!$D$6:$D$10232,ROW('Parish level data'!$D$6:$D$10232)-ROW('Parish level data'!$D$6)+1),ROW(80:80)))),"",INDEX('Parish level data'!$H$6:$H$10232,SMALL(IF($B$3='Parish level data'!$D$6:$D$10232,ROW('Parish level data'!$D$6:$D$10232)-ROW('Parish level data'!$D$6)+1),ROW(80:80))))</f>
        <v/>
      </c>
      <c r="F95" s="391">
        <f t="shared" si="1"/>
        <v>0</v>
      </c>
      <c r="G95" s="364" t="str">
        <f t="array" ref="G95">IF(ISERROR(INDEX('Parish level data'!$O$6:$O$10232,SMALL(IF($B$3='Parish level data'!$D$6:$D$10232,ROW('Parish level data'!$D$6:$D$10232)-ROW('Parish level data'!$D$6)+1),ROW(80:80)))),"",INDEX('Parish level data'!$O$6:$O$10232,SMALL(IF($B$3='Parish level data'!$D$6:$D$10232,ROW('Parish level data'!$D$6:$D$10232)-ROW('Parish level data'!$D$6)+1),ROW(80:80))))</f>
        <v/>
      </c>
      <c r="H95" s="365"/>
      <c r="I95" s="366" t="str">
        <f t="array" ref="I95">IF(ISERROR(INDEX('Parish level data'!$Q$6:$Q$10232,SMALL(IF($B$3='Parish level data'!$D$6:$D$10232,ROW('Parish level data'!$D$6:$D$10232)-ROW('Parish level data'!$D$6)+1),ROW(80:80)))),"",INDEX('Parish level data'!$Q$6:$Q$10232,SMALL(IF($B$3='Parish level data'!$D$6:$D$10232,ROW('Parish level data'!$D$6:$D$10232)-ROW('Parish level data'!$D$6)+1),ROW(80:80))))</f>
        <v/>
      </c>
      <c r="J95" s="365"/>
      <c r="K95" s="367" t="str">
        <f t="array" ref="K95">IF(ISERROR(INDEX('Parish level data'!$S$6:$S$10232,SMALL(IF($B$3='Parish level data'!$D$6:$D$10232,ROW('Parish level data'!$D$6:$D$10232)-ROW('Parish level data'!$D$6)+1),ROW(80:80)))),"",INDEX('Parish level data'!$S$6:$S$10232,SMALL(IF($B$3='Parish level data'!$D$6:$D$10232,ROW('Parish level data'!$D$6:$D$10232)-ROW('Parish level data'!$D$6)+1),ROW(80:80))))</f>
        <v/>
      </c>
      <c r="L95" s="22"/>
      <c r="M95" s="368"/>
      <c r="N95" s="19"/>
      <c r="O95" s="23"/>
      <c r="P95" s="32"/>
      <c r="Q95" s="65"/>
    </row>
    <row r="96" spans="1:17" s="21" customFormat="1" ht="21" customHeight="1" thickBot="1" x14ac:dyDescent="0.3">
      <c r="A96" s="361"/>
      <c r="B96" s="57"/>
      <c r="C96" s="362" t="str">
        <f t="array" ref="C96">IF(ISERROR(INDEX('Parish level data'!$E$6:$E$10232,SMALL(IF($B$3='Parish level data'!$D$6:$D$10232,ROW('Parish level data'!$D$6:$D$10232)-ROW('Parish level data'!$D$6)+1),ROW(81:81)))),"",INDEX('Parish level data'!$E$6:$E$10232,SMALL(IF($B$3='Parish level data'!$D$6:$D$10232,ROW('Parish level data'!$D$6:$D$10232)-ROW('Parish level data'!$D$6)+1),ROW(81:81))))</f>
        <v/>
      </c>
      <c r="D96" s="363"/>
      <c r="E96" s="364" t="str">
        <f t="array" ref="E96">IF(ISERROR(INDEX('Parish level data'!$H$6:$H$10232,SMALL(IF($B$3='Parish level data'!$D$6:$D$10232,ROW('Parish level data'!$D$6:$D$10232)-ROW('Parish level data'!$D$6)+1),ROW(81:81)))),"",INDEX('Parish level data'!$H$6:$H$10232,SMALL(IF($B$3='Parish level data'!$D$6:$D$10232,ROW('Parish level data'!$D$6:$D$10232)-ROW('Parish level data'!$D$6)+1),ROW(81:81))))</f>
        <v/>
      </c>
      <c r="F96" s="391">
        <f t="shared" si="1"/>
        <v>0</v>
      </c>
      <c r="G96" s="364" t="str">
        <f t="array" ref="G96">IF(ISERROR(INDEX('Parish level data'!$O$6:$O$10232,SMALL(IF($B$3='Parish level data'!$D$6:$D$10232,ROW('Parish level data'!$D$6:$D$10232)-ROW('Parish level data'!$D$6)+1),ROW(81:81)))),"",INDEX('Parish level data'!$O$6:$O$10232,SMALL(IF($B$3='Parish level data'!$D$6:$D$10232,ROW('Parish level data'!$D$6:$D$10232)-ROW('Parish level data'!$D$6)+1),ROW(81:81))))</f>
        <v/>
      </c>
      <c r="H96" s="365"/>
      <c r="I96" s="366" t="str">
        <f t="array" ref="I96">IF(ISERROR(INDEX('Parish level data'!$Q$6:$Q$10232,SMALL(IF($B$3='Parish level data'!$D$6:$D$10232,ROW('Parish level data'!$D$6:$D$10232)-ROW('Parish level data'!$D$6)+1),ROW(81:81)))),"",INDEX('Parish level data'!$Q$6:$Q$10232,SMALL(IF($B$3='Parish level data'!$D$6:$D$10232,ROW('Parish level data'!$D$6:$D$10232)-ROW('Parish level data'!$D$6)+1),ROW(81:81))))</f>
        <v/>
      </c>
      <c r="J96" s="365"/>
      <c r="K96" s="367" t="str">
        <f t="array" ref="K96">IF(ISERROR(INDEX('Parish level data'!$S$6:$S$10232,SMALL(IF($B$3='Parish level data'!$D$6:$D$10232,ROW('Parish level data'!$D$6:$D$10232)-ROW('Parish level data'!$D$6)+1),ROW(81:81)))),"",INDEX('Parish level data'!$S$6:$S$10232,SMALL(IF($B$3='Parish level data'!$D$6:$D$10232,ROW('Parish level data'!$D$6:$D$10232)-ROW('Parish level data'!$D$6)+1),ROW(81:81))))</f>
        <v/>
      </c>
      <c r="L96" s="22"/>
      <c r="M96" s="368"/>
      <c r="N96" s="19"/>
      <c r="O96" s="23"/>
      <c r="P96" s="32"/>
      <c r="Q96" s="65"/>
    </row>
    <row r="97" spans="1:17" s="21" customFormat="1" ht="21" customHeight="1" thickBot="1" x14ac:dyDescent="0.3">
      <c r="A97" s="361"/>
      <c r="B97" s="57"/>
      <c r="C97" s="362" t="str">
        <f t="array" ref="C97">IF(ISERROR(INDEX('Parish level data'!$E$6:$E$10232,SMALL(IF($B$3='Parish level data'!$D$6:$D$10232,ROW('Parish level data'!$D$6:$D$10232)-ROW('Parish level data'!$D$6)+1),ROW(82:82)))),"",INDEX('Parish level data'!$E$6:$E$10232,SMALL(IF($B$3='Parish level data'!$D$6:$D$10232,ROW('Parish level data'!$D$6:$D$10232)-ROW('Parish level data'!$D$6)+1),ROW(82:82))))</f>
        <v/>
      </c>
      <c r="D97" s="363"/>
      <c r="E97" s="364" t="str">
        <f t="array" ref="E97">IF(ISERROR(INDEX('Parish level data'!$H$6:$H$10232,SMALL(IF($B$3='Parish level data'!$D$6:$D$10232,ROW('Parish level data'!$D$6:$D$10232)-ROW('Parish level data'!$D$6)+1),ROW(82:82)))),"",INDEX('Parish level data'!$H$6:$H$10232,SMALL(IF($B$3='Parish level data'!$D$6:$D$10232,ROW('Parish level data'!$D$6:$D$10232)-ROW('Parish level data'!$D$6)+1),ROW(82:82))))</f>
        <v/>
      </c>
      <c r="F97" s="391">
        <f t="shared" si="1"/>
        <v>0</v>
      </c>
      <c r="G97" s="364" t="str">
        <f t="array" ref="G97">IF(ISERROR(INDEX('Parish level data'!$O$6:$O$10232,SMALL(IF($B$3='Parish level data'!$D$6:$D$10232,ROW('Parish level data'!$D$6:$D$10232)-ROW('Parish level data'!$D$6)+1),ROW(82:82)))),"",INDEX('Parish level data'!$O$6:$O$10232,SMALL(IF($B$3='Parish level data'!$D$6:$D$10232,ROW('Parish level data'!$D$6:$D$10232)-ROW('Parish level data'!$D$6)+1),ROW(82:82))))</f>
        <v/>
      </c>
      <c r="H97" s="365"/>
      <c r="I97" s="366" t="str">
        <f t="array" ref="I97">IF(ISERROR(INDEX('Parish level data'!$Q$6:$Q$10232,SMALL(IF($B$3='Parish level data'!$D$6:$D$10232,ROW('Parish level data'!$D$6:$D$10232)-ROW('Parish level data'!$D$6)+1),ROW(82:82)))),"",INDEX('Parish level data'!$Q$6:$Q$10232,SMALL(IF($B$3='Parish level data'!$D$6:$D$10232,ROW('Parish level data'!$D$6:$D$10232)-ROW('Parish level data'!$D$6)+1),ROW(82:82))))</f>
        <v/>
      </c>
      <c r="J97" s="365"/>
      <c r="K97" s="367" t="str">
        <f t="array" ref="K97">IF(ISERROR(INDEX('Parish level data'!$S$6:$S$10232,SMALL(IF($B$3='Parish level data'!$D$6:$D$10232,ROW('Parish level data'!$D$6:$D$10232)-ROW('Parish level data'!$D$6)+1),ROW(82:82)))),"",INDEX('Parish level data'!$S$6:$S$10232,SMALL(IF($B$3='Parish level data'!$D$6:$D$10232,ROW('Parish level data'!$D$6:$D$10232)-ROW('Parish level data'!$D$6)+1),ROW(82:82))))</f>
        <v/>
      </c>
      <c r="L97" s="22"/>
      <c r="M97" s="368"/>
      <c r="N97" s="19"/>
      <c r="O97" s="23"/>
      <c r="P97" s="32"/>
      <c r="Q97" s="65"/>
    </row>
    <row r="98" spans="1:17" s="21" customFormat="1" ht="21" customHeight="1" thickBot="1" x14ac:dyDescent="0.3">
      <c r="A98" s="361"/>
      <c r="B98" s="57"/>
      <c r="C98" s="362" t="str">
        <f t="array" ref="C98">IF(ISERROR(INDEX('Parish level data'!$E$6:$E$10232,SMALL(IF($B$3='Parish level data'!$D$6:$D$10232,ROW('Parish level data'!$D$6:$D$10232)-ROW('Parish level data'!$D$6)+1),ROW(83:83)))),"",INDEX('Parish level data'!$E$6:$E$10232,SMALL(IF($B$3='Parish level data'!$D$6:$D$10232,ROW('Parish level data'!$D$6:$D$10232)-ROW('Parish level data'!$D$6)+1),ROW(83:83))))</f>
        <v/>
      </c>
      <c r="D98" s="363"/>
      <c r="E98" s="364" t="str">
        <f t="array" ref="E98">IF(ISERROR(INDEX('Parish level data'!$H$6:$H$10232,SMALL(IF($B$3='Parish level data'!$D$6:$D$10232,ROW('Parish level data'!$D$6:$D$10232)-ROW('Parish level data'!$D$6)+1),ROW(83:83)))),"",INDEX('Parish level data'!$H$6:$H$10232,SMALL(IF($B$3='Parish level data'!$D$6:$D$10232,ROW('Parish level data'!$D$6:$D$10232)-ROW('Parish level data'!$D$6)+1),ROW(83:83))))</f>
        <v/>
      </c>
      <c r="F98" s="391">
        <f t="shared" si="1"/>
        <v>0</v>
      </c>
      <c r="G98" s="364" t="str">
        <f t="array" ref="G98">IF(ISERROR(INDEX('Parish level data'!$O$6:$O$10232,SMALL(IF($B$3='Parish level data'!$D$6:$D$10232,ROW('Parish level data'!$D$6:$D$10232)-ROW('Parish level data'!$D$6)+1),ROW(83:83)))),"",INDEX('Parish level data'!$O$6:$O$10232,SMALL(IF($B$3='Parish level data'!$D$6:$D$10232,ROW('Parish level data'!$D$6:$D$10232)-ROW('Parish level data'!$D$6)+1),ROW(83:83))))</f>
        <v/>
      </c>
      <c r="H98" s="365"/>
      <c r="I98" s="366" t="str">
        <f t="array" ref="I98">IF(ISERROR(INDEX('Parish level data'!$Q$6:$Q$10232,SMALL(IF($B$3='Parish level data'!$D$6:$D$10232,ROW('Parish level data'!$D$6:$D$10232)-ROW('Parish level data'!$D$6)+1),ROW(83:83)))),"",INDEX('Parish level data'!$Q$6:$Q$10232,SMALL(IF($B$3='Parish level data'!$D$6:$D$10232,ROW('Parish level data'!$D$6:$D$10232)-ROW('Parish level data'!$D$6)+1),ROW(83:83))))</f>
        <v/>
      </c>
      <c r="J98" s="365"/>
      <c r="K98" s="367" t="str">
        <f t="array" ref="K98">IF(ISERROR(INDEX('Parish level data'!$S$6:$S$10232,SMALL(IF($B$3='Parish level data'!$D$6:$D$10232,ROW('Parish level data'!$D$6:$D$10232)-ROW('Parish level data'!$D$6)+1),ROW(83:83)))),"",INDEX('Parish level data'!$S$6:$S$10232,SMALL(IF($B$3='Parish level data'!$D$6:$D$10232,ROW('Parish level data'!$D$6:$D$10232)-ROW('Parish level data'!$D$6)+1),ROW(83:83))))</f>
        <v/>
      </c>
      <c r="L98" s="22"/>
      <c r="M98" s="368"/>
      <c r="N98" s="19"/>
      <c r="O98" s="23"/>
      <c r="P98" s="32"/>
      <c r="Q98" s="65"/>
    </row>
    <row r="99" spans="1:17" s="21" customFormat="1" ht="21" customHeight="1" thickBot="1" x14ac:dyDescent="0.3">
      <c r="A99" s="361"/>
      <c r="B99" s="57"/>
      <c r="C99" s="362" t="str">
        <f t="array" ref="C99">IF(ISERROR(INDEX('Parish level data'!$E$6:$E$10232,SMALL(IF($B$3='Parish level data'!$D$6:$D$10232,ROW('Parish level data'!$D$6:$D$10232)-ROW('Parish level data'!$D$6)+1),ROW(84:84)))),"",INDEX('Parish level data'!$E$6:$E$10232,SMALL(IF($B$3='Parish level data'!$D$6:$D$10232,ROW('Parish level data'!$D$6:$D$10232)-ROW('Parish level data'!$D$6)+1),ROW(84:84))))</f>
        <v/>
      </c>
      <c r="D99" s="363"/>
      <c r="E99" s="364" t="str">
        <f t="array" ref="E99">IF(ISERROR(INDEX('Parish level data'!$H$6:$H$10232,SMALL(IF($B$3='Parish level data'!$D$6:$D$10232,ROW('Parish level data'!$D$6:$D$10232)-ROW('Parish level data'!$D$6)+1),ROW(84:84)))),"",INDEX('Parish level data'!$H$6:$H$10232,SMALL(IF($B$3='Parish level data'!$D$6:$D$10232,ROW('Parish level data'!$D$6:$D$10232)-ROW('Parish level data'!$D$6)+1),ROW(84:84))))</f>
        <v/>
      </c>
      <c r="F99" s="391">
        <f t="shared" si="1"/>
        <v>0</v>
      </c>
      <c r="G99" s="364" t="str">
        <f t="array" ref="G99">IF(ISERROR(INDEX('Parish level data'!$O$6:$O$10232,SMALL(IF($B$3='Parish level data'!$D$6:$D$10232,ROW('Parish level data'!$D$6:$D$10232)-ROW('Parish level data'!$D$6)+1),ROW(84:84)))),"",INDEX('Parish level data'!$O$6:$O$10232,SMALL(IF($B$3='Parish level data'!$D$6:$D$10232,ROW('Parish level data'!$D$6:$D$10232)-ROW('Parish level data'!$D$6)+1),ROW(84:84))))</f>
        <v/>
      </c>
      <c r="H99" s="365"/>
      <c r="I99" s="366" t="str">
        <f t="array" ref="I99">IF(ISERROR(INDEX('Parish level data'!$Q$6:$Q$10232,SMALL(IF($B$3='Parish level data'!$D$6:$D$10232,ROW('Parish level data'!$D$6:$D$10232)-ROW('Parish level data'!$D$6)+1),ROW(84:84)))),"",INDEX('Parish level data'!$Q$6:$Q$10232,SMALL(IF($B$3='Parish level data'!$D$6:$D$10232,ROW('Parish level data'!$D$6:$D$10232)-ROW('Parish level data'!$D$6)+1),ROW(84:84))))</f>
        <v/>
      </c>
      <c r="J99" s="365"/>
      <c r="K99" s="367" t="str">
        <f t="array" ref="K99">IF(ISERROR(INDEX('Parish level data'!$S$6:$S$10232,SMALL(IF($B$3='Parish level data'!$D$6:$D$10232,ROW('Parish level data'!$D$6:$D$10232)-ROW('Parish level data'!$D$6)+1),ROW(84:84)))),"",INDEX('Parish level data'!$S$6:$S$10232,SMALL(IF($B$3='Parish level data'!$D$6:$D$10232,ROW('Parish level data'!$D$6:$D$10232)-ROW('Parish level data'!$D$6)+1),ROW(84:84))))</f>
        <v/>
      </c>
      <c r="L99" s="22"/>
      <c r="M99" s="368"/>
      <c r="N99" s="19"/>
      <c r="O99" s="23"/>
      <c r="P99" s="32"/>
      <c r="Q99" s="65"/>
    </row>
    <row r="100" spans="1:17" s="21" customFormat="1" ht="21" customHeight="1" thickBot="1" x14ac:dyDescent="0.3">
      <c r="A100" s="361"/>
      <c r="B100" s="57"/>
      <c r="C100" s="362" t="str">
        <f t="array" ref="C100">IF(ISERROR(INDEX('Parish level data'!$E$6:$E$10232,SMALL(IF($B$3='Parish level data'!$D$6:$D$10232,ROW('Parish level data'!$D$6:$D$10232)-ROW('Parish level data'!$D$6)+1),ROW(85:85)))),"",INDEX('Parish level data'!$E$6:$E$10232,SMALL(IF($B$3='Parish level data'!$D$6:$D$10232,ROW('Parish level data'!$D$6:$D$10232)-ROW('Parish level data'!$D$6)+1),ROW(85:85))))</f>
        <v/>
      </c>
      <c r="D100" s="363"/>
      <c r="E100" s="364" t="str">
        <f t="array" ref="E100">IF(ISERROR(INDEX('Parish level data'!$H$6:$H$10232,SMALL(IF($B$3='Parish level data'!$D$6:$D$10232,ROW('Parish level data'!$D$6:$D$10232)-ROW('Parish level data'!$D$6)+1),ROW(85:85)))),"",INDEX('Parish level data'!$H$6:$H$10232,SMALL(IF($B$3='Parish level data'!$D$6:$D$10232,ROW('Parish level data'!$D$6:$D$10232)-ROW('Parish level data'!$D$6)+1),ROW(85:85))))</f>
        <v/>
      </c>
      <c r="F100" s="391">
        <f t="shared" si="1"/>
        <v>0</v>
      </c>
      <c r="G100" s="364" t="str">
        <f t="array" ref="G100">IF(ISERROR(INDEX('Parish level data'!$O$6:$O$10232,SMALL(IF($B$3='Parish level data'!$D$6:$D$10232,ROW('Parish level data'!$D$6:$D$10232)-ROW('Parish level data'!$D$6)+1),ROW(85:85)))),"",INDEX('Parish level data'!$O$6:$O$10232,SMALL(IF($B$3='Parish level data'!$D$6:$D$10232,ROW('Parish level data'!$D$6:$D$10232)-ROW('Parish level data'!$D$6)+1),ROW(85:85))))</f>
        <v/>
      </c>
      <c r="H100" s="365"/>
      <c r="I100" s="366" t="str">
        <f t="array" ref="I100">IF(ISERROR(INDEX('Parish level data'!$Q$6:$Q$10232,SMALL(IF($B$3='Parish level data'!$D$6:$D$10232,ROW('Parish level data'!$D$6:$D$10232)-ROW('Parish level data'!$D$6)+1),ROW(85:85)))),"",INDEX('Parish level data'!$Q$6:$Q$10232,SMALL(IF($B$3='Parish level data'!$D$6:$D$10232,ROW('Parish level data'!$D$6:$D$10232)-ROW('Parish level data'!$D$6)+1),ROW(85:85))))</f>
        <v/>
      </c>
      <c r="J100" s="365"/>
      <c r="K100" s="367" t="str">
        <f t="array" ref="K100">IF(ISERROR(INDEX('Parish level data'!$S$6:$S$10232,SMALL(IF($B$3='Parish level data'!$D$6:$D$10232,ROW('Parish level data'!$D$6:$D$10232)-ROW('Parish level data'!$D$6)+1),ROW(85:85)))),"",INDEX('Parish level data'!$S$6:$S$10232,SMALL(IF($B$3='Parish level data'!$D$6:$D$10232,ROW('Parish level data'!$D$6:$D$10232)-ROW('Parish level data'!$D$6)+1),ROW(85:85))))</f>
        <v/>
      </c>
      <c r="L100" s="22"/>
      <c r="M100" s="368"/>
      <c r="N100" s="19"/>
      <c r="O100" s="23"/>
      <c r="P100" s="32"/>
      <c r="Q100" s="65"/>
    </row>
    <row r="101" spans="1:17" s="21" customFormat="1" ht="21" customHeight="1" thickBot="1" x14ac:dyDescent="0.3">
      <c r="A101" s="361"/>
      <c r="B101" s="57"/>
      <c r="C101" s="362" t="str">
        <f t="array" ref="C101">IF(ISERROR(INDEX('Parish level data'!$E$6:$E$10232,SMALL(IF($B$3='Parish level data'!$D$6:$D$10232,ROW('Parish level data'!$D$6:$D$10232)-ROW('Parish level data'!$D$6)+1),ROW(86:86)))),"",INDEX('Parish level data'!$E$6:$E$10232,SMALL(IF($B$3='Parish level data'!$D$6:$D$10232,ROW('Parish level data'!$D$6:$D$10232)-ROW('Parish level data'!$D$6)+1),ROW(86:86))))</f>
        <v/>
      </c>
      <c r="D101" s="363"/>
      <c r="E101" s="364" t="str">
        <f t="array" ref="E101">IF(ISERROR(INDEX('Parish level data'!$H$6:$H$10232,SMALL(IF($B$3='Parish level data'!$D$6:$D$10232,ROW('Parish level data'!$D$6:$D$10232)-ROW('Parish level data'!$D$6)+1),ROW(86:86)))),"",INDEX('Parish level data'!$H$6:$H$10232,SMALL(IF($B$3='Parish level data'!$D$6:$D$10232,ROW('Parish level data'!$D$6:$D$10232)-ROW('Parish level data'!$D$6)+1),ROW(86:86))))</f>
        <v/>
      </c>
      <c r="F101" s="391">
        <f t="shared" si="1"/>
        <v>0</v>
      </c>
      <c r="G101" s="364" t="str">
        <f t="array" ref="G101">IF(ISERROR(INDEX('Parish level data'!$O$6:$O$10232,SMALL(IF($B$3='Parish level data'!$D$6:$D$10232,ROW('Parish level data'!$D$6:$D$10232)-ROW('Parish level data'!$D$6)+1),ROW(86:86)))),"",INDEX('Parish level data'!$O$6:$O$10232,SMALL(IF($B$3='Parish level data'!$D$6:$D$10232,ROW('Parish level data'!$D$6:$D$10232)-ROW('Parish level data'!$D$6)+1),ROW(86:86))))</f>
        <v/>
      </c>
      <c r="H101" s="365"/>
      <c r="I101" s="366" t="str">
        <f t="array" ref="I101">IF(ISERROR(INDEX('Parish level data'!$Q$6:$Q$10232,SMALL(IF($B$3='Parish level data'!$D$6:$D$10232,ROW('Parish level data'!$D$6:$D$10232)-ROW('Parish level data'!$D$6)+1),ROW(86:86)))),"",INDEX('Parish level data'!$Q$6:$Q$10232,SMALL(IF($B$3='Parish level data'!$D$6:$D$10232,ROW('Parish level data'!$D$6:$D$10232)-ROW('Parish level data'!$D$6)+1),ROW(86:86))))</f>
        <v/>
      </c>
      <c r="J101" s="365"/>
      <c r="K101" s="367" t="str">
        <f t="array" ref="K101">IF(ISERROR(INDEX('Parish level data'!$S$6:$S$10232,SMALL(IF($B$3='Parish level data'!$D$6:$D$10232,ROW('Parish level data'!$D$6:$D$10232)-ROW('Parish level data'!$D$6)+1),ROW(86:86)))),"",INDEX('Parish level data'!$S$6:$S$10232,SMALL(IF($B$3='Parish level data'!$D$6:$D$10232,ROW('Parish level data'!$D$6:$D$10232)-ROW('Parish level data'!$D$6)+1),ROW(86:86))))</f>
        <v/>
      </c>
      <c r="L101" s="22"/>
      <c r="M101" s="368"/>
      <c r="N101" s="19"/>
      <c r="O101" s="23"/>
      <c r="P101" s="32"/>
      <c r="Q101" s="65"/>
    </row>
    <row r="102" spans="1:17" s="21" customFormat="1" ht="21" customHeight="1" thickBot="1" x14ac:dyDescent="0.3">
      <c r="A102" s="361"/>
      <c r="B102" s="57"/>
      <c r="C102" s="362" t="str">
        <f t="array" ref="C102">IF(ISERROR(INDEX('Parish level data'!$E$6:$E$10232,SMALL(IF($B$3='Parish level data'!$D$6:$D$10232,ROW('Parish level data'!$D$6:$D$10232)-ROW('Parish level data'!$D$6)+1),ROW(87:87)))),"",INDEX('Parish level data'!$E$6:$E$10232,SMALL(IF($B$3='Parish level data'!$D$6:$D$10232,ROW('Parish level data'!$D$6:$D$10232)-ROW('Parish level data'!$D$6)+1),ROW(87:87))))</f>
        <v/>
      </c>
      <c r="D102" s="363"/>
      <c r="E102" s="364" t="str">
        <f t="array" ref="E102">IF(ISERROR(INDEX('Parish level data'!$H$6:$H$10232,SMALL(IF($B$3='Parish level data'!$D$6:$D$10232,ROW('Parish level data'!$D$6:$D$10232)-ROW('Parish level data'!$D$6)+1),ROW(87:87)))),"",INDEX('Parish level data'!$H$6:$H$10232,SMALL(IF($B$3='Parish level data'!$D$6:$D$10232,ROW('Parish level data'!$D$6:$D$10232)-ROW('Parish level data'!$D$6)+1),ROW(87:87))))</f>
        <v/>
      </c>
      <c r="F102" s="391">
        <f t="shared" si="1"/>
        <v>0</v>
      </c>
      <c r="G102" s="364" t="str">
        <f t="array" ref="G102">IF(ISERROR(INDEX('Parish level data'!$O$6:$O$10232,SMALL(IF($B$3='Parish level data'!$D$6:$D$10232,ROW('Parish level data'!$D$6:$D$10232)-ROW('Parish level data'!$D$6)+1),ROW(87:87)))),"",INDEX('Parish level data'!$O$6:$O$10232,SMALL(IF($B$3='Parish level data'!$D$6:$D$10232,ROW('Parish level data'!$D$6:$D$10232)-ROW('Parish level data'!$D$6)+1),ROW(87:87))))</f>
        <v/>
      </c>
      <c r="H102" s="365"/>
      <c r="I102" s="366" t="str">
        <f t="array" ref="I102">IF(ISERROR(INDEX('Parish level data'!$Q$6:$Q$10232,SMALL(IF($B$3='Parish level data'!$D$6:$D$10232,ROW('Parish level data'!$D$6:$D$10232)-ROW('Parish level data'!$D$6)+1),ROW(87:87)))),"",INDEX('Parish level data'!$Q$6:$Q$10232,SMALL(IF($B$3='Parish level data'!$D$6:$D$10232,ROW('Parish level data'!$D$6:$D$10232)-ROW('Parish level data'!$D$6)+1),ROW(87:87))))</f>
        <v/>
      </c>
      <c r="J102" s="365"/>
      <c r="K102" s="367" t="str">
        <f t="array" ref="K102">IF(ISERROR(INDEX('Parish level data'!$S$6:$S$10232,SMALL(IF($B$3='Parish level data'!$D$6:$D$10232,ROW('Parish level data'!$D$6:$D$10232)-ROW('Parish level data'!$D$6)+1),ROW(87:87)))),"",INDEX('Parish level data'!$S$6:$S$10232,SMALL(IF($B$3='Parish level data'!$D$6:$D$10232,ROW('Parish level data'!$D$6:$D$10232)-ROW('Parish level data'!$D$6)+1),ROW(87:87))))</f>
        <v/>
      </c>
      <c r="L102" s="22"/>
      <c r="M102" s="368"/>
      <c r="N102" s="19"/>
      <c r="O102" s="23"/>
      <c r="P102" s="32"/>
      <c r="Q102" s="65"/>
    </row>
    <row r="103" spans="1:17" s="21" customFormat="1" ht="21" customHeight="1" thickBot="1" x14ac:dyDescent="0.3">
      <c r="A103" s="361"/>
      <c r="B103" s="57"/>
      <c r="C103" s="362" t="str">
        <f t="array" ref="C103">IF(ISERROR(INDEX('Parish level data'!$E$6:$E$10232,SMALL(IF($B$3='Parish level data'!$D$6:$D$10232,ROW('Parish level data'!$D$6:$D$10232)-ROW('Parish level data'!$D$6)+1),ROW(88:88)))),"",INDEX('Parish level data'!$E$6:$E$10232,SMALL(IF($B$3='Parish level data'!$D$6:$D$10232,ROW('Parish level data'!$D$6:$D$10232)-ROW('Parish level data'!$D$6)+1),ROW(88:88))))</f>
        <v/>
      </c>
      <c r="D103" s="363"/>
      <c r="E103" s="364" t="str">
        <f t="array" ref="E103">IF(ISERROR(INDEX('Parish level data'!$H$6:$H$10232,SMALL(IF($B$3='Parish level data'!$D$6:$D$10232,ROW('Parish level data'!$D$6:$D$10232)-ROW('Parish level data'!$D$6)+1),ROW(88:88)))),"",INDEX('Parish level data'!$H$6:$H$10232,SMALL(IF($B$3='Parish level data'!$D$6:$D$10232,ROW('Parish level data'!$D$6:$D$10232)-ROW('Parish level data'!$D$6)+1),ROW(88:88))))</f>
        <v/>
      </c>
      <c r="F103" s="391">
        <f t="shared" si="1"/>
        <v>0</v>
      </c>
      <c r="G103" s="364" t="str">
        <f t="array" ref="G103">IF(ISERROR(INDEX('Parish level data'!$O$6:$O$10232,SMALL(IF($B$3='Parish level data'!$D$6:$D$10232,ROW('Parish level data'!$D$6:$D$10232)-ROW('Parish level data'!$D$6)+1),ROW(88:88)))),"",INDEX('Parish level data'!$O$6:$O$10232,SMALL(IF($B$3='Parish level data'!$D$6:$D$10232,ROW('Parish level data'!$D$6:$D$10232)-ROW('Parish level data'!$D$6)+1),ROW(88:88))))</f>
        <v/>
      </c>
      <c r="H103" s="365"/>
      <c r="I103" s="366" t="str">
        <f t="array" ref="I103">IF(ISERROR(INDEX('Parish level data'!$Q$6:$Q$10232,SMALL(IF($B$3='Parish level data'!$D$6:$D$10232,ROW('Parish level data'!$D$6:$D$10232)-ROW('Parish level data'!$D$6)+1),ROW(88:88)))),"",INDEX('Parish level data'!$Q$6:$Q$10232,SMALL(IF($B$3='Parish level data'!$D$6:$D$10232,ROW('Parish level data'!$D$6:$D$10232)-ROW('Parish level data'!$D$6)+1),ROW(88:88))))</f>
        <v/>
      </c>
      <c r="J103" s="365"/>
      <c r="K103" s="367" t="str">
        <f t="array" ref="K103">IF(ISERROR(INDEX('Parish level data'!$S$6:$S$10232,SMALL(IF($B$3='Parish level data'!$D$6:$D$10232,ROW('Parish level data'!$D$6:$D$10232)-ROW('Parish level data'!$D$6)+1),ROW(88:88)))),"",INDEX('Parish level data'!$S$6:$S$10232,SMALL(IF($B$3='Parish level data'!$D$6:$D$10232,ROW('Parish level data'!$D$6:$D$10232)-ROW('Parish level data'!$D$6)+1),ROW(88:88))))</f>
        <v/>
      </c>
      <c r="L103" s="22"/>
      <c r="M103" s="368"/>
      <c r="N103" s="19"/>
      <c r="O103" s="23"/>
      <c r="P103" s="32"/>
      <c r="Q103" s="65"/>
    </row>
    <row r="104" spans="1:17" s="21" customFormat="1" ht="21" customHeight="1" thickBot="1" x14ac:dyDescent="0.3">
      <c r="A104" s="361"/>
      <c r="B104" s="57"/>
      <c r="C104" s="362" t="str">
        <f t="array" ref="C104">IF(ISERROR(INDEX('Parish level data'!$E$6:$E$10232,SMALL(IF($B$3='Parish level data'!$D$6:$D$10232,ROW('Parish level data'!$D$6:$D$10232)-ROW('Parish level data'!$D$6)+1),ROW(89:89)))),"",INDEX('Parish level data'!$E$6:$E$10232,SMALL(IF($B$3='Parish level data'!$D$6:$D$10232,ROW('Parish level data'!$D$6:$D$10232)-ROW('Parish level data'!$D$6)+1),ROW(89:89))))</f>
        <v/>
      </c>
      <c r="D104" s="363"/>
      <c r="E104" s="364" t="str">
        <f t="array" ref="E104">IF(ISERROR(INDEX('Parish level data'!$H$6:$H$10232,SMALL(IF($B$3='Parish level data'!$D$6:$D$10232,ROW('Parish level data'!$D$6:$D$10232)-ROW('Parish level data'!$D$6)+1),ROW(89:89)))),"",INDEX('Parish level data'!$H$6:$H$10232,SMALL(IF($B$3='Parish level data'!$D$6:$D$10232,ROW('Parish level data'!$D$6:$D$10232)-ROW('Parish level data'!$D$6)+1),ROW(89:89))))</f>
        <v/>
      </c>
      <c r="F104" s="391">
        <f t="shared" si="1"/>
        <v>0</v>
      </c>
      <c r="G104" s="364" t="str">
        <f t="array" ref="G104">IF(ISERROR(INDEX('Parish level data'!$O$6:$O$10232,SMALL(IF($B$3='Parish level data'!$D$6:$D$10232,ROW('Parish level data'!$D$6:$D$10232)-ROW('Parish level data'!$D$6)+1),ROW(89:89)))),"",INDEX('Parish level data'!$O$6:$O$10232,SMALL(IF($B$3='Parish level data'!$D$6:$D$10232,ROW('Parish level data'!$D$6:$D$10232)-ROW('Parish level data'!$D$6)+1),ROW(89:89))))</f>
        <v/>
      </c>
      <c r="H104" s="365"/>
      <c r="I104" s="366" t="str">
        <f t="array" ref="I104">IF(ISERROR(INDEX('Parish level data'!$Q$6:$Q$10232,SMALL(IF($B$3='Parish level data'!$D$6:$D$10232,ROW('Parish level data'!$D$6:$D$10232)-ROW('Parish level data'!$D$6)+1),ROW(89:89)))),"",INDEX('Parish level data'!$Q$6:$Q$10232,SMALL(IF($B$3='Parish level data'!$D$6:$D$10232,ROW('Parish level data'!$D$6:$D$10232)-ROW('Parish level data'!$D$6)+1),ROW(89:89))))</f>
        <v/>
      </c>
      <c r="J104" s="365"/>
      <c r="K104" s="367" t="str">
        <f t="array" ref="K104">IF(ISERROR(INDEX('Parish level data'!$S$6:$S$10232,SMALL(IF($B$3='Parish level data'!$D$6:$D$10232,ROW('Parish level data'!$D$6:$D$10232)-ROW('Parish level data'!$D$6)+1),ROW(89:89)))),"",INDEX('Parish level data'!$S$6:$S$10232,SMALL(IF($B$3='Parish level data'!$D$6:$D$10232,ROW('Parish level data'!$D$6:$D$10232)-ROW('Parish level data'!$D$6)+1),ROW(89:89))))</f>
        <v/>
      </c>
      <c r="L104" s="22"/>
      <c r="M104" s="368"/>
      <c r="N104" s="19"/>
      <c r="O104" s="23"/>
      <c r="P104" s="32"/>
      <c r="Q104" s="65"/>
    </row>
    <row r="105" spans="1:17" s="21" customFormat="1" ht="21" customHeight="1" thickBot="1" x14ac:dyDescent="0.3">
      <c r="A105" s="361"/>
      <c r="B105" s="57"/>
      <c r="C105" s="362" t="str">
        <f t="array" ref="C105">IF(ISERROR(INDEX('Parish level data'!$E$6:$E$10232,SMALL(IF($B$3='Parish level data'!$D$6:$D$10232,ROW('Parish level data'!$D$6:$D$10232)-ROW('Parish level data'!$D$6)+1),ROW(90:90)))),"",INDEX('Parish level data'!$E$6:$E$10232,SMALL(IF($B$3='Parish level data'!$D$6:$D$10232,ROW('Parish level data'!$D$6:$D$10232)-ROW('Parish level data'!$D$6)+1),ROW(90:90))))</f>
        <v/>
      </c>
      <c r="D105" s="363"/>
      <c r="E105" s="364" t="str">
        <f t="array" ref="E105">IF(ISERROR(INDEX('Parish level data'!$H$6:$H$10232,SMALL(IF($B$3='Parish level data'!$D$6:$D$10232,ROW('Parish level data'!$D$6:$D$10232)-ROW('Parish level data'!$D$6)+1),ROW(90:90)))),"",INDEX('Parish level data'!$H$6:$H$10232,SMALL(IF($B$3='Parish level data'!$D$6:$D$10232,ROW('Parish level data'!$D$6:$D$10232)-ROW('Parish level data'!$D$6)+1),ROW(90:90))))</f>
        <v/>
      </c>
      <c r="F105" s="391">
        <f t="shared" si="1"/>
        <v>0</v>
      </c>
      <c r="G105" s="364" t="str">
        <f t="array" ref="G105">IF(ISERROR(INDEX('Parish level data'!$O$6:$O$10232,SMALL(IF($B$3='Parish level data'!$D$6:$D$10232,ROW('Parish level data'!$D$6:$D$10232)-ROW('Parish level data'!$D$6)+1),ROW(90:90)))),"",INDEX('Parish level data'!$O$6:$O$10232,SMALL(IF($B$3='Parish level data'!$D$6:$D$10232,ROW('Parish level data'!$D$6:$D$10232)-ROW('Parish level data'!$D$6)+1),ROW(90:90))))</f>
        <v/>
      </c>
      <c r="H105" s="365"/>
      <c r="I105" s="366" t="str">
        <f t="array" ref="I105">IF(ISERROR(INDEX('Parish level data'!$Q$6:$Q$10232,SMALL(IF($B$3='Parish level data'!$D$6:$D$10232,ROW('Parish level data'!$D$6:$D$10232)-ROW('Parish level data'!$D$6)+1),ROW(90:90)))),"",INDEX('Parish level data'!$Q$6:$Q$10232,SMALL(IF($B$3='Parish level data'!$D$6:$D$10232,ROW('Parish level data'!$D$6:$D$10232)-ROW('Parish level data'!$D$6)+1),ROW(90:90))))</f>
        <v/>
      </c>
      <c r="J105" s="365"/>
      <c r="K105" s="367" t="str">
        <f t="array" ref="K105">IF(ISERROR(INDEX('Parish level data'!$S$6:$S$10232,SMALL(IF($B$3='Parish level data'!$D$6:$D$10232,ROW('Parish level data'!$D$6:$D$10232)-ROW('Parish level data'!$D$6)+1),ROW(90:90)))),"",INDEX('Parish level data'!$S$6:$S$10232,SMALL(IF($B$3='Parish level data'!$D$6:$D$10232,ROW('Parish level data'!$D$6:$D$10232)-ROW('Parish level data'!$D$6)+1),ROW(90:90))))</f>
        <v/>
      </c>
      <c r="L105" s="22"/>
      <c r="M105" s="368"/>
      <c r="N105" s="19"/>
      <c r="O105" s="23"/>
      <c r="P105" s="32"/>
      <c r="Q105" s="65"/>
    </row>
    <row r="106" spans="1:17" s="21" customFormat="1" ht="21" customHeight="1" thickBot="1" x14ac:dyDescent="0.3">
      <c r="A106" s="361"/>
      <c r="B106" s="57"/>
      <c r="C106" s="362" t="str">
        <f t="array" ref="C106">IF(ISERROR(INDEX('Parish level data'!$E$6:$E$10232,SMALL(IF($B$3='Parish level data'!$D$6:$D$10232,ROW('Parish level data'!$D$6:$D$10232)-ROW('Parish level data'!$D$6)+1),ROW(91:91)))),"",INDEX('Parish level data'!$E$6:$E$10232,SMALL(IF($B$3='Parish level data'!$D$6:$D$10232,ROW('Parish level data'!$D$6:$D$10232)-ROW('Parish level data'!$D$6)+1),ROW(91:91))))</f>
        <v/>
      </c>
      <c r="D106" s="363"/>
      <c r="E106" s="364" t="str">
        <f t="array" ref="E106">IF(ISERROR(INDEX('Parish level data'!$H$6:$H$10232,SMALL(IF($B$3='Parish level data'!$D$6:$D$10232,ROW('Parish level data'!$D$6:$D$10232)-ROW('Parish level data'!$D$6)+1),ROW(91:91)))),"",INDEX('Parish level data'!$H$6:$H$10232,SMALL(IF($B$3='Parish level data'!$D$6:$D$10232,ROW('Parish level data'!$D$6:$D$10232)-ROW('Parish level data'!$D$6)+1),ROW(91:91))))</f>
        <v/>
      </c>
      <c r="F106" s="391">
        <f t="shared" si="1"/>
        <v>0</v>
      </c>
      <c r="G106" s="364" t="str">
        <f t="array" ref="G106">IF(ISERROR(INDEX('Parish level data'!$O$6:$O$10232,SMALL(IF($B$3='Parish level data'!$D$6:$D$10232,ROW('Parish level data'!$D$6:$D$10232)-ROW('Parish level data'!$D$6)+1),ROW(91:91)))),"",INDEX('Parish level data'!$O$6:$O$10232,SMALL(IF($B$3='Parish level data'!$D$6:$D$10232,ROW('Parish level data'!$D$6:$D$10232)-ROW('Parish level data'!$D$6)+1),ROW(91:91))))</f>
        <v/>
      </c>
      <c r="H106" s="365"/>
      <c r="I106" s="366" t="str">
        <f t="array" ref="I106">IF(ISERROR(INDEX('Parish level data'!$Q$6:$Q$10232,SMALL(IF($B$3='Parish level data'!$D$6:$D$10232,ROW('Parish level data'!$D$6:$D$10232)-ROW('Parish level data'!$D$6)+1),ROW(91:91)))),"",INDEX('Parish level data'!$Q$6:$Q$10232,SMALL(IF($B$3='Parish level data'!$D$6:$D$10232,ROW('Parish level data'!$D$6:$D$10232)-ROW('Parish level data'!$D$6)+1),ROW(91:91))))</f>
        <v/>
      </c>
      <c r="J106" s="365"/>
      <c r="K106" s="367" t="str">
        <f t="array" ref="K106">IF(ISERROR(INDEX('Parish level data'!$S$6:$S$10232,SMALL(IF($B$3='Parish level data'!$D$6:$D$10232,ROW('Parish level data'!$D$6:$D$10232)-ROW('Parish level data'!$D$6)+1),ROW(91:91)))),"",INDEX('Parish level data'!$S$6:$S$10232,SMALL(IF($B$3='Parish level data'!$D$6:$D$10232,ROW('Parish level data'!$D$6:$D$10232)-ROW('Parish level data'!$D$6)+1),ROW(91:91))))</f>
        <v/>
      </c>
      <c r="L106" s="22"/>
      <c r="M106" s="368"/>
      <c r="N106" s="19"/>
      <c r="O106" s="23"/>
      <c r="P106" s="32"/>
      <c r="Q106" s="65"/>
    </row>
    <row r="107" spans="1:17" s="21" customFormat="1" ht="21" customHeight="1" thickBot="1" x14ac:dyDescent="0.3">
      <c r="A107" s="361"/>
      <c r="B107" s="57"/>
      <c r="C107" s="362" t="str">
        <f t="array" ref="C107">IF(ISERROR(INDEX('Parish level data'!$E$6:$E$10232,SMALL(IF($B$3='Parish level data'!$D$6:$D$10232,ROW('Parish level data'!$D$6:$D$10232)-ROW('Parish level data'!$D$6)+1),ROW(92:92)))),"",INDEX('Parish level data'!$E$6:$E$10232,SMALL(IF($B$3='Parish level data'!$D$6:$D$10232,ROW('Parish level data'!$D$6:$D$10232)-ROW('Parish level data'!$D$6)+1),ROW(92:92))))</f>
        <v/>
      </c>
      <c r="D107" s="363"/>
      <c r="E107" s="364" t="str">
        <f t="array" ref="E107">IF(ISERROR(INDEX('Parish level data'!$H$6:$H$10232,SMALL(IF($B$3='Parish level data'!$D$6:$D$10232,ROW('Parish level data'!$D$6:$D$10232)-ROW('Parish level data'!$D$6)+1),ROW(92:92)))),"",INDEX('Parish level data'!$H$6:$H$10232,SMALL(IF($B$3='Parish level data'!$D$6:$D$10232,ROW('Parish level data'!$D$6:$D$10232)-ROW('Parish level data'!$D$6)+1),ROW(92:92))))</f>
        <v/>
      </c>
      <c r="F107" s="391">
        <f t="shared" si="1"/>
        <v>0</v>
      </c>
      <c r="G107" s="364" t="str">
        <f t="array" ref="G107">IF(ISERROR(INDEX('Parish level data'!$O$6:$O$10232,SMALL(IF($B$3='Parish level data'!$D$6:$D$10232,ROW('Parish level data'!$D$6:$D$10232)-ROW('Parish level data'!$D$6)+1),ROW(92:92)))),"",INDEX('Parish level data'!$O$6:$O$10232,SMALL(IF($B$3='Parish level data'!$D$6:$D$10232,ROW('Parish level data'!$D$6:$D$10232)-ROW('Parish level data'!$D$6)+1),ROW(92:92))))</f>
        <v/>
      </c>
      <c r="H107" s="365"/>
      <c r="I107" s="366" t="str">
        <f t="array" ref="I107">IF(ISERROR(INDEX('Parish level data'!$Q$6:$Q$10232,SMALL(IF($B$3='Parish level data'!$D$6:$D$10232,ROW('Parish level data'!$D$6:$D$10232)-ROW('Parish level data'!$D$6)+1),ROW(92:92)))),"",INDEX('Parish level data'!$Q$6:$Q$10232,SMALL(IF($B$3='Parish level data'!$D$6:$D$10232,ROW('Parish level data'!$D$6:$D$10232)-ROW('Parish level data'!$D$6)+1),ROW(92:92))))</f>
        <v/>
      </c>
      <c r="J107" s="365"/>
      <c r="K107" s="367" t="str">
        <f t="array" ref="K107">IF(ISERROR(INDEX('Parish level data'!$S$6:$S$10232,SMALL(IF($B$3='Parish level data'!$D$6:$D$10232,ROW('Parish level data'!$D$6:$D$10232)-ROW('Parish level data'!$D$6)+1),ROW(92:92)))),"",INDEX('Parish level data'!$S$6:$S$10232,SMALL(IF($B$3='Parish level data'!$D$6:$D$10232,ROW('Parish level data'!$D$6:$D$10232)-ROW('Parish level data'!$D$6)+1),ROW(92:92))))</f>
        <v/>
      </c>
      <c r="L107" s="22"/>
      <c r="M107" s="368"/>
      <c r="N107" s="19"/>
      <c r="O107" s="23"/>
      <c r="P107" s="32"/>
      <c r="Q107" s="65"/>
    </row>
    <row r="108" spans="1:17" s="21" customFormat="1" ht="21" customHeight="1" thickBot="1" x14ac:dyDescent="0.3">
      <c r="A108" s="361"/>
      <c r="B108" s="57"/>
      <c r="C108" s="362" t="str">
        <f t="array" ref="C108">IF(ISERROR(INDEX('Parish level data'!$E$6:$E$10232,SMALL(IF($B$3='Parish level data'!$D$6:$D$10232,ROW('Parish level data'!$D$6:$D$10232)-ROW('Parish level data'!$D$6)+1),ROW(93:93)))),"",INDEX('Parish level data'!$E$6:$E$10232,SMALL(IF($B$3='Parish level data'!$D$6:$D$10232,ROW('Parish level data'!$D$6:$D$10232)-ROW('Parish level data'!$D$6)+1),ROW(93:93))))</f>
        <v/>
      </c>
      <c r="D108" s="363"/>
      <c r="E108" s="364" t="str">
        <f t="array" ref="E108">IF(ISERROR(INDEX('Parish level data'!$H$6:$H$10232,SMALL(IF($B$3='Parish level data'!$D$6:$D$10232,ROW('Parish level data'!$D$6:$D$10232)-ROW('Parish level data'!$D$6)+1),ROW(93:93)))),"",INDEX('Parish level data'!$H$6:$H$10232,SMALL(IF($B$3='Parish level data'!$D$6:$D$10232,ROW('Parish level data'!$D$6:$D$10232)-ROW('Parish level data'!$D$6)+1),ROW(93:93))))</f>
        <v/>
      </c>
      <c r="F108" s="391">
        <f t="shared" si="1"/>
        <v>0</v>
      </c>
      <c r="G108" s="364" t="str">
        <f t="array" ref="G108">IF(ISERROR(INDEX('Parish level data'!$O$6:$O$10232,SMALL(IF($B$3='Parish level data'!$D$6:$D$10232,ROW('Parish level data'!$D$6:$D$10232)-ROW('Parish level data'!$D$6)+1),ROW(93:93)))),"",INDEX('Parish level data'!$O$6:$O$10232,SMALL(IF($B$3='Parish level data'!$D$6:$D$10232,ROW('Parish level data'!$D$6:$D$10232)-ROW('Parish level data'!$D$6)+1),ROW(93:93))))</f>
        <v/>
      </c>
      <c r="H108" s="365"/>
      <c r="I108" s="366" t="str">
        <f t="array" ref="I108">IF(ISERROR(INDEX('Parish level data'!$Q$6:$Q$10232,SMALL(IF($B$3='Parish level data'!$D$6:$D$10232,ROW('Parish level data'!$D$6:$D$10232)-ROW('Parish level data'!$D$6)+1),ROW(93:93)))),"",INDEX('Parish level data'!$Q$6:$Q$10232,SMALL(IF($B$3='Parish level data'!$D$6:$D$10232,ROW('Parish level data'!$D$6:$D$10232)-ROW('Parish level data'!$D$6)+1),ROW(93:93))))</f>
        <v/>
      </c>
      <c r="J108" s="365"/>
      <c r="K108" s="367" t="str">
        <f t="array" ref="K108">IF(ISERROR(INDEX('Parish level data'!$S$6:$S$10232,SMALL(IF($B$3='Parish level data'!$D$6:$D$10232,ROW('Parish level data'!$D$6:$D$10232)-ROW('Parish level data'!$D$6)+1),ROW(93:93)))),"",INDEX('Parish level data'!$S$6:$S$10232,SMALL(IF($B$3='Parish level data'!$D$6:$D$10232,ROW('Parish level data'!$D$6:$D$10232)-ROW('Parish level data'!$D$6)+1),ROW(93:93))))</f>
        <v/>
      </c>
      <c r="L108" s="22"/>
      <c r="M108" s="368"/>
      <c r="N108" s="19"/>
      <c r="O108" s="23"/>
      <c r="P108" s="32"/>
      <c r="Q108" s="65"/>
    </row>
    <row r="109" spans="1:17" s="21" customFormat="1" ht="21" customHeight="1" thickBot="1" x14ac:dyDescent="0.3">
      <c r="A109" s="361"/>
      <c r="B109" s="57"/>
      <c r="C109" s="362" t="str">
        <f t="array" ref="C109">IF(ISERROR(INDEX('Parish level data'!$E$6:$E$10232,SMALL(IF($B$3='Parish level data'!$D$6:$D$10232,ROW('Parish level data'!$D$6:$D$10232)-ROW('Parish level data'!$D$6)+1),ROW(94:94)))),"",INDEX('Parish level data'!$E$6:$E$10232,SMALL(IF($B$3='Parish level data'!$D$6:$D$10232,ROW('Parish level data'!$D$6:$D$10232)-ROW('Parish level data'!$D$6)+1),ROW(94:94))))</f>
        <v/>
      </c>
      <c r="D109" s="363"/>
      <c r="E109" s="364" t="str">
        <f t="array" ref="E109">IF(ISERROR(INDEX('Parish level data'!$H$6:$H$10232,SMALL(IF($B$3='Parish level data'!$D$6:$D$10232,ROW('Parish level data'!$D$6:$D$10232)-ROW('Parish level data'!$D$6)+1),ROW(94:94)))),"",INDEX('Parish level data'!$H$6:$H$10232,SMALL(IF($B$3='Parish level data'!$D$6:$D$10232,ROW('Parish level data'!$D$6:$D$10232)-ROW('Parish level data'!$D$6)+1),ROW(94:94))))</f>
        <v/>
      </c>
      <c r="F109" s="391">
        <f t="shared" si="1"/>
        <v>0</v>
      </c>
      <c r="G109" s="364" t="str">
        <f t="array" ref="G109">IF(ISERROR(INDEX('Parish level data'!$O$6:$O$10232,SMALL(IF($B$3='Parish level data'!$D$6:$D$10232,ROW('Parish level data'!$D$6:$D$10232)-ROW('Parish level data'!$D$6)+1),ROW(94:94)))),"",INDEX('Parish level data'!$O$6:$O$10232,SMALL(IF($B$3='Parish level data'!$D$6:$D$10232,ROW('Parish level data'!$D$6:$D$10232)-ROW('Parish level data'!$D$6)+1),ROW(94:94))))</f>
        <v/>
      </c>
      <c r="H109" s="365"/>
      <c r="I109" s="366" t="str">
        <f t="array" ref="I109">IF(ISERROR(INDEX('Parish level data'!$Q$6:$Q$10232,SMALL(IF($B$3='Parish level data'!$D$6:$D$10232,ROW('Parish level data'!$D$6:$D$10232)-ROW('Parish level data'!$D$6)+1),ROW(94:94)))),"",INDEX('Parish level data'!$Q$6:$Q$10232,SMALL(IF($B$3='Parish level data'!$D$6:$D$10232,ROW('Parish level data'!$D$6:$D$10232)-ROW('Parish level data'!$D$6)+1),ROW(94:94))))</f>
        <v/>
      </c>
      <c r="J109" s="365"/>
      <c r="K109" s="367" t="str">
        <f t="array" ref="K109">IF(ISERROR(INDEX('Parish level data'!$S$6:$S$10232,SMALL(IF($B$3='Parish level data'!$D$6:$D$10232,ROW('Parish level data'!$D$6:$D$10232)-ROW('Parish level data'!$D$6)+1),ROW(94:94)))),"",INDEX('Parish level data'!$S$6:$S$10232,SMALL(IF($B$3='Parish level data'!$D$6:$D$10232,ROW('Parish level data'!$D$6:$D$10232)-ROW('Parish level data'!$D$6)+1),ROW(94:94))))</f>
        <v/>
      </c>
      <c r="L109" s="22"/>
      <c r="M109" s="368"/>
      <c r="N109" s="19"/>
      <c r="O109" s="23"/>
      <c r="P109" s="32"/>
      <c r="Q109" s="65"/>
    </row>
    <row r="110" spans="1:17" s="21" customFormat="1" ht="21" customHeight="1" thickBot="1" x14ac:dyDescent="0.3">
      <c r="A110" s="361"/>
      <c r="B110" s="57"/>
      <c r="C110" s="362" t="str">
        <f t="array" ref="C110">IF(ISERROR(INDEX('Parish level data'!$E$6:$E$10232,SMALL(IF($B$3='Parish level data'!$D$6:$D$10232,ROW('Parish level data'!$D$6:$D$10232)-ROW('Parish level data'!$D$6)+1),ROW(95:95)))),"",INDEX('Parish level data'!$E$6:$E$10232,SMALL(IF($B$3='Parish level data'!$D$6:$D$10232,ROW('Parish level data'!$D$6:$D$10232)-ROW('Parish level data'!$D$6)+1),ROW(95:95))))</f>
        <v/>
      </c>
      <c r="D110" s="363"/>
      <c r="E110" s="364" t="str">
        <f t="array" ref="E110">IF(ISERROR(INDEX('Parish level data'!$H$6:$H$10232,SMALL(IF($B$3='Parish level data'!$D$6:$D$10232,ROW('Parish level data'!$D$6:$D$10232)-ROW('Parish level data'!$D$6)+1),ROW(95:95)))),"",INDEX('Parish level data'!$H$6:$H$10232,SMALL(IF($B$3='Parish level data'!$D$6:$D$10232,ROW('Parish level data'!$D$6:$D$10232)-ROW('Parish level data'!$D$6)+1),ROW(95:95))))</f>
        <v/>
      </c>
      <c r="F110" s="391">
        <f t="shared" si="1"/>
        <v>0</v>
      </c>
      <c r="G110" s="364" t="str">
        <f t="array" ref="G110">IF(ISERROR(INDEX('Parish level data'!$O$6:$O$10232,SMALL(IF($B$3='Parish level data'!$D$6:$D$10232,ROW('Parish level data'!$D$6:$D$10232)-ROW('Parish level data'!$D$6)+1),ROW(95:95)))),"",INDEX('Parish level data'!$O$6:$O$10232,SMALL(IF($B$3='Parish level data'!$D$6:$D$10232,ROW('Parish level data'!$D$6:$D$10232)-ROW('Parish level data'!$D$6)+1),ROW(95:95))))</f>
        <v/>
      </c>
      <c r="H110" s="365"/>
      <c r="I110" s="366" t="str">
        <f t="array" ref="I110">IF(ISERROR(INDEX('Parish level data'!$Q$6:$Q$10232,SMALL(IF($B$3='Parish level data'!$D$6:$D$10232,ROW('Parish level data'!$D$6:$D$10232)-ROW('Parish level data'!$D$6)+1),ROW(95:95)))),"",INDEX('Parish level data'!$Q$6:$Q$10232,SMALL(IF($B$3='Parish level data'!$D$6:$D$10232,ROW('Parish level data'!$D$6:$D$10232)-ROW('Parish level data'!$D$6)+1),ROW(95:95))))</f>
        <v/>
      </c>
      <c r="J110" s="365"/>
      <c r="K110" s="367" t="str">
        <f t="array" ref="K110">IF(ISERROR(INDEX('Parish level data'!$S$6:$S$10232,SMALL(IF($B$3='Parish level data'!$D$6:$D$10232,ROW('Parish level data'!$D$6:$D$10232)-ROW('Parish level data'!$D$6)+1),ROW(95:95)))),"",INDEX('Parish level data'!$S$6:$S$10232,SMALL(IF($B$3='Parish level data'!$D$6:$D$10232,ROW('Parish level data'!$D$6:$D$10232)-ROW('Parish level data'!$D$6)+1),ROW(95:95))))</f>
        <v/>
      </c>
      <c r="L110" s="22"/>
      <c r="M110" s="368"/>
      <c r="N110" s="19"/>
      <c r="O110" s="23"/>
      <c r="P110" s="32"/>
      <c r="Q110" s="65"/>
    </row>
    <row r="111" spans="1:17" s="21" customFormat="1" ht="21" customHeight="1" thickBot="1" x14ac:dyDescent="0.3">
      <c r="A111" s="361"/>
      <c r="B111" s="57"/>
      <c r="C111" s="362" t="str">
        <f t="array" ref="C111">IF(ISERROR(INDEX('Parish level data'!$E$6:$E$10232,SMALL(IF($B$3='Parish level data'!$D$6:$D$10232,ROW('Parish level data'!$D$6:$D$10232)-ROW('Parish level data'!$D$6)+1),ROW(96:96)))),"",INDEX('Parish level data'!$E$6:$E$10232,SMALL(IF($B$3='Parish level data'!$D$6:$D$10232,ROW('Parish level data'!$D$6:$D$10232)-ROW('Parish level data'!$D$6)+1),ROW(96:96))))</f>
        <v/>
      </c>
      <c r="D111" s="363"/>
      <c r="E111" s="364" t="str">
        <f t="array" ref="E111">IF(ISERROR(INDEX('Parish level data'!$H$6:$H$10232,SMALL(IF($B$3='Parish level data'!$D$6:$D$10232,ROW('Parish level data'!$D$6:$D$10232)-ROW('Parish level data'!$D$6)+1),ROW(96:96)))),"",INDEX('Parish level data'!$H$6:$H$10232,SMALL(IF($B$3='Parish level data'!$D$6:$D$10232,ROW('Parish level data'!$D$6:$D$10232)-ROW('Parish level data'!$D$6)+1),ROW(96:96))))</f>
        <v/>
      </c>
      <c r="F111" s="391">
        <f t="shared" si="1"/>
        <v>0</v>
      </c>
      <c r="G111" s="364" t="str">
        <f t="array" ref="G111">IF(ISERROR(INDEX('Parish level data'!$O$6:$O$10232,SMALL(IF($B$3='Parish level data'!$D$6:$D$10232,ROW('Parish level data'!$D$6:$D$10232)-ROW('Parish level data'!$D$6)+1),ROW(96:96)))),"",INDEX('Parish level data'!$O$6:$O$10232,SMALL(IF($B$3='Parish level data'!$D$6:$D$10232,ROW('Parish level data'!$D$6:$D$10232)-ROW('Parish level data'!$D$6)+1),ROW(96:96))))</f>
        <v/>
      </c>
      <c r="H111" s="365"/>
      <c r="I111" s="366" t="str">
        <f t="array" ref="I111">IF(ISERROR(INDEX('Parish level data'!$Q$6:$Q$10232,SMALL(IF($B$3='Parish level data'!$D$6:$D$10232,ROW('Parish level data'!$D$6:$D$10232)-ROW('Parish level data'!$D$6)+1),ROW(96:96)))),"",INDEX('Parish level data'!$Q$6:$Q$10232,SMALL(IF($B$3='Parish level data'!$D$6:$D$10232,ROW('Parish level data'!$D$6:$D$10232)-ROW('Parish level data'!$D$6)+1),ROW(96:96))))</f>
        <v/>
      </c>
      <c r="J111" s="365"/>
      <c r="K111" s="367" t="str">
        <f t="array" ref="K111">IF(ISERROR(INDEX('Parish level data'!$S$6:$S$10232,SMALL(IF($B$3='Parish level data'!$D$6:$D$10232,ROW('Parish level data'!$D$6:$D$10232)-ROW('Parish level data'!$D$6)+1),ROW(96:96)))),"",INDEX('Parish level data'!$S$6:$S$10232,SMALL(IF($B$3='Parish level data'!$D$6:$D$10232,ROW('Parish level data'!$D$6:$D$10232)-ROW('Parish level data'!$D$6)+1),ROW(96:96))))</f>
        <v/>
      </c>
      <c r="L111" s="22"/>
      <c r="M111" s="368"/>
      <c r="N111" s="19"/>
      <c r="O111" s="23"/>
      <c r="P111" s="32"/>
      <c r="Q111" s="65"/>
    </row>
    <row r="112" spans="1:17" s="21" customFormat="1" ht="21" customHeight="1" thickBot="1" x14ac:dyDescent="0.3">
      <c r="A112" s="361"/>
      <c r="B112" s="57"/>
      <c r="C112" s="362" t="str">
        <f t="array" ref="C112">IF(ISERROR(INDEX('Parish level data'!$E$6:$E$10232,SMALL(IF($B$3='Parish level data'!$D$6:$D$10232,ROW('Parish level data'!$D$6:$D$10232)-ROW('Parish level data'!$D$6)+1),ROW(97:97)))),"",INDEX('Parish level data'!$E$6:$E$10232,SMALL(IF($B$3='Parish level data'!$D$6:$D$10232,ROW('Parish level data'!$D$6:$D$10232)-ROW('Parish level data'!$D$6)+1),ROW(97:97))))</f>
        <v/>
      </c>
      <c r="D112" s="363"/>
      <c r="E112" s="364" t="str">
        <f t="array" ref="E112">IF(ISERROR(INDEX('Parish level data'!$H$6:$H$10232,SMALL(IF($B$3='Parish level data'!$D$6:$D$10232,ROW('Parish level data'!$D$6:$D$10232)-ROW('Parish level data'!$D$6)+1),ROW(97:97)))),"",INDEX('Parish level data'!$H$6:$H$10232,SMALL(IF($B$3='Parish level data'!$D$6:$D$10232,ROW('Parish level data'!$D$6:$D$10232)-ROW('Parish level data'!$D$6)+1),ROW(97:97))))</f>
        <v/>
      </c>
      <c r="F112" s="391">
        <f t="shared" si="1"/>
        <v>0</v>
      </c>
      <c r="G112" s="364" t="str">
        <f t="array" ref="G112">IF(ISERROR(INDEX('Parish level data'!$O$6:$O$10232,SMALL(IF($B$3='Parish level data'!$D$6:$D$10232,ROW('Parish level data'!$D$6:$D$10232)-ROW('Parish level data'!$D$6)+1),ROW(97:97)))),"",INDEX('Parish level data'!$O$6:$O$10232,SMALL(IF($B$3='Parish level data'!$D$6:$D$10232,ROW('Parish level data'!$D$6:$D$10232)-ROW('Parish level data'!$D$6)+1),ROW(97:97))))</f>
        <v/>
      </c>
      <c r="H112" s="365"/>
      <c r="I112" s="366" t="str">
        <f t="array" ref="I112">IF(ISERROR(INDEX('Parish level data'!$Q$6:$Q$10232,SMALL(IF($B$3='Parish level data'!$D$6:$D$10232,ROW('Parish level data'!$D$6:$D$10232)-ROW('Parish level data'!$D$6)+1),ROW(97:97)))),"",INDEX('Parish level data'!$Q$6:$Q$10232,SMALL(IF($B$3='Parish level data'!$D$6:$D$10232,ROW('Parish level data'!$D$6:$D$10232)-ROW('Parish level data'!$D$6)+1),ROW(97:97))))</f>
        <v/>
      </c>
      <c r="J112" s="365"/>
      <c r="K112" s="367" t="str">
        <f t="array" ref="K112">IF(ISERROR(INDEX('Parish level data'!$S$6:$S$10232,SMALL(IF($B$3='Parish level data'!$D$6:$D$10232,ROW('Parish level data'!$D$6:$D$10232)-ROW('Parish level data'!$D$6)+1),ROW(97:97)))),"",INDEX('Parish level data'!$S$6:$S$10232,SMALL(IF($B$3='Parish level data'!$D$6:$D$10232,ROW('Parish level data'!$D$6:$D$10232)-ROW('Parish level data'!$D$6)+1),ROW(97:97))))</f>
        <v/>
      </c>
      <c r="L112" s="22"/>
      <c r="M112" s="368"/>
      <c r="N112" s="19"/>
      <c r="O112" s="23"/>
      <c r="P112" s="32"/>
      <c r="Q112" s="65"/>
    </row>
    <row r="113" spans="1:17" s="21" customFormat="1" ht="21" customHeight="1" thickBot="1" x14ac:dyDescent="0.3">
      <c r="A113" s="361"/>
      <c r="B113" s="57"/>
      <c r="C113" s="362" t="str">
        <f t="array" ref="C113">IF(ISERROR(INDEX('Parish level data'!$E$6:$E$10232,SMALL(IF($B$3='Parish level data'!$D$6:$D$10232,ROW('Parish level data'!$D$6:$D$10232)-ROW('Parish level data'!$D$6)+1),ROW(98:98)))),"",INDEX('Parish level data'!$E$6:$E$10232,SMALL(IF($B$3='Parish level data'!$D$6:$D$10232,ROW('Parish level data'!$D$6:$D$10232)-ROW('Parish level data'!$D$6)+1),ROW(98:98))))</f>
        <v/>
      </c>
      <c r="D113" s="363"/>
      <c r="E113" s="364" t="str">
        <f t="array" ref="E113">IF(ISERROR(INDEX('Parish level data'!$H$6:$H$10232,SMALL(IF($B$3='Parish level data'!$D$6:$D$10232,ROW('Parish level data'!$D$6:$D$10232)-ROW('Parish level data'!$D$6)+1),ROW(98:98)))),"",INDEX('Parish level data'!$H$6:$H$10232,SMALL(IF($B$3='Parish level data'!$D$6:$D$10232,ROW('Parish level data'!$D$6:$D$10232)-ROW('Parish level data'!$D$6)+1),ROW(98:98))))</f>
        <v/>
      </c>
      <c r="F113" s="391">
        <f t="shared" si="1"/>
        <v>0</v>
      </c>
      <c r="G113" s="364" t="str">
        <f t="array" ref="G113">IF(ISERROR(INDEX('Parish level data'!$O$6:$O$10232,SMALL(IF($B$3='Parish level data'!$D$6:$D$10232,ROW('Parish level data'!$D$6:$D$10232)-ROW('Parish level data'!$D$6)+1),ROW(98:98)))),"",INDEX('Parish level data'!$O$6:$O$10232,SMALL(IF($B$3='Parish level data'!$D$6:$D$10232,ROW('Parish level data'!$D$6:$D$10232)-ROW('Parish level data'!$D$6)+1),ROW(98:98))))</f>
        <v/>
      </c>
      <c r="H113" s="365"/>
      <c r="I113" s="366" t="str">
        <f t="array" ref="I113">IF(ISERROR(INDEX('Parish level data'!$Q$6:$Q$10232,SMALL(IF($B$3='Parish level data'!$D$6:$D$10232,ROW('Parish level data'!$D$6:$D$10232)-ROW('Parish level data'!$D$6)+1),ROW(98:98)))),"",INDEX('Parish level data'!$Q$6:$Q$10232,SMALL(IF($B$3='Parish level data'!$D$6:$D$10232,ROW('Parish level data'!$D$6:$D$10232)-ROW('Parish level data'!$D$6)+1),ROW(98:98))))</f>
        <v/>
      </c>
      <c r="J113" s="365"/>
      <c r="K113" s="367" t="str">
        <f t="array" ref="K113">IF(ISERROR(INDEX('Parish level data'!$S$6:$S$10232,SMALL(IF($B$3='Parish level data'!$D$6:$D$10232,ROW('Parish level data'!$D$6:$D$10232)-ROW('Parish level data'!$D$6)+1),ROW(98:98)))),"",INDEX('Parish level data'!$S$6:$S$10232,SMALL(IF($B$3='Parish level data'!$D$6:$D$10232,ROW('Parish level data'!$D$6:$D$10232)-ROW('Parish level data'!$D$6)+1),ROW(98:98))))</f>
        <v/>
      </c>
      <c r="L113" s="22"/>
      <c r="M113" s="368"/>
      <c r="N113" s="19"/>
      <c r="O113" s="23"/>
      <c r="P113" s="32"/>
      <c r="Q113" s="65"/>
    </row>
    <row r="114" spans="1:17" s="21" customFormat="1" ht="21" customHeight="1" thickBot="1" x14ac:dyDescent="0.3">
      <c r="A114" s="361"/>
      <c r="B114" s="57"/>
      <c r="C114" s="362" t="str">
        <f t="array" ref="C114">IF(ISERROR(INDEX('Parish level data'!$E$6:$E$10232,SMALL(IF($B$3='Parish level data'!$D$6:$D$10232,ROW('Parish level data'!$D$6:$D$10232)-ROW('Parish level data'!$D$6)+1),ROW(99:99)))),"",INDEX('Parish level data'!$E$6:$E$10232,SMALL(IF($B$3='Parish level data'!$D$6:$D$10232,ROW('Parish level data'!$D$6:$D$10232)-ROW('Parish level data'!$D$6)+1),ROW(99:99))))</f>
        <v/>
      </c>
      <c r="D114" s="363"/>
      <c r="E114" s="364" t="str">
        <f t="array" ref="E114">IF(ISERROR(INDEX('Parish level data'!$H$6:$H$10232,SMALL(IF($B$3='Parish level data'!$D$6:$D$10232,ROW('Parish level data'!$D$6:$D$10232)-ROW('Parish level data'!$D$6)+1),ROW(99:99)))),"",INDEX('Parish level data'!$H$6:$H$10232,SMALL(IF($B$3='Parish level data'!$D$6:$D$10232,ROW('Parish level data'!$D$6:$D$10232)-ROW('Parish level data'!$D$6)+1),ROW(99:99))))</f>
        <v/>
      </c>
      <c r="F114" s="391">
        <f t="shared" si="1"/>
        <v>0</v>
      </c>
      <c r="G114" s="364" t="str">
        <f t="array" ref="G114">IF(ISERROR(INDEX('Parish level data'!$O$6:$O$10232,SMALL(IF($B$3='Parish level data'!$D$6:$D$10232,ROW('Parish level data'!$D$6:$D$10232)-ROW('Parish level data'!$D$6)+1),ROW(99:99)))),"",INDEX('Parish level data'!$O$6:$O$10232,SMALL(IF($B$3='Parish level data'!$D$6:$D$10232,ROW('Parish level data'!$D$6:$D$10232)-ROW('Parish level data'!$D$6)+1),ROW(99:99))))</f>
        <v/>
      </c>
      <c r="H114" s="365"/>
      <c r="I114" s="366" t="str">
        <f t="array" ref="I114">IF(ISERROR(INDEX('Parish level data'!$Q$6:$Q$10232,SMALL(IF($B$3='Parish level data'!$D$6:$D$10232,ROW('Parish level data'!$D$6:$D$10232)-ROW('Parish level data'!$D$6)+1),ROW(99:99)))),"",INDEX('Parish level data'!$Q$6:$Q$10232,SMALL(IF($B$3='Parish level data'!$D$6:$D$10232,ROW('Parish level data'!$D$6:$D$10232)-ROW('Parish level data'!$D$6)+1),ROW(99:99))))</f>
        <v/>
      </c>
      <c r="J114" s="365"/>
      <c r="K114" s="367" t="str">
        <f t="array" ref="K114">IF(ISERROR(INDEX('Parish level data'!$S$6:$S$10232,SMALL(IF($B$3='Parish level data'!$D$6:$D$10232,ROW('Parish level data'!$D$6:$D$10232)-ROW('Parish level data'!$D$6)+1),ROW(99:99)))),"",INDEX('Parish level data'!$S$6:$S$10232,SMALL(IF($B$3='Parish level data'!$D$6:$D$10232,ROW('Parish level data'!$D$6:$D$10232)-ROW('Parish level data'!$D$6)+1),ROW(99:99))))</f>
        <v/>
      </c>
      <c r="L114" s="22"/>
      <c r="M114" s="368"/>
      <c r="N114" s="19"/>
      <c r="O114" s="23"/>
      <c r="P114" s="32"/>
      <c r="Q114" s="65"/>
    </row>
    <row r="115" spans="1:17" s="21" customFormat="1" ht="21" customHeight="1" thickBot="1" x14ac:dyDescent="0.3">
      <c r="A115" s="361"/>
      <c r="B115" s="57"/>
      <c r="C115" s="362" t="str">
        <f t="array" ref="C115">IF(ISERROR(INDEX('Parish level data'!$E$6:$E$10232,SMALL(IF($B$3='Parish level data'!$D$6:$D$10232,ROW('Parish level data'!$D$6:$D$10232)-ROW('Parish level data'!$D$6)+1),ROW(100:100)))),"",INDEX('Parish level data'!$E$6:$E$10232,SMALL(IF($B$3='Parish level data'!$D$6:$D$10232,ROW('Parish level data'!$D$6:$D$10232)-ROW('Parish level data'!$D$6)+1),ROW(100:100))))</f>
        <v/>
      </c>
      <c r="D115" s="363"/>
      <c r="E115" s="364" t="str">
        <f t="array" ref="E115">IF(ISERROR(INDEX('Parish level data'!$H$6:$H$10232,SMALL(IF($B$3='Parish level data'!$D$6:$D$10232,ROW('Parish level data'!$D$6:$D$10232)-ROW('Parish level data'!$D$6)+1),ROW(100:100)))),"",INDEX('Parish level data'!$H$6:$H$10232,SMALL(IF($B$3='Parish level data'!$D$6:$D$10232,ROW('Parish level data'!$D$6:$D$10232)-ROW('Parish level data'!$D$6)+1),ROW(100:100))))</f>
        <v/>
      </c>
      <c r="F115" s="391">
        <f t="shared" si="1"/>
        <v>0</v>
      </c>
      <c r="G115" s="364" t="str">
        <f t="array" ref="G115">IF(ISERROR(INDEX('Parish level data'!$O$6:$O$10232,SMALL(IF($B$3='Parish level data'!$D$6:$D$10232,ROW('Parish level data'!$D$6:$D$10232)-ROW('Parish level data'!$D$6)+1),ROW(100:100)))),"",INDEX('Parish level data'!$O$6:$O$10232,SMALL(IF($B$3='Parish level data'!$D$6:$D$10232,ROW('Parish level data'!$D$6:$D$10232)-ROW('Parish level data'!$D$6)+1),ROW(100:100))))</f>
        <v/>
      </c>
      <c r="H115" s="365"/>
      <c r="I115" s="366" t="str">
        <f t="array" ref="I115">IF(ISERROR(INDEX('Parish level data'!$Q$6:$Q$10232,SMALL(IF($B$3='Parish level data'!$D$6:$D$10232,ROW('Parish level data'!$D$6:$D$10232)-ROW('Parish level data'!$D$6)+1),ROW(100:100)))),"",INDEX('Parish level data'!$Q$6:$Q$10232,SMALL(IF($B$3='Parish level data'!$D$6:$D$10232,ROW('Parish level data'!$D$6:$D$10232)-ROW('Parish level data'!$D$6)+1),ROW(100:100))))</f>
        <v/>
      </c>
      <c r="J115" s="365"/>
      <c r="K115" s="367" t="str">
        <f t="array" ref="K115">IF(ISERROR(INDEX('Parish level data'!$S$6:$S$10232,SMALL(IF($B$3='Parish level data'!$D$6:$D$10232,ROW('Parish level data'!$D$6:$D$10232)-ROW('Parish level data'!$D$6)+1),ROW(100:100)))),"",INDEX('Parish level data'!$S$6:$S$10232,SMALL(IF($B$3='Parish level data'!$D$6:$D$10232,ROW('Parish level data'!$D$6:$D$10232)-ROW('Parish level data'!$D$6)+1),ROW(100:100))))</f>
        <v/>
      </c>
      <c r="L115" s="22"/>
      <c r="M115" s="368"/>
      <c r="N115" s="19"/>
      <c r="O115" s="23"/>
      <c r="P115" s="32"/>
      <c r="Q115" s="65"/>
    </row>
    <row r="116" spans="1:17" s="21" customFormat="1" ht="21" customHeight="1" thickBot="1" x14ac:dyDescent="0.3">
      <c r="A116" s="361"/>
      <c r="B116" s="57"/>
      <c r="C116" s="362" t="str">
        <f t="array" ref="C116">IF(ISERROR(INDEX('Parish level data'!$E$6:$E$10232,SMALL(IF($B$3='Parish level data'!$D$6:$D$10232,ROW('Parish level data'!$D$6:$D$10232)-ROW('Parish level data'!$D$6)+1),ROW(101:101)))),"",INDEX('Parish level data'!$E$6:$E$10232,SMALL(IF($B$3='Parish level data'!$D$6:$D$10232,ROW('Parish level data'!$D$6:$D$10232)-ROW('Parish level data'!$D$6)+1),ROW(101:101))))</f>
        <v/>
      </c>
      <c r="D116" s="363"/>
      <c r="E116" s="364" t="str">
        <f t="array" ref="E116">IF(ISERROR(INDEX('Parish level data'!$H$6:$H$10232,SMALL(IF($B$3='Parish level data'!$D$6:$D$10232,ROW('Parish level data'!$D$6:$D$10232)-ROW('Parish level data'!$D$6)+1),ROW(101:101)))),"",INDEX('Parish level data'!$H$6:$H$10232,SMALL(IF($B$3='Parish level data'!$D$6:$D$10232,ROW('Parish level data'!$D$6:$D$10232)-ROW('Parish level data'!$D$6)+1),ROW(101:101))))</f>
        <v/>
      </c>
      <c r="F116" s="391">
        <f t="shared" si="1"/>
        <v>0</v>
      </c>
      <c r="G116" s="364" t="str">
        <f t="array" ref="G116">IF(ISERROR(INDEX('Parish level data'!$O$6:$O$10232,SMALL(IF($B$3='Parish level data'!$D$6:$D$10232,ROW('Parish level data'!$D$6:$D$10232)-ROW('Parish level data'!$D$6)+1),ROW(101:101)))),"",INDEX('Parish level data'!$O$6:$O$10232,SMALL(IF($B$3='Parish level data'!$D$6:$D$10232,ROW('Parish level data'!$D$6:$D$10232)-ROW('Parish level data'!$D$6)+1),ROW(101:101))))</f>
        <v/>
      </c>
      <c r="H116" s="365"/>
      <c r="I116" s="366" t="str">
        <f t="array" ref="I116">IF(ISERROR(INDEX('Parish level data'!$Q$6:$Q$10232,SMALL(IF($B$3='Parish level data'!$D$6:$D$10232,ROW('Parish level data'!$D$6:$D$10232)-ROW('Parish level data'!$D$6)+1),ROW(101:101)))),"",INDEX('Parish level data'!$Q$6:$Q$10232,SMALL(IF($B$3='Parish level data'!$D$6:$D$10232,ROW('Parish level data'!$D$6:$D$10232)-ROW('Parish level data'!$D$6)+1),ROW(101:101))))</f>
        <v/>
      </c>
      <c r="J116" s="365"/>
      <c r="K116" s="367" t="str">
        <f t="array" ref="K116">IF(ISERROR(INDEX('Parish level data'!$S$6:$S$10232,SMALL(IF($B$3='Parish level data'!$D$6:$D$10232,ROW('Parish level data'!$D$6:$D$10232)-ROW('Parish level data'!$D$6)+1),ROW(101:101)))),"",INDEX('Parish level data'!$S$6:$S$10232,SMALL(IF($B$3='Parish level data'!$D$6:$D$10232,ROW('Parish level data'!$D$6:$D$10232)-ROW('Parish level data'!$D$6)+1),ROW(101:101))))</f>
        <v/>
      </c>
      <c r="L116" s="22"/>
      <c r="M116" s="368"/>
      <c r="N116" s="19"/>
      <c r="O116" s="23"/>
      <c r="P116" s="32"/>
      <c r="Q116" s="65"/>
    </row>
    <row r="117" spans="1:17" s="21" customFormat="1" ht="21" customHeight="1" thickBot="1" x14ac:dyDescent="0.3">
      <c r="A117" s="361"/>
      <c r="B117" s="57"/>
      <c r="C117" s="362" t="str">
        <f t="array" ref="C117">IF(ISERROR(INDEX('Parish level data'!$E$6:$E$10232,SMALL(IF($B$3='Parish level data'!$D$6:$D$10232,ROW('Parish level data'!$D$6:$D$10232)-ROW('Parish level data'!$D$6)+1),ROW(102:102)))),"",INDEX('Parish level data'!$E$6:$E$10232,SMALL(IF($B$3='Parish level data'!$D$6:$D$10232,ROW('Parish level data'!$D$6:$D$10232)-ROW('Parish level data'!$D$6)+1),ROW(102:102))))</f>
        <v/>
      </c>
      <c r="D117" s="363"/>
      <c r="E117" s="364" t="str">
        <f t="array" ref="E117">IF(ISERROR(INDEX('Parish level data'!$H$6:$H$10232,SMALL(IF($B$3='Parish level data'!$D$6:$D$10232,ROW('Parish level data'!$D$6:$D$10232)-ROW('Parish level data'!$D$6)+1),ROW(102:102)))),"",INDEX('Parish level data'!$H$6:$H$10232,SMALL(IF($B$3='Parish level data'!$D$6:$D$10232,ROW('Parish level data'!$D$6:$D$10232)-ROW('Parish level data'!$D$6)+1),ROW(102:102))))</f>
        <v/>
      </c>
      <c r="F117" s="391">
        <f t="shared" si="1"/>
        <v>0</v>
      </c>
      <c r="G117" s="364" t="str">
        <f t="array" ref="G117">IF(ISERROR(INDEX('Parish level data'!$O$6:$O$10232,SMALL(IF($B$3='Parish level data'!$D$6:$D$10232,ROW('Parish level data'!$D$6:$D$10232)-ROW('Parish level data'!$D$6)+1),ROW(102:102)))),"",INDEX('Parish level data'!$O$6:$O$10232,SMALL(IF($B$3='Parish level data'!$D$6:$D$10232,ROW('Parish level data'!$D$6:$D$10232)-ROW('Parish level data'!$D$6)+1),ROW(102:102))))</f>
        <v/>
      </c>
      <c r="H117" s="365"/>
      <c r="I117" s="366" t="str">
        <f t="array" ref="I117">IF(ISERROR(INDEX('Parish level data'!$Q$6:$Q$10232,SMALL(IF($B$3='Parish level data'!$D$6:$D$10232,ROW('Parish level data'!$D$6:$D$10232)-ROW('Parish level data'!$D$6)+1),ROW(102:102)))),"",INDEX('Parish level data'!$Q$6:$Q$10232,SMALL(IF($B$3='Parish level data'!$D$6:$D$10232,ROW('Parish level data'!$D$6:$D$10232)-ROW('Parish level data'!$D$6)+1),ROW(102:102))))</f>
        <v/>
      </c>
      <c r="J117" s="365"/>
      <c r="K117" s="367" t="str">
        <f t="array" ref="K117">IF(ISERROR(INDEX('Parish level data'!$S$6:$S$10232,SMALL(IF($B$3='Parish level data'!$D$6:$D$10232,ROW('Parish level data'!$D$6:$D$10232)-ROW('Parish level data'!$D$6)+1),ROW(102:102)))),"",INDEX('Parish level data'!$S$6:$S$10232,SMALL(IF($B$3='Parish level data'!$D$6:$D$10232,ROW('Parish level data'!$D$6:$D$10232)-ROW('Parish level data'!$D$6)+1),ROW(102:102))))</f>
        <v/>
      </c>
      <c r="L117" s="22"/>
      <c r="M117" s="368"/>
      <c r="N117" s="19"/>
      <c r="O117" s="23"/>
      <c r="P117" s="32"/>
      <c r="Q117" s="65"/>
    </row>
    <row r="118" spans="1:17" s="21" customFormat="1" ht="21" customHeight="1" thickBot="1" x14ac:dyDescent="0.3">
      <c r="A118" s="361"/>
      <c r="B118" s="57"/>
      <c r="C118" s="362" t="str">
        <f t="array" ref="C118">IF(ISERROR(INDEX('Parish level data'!$E$6:$E$10232,SMALL(IF($B$3='Parish level data'!$D$6:$D$10232,ROW('Parish level data'!$D$6:$D$10232)-ROW('Parish level data'!$D$6)+1),ROW(103:103)))),"",INDEX('Parish level data'!$E$6:$E$10232,SMALL(IF($B$3='Parish level data'!$D$6:$D$10232,ROW('Parish level data'!$D$6:$D$10232)-ROW('Parish level data'!$D$6)+1),ROW(103:103))))</f>
        <v/>
      </c>
      <c r="D118" s="363"/>
      <c r="E118" s="364" t="str">
        <f t="array" ref="E118">IF(ISERROR(INDEX('Parish level data'!$H$6:$H$10232,SMALL(IF($B$3='Parish level data'!$D$6:$D$10232,ROW('Parish level data'!$D$6:$D$10232)-ROW('Parish level data'!$D$6)+1),ROW(103:103)))),"",INDEX('Parish level data'!$H$6:$H$10232,SMALL(IF($B$3='Parish level data'!$D$6:$D$10232,ROW('Parish level data'!$D$6:$D$10232)-ROW('Parish level data'!$D$6)+1),ROW(103:103))))</f>
        <v/>
      </c>
      <c r="F118" s="391">
        <f t="shared" si="1"/>
        <v>0</v>
      </c>
      <c r="G118" s="364" t="str">
        <f t="array" ref="G118">IF(ISERROR(INDEX('Parish level data'!$O$6:$O$10232,SMALL(IF($B$3='Parish level data'!$D$6:$D$10232,ROW('Parish level data'!$D$6:$D$10232)-ROW('Parish level data'!$D$6)+1),ROW(103:103)))),"",INDEX('Parish level data'!$O$6:$O$10232,SMALL(IF($B$3='Parish level data'!$D$6:$D$10232,ROW('Parish level data'!$D$6:$D$10232)-ROW('Parish level data'!$D$6)+1),ROW(103:103))))</f>
        <v/>
      </c>
      <c r="H118" s="365"/>
      <c r="I118" s="366" t="str">
        <f t="array" ref="I118">IF(ISERROR(INDEX('Parish level data'!$Q$6:$Q$10232,SMALL(IF($B$3='Parish level data'!$D$6:$D$10232,ROW('Parish level data'!$D$6:$D$10232)-ROW('Parish level data'!$D$6)+1),ROW(103:103)))),"",INDEX('Parish level data'!$Q$6:$Q$10232,SMALL(IF($B$3='Parish level data'!$D$6:$D$10232,ROW('Parish level data'!$D$6:$D$10232)-ROW('Parish level data'!$D$6)+1),ROW(103:103))))</f>
        <v/>
      </c>
      <c r="J118" s="365"/>
      <c r="K118" s="367" t="str">
        <f t="array" ref="K118">IF(ISERROR(INDEX('Parish level data'!$S$6:$S$10232,SMALL(IF($B$3='Parish level data'!$D$6:$D$10232,ROW('Parish level data'!$D$6:$D$10232)-ROW('Parish level data'!$D$6)+1),ROW(103:103)))),"",INDEX('Parish level data'!$S$6:$S$10232,SMALL(IF($B$3='Parish level data'!$D$6:$D$10232,ROW('Parish level data'!$D$6:$D$10232)-ROW('Parish level data'!$D$6)+1),ROW(103:103))))</f>
        <v/>
      </c>
      <c r="L118" s="22"/>
      <c r="M118" s="368"/>
      <c r="N118" s="19"/>
      <c r="O118" s="23"/>
      <c r="P118" s="32"/>
      <c r="Q118" s="65"/>
    </row>
    <row r="119" spans="1:17" s="21" customFormat="1" ht="21" customHeight="1" thickBot="1" x14ac:dyDescent="0.3">
      <c r="A119" s="361"/>
      <c r="B119" s="57"/>
      <c r="C119" s="362" t="str">
        <f t="array" ref="C119">IF(ISERROR(INDEX('Parish level data'!$E$6:$E$10232,SMALL(IF($B$3='Parish level data'!$D$6:$D$10232,ROW('Parish level data'!$D$6:$D$10232)-ROW('Parish level data'!$D$6)+1),ROW(104:104)))),"",INDEX('Parish level data'!$E$6:$E$10232,SMALL(IF($B$3='Parish level data'!$D$6:$D$10232,ROW('Parish level data'!$D$6:$D$10232)-ROW('Parish level data'!$D$6)+1),ROW(104:104))))</f>
        <v/>
      </c>
      <c r="D119" s="363"/>
      <c r="E119" s="364" t="str">
        <f t="array" ref="E119">IF(ISERROR(INDEX('Parish level data'!$H$6:$H$10232,SMALL(IF($B$3='Parish level data'!$D$6:$D$10232,ROW('Parish level data'!$D$6:$D$10232)-ROW('Parish level data'!$D$6)+1),ROW(104:104)))),"",INDEX('Parish level data'!$H$6:$H$10232,SMALL(IF($B$3='Parish level data'!$D$6:$D$10232,ROW('Parish level data'!$D$6:$D$10232)-ROW('Parish level data'!$D$6)+1),ROW(104:104))))</f>
        <v/>
      </c>
      <c r="F119" s="391">
        <f t="shared" si="1"/>
        <v>0</v>
      </c>
      <c r="G119" s="364" t="str">
        <f t="array" ref="G119">IF(ISERROR(INDEX('Parish level data'!$O$6:$O$10232,SMALL(IF($B$3='Parish level data'!$D$6:$D$10232,ROW('Parish level data'!$D$6:$D$10232)-ROW('Parish level data'!$D$6)+1),ROW(104:104)))),"",INDEX('Parish level data'!$O$6:$O$10232,SMALL(IF($B$3='Parish level data'!$D$6:$D$10232,ROW('Parish level data'!$D$6:$D$10232)-ROW('Parish level data'!$D$6)+1),ROW(104:104))))</f>
        <v/>
      </c>
      <c r="H119" s="365"/>
      <c r="I119" s="366" t="str">
        <f t="array" ref="I119">IF(ISERROR(INDEX('Parish level data'!$Q$6:$Q$10232,SMALL(IF($B$3='Parish level data'!$D$6:$D$10232,ROW('Parish level data'!$D$6:$D$10232)-ROW('Parish level data'!$D$6)+1),ROW(104:104)))),"",INDEX('Parish level data'!$Q$6:$Q$10232,SMALL(IF($B$3='Parish level data'!$D$6:$D$10232,ROW('Parish level data'!$D$6:$D$10232)-ROW('Parish level data'!$D$6)+1),ROW(104:104))))</f>
        <v/>
      </c>
      <c r="J119" s="365"/>
      <c r="K119" s="367" t="str">
        <f t="array" ref="K119">IF(ISERROR(INDEX('Parish level data'!$S$6:$S$10232,SMALL(IF($B$3='Parish level data'!$D$6:$D$10232,ROW('Parish level data'!$D$6:$D$10232)-ROW('Parish level data'!$D$6)+1),ROW(104:104)))),"",INDEX('Parish level data'!$S$6:$S$10232,SMALL(IF($B$3='Parish level data'!$D$6:$D$10232,ROW('Parish level data'!$D$6:$D$10232)-ROW('Parish level data'!$D$6)+1),ROW(104:104))))</f>
        <v/>
      </c>
      <c r="L119" s="22"/>
      <c r="M119" s="368"/>
      <c r="N119" s="19"/>
      <c r="O119" s="23"/>
      <c r="P119" s="32"/>
      <c r="Q119" s="65"/>
    </row>
    <row r="120" spans="1:17" s="21" customFormat="1" ht="21" customHeight="1" thickBot="1" x14ac:dyDescent="0.3">
      <c r="A120" s="361"/>
      <c r="B120" s="57"/>
      <c r="C120" s="362" t="str">
        <f t="array" ref="C120">IF(ISERROR(INDEX('Parish level data'!$E$6:$E$10232,SMALL(IF($B$3='Parish level data'!$D$6:$D$10232,ROW('Parish level data'!$D$6:$D$10232)-ROW('Parish level data'!$D$6)+1),ROW(105:105)))),"",INDEX('Parish level data'!$E$6:$E$10232,SMALL(IF($B$3='Parish level data'!$D$6:$D$10232,ROW('Parish level data'!$D$6:$D$10232)-ROW('Parish level data'!$D$6)+1),ROW(105:105))))</f>
        <v/>
      </c>
      <c r="D120" s="363"/>
      <c r="E120" s="364" t="str">
        <f t="array" ref="E120">IF(ISERROR(INDEX('Parish level data'!$H$6:$H$10232,SMALL(IF($B$3='Parish level data'!$D$6:$D$10232,ROW('Parish level data'!$D$6:$D$10232)-ROW('Parish level data'!$D$6)+1),ROW(105:105)))),"",INDEX('Parish level data'!$H$6:$H$10232,SMALL(IF($B$3='Parish level data'!$D$6:$D$10232,ROW('Parish level data'!$D$6:$D$10232)-ROW('Parish level data'!$D$6)+1),ROW(105:105))))</f>
        <v/>
      </c>
      <c r="F120" s="391">
        <f t="shared" si="1"/>
        <v>0</v>
      </c>
      <c r="G120" s="364" t="str">
        <f t="array" ref="G120">IF(ISERROR(INDEX('Parish level data'!$O$6:$O$10232,SMALL(IF($B$3='Parish level data'!$D$6:$D$10232,ROW('Parish level data'!$D$6:$D$10232)-ROW('Parish level data'!$D$6)+1),ROW(105:105)))),"",INDEX('Parish level data'!$O$6:$O$10232,SMALL(IF($B$3='Parish level data'!$D$6:$D$10232,ROW('Parish level data'!$D$6:$D$10232)-ROW('Parish level data'!$D$6)+1),ROW(105:105))))</f>
        <v/>
      </c>
      <c r="H120" s="365"/>
      <c r="I120" s="366" t="str">
        <f t="array" ref="I120">IF(ISERROR(INDEX('Parish level data'!$Q$6:$Q$10232,SMALL(IF($B$3='Parish level data'!$D$6:$D$10232,ROW('Parish level data'!$D$6:$D$10232)-ROW('Parish level data'!$D$6)+1),ROW(105:105)))),"",INDEX('Parish level data'!$Q$6:$Q$10232,SMALL(IF($B$3='Parish level data'!$D$6:$D$10232,ROW('Parish level data'!$D$6:$D$10232)-ROW('Parish level data'!$D$6)+1),ROW(105:105))))</f>
        <v/>
      </c>
      <c r="J120" s="365"/>
      <c r="K120" s="367" t="str">
        <f t="array" ref="K120">IF(ISERROR(INDEX('Parish level data'!$S$6:$S$10232,SMALL(IF($B$3='Parish level data'!$D$6:$D$10232,ROW('Parish level data'!$D$6:$D$10232)-ROW('Parish level data'!$D$6)+1),ROW(105:105)))),"",INDEX('Parish level data'!$S$6:$S$10232,SMALL(IF($B$3='Parish level data'!$D$6:$D$10232,ROW('Parish level data'!$D$6:$D$10232)-ROW('Parish level data'!$D$6)+1),ROW(105:105))))</f>
        <v/>
      </c>
      <c r="L120" s="22"/>
      <c r="M120" s="368"/>
      <c r="N120" s="19"/>
      <c r="O120" s="23"/>
      <c r="P120" s="32"/>
      <c r="Q120" s="65"/>
    </row>
    <row r="121" spans="1:17" s="21" customFormat="1" ht="21" customHeight="1" thickBot="1" x14ac:dyDescent="0.3">
      <c r="A121" s="361"/>
      <c r="B121" s="57"/>
      <c r="C121" s="362" t="str">
        <f t="array" ref="C121">IF(ISERROR(INDEX('Parish level data'!$E$6:$E$10232,SMALL(IF($B$3='Parish level data'!$D$6:$D$10232,ROW('Parish level data'!$D$6:$D$10232)-ROW('Parish level data'!$D$6)+1),ROW(106:106)))),"",INDEX('Parish level data'!$E$6:$E$10232,SMALL(IF($B$3='Parish level data'!$D$6:$D$10232,ROW('Parish level data'!$D$6:$D$10232)-ROW('Parish level data'!$D$6)+1),ROW(106:106))))</f>
        <v/>
      </c>
      <c r="D121" s="363"/>
      <c r="E121" s="364" t="str">
        <f t="array" ref="E121">IF(ISERROR(INDEX('Parish level data'!$H$6:$H$10232,SMALL(IF($B$3='Parish level data'!$D$6:$D$10232,ROW('Parish level data'!$D$6:$D$10232)-ROW('Parish level data'!$D$6)+1),ROW(106:106)))),"",INDEX('Parish level data'!$H$6:$H$10232,SMALL(IF($B$3='Parish level data'!$D$6:$D$10232,ROW('Parish level data'!$D$6:$D$10232)-ROW('Parish level data'!$D$6)+1),ROW(106:106))))</f>
        <v/>
      </c>
      <c r="F121" s="391">
        <f t="shared" si="1"/>
        <v>0</v>
      </c>
      <c r="G121" s="364" t="str">
        <f t="array" ref="G121">IF(ISERROR(INDEX('Parish level data'!$O$6:$O$10232,SMALL(IF($B$3='Parish level data'!$D$6:$D$10232,ROW('Parish level data'!$D$6:$D$10232)-ROW('Parish level data'!$D$6)+1),ROW(106:106)))),"",INDEX('Parish level data'!$O$6:$O$10232,SMALL(IF($B$3='Parish level data'!$D$6:$D$10232,ROW('Parish level data'!$D$6:$D$10232)-ROW('Parish level data'!$D$6)+1),ROW(106:106))))</f>
        <v/>
      </c>
      <c r="H121" s="365"/>
      <c r="I121" s="366" t="str">
        <f t="array" ref="I121">IF(ISERROR(INDEX('Parish level data'!$Q$6:$Q$10232,SMALL(IF($B$3='Parish level data'!$D$6:$D$10232,ROW('Parish level data'!$D$6:$D$10232)-ROW('Parish level data'!$D$6)+1),ROW(106:106)))),"",INDEX('Parish level data'!$Q$6:$Q$10232,SMALL(IF($B$3='Parish level data'!$D$6:$D$10232,ROW('Parish level data'!$D$6:$D$10232)-ROW('Parish level data'!$D$6)+1),ROW(106:106))))</f>
        <v/>
      </c>
      <c r="J121" s="365"/>
      <c r="K121" s="367" t="str">
        <f t="array" ref="K121">IF(ISERROR(INDEX('Parish level data'!$S$6:$S$10232,SMALL(IF($B$3='Parish level data'!$D$6:$D$10232,ROW('Parish level data'!$D$6:$D$10232)-ROW('Parish level data'!$D$6)+1),ROW(106:106)))),"",INDEX('Parish level data'!$S$6:$S$10232,SMALL(IF($B$3='Parish level data'!$D$6:$D$10232,ROW('Parish level data'!$D$6:$D$10232)-ROW('Parish level data'!$D$6)+1),ROW(106:106))))</f>
        <v/>
      </c>
      <c r="L121" s="22"/>
      <c r="M121" s="368"/>
      <c r="N121" s="19"/>
      <c r="O121" s="23"/>
      <c r="P121" s="32"/>
      <c r="Q121" s="65"/>
    </row>
    <row r="122" spans="1:17" s="21" customFormat="1" ht="21" customHeight="1" thickBot="1" x14ac:dyDescent="0.3">
      <c r="A122" s="361"/>
      <c r="B122" s="57"/>
      <c r="C122" s="362" t="str">
        <f t="array" ref="C122">IF(ISERROR(INDEX('Parish level data'!$E$6:$E$10232,SMALL(IF($B$3='Parish level data'!$D$6:$D$10232,ROW('Parish level data'!$D$6:$D$10232)-ROW('Parish level data'!$D$6)+1),ROW(107:107)))),"",INDEX('Parish level data'!$E$6:$E$10232,SMALL(IF($B$3='Parish level data'!$D$6:$D$10232,ROW('Parish level data'!$D$6:$D$10232)-ROW('Parish level data'!$D$6)+1),ROW(107:107))))</f>
        <v/>
      </c>
      <c r="D122" s="363"/>
      <c r="E122" s="364" t="str">
        <f t="array" ref="E122">IF(ISERROR(INDEX('Parish level data'!$H$6:$H$10232,SMALL(IF($B$3='Parish level data'!$D$6:$D$10232,ROW('Parish level data'!$D$6:$D$10232)-ROW('Parish level data'!$D$6)+1),ROW(107:107)))),"",INDEX('Parish level data'!$H$6:$H$10232,SMALL(IF($B$3='Parish level data'!$D$6:$D$10232,ROW('Parish level data'!$D$6:$D$10232)-ROW('Parish level data'!$D$6)+1),ROW(107:107))))</f>
        <v/>
      </c>
      <c r="F122" s="391">
        <f t="shared" si="1"/>
        <v>0</v>
      </c>
      <c r="G122" s="364" t="str">
        <f t="array" ref="G122">IF(ISERROR(INDEX('Parish level data'!$O$6:$O$10232,SMALL(IF($B$3='Parish level data'!$D$6:$D$10232,ROW('Parish level data'!$D$6:$D$10232)-ROW('Parish level data'!$D$6)+1),ROW(107:107)))),"",INDEX('Parish level data'!$O$6:$O$10232,SMALL(IF($B$3='Parish level data'!$D$6:$D$10232,ROW('Parish level data'!$D$6:$D$10232)-ROW('Parish level data'!$D$6)+1),ROW(107:107))))</f>
        <v/>
      </c>
      <c r="H122" s="365"/>
      <c r="I122" s="366" t="str">
        <f t="array" ref="I122">IF(ISERROR(INDEX('Parish level data'!$Q$6:$Q$10232,SMALL(IF($B$3='Parish level data'!$D$6:$D$10232,ROW('Parish level data'!$D$6:$D$10232)-ROW('Parish level data'!$D$6)+1),ROW(107:107)))),"",INDEX('Parish level data'!$Q$6:$Q$10232,SMALL(IF($B$3='Parish level data'!$D$6:$D$10232,ROW('Parish level data'!$D$6:$D$10232)-ROW('Parish level data'!$D$6)+1),ROW(107:107))))</f>
        <v/>
      </c>
      <c r="J122" s="365"/>
      <c r="K122" s="367" t="str">
        <f t="array" ref="K122">IF(ISERROR(INDEX('Parish level data'!$S$6:$S$10232,SMALL(IF($B$3='Parish level data'!$D$6:$D$10232,ROW('Parish level data'!$D$6:$D$10232)-ROW('Parish level data'!$D$6)+1),ROW(107:107)))),"",INDEX('Parish level data'!$S$6:$S$10232,SMALL(IF($B$3='Parish level data'!$D$6:$D$10232,ROW('Parish level data'!$D$6:$D$10232)-ROW('Parish level data'!$D$6)+1),ROW(107:107))))</f>
        <v/>
      </c>
      <c r="L122" s="22"/>
      <c r="M122" s="368"/>
      <c r="N122" s="19"/>
      <c r="O122" s="23"/>
      <c r="P122" s="32"/>
      <c r="Q122" s="65"/>
    </row>
    <row r="123" spans="1:17" s="21" customFormat="1" ht="21" customHeight="1" thickBot="1" x14ac:dyDescent="0.3">
      <c r="A123" s="361"/>
      <c r="B123" s="57"/>
      <c r="C123" s="362" t="str">
        <f t="array" ref="C123">IF(ISERROR(INDEX('Parish level data'!$E$6:$E$10232,SMALL(IF($B$3='Parish level data'!$D$6:$D$10232,ROW('Parish level data'!$D$6:$D$10232)-ROW('Parish level data'!$D$6)+1),ROW(108:108)))),"",INDEX('Parish level data'!$E$6:$E$10232,SMALL(IF($B$3='Parish level data'!$D$6:$D$10232,ROW('Parish level data'!$D$6:$D$10232)-ROW('Parish level data'!$D$6)+1),ROW(108:108))))</f>
        <v/>
      </c>
      <c r="D123" s="363"/>
      <c r="E123" s="364" t="str">
        <f t="array" ref="E123">IF(ISERROR(INDEX('Parish level data'!$H$6:$H$10232,SMALL(IF($B$3='Parish level data'!$D$6:$D$10232,ROW('Parish level data'!$D$6:$D$10232)-ROW('Parish level data'!$D$6)+1),ROW(108:108)))),"",INDEX('Parish level data'!$H$6:$H$10232,SMALL(IF($B$3='Parish level data'!$D$6:$D$10232,ROW('Parish level data'!$D$6:$D$10232)-ROW('Parish level data'!$D$6)+1),ROW(108:108))))</f>
        <v/>
      </c>
      <c r="F123" s="391">
        <f t="shared" si="1"/>
        <v>0</v>
      </c>
      <c r="G123" s="364" t="str">
        <f t="array" ref="G123">IF(ISERROR(INDEX('Parish level data'!$O$6:$O$10232,SMALL(IF($B$3='Parish level data'!$D$6:$D$10232,ROW('Parish level data'!$D$6:$D$10232)-ROW('Parish level data'!$D$6)+1),ROW(108:108)))),"",INDEX('Parish level data'!$O$6:$O$10232,SMALL(IF($B$3='Parish level data'!$D$6:$D$10232,ROW('Parish level data'!$D$6:$D$10232)-ROW('Parish level data'!$D$6)+1),ROW(108:108))))</f>
        <v/>
      </c>
      <c r="H123" s="365"/>
      <c r="I123" s="366" t="str">
        <f t="array" ref="I123">IF(ISERROR(INDEX('Parish level data'!$Q$6:$Q$10232,SMALL(IF($B$3='Parish level data'!$D$6:$D$10232,ROW('Parish level data'!$D$6:$D$10232)-ROW('Parish level data'!$D$6)+1),ROW(108:108)))),"",INDEX('Parish level data'!$Q$6:$Q$10232,SMALL(IF($B$3='Parish level data'!$D$6:$D$10232,ROW('Parish level data'!$D$6:$D$10232)-ROW('Parish level data'!$D$6)+1),ROW(108:108))))</f>
        <v/>
      </c>
      <c r="J123" s="365"/>
      <c r="K123" s="367" t="str">
        <f t="array" ref="K123">IF(ISERROR(INDEX('Parish level data'!$S$6:$S$10232,SMALL(IF($B$3='Parish level data'!$D$6:$D$10232,ROW('Parish level data'!$D$6:$D$10232)-ROW('Parish level data'!$D$6)+1),ROW(108:108)))),"",INDEX('Parish level data'!$S$6:$S$10232,SMALL(IF($B$3='Parish level data'!$D$6:$D$10232,ROW('Parish level data'!$D$6:$D$10232)-ROW('Parish level data'!$D$6)+1),ROW(108:108))))</f>
        <v/>
      </c>
      <c r="L123" s="22"/>
      <c r="M123" s="368"/>
      <c r="N123" s="19"/>
      <c r="O123" s="23"/>
      <c r="P123" s="32"/>
      <c r="Q123" s="65"/>
    </row>
    <row r="124" spans="1:17" s="21" customFormat="1" ht="21" customHeight="1" thickBot="1" x14ac:dyDescent="0.3">
      <c r="A124" s="361"/>
      <c r="B124" s="57"/>
      <c r="C124" s="362" t="str">
        <f t="array" ref="C124">IF(ISERROR(INDEX('Parish level data'!$E$6:$E$10232,SMALL(IF($B$3='Parish level data'!$D$6:$D$10232,ROW('Parish level data'!$D$6:$D$10232)-ROW('Parish level data'!$D$6)+1),ROW(109:109)))),"",INDEX('Parish level data'!$E$6:$E$10232,SMALL(IF($B$3='Parish level data'!$D$6:$D$10232,ROW('Parish level data'!$D$6:$D$10232)-ROW('Parish level data'!$D$6)+1),ROW(109:109))))</f>
        <v/>
      </c>
      <c r="D124" s="363"/>
      <c r="E124" s="364" t="str">
        <f t="array" ref="E124">IF(ISERROR(INDEX('Parish level data'!$H$6:$H$10232,SMALL(IF($B$3='Parish level data'!$D$6:$D$10232,ROW('Parish level data'!$D$6:$D$10232)-ROW('Parish level data'!$D$6)+1),ROW(109:109)))),"",INDEX('Parish level data'!$H$6:$H$10232,SMALL(IF($B$3='Parish level data'!$D$6:$D$10232,ROW('Parish level data'!$D$6:$D$10232)-ROW('Parish level data'!$D$6)+1),ROW(109:109))))</f>
        <v/>
      </c>
      <c r="F124" s="391">
        <f t="shared" si="1"/>
        <v>0</v>
      </c>
      <c r="G124" s="364" t="str">
        <f t="array" ref="G124">IF(ISERROR(INDEX('Parish level data'!$O$6:$O$10232,SMALL(IF($B$3='Parish level data'!$D$6:$D$10232,ROW('Parish level data'!$D$6:$D$10232)-ROW('Parish level data'!$D$6)+1),ROW(109:109)))),"",INDEX('Parish level data'!$O$6:$O$10232,SMALL(IF($B$3='Parish level data'!$D$6:$D$10232,ROW('Parish level data'!$D$6:$D$10232)-ROW('Parish level data'!$D$6)+1),ROW(109:109))))</f>
        <v/>
      </c>
      <c r="H124" s="365"/>
      <c r="I124" s="366" t="str">
        <f t="array" ref="I124">IF(ISERROR(INDEX('Parish level data'!$Q$6:$Q$10232,SMALL(IF($B$3='Parish level data'!$D$6:$D$10232,ROW('Parish level data'!$D$6:$D$10232)-ROW('Parish level data'!$D$6)+1),ROW(109:109)))),"",INDEX('Parish level data'!$Q$6:$Q$10232,SMALL(IF($B$3='Parish level data'!$D$6:$D$10232,ROW('Parish level data'!$D$6:$D$10232)-ROW('Parish level data'!$D$6)+1),ROW(109:109))))</f>
        <v/>
      </c>
      <c r="J124" s="365"/>
      <c r="K124" s="367" t="str">
        <f t="array" ref="K124">IF(ISERROR(INDEX('Parish level data'!$S$6:$S$10232,SMALL(IF($B$3='Parish level data'!$D$6:$D$10232,ROW('Parish level data'!$D$6:$D$10232)-ROW('Parish level data'!$D$6)+1),ROW(109:109)))),"",INDEX('Parish level data'!$S$6:$S$10232,SMALL(IF($B$3='Parish level data'!$D$6:$D$10232,ROW('Parish level data'!$D$6:$D$10232)-ROW('Parish level data'!$D$6)+1),ROW(109:109))))</f>
        <v/>
      </c>
      <c r="L124" s="22"/>
      <c r="M124" s="368"/>
      <c r="N124" s="19"/>
      <c r="O124" s="23"/>
      <c r="P124" s="32"/>
      <c r="Q124" s="65"/>
    </row>
    <row r="125" spans="1:17" s="21" customFormat="1" ht="21" customHeight="1" thickBot="1" x14ac:dyDescent="0.3">
      <c r="A125" s="361"/>
      <c r="B125" s="57"/>
      <c r="C125" s="362" t="str">
        <f t="array" ref="C125">IF(ISERROR(INDEX('Parish level data'!$E$6:$E$10232,SMALL(IF($B$3='Parish level data'!$D$6:$D$10232,ROW('Parish level data'!$D$6:$D$10232)-ROW('Parish level data'!$D$6)+1),ROW(110:110)))),"",INDEX('Parish level data'!$E$6:$E$10232,SMALL(IF($B$3='Parish level data'!$D$6:$D$10232,ROW('Parish level data'!$D$6:$D$10232)-ROW('Parish level data'!$D$6)+1),ROW(110:110))))</f>
        <v/>
      </c>
      <c r="D125" s="363"/>
      <c r="E125" s="364" t="str">
        <f t="array" ref="E125">IF(ISERROR(INDEX('Parish level data'!$H$6:$H$10232,SMALL(IF($B$3='Parish level data'!$D$6:$D$10232,ROW('Parish level data'!$D$6:$D$10232)-ROW('Parish level data'!$D$6)+1),ROW(110:110)))),"",INDEX('Parish level data'!$H$6:$H$10232,SMALL(IF($B$3='Parish level data'!$D$6:$D$10232,ROW('Parish level data'!$D$6:$D$10232)-ROW('Parish level data'!$D$6)+1),ROW(110:110))))</f>
        <v/>
      </c>
      <c r="F125" s="391">
        <f t="shared" si="1"/>
        <v>0</v>
      </c>
      <c r="G125" s="364" t="str">
        <f t="array" ref="G125">IF(ISERROR(INDEX('Parish level data'!$O$6:$O$10232,SMALL(IF($B$3='Parish level data'!$D$6:$D$10232,ROW('Parish level data'!$D$6:$D$10232)-ROW('Parish level data'!$D$6)+1),ROW(110:110)))),"",INDEX('Parish level data'!$O$6:$O$10232,SMALL(IF($B$3='Parish level data'!$D$6:$D$10232,ROW('Parish level data'!$D$6:$D$10232)-ROW('Parish level data'!$D$6)+1),ROW(110:110))))</f>
        <v/>
      </c>
      <c r="H125" s="365"/>
      <c r="I125" s="366" t="str">
        <f t="array" ref="I125">IF(ISERROR(INDEX('Parish level data'!$Q$6:$Q$10232,SMALL(IF($B$3='Parish level data'!$D$6:$D$10232,ROW('Parish level data'!$D$6:$D$10232)-ROW('Parish level data'!$D$6)+1),ROW(110:110)))),"",INDEX('Parish level data'!$Q$6:$Q$10232,SMALL(IF($B$3='Parish level data'!$D$6:$D$10232,ROW('Parish level data'!$D$6:$D$10232)-ROW('Parish level data'!$D$6)+1),ROW(110:110))))</f>
        <v/>
      </c>
      <c r="J125" s="365"/>
      <c r="K125" s="367" t="str">
        <f t="array" ref="K125">IF(ISERROR(INDEX('Parish level data'!$S$6:$S$10232,SMALL(IF($B$3='Parish level data'!$D$6:$D$10232,ROW('Parish level data'!$D$6:$D$10232)-ROW('Parish level data'!$D$6)+1),ROW(110:110)))),"",INDEX('Parish level data'!$S$6:$S$10232,SMALL(IF($B$3='Parish level data'!$D$6:$D$10232,ROW('Parish level data'!$D$6:$D$10232)-ROW('Parish level data'!$D$6)+1),ROW(110:110))))</f>
        <v/>
      </c>
      <c r="L125" s="22"/>
      <c r="M125" s="368"/>
      <c r="N125" s="19"/>
      <c r="O125" s="23"/>
      <c r="P125" s="32"/>
      <c r="Q125" s="65"/>
    </row>
    <row r="126" spans="1:17" s="21" customFormat="1" ht="21" customHeight="1" thickBot="1" x14ac:dyDescent="0.3">
      <c r="A126" s="361"/>
      <c r="B126" s="57"/>
      <c r="C126" s="362" t="str">
        <f t="array" ref="C126">IF(ISERROR(INDEX('Parish level data'!$E$6:$E$10232,SMALL(IF($B$3='Parish level data'!$D$6:$D$10232,ROW('Parish level data'!$D$6:$D$10232)-ROW('Parish level data'!$D$6)+1),ROW(111:111)))),"",INDEX('Parish level data'!$E$6:$E$10232,SMALL(IF($B$3='Parish level data'!$D$6:$D$10232,ROW('Parish level data'!$D$6:$D$10232)-ROW('Parish level data'!$D$6)+1),ROW(111:111))))</f>
        <v/>
      </c>
      <c r="D126" s="363"/>
      <c r="E126" s="364" t="str">
        <f t="array" ref="E126">IF(ISERROR(INDEX('Parish level data'!$H$6:$H$10232,SMALL(IF($B$3='Parish level data'!$D$6:$D$10232,ROW('Parish level data'!$D$6:$D$10232)-ROW('Parish level data'!$D$6)+1),ROW(111:111)))),"",INDEX('Parish level data'!$H$6:$H$10232,SMALL(IF($B$3='Parish level data'!$D$6:$D$10232,ROW('Parish level data'!$D$6:$D$10232)-ROW('Parish level data'!$D$6)+1),ROW(111:111))))</f>
        <v/>
      </c>
      <c r="F126" s="391">
        <f t="shared" si="1"/>
        <v>0</v>
      </c>
      <c r="G126" s="364" t="str">
        <f t="array" ref="G126">IF(ISERROR(INDEX('Parish level data'!$O$6:$O$10232,SMALL(IF($B$3='Parish level data'!$D$6:$D$10232,ROW('Parish level data'!$D$6:$D$10232)-ROW('Parish level data'!$D$6)+1),ROW(111:111)))),"",INDEX('Parish level data'!$O$6:$O$10232,SMALL(IF($B$3='Parish level data'!$D$6:$D$10232,ROW('Parish level data'!$D$6:$D$10232)-ROW('Parish level data'!$D$6)+1),ROW(111:111))))</f>
        <v/>
      </c>
      <c r="H126" s="365"/>
      <c r="I126" s="366" t="str">
        <f t="array" ref="I126">IF(ISERROR(INDEX('Parish level data'!$Q$6:$Q$10232,SMALL(IF($B$3='Parish level data'!$D$6:$D$10232,ROW('Parish level data'!$D$6:$D$10232)-ROW('Parish level data'!$D$6)+1),ROW(111:111)))),"",INDEX('Parish level data'!$Q$6:$Q$10232,SMALL(IF($B$3='Parish level data'!$D$6:$D$10232,ROW('Parish level data'!$D$6:$D$10232)-ROW('Parish level data'!$D$6)+1),ROW(111:111))))</f>
        <v/>
      </c>
      <c r="J126" s="365"/>
      <c r="K126" s="367" t="str">
        <f t="array" ref="K126">IF(ISERROR(INDEX('Parish level data'!$S$6:$S$10232,SMALL(IF($B$3='Parish level data'!$D$6:$D$10232,ROW('Parish level data'!$D$6:$D$10232)-ROW('Parish level data'!$D$6)+1),ROW(111:111)))),"",INDEX('Parish level data'!$S$6:$S$10232,SMALL(IF($B$3='Parish level data'!$D$6:$D$10232,ROW('Parish level data'!$D$6:$D$10232)-ROW('Parish level data'!$D$6)+1),ROW(111:111))))</f>
        <v/>
      </c>
      <c r="L126" s="22"/>
      <c r="M126" s="368"/>
      <c r="N126" s="19"/>
      <c r="O126" s="23"/>
      <c r="P126" s="32"/>
      <c r="Q126" s="65"/>
    </row>
    <row r="127" spans="1:17" s="21" customFormat="1" ht="21" customHeight="1" thickBot="1" x14ac:dyDescent="0.3">
      <c r="A127" s="361"/>
      <c r="B127" s="57"/>
      <c r="C127" s="362" t="str">
        <f t="array" ref="C127">IF(ISERROR(INDEX('Parish level data'!$E$6:$E$10232,SMALL(IF($B$3='Parish level data'!$D$6:$D$10232,ROW('Parish level data'!$D$6:$D$10232)-ROW('Parish level data'!$D$6)+1),ROW(112:112)))),"",INDEX('Parish level data'!$E$6:$E$10232,SMALL(IF($B$3='Parish level data'!$D$6:$D$10232,ROW('Parish level data'!$D$6:$D$10232)-ROW('Parish level data'!$D$6)+1),ROW(112:112))))</f>
        <v/>
      </c>
      <c r="D127" s="363"/>
      <c r="E127" s="364" t="str">
        <f t="array" ref="E127">IF(ISERROR(INDEX('Parish level data'!$H$6:$H$10232,SMALL(IF($B$3='Parish level data'!$D$6:$D$10232,ROW('Parish level data'!$D$6:$D$10232)-ROW('Parish level data'!$D$6)+1),ROW(112:112)))),"",INDEX('Parish level data'!$H$6:$H$10232,SMALL(IF($B$3='Parish level data'!$D$6:$D$10232,ROW('Parish level data'!$D$6:$D$10232)-ROW('Parish level data'!$D$6)+1),ROW(112:112))))</f>
        <v/>
      </c>
      <c r="F127" s="391">
        <f t="shared" si="1"/>
        <v>0</v>
      </c>
      <c r="G127" s="364" t="str">
        <f t="array" ref="G127">IF(ISERROR(INDEX('Parish level data'!$O$6:$O$10232,SMALL(IF($B$3='Parish level data'!$D$6:$D$10232,ROW('Parish level data'!$D$6:$D$10232)-ROW('Parish level data'!$D$6)+1),ROW(112:112)))),"",INDEX('Parish level data'!$O$6:$O$10232,SMALL(IF($B$3='Parish level data'!$D$6:$D$10232,ROW('Parish level data'!$D$6:$D$10232)-ROW('Parish level data'!$D$6)+1),ROW(112:112))))</f>
        <v/>
      </c>
      <c r="H127" s="365"/>
      <c r="I127" s="366" t="str">
        <f t="array" ref="I127">IF(ISERROR(INDEX('Parish level data'!$Q$6:$Q$10232,SMALL(IF($B$3='Parish level data'!$D$6:$D$10232,ROW('Parish level data'!$D$6:$D$10232)-ROW('Parish level data'!$D$6)+1),ROW(112:112)))),"",INDEX('Parish level data'!$Q$6:$Q$10232,SMALL(IF($B$3='Parish level data'!$D$6:$D$10232,ROW('Parish level data'!$D$6:$D$10232)-ROW('Parish level data'!$D$6)+1),ROW(112:112))))</f>
        <v/>
      </c>
      <c r="J127" s="365"/>
      <c r="K127" s="367" t="str">
        <f t="array" ref="K127">IF(ISERROR(INDEX('Parish level data'!$S$6:$S$10232,SMALL(IF($B$3='Parish level data'!$D$6:$D$10232,ROW('Parish level data'!$D$6:$D$10232)-ROW('Parish level data'!$D$6)+1),ROW(112:112)))),"",INDEX('Parish level data'!$S$6:$S$10232,SMALL(IF($B$3='Parish level data'!$D$6:$D$10232,ROW('Parish level data'!$D$6:$D$10232)-ROW('Parish level data'!$D$6)+1),ROW(112:112))))</f>
        <v/>
      </c>
      <c r="L127" s="22"/>
      <c r="M127" s="368"/>
      <c r="N127" s="19"/>
      <c r="O127" s="23"/>
      <c r="P127" s="32"/>
      <c r="Q127" s="65"/>
    </row>
    <row r="128" spans="1:17" s="21" customFormat="1" ht="21" customHeight="1" thickBot="1" x14ac:dyDescent="0.3">
      <c r="A128" s="361"/>
      <c r="B128" s="57"/>
      <c r="C128" s="362" t="str">
        <f t="array" ref="C128">IF(ISERROR(INDEX('Parish level data'!$E$6:$E$10232,SMALL(IF($B$3='Parish level data'!$D$6:$D$10232,ROW('Parish level data'!$D$6:$D$10232)-ROW('Parish level data'!$D$6)+1),ROW(113:113)))),"",INDEX('Parish level data'!$E$6:$E$10232,SMALL(IF($B$3='Parish level data'!$D$6:$D$10232,ROW('Parish level data'!$D$6:$D$10232)-ROW('Parish level data'!$D$6)+1),ROW(113:113))))</f>
        <v/>
      </c>
      <c r="D128" s="363"/>
      <c r="E128" s="364" t="str">
        <f t="array" ref="E128">IF(ISERROR(INDEX('Parish level data'!$H$6:$H$10232,SMALL(IF($B$3='Parish level data'!$D$6:$D$10232,ROW('Parish level data'!$D$6:$D$10232)-ROW('Parish level data'!$D$6)+1),ROW(113:113)))),"",INDEX('Parish level data'!$H$6:$H$10232,SMALL(IF($B$3='Parish level data'!$D$6:$D$10232,ROW('Parish level data'!$D$6:$D$10232)-ROW('Parish level data'!$D$6)+1),ROW(113:113))))</f>
        <v/>
      </c>
      <c r="F128" s="391">
        <f t="shared" si="1"/>
        <v>0</v>
      </c>
      <c r="G128" s="364" t="str">
        <f t="array" ref="G128">IF(ISERROR(INDEX('Parish level data'!$O$6:$O$10232,SMALL(IF($B$3='Parish level data'!$D$6:$D$10232,ROW('Parish level data'!$D$6:$D$10232)-ROW('Parish level data'!$D$6)+1),ROW(113:113)))),"",INDEX('Parish level data'!$O$6:$O$10232,SMALL(IF($B$3='Parish level data'!$D$6:$D$10232,ROW('Parish level data'!$D$6:$D$10232)-ROW('Parish level data'!$D$6)+1),ROW(113:113))))</f>
        <v/>
      </c>
      <c r="H128" s="365"/>
      <c r="I128" s="366" t="str">
        <f t="array" ref="I128">IF(ISERROR(INDEX('Parish level data'!$Q$6:$Q$10232,SMALL(IF($B$3='Parish level data'!$D$6:$D$10232,ROW('Parish level data'!$D$6:$D$10232)-ROW('Parish level data'!$D$6)+1),ROW(113:113)))),"",INDEX('Parish level data'!$Q$6:$Q$10232,SMALL(IF($B$3='Parish level data'!$D$6:$D$10232,ROW('Parish level data'!$D$6:$D$10232)-ROW('Parish level data'!$D$6)+1),ROW(113:113))))</f>
        <v/>
      </c>
      <c r="J128" s="365"/>
      <c r="K128" s="367" t="str">
        <f t="array" ref="K128">IF(ISERROR(INDEX('Parish level data'!$S$6:$S$10232,SMALL(IF($B$3='Parish level data'!$D$6:$D$10232,ROW('Parish level data'!$D$6:$D$10232)-ROW('Parish level data'!$D$6)+1),ROW(113:113)))),"",INDEX('Parish level data'!$S$6:$S$10232,SMALL(IF($B$3='Parish level data'!$D$6:$D$10232,ROW('Parish level data'!$D$6:$D$10232)-ROW('Parish level data'!$D$6)+1),ROW(113:113))))</f>
        <v/>
      </c>
      <c r="L128" s="22"/>
      <c r="M128" s="368"/>
      <c r="N128" s="19"/>
      <c r="O128" s="23"/>
      <c r="P128" s="32"/>
      <c r="Q128" s="65"/>
    </row>
    <row r="129" spans="1:17" s="21" customFormat="1" ht="21" customHeight="1" thickBot="1" x14ac:dyDescent="0.3">
      <c r="A129" s="361"/>
      <c r="B129" s="57"/>
      <c r="C129" s="362" t="str">
        <f t="array" ref="C129">IF(ISERROR(INDEX('Parish level data'!$E$6:$E$10232,SMALL(IF($B$3='Parish level data'!$D$6:$D$10232,ROW('Parish level data'!$D$6:$D$10232)-ROW('Parish level data'!$D$6)+1),ROW(114:114)))),"",INDEX('Parish level data'!$E$6:$E$10232,SMALL(IF($B$3='Parish level data'!$D$6:$D$10232,ROW('Parish level data'!$D$6:$D$10232)-ROW('Parish level data'!$D$6)+1),ROW(114:114))))</f>
        <v/>
      </c>
      <c r="D129" s="363"/>
      <c r="E129" s="364" t="str">
        <f t="array" ref="E129">IF(ISERROR(INDEX('Parish level data'!$H$6:$H$10232,SMALL(IF($B$3='Parish level data'!$D$6:$D$10232,ROW('Parish level data'!$D$6:$D$10232)-ROW('Parish level data'!$D$6)+1),ROW(114:114)))),"",INDEX('Parish level data'!$H$6:$H$10232,SMALL(IF($B$3='Parish level data'!$D$6:$D$10232,ROW('Parish level data'!$D$6:$D$10232)-ROW('Parish level data'!$D$6)+1),ROW(114:114))))</f>
        <v/>
      </c>
      <c r="F129" s="391">
        <f t="shared" si="1"/>
        <v>0</v>
      </c>
      <c r="G129" s="364" t="str">
        <f t="array" ref="G129">IF(ISERROR(INDEX('Parish level data'!$O$6:$O$10232,SMALL(IF($B$3='Parish level data'!$D$6:$D$10232,ROW('Parish level data'!$D$6:$D$10232)-ROW('Parish level data'!$D$6)+1),ROW(114:114)))),"",INDEX('Parish level data'!$O$6:$O$10232,SMALL(IF($B$3='Parish level data'!$D$6:$D$10232,ROW('Parish level data'!$D$6:$D$10232)-ROW('Parish level data'!$D$6)+1),ROW(114:114))))</f>
        <v/>
      </c>
      <c r="H129" s="365"/>
      <c r="I129" s="366" t="str">
        <f t="array" ref="I129">IF(ISERROR(INDEX('Parish level data'!$Q$6:$Q$10232,SMALL(IF($B$3='Parish level data'!$D$6:$D$10232,ROW('Parish level data'!$D$6:$D$10232)-ROW('Parish level data'!$D$6)+1),ROW(114:114)))),"",INDEX('Parish level data'!$Q$6:$Q$10232,SMALL(IF($B$3='Parish level data'!$D$6:$D$10232,ROW('Parish level data'!$D$6:$D$10232)-ROW('Parish level data'!$D$6)+1),ROW(114:114))))</f>
        <v/>
      </c>
      <c r="J129" s="365"/>
      <c r="K129" s="367" t="str">
        <f t="array" ref="K129">IF(ISERROR(INDEX('Parish level data'!$S$6:$S$10232,SMALL(IF($B$3='Parish level data'!$D$6:$D$10232,ROW('Parish level data'!$D$6:$D$10232)-ROW('Parish level data'!$D$6)+1),ROW(114:114)))),"",INDEX('Parish level data'!$S$6:$S$10232,SMALL(IF($B$3='Parish level data'!$D$6:$D$10232,ROW('Parish level data'!$D$6:$D$10232)-ROW('Parish level data'!$D$6)+1),ROW(114:114))))</f>
        <v/>
      </c>
      <c r="L129" s="22"/>
      <c r="M129" s="368"/>
      <c r="N129" s="19"/>
      <c r="O129" s="23"/>
      <c r="P129" s="32"/>
      <c r="Q129" s="65"/>
    </row>
    <row r="130" spans="1:17" s="21" customFormat="1" ht="21" customHeight="1" thickBot="1" x14ac:dyDescent="0.3">
      <c r="A130" s="361"/>
      <c r="B130" s="57"/>
      <c r="C130" s="362" t="str">
        <f t="array" ref="C130">IF(ISERROR(INDEX('Parish level data'!$E$6:$E$10232,SMALL(IF($B$3='Parish level data'!$D$6:$D$10232,ROW('Parish level data'!$D$6:$D$10232)-ROW('Parish level data'!$D$6)+1),ROW(115:115)))),"",INDEX('Parish level data'!$E$6:$E$10232,SMALL(IF($B$3='Parish level data'!$D$6:$D$10232,ROW('Parish level data'!$D$6:$D$10232)-ROW('Parish level data'!$D$6)+1),ROW(115:115))))</f>
        <v/>
      </c>
      <c r="D130" s="363"/>
      <c r="E130" s="364" t="str">
        <f t="array" ref="E130">IF(ISERROR(INDEX('Parish level data'!$H$6:$H$10232,SMALL(IF($B$3='Parish level data'!$D$6:$D$10232,ROW('Parish level data'!$D$6:$D$10232)-ROW('Parish level data'!$D$6)+1),ROW(115:115)))),"",INDEX('Parish level data'!$H$6:$H$10232,SMALL(IF($B$3='Parish level data'!$D$6:$D$10232,ROW('Parish level data'!$D$6:$D$10232)-ROW('Parish level data'!$D$6)+1),ROW(115:115))))</f>
        <v/>
      </c>
      <c r="F130" s="391">
        <f t="shared" si="1"/>
        <v>0</v>
      </c>
      <c r="G130" s="364" t="str">
        <f t="array" ref="G130">IF(ISERROR(INDEX('Parish level data'!$O$6:$O$10232,SMALL(IF($B$3='Parish level data'!$D$6:$D$10232,ROW('Parish level data'!$D$6:$D$10232)-ROW('Parish level data'!$D$6)+1),ROW(115:115)))),"",INDEX('Parish level data'!$O$6:$O$10232,SMALL(IF($B$3='Parish level data'!$D$6:$D$10232,ROW('Parish level data'!$D$6:$D$10232)-ROW('Parish level data'!$D$6)+1),ROW(115:115))))</f>
        <v/>
      </c>
      <c r="H130" s="365"/>
      <c r="I130" s="366" t="str">
        <f t="array" ref="I130">IF(ISERROR(INDEX('Parish level data'!$Q$6:$Q$10232,SMALL(IF($B$3='Parish level data'!$D$6:$D$10232,ROW('Parish level data'!$D$6:$D$10232)-ROW('Parish level data'!$D$6)+1),ROW(115:115)))),"",INDEX('Parish level data'!$Q$6:$Q$10232,SMALL(IF($B$3='Parish level data'!$D$6:$D$10232,ROW('Parish level data'!$D$6:$D$10232)-ROW('Parish level data'!$D$6)+1),ROW(115:115))))</f>
        <v/>
      </c>
      <c r="J130" s="365"/>
      <c r="K130" s="367" t="str">
        <f t="array" ref="K130">IF(ISERROR(INDEX('Parish level data'!$S$6:$S$10232,SMALL(IF($B$3='Parish level data'!$D$6:$D$10232,ROW('Parish level data'!$D$6:$D$10232)-ROW('Parish level data'!$D$6)+1),ROW(115:115)))),"",INDEX('Parish level data'!$S$6:$S$10232,SMALL(IF($B$3='Parish level data'!$D$6:$D$10232,ROW('Parish level data'!$D$6:$D$10232)-ROW('Parish level data'!$D$6)+1),ROW(115:115))))</f>
        <v/>
      </c>
      <c r="L130" s="22"/>
      <c r="M130" s="368"/>
      <c r="N130" s="19"/>
      <c r="O130" s="23"/>
      <c r="P130" s="32"/>
      <c r="Q130" s="65"/>
    </row>
    <row r="131" spans="1:17" s="21" customFormat="1" ht="21" customHeight="1" thickBot="1" x14ac:dyDescent="0.3">
      <c r="A131" s="361"/>
      <c r="B131" s="57"/>
      <c r="C131" s="362" t="str">
        <f t="array" ref="C131">IF(ISERROR(INDEX('Parish level data'!$E$6:$E$10232,SMALL(IF($B$3='Parish level data'!$D$6:$D$10232,ROW('Parish level data'!$D$6:$D$10232)-ROW('Parish level data'!$D$6)+1),ROW(116:116)))),"",INDEX('Parish level data'!$E$6:$E$10232,SMALL(IF($B$3='Parish level data'!$D$6:$D$10232,ROW('Parish level data'!$D$6:$D$10232)-ROW('Parish level data'!$D$6)+1),ROW(116:116))))</f>
        <v/>
      </c>
      <c r="D131" s="363"/>
      <c r="E131" s="364" t="str">
        <f t="array" ref="E131">IF(ISERROR(INDEX('Parish level data'!$H$6:$H$10232,SMALL(IF($B$3='Parish level data'!$D$6:$D$10232,ROW('Parish level data'!$D$6:$D$10232)-ROW('Parish level data'!$D$6)+1),ROW(116:116)))),"",INDEX('Parish level data'!$H$6:$H$10232,SMALL(IF($B$3='Parish level data'!$D$6:$D$10232,ROW('Parish level data'!$D$6:$D$10232)-ROW('Parish level data'!$D$6)+1),ROW(116:116))))</f>
        <v/>
      </c>
      <c r="F131" s="391">
        <f t="shared" si="1"/>
        <v>0</v>
      </c>
      <c r="G131" s="364" t="str">
        <f t="array" ref="G131">IF(ISERROR(INDEX('Parish level data'!$O$6:$O$10232,SMALL(IF($B$3='Parish level data'!$D$6:$D$10232,ROW('Parish level data'!$D$6:$D$10232)-ROW('Parish level data'!$D$6)+1),ROW(116:116)))),"",INDEX('Parish level data'!$O$6:$O$10232,SMALL(IF($B$3='Parish level data'!$D$6:$D$10232,ROW('Parish level data'!$D$6:$D$10232)-ROW('Parish level data'!$D$6)+1),ROW(116:116))))</f>
        <v/>
      </c>
      <c r="H131" s="365"/>
      <c r="I131" s="366" t="str">
        <f t="array" ref="I131">IF(ISERROR(INDEX('Parish level data'!$Q$6:$Q$10232,SMALL(IF($B$3='Parish level data'!$D$6:$D$10232,ROW('Parish level data'!$D$6:$D$10232)-ROW('Parish level data'!$D$6)+1),ROW(116:116)))),"",INDEX('Parish level data'!$Q$6:$Q$10232,SMALL(IF($B$3='Parish level data'!$D$6:$D$10232,ROW('Parish level data'!$D$6:$D$10232)-ROW('Parish level data'!$D$6)+1),ROW(116:116))))</f>
        <v/>
      </c>
      <c r="J131" s="365"/>
      <c r="K131" s="367" t="str">
        <f t="array" ref="K131">IF(ISERROR(INDEX('Parish level data'!$S$6:$S$10232,SMALL(IF($B$3='Parish level data'!$D$6:$D$10232,ROW('Parish level data'!$D$6:$D$10232)-ROW('Parish level data'!$D$6)+1),ROW(116:116)))),"",INDEX('Parish level data'!$S$6:$S$10232,SMALL(IF($B$3='Parish level data'!$D$6:$D$10232,ROW('Parish level data'!$D$6:$D$10232)-ROW('Parish level data'!$D$6)+1),ROW(116:116))))</f>
        <v/>
      </c>
      <c r="L131" s="22"/>
      <c r="M131" s="368"/>
      <c r="N131" s="19"/>
      <c r="O131" s="23"/>
      <c r="P131" s="32"/>
      <c r="Q131" s="65"/>
    </row>
    <row r="132" spans="1:17" s="21" customFormat="1" ht="21" customHeight="1" thickBot="1" x14ac:dyDescent="0.3">
      <c r="A132" s="361"/>
      <c r="B132" s="57"/>
      <c r="C132" s="362" t="str">
        <f t="array" ref="C132">IF(ISERROR(INDEX('Parish level data'!$E$6:$E$10232,SMALL(IF($B$3='Parish level data'!$D$6:$D$10232,ROW('Parish level data'!$D$6:$D$10232)-ROW('Parish level data'!$D$6)+1),ROW(117:117)))),"",INDEX('Parish level data'!$E$6:$E$10232,SMALL(IF($B$3='Parish level data'!$D$6:$D$10232,ROW('Parish level data'!$D$6:$D$10232)-ROW('Parish level data'!$D$6)+1),ROW(117:117))))</f>
        <v/>
      </c>
      <c r="D132" s="363"/>
      <c r="E132" s="364" t="str">
        <f t="array" ref="E132">IF(ISERROR(INDEX('Parish level data'!$H$6:$H$10232,SMALL(IF($B$3='Parish level data'!$D$6:$D$10232,ROW('Parish level data'!$D$6:$D$10232)-ROW('Parish level data'!$D$6)+1),ROW(117:117)))),"",INDEX('Parish level data'!$H$6:$H$10232,SMALL(IF($B$3='Parish level data'!$D$6:$D$10232,ROW('Parish level data'!$D$6:$D$10232)-ROW('Parish level data'!$D$6)+1),ROW(117:117))))</f>
        <v/>
      </c>
      <c r="F132" s="391">
        <f t="shared" si="1"/>
        <v>0</v>
      </c>
      <c r="G132" s="364" t="str">
        <f t="array" ref="G132">IF(ISERROR(INDEX('Parish level data'!$O$6:$O$10232,SMALL(IF($B$3='Parish level data'!$D$6:$D$10232,ROW('Parish level data'!$D$6:$D$10232)-ROW('Parish level data'!$D$6)+1),ROW(117:117)))),"",INDEX('Parish level data'!$O$6:$O$10232,SMALL(IF($B$3='Parish level data'!$D$6:$D$10232,ROW('Parish level data'!$D$6:$D$10232)-ROW('Parish level data'!$D$6)+1),ROW(117:117))))</f>
        <v/>
      </c>
      <c r="H132" s="365"/>
      <c r="I132" s="366" t="str">
        <f t="array" ref="I132">IF(ISERROR(INDEX('Parish level data'!$Q$6:$Q$10232,SMALL(IF($B$3='Parish level data'!$D$6:$D$10232,ROW('Parish level data'!$D$6:$D$10232)-ROW('Parish level data'!$D$6)+1),ROW(117:117)))),"",INDEX('Parish level data'!$Q$6:$Q$10232,SMALL(IF($B$3='Parish level data'!$D$6:$D$10232,ROW('Parish level data'!$D$6:$D$10232)-ROW('Parish level data'!$D$6)+1),ROW(117:117))))</f>
        <v/>
      </c>
      <c r="J132" s="365"/>
      <c r="K132" s="367" t="str">
        <f t="array" ref="K132">IF(ISERROR(INDEX('Parish level data'!$S$6:$S$10232,SMALL(IF($B$3='Parish level data'!$D$6:$D$10232,ROW('Parish level data'!$D$6:$D$10232)-ROW('Parish level data'!$D$6)+1),ROW(117:117)))),"",INDEX('Parish level data'!$S$6:$S$10232,SMALL(IF($B$3='Parish level data'!$D$6:$D$10232,ROW('Parish level data'!$D$6:$D$10232)-ROW('Parish level data'!$D$6)+1),ROW(117:117))))</f>
        <v/>
      </c>
      <c r="L132" s="22"/>
      <c r="M132" s="368"/>
      <c r="N132" s="19"/>
      <c r="O132" s="23"/>
      <c r="P132" s="32"/>
      <c r="Q132" s="65"/>
    </row>
    <row r="133" spans="1:17" s="21" customFormat="1" ht="21" customHeight="1" thickBot="1" x14ac:dyDescent="0.3">
      <c r="A133" s="361"/>
      <c r="B133" s="57"/>
      <c r="C133" s="362" t="str">
        <f t="array" ref="C133">IF(ISERROR(INDEX('Parish level data'!$E$6:$E$10232,SMALL(IF($B$3='Parish level data'!$D$6:$D$10232,ROW('Parish level data'!$D$6:$D$10232)-ROW('Parish level data'!$D$6)+1),ROW(118:118)))),"",INDEX('Parish level data'!$E$6:$E$10232,SMALL(IF($B$3='Parish level data'!$D$6:$D$10232,ROW('Parish level data'!$D$6:$D$10232)-ROW('Parish level data'!$D$6)+1),ROW(118:118))))</f>
        <v/>
      </c>
      <c r="D133" s="363"/>
      <c r="E133" s="364" t="str">
        <f t="array" ref="E133">IF(ISERROR(INDEX('Parish level data'!$H$6:$H$10232,SMALL(IF($B$3='Parish level data'!$D$6:$D$10232,ROW('Parish level data'!$D$6:$D$10232)-ROW('Parish level data'!$D$6)+1),ROW(118:118)))),"",INDEX('Parish level data'!$H$6:$H$10232,SMALL(IF($B$3='Parish level data'!$D$6:$D$10232,ROW('Parish level data'!$D$6:$D$10232)-ROW('Parish level data'!$D$6)+1),ROW(118:118))))</f>
        <v/>
      </c>
      <c r="F133" s="391">
        <f t="shared" si="1"/>
        <v>0</v>
      </c>
      <c r="G133" s="364" t="str">
        <f t="array" ref="G133">IF(ISERROR(INDEX('Parish level data'!$O$6:$O$10232,SMALL(IF($B$3='Parish level data'!$D$6:$D$10232,ROW('Parish level data'!$D$6:$D$10232)-ROW('Parish level data'!$D$6)+1),ROW(118:118)))),"",INDEX('Parish level data'!$O$6:$O$10232,SMALL(IF($B$3='Parish level data'!$D$6:$D$10232,ROW('Parish level data'!$D$6:$D$10232)-ROW('Parish level data'!$D$6)+1),ROW(118:118))))</f>
        <v/>
      </c>
      <c r="H133" s="365"/>
      <c r="I133" s="366" t="str">
        <f t="array" ref="I133">IF(ISERROR(INDEX('Parish level data'!$Q$6:$Q$10232,SMALL(IF($B$3='Parish level data'!$D$6:$D$10232,ROW('Parish level data'!$D$6:$D$10232)-ROW('Parish level data'!$D$6)+1),ROW(118:118)))),"",INDEX('Parish level data'!$Q$6:$Q$10232,SMALL(IF($B$3='Parish level data'!$D$6:$D$10232,ROW('Parish level data'!$D$6:$D$10232)-ROW('Parish level data'!$D$6)+1),ROW(118:118))))</f>
        <v/>
      </c>
      <c r="J133" s="365"/>
      <c r="K133" s="367" t="str">
        <f t="array" ref="K133">IF(ISERROR(INDEX('Parish level data'!$S$6:$S$10232,SMALL(IF($B$3='Parish level data'!$D$6:$D$10232,ROW('Parish level data'!$D$6:$D$10232)-ROW('Parish level data'!$D$6)+1),ROW(118:118)))),"",INDEX('Parish level data'!$S$6:$S$10232,SMALL(IF($B$3='Parish level data'!$D$6:$D$10232,ROW('Parish level data'!$D$6:$D$10232)-ROW('Parish level data'!$D$6)+1),ROW(118:118))))</f>
        <v/>
      </c>
      <c r="L133" s="22"/>
      <c r="M133" s="368"/>
      <c r="N133" s="19"/>
      <c r="O133" s="23"/>
      <c r="P133" s="32"/>
      <c r="Q133" s="65"/>
    </row>
    <row r="134" spans="1:17" s="21" customFormat="1" ht="21" customHeight="1" thickBot="1" x14ac:dyDescent="0.3">
      <c r="A134" s="361"/>
      <c r="B134" s="57"/>
      <c r="C134" s="362" t="str">
        <f t="array" ref="C134">IF(ISERROR(INDEX('Parish level data'!$E$6:$E$10232,SMALL(IF($B$3='Parish level data'!$D$6:$D$10232,ROW('Parish level data'!$D$6:$D$10232)-ROW('Parish level data'!$D$6)+1),ROW(119:119)))),"",INDEX('Parish level data'!$E$6:$E$10232,SMALL(IF($B$3='Parish level data'!$D$6:$D$10232,ROW('Parish level data'!$D$6:$D$10232)-ROW('Parish level data'!$D$6)+1),ROW(119:119))))</f>
        <v/>
      </c>
      <c r="D134" s="363"/>
      <c r="E134" s="364" t="str">
        <f t="array" ref="E134">IF(ISERROR(INDEX('Parish level data'!$H$6:$H$10232,SMALL(IF($B$3='Parish level data'!$D$6:$D$10232,ROW('Parish level data'!$D$6:$D$10232)-ROW('Parish level data'!$D$6)+1),ROW(119:119)))),"",INDEX('Parish level data'!$H$6:$H$10232,SMALL(IF($B$3='Parish level data'!$D$6:$D$10232,ROW('Parish level data'!$D$6:$D$10232)-ROW('Parish level data'!$D$6)+1),ROW(119:119))))</f>
        <v/>
      </c>
      <c r="F134" s="391">
        <f t="shared" si="1"/>
        <v>0</v>
      </c>
      <c r="G134" s="364" t="str">
        <f t="array" ref="G134">IF(ISERROR(INDEX('Parish level data'!$O$6:$O$10232,SMALL(IF($B$3='Parish level data'!$D$6:$D$10232,ROW('Parish level data'!$D$6:$D$10232)-ROW('Parish level data'!$D$6)+1),ROW(119:119)))),"",INDEX('Parish level data'!$O$6:$O$10232,SMALL(IF($B$3='Parish level data'!$D$6:$D$10232,ROW('Parish level data'!$D$6:$D$10232)-ROW('Parish level data'!$D$6)+1),ROW(119:119))))</f>
        <v/>
      </c>
      <c r="H134" s="365"/>
      <c r="I134" s="366" t="str">
        <f t="array" ref="I134">IF(ISERROR(INDEX('Parish level data'!$Q$6:$Q$10232,SMALL(IF($B$3='Parish level data'!$D$6:$D$10232,ROW('Parish level data'!$D$6:$D$10232)-ROW('Parish level data'!$D$6)+1),ROW(119:119)))),"",INDEX('Parish level data'!$Q$6:$Q$10232,SMALL(IF($B$3='Parish level data'!$D$6:$D$10232,ROW('Parish level data'!$D$6:$D$10232)-ROW('Parish level data'!$D$6)+1),ROW(119:119))))</f>
        <v/>
      </c>
      <c r="J134" s="365"/>
      <c r="K134" s="367" t="str">
        <f t="array" ref="K134">IF(ISERROR(INDEX('Parish level data'!$S$6:$S$10232,SMALL(IF($B$3='Parish level data'!$D$6:$D$10232,ROW('Parish level data'!$D$6:$D$10232)-ROW('Parish level data'!$D$6)+1),ROW(119:119)))),"",INDEX('Parish level data'!$S$6:$S$10232,SMALL(IF($B$3='Parish level data'!$D$6:$D$10232,ROW('Parish level data'!$D$6:$D$10232)-ROW('Parish level data'!$D$6)+1),ROW(119:119))))</f>
        <v/>
      </c>
      <c r="L134" s="22"/>
      <c r="M134" s="368"/>
      <c r="N134" s="19"/>
      <c r="O134" s="23"/>
      <c r="P134" s="32"/>
      <c r="Q134" s="65"/>
    </row>
    <row r="135" spans="1:17" s="21" customFormat="1" ht="21" customHeight="1" thickBot="1" x14ac:dyDescent="0.3">
      <c r="A135" s="361"/>
      <c r="B135" s="57"/>
      <c r="C135" s="362" t="str">
        <f t="array" ref="C135">IF(ISERROR(INDEX('Parish level data'!$E$6:$E$10232,SMALL(IF($B$3='Parish level data'!$D$6:$D$10232,ROW('Parish level data'!$D$6:$D$10232)-ROW('Parish level data'!$D$6)+1),ROW(120:120)))),"",INDEX('Parish level data'!$E$6:$E$10232,SMALL(IF($B$3='Parish level data'!$D$6:$D$10232,ROW('Parish level data'!$D$6:$D$10232)-ROW('Parish level data'!$D$6)+1),ROW(120:120))))</f>
        <v/>
      </c>
      <c r="D135" s="363"/>
      <c r="E135" s="364" t="str">
        <f t="array" ref="E135">IF(ISERROR(INDEX('Parish level data'!$H$6:$H$10232,SMALL(IF($B$3='Parish level data'!$D$6:$D$10232,ROW('Parish level data'!$D$6:$D$10232)-ROW('Parish level data'!$D$6)+1),ROW(120:120)))),"",INDEX('Parish level data'!$H$6:$H$10232,SMALL(IF($B$3='Parish level data'!$D$6:$D$10232,ROW('Parish level data'!$D$6:$D$10232)-ROW('Parish level data'!$D$6)+1),ROW(120:120))))</f>
        <v/>
      </c>
      <c r="F135" s="391">
        <f t="shared" si="1"/>
        <v>0</v>
      </c>
      <c r="G135" s="364" t="str">
        <f t="array" ref="G135">IF(ISERROR(INDEX('Parish level data'!$O$6:$O$10232,SMALL(IF($B$3='Parish level data'!$D$6:$D$10232,ROW('Parish level data'!$D$6:$D$10232)-ROW('Parish level data'!$D$6)+1),ROW(120:120)))),"",INDEX('Parish level data'!$O$6:$O$10232,SMALL(IF($B$3='Parish level data'!$D$6:$D$10232,ROW('Parish level data'!$D$6:$D$10232)-ROW('Parish level data'!$D$6)+1),ROW(120:120))))</f>
        <v/>
      </c>
      <c r="H135" s="365"/>
      <c r="I135" s="366" t="str">
        <f t="array" ref="I135">IF(ISERROR(INDEX('Parish level data'!$Q$6:$Q$10232,SMALL(IF($B$3='Parish level data'!$D$6:$D$10232,ROW('Parish level data'!$D$6:$D$10232)-ROW('Parish level data'!$D$6)+1),ROW(120:120)))),"",INDEX('Parish level data'!$Q$6:$Q$10232,SMALL(IF($B$3='Parish level data'!$D$6:$D$10232,ROW('Parish level data'!$D$6:$D$10232)-ROW('Parish level data'!$D$6)+1),ROW(120:120))))</f>
        <v/>
      </c>
      <c r="J135" s="365"/>
      <c r="K135" s="367" t="str">
        <f t="array" ref="K135">IF(ISERROR(INDEX('Parish level data'!$S$6:$S$10232,SMALL(IF($B$3='Parish level data'!$D$6:$D$10232,ROW('Parish level data'!$D$6:$D$10232)-ROW('Parish level data'!$D$6)+1),ROW(120:120)))),"",INDEX('Parish level data'!$S$6:$S$10232,SMALL(IF($B$3='Parish level data'!$D$6:$D$10232,ROW('Parish level data'!$D$6:$D$10232)-ROW('Parish level data'!$D$6)+1),ROW(120:120))))</f>
        <v/>
      </c>
      <c r="L135" s="22"/>
      <c r="M135" s="368"/>
      <c r="N135" s="19"/>
      <c r="O135" s="23"/>
      <c r="P135" s="32"/>
      <c r="Q135" s="65"/>
    </row>
    <row r="136" spans="1:17" s="21" customFormat="1" ht="21" customHeight="1" thickBot="1" x14ac:dyDescent="0.3">
      <c r="A136" s="361"/>
      <c r="B136" s="57"/>
      <c r="C136" s="362" t="str">
        <f t="array" ref="C136">IF(ISERROR(INDEX('Parish level data'!$E$6:$E$10232,SMALL(IF($B$3='Parish level data'!$D$6:$D$10232,ROW('Parish level data'!$D$6:$D$10232)-ROW('Parish level data'!$D$6)+1),ROW(121:121)))),"",INDEX('Parish level data'!$E$6:$E$10232,SMALL(IF($B$3='Parish level data'!$D$6:$D$10232,ROW('Parish level data'!$D$6:$D$10232)-ROW('Parish level data'!$D$6)+1),ROW(121:121))))</f>
        <v/>
      </c>
      <c r="D136" s="363"/>
      <c r="E136" s="364" t="str">
        <f t="array" ref="E136">IF(ISERROR(INDEX('Parish level data'!$H$6:$H$10232,SMALL(IF($B$3='Parish level data'!$D$6:$D$10232,ROW('Parish level data'!$D$6:$D$10232)-ROW('Parish level data'!$D$6)+1),ROW(121:121)))),"",INDEX('Parish level data'!$H$6:$H$10232,SMALL(IF($B$3='Parish level data'!$D$6:$D$10232,ROW('Parish level data'!$D$6:$D$10232)-ROW('Parish level data'!$D$6)+1),ROW(121:121))))</f>
        <v/>
      </c>
      <c r="F136" s="391">
        <f t="shared" si="1"/>
        <v>0</v>
      </c>
      <c r="G136" s="364" t="str">
        <f t="array" ref="G136">IF(ISERROR(INDEX('Parish level data'!$O$6:$O$10232,SMALL(IF($B$3='Parish level data'!$D$6:$D$10232,ROW('Parish level data'!$D$6:$D$10232)-ROW('Parish level data'!$D$6)+1),ROW(121:121)))),"",INDEX('Parish level data'!$O$6:$O$10232,SMALL(IF($B$3='Parish level data'!$D$6:$D$10232,ROW('Parish level data'!$D$6:$D$10232)-ROW('Parish level data'!$D$6)+1),ROW(121:121))))</f>
        <v/>
      </c>
      <c r="H136" s="365"/>
      <c r="I136" s="366" t="str">
        <f t="array" ref="I136">IF(ISERROR(INDEX('Parish level data'!$Q$6:$Q$10232,SMALL(IF($B$3='Parish level data'!$D$6:$D$10232,ROW('Parish level data'!$D$6:$D$10232)-ROW('Parish level data'!$D$6)+1),ROW(121:121)))),"",INDEX('Parish level data'!$Q$6:$Q$10232,SMALL(IF($B$3='Parish level data'!$D$6:$D$10232,ROW('Parish level data'!$D$6:$D$10232)-ROW('Parish level data'!$D$6)+1),ROW(121:121))))</f>
        <v/>
      </c>
      <c r="J136" s="365"/>
      <c r="K136" s="367" t="str">
        <f t="array" ref="K136">IF(ISERROR(INDEX('Parish level data'!$S$6:$S$10232,SMALL(IF($B$3='Parish level data'!$D$6:$D$10232,ROW('Parish level data'!$D$6:$D$10232)-ROW('Parish level data'!$D$6)+1),ROW(121:121)))),"",INDEX('Parish level data'!$S$6:$S$10232,SMALL(IF($B$3='Parish level data'!$D$6:$D$10232,ROW('Parish level data'!$D$6:$D$10232)-ROW('Parish level data'!$D$6)+1),ROW(121:121))))</f>
        <v/>
      </c>
      <c r="L136" s="22"/>
      <c r="M136" s="368"/>
      <c r="N136" s="19"/>
      <c r="O136" s="23"/>
      <c r="P136" s="32"/>
      <c r="Q136" s="65"/>
    </row>
    <row r="137" spans="1:17" s="21" customFormat="1" ht="21" customHeight="1" thickBot="1" x14ac:dyDescent="0.3">
      <c r="A137" s="361"/>
      <c r="B137" s="57"/>
      <c r="C137" s="362" t="str">
        <f t="array" ref="C137">IF(ISERROR(INDEX('Parish level data'!$E$6:$E$10232,SMALL(IF($B$3='Parish level data'!$D$6:$D$10232,ROW('Parish level data'!$D$6:$D$10232)-ROW('Parish level data'!$D$6)+1),ROW(122:122)))),"",INDEX('Parish level data'!$E$6:$E$10232,SMALL(IF($B$3='Parish level data'!$D$6:$D$10232,ROW('Parish level data'!$D$6:$D$10232)-ROW('Parish level data'!$D$6)+1),ROW(122:122))))</f>
        <v/>
      </c>
      <c r="D137" s="363"/>
      <c r="E137" s="364" t="str">
        <f t="array" ref="E137">IF(ISERROR(INDEX('Parish level data'!$H$6:$H$10232,SMALL(IF($B$3='Parish level data'!$D$6:$D$10232,ROW('Parish level data'!$D$6:$D$10232)-ROW('Parish level data'!$D$6)+1),ROW(122:122)))),"",INDEX('Parish level data'!$H$6:$H$10232,SMALL(IF($B$3='Parish level data'!$D$6:$D$10232,ROW('Parish level data'!$D$6:$D$10232)-ROW('Parish level data'!$D$6)+1),ROW(122:122))))</f>
        <v/>
      </c>
      <c r="F137" s="391">
        <f t="shared" si="1"/>
        <v>0</v>
      </c>
      <c r="G137" s="364" t="str">
        <f t="array" ref="G137">IF(ISERROR(INDEX('Parish level data'!$O$6:$O$10232,SMALL(IF($B$3='Parish level data'!$D$6:$D$10232,ROW('Parish level data'!$D$6:$D$10232)-ROW('Parish level data'!$D$6)+1),ROW(122:122)))),"",INDEX('Parish level data'!$O$6:$O$10232,SMALL(IF($B$3='Parish level data'!$D$6:$D$10232,ROW('Parish level data'!$D$6:$D$10232)-ROW('Parish level data'!$D$6)+1),ROW(122:122))))</f>
        <v/>
      </c>
      <c r="H137" s="365"/>
      <c r="I137" s="366" t="str">
        <f t="array" ref="I137">IF(ISERROR(INDEX('Parish level data'!$Q$6:$Q$10232,SMALL(IF($B$3='Parish level data'!$D$6:$D$10232,ROW('Parish level data'!$D$6:$D$10232)-ROW('Parish level data'!$D$6)+1),ROW(122:122)))),"",INDEX('Parish level data'!$Q$6:$Q$10232,SMALL(IF($B$3='Parish level data'!$D$6:$D$10232,ROW('Parish level data'!$D$6:$D$10232)-ROW('Parish level data'!$D$6)+1),ROW(122:122))))</f>
        <v/>
      </c>
      <c r="J137" s="365"/>
      <c r="K137" s="367" t="str">
        <f t="array" ref="K137">IF(ISERROR(INDEX('Parish level data'!$S$6:$S$10232,SMALL(IF($B$3='Parish level data'!$D$6:$D$10232,ROW('Parish level data'!$D$6:$D$10232)-ROW('Parish level data'!$D$6)+1),ROW(122:122)))),"",INDEX('Parish level data'!$S$6:$S$10232,SMALL(IF($B$3='Parish level data'!$D$6:$D$10232,ROW('Parish level data'!$D$6:$D$10232)-ROW('Parish level data'!$D$6)+1),ROW(122:122))))</f>
        <v/>
      </c>
      <c r="L137" s="22"/>
      <c r="M137" s="368"/>
      <c r="N137" s="19"/>
      <c r="O137" s="23"/>
      <c r="P137" s="32"/>
      <c r="Q137" s="65"/>
    </row>
    <row r="138" spans="1:17" s="21" customFormat="1" ht="21" customHeight="1" thickBot="1" x14ac:dyDescent="0.3">
      <c r="A138" s="361"/>
      <c r="B138" s="57"/>
      <c r="C138" s="362" t="str">
        <f t="array" ref="C138">IF(ISERROR(INDEX('Parish level data'!$E$6:$E$10232,SMALL(IF($B$3='Parish level data'!$D$6:$D$10232,ROW('Parish level data'!$D$6:$D$10232)-ROW('Parish level data'!$D$6)+1),ROW(123:123)))),"",INDEX('Parish level data'!$E$6:$E$10232,SMALL(IF($B$3='Parish level data'!$D$6:$D$10232,ROW('Parish level data'!$D$6:$D$10232)-ROW('Parish level data'!$D$6)+1),ROW(123:123))))</f>
        <v/>
      </c>
      <c r="D138" s="363"/>
      <c r="E138" s="364" t="str">
        <f t="array" ref="E138">IF(ISERROR(INDEX('Parish level data'!$H$6:$H$10232,SMALL(IF($B$3='Parish level data'!$D$6:$D$10232,ROW('Parish level data'!$D$6:$D$10232)-ROW('Parish level data'!$D$6)+1),ROW(123:123)))),"",INDEX('Parish level data'!$H$6:$H$10232,SMALL(IF($B$3='Parish level data'!$D$6:$D$10232,ROW('Parish level data'!$D$6:$D$10232)-ROW('Parish level data'!$D$6)+1),ROW(123:123))))</f>
        <v/>
      </c>
      <c r="F138" s="391">
        <f t="shared" si="1"/>
        <v>0</v>
      </c>
      <c r="G138" s="364" t="str">
        <f t="array" ref="G138">IF(ISERROR(INDEX('Parish level data'!$O$6:$O$10232,SMALL(IF($B$3='Parish level data'!$D$6:$D$10232,ROW('Parish level data'!$D$6:$D$10232)-ROW('Parish level data'!$D$6)+1),ROW(123:123)))),"",INDEX('Parish level data'!$O$6:$O$10232,SMALL(IF($B$3='Parish level data'!$D$6:$D$10232,ROW('Parish level data'!$D$6:$D$10232)-ROW('Parish level data'!$D$6)+1),ROW(123:123))))</f>
        <v/>
      </c>
      <c r="H138" s="365"/>
      <c r="I138" s="366" t="str">
        <f t="array" ref="I138">IF(ISERROR(INDEX('Parish level data'!$Q$6:$Q$10232,SMALL(IF($B$3='Parish level data'!$D$6:$D$10232,ROW('Parish level data'!$D$6:$D$10232)-ROW('Parish level data'!$D$6)+1),ROW(123:123)))),"",INDEX('Parish level data'!$Q$6:$Q$10232,SMALL(IF($B$3='Parish level data'!$D$6:$D$10232,ROW('Parish level data'!$D$6:$D$10232)-ROW('Parish level data'!$D$6)+1),ROW(123:123))))</f>
        <v/>
      </c>
      <c r="J138" s="365"/>
      <c r="K138" s="367" t="str">
        <f t="array" ref="K138">IF(ISERROR(INDEX('Parish level data'!$S$6:$S$10232,SMALL(IF($B$3='Parish level data'!$D$6:$D$10232,ROW('Parish level data'!$D$6:$D$10232)-ROW('Parish level data'!$D$6)+1),ROW(123:123)))),"",INDEX('Parish level data'!$S$6:$S$10232,SMALL(IF($B$3='Parish level data'!$D$6:$D$10232,ROW('Parish level data'!$D$6:$D$10232)-ROW('Parish level data'!$D$6)+1),ROW(123:123))))</f>
        <v/>
      </c>
      <c r="L138" s="22"/>
      <c r="M138" s="368"/>
      <c r="N138" s="19"/>
      <c r="O138" s="23"/>
      <c r="P138" s="32"/>
      <c r="Q138" s="65"/>
    </row>
    <row r="139" spans="1:17" s="21" customFormat="1" ht="21" customHeight="1" thickBot="1" x14ac:dyDescent="0.3">
      <c r="A139" s="361"/>
      <c r="B139" s="57"/>
      <c r="C139" s="362" t="str">
        <f t="array" ref="C139">IF(ISERROR(INDEX('Parish level data'!$E$6:$E$10232,SMALL(IF($B$3='Parish level data'!$D$6:$D$10232,ROW('Parish level data'!$D$6:$D$10232)-ROW('Parish level data'!$D$6)+1),ROW(124:124)))),"",INDEX('Parish level data'!$E$6:$E$10232,SMALL(IF($B$3='Parish level data'!$D$6:$D$10232,ROW('Parish level data'!$D$6:$D$10232)-ROW('Parish level data'!$D$6)+1),ROW(124:124))))</f>
        <v/>
      </c>
      <c r="D139" s="363"/>
      <c r="E139" s="364" t="str">
        <f t="array" ref="E139">IF(ISERROR(INDEX('Parish level data'!$H$6:$H$10232,SMALL(IF($B$3='Parish level data'!$D$6:$D$10232,ROW('Parish level data'!$D$6:$D$10232)-ROW('Parish level data'!$D$6)+1),ROW(124:124)))),"",INDEX('Parish level data'!$H$6:$H$10232,SMALL(IF($B$3='Parish level data'!$D$6:$D$10232,ROW('Parish level data'!$D$6:$D$10232)-ROW('Parish level data'!$D$6)+1),ROW(124:124))))</f>
        <v/>
      </c>
      <c r="F139" s="391">
        <f t="shared" si="1"/>
        <v>0</v>
      </c>
      <c r="G139" s="364" t="str">
        <f t="array" ref="G139">IF(ISERROR(INDEX('Parish level data'!$O$6:$O$10232,SMALL(IF($B$3='Parish level data'!$D$6:$D$10232,ROW('Parish level data'!$D$6:$D$10232)-ROW('Parish level data'!$D$6)+1),ROW(124:124)))),"",INDEX('Parish level data'!$O$6:$O$10232,SMALL(IF($B$3='Parish level data'!$D$6:$D$10232,ROW('Parish level data'!$D$6:$D$10232)-ROW('Parish level data'!$D$6)+1),ROW(124:124))))</f>
        <v/>
      </c>
      <c r="H139" s="365"/>
      <c r="I139" s="366" t="str">
        <f t="array" ref="I139">IF(ISERROR(INDEX('Parish level data'!$Q$6:$Q$10232,SMALL(IF($B$3='Parish level data'!$D$6:$D$10232,ROW('Parish level data'!$D$6:$D$10232)-ROW('Parish level data'!$D$6)+1),ROW(124:124)))),"",INDEX('Parish level data'!$Q$6:$Q$10232,SMALL(IF($B$3='Parish level data'!$D$6:$D$10232,ROW('Parish level data'!$D$6:$D$10232)-ROW('Parish level data'!$D$6)+1),ROW(124:124))))</f>
        <v/>
      </c>
      <c r="J139" s="365"/>
      <c r="K139" s="367" t="str">
        <f t="array" ref="K139">IF(ISERROR(INDEX('Parish level data'!$S$6:$S$10232,SMALL(IF($B$3='Parish level data'!$D$6:$D$10232,ROW('Parish level data'!$D$6:$D$10232)-ROW('Parish level data'!$D$6)+1),ROW(124:124)))),"",INDEX('Parish level data'!$S$6:$S$10232,SMALL(IF($B$3='Parish level data'!$D$6:$D$10232,ROW('Parish level data'!$D$6:$D$10232)-ROW('Parish level data'!$D$6)+1),ROW(124:124))))</f>
        <v/>
      </c>
      <c r="L139" s="22"/>
      <c r="M139" s="368"/>
      <c r="N139" s="19"/>
      <c r="O139" s="23"/>
      <c r="P139" s="32"/>
      <c r="Q139" s="65"/>
    </row>
    <row r="140" spans="1:17" s="21" customFormat="1" ht="21" customHeight="1" thickBot="1" x14ac:dyDescent="0.3">
      <c r="A140" s="361"/>
      <c r="B140" s="57"/>
      <c r="C140" s="362" t="str">
        <f t="array" ref="C140">IF(ISERROR(INDEX('Parish level data'!$E$6:$E$10232,SMALL(IF($B$3='Parish level data'!$D$6:$D$10232,ROW('Parish level data'!$D$6:$D$10232)-ROW('Parish level data'!$D$6)+1),ROW(125:125)))),"",INDEX('Parish level data'!$E$6:$E$10232,SMALL(IF($B$3='Parish level data'!$D$6:$D$10232,ROW('Parish level data'!$D$6:$D$10232)-ROW('Parish level data'!$D$6)+1),ROW(125:125))))</f>
        <v/>
      </c>
      <c r="D140" s="363"/>
      <c r="E140" s="364" t="str">
        <f t="array" ref="E140">IF(ISERROR(INDEX('Parish level data'!$H$6:$H$10232,SMALL(IF($B$3='Parish level data'!$D$6:$D$10232,ROW('Parish level data'!$D$6:$D$10232)-ROW('Parish level data'!$D$6)+1),ROW(125:125)))),"",INDEX('Parish level data'!$H$6:$H$10232,SMALL(IF($B$3='Parish level data'!$D$6:$D$10232,ROW('Parish level data'!$D$6:$D$10232)-ROW('Parish level data'!$D$6)+1),ROW(125:125))))</f>
        <v/>
      </c>
      <c r="F140" s="391">
        <f t="shared" si="1"/>
        <v>0</v>
      </c>
      <c r="G140" s="364" t="str">
        <f t="array" ref="G140">IF(ISERROR(INDEX('Parish level data'!$O$6:$O$10232,SMALL(IF($B$3='Parish level data'!$D$6:$D$10232,ROW('Parish level data'!$D$6:$D$10232)-ROW('Parish level data'!$D$6)+1),ROW(125:125)))),"",INDEX('Parish level data'!$O$6:$O$10232,SMALL(IF($B$3='Parish level data'!$D$6:$D$10232,ROW('Parish level data'!$D$6:$D$10232)-ROW('Parish level data'!$D$6)+1),ROW(125:125))))</f>
        <v/>
      </c>
      <c r="H140" s="365"/>
      <c r="I140" s="366" t="str">
        <f t="array" ref="I140">IF(ISERROR(INDEX('Parish level data'!$Q$6:$Q$10232,SMALL(IF($B$3='Parish level data'!$D$6:$D$10232,ROW('Parish level data'!$D$6:$D$10232)-ROW('Parish level data'!$D$6)+1),ROW(125:125)))),"",INDEX('Parish level data'!$Q$6:$Q$10232,SMALL(IF($B$3='Parish level data'!$D$6:$D$10232,ROW('Parish level data'!$D$6:$D$10232)-ROW('Parish level data'!$D$6)+1),ROW(125:125))))</f>
        <v/>
      </c>
      <c r="J140" s="365"/>
      <c r="K140" s="367" t="str">
        <f t="array" ref="K140">IF(ISERROR(INDEX('Parish level data'!$S$6:$S$10232,SMALL(IF($B$3='Parish level data'!$D$6:$D$10232,ROW('Parish level data'!$D$6:$D$10232)-ROW('Parish level data'!$D$6)+1),ROW(125:125)))),"",INDEX('Parish level data'!$S$6:$S$10232,SMALL(IF($B$3='Parish level data'!$D$6:$D$10232,ROW('Parish level data'!$D$6:$D$10232)-ROW('Parish level data'!$D$6)+1),ROW(125:125))))</f>
        <v/>
      </c>
      <c r="L140" s="22"/>
      <c r="M140" s="368"/>
      <c r="N140" s="19"/>
      <c r="O140" s="23"/>
      <c r="P140" s="32"/>
      <c r="Q140" s="65"/>
    </row>
    <row r="141" spans="1:17" s="21" customFormat="1" ht="21" customHeight="1" thickBot="1" x14ac:dyDescent="0.3">
      <c r="A141" s="361"/>
      <c r="B141" s="57"/>
      <c r="C141" s="362" t="str">
        <f t="array" ref="C141">IF(ISERROR(INDEX('Parish level data'!$E$6:$E$10232,SMALL(IF($B$3='Parish level data'!$D$6:$D$10232,ROW('Parish level data'!$D$6:$D$10232)-ROW('Parish level data'!$D$6)+1),ROW(126:126)))),"",INDEX('Parish level data'!$E$6:$E$10232,SMALL(IF($B$3='Parish level data'!$D$6:$D$10232,ROW('Parish level data'!$D$6:$D$10232)-ROW('Parish level data'!$D$6)+1),ROW(126:126))))</f>
        <v/>
      </c>
      <c r="D141" s="363"/>
      <c r="E141" s="364" t="str">
        <f t="array" ref="E141">IF(ISERROR(INDEX('Parish level data'!$H$6:$H$10232,SMALL(IF($B$3='Parish level data'!$D$6:$D$10232,ROW('Parish level data'!$D$6:$D$10232)-ROW('Parish level data'!$D$6)+1),ROW(126:126)))),"",INDEX('Parish level data'!$H$6:$H$10232,SMALL(IF($B$3='Parish level data'!$D$6:$D$10232,ROW('Parish level data'!$D$6:$D$10232)-ROW('Parish level data'!$D$6)+1),ROW(126:126))))</f>
        <v/>
      </c>
      <c r="F141" s="391">
        <f t="shared" si="1"/>
        <v>0</v>
      </c>
      <c r="G141" s="364" t="str">
        <f t="array" ref="G141">IF(ISERROR(INDEX('Parish level data'!$O$6:$O$10232,SMALL(IF($B$3='Parish level data'!$D$6:$D$10232,ROW('Parish level data'!$D$6:$D$10232)-ROW('Parish level data'!$D$6)+1),ROW(126:126)))),"",INDEX('Parish level data'!$O$6:$O$10232,SMALL(IF($B$3='Parish level data'!$D$6:$D$10232,ROW('Parish level data'!$D$6:$D$10232)-ROW('Parish level data'!$D$6)+1),ROW(126:126))))</f>
        <v/>
      </c>
      <c r="H141" s="365"/>
      <c r="I141" s="366" t="str">
        <f t="array" ref="I141">IF(ISERROR(INDEX('Parish level data'!$Q$6:$Q$10232,SMALL(IF($B$3='Parish level data'!$D$6:$D$10232,ROW('Parish level data'!$D$6:$D$10232)-ROW('Parish level data'!$D$6)+1),ROW(126:126)))),"",INDEX('Parish level data'!$Q$6:$Q$10232,SMALL(IF($B$3='Parish level data'!$D$6:$D$10232,ROW('Parish level data'!$D$6:$D$10232)-ROW('Parish level data'!$D$6)+1),ROW(126:126))))</f>
        <v/>
      </c>
      <c r="J141" s="365"/>
      <c r="K141" s="367" t="str">
        <f t="array" ref="K141">IF(ISERROR(INDEX('Parish level data'!$S$6:$S$10232,SMALL(IF($B$3='Parish level data'!$D$6:$D$10232,ROW('Parish level data'!$D$6:$D$10232)-ROW('Parish level data'!$D$6)+1),ROW(126:126)))),"",INDEX('Parish level data'!$S$6:$S$10232,SMALL(IF($B$3='Parish level data'!$D$6:$D$10232,ROW('Parish level data'!$D$6:$D$10232)-ROW('Parish level data'!$D$6)+1),ROW(126:126))))</f>
        <v/>
      </c>
      <c r="L141" s="22"/>
      <c r="M141" s="368"/>
      <c r="N141" s="19"/>
      <c r="O141" s="23"/>
      <c r="P141" s="32"/>
      <c r="Q141" s="65"/>
    </row>
    <row r="142" spans="1:17" s="21" customFormat="1" ht="21" customHeight="1" thickBot="1" x14ac:dyDescent="0.3">
      <c r="A142" s="361"/>
      <c r="B142" s="57"/>
      <c r="C142" s="362" t="str">
        <f t="array" ref="C142">IF(ISERROR(INDEX('Parish level data'!$E$6:$E$10232,SMALL(IF($B$3='Parish level data'!$D$6:$D$10232,ROW('Parish level data'!$D$6:$D$10232)-ROW('Parish level data'!$D$6)+1),ROW(127:127)))),"",INDEX('Parish level data'!$E$6:$E$10232,SMALL(IF($B$3='Parish level data'!$D$6:$D$10232,ROW('Parish level data'!$D$6:$D$10232)-ROW('Parish level data'!$D$6)+1),ROW(127:127))))</f>
        <v/>
      </c>
      <c r="D142" s="363"/>
      <c r="E142" s="364" t="str">
        <f t="array" ref="E142">IF(ISERROR(INDEX('Parish level data'!$H$6:$H$10232,SMALL(IF($B$3='Parish level data'!$D$6:$D$10232,ROW('Parish level data'!$D$6:$D$10232)-ROW('Parish level data'!$D$6)+1),ROW(127:127)))),"",INDEX('Parish level data'!$H$6:$H$10232,SMALL(IF($B$3='Parish level data'!$D$6:$D$10232,ROW('Parish level data'!$D$6:$D$10232)-ROW('Parish level data'!$D$6)+1),ROW(127:127))))</f>
        <v/>
      </c>
      <c r="F142" s="391">
        <f t="shared" si="1"/>
        <v>0</v>
      </c>
      <c r="G142" s="364" t="str">
        <f t="array" ref="G142">IF(ISERROR(INDEX('Parish level data'!$O$6:$O$10232,SMALL(IF($B$3='Parish level data'!$D$6:$D$10232,ROW('Parish level data'!$D$6:$D$10232)-ROW('Parish level data'!$D$6)+1),ROW(127:127)))),"",INDEX('Parish level data'!$O$6:$O$10232,SMALL(IF($B$3='Parish level data'!$D$6:$D$10232,ROW('Parish level data'!$D$6:$D$10232)-ROW('Parish level data'!$D$6)+1),ROW(127:127))))</f>
        <v/>
      </c>
      <c r="H142" s="365"/>
      <c r="I142" s="366" t="str">
        <f t="array" ref="I142">IF(ISERROR(INDEX('Parish level data'!$Q$6:$Q$10232,SMALL(IF($B$3='Parish level data'!$D$6:$D$10232,ROW('Parish level data'!$D$6:$D$10232)-ROW('Parish level data'!$D$6)+1),ROW(127:127)))),"",INDEX('Parish level data'!$Q$6:$Q$10232,SMALL(IF($B$3='Parish level data'!$D$6:$D$10232,ROW('Parish level data'!$D$6:$D$10232)-ROW('Parish level data'!$D$6)+1),ROW(127:127))))</f>
        <v/>
      </c>
      <c r="J142" s="365"/>
      <c r="K142" s="367" t="str">
        <f t="array" ref="K142">IF(ISERROR(INDEX('Parish level data'!$S$6:$S$10232,SMALL(IF($B$3='Parish level data'!$D$6:$D$10232,ROW('Parish level data'!$D$6:$D$10232)-ROW('Parish level data'!$D$6)+1),ROW(127:127)))),"",INDEX('Parish level data'!$S$6:$S$10232,SMALL(IF($B$3='Parish level data'!$D$6:$D$10232,ROW('Parish level data'!$D$6:$D$10232)-ROW('Parish level data'!$D$6)+1),ROW(127:127))))</f>
        <v/>
      </c>
      <c r="L142" s="22"/>
      <c r="M142" s="368"/>
      <c r="N142" s="19"/>
      <c r="O142" s="23"/>
      <c r="P142" s="32"/>
      <c r="Q142" s="65"/>
    </row>
    <row r="143" spans="1:17" s="21" customFormat="1" ht="21" customHeight="1" thickBot="1" x14ac:dyDescent="0.3">
      <c r="A143" s="361"/>
      <c r="B143" s="57"/>
      <c r="C143" s="362" t="str">
        <f t="array" ref="C143">IF(ISERROR(INDEX('Parish level data'!$E$6:$E$10232,SMALL(IF($B$3='Parish level data'!$D$6:$D$10232,ROW('Parish level data'!$D$6:$D$10232)-ROW('Parish level data'!$D$6)+1),ROW(128:128)))),"",INDEX('Parish level data'!$E$6:$E$10232,SMALL(IF($B$3='Parish level data'!$D$6:$D$10232,ROW('Parish level data'!$D$6:$D$10232)-ROW('Parish level data'!$D$6)+1),ROW(128:128))))</f>
        <v/>
      </c>
      <c r="D143" s="363"/>
      <c r="E143" s="364" t="str">
        <f t="array" ref="E143">IF(ISERROR(INDEX('Parish level data'!$H$6:$H$10232,SMALL(IF($B$3='Parish level data'!$D$6:$D$10232,ROW('Parish level data'!$D$6:$D$10232)-ROW('Parish level data'!$D$6)+1),ROW(128:128)))),"",INDEX('Parish level data'!$H$6:$H$10232,SMALL(IF($B$3='Parish level data'!$D$6:$D$10232,ROW('Parish level data'!$D$6:$D$10232)-ROW('Parish level data'!$D$6)+1),ROW(128:128))))</f>
        <v/>
      </c>
      <c r="F143" s="391">
        <f t="shared" si="1"/>
        <v>0</v>
      </c>
      <c r="G143" s="364" t="str">
        <f t="array" ref="G143">IF(ISERROR(INDEX('Parish level data'!$O$6:$O$10232,SMALL(IF($B$3='Parish level data'!$D$6:$D$10232,ROW('Parish level data'!$D$6:$D$10232)-ROW('Parish level data'!$D$6)+1),ROW(128:128)))),"",INDEX('Parish level data'!$O$6:$O$10232,SMALL(IF($B$3='Parish level data'!$D$6:$D$10232,ROW('Parish level data'!$D$6:$D$10232)-ROW('Parish level data'!$D$6)+1),ROW(128:128))))</f>
        <v/>
      </c>
      <c r="H143" s="365"/>
      <c r="I143" s="366" t="str">
        <f t="array" ref="I143">IF(ISERROR(INDEX('Parish level data'!$Q$6:$Q$10232,SMALL(IF($B$3='Parish level data'!$D$6:$D$10232,ROW('Parish level data'!$D$6:$D$10232)-ROW('Parish level data'!$D$6)+1),ROW(128:128)))),"",INDEX('Parish level data'!$Q$6:$Q$10232,SMALL(IF($B$3='Parish level data'!$D$6:$D$10232,ROW('Parish level data'!$D$6:$D$10232)-ROW('Parish level data'!$D$6)+1),ROW(128:128))))</f>
        <v/>
      </c>
      <c r="J143" s="365"/>
      <c r="K143" s="367" t="str">
        <f t="array" ref="K143">IF(ISERROR(INDEX('Parish level data'!$S$6:$S$10232,SMALL(IF($B$3='Parish level data'!$D$6:$D$10232,ROW('Parish level data'!$D$6:$D$10232)-ROW('Parish level data'!$D$6)+1),ROW(128:128)))),"",INDEX('Parish level data'!$S$6:$S$10232,SMALL(IF($B$3='Parish level data'!$D$6:$D$10232,ROW('Parish level data'!$D$6:$D$10232)-ROW('Parish level data'!$D$6)+1),ROW(128:128))))</f>
        <v/>
      </c>
      <c r="L143" s="22"/>
      <c r="M143" s="368"/>
      <c r="N143" s="19"/>
      <c r="O143" s="23"/>
      <c r="P143" s="32"/>
      <c r="Q143" s="65"/>
    </row>
    <row r="144" spans="1:17" s="21" customFormat="1" ht="21" customHeight="1" thickBot="1" x14ac:dyDescent="0.3">
      <c r="A144" s="361"/>
      <c r="B144" s="57"/>
      <c r="C144" s="362" t="str">
        <f t="array" ref="C144">IF(ISERROR(INDEX('Parish level data'!$E$6:$E$10232,SMALL(IF($B$3='Parish level data'!$D$6:$D$10232,ROW('Parish level data'!$D$6:$D$10232)-ROW('Parish level data'!$D$6)+1),ROW(129:129)))),"",INDEX('Parish level data'!$E$6:$E$10232,SMALL(IF($B$3='Parish level data'!$D$6:$D$10232,ROW('Parish level data'!$D$6:$D$10232)-ROW('Parish level data'!$D$6)+1),ROW(129:129))))</f>
        <v/>
      </c>
      <c r="D144" s="363"/>
      <c r="E144" s="364" t="str">
        <f t="array" ref="E144">IF(ISERROR(INDEX('Parish level data'!$H$6:$H$10232,SMALL(IF($B$3='Parish level data'!$D$6:$D$10232,ROW('Parish level data'!$D$6:$D$10232)-ROW('Parish level data'!$D$6)+1),ROW(129:129)))),"",INDEX('Parish level data'!$H$6:$H$10232,SMALL(IF($B$3='Parish level data'!$D$6:$D$10232,ROW('Parish level data'!$D$6:$D$10232)-ROW('Parish level data'!$D$6)+1),ROW(129:129))))</f>
        <v/>
      </c>
      <c r="F144" s="391">
        <f t="shared" si="1"/>
        <v>0</v>
      </c>
      <c r="G144" s="364" t="str">
        <f t="array" ref="G144">IF(ISERROR(INDEX('Parish level data'!$O$6:$O$10232,SMALL(IF($B$3='Parish level data'!$D$6:$D$10232,ROW('Parish level data'!$D$6:$D$10232)-ROW('Parish level data'!$D$6)+1),ROW(129:129)))),"",INDEX('Parish level data'!$O$6:$O$10232,SMALL(IF($B$3='Parish level data'!$D$6:$D$10232,ROW('Parish level data'!$D$6:$D$10232)-ROW('Parish level data'!$D$6)+1),ROW(129:129))))</f>
        <v/>
      </c>
      <c r="H144" s="365"/>
      <c r="I144" s="366" t="str">
        <f t="array" ref="I144">IF(ISERROR(INDEX('Parish level data'!$Q$6:$Q$10232,SMALL(IF($B$3='Parish level data'!$D$6:$D$10232,ROW('Parish level data'!$D$6:$D$10232)-ROW('Parish level data'!$D$6)+1),ROW(129:129)))),"",INDEX('Parish level data'!$Q$6:$Q$10232,SMALL(IF($B$3='Parish level data'!$D$6:$D$10232,ROW('Parish level data'!$D$6:$D$10232)-ROW('Parish level data'!$D$6)+1),ROW(129:129))))</f>
        <v/>
      </c>
      <c r="J144" s="365"/>
      <c r="K144" s="367" t="str">
        <f t="array" ref="K144">IF(ISERROR(INDEX('Parish level data'!$S$6:$S$10232,SMALL(IF($B$3='Parish level data'!$D$6:$D$10232,ROW('Parish level data'!$D$6:$D$10232)-ROW('Parish level data'!$D$6)+1),ROW(129:129)))),"",INDEX('Parish level data'!$S$6:$S$10232,SMALL(IF($B$3='Parish level data'!$D$6:$D$10232,ROW('Parish level data'!$D$6:$D$10232)-ROW('Parish level data'!$D$6)+1),ROW(129:129))))</f>
        <v/>
      </c>
      <c r="L144" s="22"/>
      <c r="M144" s="368"/>
      <c r="N144" s="19"/>
      <c r="O144" s="23"/>
      <c r="P144" s="32"/>
      <c r="Q144" s="65"/>
    </row>
    <row r="145" spans="1:17" s="21" customFormat="1" ht="21" customHeight="1" thickBot="1" x14ac:dyDescent="0.3">
      <c r="A145" s="361"/>
      <c r="B145" s="57"/>
      <c r="C145" s="362" t="str">
        <f t="array" ref="C145">IF(ISERROR(INDEX('Parish level data'!$E$6:$E$10232,SMALL(IF($B$3='Parish level data'!$D$6:$D$10232,ROW('Parish level data'!$D$6:$D$10232)-ROW('Parish level data'!$D$6)+1),ROW(130:130)))),"",INDEX('Parish level data'!$E$6:$E$10232,SMALL(IF($B$3='Parish level data'!$D$6:$D$10232,ROW('Parish level data'!$D$6:$D$10232)-ROW('Parish level data'!$D$6)+1),ROW(130:130))))</f>
        <v/>
      </c>
      <c r="D145" s="363"/>
      <c r="E145" s="364" t="str">
        <f t="array" ref="E145">IF(ISERROR(INDEX('Parish level data'!$H$6:$H$10232,SMALL(IF($B$3='Parish level data'!$D$6:$D$10232,ROW('Parish level data'!$D$6:$D$10232)-ROW('Parish level data'!$D$6)+1),ROW(130:130)))),"",INDEX('Parish level data'!$H$6:$H$10232,SMALL(IF($B$3='Parish level data'!$D$6:$D$10232,ROW('Parish level data'!$D$6:$D$10232)-ROW('Parish level data'!$D$6)+1),ROW(130:130))))</f>
        <v/>
      </c>
      <c r="F145" s="391">
        <f t="shared" ref="F145:F208" si="2">IF(E145="Charter Trustee",2,IF(E145="Temple",2,IF(E145="Non-precepting parish",1,IF(E145="Precepting parish",1,IF(E145="Group",1,IF(E145="New",1,0))))))</f>
        <v>0</v>
      </c>
      <c r="G145" s="364" t="str">
        <f t="array" ref="G145">IF(ISERROR(INDEX('Parish level data'!$O$6:$O$10232,SMALL(IF($B$3='Parish level data'!$D$6:$D$10232,ROW('Parish level data'!$D$6:$D$10232)-ROW('Parish level data'!$D$6)+1),ROW(130:130)))),"",INDEX('Parish level data'!$O$6:$O$10232,SMALL(IF($B$3='Parish level data'!$D$6:$D$10232,ROW('Parish level data'!$D$6:$D$10232)-ROW('Parish level data'!$D$6)+1),ROW(130:130))))</f>
        <v/>
      </c>
      <c r="H145" s="365"/>
      <c r="I145" s="366" t="str">
        <f t="array" ref="I145">IF(ISERROR(INDEX('Parish level data'!$Q$6:$Q$10232,SMALL(IF($B$3='Parish level data'!$D$6:$D$10232,ROW('Parish level data'!$D$6:$D$10232)-ROW('Parish level data'!$D$6)+1),ROW(130:130)))),"",INDEX('Parish level data'!$Q$6:$Q$10232,SMALL(IF($B$3='Parish level data'!$D$6:$D$10232,ROW('Parish level data'!$D$6:$D$10232)-ROW('Parish level data'!$D$6)+1),ROW(130:130))))</f>
        <v/>
      </c>
      <c r="J145" s="365"/>
      <c r="K145" s="367" t="str">
        <f t="array" ref="K145">IF(ISERROR(INDEX('Parish level data'!$S$6:$S$10232,SMALL(IF($B$3='Parish level data'!$D$6:$D$10232,ROW('Parish level data'!$D$6:$D$10232)-ROW('Parish level data'!$D$6)+1),ROW(130:130)))),"",INDEX('Parish level data'!$S$6:$S$10232,SMALL(IF($B$3='Parish level data'!$D$6:$D$10232,ROW('Parish level data'!$D$6:$D$10232)-ROW('Parish level data'!$D$6)+1),ROW(130:130))))</f>
        <v/>
      </c>
      <c r="L145" s="22"/>
      <c r="M145" s="368"/>
      <c r="N145" s="19"/>
      <c r="O145" s="23"/>
      <c r="P145" s="32"/>
      <c r="Q145" s="65"/>
    </row>
    <row r="146" spans="1:17" s="21" customFormat="1" ht="21" customHeight="1" thickBot="1" x14ac:dyDescent="0.3">
      <c r="A146" s="361"/>
      <c r="B146" s="57"/>
      <c r="C146" s="362" t="str">
        <f t="array" ref="C146">IF(ISERROR(INDEX('Parish level data'!$E$6:$E$10232,SMALL(IF($B$3='Parish level data'!$D$6:$D$10232,ROW('Parish level data'!$D$6:$D$10232)-ROW('Parish level data'!$D$6)+1),ROW(131:131)))),"",INDEX('Parish level data'!$E$6:$E$10232,SMALL(IF($B$3='Parish level data'!$D$6:$D$10232,ROW('Parish level data'!$D$6:$D$10232)-ROW('Parish level data'!$D$6)+1),ROW(131:131))))</f>
        <v/>
      </c>
      <c r="D146" s="363"/>
      <c r="E146" s="364" t="str">
        <f t="array" ref="E146">IF(ISERROR(INDEX('Parish level data'!$H$6:$H$10232,SMALL(IF($B$3='Parish level data'!$D$6:$D$10232,ROW('Parish level data'!$D$6:$D$10232)-ROW('Parish level data'!$D$6)+1),ROW(131:131)))),"",INDEX('Parish level data'!$H$6:$H$10232,SMALL(IF($B$3='Parish level data'!$D$6:$D$10232,ROW('Parish level data'!$D$6:$D$10232)-ROW('Parish level data'!$D$6)+1),ROW(131:131))))</f>
        <v/>
      </c>
      <c r="F146" s="391">
        <f t="shared" si="2"/>
        <v>0</v>
      </c>
      <c r="G146" s="364" t="str">
        <f t="array" ref="G146">IF(ISERROR(INDEX('Parish level data'!$O$6:$O$10232,SMALL(IF($B$3='Parish level data'!$D$6:$D$10232,ROW('Parish level data'!$D$6:$D$10232)-ROW('Parish level data'!$D$6)+1),ROW(131:131)))),"",INDEX('Parish level data'!$O$6:$O$10232,SMALL(IF($B$3='Parish level data'!$D$6:$D$10232,ROW('Parish level data'!$D$6:$D$10232)-ROW('Parish level data'!$D$6)+1),ROW(131:131))))</f>
        <v/>
      </c>
      <c r="H146" s="365"/>
      <c r="I146" s="366" t="str">
        <f t="array" ref="I146">IF(ISERROR(INDEX('Parish level data'!$Q$6:$Q$10232,SMALL(IF($B$3='Parish level data'!$D$6:$D$10232,ROW('Parish level data'!$D$6:$D$10232)-ROW('Parish level data'!$D$6)+1),ROW(131:131)))),"",INDEX('Parish level data'!$Q$6:$Q$10232,SMALL(IF($B$3='Parish level data'!$D$6:$D$10232,ROW('Parish level data'!$D$6:$D$10232)-ROW('Parish level data'!$D$6)+1),ROW(131:131))))</f>
        <v/>
      </c>
      <c r="J146" s="365"/>
      <c r="K146" s="367" t="str">
        <f t="array" ref="K146">IF(ISERROR(INDEX('Parish level data'!$S$6:$S$10232,SMALL(IF($B$3='Parish level data'!$D$6:$D$10232,ROW('Parish level data'!$D$6:$D$10232)-ROW('Parish level data'!$D$6)+1),ROW(131:131)))),"",INDEX('Parish level data'!$S$6:$S$10232,SMALL(IF($B$3='Parish level data'!$D$6:$D$10232,ROW('Parish level data'!$D$6:$D$10232)-ROW('Parish level data'!$D$6)+1),ROW(131:131))))</f>
        <v/>
      </c>
      <c r="L146" s="22"/>
      <c r="M146" s="368"/>
      <c r="N146" s="19"/>
      <c r="O146" s="23"/>
      <c r="P146" s="32"/>
      <c r="Q146" s="65"/>
    </row>
    <row r="147" spans="1:17" s="21" customFormat="1" ht="21" customHeight="1" thickBot="1" x14ac:dyDescent="0.3">
      <c r="A147" s="361"/>
      <c r="B147" s="57"/>
      <c r="C147" s="362" t="str">
        <f t="array" ref="C147">IF(ISERROR(INDEX('Parish level data'!$E$6:$E$10232,SMALL(IF($B$3='Parish level data'!$D$6:$D$10232,ROW('Parish level data'!$D$6:$D$10232)-ROW('Parish level data'!$D$6)+1),ROW(132:132)))),"",INDEX('Parish level data'!$E$6:$E$10232,SMALL(IF($B$3='Parish level data'!$D$6:$D$10232,ROW('Parish level data'!$D$6:$D$10232)-ROW('Parish level data'!$D$6)+1),ROW(132:132))))</f>
        <v/>
      </c>
      <c r="D147" s="363"/>
      <c r="E147" s="364" t="str">
        <f t="array" ref="E147">IF(ISERROR(INDEX('Parish level data'!$H$6:$H$10232,SMALL(IF($B$3='Parish level data'!$D$6:$D$10232,ROW('Parish level data'!$D$6:$D$10232)-ROW('Parish level data'!$D$6)+1),ROW(132:132)))),"",INDEX('Parish level data'!$H$6:$H$10232,SMALL(IF($B$3='Parish level data'!$D$6:$D$10232,ROW('Parish level data'!$D$6:$D$10232)-ROW('Parish level data'!$D$6)+1),ROW(132:132))))</f>
        <v/>
      </c>
      <c r="F147" s="391">
        <f t="shared" si="2"/>
        <v>0</v>
      </c>
      <c r="G147" s="364" t="str">
        <f t="array" ref="G147">IF(ISERROR(INDEX('Parish level data'!$O$6:$O$10232,SMALL(IF($B$3='Parish level data'!$D$6:$D$10232,ROW('Parish level data'!$D$6:$D$10232)-ROW('Parish level data'!$D$6)+1),ROW(132:132)))),"",INDEX('Parish level data'!$O$6:$O$10232,SMALL(IF($B$3='Parish level data'!$D$6:$D$10232,ROW('Parish level data'!$D$6:$D$10232)-ROW('Parish level data'!$D$6)+1),ROW(132:132))))</f>
        <v/>
      </c>
      <c r="H147" s="365"/>
      <c r="I147" s="366" t="str">
        <f t="array" ref="I147">IF(ISERROR(INDEX('Parish level data'!$Q$6:$Q$10232,SMALL(IF($B$3='Parish level data'!$D$6:$D$10232,ROW('Parish level data'!$D$6:$D$10232)-ROW('Parish level data'!$D$6)+1),ROW(132:132)))),"",INDEX('Parish level data'!$Q$6:$Q$10232,SMALL(IF($B$3='Parish level data'!$D$6:$D$10232,ROW('Parish level data'!$D$6:$D$10232)-ROW('Parish level data'!$D$6)+1),ROW(132:132))))</f>
        <v/>
      </c>
      <c r="J147" s="365"/>
      <c r="K147" s="367" t="str">
        <f t="array" ref="K147">IF(ISERROR(INDEX('Parish level data'!$S$6:$S$10232,SMALL(IF($B$3='Parish level data'!$D$6:$D$10232,ROW('Parish level data'!$D$6:$D$10232)-ROW('Parish level data'!$D$6)+1),ROW(132:132)))),"",INDEX('Parish level data'!$S$6:$S$10232,SMALL(IF($B$3='Parish level data'!$D$6:$D$10232,ROW('Parish level data'!$D$6:$D$10232)-ROW('Parish level data'!$D$6)+1),ROW(132:132))))</f>
        <v/>
      </c>
      <c r="L147" s="22"/>
      <c r="M147" s="368"/>
      <c r="N147" s="19"/>
      <c r="O147" s="23"/>
      <c r="P147" s="32"/>
      <c r="Q147" s="65"/>
    </row>
    <row r="148" spans="1:17" s="21" customFormat="1" ht="21" customHeight="1" thickBot="1" x14ac:dyDescent="0.3">
      <c r="A148" s="361"/>
      <c r="B148" s="57"/>
      <c r="C148" s="362" t="str">
        <f t="array" ref="C148">IF(ISERROR(INDEX('Parish level data'!$E$6:$E$10232,SMALL(IF($B$3='Parish level data'!$D$6:$D$10232,ROW('Parish level data'!$D$6:$D$10232)-ROW('Parish level data'!$D$6)+1),ROW(133:133)))),"",INDEX('Parish level data'!$E$6:$E$10232,SMALL(IF($B$3='Parish level data'!$D$6:$D$10232,ROW('Parish level data'!$D$6:$D$10232)-ROW('Parish level data'!$D$6)+1),ROW(133:133))))</f>
        <v/>
      </c>
      <c r="D148" s="363"/>
      <c r="E148" s="364" t="str">
        <f t="array" ref="E148">IF(ISERROR(INDEX('Parish level data'!$H$6:$H$10232,SMALL(IF($B$3='Parish level data'!$D$6:$D$10232,ROW('Parish level data'!$D$6:$D$10232)-ROW('Parish level data'!$D$6)+1),ROW(133:133)))),"",INDEX('Parish level data'!$H$6:$H$10232,SMALL(IF($B$3='Parish level data'!$D$6:$D$10232,ROW('Parish level data'!$D$6:$D$10232)-ROW('Parish level data'!$D$6)+1),ROW(133:133))))</f>
        <v/>
      </c>
      <c r="F148" s="391">
        <f t="shared" si="2"/>
        <v>0</v>
      </c>
      <c r="G148" s="364" t="str">
        <f t="array" ref="G148">IF(ISERROR(INDEX('Parish level data'!$O$6:$O$10232,SMALL(IF($B$3='Parish level data'!$D$6:$D$10232,ROW('Parish level data'!$D$6:$D$10232)-ROW('Parish level data'!$D$6)+1),ROW(133:133)))),"",INDEX('Parish level data'!$O$6:$O$10232,SMALL(IF($B$3='Parish level data'!$D$6:$D$10232,ROW('Parish level data'!$D$6:$D$10232)-ROW('Parish level data'!$D$6)+1),ROW(133:133))))</f>
        <v/>
      </c>
      <c r="H148" s="365"/>
      <c r="I148" s="366" t="str">
        <f t="array" ref="I148">IF(ISERROR(INDEX('Parish level data'!$Q$6:$Q$10232,SMALL(IF($B$3='Parish level data'!$D$6:$D$10232,ROW('Parish level data'!$D$6:$D$10232)-ROW('Parish level data'!$D$6)+1),ROW(133:133)))),"",INDEX('Parish level data'!$Q$6:$Q$10232,SMALL(IF($B$3='Parish level data'!$D$6:$D$10232,ROW('Parish level data'!$D$6:$D$10232)-ROW('Parish level data'!$D$6)+1),ROW(133:133))))</f>
        <v/>
      </c>
      <c r="J148" s="365"/>
      <c r="K148" s="367" t="str">
        <f t="array" ref="K148">IF(ISERROR(INDEX('Parish level data'!$S$6:$S$10232,SMALL(IF($B$3='Parish level data'!$D$6:$D$10232,ROW('Parish level data'!$D$6:$D$10232)-ROW('Parish level data'!$D$6)+1),ROW(133:133)))),"",INDEX('Parish level data'!$S$6:$S$10232,SMALL(IF($B$3='Parish level data'!$D$6:$D$10232,ROW('Parish level data'!$D$6:$D$10232)-ROW('Parish level data'!$D$6)+1),ROW(133:133))))</f>
        <v/>
      </c>
      <c r="L148" s="22"/>
      <c r="M148" s="368"/>
      <c r="N148" s="19"/>
      <c r="O148" s="23"/>
      <c r="P148" s="32"/>
      <c r="Q148" s="65"/>
    </row>
    <row r="149" spans="1:17" s="21" customFormat="1" ht="21" customHeight="1" thickBot="1" x14ac:dyDescent="0.3">
      <c r="A149" s="361"/>
      <c r="B149" s="57"/>
      <c r="C149" s="362" t="str">
        <f t="array" ref="C149">IF(ISERROR(INDEX('Parish level data'!$E$6:$E$10232,SMALL(IF($B$3='Parish level data'!$D$6:$D$10232,ROW('Parish level data'!$D$6:$D$10232)-ROW('Parish level data'!$D$6)+1),ROW(134:134)))),"",INDEX('Parish level data'!$E$6:$E$10232,SMALL(IF($B$3='Parish level data'!$D$6:$D$10232,ROW('Parish level data'!$D$6:$D$10232)-ROW('Parish level data'!$D$6)+1),ROW(134:134))))</f>
        <v/>
      </c>
      <c r="D149" s="363"/>
      <c r="E149" s="364" t="str">
        <f t="array" ref="E149">IF(ISERROR(INDEX('Parish level data'!$H$6:$H$10232,SMALL(IF($B$3='Parish level data'!$D$6:$D$10232,ROW('Parish level data'!$D$6:$D$10232)-ROW('Parish level data'!$D$6)+1),ROW(134:134)))),"",INDEX('Parish level data'!$H$6:$H$10232,SMALL(IF($B$3='Parish level data'!$D$6:$D$10232,ROW('Parish level data'!$D$6:$D$10232)-ROW('Parish level data'!$D$6)+1),ROW(134:134))))</f>
        <v/>
      </c>
      <c r="F149" s="391">
        <f t="shared" si="2"/>
        <v>0</v>
      </c>
      <c r="G149" s="364" t="str">
        <f t="array" ref="G149">IF(ISERROR(INDEX('Parish level data'!$O$6:$O$10232,SMALL(IF($B$3='Parish level data'!$D$6:$D$10232,ROW('Parish level data'!$D$6:$D$10232)-ROW('Parish level data'!$D$6)+1),ROW(134:134)))),"",INDEX('Parish level data'!$O$6:$O$10232,SMALL(IF($B$3='Parish level data'!$D$6:$D$10232,ROW('Parish level data'!$D$6:$D$10232)-ROW('Parish level data'!$D$6)+1),ROW(134:134))))</f>
        <v/>
      </c>
      <c r="H149" s="365"/>
      <c r="I149" s="366" t="str">
        <f t="array" ref="I149">IF(ISERROR(INDEX('Parish level data'!$Q$6:$Q$10232,SMALL(IF($B$3='Parish level data'!$D$6:$D$10232,ROW('Parish level data'!$D$6:$D$10232)-ROW('Parish level data'!$D$6)+1),ROW(134:134)))),"",INDEX('Parish level data'!$Q$6:$Q$10232,SMALL(IF($B$3='Parish level data'!$D$6:$D$10232,ROW('Parish level data'!$D$6:$D$10232)-ROW('Parish level data'!$D$6)+1),ROW(134:134))))</f>
        <v/>
      </c>
      <c r="J149" s="365"/>
      <c r="K149" s="367" t="str">
        <f t="array" ref="K149">IF(ISERROR(INDEX('Parish level data'!$S$6:$S$10232,SMALL(IF($B$3='Parish level data'!$D$6:$D$10232,ROW('Parish level data'!$D$6:$D$10232)-ROW('Parish level data'!$D$6)+1),ROW(134:134)))),"",INDEX('Parish level data'!$S$6:$S$10232,SMALL(IF($B$3='Parish level data'!$D$6:$D$10232,ROW('Parish level data'!$D$6:$D$10232)-ROW('Parish level data'!$D$6)+1),ROW(134:134))))</f>
        <v/>
      </c>
      <c r="L149" s="22"/>
      <c r="M149" s="368"/>
      <c r="N149" s="19"/>
      <c r="O149" s="23"/>
      <c r="P149" s="32"/>
      <c r="Q149" s="65"/>
    </row>
    <row r="150" spans="1:17" s="21" customFormat="1" ht="21" customHeight="1" thickBot="1" x14ac:dyDescent="0.3">
      <c r="A150" s="361"/>
      <c r="B150" s="57"/>
      <c r="C150" s="362" t="str">
        <f t="array" ref="C150">IF(ISERROR(INDEX('Parish level data'!$E$6:$E$10232,SMALL(IF($B$3='Parish level data'!$D$6:$D$10232,ROW('Parish level data'!$D$6:$D$10232)-ROW('Parish level data'!$D$6)+1),ROW(135:135)))),"",INDEX('Parish level data'!$E$6:$E$10232,SMALL(IF($B$3='Parish level data'!$D$6:$D$10232,ROW('Parish level data'!$D$6:$D$10232)-ROW('Parish level data'!$D$6)+1),ROW(135:135))))</f>
        <v/>
      </c>
      <c r="D150" s="363"/>
      <c r="E150" s="364" t="str">
        <f t="array" ref="E150">IF(ISERROR(INDEX('Parish level data'!$H$6:$H$10232,SMALL(IF($B$3='Parish level data'!$D$6:$D$10232,ROW('Parish level data'!$D$6:$D$10232)-ROW('Parish level data'!$D$6)+1),ROW(135:135)))),"",INDEX('Parish level data'!$H$6:$H$10232,SMALL(IF($B$3='Parish level data'!$D$6:$D$10232,ROW('Parish level data'!$D$6:$D$10232)-ROW('Parish level data'!$D$6)+1),ROW(135:135))))</f>
        <v/>
      </c>
      <c r="F150" s="391">
        <f t="shared" si="2"/>
        <v>0</v>
      </c>
      <c r="G150" s="364" t="str">
        <f t="array" ref="G150">IF(ISERROR(INDEX('Parish level data'!$O$6:$O$10232,SMALL(IF($B$3='Parish level data'!$D$6:$D$10232,ROW('Parish level data'!$D$6:$D$10232)-ROW('Parish level data'!$D$6)+1),ROW(135:135)))),"",INDEX('Parish level data'!$O$6:$O$10232,SMALL(IF($B$3='Parish level data'!$D$6:$D$10232,ROW('Parish level data'!$D$6:$D$10232)-ROW('Parish level data'!$D$6)+1),ROW(135:135))))</f>
        <v/>
      </c>
      <c r="H150" s="365"/>
      <c r="I150" s="366" t="str">
        <f t="array" ref="I150">IF(ISERROR(INDEX('Parish level data'!$Q$6:$Q$10232,SMALL(IF($B$3='Parish level data'!$D$6:$D$10232,ROW('Parish level data'!$D$6:$D$10232)-ROW('Parish level data'!$D$6)+1),ROW(135:135)))),"",INDEX('Parish level data'!$Q$6:$Q$10232,SMALL(IF($B$3='Parish level data'!$D$6:$D$10232,ROW('Parish level data'!$D$6:$D$10232)-ROW('Parish level data'!$D$6)+1),ROW(135:135))))</f>
        <v/>
      </c>
      <c r="J150" s="365"/>
      <c r="K150" s="367" t="str">
        <f t="array" ref="K150">IF(ISERROR(INDEX('Parish level data'!$S$6:$S$10232,SMALL(IF($B$3='Parish level data'!$D$6:$D$10232,ROW('Parish level data'!$D$6:$D$10232)-ROW('Parish level data'!$D$6)+1),ROW(135:135)))),"",INDEX('Parish level data'!$S$6:$S$10232,SMALL(IF($B$3='Parish level data'!$D$6:$D$10232,ROW('Parish level data'!$D$6:$D$10232)-ROW('Parish level data'!$D$6)+1),ROW(135:135))))</f>
        <v/>
      </c>
      <c r="L150" s="22"/>
      <c r="M150" s="368"/>
      <c r="N150" s="19"/>
      <c r="O150" s="23"/>
      <c r="P150" s="32"/>
      <c r="Q150" s="65"/>
    </row>
    <row r="151" spans="1:17" s="21" customFormat="1" ht="21" customHeight="1" thickBot="1" x14ac:dyDescent="0.3">
      <c r="A151" s="361"/>
      <c r="B151" s="57"/>
      <c r="C151" s="362" t="str">
        <f t="array" ref="C151">IF(ISERROR(INDEX('Parish level data'!$E$6:$E$10232,SMALL(IF($B$3='Parish level data'!$D$6:$D$10232,ROW('Parish level data'!$D$6:$D$10232)-ROW('Parish level data'!$D$6)+1),ROW(136:136)))),"",INDEX('Parish level data'!$E$6:$E$10232,SMALL(IF($B$3='Parish level data'!$D$6:$D$10232,ROW('Parish level data'!$D$6:$D$10232)-ROW('Parish level data'!$D$6)+1),ROW(136:136))))</f>
        <v/>
      </c>
      <c r="D151" s="363"/>
      <c r="E151" s="364" t="str">
        <f t="array" ref="E151">IF(ISERROR(INDEX('Parish level data'!$H$6:$H$10232,SMALL(IF($B$3='Parish level data'!$D$6:$D$10232,ROW('Parish level data'!$D$6:$D$10232)-ROW('Parish level data'!$D$6)+1),ROW(136:136)))),"",INDEX('Parish level data'!$H$6:$H$10232,SMALL(IF($B$3='Parish level data'!$D$6:$D$10232,ROW('Parish level data'!$D$6:$D$10232)-ROW('Parish level data'!$D$6)+1),ROW(136:136))))</f>
        <v/>
      </c>
      <c r="F151" s="391">
        <f t="shared" si="2"/>
        <v>0</v>
      </c>
      <c r="G151" s="364" t="str">
        <f t="array" ref="G151">IF(ISERROR(INDEX('Parish level data'!$O$6:$O$10232,SMALL(IF($B$3='Parish level data'!$D$6:$D$10232,ROW('Parish level data'!$D$6:$D$10232)-ROW('Parish level data'!$D$6)+1),ROW(136:136)))),"",INDEX('Parish level data'!$O$6:$O$10232,SMALL(IF($B$3='Parish level data'!$D$6:$D$10232,ROW('Parish level data'!$D$6:$D$10232)-ROW('Parish level data'!$D$6)+1),ROW(136:136))))</f>
        <v/>
      </c>
      <c r="H151" s="365"/>
      <c r="I151" s="366" t="str">
        <f t="array" ref="I151">IF(ISERROR(INDEX('Parish level data'!$Q$6:$Q$10232,SMALL(IF($B$3='Parish level data'!$D$6:$D$10232,ROW('Parish level data'!$D$6:$D$10232)-ROW('Parish level data'!$D$6)+1),ROW(136:136)))),"",INDEX('Parish level data'!$Q$6:$Q$10232,SMALL(IF($B$3='Parish level data'!$D$6:$D$10232,ROW('Parish level data'!$D$6:$D$10232)-ROW('Parish level data'!$D$6)+1),ROW(136:136))))</f>
        <v/>
      </c>
      <c r="J151" s="365"/>
      <c r="K151" s="367" t="str">
        <f t="array" ref="K151">IF(ISERROR(INDEX('Parish level data'!$S$6:$S$10232,SMALL(IF($B$3='Parish level data'!$D$6:$D$10232,ROW('Parish level data'!$D$6:$D$10232)-ROW('Parish level data'!$D$6)+1),ROW(136:136)))),"",INDEX('Parish level data'!$S$6:$S$10232,SMALL(IF($B$3='Parish level data'!$D$6:$D$10232,ROW('Parish level data'!$D$6:$D$10232)-ROW('Parish level data'!$D$6)+1),ROW(136:136))))</f>
        <v/>
      </c>
      <c r="L151" s="22"/>
      <c r="M151" s="368"/>
      <c r="N151" s="19"/>
      <c r="O151" s="23"/>
      <c r="P151" s="32"/>
      <c r="Q151" s="65"/>
    </row>
    <row r="152" spans="1:17" s="21" customFormat="1" ht="21" customHeight="1" thickBot="1" x14ac:dyDescent="0.3">
      <c r="A152" s="361"/>
      <c r="B152" s="57"/>
      <c r="C152" s="362" t="str">
        <f t="array" ref="C152">IF(ISERROR(INDEX('Parish level data'!$E$6:$E$10232,SMALL(IF($B$3='Parish level data'!$D$6:$D$10232,ROW('Parish level data'!$D$6:$D$10232)-ROW('Parish level data'!$D$6)+1),ROW(137:137)))),"",INDEX('Parish level data'!$E$6:$E$10232,SMALL(IF($B$3='Parish level data'!$D$6:$D$10232,ROW('Parish level data'!$D$6:$D$10232)-ROW('Parish level data'!$D$6)+1),ROW(137:137))))</f>
        <v/>
      </c>
      <c r="D152" s="363"/>
      <c r="E152" s="364" t="str">
        <f t="array" ref="E152">IF(ISERROR(INDEX('Parish level data'!$H$6:$H$10232,SMALL(IF($B$3='Parish level data'!$D$6:$D$10232,ROW('Parish level data'!$D$6:$D$10232)-ROW('Parish level data'!$D$6)+1),ROW(137:137)))),"",INDEX('Parish level data'!$H$6:$H$10232,SMALL(IF($B$3='Parish level data'!$D$6:$D$10232,ROW('Parish level data'!$D$6:$D$10232)-ROW('Parish level data'!$D$6)+1),ROW(137:137))))</f>
        <v/>
      </c>
      <c r="F152" s="391">
        <f t="shared" si="2"/>
        <v>0</v>
      </c>
      <c r="G152" s="364" t="str">
        <f t="array" ref="G152">IF(ISERROR(INDEX('Parish level data'!$O$6:$O$10232,SMALL(IF($B$3='Parish level data'!$D$6:$D$10232,ROW('Parish level data'!$D$6:$D$10232)-ROW('Parish level data'!$D$6)+1),ROW(137:137)))),"",INDEX('Parish level data'!$O$6:$O$10232,SMALL(IF($B$3='Parish level data'!$D$6:$D$10232,ROW('Parish level data'!$D$6:$D$10232)-ROW('Parish level data'!$D$6)+1),ROW(137:137))))</f>
        <v/>
      </c>
      <c r="H152" s="365"/>
      <c r="I152" s="366" t="str">
        <f t="array" ref="I152">IF(ISERROR(INDEX('Parish level data'!$Q$6:$Q$10232,SMALL(IF($B$3='Parish level data'!$D$6:$D$10232,ROW('Parish level data'!$D$6:$D$10232)-ROW('Parish level data'!$D$6)+1),ROW(137:137)))),"",INDEX('Parish level data'!$Q$6:$Q$10232,SMALL(IF($B$3='Parish level data'!$D$6:$D$10232,ROW('Parish level data'!$D$6:$D$10232)-ROW('Parish level data'!$D$6)+1),ROW(137:137))))</f>
        <v/>
      </c>
      <c r="J152" s="365"/>
      <c r="K152" s="367" t="str">
        <f t="array" ref="K152">IF(ISERROR(INDEX('Parish level data'!$S$6:$S$10232,SMALL(IF($B$3='Parish level data'!$D$6:$D$10232,ROW('Parish level data'!$D$6:$D$10232)-ROW('Parish level data'!$D$6)+1),ROW(137:137)))),"",INDEX('Parish level data'!$S$6:$S$10232,SMALL(IF($B$3='Parish level data'!$D$6:$D$10232,ROW('Parish level data'!$D$6:$D$10232)-ROW('Parish level data'!$D$6)+1),ROW(137:137))))</f>
        <v/>
      </c>
      <c r="L152" s="22"/>
      <c r="M152" s="368"/>
      <c r="N152" s="19"/>
      <c r="O152" s="23"/>
      <c r="P152" s="32"/>
      <c r="Q152" s="65"/>
    </row>
    <row r="153" spans="1:17" s="21" customFormat="1" ht="21" customHeight="1" thickBot="1" x14ac:dyDescent="0.3">
      <c r="A153" s="361"/>
      <c r="B153" s="57"/>
      <c r="C153" s="362" t="str">
        <f t="array" ref="C153">IF(ISERROR(INDEX('Parish level data'!$E$6:$E$10232,SMALL(IF($B$3='Parish level data'!$D$6:$D$10232,ROW('Parish level data'!$D$6:$D$10232)-ROW('Parish level data'!$D$6)+1),ROW(138:138)))),"",INDEX('Parish level data'!$E$6:$E$10232,SMALL(IF($B$3='Parish level data'!$D$6:$D$10232,ROW('Parish level data'!$D$6:$D$10232)-ROW('Parish level data'!$D$6)+1),ROW(138:138))))</f>
        <v/>
      </c>
      <c r="D153" s="363"/>
      <c r="E153" s="364" t="str">
        <f t="array" ref="E153">IF(ISERROR(INDEX('Parish level data'!$H$6:$H$10232,SMALL(IF($B$3='Parish level data'!$D$6:$D$10232,ROW('Parish level data'!$D$6:$D$10232)-ROW('Parish level data'!$D$6)+1),ROW(138:138)))),"",INDEX('Parish level data'!$H$6:$H$10232,SMALL(IF($B$3='Parish level data'!$D$6:$D$10232,ROW('Parish level data'!$D$6:$D$10232)-ROW('Parish level data'!$D$6)+1),ROW(138:138))))</f>
        <v/>
      </c>
      <c r="F153" s="391">
        <f t="shared" si="2"/>
        <v>0</v>
      </c>
      <c r="G153" s="364" t="str">
        <f t="array" ref="G153">IF(ISERROR(INDEX('Parish level data'!$O$6:$O$10232,SMALL(IF($B$3='Parish level data'!$D$6:$D$10232,ROW('Parish level data'!$D$6:$D$10232)-ROW('Parish level data'!$D$6)+1),ROW(138:138)))),"",INDEX('Parish level data'!$O$6:$O$10232,SMALL(IF($B$3='Parish level data'!$D$6:$D$10232,ROW('Parish level data'!$D$6:$D$10232)-ROW('Parish level data'!$D$6)+1),ROW(138:138))))</f>
        <v/>
      </c>
      <c r="H153" s="365"/>
      <c r="I153" s="366" t="str">
        <f t="array" ref="I153">IF(ISERROR(INDEX('Parish level data'!$Q$6:$Q$10232,SMALL(IF($B$3='Parish level data'!$D$6:$D$10232,ROW('Parish level data'!$D$6:$D$10232)-ROW('Parish level data'!$D$6)+1),ROW(138:138)))),"",INDEX('Parish level data'!$Q$6:$Q$10232,SMALL(IF($B$3='Parish level data'!$D$6:$D$10232,ROW('Parish level data'!$D$6:$D$10232)-ROW('Parish level data'!$D$6)+1),ROW(138:138))))</f>
        <v/>
      </c>
      <c r="J153" s="365"/>
      <c r="K153" s="367" t="str">
        <f t="array" ref="K153">IF(ISERROR(INDEX('Parish level data'!$S$6:$S$10232,SMALL(IF($B$3='Parish level data'!$D$6:$D$10232,ROW('Parish level data'!$D$6:$D$10232)-ROW('Parish level data'!$D$6)+1),ROW(138:138)))),"",INDEX('Parish level data'!$S$6:$S$10232,SMALL(IF($B$3='Parish level data'!$D$6:$D$10232,ROW('Parish level data'!$D$6:$D$10232)-ROW('Parish level data'!$D$6)+1),ROW(138:138))))</f>
        <v/>
      </c>
      <c r="L153" s="22"/>
      <c r="M153" s="368"/>
      <c r="N153" s="19"/>
      <c r="O153" s="23"/>
      <c r="P153" s="32"/>
      <c r="Q153" s="65"/>
    </row>
    <row r="154" spans="1:17" s="21" customFormat="1" ht="21" customHeight="1" thickBot="1" x14ac:dyDescent="0.3">
      <c r="A154" s="361"/>
      <c r="B154" s="57"/>
      <c r="C154" s="362" t="str">
        <f t="array" ref="C154">IF(ISERROR(INDEX('Parish level data'!$E$6:$E$10232,SMALL(IF($B$3='Parish level data'!$D$6:$D$10232,ROW('Parish level data'!$D$6:$D$10232)-ROW('Parish level data'!$D$6)+1),ROW(139:139)))),"",INDEX('Parish level data'!$E$6:$E$10232,SMALL(IF($B$3='Parish level data'!$D$6:$D$10232,ROW('Parish level data'!$D$6:$D$10232)-ROW('Parish level data'!$D$6)+1),ROW(139:139))))</f>
        <v/>
      </c>
      <c r="D154" s="363"/>
      <c r="E154" s="364" t="str">
        <f t="array" ref="E154">IF(ISERROR(INDEX('Parish level data'!$H$6:$H$10232,SMALL(IF($B$3='Parish level data'!$D$6:$D$10232,ROW('Parish level data'!$D$6:$D$10232)-ROW('Parish level data'!$D$6)+1),ROW(139:139)))),"",INDEX('Parish level data'!$H$6:$H$10232,SMALL(IF($B$3='Parish level data'!$D$6:$D$10232,ROW('Parish level data'!$D$6:$D$10232)-ROW('Parish level data'!$D$6)+1),ROW(139:139))))</f>
        <v/>
      </c>
      <c r="F154" s="391">
        <f t="shared" si="2"/>
        <v>0</v>
      </c>
      <c r="G154" s="364" t="str">
        <f t="array" ref="G154">IF(ISERROR(INDEX('Parish level data'!$O$6:$O$10232,SMALL(IF($B$3='Parish level data'!$D$6:$D$10232,ROW('Parish level data'!$D$6:$D$10232)-ROW('Parish level data'!$D$6)+1),ROW(139:139)))),"",INDEX('Parish level data'!$O$6:$O$10232,SMALL(IF($B$3='Parish level data'!$D$6:$D$10232,ROW('Parish level data'!$D$6:$D$10232)-ROW('Parish level data'!$D$6)+1),ROW(139:139))))</f>
        <v/>
      </c>
      <c r="H154" s="365"/>
      <c r="I154" s="366" t="str">
        <f t="array" ref="I154">IF(ISERROR(INDEX('Parish level data'!$Q$6:$Q$10232,SMALL(IF($B$3='Parish level data'!$D$6:$D$10232,ROW('Parish level data'!$D$6:$D$10232)-ROW('Parish level data'!$D$6)+1),ROW(139:139)))),"",INDEX('Parish level data'!$Q$6:$Q$10232,SMALL(IF($B$3='Parish level data'!$D$6:$D$10232,ROW('Parish level data'!$D$6:$D$10232)-ROW('Parish level data'!$D$6)+1),ROW(139:139))))</f>
        <v/>
      </c>
      <c r="J154" s="365"/>
      <c r="K154" s="367" t="str">
        <f t="array" ref="K154">IF(ISERROR(INDEX('Parish level data'!$S$6:$S$10232,SMALL(IF($B$3='Parish level data'!$D$6:$D$10232,ROW('Parish level data'!$D$6:$D$10232)-ROW('Parish level data'!$D$6)+1),ROW(139:139)))),"",INDEX('Parish level data'!$S$6:$S$10232,SMALL(IF($B$3='Parish level data'!$D$6:$D$10232,ROW('Parish level data'!$D$6:$D$10232)-ROW('Parish level data'!$D$6)+1),ROW(139:139))))</f>
        <v/>
      </c>
      <c r="L154" s="22"/>
      <c r="M154" s="368"/>
      <c r="N154" s="19"/>
      <c r="O154" s="23"/>
      <c r="P154" s="32"/>
      <c r="Q154" s="65"/>
    </row>
    <row r="155" spans="1:17" s="21" customFormat="1" ht="21" customHeight="1" thickBot="1" x14ac:dyDescent="0.3">
      <c r="A155" s="361"/>
      <c r="B155" s="57"/>
      <c r="C155" s="362" t="str">
        <f t="array" ref="C155">IF(ISERROR(INDEX('Parish level data'!$E$6:$E$10232,SMALL(IF($B$3='Parish level data'!$D$6:$D$10232,ROW('Parish level data'!$D$6:$D$10232)-ROW('Parish level data'!$D$6)+1),ROW(140:140)))),"",INDEX('Parish level data'!$E$6:$E$10232,SMALL(IF($B$3='Parish level data'!$D$6:$D$10232,ROW('Parish level data'!$D$6:$D$10232)-ROW('Parish level data'!$D$6)+1),ROW(140:140))))</f>
        <v/>
      </c>
      <c r="D155" s="363"/>
      <c r="E155" s="364" t="str">
        <f t="array" ref="E155">IF(ISERROR(INDEX('Parish level data'!$H$6:$H$10232,SMALL(IF($B$3='Parish level data'!$D$6:$D$10232,ROW('Parish level data'!$D$6:$D$10232)-ROW('Parish level data'!$D$6)+1),ROW(140:140)))),"",INDEX('Parish level data'!$H$6:$H$10232,SMALL(IF($B$3='Parish level data'!$D$6:$D$10232,ROW('Parish level data'!$D$6:$D$10232)-ROW('Parish level data'!$D$6)+1),ROW(140:140))))</f>
        <v/>
      </c>
      <c r="F155" s="391">
        <f t="shared" si="2"/>
        <v>0</v>
      </c>
      <c r="G155" s="364" t="str">
        <f t="array" ref="G155">IF(ISERROR(INDEX('Parish level data'!$O$6:$O$10232,SMALL(IF($B$3='Parish level data'!$D$6:$D$10232,ROW('Parish level data'!$D$6:$D$10232)-ROW('Parish level data'!$D$6)+1),ROW(140:140)))),"",INDEX('Parish level data'!$O$6:$O$10232,SMALL(IF($B$3='Parish level data'!$D$6:$D$10232,ROW('Parish level data'!$D$6:$D$10232)-ROW('Parish level data'!$D$6)+1),ROW(140:140))))</f>
        <v/>
      </c>
      <c r="H155" s="365"/>
      <c r="I155" s="366" t="str">
        <f t="array" ref="I155">IF(ISERROR(INDEX('Parish level data'!$Q$6:$Q$10232,SMALL(IF($B$3='Parish level data'!$D$6:$D$10232,ROW('Parish level data'!$D$6:$D$10232)-ROW('Parish level data'!$D$6)+1),ROW(140:140)))),"",INDEX('Parish level data'!$Q$6:$Q$10232,SMALL(IF($B$3='Parish level data'!$D$6:$D$10232,ROW('Parish level data'!$D$6:$D$10232)-ROW('Parish level data'!$D$6)+1),ROW(140:140))))</f>
        <v/>
      </c>
      <c r="J155" s="365"/>
      <c r="K155" s="367" t="str">
        <f t="array" ref="K155">IF(ISERROR(INDEX('Parish level data'!$S$6:$S$10232,SMALL(IF($B$3='Parish level data'!$D$6:$D$10232,ROW('Parish level data'!$D$6:$D$10232)-ROW('Parish level data'!$D$6)+1),ROW(140:140)))),"",INDEX('Parish level data'!$S$6:$S$10232,SMALL(IF($B$3='Parish level data'!$D$6:$D$10232,ROW('Parish level data'!$D$6:$D$10232)-ROW('Parish level data'!$D$6)+1),ROW(140:140))))</f>
        <v/>
      </c>
      <c r="L155" s="22"/>
      <c r="M155" s="368"/>
      <c r="N155" s="19"/>
      <c r="O155" s="23"/>
      <c r="P155" s="32"/>
      <c r="Q155" s="65"/>
    </row>
    <row r="156" spans="1:17" s="21" customFormat="1" ht="21" customHeight="1" thickBot="1" x14ac:dyDescent="0.3">
      <c r="A156" s="361"/>
      <c r="B156" s="57"/>
      <c r="C156" s="362" t="str">
        <f t="array" ref="C156">IF(ISERROR(INDEX('Parish level data'!$E$6:$E$10232,SMALL(IF($B$3='Parish level data'!$D$6:$D$10232,ROW('Parish level data'!$D$6:$D$10232)-ROW('Parish level data'!$D$6)+1),ROW(141:141)))),"",INDEX('Parish level data'!$E$6:$E$10232,SMALL(IF($B$3='Parish level data'!$D$6:$D$10232,ROW('Parish level data'!$D$6:$D$10232)-ROW('Parish level data'!$D$6)+1),ROW(141:141))))</f>
        <v/>
      </c>
      <c r="D156" s="363"/>
      <c r="E156" s="364" t="str">
        <f t="array" ref="E156">IF(ISERROR(INDEX('Parish level data'!$H$6:$H$10232,SMALL(IF($B$3='Parish level data'!$D$6:$D$10232,ROW('Parish level data'!$D$6:$D$10232)-ROW('Parish level data'!$D$6)+1),ROW(141:141)))),"",INDEX('Parish level data'!$H$6:$H$10232,SMALL(IF($B$3='Parish level data'!$D$6:$D$10232,ROW('Parish level data'!$D$6:$D$10232)-ROW('Parish level data'!$D$6)+1),ROW(141:141))))</f>
        <v/>
      </c>
      <c r="F156" s="391">
        <f t="shared" si="2"/>
        <v>0</v>
      </c>
      <c r="G156" s="364" t="str">
        <f t="array" ref="G156">IF(ISERROR(INDEX('Parish level data'!$O$6:$O$10232,SMALL(IF($B$3='Parish level data'!$D$6:$D$10232,ROW('Parish level data'!$D$6:$D$10232)-ROW('Parish level data'!$D$6)+1),ROW(141:141)))),"",INDEX('Parish level data'!$O$6:$O$10232,SMALL(IF($B$3='Parish level data'!$D$6:$D$10232,ROW('Parish level data'!$D$6:$D$10232)-ROW('Parish level data'!$D$6)+1),ROW(141:141))))</f>
        <v/>
      </c>
      <c r="H156" s="365"/>
      <c r="I156" s="366" t="str">
        <f t="array" ref="I156">IF(ISERROR(INDEX('Parish level data'!$Q$6:$Q$10232,SMALL(IF($B$3='Parish level data'!$D$6:$D$10232,ROW('Parish level data'!$D$6:$D$10232)-ROW('Parish level data'!$D$6)+1),ROW(141:141)))),"",INDEX('Parish level data'!$Q$6:$Q$10232,SMALL(IF($B$3='Parish level data'!$D$6:$D$10232,ROW('Parish level data'!$D$6:$D$10232)-ROW('Parish level data'!$D$6)+1),ROW(141:141))))</f>
        <v/>
      </c>
      <c r="J156" s="365"/>
      <c r="K156" s="367" t="str">
        <f t="array" ref="K156">IF(ISERROR(INDEX('Parish level data'!$S$6:$S$10232,SMALL(IF($B$3='Parish level data'!$D$6:$D$10232,ROW('Parish level data'!$D$6:$D$10232)-ROW('Parish level data'!$D$6)+1),ROW(141:141)))),"",INDEX('Parish level data'!$S$6:$S$10232,SMALL(IF($B$3='Parish level data'!$D$6:$D$10232,ROW('Parish level data'!$D$6:$D$10232)-ROW('Parish level data'!$D$6)+1),ROW(141:141))))</f>
        <v/>
      </c>
      <c r="L156" s="22"/>
      <c r="M156" s="368"/>
      <c r="N156" s="19"/>
      <c r="O156" s="23"/>
      <c r="P156" s="32"/>
      <c r="Q156" s="65"/>
    </row>
    <row r="157" spans="1:17" s="21" customFormat="1" ht="21" customHeight="1" thickBot="1" x14ac:dyDescent="0.3">
      <c r="A157" s="361"/>
      <c r="B157" s="57"/>
      <c r="C157" s="362" t="str">
        <f t="array" ref="C157">IF(ISERROR(INDEX('Parish level data'!$E$6:$E$10232,SMALL(IF($B$3='Parish level data'!$D$6:$D$10232,ROW('Parish level data'!$D$6:$D$10232)-ROW('Parish level data'!$D$6)+1),ROW(142:142)))),"",INDEX('Parish level data'!$E$6:$E$10232,SMALL(IF($B$3='Parish level data'!$D$6:$D$10232,ROW('Parish level data'!$D$6:$D$10232)-ROW('Parish level data'!$D$6)+1),ROW(142:142))))</f>
        <v/>
      </c>
      <c r="D157" s="363"/>
      <c r="E157" s="364" t="str">
        <f t="array" ref="E157">IF(ISERROR(INDEX('Parish level data'!$H$6:$H$10232,SMALL(IF($B$3='Parish level data'!$D$6:$D$10232,ROW('Parish level data'!$D$6:$D$10232)-ROW('Parish level data'!$D$6)+1),ROW(142:142)))),"",INDEX('Parish level data'!$H$6:$H$10232,SMALL(IF($B$3='Parish level data'!$D$6:$D$10232,ROW('Parish level data'!$D$6:$D$10232)-ROW('Parish level data'!$D$6)+1),ROW(142:142))))</f>
        <v/>
      </c>
      <c r="F157" s="391">
        <f t="shared" si="2"/>
        <v>0</v>
      </c>
      <c r="G157" s="364" t="str">
        <f t="array" ref="G157">IF(ISERROR(INDEX('Parish level data'!$O$6:$O$10232,SMALL(IF($B$3='Parish level data'!$D$6:$D$10232,ROW('Parish level data'!$D$6:$D$10232)-ROW('Parish level data'!$D$6)+1),ROW(142:142)))),"",INDEX('Parish level data'!$O$6:$O$10232,SMALL(IF($B$3='Parish level data'!$D$6:$D$10232,ROW('Parish level data'!$D$6:$D$10232)-ROW('Parish level data'!$D$6)+1),ROW(142:142))))</f>
        <v/>
      </c>
      <c r="H157" s="365"/>
      <c r="I157" s="366" t="str">
        <f t="array" ref="I157">IF(ISERROR(INDEX('Parish level data'!$Q$6:$Q$10232,SMALL(IF($B$3='Parish level data'!$D$6:$D$10232,ROW('Parish level data'!$D$6:$D$10232)-ROW('Parish level data'!$D$6)+1),ROW(142:142)))),"",INDEX('Parish level data'!$Q$6:$Q$10232,SMALL(IF($B$3='Parish level data'!$D$6:$D$10232,ROW('Parish level data'!$D$6:$D$10232)-ROW('Parish level data'!$D$6)+1),ROW(142:142))))</f>
        <v/>
      </c>
      <c r="J157" s="365"/>
      <c r="K157" s="367" t="str">
        <f t="array" ref="K157">IF(ISERROR(INDEX('Parish level data'!$S$6:$S$10232,SMALL(IF($B$3='Parish level data'!$D$6:$D$10232,ROW('Parish level data'!$D$6:$D$10232)-ROW('Parish level data'!$D$6)+1),ROW(142:142)))),"",INDEX('Parish level data'!$S$6:$S$10232,SMALL(IF($B$3='Parish level data'!$D$6:$D$10232,ROW('Parish level data'!$D$6:$D$10232)-ROW('Parish level data'!$D$6)+1),ROW(142:142))))</f>
        <v/>
      </c>
      <c r="L157" s="22"/>
      <c r="M157" s="368"/>
      <c r="N157" s="19"/>
      <c r="O157" s="23"/>
      <c r="P157" s="32"/>
      <c r="Q157" s="65"/>
    </row>
    <row r="158" spans="1:17" s="21" customFormat="1" ht="21" customHeight="1" thickBot="1" x14ac:dyDescent="0.3">
      <c r="A158" s="361"/>
      <c r="B158" s="57"/>
      <c r="C158" s="362" t="str">
        <f t="array" ref="C158">IF(ISERROR(INDEX('Parish level data'!$E$6:$E$10232,SMALL(IF($B$3='Parish level data'!$D$6:$D$10232,ROW('Parish level data'!$D$6:$D$10232)-ROW('Parish level data'!$D$6)+1),ROW(143:143)))),"",INDEX('Parish level data'!$E$6:$E$10232,SMALL(IF($B$3='Parish level data'!$D$6:$D$10232,ROW('Parish level data'!$D$6:$D$10232)-ROW('Parish level data'!$D$6)+1),ROW(143:143))))</f>
        <v/>
      </c>
      <c r="D158" s="363"/>
      <c r="E158" s="364" t="str">
        <f t="array" ref="E158">IF(ISERROR(INDEX('Parish level data'!$H$6:$H$10232,SMALL(IF($B$3='Parish level data'!$D$6:$D$10232,ROW('Parish level data'!$D$6:$D$10232)-ROW('Parish level data'!$D$6)+1),ROW(143:143)))),"",INDEX('Parish level data'!$H$6:$H$10232,SMALL(IF($B$3='Parish level data'!$D$6:$D$10232,ROW('Parish level data'!$D$6:$D$10232)-ROW('Parish level data'!$D$6)+1),ROW(143:143))))</f>
        <v/>
      </c>
      <c r="F158" s="391">
        <f t="shared" si="2"/>
        <v>0</v>
      </c>
      <c r="G158" s="364" t="str">
        <f t="array" ref="G158">IF(ISERROR(INDEX('Parish level data'!$O$6:$O$10232,SMALL(IF($B$3='Parish level data'!$D$6:$D$10232,ROW('Parish level data'!$D$6:$D$10232)-ROW('Parish level data'!$D$6)+1),ROW(143:143)))),"",INDEX('Parish level data'!$O$6:$O$10232,SMALL(IF($B$3='Parish level data'!$D$6:$D$10232,ROW('Parish level data'!$D$6:$D$10232)-ROW('Parish level data'!$D$6)+1),ROW(143:143))))</f>
        <v/>
      </c>
      <c r="H158" s="365"/>
      <c r="I158" s="366" t="str">
        <f t="array" ref="I158">IF(ISERROR(INDEX('Parish level data'!$Q$6:$Q$10232,SMALL(IF($B$3='Parish level data'!$D$6:$D$10232,ROW('Parish level data'!$D$6:$D$10232)-ROW('Parish level data'!$D$6)+1),ROW(143:143)))),"",INDEX('Parish level data'!$Q$6:$Q$10232,SMALL(IF($B$3='Parish level data'!$D$6:$D$10232,ROW('Parish level data'!$D$6:$D$10232)-ROW('Parish level data'!$D$6)+1),ROW(143:143))))</f>
        <v/>
      </c>
      <c r="J158" s="365"/>
      <c r="K158" s="367" t="str">
        <f t="array" ref="K158">IF(ISERROR(INDEX('Parish level data'!$S$6:$S$10232,SMALL(IF($B$3='Parish level data'!$D$6:$D$10232,ROW('Parish level data'!$D$6:$D$10232)-ROW('Parish level data'!$D$6)+1),ROW(143:143)))),"",INDEX('Parish level data'!$S$6:$S$10232,SMALL(IF($B$3='Parish level data'!$D$6:$D$10232,ROW('Parish level data'!$D$6:$D$10232)-ROW('Parish level data'!$D$6)+1),ROW(143:143))))</f>
        <v/>
      </c>
      <c r="L158" s="22"/>
      <c r="M158" s="368"/>
      <c r="N158" s="19"/>
      <c r="O158" s="23"/>
      <c r="P158" s="32"/>
      <c r="Q158" s="65"/>
    </row>
    <row r="159" spans="1:17" s="21" customFormat="1" ht="21" customHeight="1" thickBot="1" x14ac:dyDescent="0.3">
      <c r="A159" s="361"/>
      <c r="B159" s="57"/>
      <c r="C159" s="362" t="str">
        <f t="array" ref="C159">IF(ISERROR(INDEX('Parish level data'!$E$6:$E$10232,SMALL(IF($B$3='Parish level data'!$D$6:$D$10232,ROW('Parish level data'!$D$6:$D$10232)-ROW('Parish level data'!$D$6)+1),ROW(144:144)))),"",INDEX('Parish level data'!$E$6:$E$10232,SMALL(IF($B$3='Parish level data'!$D$6:$D$10232,ROW('Parish level data'!$D$6:$D$10232)-ROW('Parish level data'!$D$6)+1),ROW(144:144))))</f>
        <v/>
      </c>
      <c r="D159" s="363"/>
      <c r="E159" s="364" t="str">
        <f t="array" ref="E159">IF(ISERROR(INDEX('Parish level data'!$H$6:$H$10232,SMALL(IF($B$3='Parish level data'!$D$6:$D$10232,ROW('Parish level data'!$D$6:$D$10232)-ROW('Parish level data'!$D$6)+1),ROW(144:144)))),"",INDEX('Parish level data'!$H$6:$H$10232,SMALL(IF($B$3='Parish level data'!$D$6:$D$10232,ROW('Parish level data'!$D$6:$D$10232)-ROW('Parish level data'!$D$6)+1),ROW(144:144))))</f>
        <v/>
      </c>
      <c r="F159" s="391">
        <f t="shared" si="2"/>
        <v>0</v>
      </c>
      <c r="G159" s="364" t="str">
        <f t="array" ref="G159">IF(ISERROR(INDEX('Parish level data'!$O$6:$O$10232,SMALL(IF($B$3='Parish level data'!$D$6:$D$10232,ROW('Parish level data'!$D$6:$D$10232)-ROW('Parish level data'!$D$6)+1),ROW(144:144)))),"",INDEX('Parish level data'!$O$6:$O$10232,SMALL(IF($B$3='Parish level data'!$D$6:$D$10232,ROW('Parish level data'!$D$6:$D$10232)-ROW('Parish level data'!$D$6)+1),ROW(144:144))))</f>
        <v/>
      </c>
      <c r="H159" s="365"/>
      <c r="I159" s="366" t="str">
        <f t="array" ref="I159">IF(ISERROR(INDEX('Parish level data'!$Q$6:$Q$10232,SMALL(IF($B$3='Parish level data'!$D$6:$D$10232,ROW('Parish level data'!$D$6:$D$10232)-ROW('Parish level data'!$D$6)+1),ROW(144:144)))),"",INDEX('Parish level data'!$Q$6:$Q$10232,SMALL(IF($B$3='Parish level data'!$D$6:$D$10232,ROW('Parish level data'!$D$6:$D$10232)-ROW('Parish level data'!$D$6)+1),ROW(144:144))))</f>
        <v/>
      </c>
      <c r="J159" s="365"/>
      <c r="K159" s="367" t="str">
        <f t="array" ref="K159">IF(ISERROR(INDEX('Parish level data'!$S$6:$S$10232,SMALL(IF($B$3='Parish level data'!$D$6:$D$10232,ROW('Parish level data'!$D$6:$D$10232)-ROW('Parish level data'!$D$6)+1),ROW(144:144)))),"",INDEX('Parish level data'!$S$6:$S$10232,SMALL(IF($B$3='Parish level data'!$D$6:$D$10232,ROW('Parish level data'!$D$6:$D$10232)-ROW('Parish level data'!$D$6)+1),ROW(144:144))))</f>
        <v/>
      </c>
      <c r="L159" s="22"/>
      <c r="M159" s="368"/>
      <c r="N159" s="19"/>
      <c r="O159" s="23"/>
      <c r="P159" s="32"/>
      <c r="Q159" s="65"/>
    </row>
    <row r="160" spans="1:17" s="21" customFormat="1" ht="21" customHeight="1" thickBot="1" x14ac:dyDescent="0.3">
      <c r="A160" s="361"/>
      <c r="B160" s="57"/>
      <c r="C160" s="362" t="str">
        <f t="array" ref="C160">IF(ISERROR(INDEX('Parish level data'!$E$6:$E$10232,SMALL(IF($B$3='Parish level data'!$D$6:$D$10232,ROW('Parish level data'!$D$6:$D$10232)-ROW('Parish level data'!$D$6)+1),ROW(145:145)))),"",INDEX('Parish level data'!$E$6:$E$10232,SMALL(IF($B$3='Parish level data'!$D$6:$D$10232,ROW('Parish level data'!$D$6:$D$10232)-ROW('Parish level data'!$D$6)+1),ROW(145:145))))</f>
        <v/>
      </c>
      <c r="D160" s="363"/>
      <c r="E160" s="364" t="str">
        <f t="array" ref="E160">IF(ISERROR(INDEX('Parish level data'!$H$6:$H$10232,SMALL(IF($B$3='Parish level data'!$D$6:$D$10232,ROW('Parish level data'!$D$6:$D$10232)-ROW('Parish level data'!$D$6)+1),ROW(145:145)))),"",INDEX('Parish level data'!$H$6:$H$10232,SMALL(IF($B$3='Parish level data'!$D$6:$D$10232,ROW('Parish level data'!$D$6:$D$10232)-ROW('Parish level data'!$D$6)+1),ROW(145:145))))</f>
        <v/>
      </c>
      <c r="F160" s="391">
        <f t="shared" si="2"/>
        <v>0</v>
      </c>
      <c r="G160" s="364" t="str">
        <f t="array" ref="G160">IF(ISERROR(INDEX('Parish level data'!$O$6:$O$10232,SMALL(IF($B$3='Parish level data'!$D$6:$D$10232,ROW('Parish level data'!$D$6:$D$10232)-ROW('Parish level data'!$D$6)+1),ROW(145:145)))),"",INDEX('Parish level data'!$O$6:$O$10232,SMALL(IF($B$3='Parish level data'!$D$6:$D$10232,ROW('Parish level data'!$D$6:$D$10232)-ROW('Parish level data'!$D$6)+1),ROW(145:145))))</f>
        <v/>
      </c>
      <c r="H160" s="365"/>
      <c r="I160" s="366" t="str">
        <f t="array" ref="I160">IF(ISERROR(INDEX('Parish level data'!$Q$6:$Q$10232,SMALL(IF($B$3='Parish level data'!$D$6:$D$10232,ROW('Parish level data'!$D$6:$D$10232)-ROW('Parish level data'!$D$6)+1),ROW(145:145)))),"",INDEX('Parish level data'!$Q$6:$Q$10232,SMALL(IF($B$3='Parish level data'!$D$6:$D$10232,ROW('Parish level data'!$D$6:$D$10232)-ROW('Parish level data'!$D$6)+1),ROW(145:145))))</f>
        <v/>
      </c>
      <c r="J160" s="365"/>
      <c r="K160" s="367" t="str">
        <f t="array" ref="K160">IF(ISERROR(INDEX('Parish level data'!$S$6:$S$10232,SMALL(IF($B$3='Parish level data'!$D$6:$D$10232,ROW('Parish level data'!$D$6:$D$10232)-ROW('Parish level data'!$D$6)+1),ROW(145:145)))),"",INDEX('Parish level data'!$S$6:$S$10232,SMALL(IF($B$3='Parish level data'!$D$6:$D$10232,ROW('Parish level data'!$D$6:$D$10232)-ROW('Parish level data'!$D$6)+1),ROW(145:145))))</f>
        <v/>
      </c>
      <c r="L160" s="22"/>
      <c r="M160" s="368"/>
      <c r="N160" s="19"/>
      <c r="O160" s="23"/>
      <c r="P160" s="32"/>
      <c r="Q160" s="65"/>
    </row>
    <row r="161" spans="1:17" s="21" customFormat="1" ht="21" customHeight="1" thickBot="1" x14ac:dyDescent="0.3">
      <c r="A161" s="361"/>
      <c r="B161" s="57"/>
      <c r="C161" s="362" t="str">
        <f t="array" ref="C161">IF(ISERROR(INDEX('Parish level data'!$E$6:$E$10232,SMALL(IF($B$3='Parish level data'!$D$6:$D$10232,ROW('Parish level data'!$D$6:$D$10232)-ROW('Parish level data'!$D$6)+1),ROW(146:146)))),"",INDEX('Parish level data'!$E$6:$E$10232,SMALL(IF($B$3='Parish level data'!$D$6:$D$10232,ROW('Parish level data'!$D$6:$D$10232)-ROW('Parish level data'!$D$6)+1),ROW(146:146))))</f>
        <v/>
      </c>
      <c r="D161" s="363"/>
      <c r="E161" s="364" t="str">
        <f t="array" ref="E161">IF(ISERROR(INDEX('Parish level data'!$H$6:$H$10232,SMALL(IF($B$3='Parish level data'!$D$6:$D$10232,ROW('Parish level data'!$D$6:$D$10232)-ROW('Parish level data'!$D$6)+1),ROW(146:146)))),"",INDEX('Parish level data'!$H$6:$H$10232,SMALL(IF($B$3='Parish level data'!$D$6:$D$10232,ROW('Parish level data'!$D$6:$D$10232)-ROW('Parish level data'!$D$6)+1),ROW(146:146))))</f>
        <v/>
      </c>
      <c r="F161" s="391">
        <f t="shared" si="2"/>
        <v>0</v>
      </c>
      <c r="G161" s="364" t="str">
        <f t="array" ref="G161">IF(ISERROR(INDEX('Parish level data'!$O$6:$O$10232,SMALL(IF($B$3='Parish level data'!$D$6:$D$10232,ROW('Parish level data'!$D$6:$D$10232)-ROW('Parish level data'!$D$6)+1),ROW(146:146)))),"",INDEX('Parish level data'!$O$6:$O$10232,SMALL(IF($B$3='Parish level data'!$D$6:$D$10232,ROW('Parish level data'!$D$6:$D$10232)-ROW('Parish level data'!$D$6)+1),ROW(146:146))))</f>
        <v/>
      </c>
      <c r="H161" s="365"/>
      <c r="I161" s="366" t="str">
        <f t="array" ref="I161">IF(ISERROR(INDEX('Parish level data'!$Q$6:$Q$10232,SMALL(IF($B$3='Parish level data'!$D$6:$D$10232,ROW('Parish level data'!$D$6:$D$10232)-ROW('Parish level data'!$D$6)+1),ROW(146:146)))),"",INDEX('Parish level data'!$Q$6:$Q$10232,SMALL(IF($B$3='Parish level data'!$D$6:$D$10232,ROW('Parish level data'!$D$6:$D$10232)-ROW('Parish level data'!$D$6)+1),ROW(146:146))))</f>
        <v/>
      </c>
      <c r="J161" s="365"/>
      <c r="K161" s="367" t="str">
        <f t="array" ref="K161">IF(ISERROR(INDEX('Parish level data'!$S$6:$S$10232,SMALL(IF($B$3='Parish level data'!$D$6:$D$10232,ROW('Parish level data'!$D$6:$D$10232)-ROW('Parish level data'!$D$6)+1),ROW(146:146)))),"",INDEX('Parish level data'!$S$6:$S$10232,SMALL(IF($B$3='Parish level data'!$D$6:$D$10232,ROW('Parish level data'!$D$6:$D$10232)-ROW('Parish level data'!$D$6)+1),ROW(146:146))))</f>
        <v/>
      </c>
      <c r="L161" s="22"/>
      <c r="M161" s="368"/>
      <c r="N161" s="19"/>
      <c r="O161" s="23"/>
      <c r="P161" s="32"/>
      <c r="Q161" s="65"/>
    </row>
    <row r="162" spans="1:17" s="21" customFormat="1" ht="21" customHeight="1" thickBot="1" x14ac:dyDescent="0.3">
      <c r="A162" s="361"/>
      <c r="B162" s="57"/>
      <c r="C162" s="362" t="str">
        <f t="array" ref="C162">IF(ISERROR(INDEX('Parish level data'!$E$6:$E$10232,SMALL(IF($B$3='Parish level data'!$D$6:$D$10232,ROW('Parish level data'!$D$6:$D$10232)-ROW('Parish level data'!$D$6)+1),ROW(147:147)))),"",INDEX('Parish level data'!$E$6:$E$10232,SMALL(IF($B$3='Parish level data'!$D$6:$D$10232,ROW('Parish level data'!$D$6:$D$10232)-ROW('Parish level data'!$D$6)+1),ROW(147:147))))</f>
        <v/>
      </c>
      <c r="D162" s="363"/>
      <c r="E162" s="364" t="str">
        <f t="array" ref="E162">IF(ISERROR(INDEX('Parish level data'!$H$6:$H$10232,SMALL(IF($B$3='Parish level data'!$D$6:$D$10232,ROW('Parish level data'!$D$6:$D$10232)-ROW('Parish level data'!$D$6)+1),ROW(147:147)))),"",INDEX('Parish level data'!$H$6:$H$10232,SMALL(IF($B$3='Parish level data'!$D$6:$D$10232,ROW('Parish level data'!$D$6:$D$10232)-ROW('Parish level data'!$D$6)+1),ROW(147:147))))</f>
        <v/>
      </c>
      <c r="F162" s="391">
        <f t="shared" si="2"/>
        <v>0</v>
      </c>
      <c r="G162" s="364" t="str">
        <f t="array" ref="G162">IF(ISERROR(INDEX('Parish level data'!$O$6:$O$10232,SMALL(IF($B$3='Parish level data'!$D$6:$D$10232,ROW('Parish level data'!$D$6:$D$10232)-ROW('Parish level data'!$D$6)+1),ROW(147:147)))),"",INDEX('Parish level data'!$O$6:$O$10232,SMALL(IF($B$3='Parish level data'!$D$6:$D$10232,ROW('Parish level data'!$D$6:$D$10232)-ROW('Parish level data'!$D$6)+1),ROW(147:147))))</f>
        <v/>
      </c>
      <c r="H162" s="365"/>
      <c r="I162" s="366" t="str">
        <f t="array" ref="I162">IF(ISERROR(INDEX('Parish level data'!$Q$6:$Q$10232,SMALL(IF($B$3='Parish level data'!$D$6:$D$10232,ROW('Parish level data'!$D$6:$D$10232)-ROW('Parish level data'!$D$6)+1),ROW(147:147)))),"",INDEX('Parish level data'!$Q$6:$Q$10232,SMALL(IF($B$3='Parish level data'!$D$6:$D$10232,ROW('Parish level data'!$D$6:$D$10232)-ROW('Parish level data'!$D$6)+1),ROW(147:147))))</f>
        <v/>
      </c>
      <c r="J162" s="365"/>
      <c r="K162" s="367" t="str">
        <f t="array" ref="K162">IF(ISERROR(INDEX('Parish level data'!$S$6:$S$10232,SMALL(IF($B$3='Parish level data'!$D$6:$D$10232,ROW('Parish level data'!$D$6:$D$10232)-ROW('Parish level data'!$D$6)+1),ROW(147:147)))),"",INDEX('Parish level data'!$S$6:$S$10232,SMALL(IF($B$3='Parish level data'!$D$6:$D$10232,ROW('Parish level data'!$D$6:$D$10232)-ROW('Parish level data'!$D$6)+1),ROW(147:147))))</f>
        <v/>
      </c>
      <c r="L162" s="22"/>
      <c r="M162" s="368"/>
      <c r="N162" s="19"/>
      <c r="O162" s="23"/>
      <c r="P162" s="32"/>
      <c r="Q162" s="65"/>
    </row>
    <row r="163" spans="1:17" s="21" customFormat="1" ht="21" customHeight="1" thickBot="1" x14ac:dyDescent="0.3">
      <c r="A163" s="361"/>
      <c r="B163" s="57"/>
      <c r="C163" s="362" t="str">
        <f t="array" ref="C163">IF(ISERROR(INDEX('Parish level data'!$E$6:$E$10232,SMALL(IF($B$3='Parish level data'!$D$6:$D$10232,ROW('Parish level data'!$D$6:$D$10232)-ROW('Parish level data'!$D$6)+1),ROW(148:148)))),"",INDEX('Parish level data'!$E$6:$E$10232,SMALL(IF($B$3='Parish level data'!$D$6:$D$10232,ROW('Parish level data'!$D$6:$D$10232)-ROW('Parish level data'!$D$6)+1),ROW(148:148))))</f>
        <v/>
      </c>
      <c r="D163" s="363"/>
      <c r="E163" s="364" t="str">
        <f t="array" ref="E163">IF(ISERROR(INDEX('Parish level data'!$H$6:$H$10232,SMALL(IF($B$3='Parish level data'!$D$6:$D$10232,ROW('Parish level data'!$D$6:$D$10232)-ROW('Parish level data'!$D$6)+1),ROW(148:148)))),"",INDEX('Parish level data'!$H$6:$H$10232,SMALL(IF($B$3='Parish level data'!$D$6:$D$10232,ROW('Parish level data'!$D$6:$D$10232)-ROW('Parish level data'!$D$6)+1),ROW(148:148))))</f>
        <v/>
      </c>
      <c r="F163" s="391">
        <f t="shared" si="2"/>
        <v>0</v>
      </c>
      <c r="G163" s="364" t="str">
        <f t="array" ref="G163">IF(ISERROR(INDEX('Parish level data'!$O$6:$O$10232,SMALL(IF($B$3='Parish level data'!$D$6:$D$10232,ROW('Parish level data'!$D$6:$D$10232)-ROW('Parish level data'!$D$6)+1),ROW(148:148)))),"",INDEX('Parish level data'!$O$6:$O$10232,SMALL(IF($B$3='Parish level data'!$D$6:$D$10232,ROW('Parish level data'!$D$6:$D$10232)-ROW('Parish level data'!$D$6)+1),ROW(148:148))))</f>
        <v/>
      </c>
      <c r="H163" s="365"/>
      <c r="I163" s="366" t="str">
        <f t="array" ref="I163">IF(ISERROR(INDEX('Parish level data'!$Q$6:$Q$10232,SMALL(IF($B$3='Parish level data'!$D$6:$D$10232,ROW('Parish level data'!$D$6:$D$10232)-ROW('Parish level data'!$D$6)+1),ROW(148:148)))),"",INDEX('Parish level data'!$Q$6:$Q$10232,SMALL(IF($B$3='Parish level data'!$D$6:$D$10232,ROW('Parish level data'!$D$6:$D$10232)-ROW('Parish level data'!$D$6)+1),ROW(148:148))))</f>
        <v/>
      </c>
      <c r="J163" s="365"/>
      <c r="K163" s="367" t="str">
        <f t="array" ref="K163">IF(ISERROR(INDEX('Parish level data'!$S$6:$S$10232,SMALL(IF($B$3='Parish level data'!$D$6:$D$10232,ROW('Parish level data'!$D$6:$D$10232)-ROW('Parish level data'!$D$6)+1),ROW(148:148)))),"",INDEX('Parish level data'!$S$6:$S$10232,SMALL(IF($B$3='Parish level data'!$D$6:$D$10232,ROW('Parish level data'!$D$6:$D$10232)-ROW('Parish level data'!$D$6)+1),ROW(148:148))))</f>
        <v/>
      </c>
      <c r="L163" s="22"/>
      <c r="M163" s="368"/>
      <c r="N163" s="19"/>
      <c r="O163" s="23"/>
      <c r="P163" s="32"/>
      <c r="Q163" s="65"/>
    </row>
    <row r="164" spans="1:17" s="21" customFormat="1" ht="21" customHeight="1" thickBot="1" x14ac:dyDescent="0.3">
      <c r="A164" s="361"/>
      <c r="B164" s="57"/>
      <c r="C164" s="362" t="str">
        <f t="array" ref="C164">IF(ISERROR(INDEX('Parish level data'!$E$6:$E$10232,SMALL(IF($B$3='Parish level data'!$D$6:$D$10232,ROW('Parish level data'!$D$6:$D$10232)-ROW('Parish level data'!$D$6)+1),ROW(149:149)))),"",INDEX('Parish level data'!$E$6:$E$10232,SMALL(IF($B$3='Parish level data'!$D$6:$D$10232,ROW('Parish level data'!$D$6:$D$10232)-ROW('Parish level data'!$D$6)+1),ROW(149:149))))</f>
        <v/>
      </c>
      <c r="D164" s="363"/>
      <c r="E164" s="364" t="str">
        <f t="array" ref="E164">IF(ISERROR(INDEX('Parish level data'!$H$6:$H$10232,SMALL(IF($B$3='Parish level data'!$D$6:$D$10232,ROW('Parish level data'!$D$6:$D$10232)-ROW('Parish level data'!$D$6)+1),ROW(149:149)))),"",INDEX('Parish level data'!$H$6:$H$10232,SMALL(IF($B$3='Parish level data'!$D$6:$D$10232,ROW('Parish level data'!$D$6:$D$10232)-ROW('Parish level data'!$D$6)+1),ROW(149:149))))</f>
        <v/>
      </c>
      <c r="F164" s="391">
        <f t="shared" si="2"/>
        <v>0</v>
      </c>
      <c r="G164" s="364" t="str">
        <f t="array" ref="G164">IF(ISERROR(INDEX('Parish level data'!$O$6:$O$10232,SMALL(IF($B$3='Parish level data'!$D$6:$D$10232,ROW('Parish level data'!$D$6:$D$10232)-ROW('Parish level data'!$D$6)+1),ROW(149:149)))),"",INDEX('Parish level data'!$O$6:$O$10232,SMALL(IF($B$3='Parish level data'!$D$6:$D$10232,ROW('Parish level data'!$D$6:$D$10232)-ROW('Parish level data'!$D$6)+1),ROW(149:149))))</f>
        <v/>
      </c>
      <c r="H164" s="365"/>
      <c r="I164" s="366" t="str">
        <f t="array" ref="I164">IF(ISERROR(INDEX('Parish level data'!$Q$6:$Q$10232,SMALL(IF($B$3='Parish level data'!$D$6:$D$10232,ROW('Parish level data'!$D$6:$D$10232)-ROW('Parish level data'!$D$6)+1),ROW(149:149)))),"",INDEX('Parish level data'!$Q$6:$Q$10232,SMALL(IF($B$3='Parish level data'!$D$6:$D$10232,ROW('Parish level data'!$D$6:$D$10232)-ROW('Parish level data'!$D$6)+1),ROW(149:149))))</f>
        <v/>
      </c>
      <c r="J164" s="365"/>
      <c r="K164" s="367" t="str">
        <f t="array" ref="K164">IF(ISERROR(INDEX('Parish level data'!$S$6:$S$10232,SMALL(IF($B$3='Parish level data'!$D$6:$D$10232,ROW('Parish level data'!$D$6:$D$10232)-ROW('Parish level data'!$D$6)+1),ROW(149:149)))),"",INDEX('Parish level data'!$S$6:$S$10232,SMALL(IF($B$3='Parish level data'!$D$6:$D$10232,ROW('Parish level data'!$D$6:$D$10232)-ROW('Parish level data'!$D$6)+1),ROW(149:149))))</f>
        <v/>
      </c>
      <c r="L164" s="22"/>
      <c r="M164" s="368"/>
      <c r="N164" s="19"/>
      <c r="O164" s="23"/>
      <c r="P164" s="32"/>
      <c r="Q164" s="65"/>
    </row>
    <row r="165" spans="1:17" s="21" customFormat="1" ht="21" customHeight="1" thickBot="1" x14ac:dyDescent="0.3">
      <c r="A165" s="361"/>
      <c r="B165" s="57"/>
      <c r="C165" s="362" t="str">
        <f t="array" ref="C165">IF(ISERROR(INDEX('Parish level data'!$E$6:$E$10232,SMALL(IF($B$3='Parish level data'!$D$6:$D$10232,ROW('Parish level data'!$D$6:$D$10232)-ROW('Parish level data'!$D$6)+1),ROW(150:150)))),"",INDEX('Parish level data'!$E$6:$E$10232,SMALL(IF($B$3='Parish level data'!$D$6:$D$10232,ROW('Parish level data'!$D$6:$D$10232)-ROW('Parish level data'!$D$6)+1),ROW(150:150))))</f>
        <v/>
      </c>
      <c r="D165" s="363"/>
      <c r="E165" s="364" t="str">
        <f t="array" ref="E165">IF(ISERROR(INDEX('Parish level data'!$H$6:$H$10232,SMALL(IF($B$3='Parish level data'!$D$6:$D$10232,ROW('Parish level data'!$D$6:$D$10232)-ROW('Parish level data'!$D$6)+1),ROW(150:150)))),"",INDEX('Parish level data'!$H$6:$H$10232,SMALL(IF($B$3='Parish level data'!$D$6:$D$10232,ROW('Parish level data'!$D$6:$D$10232)-ROW('Parish level data'!$D$6)+1),ROW(150:150))))</f>
        <v/>
      </c>
      <c r="F165" s="391">
        <f t="shared" si="2"/>
        <v>0</v>
      </c>
      <c r="G165" s="364" t="str">
        <f t="array" ref="G165">IF(ISERROR(INDEX('Parish level data'!$O$6:$O$10232,SMALL(IF($B$3='Parish level data'!$D$6:$D$10232,ROW('Parish level data'!$D$6:$D$10232)-ROW('Parish level data'!$D$6)+1),ROW(150:150)))),"",INDEX('Parish level data'!$O$6:$O$10232,SMALL(IF($B$3='Parish level data'!$D$6:$D$10232,ROW('Parish level data'!$D$6:$D$10232)-ROW('Parish level data'!$D$6)+1),ROW(150:150))))</f>
        <v/>
      </c>
      <c r="H165" s="365"/>
      <c r="I165" s="366" t="str">
        <f t="array" ref="I165">IF(ISERROR(INDEX('Parish level data'!$Q$6:$Q$10232,SMALL(IF($B$3='Parish level data'!$D$6:$D$10232,ROW('Parish level data'!$D$6:$D$10232)-ROW('Parish level data'!$D$6)+1),ROW(150:150)))),"",INDEX('Parish level data'!$Q$6:$Q$10232,SMALL(IF($B$3='Parish level data'!$D$6:$D$10232,ROW('Parish level data'!$D$6:$D$10232)-ROW('Parish level data'!$D$6)+1),ROW(150:150))))</f>
        <v/>
      </c>
      <c r="J165" s="365"/>
      <c r="K165" s="367" t="str">
        <f t="array" ref="K165">IF(ISERROR(INDEX('Parish level data'!$S$6:$S$10232,SMALL(IF($B$3='Parish level data'!$D$6:$D$10232,ROW('Parish level data'!$D$6:$D$10232)-ROW('Parish level data'!$D$6)+1),ROW(150:150)))),"",INDEX('Parish level data'!$S$6:$S$10232,SMALL(IF($B$3='Parish level data'!$D$6:$D$10232,ROW('Parish level data'!$D$6:$D$10232)-ROW('Parish level data'!$D$6)+1),ROW(150:150))))</f>
        <v/>
      </c>
      <c r="L165" s="22"/>
      <c r="M165" s="368"/>
      <c r="N165" s="19"/>
      <c r="O165" s="23"/>
      <c r="P165" s="32"/>
      <c r="Q165" s="65"/>
    </row>
    <row r="166" spans="1:17" s="21" customFormat="1" ht="21" customHeight="1" thickBot="1" x14ac:dyDescent="0.3">
      <c r="A166" s="361"/>
      <c r="B166" s="57"/>
      <c r="C166" s="362" t="str">
        <f t="array" ref="C166">IF(ISERROR(INDEX('Parish level data'!$E$6:$E$10232,SMALL(IF($B$3='Parish level data'!$D$6:$D$10232,ROW('Parish level data'!$D$6:$D$10232)-ROW('Parish level data'!$D$6)+1),ROW(151:151)))),"",INDEX('Parish level data'!$E$6:$E$10232,SMALL(IF($B$3='Parish level data'!$D$6:$D$10232,ROW('Parish level data'!$D$6:$D$10232)-ROW('Parish level data'!$D$6)+1),ROW(151:151))))</f>
        <v/>
      </c>
      <c r="D166" s="363"/>
      <c r="E166" s="364" t="str">
        <f t="array" ref="E166">IF(ISERROR(INDEX('Parish level data'!$H$6:$H$10232,SMALL(IF($B$3='Parish level data'!$D$6:$D$10232,ROW('Parish level data'!$D$6:$D$10232)-ROW('Parish level data'!$D$6)+1),ROW(151:151)))),"",INDEX('Parish level data'!$H$6:$H$10232,SMALL(IF($B$3='Parish level data'!$D$6:$D$10232,ROW('Parish level data'!$D$6:$D$10232)-ROW('Parish level data'!$D$6)+1),ROW(151:151))))</f>
        <v/>
      </c>
      <c r="F166" s="391">
        <f t="shared" si="2"/>
        <v>0</v>
      </c>
      <c r="G166" s="364" t="str">
        <f t="array" ref="G166">IF(ISERROR(INDEX('Parish level data'!$O$6:$O$10232,SMALL(IF($B$3='Parish level data'!$D$6:$D$10232,ROW('Parish level data'!$D$6:$D$10232)-ROW('Parish level data'!$D$6)+1),ROW(151:151)))),"",INDEX('Parish level data'!$O$6:$O$10232,SMALL(IF($B$3='Parish level data'!$D$6:$D$10232,ROW('Parish level data'!$D$6:$D$10232)-ROW('Parish level data'!$D$6)+1),ROW(151:151))))</f>
        <v/>
      </c>
      <c r="H166" s="365"/>
      <c r="I166" s="366" t="str">
        <f t="array" ref="I166">IF(ISERROR(INDEX('Parish level data'!$Q$6:$Q$10232,SMALL(IF($B$3='Parish level data'!$D$6:$D$10232,ROW('Parish level data'!$D$6:$D$10232)-ROW('Parish level data'!$D$6)+1),ROW(151:151)))),"",INDEX('Parish level data'!$Q$6:$Q$10232,SMALL(IF($B$3='Parish level data'!$D$6:$D$10232,ROW('Parish level data'!$D$6:$D$10232)-ROW('Parish level data'!$D$6)+1),ROW(151:151))))</f>
        <v/>
      </c>
      <c r="J166" s="365"/>
      <c r="K166" s="367" t="str">
        <f t="array" ref="K166">IF(ISERROR(INDEX('Parish level data'!$S$6:$S$10232,SMALL(IF($B$3='Parish level data'!$D$6:$D$10232,ROW('Parish level data'!$D$6:$D$10232)-ROW('Parish level data'!$D$6)+1),ROW(151:151)))),"",INDEX('Parish level data'!$S$6:$S$10232,SMALL(IF($B$3='Parish level data'!$D$6:$D$10232,ROW('Parish level data'!$D$6:$D$10232)-ROW('Parish level data'!$D$6)+1),ROW(151:151))))</f>
        <v/>
      </c>
      <c r="L166" s="22"/>
      <c r="M166" s="368"/>
      <c r="N166" s="19"/>
      <c r="O166" s="23"/>
      <c r="P166" s="32"/>
      <c r="Q166" s="65"/>
    </row>
    <row r="167" spans="1:17" s="21" customFormat="1" ht="21" customHeight="1" thickBot="1" x14ac:dyDescent="0.3">
      <c r="A167" s="361"/>
      <c r="B167" s="57"/>
      <c r="C167" s="362" t="str">
        <f t="array" ref="C167">IF(ISERROR(INDEX('Parish level data'!$E$6:$E$10232,SMALL(IF($B$3='Parish level data'!$D$6:$D$10232,ROW('Parish level data'!$D$6:$D$10232)-ROW('Parish level data'!$D$6)+1),ROW(152:152)))),"",INDEX('Parish level data'!$E$6:$E$10232,SMALL(IF($B$3='Parish level data'!$D$6:$D$10232,ROW('Parish level data'!$D$6:$D$10232)-ROW('Parish level data'!$D$6)+1),ROW(152:152))))</f>
        <v/>
      </c>
      <c r="D167" s="363"/>
      <c r="E167" s="364" t="str">
        <f t="array" ref="E167">IF(ISERROR(INDEX('Parish level data'!$H$6:$H$10232,SMALL(IF($B$3='Parish level data'!$D$6:$D$10232,ROW('Parish level data'!$D$6:$D$10232)-ROW('Parish level data'!$D$6)+1),ROW(152:152)))),"",INDEX('Parish level data'!$H$6:$H$10232,SMALL(IF($B$3='Parish level data'!$D$6:$D$10232,ROW('Parish level data'!$D$6:$D$10232)-ROW('Parish level data'!$D$6)+1),ROW(152:152))))</f>
        <v/>
      </c>
      <c r="F167" s="391">
        <f t="shared" si="2"/>
        <v>0</v>
      </c>
      <c r="G167" s="364" t="str">
        <f t="array" ref="G167">IF(ISERROR(INDEX('Parish level data'!$O$6:$O$10232,SMALL(IF($B$3='Parish level data'!$D$6:$D$10232,ROW('Parish level data'!$D$6:$D$10232)-ROW('Parish level data'!$D$6)+1),ROW(152:152)))),"",INDEX('Parish level data'!$O$6:$O$10232,SMALL(IF($B$3='Parish level data'!$D$6:$D$10232,ROW('Parish level data'!$D$6:$D$10232)-ROW('Parish level data'!$D$6)+1),ROW(152:152))))</f>
        <v/>
      </c>
      <c r="H167" s="365"/>
      <c r="I167" s="366" t="str">
        <f t="array" ref="I167">IF(ISERROR(INDEX('Parish level data'!$Q$6:$Q$10232,SMALL(IF($B$3='Parish level data'!$D$6:$D$10232,ROW('Parish level data'!$D$6:$D$10232)-ROW('Parish level data'!$D$6)+1),ROW(152:152)))),"",INDEX('Parish level data'!$Q$6:$Q$10232,SMALL(IF($B$3='Parish level data'!$D$6:$D$10232,ROW('Parish level data'!$D$6:$D$10232)-ROW('Parish level data'!$D$6)+1),ROW(152:152))))</f>
        <v/>
      </c>
      <c r="J167" s="365"/>
      <c r="K167" s="367" t="str">
        <f t="array" ref="K167">IF(ISERROR(INDEX('Parish level data'!$S$6:$S$10232,SMALL(IF($B$3='Parish level data'!$D$6:$D$10232,ROW('Parish level data'!$D$6:$D$10232)-ROW('Parish level data'!$D$6)+1),ROW(152:152)))),"",INDEX('Parish level data'!$S$6:$S$10232,SMALL(IF($B$3='Parish level data'!$D$6:$D$10232,ROW('Parish level data'!$D$6:$D$10232)-ROW('Parish level data'!$D$6)+1),ROW(152:152))))</f>
        <v/>
      </c>
      <c r="L167" s="22"/>
      <c r="M167" s="368"/>
      <c r="N167" s="19"/>
      <c r="O167" s="23"/>
      <c r="P167" s="32"/>
      <c r="Q167" s="65"/>
    </row>
    <row r="168" spans="1:17" s="21" customFormat="1" ht="21" customHeight="1" thickBot="1" x14ac:dyDescent="0.3">
      <c r="A168" s="361"/>
      <c r="B168" s="57"/>
      <c r="C168" s="362" t="str">
        <f t="array" ref="C168">IF(ISERROR(INDEX('Parish level data'!$E$6:$E$10232,SMALL(IF($B$3='Parish level data'!$D$6:$D$10232,ROW('Parish level data'!$D$6:$D$10232)-ROW('Parish level data'!$D$6)+1),ROW(153:153)))),"",INDEX('Parish level data'!$E$6:$E$10232,SMALL(IF($B$3='Parish level data'!$D$6:$D$10232,ROW('Parish level data'!$D$6:$D$10232)-ROW('Parish level data'!$D$6)+1),ROW(153:153))))</f>
        <v/>
      </c>
      <c r="D168" s="363"/>
      <c r="E168" s="364" t="str">
        <f t="array" ref="E168">IF(ISERROR(INDEX('Parish level data'!$H$6:$H$10232,SMALL(IF($B$3='Parish level data'!$D$6:$D$10232,ROW('Parish level data'!$D$6:$D$10232)-ROW('Parish level data'!$D$6)+1),ROW(153:153)))),"",INDEX('Parish level data'!$H$6:$H$10232,SMALL(IF($B$3='Parish level data'!$D$6:$D$10232,ROW('Parish level data'!$D$6:$D$10232)-ROW('Parish level data'!$D$6)+1),ROW(153:153))))</f>
        <v/>
      </c>
      <c r="F168" s="391">
        <f t="shared" si="2"/>
        <v>0</v>
      </c>
      <c r="G168" s="364" t="str">
        <f t="array" ref="G168">IF(ISERROR(INDEX('Parish level data'!$O$6:$O$10232,SMALL(IF($B$3='Parish level data'!$D$6:$D$10232,ROW('Parish level data'!$D$6:$D$10232)-ROW('Parish level data'!$D$6)+1),ROW(153:153)))),"",INDEX('Parish level data'!$O$6:$O$10232,SMALL(IF($B$3='Parish level data'!$D$6:$D$10232,ROW('Parish level data'!$D$6:$D$10232)-ROW('Parish level data'!$D$6)+1),ROW(153:153))))</f>
        <v/>
      </c>
      <c r="H168" s="365"/>
      <c r="I168" s="366" t="str">
        <f t="array" ref="I168">IF(ISERROR(INDEX('Parish level data'!$Q$6:$Q$10232,SMALL(IF($B$3='Parish level data'!$D$6:$D$10232,ROW('Parish level data'!$D$6:$D$10232)-ROW('Parish level data'!$D$6)+1),ROW(153:153)))),"",INDEX('Parish level data'!$Q$6:$Q$10232,SMALL(IF($B$3='Parish level data'!$D$6:$D$10232,ROW('Parish level data'!$D$6:$D$10232)-ROW('Parish level data'!$D$6)+1),ROW(153:153))))</f>
        <v/>
      </c>
      <c r="J168" s="365"/>
      <c r="K168" s="367" t="str">
        <f t="array" ref="K168">IF(ISERROR(INDEX('Parish level data'!$S$6:$S$10232,SMALL(IF($B$3='Parish level data'!$D$6:$D$10232,ROW('Parish level data'!$D$6:$D$10232)-ROW('Parish level data'!$D$6)+1),ROW(153:153)))),"",INDEX('Parish level data'!$S$6:$S$10232,SMALL(IF($B$3='Parish level data'!$D$6:$D$10232,ROW('Parish level data'!$D$6:$D$10232)-ROW('Parish level data'!$D$6)+1),ROW(153:153))))</f>
        <v/>
      </c>
      <c r="L168" s="22"/>
      <c r="M168" s="368"/>
      <c r="N168" s="19"/>
      <c r="O168" s="23"/>
      <c r="P168" s="32"/>
      <c r="Q168" s="65"/>
    </row>
    <row r="169" spans="1:17" s="21" customFormat="1" ht="21" customHeight="1" thickBot="1" x14ac:dyDescent="0.3">
      <c r="A169" s="361"/>
      <c r="B169" s="57"/>
      <c r="C169" s="362" t="str">
        <f t="array" ref="C169">IF(ISERROR(INDEX('Parish level data'!$E$6:$E$10232,SMALL(IF($B$3='Parish level data'!$D$6:$D$10232,ROW('Parish level data'!$D$6:$D$10232)-ROW('Parish level data'!$D$6)+1),ROW(154:154)))),"",INDEX('Parish level data'!$E$6:$E$10232,SMALL(IF($B$3='Parish level data'!$D$6:$D$10232,ROW('Parish level data'!$D$6:$D$10232)-ROW('Parish level data'!$D$6)+1),ROW(154:154))))</f>
        <v/>
      </c>
      <c r="D169" s="363"/>
      <c r="E169" s="364" t="str">
        <f t="array" ref="E169">IF(ISERROR(INDEX('Parish level data'!$H$6:$H$10232,SMALL(IF($B$3='Parish level data'!$D$6:$D$10232,ROW('Parish level data'!$D$6:$D$10232)-ROW('Parish level data'!$D$6)+1),ROW(154:154)))),"",INDEX('Parish level data'!$H$6:$H$10232,SMALL(IF($B$3='Parish level data'!$D$6:$D$10232,ROW('Parish level data'!$D$6:$D$10232)-ROW('Parish level data'!$D$6)+1),ROW(154:154))))</f>
        <v/>
      </c>
      <c r="F169" s="391">
        <f t="shared" si="2"/>
        <v>0</v>
      </c>
      <c r="G169" s="364" t="str">
        <f t="array" ref="G169">IF(ISERROR(INDEX('Parish level data'!$O$6:$O$10232,SMALL(IF($B$3='Parish level data'!$D$6:$D$10232,ROW('Parish level data'!$D$6:$D$10232)-ROW('Parish level data'!$D$6)+1),ROW(154:154)))),"",INDEX('Parish level data'!$O$6:$O$10232,SMALL(IF($B$3='Parish level data'!$D$6:$D$10232,ROW('Parish level data'!$D$6:$D$10232)-ROW('Parish level data'!$D$6)+1),ROW(154:154))))</f>
        <v/>
      </c>
      <c r="H169" s="365"/>
      <c r="I169" s="366" t="str">
        <f t="array" ref="I169">IF(ISERROR(INDEX('Parish level data'!$Q$6:$Q$10232,SMALL(IF($B$3='Parish level data'!$D$6:$D$10232,ROW('Parish level data'!$D$6:$D$10232)-ROW('Parish level data'!$D$6)+1),ROW(154:154)))),"",INDEX('Parish level data'!$Q$6:$Q$10232,SMALL(IF($B$3='Parish level data'!$D$6:$D$10232,ROW('Parish level data'!$D$6:$D$10232)-ROW('Parish level data'!$D$6)+1),ROW(154:154))))</f>
        <v/>
      </c>
      <c r="J169" s="365"/>
      <c r="K169" s="367" t="str">
        <f t="array" ref="K169">IF(ISERROR(INDEX('Parish level data'!$S$6:$S$10232,SMALL(IF($B$3='Parish level data'!$D$6:$D$10232,ROW('Parish level data'!$D$6:$D$10232)-ROW('Parish level data'!$D$6)+1),ROW(154:154)))),"",INDEX('Parish level data'!$S$6:$S$10232,SMALL(IF($B$3='Parish level data'!$D$6:$D$10232,ROW('Parish level data'!$D$6:$D$10232)-ROW('Parish level data'!$D$6)+1),ROW(154:154))))</f>
        <v/>
      </c>
      <c r="L169" s="22"/>
      <c r="M169" s="368"/>
      <c r="N169" s="19"/>
      <c r="O169" s="23"/>
      <c r="P169" s="32"/>
      <c r="Q169" s="65"/>
    </row>
    <row r="170" spans="1:17" s="21" customFormat="1" ht="21" customHeight="1" thickBot="1" x14ac:dyDescent="0.3">
      <c r="A170" s="361"/>
      <c r="B170" s="57"/>
      <c r="C170" s="362" t="str">
        <f t="array" ref="C170">IF(ISERROR(INDEX('Parish level data'!$E$6:$E$10232,SMALL(IF($B$3='Parish level data'!$D$6:$D$10232,ROW('Parish level data'!$D$6:$D$10232)-ROW('Parish level data'!$D$6)+1),ROW(155:155)))),"",INDEX('Parish level data'!$E$6:$E$10232,SMALL(IF($B$3='Parish level data'!$D$6:$D$10232,ROW('Parish level data'!$D$6:$D$10232)-ROW('Parish level data'!$D$6)+1),ROW(155:155))))</f>
        <v/>
      </c>
      <c r="D170" s="363"/>
      <c r="E170" s="364" t="str">
        <f t="array" ref="E170">IF(ISERROR(INDEX('Parish level data'!$H$6:$H$10232,SMALL(IF($B$3='Parish level data'!$D$6:$D$10232,ROW('Parish level data'!$D$6:$D$10232)-ROW('Parish level data'!$D$6)+1),ROW(155:155)))),"",INDEX('Parish level data'!$H$6:$H$10232,SMALL(IF($B$3='Parish level data'!$D$6:$D$10232,ROW('Parish level data'!$D$6:$D$10232)-ROW('Parish level data'!$D$6)+1),ROW(155:155))))</f>
        <v/>
      </c>
      <c r="F170" s="391">
        <f t="shared" si="2"/>
        <v>0</v>
      </c>
      <c r="G170" s="364" t="str">
        <f t="array" ref="G170">IF(ISERROR(INDEX('Parish level data'!$O$6:$O$10232,SMALL(IF($B$3='Parish level data'!$D$6:$D$10232,ROW('Parish level data'!$D$6:$D$10232)-ROW('Parish level data'!$D$6)+1),ROW(155:155)))),"",INDEX('Parish level data'!$O$6:$O$10232,SMALL(IF($B$3='Parish level data'!$D$6:$D$10232,ROW('Parish level data'!$D$6:$D$10232)-ROW('Parish level data'!$D$6)+1),ROW(155:155))))</f>
        <v/>
      </c>
      <c r="H170" s="365"/>
      <c r="I170" s="366" t="str">
        <f t="array" ref="I170">IF(ISERROR(INDEX('Parish level data'!$Q$6:$Q$10232,SMALL(IF($B$3='Parish level data'!$D$6:$D$10232,ROW('Parish level data'!$D$6:$D$10232)-ROW('Parish level data'!$D$6)+1),ROW(155:155)))),"",INDEX('Parish level data'!$Q$6:$Q$10232,SMALL(IF($B$3='Parish level data'!$D$6:$D$10232,ROW('Parish level data'!$D$6:$D$10232)-ROW('Parish level data'!$D$6)+1),ROW(155:155))))</f>
        <v/>
      </c>
      <c r="J170" s="365"/>
      <c r="K170" s="367" t="str">
        <f t="array" ref="K170">IF(ISERROR(INDEX('Parish level data'!$S$6:$S$10232,SMALL(IF($B$3='Parish level data'!$D$6:$D$10232,ROW('Parish level data'!$D$6:$D$10232)-ROW('Parish level data'!$D$6)+1),ROW(155:155)))),"",INDEX('Parish level data'!$S$6:$S$10232,SMALL(IF($B$3='Parish level data'!$D$6:$D$10232,ROW('Parish level data'!$D$6:$D$10232)-ROW('Parish level data'!$D$6)+1),ROW(155:155))))</f>
        <v/>
      </c>
      <c r="L170" s="22"/>
      <c r="M170" s="368"/>
      <c r="N170" s="19"/>
      <c r="O170" s="23"/>
      <c r="P170" s="32"/>
      <c r="Q170" s="65"/>
    </row>
    <row r="171" spans="1:17" s="21" customFormat="1" ht="21" customHeight="1" thickBot="1" x14ac:dyDescent="0.3">
      <c r="A171" s="361"/>
      <c r="B171" s="57"/>
      <c r="C171" s="362" t="str">
        <f t="array" ref="C171">IF(ISERROR(INDEX('Parish level data'!$E$6:$E$10232,SMALL(IF($B$3='Parish level data'!$D$6:$D$10232,ROW('Parish level data'!$D$6:$D$10232)-ROW('Parish level data'!$D$6)+1),ROW(156:156)))),"",INDEX('Parish level data'!$E$6:$E$10232,SMALL(IF($B$3='Parish level data'!$D$6:$D$10232,ROW('Parish level data'!$D$6:$D$10232)-ROW('Parish level data'!$D$6)+1),ROW(156:156))))</f>
        <v/>
      </c>
      <c r="D171" s="363"/>
      <c r="E171" s="364" t="str">
        <f t="array" ref="E171">IF(ISERROR(INDEX('Parish level data'!$H$6:$H$10232,SMALL(IF($B$3='Parish level data'!$D$6:$D$10232,ROW('Parish level data'!$D$6:$D$10232)-ROW('Parish level data'!$D$6)+1),ROW(156:156)))),"",INDEX('Parish level data'!$H$6:$H$10232,SMALL(IF($B$3='Parish level data'!$D$6:$D$10232,ROW('Parish level data'!$D$6:$D$10232)-ROW('Parish level data'!$D$6)+1),ROW(156:156))))</f>
        <v/>
      </c>
      <c r="F171" s="391">
        <f t="shared" si="2"/>
        <v>0</v>
      </c>
      <c r="G171" s="364" t="str">
        <f t="array" ref="G171">IF(ISERROR(INDEX('Parish level data'!$O$6:$O$10232,SMALL(IF($B$3='Parish level data'!$D$6:$D$10232,ROW('Parish level data'!$D$6:$D$10232)-ROW('Parish level data'!$D$6)+1),ROW(156:156)))),"",INDEX('Parish level data'!$O$6:$O$10232,SMALL(IF($B$3='Parish level data'!$D$6:$D$10232,ROW('Parish level data'!$D$6:$D$10232)-ROW('Parish level data'!$D$6)+1),ROW(156:156))))</f>
        <v/>
      </c>
      <c r="H171" s="365"/>
      <c r="I171" s="366" t="str">
        <f t="array" ref="I171">IF(ISERROR(INDEX('Parish level data'!$Q$6:$Q$10232,SMALL(IF($B$3='Parish level data'!$D$6:$D$10232,ROW('Parish level data'!$D$6:$D$10232)-ROW('Parish level data'!$D$6)+1),ROW(156:156)))),"",INDEX('Parish level data'!$Q$6:$Q$10232,SMALL(IF($B$3='Parish level data'!$D$6:$D$10232,ROW('Parish level data'!$D$6:$D$10232)-ROW('Parish level data'!$D$6)+1),ROW(156:156))))</f>
        <v/>
      </c>
      <c r="J171" s="365"/>
      <c r="K171" s="367" t="str">
        <f t="array" ref="K171">IF(ISERROR(INDEX('Parish level data'!$S$6:$S$10232,SMALL(IF($B$3='Parish level data'!$D$6:$D$10232,ROW('Parish level data'!$D$6:$D$10232)-ROW('Parish level data'!$D$6)+1),ROW(156:156)))),"",INDEX('Parish level data'!$S$6:$S$10232,SMALL(IF($B$3='Parish level data'!$D$6:$D$10232,ROW('Parish level data'!$D$6:$D$10232)-ROW('Parish level data'!$D$6)+1),ROW(156:156))))</f>
        <v/>
      </c>
      <c r="L171" s="22"/>
      <c r="M171" s="368"/>
      <c r="N171" s="19"/>
      <c r="O171" s="23"/>
      <c r="P171" s="32"/>
      <c r="Q171" s="65"/>
    </row>
    <row r="172" spans="1:17" s="21" customFormat="1" ht="21" customHeight="1" thickBot="1" x14ac:dyDescent="0.3">
      <c r="A172" s="361"/>
      <c r="B172" s="57"/>
      <c r="C172" s="362" t="str">
        <f t="array" ref="C172">IF(ISERROR(INDEX('Parish level data'!$E$6:$E$10232,SMALL(IF($B$3='Parish level data'!$D$6:$D$10232,ROW('Parish level data'!$D$6:$D$10232)-ROW('Parish level data'!$D$6)+1),ROW(157:157)))),"",INDEX('Parish level data'!$E$6:$E$10232,SMALL(IF($B$3='Parish level data'!$D$6:$D$10232,ROW('Parish level data'!$D$6:$D$10232)-ROW('Parish level data'!$D$6)+1),ROW(157:157))))</f>
        <v/>
      </c>
      <c r="D172" s="363"/>
      <c r="E172" s="364" t="str">
        <f t="array" ref="E172">IF(ISERROR(INDEX('Parish level data'!$H$6:$H$10232,SMALL(IF($B$3='Parish level data'!$D$6:$D$10232,ROW('Parish level data'!$D$6:$D$10232)-ROW('Parish level data'!$D$6)+1),ROW(157:157)))),"",INDEX('Parish level data'!$H$6:$H$10232,SMALL(IF($B$3='Parish level data'!$D$6:$D$10232,ROW('Parish level data'!$D$6:$D$10232)-ROW('Parish level data'!$D$6)+1),ROW(157:157))))</f>
        <v/>
      </c>
      <c r="F172" s="391">
        <f t="shared" si="2"/>
        <v>0</v>
      </c>
      <c r="G172" s="364" t="str">
        <f t="array" ref="G172">IF(ISERROR(INDEX('Parish level data'!$O$6:$O$10232,SMALL(IF($B$3='Parish level data'!$D$6:$D$10232,ROW('Parish level data'!$D$6:$D$10232)-ROW('Parish level data'!$D$6)+1),ROW(157:157)))),"",INDEX('Parish level data'!$O$6:$O$10232,SMALL(IF($B$3='Parish level data'!$D$6:$D$10232,ROW('Parish level data'!$D$6:$D$10232)-ROW('Parish level data'!$D$6)+1),ROW(157:157))))</f>
        <v/>
      </c>
      <c r="H172" s="365"/>
      <c r="I172" s="366" t="str">
        <f t="array" ref="I172">IF(ISERROR(INDEX('Parish level data'!$Q$6:$Q$10232,SMALL(IF($B$3='Parish level data'!$D$6:$D$10232,ROW('Parish level data'!$D$6:$D$10232)-ROW('Parish level data'!$D$6)+1),ROW(157:157)))),"",INDEX('Parish level data'!$Q$6:$Q$10232,SMALL(IF($B$3='Parish level data'!$D$6:$D$10232,ROW('Parish level data'!$D$6:$D$10232)-ROW('Parish level data'!$D$6)+1),ROW(157:157))))</f>
        <v/>
      </c>
      <c r="J172" s="365"/>
      <c r="K172" s="367" t="str">
        <f t="array" ref="K172">IF(ISERROR(INDEX('Parish level data'!$S$6:$S$10232,SMALL(IF($B$3='Parish level data'!$D$6:$D$10232,ROW('Parish level data'!$D$6:$D$10232)-ROW('Parish level data'!$D$6)+1),ROW(157:157)))),"",INDEX('Parish level data'!$S$6:$S$10232,SMALL(IF($B$3='Parish level data'!$D$6:$D$10232,ROW('Parish level data'!$D$6:$D$10232)-ROW('Parish level data'!$D$6)+1),ROW(157:157))))</f>
        <v/>
      </c>
      <c r="L172" s="22"/>
      <c r="M172" s="368"/>
      <c r="N172" s="19"/>
      <c r="O172" s="23"/>
      <c r="P172" s="32"/>
      <c r="Q172" s="65"/>
    </row>
    <row r="173" spans="1:17" s="21" customFormat="1" ht="21" customHeight="1" thickBot="1" x14ac:dyDescent="0.3">
      <c r="A173" s="361"/>
      <c r="B173" s="57"/>
      <c r="C173" s="362" t="str">
        <f t="array" ref="C173">IF(ISERROR(INDEX('Parish level data'!$E$6:$E$10232,SMALL(IF($B$3='Parish level data'!$D$6:$D$10232,ROW('Parish level data'!$D$6:$D$10232)-ROW('Parish level data'!$D$6)+1),ROW(158:158)))),"",INDEX('Parish level data'!$E$6:$E$10232,SMALL(IF($B$3='Parish level data'!$D$6:$D$10232,ROW('Parish level data'!$D$6:$D$10232)-ROW('Parish level data'!$D$6)+1),ROW(158:158))))</f>
        <v/>
      </c>
      <c r="D173" s="363"/>
      <c r="E173" s="364" t="str">
        <f t="array" ref="E173">IF(ISERROR(INDEX('Parish level data'!$H$6:$H$10232,SMALL(IF($B$3='Parish level data'!$D$6:$D$10232,ROW('Parish level data'!$D$6:$D$10232)-ROW('Parish level data'!$D$6)+1),ROW(158:158)))),"",INDEX('Parish level data'!$H$6:$H$10232,SMALL(IF($B$3='Parish level data'!$D$6:$D$10232,ROW('Parish level data'!$D$6:$D$10232)-ROW('Parish level data'!$D$6)+1),ROW(158:158))))</f>
        <v/>
      </c>
      <c r="F173" s="391">
        <f t="shared" si="2"/>
        <v>0</v>
      </c>
      <c r="G173" s="364" t="str">
        <f t="array" ref="G173">IF(ISERROR(INDEX('Parish level data'!$O$6:$O$10232,SMALL(IF($B$3='Parish level data'!$D$6:$D$10232,ROW('Parish level data'!$D$6:$D$10232)-ROW('Parish level data'!$D$6)+1),ROW(158:158)))),"",INDEX('Parish level data'!$O$6:$O$10232,SMALL(IF($B$3='Parish level data'!$D$6:$D$10232,ROW('Parish level data'!$D$6:$D$10232)-ROW('Parish level data'!$D$6)+1),ROW(158:158))))</f>
        <v/>
      </c>
      <c r="H173" s="365"/>
      <c r="I173" s="366" t="str">
        <f t="array" ref="I173">IF(ISERROR(INDEX('Parish level data'!$Q$6:$Q$10232,SMALL(IF($B$3='Parish level data'!$D$6:$D$10232,ROW('Parish level data'!$D$6:$D$10232)-ROW('Parish level data'!$D$6)+1),ROW(158:158)))),"",INDEX('Parish level data'!$Q$6:$Q$10232,SMALL(IF($B$3='Parish level data'!$D$6:$D$10232,ROW('Parish level data'!$D$6:$D$10232)-ROW('Parish level data'!$D$6)+1),ROW(158:158))))</f>
        <v/>
      </c>
      <c r="J173" s="365"/>
      <c r="K173" s="367" t="str">
        <f t="array" ref="K173">IF(ISERROR(INDEX('Parish level data'!$S$6:$S$10232,SMALL(IF($B$3='Parish level data'!$D$6:$D$10232,ROW('Parish level data'!$D$6:$D$10232)-ROW('Parish level data'!$D$6)+1),ROW(158:158)))),"",INDEX('Parish level data'!$S$6:$S$10232,SMALL(IF($B$3='Parish level data'!$D$6:$D$10232,ROW('Parish level data'!$D$6:$D$10232)-ROW('Parish level data'!$D$6)+1),ROW(158:158))))</f>
        <v/>
      </c>
      <c r="L173" s="22"/>
      <c r="M173" s="368"/>
      <c r="N173" s="19"/>
      <c r="O173" s="23"/>
      <c r="P173" s="32"/>
      <c r="Q173" s="65"/>
    </row>
    <row r="174" spans="1:17" s="21" customFormat="1" ht="21" customHeight="1" thickBot="1" x14ac:dyDescent="0.3">
      <c r="A174" s="361"/>
      <c r="B174" s="57"/>
      <c r="C174" s="362" t="str">
        <f t="array" ref="C174">IF(ISERROR(INDEX('Parish level data'!$E$6:$E$10232,SMALL(IF($B$3='Parish level data'!$D$6:$D$10232,ROW('Parish level data'!$D$6:$D$10232)-ROW('Parish level data'!$D$6)+1),ROW(159:159)))),"",INDEX('Parish level data'!$E$6:$E$10232,SMALL(IF($B$3='Parish level data'!$D$6:$D$10232,ROW('Parish level data'!$D$6:$D$10232)-ROW('Parish level data'!$D$6)+1),ROW(159:159))))</f>
        <v/>
      </c>
      <c r="D174" s="363"/>
      <c r="E174" s="364" t="str">
        <f t="array" ref="E174">IF(ISERROR(INDEX('Parish level data'!$H$6:$H$10232,SMALL(IF($B$3='Parish level data'!$D$6:$D$10232,ROW('Parish level data'!$D$6:$D$10232)-ROW('Parish level data'!$D$6)+1),ROW(159:159)))),"",INDEX('Parish level data'!$H$6:$H$10232,SMALL(IF($B$3='Parish level data'!$D$6:$D$10232,ROW('Parish level data'!$D$6:$D$10232)-ROW('Parish level data'!$D$6)+1),ROW(159:159))))</f>
        <v/>
      </c>
      <c r="F174" s="391">
        <f t="shared" si="2"/>
        <v>0</v>
      </c>
      <c r="G174" s="364" t="str">
        <f t="array" ref="G174">IF(ISERROR(INDEX('Parish level data'!$O$6:$O$10232,SMALL(IF($B$3='Parish level data'!$D$6:$D$10232,ROW('Parish level data'!$D$6:$D$10232)-ROW('Parish level data'!$D$6)+1),ROW(159:159)))),"",INDEX('Parish level data'!$O$6:$O$10232,SMALL(IF($B$3='Parish level data'!$D$6:$D$10232,ROW('Parish level data'!$D$6:$D$10232)-ROW('Parish level data'!$D$6)+1),ROW(159:159))))</f>
        <v/>
      </c>
      <c r="H174" s="365"/>
      <c r="I174" s="366" t="str">
        <f t="array" ref="I174">IF(ISERROR(INDEX('Parish level data'!$Q$6:$Q$10232,SMALL(IF($B$3='Parish level data'!$D$6:$D$10232,ROW('Parish level data'!$D$6:$D$10232)-ROW('Parish level data'!$D$6)+1),ROW(159:159)))),"",INDEX('Parish level data'!$Q$6:$Q$10232,SMALL(IF($B$3='Parish level data'!$D$6:$D$10232,ROW('Parish level data'!$D$6:$D$10232)-ROW('Parish level data'!$D$6)+1),ROW(159:159))))</f>
        <v/>
      </c>
      <c r="J174" s="365"/>
      <c r="K174" s="367" t="str">
        <f t="array" ref="K174">IF(ISERROR(INDEX('Parish level data'!$S$6:$S$10232,SMALL(IF($B$3='Parish level data'!$D$6:$D$10232,ROW('Parish level data'!$D$6:$D$10232)-ROW('Parish level data'!$D$6)+1),ROW(159:159)))),"",INDEX('Parish level data'!$S$6:$S$10232,SMALL(IF($B$3='Parish level data'!$D$6:$D$10232,ROW('Parish level data'!$D$6:$D$10232)-ROW('Parish level data'!$D$6)+1),ROW(159:159))))</f>
        <v/>
      </c>
      <c r="L174" s="22"/>
      <c r="M174" s="368"/>
      <c r="N174" s="19"/>
      <c r="O174" s="23"/>
      <c r="P174" s="32"/>
      <c r="Q174" s="65"/>
    </row>
    <row r="175" spans="1:17" s="21" customFormat="1" ht="21" customHeight="1" thickBot="1" x14ac:dyDescent="0.3">
      <c r="A175" s="361"/>
      <c r="B175" s="57"/>
      <c r="C175" s="362" t="str">
        <f t="array" ref="C175">IF(ISERROR(INDEX('Parish level data'!$E$6:$E$10232,SMALL(IF($B$3='Parish level data'!$D$6:$D$10232,ROW('Parish level data'!$D$6:$D$10232)-ROW('Parish level data'!$D$6)+1),ROW(160:160)))),"",INDEX('Parish level data'!$E$6:$E$10232,SMALL(IF($B$3='Parish level data'!$D$6:$D$10232,ROW('Parish level data'!$D$6:$D$10232)-ROW('Parish level data'!$D$6)+1),ROW(160:160))))</f>
        <v/>
      </c>
      <c r="D175" s="363"/>
      <c r="E175" s="364" t="str">
        <f t="array" ref="E175">IF(ISERROR(INDEX('Parish level data'!$H$6:$H$10232,SMALL(IF($B$3='Parish level data'!$D$6:$D$10232,ROW('Parish level data'!$D$6:$D$10232)-ROW('Parish level data'!$D$6)+1),ROW(160:160)))),"",INDEX('Parish level data'!$H$6:$H$10232,SMALL(IF($B$3='Parish level data'!$D$6:$D$10232,ROW('Parish level data'!$D$6:$D$10232)-ROW('Parish level data'!$D$6)+1),ROW(160:160))))</f>
        <v/>
      </c>
      <c r="F175" s="391">
        <f t="shared" si="2"/>
        <v>0</v>
      </c>
      <c r="G175" s="364" t="str">
        <f t="array" ref="G175">IF(ISERROR(INDEX('Parish level data'!$O$6:$O$10232,SMALL(IF($B$3='Parish level data'!$D$6:$D$10232,ROW('Parish level data'!$D$6:$D$10232)-ROW('Parish level data'!$D$6)+1),ROW(160:160)))),"",INDEX('Parish level data'!$O$6:$O$10232,SMALL(IF($B$3='Parish level data'!$D$6:$D$10232,ROW('Parish level data'!$D$6:$D$10232)-ROW('Parish level data'!$D$6)+1),ROW(160:160))))</f>
        <v/>
      </c>
      <c r="H175" s="365"/>
      <c r="I175" s="366" t="str">
        <f t="array" ref="I175">IF(ISERROR(INDEX('Parish level data'!$Q$6:$Q$10232,SMALL(IF($B$3='Parish level data'!$D$6:$D$10232,ROW('Parish level data'!$D$6:$D$10232)-ROW('Parish level data'!$D$6)+1),ROW(160:160)))),"",INDEX('Parish level data'!$Q$6:$Q$10232,SMALL(IF($B$3='Parish level data'!$D$6:$D$10232,ROW('Parish level data'!$D$6:$D$10232)-ROW('Parish level data'!$D$6)+1),ROW(160:160))))</f>
        <v/>
      </c>
      <c r="J175" s="365"/>
      <c r="K175" s="367" t="str">
        <f t="array" ref="K175">IF(ISERROR(INDEX('Parish level data'!$S$6:$S$10232,SMALL(IF($B$3='Parish level data'!$D$6:$D$10232,ROW('Parish level data'!$D$6:$D$10232)-ROW('Parish level data'!$D$6)+1),ROW(160:160)))),"",INDEX('Parish level data'!$S$6:$S$10232,SMALL(IF($B$3='Parish level data'!$D$6:$D$10232,ROW('Parish level data'!$D$6:$D$10232)-ROW('Parish level data'!$D$6)+1),ROW(160:160))))</f>
        <v/>
      </c>
      <c r="L175" s="22"/>
      <c r="M175" s="368"/>
      <c r="N175" s="19"/>
      <c r="O175" s="23"/>
      <c r="P175" s="32"/>
      <c r="Q175" s="65"/>
    </row>
    <row r="176" spans="1:17" s="21" customFormat="1" ht="21" customHeight="1" thickBot="1" x14ac:dyDescent="0.3">
      <c r="A176" s="361"/>
      <c r="B176" s="57"/>
      <c r="C176" s="362" t="str">
        <f t="array" ref="C176">IF(ISERROR(INDEX('Parish level data'!$E$6:$E$10232,SMALL(IF($B$3='Parish level data'!$D$6:$D$10232,ROW('Parish level data'!$D$6:$D$10232)-ROW('Parish level data'!$D$6)+1),ROW(161:161)))),"",INDEX('Parish level data'!$E$6:$E$10232,SMALL(IF($B$3='Parish level data'!$D$6:$D$10232,ROW('Parish level data'!$D$6:$D$10232)-ROW('Parish level data'!$D$6)+1),ROW(161:161))))</f>
        <v/>
      </c>
      <c r="D176" s="363"/>
      <c r="E176" s="364" t="str">
        <f t="array" ref="E176">IF(ISERROR(INDEX('Parish level data'!$H$6:$H$10232,SMALL(IF($B$3='Parish level data'!$D$6:$D$10232,ROW('Parish level data'!$D$6:$D$10232)-ROW('Parish level data'!$D$6)+1),ROW(161:161)))),"",INDEX('Parish level data'!$H$6:$H$10232,SMALL(IF($B$3='Parish level data'!$D$6:$D$10232,ROW('Parish level data'!$D$6:$D$10232)-ROW('Parish level data'!$D$6)+1),ROW(161:161))))</f>
        <v/>
      </c>
      <c r="F176" s="391">
        <f t="shared" si="2"/>
        <v>0</v>
      </c>
      <c r="G176" s="364" t="str">
        <f t="array" ref="G176">IF(ISERROR(INDEX('Parish level data'!$O$6:$O$10232,SMALL(IF($B$3='Parish level data'!$D$6:$D$10232,ROW('Parish level data'!$D$6:$D$10232)-ROW('Parish level data'!$D$6)+1),ROW(161:161)))),"",INDEX('Parish level data'!$O$6:$O$10232,SMALL(IF($B$3='Parish level data'!$D$6:$D$10232,ROW('Parish level data'!$D$6:$D$10232)-ROW('Parish level data'!$D$6)+1),ROW(161:161))))</f>
        <v/>
      </c>
      <c r="H176" s="365"/>
      <c r="I176" s="366" t="str">
        <f t="array" ref="I176">IF(ISERROR(INDEX('Parish level data'!$Q$6:$Q$10232,SMALL(IF($B$3='Parish level data'!$D$6:$D$10232,ROW('Parish level data'!$D$6:$D$10232)-ROW('Parish level data'!$D$6)+1),ROW(161:161)))),"",INDEX('Parish level data'!$Q$6:$Q$10232,SMALL(IF($B$3='Parish level data'!$D$6:$D$10232,ROW('Parish level data'!$D$6:$D$10232)-ROW('Parish level data'!$D$6)+1),ROW(161:161))))</f>
        <v/>
      </c>
      <c r="J176" s="365"/>
      <c r="K176" s="367" t="str">
        <f t="array" ref="K176">IF(ISERROR(INDEX('Parish level data'!$S$6:$S$10232,SMALL(IF($B$3='Parish level data'!$D$6:$D$10232,ROW('Parish level data'!$D$6:$D$10232)-ROW('Parish level data'!$D$6)+1),ROW(161:161)))),"",INDEX('Parish level data'!$S$6:$S$10232,SMALL(IF($B$3='Parish level data'!$D$6:$D$10232,ROW('Parish level data'!$D$6:$D$10232)-ROW('Parish level data'!$D$6)+1),ROW(161:161))))</f>
        <v/>
      </c>
      <c r="L176" s="22"/>
      <c r="M176" s="368"/>
      <c r="N176" s="19"/>
      <c r="O176" s="23"/>
      <c r="P176" s="32"/>
      <c r="Q176" s="65"/>
    </row>
    <row r="177" spans="1:17" s="21" customFormat="1" ht="21" customHeight="1" thickBot="1" x14ac:dyDescent="0.3">
      <c r="A177" s="361"/>
      <c r="B177" s="57"/>
      <c r="C177" s="362" t="str">
        <f t="array" ref="C177">IF(ISERROR(INDEX('Parish level data'!$E$6:$E$10232,SMALL(IF($B$3='Parish level data'!$D$6:$D$10232,ROW('Parish level data'!$D$6:$D$10232)-ROW('Parish level data'!$D$6)+1),ROW(162:162)))),"",INDEX('Parish level data'!$E$6:$E$10232,SMALL(IF($B$3='Parish level data'!$D$6:$D$10232,ROW('Parish level data'!$D$6:$D$10232)-ROW('Parish level data'!$D$6)+1),ROW(162:162))))</f>
        <v/>
      </c>
      <c r="D177" s="363"/>
      <c r="E177" s="364" t="str">
        <f t="array" ref="E177">IF(ISERROR(INDEX('Parish level data'!$H$6:$H$10232,SMALL(IF($B$3='Parish level data'!$D$6:$D$10232,ROW('Parish level data'!$D$6:$D$10232)-ROW('Parish level data'!$D$6)+1),ROW(162:162)))),"",INDEX('Parish level data'!$H$6:$H$10232,SMALL(IF($B$3='Parish level data'!$D$6:$D$10232,ROW('Parish level data'!$D$6:$D$10232)-ROW('Parish level data'!$D$6)+1),ROW(162:162))))</f>
        <v/>
      </c>
      <c r="F177" s="391">
        <f t="shared" si="2"/>
        <v>0</v>
      </c>
      <c r="G177" s="364" t="str">
        <f t="array" ref="G177">IF(ISERROR(INDEX('Parish level data'!$O$6:$O$10232,SMALL(IF($B$3='Parish level data'!$D$6:$D$10232,ROW('Parish level data'!$D$6:$D$10232)-ROW('Parish level data'!$D$6)+1),ROW(162:162)))),"",INDEX('Parish level data'!$O$6:$O$10232,SMALL(IF($B$3='Parish level data'!$D$6:$D$10232,ROW('Parish level data'!$D$6:$D$10232)-ROW('Parish level data'!$D$6)+1),ROW(162:162))))</f>
        <v/>
      </c>
      <c r="H177" s="365"/>
      <c r="I177" s="366" t="str">
        <f t="array" ref="I177">IF(ISERROR(INDEX('Parish level data'!$Q$6:$Q$10232,SMALL(IF($B$3='Parish level data'!$D$6:$D$10232,ROW('Parish level data'!$D$6:$D$10232)-ROW('Parish level data'!$D$6)+1),ROW(162:162)))),"",INDEX('Parish level data'!$Q$6:$Q$10232,SMALL(IF($B$3='Parish level data'!$D$6:$D$10232,ROW('Parish level data'!$D$6:$D$10232)-ROW('Parish level data'!$D$6)+1),ROW(162:162))))</f>
        <v/>
      </c>
      <c r="J177" s="365"/>
      <c r="K177" s="367" t="str">
        <f t="array" ref="K177">IF(ISERROR(INDEX('Parish level data'!$S$6:$S$10232,SMALL(IF($B$3='Parish level data'!$D$6:$D$10232,ROW('Parish level data'!$D$6:$D$10232)-ROW('Parish level data'!$D$6)+1),ROW(162:162)))),"",INDEX('Parish level data'!$S$6:$S$10232,SMALL(IF($B$3='Parish level data'!$D$6:$D$10232,ROW('Parish level data'!$D$6:$D$10232)-ROW('Parish level data'!$D$6)+1),ROW(162:162))))</f>
        <v/>
      </c>
      <c r="L177" s="22"/>
      <c r="M177" s="368"/>
      <c r="N177" s="19"/>
      <c r="O177" s="23"/>
      <c r="P177" s="32"/>
      <c r="Q177" s="65"/>
    </row>
    <row r="178" spans="1:17" s="21" customFormat="1" ht="21" customHeight="1" thickBot="1" x14ac:dyDescent="0.3">
      <c r="A178" s="361"/>
      <c r="B178" s="57"/>
      <c r="C178" s="362" t="str">
        <f t="array" ref="C178">IF(ISERROR(INDEX('Parish level data'!$E$6:$E$10232,SMALL(IF($B$3='Parish level data'!$D$6:$D$10232,ROW('Parish level data'!$D$6:$D$10232)-ROW('Parish level data'!$D$6)+1),ROW(163:163)))),"",INDEX('Parish level data'!$E$6:$E$10232,SMALL(IF($B$3='Parish level data'!$D$6:$D$10232,ROW('Parish level data'!$D$6:$D$10232)-ROW('Parish level data'!$D$6)+1),ROW(163:163))))</f>
        <v/>
      </c>
      <c r="D178" s="363"/>
      <c r="E178" s="364" t="str">
        <f t="array" ref="E178">IF(ISERROR(INDEX('Parish level data'!$H$6:$H$10232,SMALL(IF($B$3='Parish level data'!$D$6:$D$10232,ROW('Parish level data'!$D$6:$D$10232)-ROW('Parish level data'!$D$6)+1),ROW(163:163)))),"",INDEX('Parish level data'!$H$6:$H$10232,SMALL(IF($B$3='Parish level data'!$D$6:$D$10232,ROW('Parish level data'!$D$6:$D$10232)-ROW('Parish level data'!$D$6)+1),ROW(163:163))))</f>
        <v/>
      </c>
      <c r="F178" s="391">
        <f t="shared" si="2"/>
        <v>0</v>
      </c>
      <c r="G178" s="364" t="str">
        <f t="array" ref="G178">IF(ISERROR(INDEX('Parish level data'!$O$6:$O$10232,SMALL(IF($B$3='Parish level data'!$D$6:$D$10232,ROW('Parish level data'!$D$6:$D$10232)-ROW('Parish level data'!$D$6)+1),ROW(163:163)))),"",INDEX('Parish level data'!$O$6:$O$10232,SMALL(IF($B$3='Parish level data'!$D$6:$D$10232,ROW('Parish level data'!$D$6:$D$10232)-ROW('Parish level data'!$D$6)+1),ROW(163:163))))</f>
        <v/>
      </c>
      <c r="H178" s="365"/>
      <c r="I178" s="366" t="str">
        <f t="array" ref="I178">IF(ISERROR(INDEX('Parish level data'!$Q$6:$Q$10232,SMALL(IF($B$3='Parish level data'!$D$6:$D$10232,ROW('Parish level data'!$D$6:$D$10232)-ROW('Parish level data'!$D$6)+1),ROW(163:163)))),"",INDEX('Parish level data'!$Q$6:$Q$10232,SMALL(IF($B$3='Parish level data'!$D$6:$D$10232,ROW('Parish level data'!$D$6:$D$10232)-ROW('Parish level data'!$D$6)+1),ROW(163:163))))</f>
        <v/>
      </c>
      <c r="J178" s="365"/>
      <c r="K178" s="367" t="str">
        <f t="array" ref="K178">IF(ISERROR(INDEX('Parish level data'!$S$6:$S$10232,SMALL(IF($B$3='Parish level data'!$D$6:$D$10232,ROW('Parish level data'!$D$6:$D$10232)-ROW('Parish level data'!$D$6)+1),ROW(163:163)))),"",INDEX('Parish level data'!$S$6:$S$10232,SMALL(IF($B$3='Parish level data'!$D$6:$D$10232,ROW('Parish level data'!$D$6:$D$10232)-ROW('Parish level data'!$D$6)+1),ROW(163:163))))</f>
        <v/>
      </c>
      <c r="L178" s="22"/>
      <c r="M178" s="368"/>
      <c r="N178" s="19"/>
      <c r="O178" s="23"/>
      <c r="P178" s="32"/>
      <c r="Q178" s="65"/>
    </row>
    <row r="179" spans="1:17" s="21" customFormat="1" ht="21" customHeight="1" thickBot="1" x14ac:dyDescent="0.3">
      <c r="A179" s="361"/>
      <c r="B179" s="57"/>
      <c r="C179" s="362" t="str">
        <f t="array" ref="C179">IF(ISERROR(INDEX('Parish level data'!$E$6:$E$10232,SMALL(IF($B$3='Parish level data'!$D$6:$D$10232,ROW('Parish level data'!$D$6:$D$10232)-ROW('Parish level data'!$D$6)+1),ROW(164:164)))),"",INDEX('Parish level data'!$E$6:$E$10232,SMALL(IF($B$3='Parish level data'!$D$6:$D$10232,ROW('Parish level data'!$D$6:$D$10232)-ROW('Parish level data'!$D$6)+1),ROW(164:164))))</f>
        <v/>
      </c>
      <c r="D179" s="363"/>
      <c r="E179" s="364" t="str">
        <f t="array" ref="E179">IF(ISERROR(INDEX('Parish level data'!$H$6:$H$10232,SMALL(IF($B$3='Parish level data'!$D$6:$D$10232,ROW('Parish level data'!$D$6:$D$10232)-ROW('Parish level data'!$D$6)+1),ROW(164:164)))),"",INDEX('Parish level data'!$H$6:$H$10232,SMALL(IF($B$3='Parish level data'!$D$6:$D$10232,ROW('Parish level data'!$D$6:$D$10232)-ROW('Parish level data'!$D$6)+1),ROW(164:164))))</f>
        <v/>
      </c>
      <c r="F179" s="391">
        <f t="shared" si="2"/>
        <v>0</v>
      </c>
      <c r="G179" s="364" t="str">
        <f t="array" ref="G179">IF(ISERROR(INDEX('Parish level data'!$O$6:$O$10232,SMALL(IF($B$3='Parish level data'!$D$6:$D$10232,ROW('Parish level data'!$D$6:$D$10232)-ROW('Parish level data'!$D$6)+1),ROW(164:164)))),"",INDEX('Parish level data'!$O$6:$O$10232,SMALL(IF($B$3='Parish level data'!$D$6:$D$10232,ROW('Parish level data'!$D$6:$D$10232)-ROW('Parish level data'!$D$6)+1),ROW(164:164))))</f>
        <v/>
      </c>
      <c r="H179" s="365"/>
      <c r="I179" s="366" t="str">
        <f t="array" ref="I179">IF(ISERROR(INDEX('Parish level data'!$Q$6:$Q$10232,SMALL(IF($B$3='Parish level data'!$D$6:$D$10232,ROW('Parish level data'!$D$6:$D$10232)-ROW('Parish level data'!$D$6)+1),ROW(164:164)))),"",INDEX('Parish level data'!$Q$6:$Q$10232,SMALL(IF($B$3='Parish level data'!$D$6:$D$10232,ROW('Parish level data'!$D$6:$D$10232)-ROW('Parish level data'!$D$6)+1),ROW(164:164))))</f>
        <v/>
      </c>
      <c r="J179" s="365"/>
      <c r="K179" s="367" t="str">
        <f t="array" ref="K179">IF(ISERROR(INDEX('Parish level data'!$S$6:$S$10232,SMALL(IF($B$3='Parish level data'!$D$6:$D$10232,ROW('Parish level data'!$D$6:$D$10232)-ROW('Parish level data'!$D$6)+1),ROW(164:164)))),"",INDEX('Parish level data'!$S$6:$S$10232,SMALL(IF($B$3='Parish level data'!$D$6:$D$10232,ROW('Parish level data'!$D$6:$D$10232)-ROW('Parish level data'!$D$6)+1),ROW(164:164))))</f>
        <v/>
      </c>
      <c r="L179" s="22"/>
      <c r="M179" s="368"/>
      <c r="N179" s="19"/>
      <c r="O179" s="23"/>
      <c r="P179" s="32"/>
      <c r="Q179" s="65"/>
    </row>
    <row r="180" spans="1:17" s="21" customFormat="1" ht="21" customHeight="1" thickBot="1" x14ac:dyDescent="0.3">
      <c r="A180" s="361"/>
      <c r="B180" s="57"/>
      <c r="C180" s="362" t="str">
        <f t="array" ref="C180">IF(ISERROR(INDEX('Parish level data'!$E$6:$E$10232,SMALL(IF($B$3='Parish level data'!$D$6:$D$10232,ROW('Parish level data'!$D$6:$D$10232)-ROW('Parish level data'!$D$6)+1),ROW(165:165)))),"",INDEX('Parish level data'!$E$6:$E$10232,SMALL(IF($B$3='Parish level data'!$D$6:$D$10232,ROW('Parish level data'!$D$6:$D$10232)-ROW('Parish level data'!$D$6)+1),ROW(165:165))))</f>
        <v/>
      </c>
      <c r="D180" s="363"/>
      <c r="E180" s="364" t="str">
        <f t="array" ref="E180">IF(ISERROR(INDEX('Parish level data'!$H$6:$H$10232,SMALL(IF($B$3='Parish level data'!$D$6:$D$10232,ROW('Parish level data'!$D$6:$D$10232)-ROW('Parish level data'!$D$6)+1),ROW(165:165)))),"",INDEX('Parish level data'!$H$6:$H$10232,SMALL(IF($B$3='Parish level data'!$D$6:$D$10232,ROW('Parish level data'!$D$6:$D$10232)-ROW('Parish level data'!$D$6)+1),ROW(165:165))))</f>
        <v/>
      </c>
      <c r="F180" s="391">
        <f t="shared" si="2"/>
        <v>0</v>
      </c>
      <c r="G180" s="364" t="str">
        <f t="array" ref="G180">IF(ISERROR(INDEX('Parish level data'!$O$6:$O$10232,SMALL(IF($B$3='Parish level data'!$D$6:$D$10232,ROW('Parish level data'!$D$6:$D$10232)-ROW('Parish level data'!$D$6)+1),ROW(165:165)))),"",INDEX('Parish level data'!$O$6:$O$10232,SMALL(IF($B$3='Parish level data'!$D$6:$D$10232,ROW('Parish level data'!$D$6:$D$10232)-ROW('Parish level data'!$D$6)+1),ROW(165:165))))</f>
        <v/>
      </c>
      <c r="H180" s="365"/>
      <c r="I180" s="366" t="str">
        <f t="array" ref="I180">IF(ISERROR(INDEX('Parish level data'!$Q$6:$Q$10232,SMALL(IF($B$3='Parish level data'!$D$6:$D$10232,ROW('Parish level data'!$D$6:$D$10232)-ROW('Parish level data'!$D$6)+1),ROW(165:165)))),"",INDEX('Parish level data'!$Q$6:$Q$10232,SMALL(IF($B$3='Parish level data'!$D$6:$D$10232,ROW('Parish level data'!$D$6:$D$10232)-ROW('Parish level data'!$D$6)+1),ROW(165:165))))</f>
        <v/>
      </c>
      <c r="J180" s="365"/>
      <c r="K180" s="367" t="str">
        <f t="array" ref="K180">IF(ISERROR(INDEX('Parish level data'!$S$6:$S$10232,SMALL(IF($B$3='Parish level data'!$D$6:$D$10232,ROW('Parish level data'!$D$6:$D$10232)-ROW('Parish level data'!$D$6)+1),ROW(165:165)))),"",INDEX('Parish level data'!$S$6:$S$10232,SMALL(IF($B$3='Parish level data'!$D$6:$D$10232,ROW('Parish level data'!$D$6:$D$10232)-ROW('Parish level data'!$D$6)+1),ROW(165:165))))</f>
        <v/>
      </c>
      <c r="L180" s="22"/>
      <c r="M180" s="368"/>
      <c r="N180" s="19"/>
      <c r="O180" s="23"/>
      <c r="P180" s="32"/>
      <c r="Q180" s="65"/>
    </row>
    <row r="181" spans="1:17" s="21" customFormat="1" ht="21" customHeight="1" thickBot="1" x14ac:dyDescent="0.3">
      <c r="A181" s="361"/>
      <c r="B181" s="57"/>
      <c r="C181" s="362" t="str">
        <f t="array" ref="C181">IF(ISERROR(INDEX('Parish level data'!$E$6:$E$10232,SMALL(IF($B$3='Parish level data'!$D$6:$D$10232,ROW('Parish level data'!$D$6:$D$10232)-ROW('Parish level data'!$D$6)+1),ROW(166:166)))),"",INDEX('Parish level data'!$E$6:$E$10232,SMALL(IF($B$3='Parish level data'!$D$6:$D$10232,ROW('Parish level data'!$D$6:$D$10232)-ROW('Parish level data'!$D$6)+1),ROW(166:166))))</f>
        <v/>
      </c>
      <c r="D181" s="363"/>
      <c r="E181" s="364" t="str">
        <f t="array" ref="E181">IF(ISERROR(INDEX('Parish level data'!$H$6:$H$10232,SMALL(IF($B$3='Parish level data'!$D$6:$D$10232,ROW('Parish level data'!$D$6:$D$10232)-ROW('Parish level data'!$D$6)+1),ROW(166:166)))),"",INDEX('Parish level data'!$H$6:$H$10232,SMALL(IF($B$3='Parish level data'!$D$6:$D$10232,ROW('Parish level data'!$D$6:$D$10232)-ROW('Parish level data'!$D$6)+1),ROW(166:166))))</f>
        <v/>
      </c>
      <c r="F181" s="391">
        <f t="shared" si="2"/>
        <v>0</v>
      </c>
      <c r="G181" s="364" t="str">
        <f t="array" ref="G181">IF(ISERROR(INDEX('Parish level data'!$O$6:$O$10232,SMALL(IF($B$3='Parish level data'!$D$6:$D$10232,ROW('Parish level data'!$D$6:$D$10232)-ROW('Parish level data'!$D$6)+1),ROW(166:166)))),"",INDEX('Parish level data'!$O$6:$O$10232,SMALL(IF($B$3='Parish level data'!$D$6:$D$10232,ROW('Parish level data'!$D$6:$D$10232)-ROW('Parish level data'!$D$6)+1),ROW(166:166))))</f>
        <v/>
      </c>
      <c r="H181" s="365"/>
      <c r="I181" s="366" t="str">
        <f t="array" ref="I181">IF(ISERROR(INDEX('Parish level data'!$Q$6:$Q$10232,SMALL(IF($B$3='Parish level data'!$D$6:$D$10232,ROW('Parish level data'!$D$6:$D$10232)-ROW('Parish level data'!$D$6)+1),ROW(166:166)))),"",INDEX('Parish level data'!$Q$6:$Q$10232,SMALL(IF($B$3='Parish level data'!$D$6:$D$10232,ROW('Parish level data'!$D$6:$D$10232)-ROW('Parish level data'!$D$6)+1),ROW(166:166))))</f>
        <v/>
      </c>
      <c r="J181" s="365"/>
      <c r="K181" s="367" t="str">
        <f t="array" ref="K181">IF(ISERROR(INDEX('Parish level data'!$S$6:$S$10232,SMALL(IF($B$3='Parish level data'!$D$6:$D$10232,ROW('Parish level data'!$D$6:$D$10232)-ROW('Parish level data'!$D$6)+1),ROW(166:166)))),"",INDEX('Parish level data'!$S$6:$S$10232,SMALL(IF($B$3='Parish level data'!$D$6:$D$10232,ROW('Parish level data'!$D$6:$D$10232)-ROW('Parish level data'!$D$6)+1),ROW(166:166))))</f>
        <v/>
      </c>
      <c r="L181" s="22"/>
      <c r="M181" s="368"/>
      <c r="N181" s="19"/>
      <c r="O181" s="23"/>
      <c r="P181" s="32"/>
      <c r="Q181" s="65"/>
    </row>
    <row r="182" spans="1:17" s="21" customFormat="1" ht="21" customHeight="1" thickBot="1" x14ac:dyDescent="0.3">
      <c r="A182" s="361"/>
      <c r="B182" s="57"/>
      <c r="C182" s="362" t="str">
        <f t="array" ref="C182">IF(ISERROR(INDEX('Parish level data'!$E$6:$E$10232,SMALL(IF($B$3='Parish level data'!$D$6:$D$10232,ROW('Parish level data'!$D$6:$D$10232)-ROW('Parish level data'!$D$6)+1),ROW(167:167)))),"",INDEX('Parish level data'!$E$6:$E$10232,SMALL(IF($B$3='Parish level data'!$D$6:$D$10232,ROW('Parish level data'!$D$6:$D$10232)-ROW('Parish level data'!$D$6)+1),ROW(167:167))))</f>
        <v/>
      </c>
      <c r="D182" s="363"/>
      <c r="E182" s="364" t="str">
        <f t="array" ref="E182">IF(ISERROR(INDEX('Parish level data'!$H$6:$H$10232,SMALL(IF($B$3='Parish level data'!$D$6:$D$10232,ROW('Parish level data'!$D$6:$D$10232)-ROW('Parish level data'!$D$6)+1),ROW(167:167)))),"",INDEX('Parish level data'!$H$6:$H$10232,SMALL(IF($B$3='Parish level data'!$D$6:$D$10232,ROW('Parish level data'!$D$6:$D$10232)-ROW('Parish level data'!$D$6)+1),ROW(167:167))))</f>
        <v/>
      </c>
      <c r="F182" s="391">
        <f t="shared" si="2"/>
        <v>0</v>
      </c>
      <c r="G182" s="364" t="str">
        <f t="array" ref="G182">IF(ISERROR(INDEX('Parish level data'!$O$6:$O$10232,SMALL(IF($B$3='Parish level data'!$D$6:$D$10232,ROW('Parish level data'!$D$6:$D$10232)-ROW('Parish level data'!$D$6)+1),ROW(167:167)))),"",INDEX('Parish level data'!$O$6:$O$10232,SMALL(IF($B$3='Parish level data'!$D$6:$D$10232,ROW('Parish level data'!$D$6:$D$10232)-ROW('Parish level data'!$D$6)+1),ROW(167:167))))</f>
        <v/>
      </c>
      <c r="H182" s="365"/>
      <c r="I182" s="366" t="str">
        <f t="array" ref="I182">IF(ISERROR(INDEX('Parish level data'!$Q$6:$Q$10232,SMALL(IF($B$3='Parish level data'!$D$6:$D$10232,ROW('Parish level data'!$D$6:$D$10232)-ROW('Parish level data'!$D$6)+1),ROW(167:167)))),"",INDEX('Parish level data'!$Q$6:$Q$10232,SMALL(IF($B$3='Parish level data'!$D$6:$D$10232,ROW('Parish level data'!$D$6:$D$10232)-ROW('Parish level data'!$D$6)+1),ROW(167:167))))</f>
        <v/>
      </c>
      <c r="J182" s="365"/>
      <c r="K182" s="367" t="str">
        <f t="array" ref="K182">IF(ISERROR(INDEX('Parish level data'!$S$6:$S$10232,SMALL(IF($B$3='Parish level data'!$D$6:$D$10232,ROW('Parish level data'!$D$6:$D$10232)-ROW('Parish level data'!$D$6)+1),ROW(167:167)))),"",INDEX('Parish level data'!$S$6:$S$10232,SMALL(IF($B$3='Parish level data'!$D$6:$D$10232,ROW('Parish level data'!$D$6:$D$10232)-ROW('Parish level data'!$D$6)+1),ROW(167:167))))</f>
        <v/>
      </c>
      <c r="L182" s="22"/>
      <c r="M182" s="368"/>
      <c r="N182" s="19"/>
      <c r="O182" s="23"/>
      <c r="P182" s="32"/>
      <c r="Q182" s="65"/>
    </row>
    <row r="183" spans="1:17" s="21" customFormat="1" ht="21" customHeight="1" thickBot="1" x14ac:dyDescent="0.3">
      <c r="A183" s="361"/>
      <c r="B183" s="57"/>
      <c r="C183" s="362" t="str">
        <f t="array" ref="C183">IF(ISERROR(INDEX('Parish level data'!$E$6:$E$10232,SMALL(IF($B$3='Parish level data'!$D$6:$D$10232,ROW('Parish level data'!$D$6:$D$10232)-ROW('Parish level data'!$D$6)+1),ROW(168:168)))),"",INDEX('Parish level data'!$E$6:$E$10232,SMALL(IF($B$3='Parish level data'!$D$6:$D$10232,ROW('Parish level data'!$D$6:$D$10232)-ROW('Parish level data'!$D$6)+1),ROW(168:168))))</f>
        <v/>
      </c>
      <c r="D183" s="363"/>
      <c r="E183" s="364" t="str">
        <f t="array" ref="E183">IF(ISERROR(INDEX('Parish level data'!$H$6:$H$10232,SMALL(IF($B$3='Parish level data'!$D$6:$D$10232,ROW('Parish level data'!$D$6:$D$10232)-ROW('Parish level data'!$D$6)+1),ROW(168:168)))),"",INDEX('Parish level data'!$H$6:$H$10232,SMALL(IF($B$3='Parish level data'!$D$6:$D$10232,ROW('Parish level data'!$D$6:$D$10232)-ROW('Parish level data'!$D$6)+1),ROW(168:168))))</f>
        <v/>
      </c>
      <c r="F183" s="391">
        <f t="shared" si="2"/>
        <v>0</v>
      </c>
      <c r="G183" s="364" t="str">
        <f t="array" ref="G183">IF(ISERROR(INDEX('Parish level data'!$O$6:$O$10232,SMALL(IF($B$3='Parish level data'!$D$6:$D$10232,ROW('Parish level data'!$D$6:$D$10232)-ROW('Parish level data'!$D$6)+1),ROW(168:168)))),"",INDEX('Parish level data'!$O$6:$O$10232,SMALL(IF($B$3='Parish level data'!$D$6:$D$10232,ROW('Parish level data'!$D$6:$D$10232)-ROW('Parish level data'!$D$6)+1),ROW(168:168))))</f>
        <v/>
      </c>
      <c r="H183" s="365"/>
      <c r="I183" s="366" t="str">
        <f t="array" ref="I183">IF(ISERROR(INDEX('Parish level data'!$Q$6:$Q$10232,SMALL(IF($B$3='Parish level data'!$D$6:$D$10232,ROW('Parish level data'!$D$6:$D$10232)-ROW('Parish level data'!$D$6)+1),ROW(168:168)))),"",INDEX('Parish level data'!$Q$6:$Q$10232,SMALL(IF($B$3='Parish level data'!$D$6:$D$10232,ROW('Parish level data'!$D$6:$D$10232)-ROW('Parish level data'!$D$6)+1),ROW(168:168))))</f>
        <v/>
      </c>
      <c r="J183" s="365"/>
      <c r="K183" s="367" t="str">
        <f t="array" ref="K183">IF(ISERROR(INDEX('Parish level data'!$S$6:$S$10232,SMALL(IF($B$3='Parish level data'!$D$6:$D$10232,ROW('Parish level data'!$D$6:$D$10232)-ROW('Parish level data'!$D$6)+1),ROW(168:168)))),"",INDEX('Parish level data'!$S$6:$S$10232,SMALL(IF($B$3='Parish level data'!$D$6:$D$10232,ROW('Parish level data'!$D$6:$D$10232)-ROW('Parish level data'!$D$6)+1),ROW(168:168))))</f>
        <v/>
      </c>
      <c r="L183" s="22"/>
      <c r="M183" s="368"/>
      <c r="N183" s="19"/>
      <c r="O183" s="23"/>
      <c r="P183" s="32"/>
      <c r="Q183" s="65"/>
    </row>
    <row r="184" spans="1:17" s="21" customFormat="1" ht="21" customHeight="1" thickBot="1" x14ac:dyDescent="0.3">
      <c r="A184" s="361"/>
      <c r="B184" s="57"/>
      <c r="C184" s="362" t="str">
        <f t="array" ref="C184">IF(ISERROR(INDEX('Parish level data'!$E$6:$E$10232,SMALL(IF($B$3='Parish level data'!$D$6:$D$10232,ROW('Parish level data'!$D$6:$D$10232)-ROW('Parish level data'!$D$6)+1),ROW(169:169)))),"",INDEX('Parish level data'!$E$6:$E$10232,SMALL(IF($B$3='Parish level data'!$D$6:$D$10232,ROW('Parish level data'!$D$6:$D$10232)-ROW('Parish level data'!$D$6)+1),ROW(169:169))))</f>
        <v/>
      </c>
      <c r="D184" s="363"/>
      <c r="E184" s="364" t="str">
        <f t="array" ref="E184">IF(ISERROR(INDEX('Parish level data'!$H$6:$H$10232,SMALL(IF($B$3='Parish level data'!$D$6:$D$10232,ROW('Parish level data'!$D$6:$D$10232)-ROW('Parish level data'!$D$6)+1),ROW(169:169)))),"",INDEX('Parish level data'!$H$6:$H$10232,SMALL(IF($B$3='Parish level data'!$D$6:$D$10232,ROW('Parish level data'!$D$6:$D$10232)-ROW('Parish level data'!$D$6)+1),ROW(169:169))))</f>
        <v/>
      </c>
      <c r="F184" s="391">
        <f t="shared" si="2"/>
        <v>0</v>
      </c>
      <c r="G184" s="364" t="str">
        <f t="array" ref="G184">IF(ISERROR(INDEX('Parish level data'!$O$6:$O$10232,SMALL(IF($B$3='Parish level data'!$D$6:$D$10232,ROW('Parish level data'!$D$6:$D$10232)-ROW('Parish level data'!$D$6)+1),ROW(169:169)))),"",INDEX('Parish level data'!$O$6:$O$10232,SMALL(IF($B$3='Parish level data'!$D$6:$D$10232,ROW('Parish level data'!$D$6:$D$10232)-ROW('Parish level data'!$D$6)+1),ROW(169:169))))</f>
        <v/>
      </c>
      <c r="H184" s="365"/>
      <c r="I184" s="366" t="str">
        <f t="array" ref="I184">IF(ISERROR(INDEX('Parish level data'!$Q$6:$Q$10232,SMALL(IF($B$3='Parish level data'!$D$6:$D$10232,ROW('Parish level data'!$D$6:$D$10232)-ROW('Parish level data'!$D$6)+1),ROW(169:169)))),"",INDEX('Parish level data'!$Q$6:$Q$10232,SMALL(IF($B$3='Parish level data'!$D$6:$D$10232,ROW('Parish level data'!$D$6:$D$10232)-ROW('Parish level data'!$D$6)+1),ROW(169:169))))</f>
        <v/>
      </c>
      <c r="J184" s="365"/>
      <c r="K184" s="367" t="str">
        <f t="array" ref="K184">IF(ISERROR(INDEX('Parish level data'!$S$6:$S$10232,SMALL(IF($B$3='Parish level data'!$D$6:$D$10232,ROW('Parish level data'!$D$6:$D$10232)-ROW('Parish level data'!$D$6)+1),ROW(169:169)))),"",INDEX('Parish level data'!$S$6:$S$10232,SMALL(IF($B$3='Parish level data'!$D$6:$D$10232,ROW('Parish level data'!$D$6:$D$10232)-ROW('Parish level data'!$D$6)+1),ROW(169:169))))</f>
        <v/>
      </c>
      <c r="L184" s="22"/>
      <c r="M184" s="368"/>
      <c r="N184" s="19"/>
      <c r="O184" s="23"/>
      <c r="P184" s="32"/>
      <c r="Q184" s="65"/>
    </row>
    <row r="185" spans="1:17" s="21" customFormat="1" ht="21" customHeight="1" thickBot="1" x14ac:dyDescent="0.3">
      <c r="A185" s="361"/>
      <c r="B185" s="57"/>
      <c r="C185" s="362" t="str">
        <f t="array" ref="C185">IF(ISERROR(INDEX('Parish level data'!$E$6:$E$10232,SMALL(IF($B$3='Parish level data'!$D$6:$D$10232,ROW('Parish level data'!$D$6:$D$10232)-ROW('Parish level data'!$D$6)+1),ROW(170:170)))),"",INDEX('Parish level data'!$E$6:$E$10232,SMALL(IF($B$3='Parish level data'!$D$6:$D$10232,ROW('Parish level data'!$D$6:$D$10232)-ROW('Parish level data'!$D$6)+1),ROW(170:170))))</f>
        <v/>
      </c>
      <c r="D185" s="363"/>
      <c r="E185" s="364" t="str">
        <f t="array" ref="E185">IF(ISERROR(INDEX('Parish level data'!$H$6:$H$10232,SMALL(IF($B$3='Parish level data'!$D$6:$D$10232,ROW('Parish level data'!$D$6:$D$10232)-ROW('Parish level data'!$D$6)+1),ROW(170:170)))),"",INDEX('Parish level data'!$H$6:$H$10232,SMALL(IF($B$3='Parish level data'!$D$6:$D$10232,ROW('Parish level data'!$D$6:$D$10232)-ROW('Parish level data'!$D$6)+1),ROW(170:170))))</f>
        <v/>
      </c>
      <c r="F185" s="391">
        <f t="shared" si="2"/>
        <v>0</v>
      </c>
      <c r="G185" s="364" t="str">
        <f t="array" ref="G185">IF(ISERROR(INDEX('Parish level data'!$O$6:$O$10232,SMALL(IF($B$3='Parish level data'!$D$6:$D$10232,ROW('Parish level data'!$D$6:$D$10232)-ROW('Parish level data'!$D$6)+1),ROW(170:170)))),"",INDEX('Parish level data'!$O$6:$O$10232,SMALL(IF($B$3='Parish level data'!$D$6:$D$10232,ROW('Parish level data'!$D$6:$D$10232)-ROW('Parish level data'!$D$6)+1),ROW(170:170))))</f>
        <v/>
      </c>
      <c r="H185" s="365"/>
      <c r="I185" s="366" t="str">
        <f t="array" ref="I185">IF(ISERROR(INDEX('Parish level data'!$Q$6:$Q$10232,SMALL(IF($B$3='Parish level data'!$D$6:$D$10232,ROW('Parish level data'!$D$6:$D$10232)-ROW('Parish level data'!$D$6)+1),ROW(170:170)))),"",INDEX('Parish level data'!$Q$6:$Q$10232,SMALL(IF($B$3='Parish level data'!$D$6:$D$10232,ROW('Parish level data'!$D$6:$D$10232)-ROW('Parish level data'!$D$6)+1),ROW(170:170))))</f>
        <v/>
      </c>
      <c r="J185" s="365"/>
      <c r="K185" s="367" t="str">
        <f t="array" ref="K185">IF(ISERROR(INDEX('Parish level data'!$S$6:$S$10232,SMALL(IF($B$3='Parish level data'!$D$6:$D$10232,ROW('Parish level data'!$D$6:$D$10232)-ROW('Parish level data'!$D$6)+1),ROW(170:170)))),"",INDEX('Parish level data'!$S$6:$S$10232,SMALL(IF($B$3='Parish level data'!$D$6:$D$10232,ROW('Parish level data'!$D$6:$D$10232)-ROW('Parish level data'!$D$6)+1),ROW(170:170))))</f>
        <v/>
      </c>
      <c r="L185" s="22"/>
      <c r="M185" s="368"/>
      <c r="N185" s="19"/>
      <c r="O185" s="23"/>
      <c r="P185" s="32"/>
      <c r="Q185" s="65"/>
    </row>
    <row r="186" spans="1:17" s="21" customFormat="1" ht="21" customHeight="1" thickBot="1" x14ac:dyDescent="0.3">
      <c r="A186" s="361"/>
      <c r="B186" s="57"/>
      <c r="C186" s="362" t="str">
        <f t="array" ref="C186">IF(ISERROR(INDEX('Parish level data'!$E$6:$E$10232,SMALL(IF($B$3='Parish level data'!$D$6:$D$10232,ROW('Parish level data'!$D$6:$D$10232)-ROW('Parish level data'!$D$6)+1),ROW(171:171)))),"",INDEX('Parish level data'!$E$6:$E$10232,SMALL(IF($B$3='Parish level data'!$D$6:$D$10232,ROW('Parish level data'!$D$6:$D$10232)-ROW('Parish level data'!$D$6)+1),ROW(171:171))))</f>
        <v/>
      </c>
      <c r="D186" s="363"/>
      <c r="E186" s="364" t="str">
        <f t="array" ref="E186">IF(ISERROR(INDEX('Parish level data'!$H$6:$H$10232,SMALL(IF($B$3='Parish level data'!$D$6:$D$10232,ROW('Parish level data'!$D$6:$D$10232)-ROW('Parish level data'!$D$6)+1),ROW(171:171)))),"",INDEX('Parish level data'!$H$6:$H$10232,SMALL(IF($B$3='Parish level data'!$D$6:$D$10232,ROW('Parish level data'!$D$6:$D$10232)-ROW('Parish level data'!$D$6)+1),ROW(171:171))))</f>
        <v/>
      </c>
      <c r="F186" s="391">
        <f t="shared" si="2"/>
        <v>0</v>
      </c>
      <c r="G186" s="364" t="str">
        <f t="array" ref="G186">IF(ISERROR(INDEX('Parish level data'!$O$6:$O$10232,SMALL(IF($B$3='Parish level data'!$D$6:$D$10232,ROW('Parish level data'!$D$6:$D$10232)-ROW('Parish level data'!$D$6)+1),ROW(171:171)))),"",INDEX('Parish level data'!$O$6:$O$10232,SMALL(IF($B$3='Parish level data'!$D$6:$D$10232,ROW('Parish level data'!$D$6:$D$10232)-ROW('Parish level data'!$D$6)+1),ROW(171:171))))</f>
        <v/>
      </c>
      <c r="H186" s="365"/>
      <c r="I186" s="366" t="str">
        <f t="array" ref="I186">IF(ISERROR(INDEX('Parish level data'!$Q$6:$Q$10232,SMALL(IF($B$3='Parish level data'!$D$6:$D$10232,ROW('Parish level data'!$D$6:$D$10232)-ROW('Parish level data'!$D$6)+1),ROW(171:171)))),"",INDEX('Parish level data'!$Q$6:$Q$10232,SMALL(IF($B$3='Parish level data'!$D$6:$D$10232,ROW('Parish level data'!$D$6:$D$10232)-ROW('Parish level data'!$D$6)+1),ROW(171:171))))</f>
        <v/>
      </c>
      <c r="J186" s="365"/>
      <c r="K186" s="367" t="str">
        <f t="array" ref="K186">IF(ISERROR(INDEX('Parish level data'!$S$6:$S$10232,SMALL(IF($B$3='Parish level data'!$D$6:$D$10232,ROW('Parish level data'!$D$6:$D$10232)-ROW('Parish level data'!$D$6)+1),ROW(171:171)))),"",INDEX('Parish level data'!$S$6:$S$10232,SMALL(IF($B$3='Parish level data'!$D$6:$D$10232,ROW('Parish level data'!$D$6:$D$10232)-ROW('Parish level data'!$D$6)+1),ROW(171:171))))</f>
        <v/>
      </c>
      <c r="L186" s="22"/>
      <c r="M186" s="368"/>
      <c r="N186" s="19"/>
      <c r="O186" s="23"/>
      <c r="P186" s="32"/>
      <c r="Q186" s="65"/>
    </row>
    <row r="187" spans="1:17" s="21" customFormat="1" ht="21" customHeight="1" thickBot="1" x14ac:dyDescent="0.3">
      <c r="A187" s="361"/>
      <c r="B187" s="57"/>
      <c r="C187" s="362" t="str">
        <f t="array" ref="C187">IF(ISERROR(INDEX('Parish level data'!$E$6:$E$10232,SMALL(IF($B$3='Parish level data'!$D$6:$D$10232,ROW('Parish level data'!$D$6:$D$10232)-ROW('Parish level data'!$D$6)+1),ROW(172:172)))),"",INDEX('Parish level data'!$E$6:$E$10232,SMALL(IF($B$3='Parish level data'!$D$6:$D$10232,ROW('Parish level data'!$D$6:$D$10232)-ROW('Parish level data'!$D$6)+1),ROW(172:172))))</f>
        <v/>
      </c>
      <c r="D187" s="363"/>
      <c r="E187" s="364" t="str">
        <f t="array" ref="E187">IF(ISERROR(INDEX('Parish level data'!$H$6:$H$10232,SMALL(IF($B$3='Parish level data'!$D$6:$D$10232,ROW('Parish level data'!$D$6:$D$10232)-ROW('Parish level data'!$D$6)+1),ROW(172:172)))),"",INDEX('Parish level data'!$H$6:$H$10232,SMALL(IF($B$3='Parish level data'!$D$6:$D$10232,ROW('Parish level data'!$D$6:$D$10232)-ROW('Parish level data'!$D$6)+1),ROW(172:172))))</f>
        <v/>
      </c>
      <c r="F187" s="391">
        <f t="shared" si="2"/>
        <v>0</v>
      </c>
      <c r="G187" s="364" t="str">
        <f t="array" ref="G187">IF(ISERROR(INDEX('Parish level data'!$O$6:$O$10232,SMALL(IF($B$3='Parish level data'!$D$6:$D$10232,ROW('Parish level data'!$D$6:$D$10232)-ROW('Parish level data'!$D$6)+1),ROW(172:172)))),"",INDEX('Parish level data'!$O$6:$O$10232,SMALL(IF($B$3='Parish level data'!$D$6:$D$10232,ROW('Parish level data'!$D$6:$D$10232)-ROW('Parish level data'!$D$6)+1),ROW(172:172))))</f>
        <v/>
      </c>
      <c r="H187" s="365"/>
      <c r="I187" s="366" t="str">
        <f t="array" ref="I187">IF(ISERROR(INDEX('Parish level data'!$Q$6:$Q$10232,SMALL(IF($B$3='Parish level data'!$D$6:$D$10232,ROW('Parish level data'!$D$6:$D$10232)-ROW('Parish level data'!$D$6)+1),ROW(172:172)))),"",INDEX('Parish level data'!$Q$6:$Q$10232,SMALL(IF($B$3='Parish level data'!$D$6:$D$10232,ROW('Parish level data'!$D$6:$D$10232)-ROW('Parish level data'!$D$6)+1),ROW(172:172))))</f>
        <v/>
      </c>
      <c r="J187" s="365"/>
      <c r="K187" s="367" t="str">
        <f t="array" ref="K187">IF(ISERROR(INDEX('Parish level data'!$S$6:$S$10232,SMALL(IF($B$3='Parish level data'!$D$6:$D$10232,ROW('Parish level data'!$D$6:$D$10232)-ROW('Parish level data'!$D$6)+1),ROW(172:172)))),"",INDEX('Parish level data'!$S$6:$S$10232,SMALL(IF($B$3='Parish level data'!$D$6:$D$10232,ROW('Parish level data'!$D$6:$D$10232)-ROW('Parish level data'!$D$6)+1),ROW(172:172))))</f>
        <v/>
      </c>
      <c r="L187" s="22"/>
      <c r="M187" s="368"/>
      <c r="N187" s="19"/>
      <c r="O187" s="23"/>
      <c r="P187" s="32"/>
      <c r="Q187" s="65"/>
    </row>
    <row r="188" spans="1:17" s="21" customFormat="1" ht="21" customHeight="1" thickBot="1" x14ac:dyDescent="0.3">
      <c r="A188" s="361"/>
      <c r="B188" s="57"/>
      <c r="C188" s="362" t="str">
        <f t="array" ref="C188">IF(ISERROR(INDEX('Parish level data'!$E$6:$E$10232,SMALL(IF($B$3='Parish level data'!$D$6:$D$10232,ROW('Parish level data'!$D$6:$D$10232)-ROW('Parish level data'!$D$6)+1),ROW(173:173)))),"",INDEX('Parish level data'!$E$6:$E$10232,SMALL(IF($B$3='Parish level data'!$D$6:$D$10232,ROW('Parish level data'!$D$6:$D$10232)-ROW('Parish level data'!$D$6)+1),ROW(173:173))))</f>
        <v/>
      </c>
      <c r="D188" s="363"/>
      <c r="E188" s="364" t="str">
        <f t="array" ref="E188">IF(ISERROR(INDEX('Parish level data'!$H$6:$H$10232,SMALL(IF($B$3='Parish level data'!$D$6:$D$10232,ROW('Parish level data'!$D$6:$D$10232)-ROW('Parish level data'!$D$6)+1),ROW(173:173)))),"",INDEX('Parish level data'!$H$6:$H$10232,SMALL(IF($B$3='Parish level data'!$D$6:$D$10232,ROW('Parish level data'!$D$6:$D$10232)-ROW('Parish level data'!$D$6)+1),ROW(173:173))))</f>
        <v/>
      </c>
      <c r="F188" s="391">
        <f t="shared" si="2"/>
        <v>0</v>
      </c>
      <c r="G188" s="364" t="str">
        <f t="array" ref="G188">IF(ISERROR(INDEX('Parish level data'!$O$6:$O$10232,SMALL(IF($B$3='Parish level data'!$D$6:$D$10232,ROW('Parish level data'!$D$6:$D$10232)-ROW('Parish level data'!$D$6)+1),ROW(173:173)))),"",INDEX('Parish level data'!$O$6:$O$10232,SMALL(IF($B$3='Parish level data'!$D$6:$D$10232,ROW('Parish level data'!$D$6:$D$10232)-ROW('Parish level data'!$D$6)+1),ROW(173:173))))</f>
        <v/>
      </c>
      <c r="H188" s="365"/>
      <c r="I188" s="366" t="str">
        <f t="array" ref="I188">IF(ISERROR(INDEX('Parish level data'!$Q$6:$Q$10232,SMALL(IF($B$3='Parish level data'!$D$6:$D$10232,ROW('Parish level data'!$D$6:$D$10232)-ROW('Parish level data'!$D$6)+1),ROW(173:173)))),"",INDEX('Parish level data'!$Q$6:$Q$10232,SMALL(IF($B$3='Parish level data'!$D$6:$D$10232,ROW('Parish level data'!$D$6:$D$10232)-ROW('Parish level data'!$D$6)+1),ROW(173:173))))</f>
        <v/>
      </c>
      <c r="J188" s="365"/>
      <c r="K188" s="367" t="str">
        <f t="array" ref="K188">IF(ISERROR(INDEX('Parish level data'!$S$6:$S$10232,SMALL(IF($B$3='Parish level data'!$D$6:$D$10232,ROW('Parish level data'!$D$6:$D$10232)-ROW('Parish level data'!$D$6)+1),ROW(173:173)))),"",INDEX('Parish level data'!$S$6:$S$10232,SMALL(IF($B$3='Parish level data'!$D$6:$D$10232,ROW('Parish level data'!$D$6:$D$10232)-ROW('Parish level data'!$D$6)+1),ROW(173:173))))</f>
        <v/>
      </c>
      <c r="L188" s="22"/>
      <c r="M188" s="368"/>
      <c r="N188" s="19"/>
      <c r="O188" s="23"/>
      <c r="P188" s="32"/>
      <c r="Q188" s="65"/>
    </row>
    <row r="189" spans="1:17" s="21" customFormat="1" ht="21" customHeight="1" thickBot="1" x14ac:dyDescent="0.3">
      <c r="A189" s="361"/>
      <c r="B189" s="57"/>
      <c r="C189" s="362" t="str">
        <f t="array" ref="C189">IF(ISERROR(INDEX('Parish level data'!$E$6:$E$10232,SMALL(IF($B$3='Parish level data'!$D$6:$D$10232,ROW('Parish level data'!$D$6:$D$10232)-ROW('Parish level data'!$D$6)+1),ROW(174:174)))),"",INDEX('Parish level data'!$E$6:$E$10232,SMALL(IF($B$3='Parish level data'!$D$6:$D$10232,ROW('Parish level data'!$D$6:$D$10232)-ROW('Parish level data'!$D$6)+1),ROW(174:174))))</f>
        <v/>
      </c>
      <c r="D189" s="363"/>
      <c r="E189" s="364" t="str">
        <f t="array" ref="E189">IF(ISERROR(INDEX('Parish level data'!$H$6:$H$10232,SMALL(IF($B$3='Parish level data'!$D$6:$D$10232,ROW('Parish level data'!$D$6:$D$10232)-ROW('Parish level data'!$D$6)+1),ROW(174:174)))),"",INDEX('Parish level data'!$H$6:$H$10232,SMALL(IF($B$3='Parish level data'!$D$6:$D$10232,ROW('Parish level data'!$D$6:$D$10232)-ROW('Parish level data'!$D$6)+1),ROW(174:174))))</f>
        <v/>
      </c>
      <c r="F189" s="391">
        <f t="shared" si="2"/>
        <v>0</v>
      </c>
      <c r="G189" s="364" t="str">
        <f t="array" ref="G189">IF(ISERROR(INDEX('Parish level data'!$O$6:$O$10232,SMALL(IF($B$3='Parish level data'!$D$6:$D$10232,ROW('Parish level data'!$D$6:$D$10232)-ROW('Parish level data'!$D$6)+1),ROW(174:174)))),"",INDEX('Parish level data'!$O$6:$O$10232,SMALL(IF($B$3='Parish level data'!$D$6:$D$10232,ROW('Parish level data'!$D$6:$D$10232)-ROW('Parish level data'!$D$6)+1),ROW(174:174))))</f>
        <v/>
      </c>
      <c r="H189" s="365"/>
      <c r="I189" s="366" t="str">
        <f t="array" ref="I189">IF(ISERROR(INDEX('Parish level data'!$Q$6:$Q$10232,SMALL(IF($B$3='Parish level data'!$D$6:$D$10232,ROW('Parish level data'!$D$6:$D$10232)-ROW('Parish level data'!$D$6)+1),ROW(174:174)))),"",INDEX('Parish level data'!$Q$6:$Q$10232,SMALL(IF($B$3='Parish level data'!$D$6:$D$10232,ROW('Parish level data'!$D$6:$D$10232)-ROW('Parish level data'!$D$6)+1),ROW(174:174))))</f>
        <v/>
      </c>
      <c r="J189" s="365"/>
      <c r="K189" s="367" t="str">
        <f t="array" ref="K189">IF(ISERROR(INDEX('Parish level data'!$S$6:$S$10232,SMALL(IF($B$3='Parish level data'!$D$6:$D$10232,ROW('Parish level data'!$D$6:$D$10232)-ROW('Parish level data'!$D$6)+1),ROW(174:174)))),"",INDEX('Parish level data'!$S$6:$S$10232,SMALL(IF($B$3='Parish level data'!$D$6:$D$10232,ROW('Parish level data'!$D$6:$D$10232)-ROW('Parish level data'!$D$6)+1),ROW(174:174))))</f>
        <v/>
      </c>
      <c r="L189" s="22"/>
      <c r="M189" s="368"/>
      <c r="N189" s="19"/>
      <c r="O189" s="23"/>
      <c r="P189" s="32"/>
      <c r="Q189" s="65"/>
    </row>
    <row r="190" spans="1:17" s="21" customFormat="1" ht="21" customHeight="1" thickBot="1" x14ac:dyDescent="0.3">
      <c r="A190" s="361"/>
      <c r="B190" s="57"/>
      <c r="C190" s="362" t="str">
        <f t="array" ref="C190">IF(ISERROR(INDEX('Parish level data'!$E$6:$E$10232,SMALL(IF($B$3='Parish level data'!$D$6:$D$10232,ROW('Parish level data'!$D$6:$D$10232)-ROW('Parish level data'!$D$6)+1),ROW(175:175)))),"",INDEX('Parish level data'!$E$6:$E$10232,SMALL(IF($B$3='Parish level data'!$D$6:$D$10232,ROW('Parish level data'!$D$6:$D$10232)-ROW('Parish level data'!$D$6)+1),ROW(175:175))))</f>
        <v/>
      </c>
      <c r="D190" s="363"/>
      <c r="E190" s="364" t="str">
        <f t="array" ref="E190">IF(ISERROR(INDEX('Parish level data'!$H$6:$H$10232,SMALL(IF($B$3='Parish level data'!$D$6:$D$10232,ROW('Parish level data'!$D$6:$D$10232)-ROW('Parish level data'!$D$6)+1),ROW(175:175)))),"",INDEX('Parish level data'!$H$6:$H$10232,SMALL(IF($B$3='Parish level data'!$D$6:$D$10232,ROW('Parish level data'!$D$6:$D$10232)-ROW('Parish level data'!$D$6)+1),ROW(175:175))))</f>
        <v/>
      </c>
      <c r="F190" s="391">
        <f t="shared" si="2"/>
        <v>0</v>
      </c>
      <c r="G190" s="364" t="str">
        <f t="array" ref="G190">IF(ISERROR(INDEX('Parish level data'!$O$6:$O$10232,SMALL(IF($B$3='Parish level data'!$D$6:$D$10232,ROW('Parish level data'!$D$6:$D$10232)-ROW('Parish level data'!$D$6)+1),ROW(175:175)))),"",INDEX('Parish level data'!$O$6:$O$10232,SMALL(IF($B$3='Parish level data'!$D$6:$D$10232,ROW('Parish level data'!$D$6:$D$10232)-ROW('Parish level data'!$D$6)+1),ROW(175:175))))</f>
        <v/>
      </c>
      <c r="H190" s="365"/>
      <c r="I190" s="366" t="str">
        <f t="array" ref="I190">IF(ISERROR(INDEX('Parish level data'!$Q$6:$Q$10232,SMALL(IF($B$3='Parish level data'!$D$6:$D$10232,ROW('Parish level data'!$D$6:$D$10232)-ROW('Parish level data'!$D$6)+1),ROW(175:175)))),"",INDEX('Parish level data'!$Q$6:$Q$10232,SMALL(IF($B$3='Parish level data'!$D$6:$D$10232,ROW('Parish level data'!$D$6:$D$10232)-ROW('Parish level data'!$D$6)+1),ROW(175:175))))</f>
        <v/>
      </c>
      <c r="J190" s="365"/>
      <c r="K190" s="367" t="str">
        <f t="array" ref="K190">IF(ISERROR(INDEX('Parish level data'!$S$6:$S$10232,SMALL(IF($B$3='Parish level data'!$D$6:$D$10232,ROW('Parish level data'!$D$6:$D$10232)-ROW('Parish level data'!$D$6)+1),ROW(175:175)))),"",INDEX('Parish level data'!$S$6:$S$10232,SMALL(IF($B$3='Parish level data'!$D$6:$D$10232,ROW('Parish level data'!$D$6:$D$10232)-ROW('Parish level data'!$D$6)+1),ROW(175:175))))</f>
        <v/>
      </c>
      <c r="L190" s="22"/>
      <c r="M190" s="368"/>
      <c r="N190" s="19"/>
      <c r="O190" s="23"/>
      <c r="P190" s="32"/>
      <c r="Q190" s="65"/>
    </row>
    <row r="191" spans="1:17" s="21" customFormat="1" ht="21" customHeight="1" thickBot="1" x14ac:dyDescent="0.3">
      <c r="A191" s="361"/>
      <c r="B191" s="57"/>
      <c r="C191" s="362" t="str">
        <f t="array" ref="C191">IF(ISERROR(INDEX('Parish level data'!$E$6:$E$10232,SMALL(IF($B$3='Parish level data'!$D$6:$D$10232,ROW('Parish level data'!$D$6:$D$10232)-ROW('Parish level data'!$D$6)+1),ROW(176:176)))),"",INDEX('Parish level data'!$E$6:$E$10232,SMALL(IF($B$3='Parish level data'!$D$6:$D$10232,ROW('Parish level data'!$D$6:$D$10232)-ROW('Parish level data'!$D$6)+1),ROW(176:176))))</f>
        <v/>
      </c>
      <c r="D191" s="363"/>
      <c r="E191" s="364" t="str">
        <f t="array" ref="E191">IF(ISERROR(INDEX('Parish level data'!$H$6:$H$10232,SMALL(IF($B$3='Parish level data'!$D$6:$D$10232,ROW('Parish level data'!$D$6:$D$10232)-ROW('Parish level data'!$D$6)+1),ROW(176:176)))),"",INDEX('Parish level data'!$H$6:$H$10232,SMALL(IF($B$3='Parish level data'!$D$6:$D$10232,ROW('Parish level data'!$D$6:$D$10232)-ROW('Parish level data'!$D$6)+1),ROW(176:176))))</f>
        <v/>
      </c>
      <c r="F191" s="391">
        <f t="shared" si="2"/>
        <v>0</v>
      </c>
      <c r="G191" s="364" t="str">
        <f t="array" ref="G191">IF(ISERROR(INDEX('Parish level data'!$O$6:$O$10232,SMALL(IF($B$3='Parish level data'!$D$6:$D$10232,ROW('Parish level data'!$D$6:$D$10232)-ROW('Parish level data'!$D$6)+1),ROW(176:176)))),"",INDEX('Parish level data'!$O$6:$O$10232,SMALL(IF($B$3='Parish level data'!$D$6:$D$10232,ROW('Parish level data'!$D$6:$D$10232)-ROW('Parish level data'!$D$6)+1),ROW(176:176))))</f>
        <v/>
      </c>
      <c r="H191" s="365"/>
      <c r="I191" s="366" t="str">
        <f t="array" ref="I191">IF(ISERROR(INDEX('Parish level data'!$Q$6:$Q$10232,SMALL(IF($B$3='Parish level data'!$D$6:$D$10232,ROW('Parish level data'!$D$6:$D$10232)-ROW('Parish level data'!$D$6)+1),ROW(176:176)))),"",INDEX('Parish level data'!$Q$6:$Q$10232,SMALL(IF($B$3='Parish level data'!$D$6:$D$10232,ROW('Parish level data'!$D$6:$D$10232)-ROW('Parish level data'!$D$6)+1),ROW(176:176))))</f>
        <v/>
      </c>
      <c r="J191" s="365"/>
      <c r="K191" s="367" t="str">
        <f t="array" ref="K191">IF(ISERROR(INDEX('Parish level data'!$S$6:$S$10232,SMALL(IF($B$3='Parish level data'!$D$6:$D$10232,ROW('Parish level data'!$D$6:$D$10232)-ROW('Parish level data'!$D$6)+1),ROW(176:176)))),"",INDEX('Parish level data'!$S$6:$S$10232,SMALL(IF($B$3='Parish level data'!$D$6:$D$10232,ROW('Parish level data'!$D$6:$D$10232)-ROW('Parish level data'!$D$6)+1),ROW(176:176))))</f>
        <v/>
      </c>
      <c r="L191" s="22"/>
      <c r="M191" s="368"/>
      <c r="N191" s="19"/>
      <c r="O191" s="23"/>
      <c r="P191" s="32"/>
      <c r="Q191" s="65"/>
    </row>
    <row r="192" spans="1:17" s="21" customFormat="1" ht="21" customHeight="1" thickBot="1" x14ac:dyDescent="0.3">
      <c r="A192" s="361"/>
      <c r="B192" s="57"/>
      <c r="C192" s="362" t="str">
        <f t="array" ref="C192">IF(ISERROR(INDEX('Parish level data'!$E$6:$E$10232,SMALL(IF($B$3='Parish level data'!$D$6:$D$10232,ROW('Parish level data'!$D$6:$D$10232)-ROW('Parish level data'!$D$6)+1),ROW(177:177)))),"",INDEX('Parish level data'!$E$6:$E$10232,SMALL(IF($B$3='Parish level data'!$D$6:$D$10232,ROW('Parish level data'!$D$6:$D$10232)-ROW('Parish level data'!$D$6)+1),ROW(177:177))))</f>
        <v/>
      </c>
      <c r="D192" s="363"/>
      <c r="E192" s="364" t="str">
        <f t="array" ref="E192">IF(ISERROR(INDEX('Parish level data'!$H$6:$H$10232,SMALL(IF($B$3='Parish level data'!$D$6:$D$10232,ROW('Parish level data'!$D$6:$D$10232)-ROW('Parish level data'!$D$6)+1),ROW(177:177)))),"",INDEX('Parish level data'!$H$6:$H$10232,SMALL(IF($B$3='Parish level data'!$D$6:$D$10232,ROW('Parish level data'!$D$6:$D$10232)-ROW('Parish level data'!$D$6)+1),ROW(177:177))))</f>
        <v/>
      </c>
      <c r="F192" s="391">
        <f t="shared" si="2"/>
        <v>0</v>
      </c>
      <c r="G192" s="364" t="str">
        <f t="array" ref="G192">IF(ISERROR(INDEX('Parish level data'!$O$6:$O$10232,SMALL(IF($B$3='Parish level data'!$D$6:$D$10232,ROW('Parish level data'!$D$6:$D$10232)-ROW('Parish level data'!$D$6)+1),ROW(177:177)))),"",INDEX('Parish level data'!$O$6:$O$10232,SMALL(IF($B$3='Parish level data'!$D$6:$D$10232,ROW('Parish level data'!$D$6:$D$10232)-ROW('Parish level data'!$D$6)+1),ROW(177:177))))</f>
        <v/>
      </c>
      <c r="H192" s="365"/>
      <c r="I192" s="366" t="str">
        <f t="array" ref="I192">IF(ISERROR(INDEX('Parish level data'!$Q$6:$Q$10232,SMALL(IF($B$3='Parish level data'!$D$6:$D$10232,ROW('Parish level data'!$D$6:$D$10232)-ROW('Parish level data'!$D$6)+1),ROW(177:177)))),"",INDEX('Parish level data'!$Q$6:$Q$10232,SMALL(IF($B$3='Parish level data'!$D$6:$D$10232,ROW('Parish level data'!$D$6:$D$10232)-ROW('Parish level data'!$D$6)+1),ROW(177:177))))</f>
        <v/>
      </c>
      <c r="J192" s="365"/>
      <c r="K192" s="367" t="str">
        <f t="array" ref="K192">IF(ISERROR(INDEX('Parish level data'!$S$6:$S$10232,SMALL(IF($B$3='Parish level data'!$D$6:$D$10232,ROW('Parish level data'!$D$6:$D$10232)-ROW('Parish level data'!$D$6)+1),ROW(177:177)))),"",INDEX('Parish level data'!$S$6:$S$10232,SMALL(IF($B$3='Parish level data'!$D$6:$D$10232,ROW('Parish level data'!$D$6:$D$10232)-ROW('Parish level data'!$D$6)+1),ROW(177:177))))</f>
        <v/>
      </c>
      <c r="L192" s="22"/>
      <c r="M192" s="368"/>
      <c r="N192" s="19"/>
      <c r="O192" s="23"/>
      <c r="P192" s="32"/>
      <c r="Q192" s="65"/>
    </row>
    <row r="193" spans="1:17" s="21" customFormat="1" ht="21" customHeight="1" thickBot="1" x14ac:dyDescent="0.3">
      <c r="A193" s="361"/>
      <c r="B193" s="57"/>
      <c r="C193" s="362" t="str">
        <f t="array" ref="C193">IF(ISERROR(INDEX('Parish level data'!$E$6:$E$10232,SMALL(IF($B$3='Parish level data'!$D$6:$D$10232,ROW('Parish level data'!$D$6:$D$10232)-ROW('Parish level data'!$D$6)+1),ROW(178:178)))),"",INDEX('Parish level data'!$E$6:$E$10232,SMALL(IF($B$3='Parish level data'!$D$6:$D$10232,ROW('Parish level data'!$D$6:$D$10232)-ROW('Parish level data'!$D$6)+1),ROW(178:178))))</f>
        <v/>
      </c>
      <c r="D193" s="363"/>
      <c r="E193" s="364" t="str">
        <f t="array" ref="E193">IF(ISERROR(INDEX('Parish level data'!$H$6:$H$10232,SMALL(IF($B$3='Parish level data'!$D$6:$D$10232,ROW('Parish level data'!$D$6:$D$10232)-ROW('Parish level data'!$D$6)+1),ROW(178:178)))),"",INDEX('Parish level data'!$H$6:$H$10232,SMALL(IF($B$3='Parish level data'!$D$6:$D$10232,ROW('Parish level data'!$D$6:$D$10232)-ROW('Parish level data'!$D$6)+1),ROW(178:178))))</f>
        <v/>
      </c>
      <c r="F193" s="391">
        <f t="shared" si="2"/>
        <v>0</v>
      </c>
      <c r="G193" s="364" t="str">
        <f t="array" ref="G193">IF(ISERROR(INDEX('Parish level data'!$O$6:$O$10232,SMALL(IF($B$3='Parish level data'!$D$6:$D$10232,ROW('Parish level data'!$D$6:$D$10232)-ROW('Parish level data'!$D$6)+1),ROW(178:178)))),"",INDEX('Parish level data'!$O$6:$O$10232,SMALL(IF($B$3='Parish level data'!$D$6:$D$10232,ROW('Parish level data'!$D$6:$D$10232)-ROW('Parish level data'!$D$6)+1),ROW(178:178))))</f>
        <v/>
      </c>
      <c r="H193" s="365"/>
      <c r="I193" s="366" t="str">
        <f t="array" ref="I193">IF(ISERROR(INDEX('Parish level data'!$Q$6:$Q$10232,SMALL(IF($B$3='Parish level data'!$D$6:$D$10232,ROW('Parish level data'!$D$6:$D$10232)-ROW('Parish level data'!$D$6)+1),ROW(178:178)))),"",INDEX('Parish level data'!$Q$6:$Q$10232,SMALL(IF($B$3='Parish level data'!$D$6:$D$10232,ROW('Parish level data'!$D$6:$D$10232)-ROW('Parish level data'!$D$6)+1),ROW(178:178))))</f>
        <v/>
      </c>
      <c r="J193" s="365"/>
      <c r="K193" s="367" t="str">
        <f t="array" ref="K193">IF(ISERROR(INDEX('Parish level data'!$S$6:$S$10232,SMALL(IF($B$3='Parish level data'!$D$6:$D$10232,ROW('Parish level data'!$D$6:$D$10232)-ROW('Parish level data'!$D$6)+1),ROW(178:178)))),"",INDEX('Parish level data'!$S$6:$S$10232,SMALL(IF($B$3='Parish level data'!$D$6:$D$10232,ROW('Parish level data'!$D$6:$D$10232)-ROW('Parish level data'!$D$6)+1),ROW(178:178))))</f>
        <v/>
      </c>
      <c r="L193" s="22"/>
      <c r="M193" s="368"/>
      <c r="N193" s="19"/>
      <c r="O193" s="23"/>
      <c r="P193" s="32"/>
      <c r="Q193" s="65"/>
    </row>
    <row r="194" spans="1:17" s="21" customFormat="1" ht="21" customHeight="1" thickBot="1" x14ac:dyDescent="0.3">
      <c r="A194" s="361"/>
      <c r="B194" s="57"/>
      <c r="C194" s="362" t="str">
        <f t="array" ref="C194">IF(ISERROR(INDEX('Parish level data'!$E$6:$E$10232,SMALL(IF($B$3='Parish level data'!$D$6:$D$10232,ROW('Parish level data'!$D$6:$D$10232)-ROW('Parish level data'!$D$6)+1),ROW(179:179)))),"",INDEX('Parish level data'!$E$6:$E$10232,SMALL(IF($B$3='Parish level data'!$D$6:$D$10232,ROW('Parish level data'!$D$6:$D$10232)-ROW('Parish level data'!$D$6)+1),ROW(179:179))))</f>
        <v/>
      </c>
      <c r="D194" s="363"/>
      <c r="E194" s="364" t="str">
        <f t="array" ref="E194">IF(ISERROR(INDEX('Parish level data'!$H$6:$H$10232,SMALL(IF($B$3='Parish level data'!$D$6:$D$10232,ROW('Parish level data'!$D$6:$D$10232)-ROW('Parish level data'!$D$6)+1),ROW(179:179)))),"",INDEX('Parish level data'!$H$6:$H$10232,SMALL(IF($B$3='Parish level data'!$D$6:$D$10232,ROW('Parish level data'!$D$6:$D$10232)-ROW('Parish level data'!$D$6)+1),ROW(179:179))))</f>
        <v/>
      </c>
      <c r="F194" s="391">
        <f t="shared" si="2"/>
        <v>0</v>
      </c>
      <c r="G194" s="364" t="str">
        <f t="array" ref="G194">IF(ISERROR(INDEX('Parish level data'!$O$6:$O$10232,SMALL(IF($B$3='Parish level data'!$D$6:$D$10232,ROW('Parish level data'!$D$6:$D$10232)-ROW('Parish level data'!$D$6)+1),ROW(179:179)))),"",INDEX('Parish level data'!$O$6:$O$10232,SMALL(IF($B$3='Parish level data'!$D$6:$D$10232,ROW('Parish level data'!$D$6:$D$10232)-ROW('Parish level data'!$D$6)+1),ROW(179:179))))</f>
        <v/>
      </c>
      <c r="H194" s="365"/>
      <c r="I194" s="366" t="str">
        <f t="array" ref="I194">IF(ISERROR(INDEX('Parish level data'!$Q$6:$Q$10232,SMALL(IF($B$3='Parish level data'!$D$6:$D$10232,ROW('Parish level data'!$D$6:$D$10232)-ROW('Parish level data'!$D$6)+1),ROW(179:179)))),"",INDEX('Parish level data'!$Q$6:$Q$10232,SMALL(IF($B$3='Parish level data'!$D$6:$D$10232,ROW('Parish level data'!$D$6:$D$10232)-ROW('Parish level data'!$D$6)+1),ROW(179:179))))</f>
        <v/>
      </c>
      <c r="J194" s="365"/>
      <c r="K194" s="367" t="str">
        <f t="array" ref="K194">IF(ISERROR(INDEX('Parish level data'!$S$6:$S$10232,SMALL(IF($B$3='Parish level data'!$D$6:$D$10232,ROW('Parish level data'!$D$6:$D$10232)-ROW('Parish level data'!$D$6)+1),ROW(179:179)))),"",INDEX('Parish level data'!$S$6:$S$10232,SMALL(IF($B$3='Parish level data'!$D$6:$D$10232,ROW('Parish level data'!$D$6:$D$10232)-ROW('Parish level data'!$D$6)+1),ROW(179:179))))</f>
        <v/>
      </c>
      <c r="L194" s="22"/>
      <c r="M194" s="368"/>
      <c r="N194" s="19"/>
      <c r="O194" s="23"/>
      <c r="P194" s="32"/>
      <c r="Q194" s="65"/>
    </row>
    <row r="195" spans="1:17" s="21" customFormat="1" ht="21" customHeight="1" thickBot="1" x14ac:dyDescent="0.3">
      <c r="A195" s="361"/>
      <c r="B195" s="57"/>
      <c r="C195" s="362" t="str">
        <f t="array" ref="C195">IF(ISERROR(INDEX('Parish level data'!$E$6:$E$10232,SMALL(IF($B$3='Parish level data'!$D$6:$D$10232,ROW('Parish level data'!$D$6:$D$10232)-ROW('Parish level data'!$D$6)+1),ROW(180:180)))),"",INDEX('Parish level data'!$E$6:$E$10232,SMALL(IF($B$3='Parish level data'!$D$6:$D$10232,ROW('Parish level data'!$D$6:$D$10232)-ROW('Parish level data'!$D$6)+1),ROW(180:180))))</f>
        <v/>
      </c>
      <c r="D195" s="363"/>
      <c r="E195" s="364" t="str">
        <f t="array" ref="E195">IF(ISERROR(INDEX('Parish level data'!$H$6:$H$10232,SMALL(IF($B$3='Parish level data'!$D$6:$D$10232,ROW('Parish level data'!$D$6:$D$10232)-ROW('Parish level data'!$D$6)+1),ROW(180:180)))),"",INDEX('Parish level data'!$H$6:$H$10232,SMALL(IF($B$3='Parish level data'!$D$6:$D$10232,ROW('Parish level data'!$D$6:$D$10232)-ROW('Parish level data'!$D$6)+1),ROW(180:180))))</f>
        <v/>
      </c>
      <c r="F195" s="391">
        <f t="shared" si="2"/>
        <v>0</v>
      </c>
      <c r="G195" s="364" t="str">
        <f t="array" ref="G195">IF(ISERROR(INDEX('Parish level data'!$O$6:$O$10232,SMALL(IF($B$3='Parish level data'!$D$6:$D$10232,ROW('Parish level data'!$D$6:$D$10232)-ROW('Parish level data'!$D$6)+1),ROW(180:180)))),"",INDEX('Parish level data'!$O$6:$O$10232,SMALL(IF($B$3='Parish level data'!$D$6:$D$10232,ROW('Parish level data'!$D$6:$D$10232)-ROW('Parish level data'!$D$6)+1),ROW(180:180))))</f>
        <v/>
      </c>
      <c r="H195" s="365"/>
      <c r="I195" s="366" t="str">
        <f t="array" ref="I195">IF(ISERROR(INDEX('Parish level data'!$Q$6:$Q$10232,SMALL(IF($B$3='Parish level data'!$D$6:$D$10232,ROW('Parish level data'!$D$6:$D$10232)-ROW('Parish level data'!$D$6)+1),ROW(180:180)))),"",INDEX('Parish level data'!$Q$6:$Q$10232,SMALL(IF($B$3='Parish level data'!$D$6:$D$10232,ROW('Parish level data'!$D$6:$D$10232)-ROW('Parish level data'!$D$6)+1),ROW(180:180))))</f>
        <v/>
      </c>
      <c r="J195" s="365"/>
      <c r="K195" s="367" t="str">
        <f t="array" ref="K195">IF(ISERROR(INDEX('Parish level data'!$S$6:$S$10232,SMALL(IF($B$3='Parish level data'!$D$6:$D$10232,ROW('Parish level data'!$D$6:$D$10232)-ROW('Parish level data'!$D$6)+1),ROW(180:180)))),"",INDEX('Parish level data'!$S$6:$S$10232,SMALL(IF($B$3='Parish level data'!$D$6:$D$10232,ROW('Parish level data'!$D$6:$D$10232)-ROW('Parish level data'!$D$6)+1),ROW(180:180))))</f>
        <v/>
      </c>
      <c r="L195" s="22"/>
      <c r="M195" s="368"/>
      <c r="N195" s="19"/>
      <c r="O195" s="23"/>
      <c r="P195" s="32"/>
      <c r="Q195" s="65"/>
    </row>
    <row r="196" spans="1:17" s="21" customFormat="1" ht="21" customHeight="1" thickBot="1" x14ac:dyDescent="0.3">
      <c r="A196" s="361"/>
      <c r="B196" s="57"/>
      <c r="C196" s="362" t="str">
        <f t="array" ref="C196">IF(ISERROR(INDEX('Parish level data'!$E$6:$E$10232,SMALL(IF($B$3='Parish level data'!$D$6:$D$10232,ROW('Parish level data'!$D$6:$D$10232)-ROW('Parish level data'!$D$6)+1),ROW(181:181)))),"",INDEX('Parish level data'!$E$6:$E$10232,SMALL(IF($B$3='Parish level data'!$D$6:$D$10232,ROW('Parish level data'!$D$6:$D$10232)-ROW('Parish level data'!$D$6)+1),ROW(181:181))))</f>
        <v/>
      </c>
      <c r="D196" s="363"/>
      <c r="E196" s="364" t="str">
        <f t="array" ref="E196">IF(ISERROR(INDEX('Parish level data'!$H$6:$H$10232,SMALL(IF($B$3='Parish level data'!$D$6:$D$10232,ROW('Parish level data'!$D$6:$D$10232)-ROW('Parish level data'!$D$6)+1),ROW(181:181)))),"",INDEX('Parish level data'!$H$6:$H$10232,SMALL(IF($B$3='Parish level data'!$D$6:$D$10232,ROW('Parish level data'!$D$6:$D$10232)-ROW('Parish level data'!$D$6)+1),ROW(181:181))))</f>
        <v/>
      </c>
      <c r="F196" s="391">
        <f t="shared" si="2"/>
        <v>0</v>
      </c>
      <c r="G196" s="364" t="str">
        <f t="array" ref="G196">IF(ISERROR(INDEX('Parish level data'!$O$6:$O$10232,SMALL(IF($B$3='Parish level data'!$D$6:$D$10232,ROW('Parish level data'!$D$6:$D$10232)-ROW('Parish level data'!$D$6)+1),ROW(181:181)))),"",INDEX('Parish level data'!$O$6:$O$10232,SMALL(IF($B$3='Parish level data'!$D$6:$D$10232,ROW('Parish level data'!$D$6:$D$10232)-ROW('Parish level data'!$D$6)+1),ROW(181:181))))</f>
        <v/>
      </c>
      <c r="H196" s="365"/>
      <c r="I196" s="366" t="str">
        <f t="array" ref="I196">IF(ISERROR(INDEX('Parish level data'!$Q$6:$Q$10232,SMALL(IF($B$3='Parish level data'!$D$6:$D$10232,ROW('Parish level data'!$D$6:$D$10232)-ROW('Parish level data'!$D$6)+1),ROW(181:181)))),"",INDEX('Parish level data'!$Q$6:$Q$10232,SMALL(IF($B$3='Parish level data'!$D$6:$D$10232,ROW('Parish level data'!$D$6:$D$10232)-ROW('Parish level data'!$D$6)+1),ROW(181:181))))</f>
        <v/>
      </c>
      <c r="J196" s="365"/>
      <c r="K196" s="367" t="str">
        <f t="array" ref="K196">IF(ISERROR(INDEX('Parish level data'!$S$6:$S$10232,SMALL(IF($B$3='Parish level data'!$D$6:$D$10232,ROW('Parish level data'!$D$6:$D$10232)-ROW('Parish level data'!$D$6)+1),ROW(181:181)))),"",INDEX('Parish level data'!$S$6:$S$10232,SMALL(IF($B$3='Parish level data'!$D$6:$D$10232,ROW('Parish level data'!$D$6:$D$10232)-ROW('Parish level data'!$D$6)+1),ROW(181:181))))</f>
        <v/>
      </c>
      <c r="L196" s="22"/>
      <c r="M196" s="368"/>
      <c r="N196" s="19"/>
      <c r="O196" s="23"/>
      <c r="P196" s="32"/>
      <c r="Q196" s="65"/>
    </row>
    <row r="197" spans="1:17" s="21" customFormat="1" ht="21" customHeight="1" thickBot="1" x14ac:dyDescent="0.3">
      <c r="A197" s="361"/>
      <c r="B197" s="57"/>
      <c r="C197" s="362" t="str">
        <f t="array" ref="C197">IF(ISERROR(INDEX('Parish level data'!$E$6:$E$10232,SMALL(IF($B$3='Parish level data'!$D$6:$D$10232,ROW('Parish level data'!$D$6:$D$10232)-ROW('Parish level data'!$D$6)+1),ROW(182:182)))),"",INDEX('Parish level data'!$E$6:$E$10232,SMALL(IF($B$3='Parish level data'!$D$6:$D$10232,ROW('Parish level data'!$D$6:$D$10232)-ROW('Parish level data'!$D$6)+1),ROW(182:182))))</f>
        <v/>
      </c>
      <c r="D197" s="363"/>
      <c r="E197" s="364" t="str">
        <f t="array" ref="E197">IF(ISERROR(INDEX('Parish level data'!$H$6:$H$10232,SMALL(IF($B$3='Parish level data'!$D$6:$D$10232,ROW('Parish level data'!$D$6:$D$10232)-ROW('Parish level data'!$D$6)+1),ROW(182:182)))),"",INDEX('Parish level data'!$H$6:$H$10232,SMALL(IF($B$3='Parish level data'!$D$6:$D$10232,ROW('Parish level data'!$D$6:$D$10232)-ROW('Parish level data'!$D$6)+1),ROW(182:182))))</f>
        <v/>
      </c>
      <c r="F197" s="391">
        <f t="shared" si="2"/>
        <v>0</v>
      </c>
      <c r="G197" s="364" t="str">
        <f t="array" ref="G197">IF(ISERROR(INDEX('Parish level data'!$O$6:$O$10232,SMALL(IF($B$3='Parish level data'!$D$6:$D$10232,ROW('Parish level data'!$D$6:$D$10232)-ROW('Parish level data'!$D$6)+1),ROW(182:182)))),"",INDEX('Parish level data'!$O$6:$O$10232,SMALL(IF($B$3='Parish level data'!$D$6:$D$10232,ROW('Parish level data'!$D$6:$D$10232)-ROW('Parish level data'!$D$6)+1),ROW(182:182))))</f>
        <v/>
      </c>
      <c r="H197" s="365"/>
      <c r="I197" s="366" t="str">
        <f t="array" ref="I197">IF(ISERROR(INDEX('Parish level data'!$Q$6:$Q$10232,SMALL(IF($B$3='Parish level data'!$D$6:$D$10232,ROW('Parish level data'!$D$6:$D$10232)-ROW('Parish level data'!$D$6)+1),ROW(182:182)))),"",INDEX('Parish level data'!$Q$6:$Q$10232,SMALL(IF($B$3='Parish level data'!$D$6:$D$10232,ROW('Parish level data'!$D$6:$D$10232)-ROW('Parish level data'!$D$6)+1),ROW(182:182))))</f>
        <v/>
      </c>
      <c r="J197" s="365"/>
      <c r="K197" s="367" t="str">
        <f t="array" ref="K197">IF(ISERROR(INDEX('Parish level data'!$S$6:$S$10232,SMALL(IF($B$3='Parish level data'!$D$6:$D$10232,ROW('Parish level data'!$D$6:$D$10232)-ROW('Parish level data'!$D$6)+1),ROW(182:182)))),"",INDEX('Parish level data'!$S$6:$S$10232,SMALL(IF($B$3='Parish level data'!$D$6:$D$10232,ROW('Parish level data'!$D$6:$D$10232)-ROW('Parish level data'!$D$6)+1),ROW(182:182))))</f>
        <v/>
      </c>
      <c r="L197" s="22"/>
      <c r="M197" s="368"/>
      <c r="N197" s="19"/>
      <c r="O197" s="23"/>
      <c r="P197" s="32"/>
      <c r="Q197" s="65"/>
    </row>
    <row r="198" spans="1:17" s="21" customFormat="1" ht="21" customHeight="1" thickBot="1" x14ac:dyDescent="0.3">
      <c r="A198" s="361"/>
      <c r="B198" s="57"/>
      <c r="C198" s="362" t="str">
        <f t="array" ref="C198">IF(ISERROR(INDEX('Parish level data'!$E$6:$E$10232,SMALL(IF($B$3='Parish level data'!$D$6:$D$10232,ROW('Parish level data'!$D$6:$D$10232)-ROW('Parish level data'!$D$6)+1),ROW(183:183)))),"",INDEX('Parish level data'!$E$6:$E$10232,SMALL(IF($B$3='Parish level data'!$D$6:$D$10232,ROW('Parish level data'!$D$6:$D$10232)-ROW('Parish level data'!$D$6)+1),ROW(183:183))))</f>
        <v/>
      </c>
      <c r="D198" s="363"/>
      <c r="E198" s="364" t="str">
        <f t="array" ref="E198">IF(ISERROR(INDEX('Parish level data'!$H$6:$H$10232,SMALL(IF($B$3='Parish level data'!$D$6:$D$10232,ROW('Parish level data'!$D$6:$D$10232)-ROW('Parish level data'!$D$6)+1),ROW(183:183)))),"",INDEX('Parish level data'!$H$6:$H$10232,SMALL(IF($B$3='Parish level data'!$D$6:$D$10232,ROW('Parish level data'!$D$6:$D$10232)-ROW('Parish level data'!$D$6)+1),ROW(183:183))))</f>
        <v/>
      </c>
      <c r="F198" s="391">
        <f t="shared" si="2"/>
        <v>0</v>
      </c>
      <c r="G198" s="364" t="str">
        <f t="array" ref="G198">IF(ISERROR(INDEX('Parish level data'!$O$6:$O$10232,SMALL(IF($B$3='Parish level data'!$D$6:$D$10232,ROW('Parish level data'!$D$6:$D$10232)-ROW('Parish level data'!$D$6)+1),ROW(183:183)))),"",INDEX('Parish level data'!$O$6:$O$10232,SMALL(IF($B$3='Parish level data'!$D$6:$D$10232,ROW('Parish level data'!$D$6:$D$10232)-ROW('Parish level data'!$D$6)+1),ROW(183:183))))</f>
        <v/>
      </c>
      <c r="H198" s="365"/>
      <c r="I198" s="366" t="str">
        <f t="array" ref="I198">IF(ISERROR(INDEX('Parish level data'!$Q$6:$Q$10232,SMALL(IF($B$3='Parish level data'!$D$6:$D$10232,ROW('Parish level data'!$D$6:$D$10232)-ROW('Parish level data'!$D$6)+1),ROW(183:183)))),"",INDEX('Parish level data'!$Q$6:$Q$10232,SMALL(IF($B$3='Parish level data'!$D$6:$D$10232,ROW('Parish level data'!$D$6:$D$10232)-ROW('Parish level data'!$D$6)+1),ROW(183:183))))</f>
        <v/>
      </c>
      <c r="J198" s="365"/>
      <c r="K198" s="367" t="str">
        <f t="array" ref="K198">IF(ISERROR(INDEX('Parish level data'!$S$6:$S$10232,SMALL(IF($B$3='Parish level data'!$D$6:$D$10232,ROW('Parish level data'!$D$6:$D$10232)-ROW('Parish level data'!$D$6)+1),ROW(183:183)))),"",INDEX('Parish level data'!$S$6:$S$10232,SMALL(IF($B$3='Parish level data'!$D$6:$D$10232,ROW('Parish level data'!$D$6:$D$10232)-ROW('Parish level data'!$D$6)+1),ROW(183:183))))</f>
        <v/>
      </c>
      <c r="L198" s="22"/>
      <c r="M198" s="368"/>
      <c r="N198" s="19"/>
      <c r="O198" s="23"/>
      <c r="P198" s="32"/>
      <c r="Q198" s="65"/>
    </row>
    <row r="199" spans="1:17" s="21" customFormat="1" ht="21" customHeight="1" thickBot="1" x14ac:dyDescent="0.3">
      <c r="A199" s="361"/>
      <c r="B199" s="57"/>
      <c r="C199" s="362" t="str">
        <f t="array" ref="C199">IF(ISERROR(INDEX('Parish level data'!$E$6:$E$10232,SMALL(IF($B$3='Parish level data'!$D$6:$D$10232,ROW('Parish level data'!$D$6:$D$10232)-ROW('Parish level data'!$D$6)+1),ROW(184:184)))),"",INDEX('Parish level data'!$E$6:$E$10232,SMALL(IF($B$3='Parish level data'!$D$6:$D$10232,ROW('Parish level data'!$D$6:$D$10232)-ROW('Parish level data'!$D$6)+1),ROW(184:184))))</f>
        <v/>
      </c>
      <c r="D199" s="363"/>
      <c r="E199" s="364" t="str">
        <f t="array" ref="E199">IF(ISERROR(INDEX('Parish level data'!$H$6:$H$10232,SMALL(IF($B$3='Parish level data'!$D$6:$D$10232,ROW('Parish level data'!$D$6:$D$10232)-ROW('Parish level data'!$D$6)+1),ROW(184:184)))),"",INDEX('Parish level data'!$H$6:$H$10232,SMALL(IF($B$3='Parish level data'!$D$6:$D$10232,ROW('Parish level data'!$D$6:$D$10232)-ROW('Parish level data'!$D$6)+1),ROW(184:184))))</f>
        <v/>
      </c>
      <c r="F199" s="391">
        <f t="shared" si="2"/>
        <v>0</v>
      </c>
      <c r="G199" s="364" t="str">
        <f t="array" ref="G199">IF(ISERROR(INDEX('Parish level data'!$O$6:$O$10232,SMALL(IF($B$3='Parish level data'!$D$6:$D$10232,ROW('Parish level data'!$D$6:$D$10232)-ROW('Parish level data'!$D$6)+1),ROW(184:184)))),"",INDEX('Parish level data'!$O$6:$O$10232,SMALL(IF($B$3='Parish level data'!$D$6:$D$10232,ROW('Parish level data'!$D$6:$D$10232)-ROW('Parish level data'!$D$6)+1),ROW(184:184))))</f>
        <v/>
      </c>
      <c r="H199" s="365"/>
      <c r="I199" s="366" t="str">
        <f t="array" ref="I199">IF(ISERROR(INDEX('Parish level data'!$Q$6:$Q$10232,SMALL(IF($B$3='Parish level data'!$D$6:$D$10232,ROW('Parish level data'!$D$6:$D$10232)-ROW('Parish level data'!$D$6)+1),ROW(184:184)))),"",INDEX('Parish level data'!$Q$6:$Q$10232,SMALL(IF($B$3='Parish level data'!$D$6:$D$10232,ROW('Parish level data'!$D$6:$D$10232)-ROW('Parish level data'!$D$6)+1),ROW(184:184))))</f>
        <v/>
      </c>
      <c r="J199" s="365"/>
      <c r="K199" s="367" t="str">
        <f t="array" ref="K199">IF(ISERROR(INDEX('Parish level data'!$S$6:$S$10232,SMALL(IF($B$3='Parish level data'!$D$6:$D$10232,ROW('Parish level data'!$D$6:$D$10232)-ROW('Parish level data'!$D$6)+1),ROW(184:184)))),"",INDEX('Parish level data'!$S$6:$S$10232,SMALL(IF($B$3='Parish level data'!$D$6:$D$10232,ROW('Parish level data'!$D$6:$D$10232)-ROW('Parish level data'!$D$6)+1),ROW(184:184))))</f>
        <v/>
      </c>
      <c r="L199" s="22"/>
      <c r="M199" s="368"/>
      <c r="N199" s="19"/>
      <c r="O199" s="23"/>
      <c r="P199" s="32"/>
      <c r="Q199" s="65"/>
    </row>
    <row r="200" spans="1:17" s="21" customFormat="1" ht="21" customHeight="1" thickBot="1" x14ac:dyDescent="0.3">
      <c r="A200" s="361"/>
      <c r="B200" s="57"/>
      <c r="C200" s="362" t="str">
        <f t="array" ref="C200">IF(ISERROR(INDEX('Parish level data'!$E$6:$E$10232,SMALL(IF($B$3='Parish level data'!$D$6:$D$10232,ROW('Parish level data'!$D$6:$D$10232)-ROW('Parish level data'!$D$6)+1),ROW(185:185)))),"",INDEX('Parish level data'!$E$6:$E$10232,SMALL(IF($B$3='Parish level data'!$D$6:$D$10232,ROW('Parish level data'!$D$6:$D$10232)-ROW('Parish level data'!$D$6)+1),ROW(185:185))))</f>
        <v/>
      </c>
      <c r="D200" s="363"/>
      <c r="E200" s="364" t="str">
        <f t="array" ref="E200">IF(ISERROR(INDEX('Parish level data'!$H$6:$H$10232,SMALL(IF($B$3='Parish level data'!$D$6:$D$10232,ROW('Parish level data'!$D$6:$D$10232)-ROW('Parish level data'!$D$6)+1),ROW(185:185)))),"",INDEX('Parish level data'!$H$6:$H$10232,SMALL(IF($B$3='Parish level data'!$D$6:$D$10232,ROW('Parish level data'!$D$6:$D$10232)-ROW('Parish level data'!$D$6)+1),ROW(185:185))))</f>
        <v/>
      </c>
      <c r="F200" s="391">
        <f t="shared" si="2"/>
        <v>0</v>
      </c>
      <c r="G200" s="364" t="str">
        <f t="array" ref="G200">IF(ISERROR(INDEX('Parish level data'!$O$6:$O$10232,SMALL(IF($B$3='Parish level data'!$D$6:$D$10232,ROW('Parish level data'!$D$6:$D$10232)-ROW('Parish level data'!$D$6)+1),ROW(185:185)))),"",INDEX('Parish level data'!$O$6:$O$10232,SMALL(IF($B$3='Parish level data'!$D$6:$D$10232,ROW('Parish level data'!$D$6:$D$10232)-ROW('Parish level data'!$D$6)+1),ROW(185:185))))</f>
        <v/>
      </c>
      <c r="H200" s="365"/>
      <c r="I200" s="366" t="str">
        <f t="array" ref="I200">IF(ISERROR(INDEX('Parish level data'!$Q$6:$Q$10232,SMALL(IF($B$3='Parish level data'!$D$6:$D$10232,ROW('Parish level data'!$D$6:$D$10232)-ROW('Parish level data'!$D$6)+1),ROW(185:185)))),"",INDEX('Parish level data'!$Q$6:$Q$10232,SMALL(IF($B$3='Parish level data'!$D$6:$D$10232,ROW('Parish level data'!$D$6:$D$10232)-ROW('Parish level data'!$D$6)+1),ROW(185:185))))</f>
        <v/>
      </c>
      <c r="J200" s="365"/>
      <c r="K200" s="367" t="str">
        <f t="array" ref="K200">IF(ISERROR(INDEX('Parish level data'!$S$6:$S$10232,SMALL(IF($B$3='Parish level data'!$D$6:$D$10232,ROW('Parish level data'!$D$6:$D$10232)-ROW('Parish level data'!$D$6)+1),ROW(185:185)))),"",INDEX('Parish level data'!$S$6:$S$10232,SMALL(IF($B$3='Parish level data'!$D$6:$D$10232,ROW('Parish level data'!$D$6:$D$10232)-ROW('Parish level data'!$D$6)+1),ROW(185:185))))</f>
        <v/>
      </c>
      <c r="L200" s="22"/>
      <c r="M200" s="368"/>
      <c r="N200" s="19"/>
      <c r="O200" s="23"/>
      <c r="P200" s="32"/>
      <c r="Q200" s="65"/>
    </row>
    <row r="201" spans="1:17" s="21" customFormat="1" ht="21" customHeight="1" thickBot="1" x14ac:dyDescent="0.3">
      <c r="A201" s="361"/>
      <c r="B201" s="57"/>
      <c r="C201" s="362" t="str">
        <f t="array" ref="C201">IF(ISERROR(INDEX('Parish level data'!$E$6:$E$10232,SMALL(IF($B$3='Parish level data'!$D$6:$D$10232,ROW('Parish level data'!$D$6:$D$10232)-ROW('Parish level data'!$D$6)+1),ROW(186:186)))),"",INDEX('Parish level data'!$E$6:$E$10232,SMALL(IF($B$3='Parish level data'!$D$6:$D$10232,ROW('Parish level data'!$D$6:$D$10232)-ROW('Parish level data'!$D$6)+1),ROW(186:186))))</f>
        <v/>
      </c>
      <c r="D201" s="363"/>
      <c r="E201" s="364" t="str">
        <f t="array" ref="E201">IF(ISERROR(INDEX('Parish level data'!$H$6:$H$10232,SMALL(IF($B$3='Parish level data'!$D$6:$D$10232,ROW('Parish level data'!$D$6:$D$10232)-ROW('Parish level data'!$D$6)+1),ROW(186:186)))),"",INDEX('Parish level data'!$H$6:$H$10232,SMALL(IF($B$3='Parish level data'!$D$6:$D$10232,ROW('Parish level data'!$D$6:$D$10232)-ROW('Parish level data'!$D$6)+1),ROW(186:186))))</f>
        <v/>
      </c>
      <c r="F201" s="391">
        <f t="shared" si="2"/>
        <v>0</v>
      </c>
      <c r="G201" s="364" t="str">
        <f t="array" ref="G201">IF(ISERROR(INDEX('Parish level data'!$O$6:$O$10232,SMALL(IF($B$3='Parish level data'!$D$6:$D$10232,ROW('Parish level data'!$D$6:$D$10232)-ROW('Parish level data'!$D$6)+1),ROW(186:186)))),"",INDEX('Parish level data'!$O$6:$O$10232,SMALL(IF($B$3='Parish level data'!$D$6:$D$10232,ROW('Parish level data'!$D$6:$D$10232)-ROW('Parish level data'!$D$6)+1),ROW(186:186))))</f>
        <v/>
      </c>
      <c r="H201" s="365"/>
      <c r="I201" s="366" t="str">
        <f t="array" ref="I201">IF(ISERROR(INDEX('Parish level data'!$Q$6:$Q$10232,SMALL(IF($B$3='Parish level data'!$D$6:$D$10232,ROW('Parish level data'!$D$6:$D$10232)-ROW('Parish level data'!$D$6)+1),ROW(186:186)))),"",INDEX('Parish level data'!$Q$6:$Q$10232,SMALL(IF($B$3='Parish level data'!$D$6:$D$10232,ROW('Parish level data'!$D$6:$D$10232)-ROW('Parish level data'!$D$6)+1),ROW(186:186))))</f>
        <v/>
      </c>
      <c r="J201" s="365"/>
      <c r="K201" s="367" t="str">
        <f t="array" ref="K201">IF(ISERROR(INDEX('Parish level data'!$S$6:$S$10232,SMALL(IF($B$3='Parish level data'!$D$6:$D$10232,ROW('Parish level data'!$D$6:$D$10232)-ROW('Parish level data'!$D$6)+1),ROW(186:186)))),"",INDEX('Parish level data'!$S$6:$S$10232,SMALL(IF($B$3='Parish level data'!$D$6:$D$10232,ROW('Parish level data'!$D$6:$D$10232)-ROW('Parish level data'!$D$6)+1),ROW(186:186))))</f>
        <v/>
      </c>
      <c r="L201" s="22"/>
      <c r="M201" s="368"/>
      <c r="N201" s="19"/>
      <c r="O201" s="23"/>
      <c r="P201" s="32"/>
      <c r="Q201" s="65"/>
    </row>
    <row r="202" spans="1:17" s="21" customFormat="1" ht="21" customHeight="1" thickBot="1" x14ac:dyDescent="0.3">
      <c r="A202" s="361"/>
      <c r="B202" s="57"/>
      <c r="C202" s="362" t="str">
        <f t="array" ref="C202">IF(ISERROR(INDEX('Parish level data'!$E$6:$E$10232,SMALL(IF($B$3='Parish level data'!$D$6:$D$10232,ROW('Parish level data'!$D$6:$D$10232)-ROW('Parish level data'!$D$6)+1),ROW(187:187)))),"",INDEX('Parish level data'!$E$6:$E$10232,SMALL(IF($B$3='Parish level data'!$D$6:$D$10232,ROW('Parish level data'!$D$6:$D$10232)-ROW('Parish level data'!$D$6)+1),ROW(187:187))))</f>
        <v/>
      </c>
      <c r="D202" s="363"/>
      <c r="E202" s="364" t="str">
        <f t="array" ref="E202">IF(ISERROR(INDEX('Parish level data'!$H$6:$H$10232,SMALL(IF($B$3='Parish level data'!$D$6:$D$10232,ROW('Parish level data'!$D$6:$D$10232)-ROW('Parish level data'!$D$6)+1),ROW(187:187)))),"",INDEX('Parish level data'!$H$6:$H$10232,SMALL(IF($B$3='Parish level data'!$D$6:$D$10232,ROW('Parish level data'!$D$6:$D$10232)-ROW('Parish level data'!$D$6)+1),ROW(187:187))))</f>
        <v/>
      </c>
      <c r="F202" s="391">
        <f t="shared" si="2"/>
        <v>0</v>
      </c>
      <c r="G202" s="364" t="str">
        <f t="array" ref="G202">IF(ISERROR(INDEX('Parish level data'!$O$6:$O$10232,SMALL(IF($B$3='Parish level data'!$D$6:$D$10232,ROW('Parish level data'!$D$6:$D$10232)-ROW('Parish level data'!$D$6)+1),ROW(187:187)))),"",INDEX('Parish level data'!$O$6:$O$10232,SMALL(IF($B$3='Parish level data'!$D$6:$D$10232,ROW('Parish level data'!$D$6:$D$10232)-ROW('Parish level data'!$D$6)+1),ROW(187:187))))</f>
        <v/>
      </c>
      <c r="H202" s="365"/>
      <c r="I202" s="366" t="str">
        <f t="array" ref="I202">IF(ISERROR(INDEX('Parish level data'!$Q$6:$Q$10232,SMALL(IF($B$3='Parish level data'!$D$6:$D$10232,ROW('Parish level data'!$D$6:$D$10232)-ROW('Parish level data'!$D$6)+1),ROW(187:187)))),"",INDEX('Parish level data'!$Q$6:$Q$10232,SMALL(IF($B$3='Parish level data'!$D$6:$D$10232,ROW('Parish level data'!$D$6:$D$10232)-ROW('Parish level data'!$D$6)+1),ROW(187:187))))</f>
        <v/>
      </c>
      <c r="J202" s="365"/>
      <c r="K202" s="367" t="str">
        <f t="array" ref="K202">IF(ISERROR(INDEX('Parish level data'!$S$6:$S$10232,SMALL(IF($B$3='Parish level data'!$D$6:$D$10232,ROW('Parish level data'!$D$6:$D$10232)-ROW('Parish level data'!$D$6)+1),ROW(187:187)))),"",INDEX('Parish level data'!$S$6:$S$10232,SMALL(IF($B$3='Parish level data'!$D$6:$D$10232,ROW('Parish level data'!$D$6:$D$10232)-ROW('Parish level data'!$D$6)+1),ROW(187:187))))</f>
        <v/>
      </c>
      <c r="L202" s="22"/>
      <c r="M202" s="368"/>
      <c r="N202" s="19"/>
      <c r="O202" s="23"/>
      <c r="P202" s="32"/>
      <c r="Q202" s="65"/>
    </row>
    <row r="203" spans="1:17" s="21" customFormat="1" ht="21" customHeight="1" thickBot="1" x14ac:dyDescent="0.3">
      <c r="A203" s="361"/>
      <c r="B203" s="57"/>
      <c r="C203" s="362" t="str">
        <f t="array" ref="C203">IF(ISERROR(INDEX('Parish level data'!$E$6:$E$10232,SMALL(IF($B$3='Parish level data'!$D$6:$D$10232,ROW('Parish level data'!$D$6:$D$10232)-ROW('Parish level data'!$D$6)+1),ROW(188:188)))),"",INDEX('Parish level data'!$E$6:$E$10232,SMALL(IF($B$3='Parish level data'!$D$6:$D$10232,ROW('Parish level data'!$D$6:$D$10232)-ROW('Parish level data'!$D$6)+1),ROW(188:188))))</f>
        <v/>
      </c>
      <c r="D203" s="363"/>
      <c r="E203" s="364" t="str">
        <f t="array" ref="E203">IF(ISERROR(INDEX('Parish level data'!$H$6:$H$10232,SMALL(IF($B$3='Parish level data'!$D$6:$D$10232,ROW('Parish level data'!$D$6:$D$10232)-ROW('Parish level data'!$D$6)+1),ROW(188:188)))),"",INDEX('Parish level data'!$H$6:$H$10232,SMALL(IF($B$3='Parish level data'!$D$6:$D$10232,ROW('Parish level data'!$D$6:$D$10232)-ROW('Parish level data'!$D$6)+1),ROW(188:188))))</f>
        <v/>
      </c>
      <c r="F203" s="391">
        <f t="shared" si="2"/>
        <v>0</v>
      </c>
      <c r="G203" s="364" t="str">
        <f t="array" ref="G203">IF(ISERROR(INDEX('Parish level data'!$O$6:$O$10232,SMALL(IF($B$3='Parish level data'!$D$6:$D$10232,ROW('Parish level data'!$D$6:$D$10232)-ROW('Parish level data'!$D$6)+1),ROW(188:188)))),"",INDEX('Parish level data'!$O$6:$O$10232,SMALL(IF($B$3='Parish level data'!$D$6:$D$10232,ROW('Parish level data'!$D$6:$D$10232)-ROW('Parish level data'!$D$6)+1),ROW(188:188))))</f>
        <v/>
      </c>
      <c r="H203" s="365"/>
      <c r="I203" s="366" t="str">
        <f t="array" ref="I203">IF(ISERROR(INDEX('Parish level data'!$Q$6:$Q$10232,SMALL(IF($B$3='Parish level data'!$D$6:$D$10232,ROW('Parish level data'!$D$6:$D$10232)-ROW('Parish level data'!$D$6)+1),ROW(188:188)))),"",INDEX('Parish level data'!$Q$6:$Q$10232,SMALL(IF($B$3='Parish level data'!$D$6:$D$10232,ROW('Parish level data'!$D$6:$D$10232)-ROW('Parish level data'!$D$6)+1),ROW(188:188))))</f>
        <v/>
      </c>
      <c r="J203" s="365"/>
      <c r="K203" s="367" t="str">
        <f t="array" ref="K203">IF(ISERROR(INDEX('Parish level data'!$S$6:$S$10232,SMALL(IF($B$3='Parish level data'!$D$6:$D$10232,ROW('Parish level data'!$D$6:$D$10232)-ROW('Parish level data'!$D$6)+1),ROW(188:188)))),"",INDEX('Parish level data'!$S$6:$S$10232,SMALL(IF($B$3='Parish level data'!$D$6:$D$10232,ROW('Parish level data'!$D$6:$D$10232)-ROW('Parish level data'!$D$6)+1),ROW(188:188))))</f>
        <v/>
      </c>
      <c r="L203" s="22"/>
      <c r="M203" s="368"/>
      <c r="N203" s="19"/>
      <c r="O203" s="23"/>
      <c r="P203" s="32"/>
      <c r="Q203" s="65"/>
    </row>
    <row r="204" spans="1:17" s="21" customFormat="1" ht="21" customHeight="1" thickBot="1" x14ac:dyDescent="0.3">
      <c r="A204" s="361"/>
      <c r="B204" s="57"/>
      <c r="C204" s="362" t="str">
        <f t="array" ref="C204">IF(ISERROR(INDEX('Parish level data'!$E$6:$E$10232,SMALL(IF($B$3='Parish level data'!$D$6:$D$10232,ROW('Parish level data'!$D$6:$D$10232)-ROW('Parish level data'!$D$6)+1),ROW(189:189)))),"",INDEX('Parish level data'!$E$6:$E$10232,SMALL(IF($B$3='Parish level data'!$D$6:$D$10232,ROW('Parish level data'!$D$6:$D$10232)-ROW('Parish level data'!$D$6)+1),ROW(189:189))))</f>
        <v/>
      </c>
      <c r="D204" s="363"/>
      <c r="E204" s="364" t="str">
        <f t="array" ref="E204">IF(ISERROR(INDEX('Parish level data'!$H$6:$H$10232,SMALL(IF($B$3='Parish level data'!$D$6:$D$10232,ROW('Parish level data'!$D$6:$D$10232)-ROW('Parish level data'!$D$6)+1),ROW(189:189)))),"",INDEX('Parish level data'!$H$6:$H$10232,SMALL(IF($B$3='Parish level data'!$D$6:$D$10232,ROW('Parish level data'!$D$6:$D$10232)-ROW('Parish level data'!$D$6)+1),ROW(189:189))))</f>
        <v/>
      </c>
      <c r="F204" s="391">
        <f t="shared" si="2"/>
        <v>0</v>
      </c>
      <c r="G204" s="364" t="str">
        <f t="array" ref="G204">IF(ISERROR(INDEX('Parish level data'!$O$6:$O$10232,SMALL(IF($B$3='Parish level data'!$D$6:$D$10232,ROW('Parish level data'!$D$6:$D$10232)-ROW('Parish level data'!$D$6)+1),ROW(189:189)))),"",INDEX('Parish level data'!$O$6:$O$10232,SMALL(IF($B$3='Parish level data'!$D$6:$D$10232,ROW('Parish level data'!$D$6:$D$10232)-ROW('Parish level data'!$D$6)+1),ROW(189:189))))</f>
        <v/>
      </c>
      <c r="H204" s="365"/>
      <c r="I204" s="366" t="str">
        <f t="array" ref="I204">IF(ISERROR(INDEX('Parish level data'!$Q$6:$Q$10232,SMALL(IF($B$3='Parish level data'!$D$6:$D$10232,ROW('Parish level data'!$D$6:$D$10232)-ROW('Parish level data'!$D$6)+1),ROW(189:189)))),"",INDEX('Parish level data'!$Q$6:$Q$10232,SMALL(IF($B$3='Parish level data'!$D$6:$D$10232,ROW('Parish level data'!$D$6:$D$10232)-ROW('Parish level data'!$D$6)+1),ROW(189:189))))</f>
        <v/>
      </c>
      <c r="J204" s="365"/>
      <c r="K204" s="367" t="str">
        <f t="array" ref="K204">IF(ISERROR(INDEX('Parish level data'!$S$6:$S$10232,SMALL(IF($B$3='Parish level data'!$D$6:$D$10232,ROW('Parish level data'!$D$6:$D$10232)-ROW('Parish level data'!$D$6)+1),ROW(189:189)))),"",INDEX('Parish level data'!$S$6:$S$10232,SMALL(IF($B$3='Parish level data'!$D$6:$D$10232,ROW('Parish level data'!$D$6:$D$10232)-ROW('Parish level data'!$D$6)+1),ROW(189:189))))</f>
        <v/>
      </c>
      <c r="L204" s="22"/>
      <c r="M204" s="368"/>
      <c r="N204" s="19"/>
      <c r="O204" s="23"/>
      <c r="P204" s="32"/>
      <c r="Q204" s="65"/>
    </row>
    <row r="205" spans="1:17" s="21" customFormat="1" ht="21" customHeight="1" thickBot="1" x14ac:dyDescent="0.3">
      <c r="A205" s="361"/>
      <c r="B205" s="57"/>
      <c r="C205" s="362" t="str">
        <f t="array" ref="C205">IF(ISERROR(INDEX('Parish level data'!$E$6:$E$10232,SMALL(IF($B$3='Parish level data'!$D$6:$D$10232,ROW('Parish level data'!$D$6:$D$10232)-ROW('Parish level data'!$D$6)+1),ROW(190:190)))),"",INDEX('Parish level data'!$E$6:$E$10232,SMALL(IF($B$3='Parish level data'!$D$6:$D$10232,ROW('Parish level data'!$D$6:$D$10232)-ROW('Parish level data'!$D$6)+1),ROW(190:190))))</f>
        <v/>
      </c>
      <c r="D205" s="363"/>
      <c r="E205" s="364" t="str">
        <f t="array" ref="E205">IF(ISERROR(INDEX('Parish level data'!$H$6:$H$10232,SMALL(IF($B$3='Parish level data'!$D$6:$D$10232,ROW('Parish level data'!$D$6:$D$10232)-ROW('Parish level data'!$D$6)+1),ROW(190:190)))),"",INDEX('Parish level data'!$H$6:$H$10232,SMALL(IF($B$3='Parish level data'!$D$6:$D$10232,ROW('Parish level data'!$D$6:$D$10232)-ROW('Parish level data'!$D$6)+1),ROW(190:190))))</f>
        <v/>
      </c>
      <c r="F205" s="391">
        <f t="shared" si="2"/>
        <v>0</v>
      </c>
      <c r="G205" s="364" t="str">
        <f t="array" ref="G205">IF(ISERROR(INDEX('Parish level data'!$O$6:$O$10232,SMALL(IF($B$3='Parish level data'!$D$6:$D$10232,ROW('Parish level data'!$D$6:$D$10232)-ROW('Parish level data'!$D$6)+1),ROW(190:190)))),"",INDEX('Parish level data'!$O$6:$O$10232,SMALL(IF($B$3='Parish level data'!$D$6:$D$10232,ROW('Parish level data'!$D$6:$D$10232)-ROW('Parish level data'!$D$6)+1),ROW(190:190))))</f>
        <v/>
      </c>
      <c r="H205" s="365"/>
      <c r="I205" s="366" t="str">
        <f t="array" ref="I205">IF(ISERROR(INDEX('Parish level data'!$Q$6:$Q$10232,SMALL(IF($B$3='Parish level data'!$D$6:$D$10232,ROW('Parish level data'!$D$6:$D$10232)-ROW('Parish level data'!$D$6)+1),ROW(190:190)))),"",INDEX('Parish level data'!$Q$6:$Q$10232,SMALL(IF($B$3='Parish level data'!$D$6:$D$10232,ROW('Parish level data'!$D$6:$D$10232)-ROW('Parish level data'!$D$6)+1),ROW(190:190))))</f>
        <v/>
      </c>
      <c r="J205" s="365"/>
      <c r="K205" s="367" t="str">
        <f t="array" ref="K205">IF(ISERROR(INDEX('Parish level data'!$S$6:$S$10232,SMALL(IF($B$3='Parish level data'!$D$6:$D$10232,ROW('Parish level data'!$D$6:$D$10232)-ROW('Parish level data'!$D$6)+1),ROW(190:190)))),"",INDEX('Parish level data'!$S$6:$S$10232,SMALL(IF($B$3='Parish level data'!$D$6:$D$10232,ROW('Parish level data'!$D$6:$D$10232)-ROW('Parish level data'!$D$6)+1),ROW(190:190))))</f>
        <v/>
      </c>
      <c r="L205" s="22"/>
      <c r="M205" s="368"/>
      <c r="N205" s="19"/>
      <c r="O205" s="23"/>
      <c r="P205" s="32"/>
      <c r="Q205" s="65"/>
    </row>
    <row r="206" spans="1:17" s="21" customFormat="1" ht="21" customHeight="1" thickBot="1" x14ac:dyDescent="0.3">
      <c r="A206" s="361"/>
      <c r="B206" s="57"/>
      <c r="C206" s="362" t="str">
        <f t="array" ref="C206">IF(ISERROR(INDEX('Parish level data'!$E$6:$E$10232,SMALL(IF($B$3='Parish level data'!$D$6:$D$10232,ROW('Parish level data'!$D$6:$D$10232)-ROW('Parish level data'!$D$6)+1),ROW(191:191)))),"",INDEX('Parish level data'!$E$6:$E$10232,SMALL(IF($B$3='Parish level data'!$D$6:$D$10232,ROW('Parish level data'!$D$6:$D$10232)-ROW('Parish level data'!$D$6)+1),ROW(191:191))))</f>
        <v/>
      </c>
      <c r="D206" s="363"/>
      <c r="E206" s="364" t="str">
        <f t="array" ref="E206">IF(ISERROR(INDEX('Parish level data'!$H$6:$H$10232,SMALL(IF($B$3='Parish level data'!$D$6:$D$10232,ROW('Parish level data'!$D$6:$D$10232)-ROW('Parish level data'!$D$6)+1),ROW(191:191)))),"",INDEX('Parish level data'!$H$6:$H$10232,SMALL(IF($B$3='Parish level data'!$D$6:$D$10232,ROW('Parish level data'!$D$6:$D$10232)-ROW('Parish level data'!$D$6)+1),ROW(191:191))))</f>
        <v/>
      </c>
      <c r="F206" s="391">
        <f t="shared" si="2"/>
        <v>0</v>
      </c>
      <c r="G206" s="364" t="str">
        <f t="array" ref="G206">IF(ISERROR(INDEX('Parish level data'!$O$6:$O$10232,SMALL(IF($B$3='Parish level data'!$D$6:$D$10232,ROW('Parish level data'!$D$6:$D$10232)-ROW('Parish level data'!$D$6)+1),ROW(191:191)))),"",INDEX('Parish level data'!$O$6:$O$10232,SMALL(IF($B$3='Parish level data'!$D$6:$D$10232,ROW('Parish level data'!$D$6:$D$10232)-ROW('Parish level data'!$D$6)+1),ROW(191:191))))</f>
        <v/>
      </c>
      <c r="H206" s="365"/>
      <c r="I206" s="366" t="str">
        <f t="array" ref="I206">IF(ISERROR(INDEX('Parish level data'!$Q$6:$Q$10232,SMALL(IF($B$3='Parish level data'!$D$6:$D$10232,ROW('Parish level data'!$D$6:$D$10232)-ROW('Parish level data'!$D$6)+1),ROW(191:191)))),"",INDEX('Parish level data'!$Q$6:$Q$10232,SMALL(IF($B$3='Parish level data'!$D$6:$D$10232,ROW('Parish level data'!$D$6:$D$10232)-ROW('Parish level data'!$D$6)+1),ROW(191:191))))</f>
        <v/>
      </c>
      <c r="J206" s="365"/>
      <c r="K206" s="367" t="str">
        <f t="array" ref="K206">IF(ISERROR(INDEX('Parish level data'!$S$6:$S$10232,SMALL(IF($B$3='Parish level data'!$D$6:$D$10232,ROW('Parish level data'!$D$6:$D$10232)-ROW('Parish level data'!$D$6)+1),ROW(191:191)))),"",INDEX('Parish level data'!$S$6:$S$10232,SMALL(IF($B$3='Parish level data'!$D$6:$D$10232,ROW('Parish level data'!$D$6:$D$10232)-ROW('Parish level data'!$D$6)+1),ROW(191:191))))</f>
        <v/>
      </c>
      <c r="L206" s="22"/>
      <c r="M206" s="368"/>
      <c r="N206" s="19"/>
      <c r="O206" s="23"/>
      <c r="P206" s="32"/>
      <c r="Q206" s="65"/>
    </row>
    <row r="207" spans="1:17" s="21" customFormat="1" ht="21" customHeight="1" thickBot="1" x14ac:dyDescent="0.3">
      <c r="A207" s="361"/>
      <c r="B207" s="57"/>
      <c r="C207" s="362" t="str">
        <f t="array" ref="C207">IF(ISERROR(INDEX('Parish level data'!$E$6:$E$10232,SMALL(IF($B$3='Parish level data'!$D$6:$D$10232,ROW('Parish level data'!$D$6:$D$10232)-ROW('Parish level data'!$D$6)+1),ROW(192:192)))),"",INDEX('Parish level data'!$E$6:$E$10232,SMALL(IF($B$3='Parish level data'!$D$6:$D$10232,ROW('Parish level data'!$D$6:$D$10232)-ROW('Parish level data'!$D$6)+1),ROW(192:192))))</f>
        <v/>
      </c>
      <c r="D207" s="363"/>
      <c r="E207" s="364" t="str">
        <f t="array" ref="E207">IF(ISERROR(INDEX('Parish level data'!$H$6:$H$10232,SMALL(IF($B$3='Parish level data'!$D$6:$D$10232,ROW('Parish level data'!$D$6:$D$10232)-ROW('Parish level data'!$D$6)+1),ROW(192:192)))),"",INDEX('Parish level data'!$H$6:$H$10232,SMALL(IF($B$3='Parish level data'!$D$6:$D$10232,ROW('Parish level data'!$D$6:$D$10232)-ROW('Parish level data'!$D$6)+1),ROW(192:192))))</f>
        <v/>
      </c>
      <c r="F207" s="391">
        <f t="shared" si="2"/>
        <v>0</v>
      </c>
      <c r="G207" s="364" t="str">
        <f t="array" ref="G207">IF(ISERROR(INDEX('Parish level data'!$O$6:$O$10232,SMALL(IF($B$3='Parish level data'!$D$6:$D$10232,ROW('Parish level data'!$D$6:$D$10232)-ROW('Parish level data'!$D$6)+1),ROW(192:192)))),"",INDEX('Parish level data'!$O$6:$O$10232,SMALL(IF($B$3='Parish level data'!$D$6:$D$10232,ROW('Parish level data'!$D$6:$D$10232)-ROW('Parish level data'!$D$6)+1),ROW(192:192))))</f>
        <v/>
      </c>
      <c r="H207" s="365"/>
      <c r="I207" s="366" t="str">
        <f t="array" ref="I207">IF(ISERROR(INDEX('Parish level data'!$Q$6:$Q$10232,SMALL(IF($B$3='Parish level data'!$D$6:$D$10232,ROW('Parish level data'!$D$6:$D$10232)-ROW('Parish level data'!$D$6)+1),ROW(192:192)))),"",INDEX('Parish level data'!$Q$6:$Q$10232,SMALL(IF($B$3='Parish level data'!$D$6:$D$10232,ROW('Parish level data'!$D$6:$D$10232)-ROW('Parish level data'!$D$6)+1),ROW(192:192))))</f>
        <v/>
      </c>
      <c r="J207" s="365"/>
      <c r="K207" s="367" t="str">
        <f t="array" ref="K207">IF(ISERROR(INDEX('Parish level data'!$S$6:$S$10232,SMALL(IF($B$3='Parish level data'!$D$6:$D$10232,ROW('Parish level data'!$D$6:$D$10232)-ROW('Parish level data'!$D$6)+1),ROW(192:192)))),"",INDEX('Parish level data'!$S$6:$S$10232,SMALL(IF($B$3='Parish level data'!$D$6:$D$10232,ROW('Parish level data'!$D$6:$D$10232)-ROW('Parish level data'!$D$6)+1),ROW(192:192))))</f>
        <v/>
      </c>
      <c r="L207" s="22"/>
      <c r="M207" s="368"/>
      <c r="N207" s="19"/>
      <c r="O207" s="23"/>
      <c r="P207" s="32"/>
      <c r="Q207" s="65"/>
    </row>
    <row r="208" spans="1:17" s="21" customFormat="1" ht="21" customHeight="1" thickBot="1" x14ac:dyDescent="0.3">
      <c r="A208" s="361"/>
      <c r="B208" s="57"/>
      <c r="C208" s="362" t="str">
        <f t="array" ref="C208">IF(ISERROR(INDEX('Parish level data'!$E$6:$E$10232,SMALL(IF($B$3='Parish level data'!$D$6:$D$10232,ROW('Parish level data'!$D$6:$D$10232)-ROW('Parish level data'!$D$6)+1),ROW(193:193)))),"",INDEX('Parish level data'!$E$6:$E$10232,SMALL(IF($B$3='Parish level data'!$D$6:$D$10232,ROW('Parish level data'!$D$6:$D$10232)-ROW('Parish level data'!$D$6)+1),ROW(193:193))))</f>
        <v/>
      </c>
      <c r="D208" s="363"/>
      <c r="E208" s="364" t="str">
        <f t="array" ref="E208">IF(ISERROR(INDEX('Parish level data'!$H$6:$H$10232,SMALL(IF($B$3='Parish level data'!$D$6:$D$10232,ROW('Parish level data'!$D$6:$D$10232)-ROW('Parish level data'!$D$6)+1),ROW(193:193)))),"",INDEX('Parish level data'!$H$6:$H$10232,SMALL(IF($B$3='Parish level data'!$D$6:$D$10232,ROW('Parish level data'!$D$6:$D$10232)-ROW('Parish level data'!$D$6)+1),ROW(193:193))))</f>
        <v/>
      </c>
      <c r="F208" s="391">
        <f t="shared" si="2"/>
        <v>0</v>
      </c>
      <c r="G208" s="364" t="str">
        <f t="array" ref="G208">IF(ISERROR(INDEX('Parish level data'!$O$6:$O$10232,SMALL(IF($B$3='Parish level data'!$D$6:$D$10232,ROW('Parish level data'!$D$6:$D$10232)-ROW('Parish level data'!$D$6)+1),ROW(193:193)))),"",INDEX('Parish level data'!$O$6:$O$10232,SMALL(IF($B$3='Parish level data'!$D$6:$D$10232,ROW('Parish level data'!$D$6:$D$10232)-ROW('Parish level data'!$D$6)+1),ROW(193:193))))</f>
        <v/>
      </c>
      <c r="H208" s="365"/>
      <c r="I208" s="366" t="str">
        <f t="array" ref="I208">IF(ISERROR(INDEX('Parish level data'!$Q$6:$Q$10232,SMALL(IF($B$3='Parish level data'!$D$6:$D$10232,ROW('Parish level data'!$D$6:$D$10232)-ROW('Parish level data'!$D$6)+1),ROW(193:193)))),"",INDEX('Parish level data'!$Q$6:$Q$10232,SMALL(IF($B$3='Parish level data'!$D$6:$D$10232,ROW('Parish level data'!$D$6:$D$10232)-ROW('Parish level data'!$D$6)+1),ROW(193:193))))</f>
        <v/>
      </c>
      <c r="J208" s="365"/>
      <c r="K208" s="367" t="str">
        <f t="array" ref="K208">IF(ISERROR(INDEX('Parish level data'!$S$6:$S$10232,SMALL(IF($B$3='Parish level data'!$D$6:$D$10232,ROW('Parish level data'!$D$6:$D$10232)-ROW('Parish level data'!$D$6)+1),ROW(193:193)))),"",INDEX('Parish level data'!$S$6:$S$10232,SMALL(IF($B$3='Parish level data'!$D$6:$D$10232,ROW('Parish level data'!$D$6:$D$10232)-ROW('Parish level data'!$D$6)+1),ROW(193:193))))</f>
        <v/>
      </c>
      <c r="L208" s="22"/>
      <c r="M208" s="368"/>
      <c r="N208" s="19"/>
      <c r="O208" s="23"/>
      <c r="P208" s="32"/>
      <c r="Q208" s="65"/>
    </row>
    <row r="209" spans="1:17" s="21" customFormat="1" ht="21" customHeight="1" thickBot="1" x14ac:dyDescent="0.3">
      <c r="A209" s="361"/>
      <c r="B209" s="57"/>
      <c r="C209" s="362" t="str">
        <f t="array" ref="C209">IF(ISERROR(INDEX('Parish level data'!$E$6:$E$10232,SMALL(IF($B$3='Parish level data'!$D$6:$D$10232,ROW('Parish level data'!$D$6:$D$10232)-ROW('Parish level data'!$D$6)+1),ROW(194:194)))),"",INDEX('Parish level data'!$E$6:$E$10232,SMALL(IF($B$3='Parish level data'!$D$6:$D$10232,ROW('Parish level data'!$D$6:$D$10232)-ROW('Parish level data'!$D$6)+1),ROW(194:194))))</f>
        <v/>
      </c>
      <c r="D209" s="363"/>
      <c r="E209" s="364" t="str">
        <f t="array" ref="E209">IF(ISERROR(INDEX('Parish level data'!$H$6:$H$10232,SMALL(IF($B$3='Parish level data'!$D$6:$D$10232,ROW('Parish level data'!$D$6:$D$10232)-ROW('Parish level data'!$D$6)+1),ROW(194:194)))),"",INDEX('Parish level data'!$H$6:$H$10232,SMALL(IF($B$3='Parish level data'!$D$6:$D$10232,ROW('Parish level data'!$D$6:$D$10232)-ROW('Parish level data'!$D$6)+1),ROW(194:194))))</f>
        <v/>
      </c>
      <c r="F209" s="391">
        <f t="shared" ref="F209:F272" si="3">IF(E209="Charter Trustee",2,IF(E209="Temple",2,IF(E209="Non-precepting parish",1,IF(E209="Precepting parish",1,IF(E209="Group",1,IF(E209="New",1,0))))))</f>
        <v>0</v>
      </c>
      <c r="G209" s="364" t="str">
        <f t="array" ref="G209">IF(ISERROR(INDEX('Parish level data'!$O$6:$O$10232,SMALL(IF($B$3='Parish level data'!$D$6:$D$10232,ROW('Parish level data'!$D$6:$D$10232)-ROW('Parish level data'!$D$6)+1),ROW(194:194)))),"",INDEX('Parish level data'!$O$6:$O$10232,SMALL(IF($B$3='Parish level data'!$D$6:$D$10232,ROW('Parish level data'!$D$6:$D$10232)-ROW('Parish level data'!$D$6)+1),ROW(194:194))))</f>
        <v/>
      </c>
      <c r="H209" s="365"/>
      <c r="I209" s="366" t="str">
        <f t="array" ref="I209">IF(ISERROR(INDEX('Parish level data'!$Q$6:$Q$10232,SMALL(IF($B$3='Parish level data'!$D$6:$D$10232,ROW('Parish level data'!$D$6:$D$10232)-ROW('Parish level data'!$D$6)+1),ROW(194:194)))),"",INDEX('Parish level data'!$Q$6:$Q$10232,SMALL(IF($B$3='Parish level data'!$D$6:$D$10232,ROW('Parish level data'!$D$6:$D$10232)-ROW('Parish level data'!$D$6)+1),ROW(194:194))))</f>
        <v/>
      </c>
      <c r="J209" s="365"/>
      <c r="K209" s="367" t="str">
        <f t="array" ref="K209">IF(ISERROR(INDEX('Parish level data'!$S$6:$S$10232,SMALL(IF($B$3='Parish level data'!$D$6:$D$10232,ROW('Parish level data'!$D$6:$D$10232)-ROW('Parish level data'!$D$6)+1),ROW(194:194)))),"",INDEX('Parish level data'!$S$6:$S$10232,SMALL(IF($B$3='Parish level data'!$D$6:$D$10232,ROW('Parish level data'!$D$6:$D$10232)-ROW('Parish level data'!$D$6)+1),ROW(194:194))))</f>
        <v/>
      </c>
      <c r="L209" s="22"/>
      <c r="M209" s="368"/>
      <c r="N209" s="19"/>
      <c r="O209" s="23"/>
      <c r="P209" s="32"/>
      <c r="Q209" s="65"/>
    </row>
    <row r="210" spans="1:17" s="21" customFormat="1" ht="21" customHeight="1" thickBot="1" x14ac:dyDescent="0.3">
      <c r="A210" s="361"/>
      <c r="B210" s="57"/>
      <c r="C210" s="362" t="str">
        <f t="array" ref="C210">IF(ISERROR(INDEX('Parish level data'!$E$6:$E$10232,SMALL(IF($B$3='Parish level data'!$D$6:$D$10232,ROW('Parish level data'!$D$6:$D$10232)-ROW('Parish level data'!$D$6)+1),ROW(195:195)))),"",INDEX('Parish level data'!$E$6:$E$10232,SMALL(IF($B$3='Parish level data'!$D$6:$D$10232,ROW('Parish level data'!$D$6:$D$10232)-ROW('Parish level data'!$D$6)+1),ROW(195:195))))</f>
        <v/>
      </c>
      <c r="D210" s="363"/>
      <c r="E210" s="364" t="str">
        <f t="array" ref="E210">IF(ISERROR(INDEX('Parish level data'!$H$6:$H$10232,SMALL(IF($B$3='Parish level data'!$D$6:$D$10232,ROW('Parish level data'!$D$6:$D$10232)-ROW('Parish level data'!$D$6)+1),ROW(195:195)))),"",INDEX('Parish level data'!$H$6:$H$10232,SMALL(IF($B$3='Parish level data'!$D$6:$D$10232,ROW('Parish level data'!$D$6:$D$10232)-ROW('Parish level data'!$D$6)+1),ROW(195:195))))</f>
        <v/>
      </c>
      <c r="F210" s="391">
        <f t="shared" si="3"/>
        <v>0</v>
      </c>
      <c r="G210" s="364" t="str">
        <f t="array" ref="G210">IF(ISERROR(INDEX('Parish level data'!$O$6:$O$10232,SMALL(IF($B$3='Parish level data'!$D$6:$D$10232,ROW('Parish level data'!$D$6:$D$10232)-ROW('Parish level data'!$D$6)+1),ROW(195:195)))),"",INDEX('Parish level data'!$O$6:$O$10232,SMALL(IF($B$3='Parish level data'!$D$6:$D$10232,ROW('Parish level data'!$D$6:$D$10232)-ROW('Parish level data'!$D$6)+1),ROW(195:195))))</f>
        <v/>
      </c>
      <c r="H210" s="365"/>
      <c r="I210" s="366" t="str">
        <f t="array" ref="I210">IF(ISERROR(INDEX('Parish level data'!$Q$6:$Q$10232,SMALL(IF($B$3='Parish level data'!$D$6:$D$10232,ROW('Parish level data'!$D$6:$D$10232)-ROW('Parish level data'!$D$6)+1),ROW(195:195)))),"",INDEX('Parish level data'!$Q$6:$Q$10232,SMALL(IF($B$3='Parish level data'!$D$6:$D$10232,ROW('Parish level data'!$D$6:$D$10232)-ROW('Parish level data'!$D$6)+1),ROW(195:195))))</f>
        <v/>
      </c>
      <c r="J210" s="365"/>
      <c r="K210" s="367" t="str">
        <f t="array" ref="K210">IF(ISERROR(INDEX('Parish level data'!$S$6:$S$10232,SMALL(IF($B$3='Parish level data'!$D$6:$D$10232,ROW('Parish level data'!$D$6:$D$10232)-ROW('Parish level data'!$D$6)+1),ROW(195:195)))),"",INDEX('Parish level data'!$S$6:$S$10232,SMALL(IF($B$3='Parish level data'!$D$6:$D$10232,ROW('Parish level data'!$D$6:$D$10232)-ROW('Parish level data'!$D$6)+1),ROW(195:195))))</f>
        <v/>
      </c>
      <c r="L210" s="22"/>
      <c r="M210" s="368"/>
      <c r="N210" s="19"/>
      <c r="O210" s="23"/>
      <c r="P210" s="32"/>
      <c r="Q210" s="65"/>
    </row>
    <row r="211" spans="1:17" s="21" customFormat="1" ht="21" customHeight="1" thickBot="1" x14ac:dyDescent="0.3">
      <c r="A211" s="361"/>
      <c r="B211" s="57"/>
      <c r="C211" s="362" t="str">
        <f t="array" ref="C211">IF(ISERROR(INDEX('Parish level data'!$E$6:$E$10232,SMALL(IF($B$3='Parish level data'!$D$6:$D$10232,ROW('Parish level data'!$D$6:$D$10232)-ROW('Parish level data'!$D$6)+1),ROW(196:196)))),"",INDEX('Parish level data'!$E$6:$E$10232,SMALL(IF($B$3='Parish level data'!$D$6:$D$10232,ROW('Parish level data'!$D$6:$D$10232)-ROW('Parish level data'!$D$6)+1),ROW(196:196))))</f>
        <v/>
      </c>
      <c r="D211" s="363"/>
      <c r="E211" s="364" t="str">
        <f t="array" ref="E211">IF(ISERROR(INDEX('Parish level data'!$H$6:$H$10232,SMALL(IF($B$3='Parish level data'!$D$6:$D$10232,ROW('Parish level data'!$D$6:$D$10232)-ROW('Parish level data'!$D$6)+1),ROW(196:196)))),"",INDEX('Parish level data'!$H$6:$H$10232,SMALL(IF($B$3='Parish level data'!$D$6:$D$10232,ROW('Parish level data'!$D$6:$D$10232)-ROW('Parish level data'!$D$6)+1),ROW(196:196))))</f>
        <v/>
      </c>
      <c r="F211" s="391">
        <f t="shared" si="3"/>
        <v>0</v>
      </c>
      <c r="G211" s="364" t="str">
        <f t="array" ref="G211">IF(ISERROR(INDEX('Parish level data'!$O$6:$O$10232,SMALL(IF($B$3='Parish level data'!$D$6:$D$10232,ROW('Parish level data'!$D$6:$D$10232)-ROW('Parish level data'!$D$6)+1),ROW(196:196)))),"",INDEX('Parish level data'!$O$6:$O$10232,SMALL(IF($B$3='Parish level data'!$D$6:$D$10232,ROW('Parish level data'!$D$6:$D$10232)-ROW('Parish level data'!$D$6)+1),ROW(196:196))))</f>
        <v/>
      </c>
      <c r="H211" s="365"/>
      <c r="I211" s="366" t="str">
        <f t="array" ref="I211">IF(ISERROR(INDEX('Parish level data'!$Q$6:$Q$10232,SMALL(IF($B$3='Parish level data'!$D$6:$D$10232,ROW('Parish level data'!$D$6:$D$10232)-ROW('Parish level data'!$D$6)+1),ROW(196:196)))),"",INDEX('Parish level data'!$Q$6:$Q$10232,SMALL(IF($B$3='Parish level data'!$D$6:$D$10232,ROW('Parish level data'!$D$6:$D$10232)-ROW('Parish level data'!$D$6)+1),ROW(196:196))))</f>
        <v/>
      </c>
      <c r="J211" s="365"/>
      <c r="K211" s="367" t="str">
        <f t="array" ref="K211">IF(ISERROR(INDEX('Parish level data'!$S$6:$S$10232,SMALL(IF($B$3='Parish level data'!$D$6:$D$10232,ROW('Parish level data'!$D$6:$D$10232)-ROW('Parish level data'!$D$6)+1),ROW(196:196)))),"",INDEX('Parish level data'!$S$6:$S$10232,SMALL(IF($B$3='Parish level data'!$D$6:$D$10232,ROW('Parish level data'!$D$6:$D$10232)-ROW('Parish level data'!$D$6)+1),ROW(196:196))))</f>
        <v/>
      </c>
      <c r="L211" s="22"/>
      <c r="M211" s="368"/>
      <c r="N211" s="19"/>
      <c r="O211" s="23"/>
      <c r="P211" s="32"/>
      <c r="Q211" s="65"/>
    </row>
    <row r="212" spans="1:17" s="21" customFormat="1" ht="21" customHeight="1" thickBot="1" x14ac:dyDescent="0.3">
      <c r="A212" s="361"/>
      <c r="B212" s="57"/>
      <c r="C212" s="362" t="str">
        <f t="array" ref="C212">IF(ISERROR(INDEX('Parish level data'!$E$6:$E$10232,SMALL(IF($B$3='Parish level data'!$D$6:$D$10232,ROW('Parish level data'!$D$6:$D$10232)-ROW('Parish level data'!$D$6)+1),ROW(197:197)))),"",INDEX('Parish level data'!$E$6:$E$10232,SMALL(IF($B$3='Parish level data'!$D$6:$D$10232,ROW('Parish level data'!$D$6:$D$10232)-ROW('Parish level data'!$D$6)+1),ROW(197:197))))</f>
        <v/>
      </c>
      <c r="D212" s="363"/>
      <c r="E212" s="364" t="str">
        <f t="array" ref="E212">IF(ISERROR(INDEX('Parish level data'!$H$6:$H$10232,SMALL(IF($B$3='Parish level data'!$D$6:$D$10232,ROW('Parish level data'!$D$6:$D$10232)-ROW('Parish level data'!$D$6)+1),ROW(197:197)))),"",INDEX('Parish level data'!$H$6:$H$10232,SMALL(IF($B$3='Parish level data'!$D$6:$D$10232,ROW('Parish level data'!$D$6:$D$10232)-ROW('Parish level data'!$D$6)+1),ROW(197:197))))</f>
        <v/>
      </c>
      <c r="F212" s="391">
        <f t="shared" si="3"/>
        <v>0</v>
      </c>
      <c r="G212" s="364" t="str">
        <f t="array" ref="G212">IF(ISERROR(INDEX('Parish level data'!$O$6:$O$10232,SMALL(IF($B$3='Parish level data'!$D$6:$D$10232,ROW('Parish level data'!$D$6:$D$10232)-ROW('Parish level data'!$D$6)+1),ROW(197:197)))),"",INDEX('Parish level data'!$O$6:$O$10232,SMALL(IF($B$3='Parish level data'!$D$6:$D$10232,ROW('Parish level data'!$D$6:$D$10232)-ROW('Parish level data'!$D$6)+1),ROW(197:197))))</f>
        <v/>
      </c>
      <c r="H212" s="365"/>
      <c r="I212" s="366" t="str">
        <f t="array" ref="I212">IF(ISERROR(INDEX('Parish level data'!$Q$6:$Q$10232,SMALL(IF($B$3='Parish level data'!$D$6:$D$10232,ROW('Parish level data'!$D$6:$D$10232)-ROW('Parish level data'!$D$6)+1),ROW(197:197)))),"",INDEX('Parish level data'!$Q$6:$Q$10232,SMALL(IF($B$3='Parish level data'!$D$6:$D$10232,ROW('Parish level data'!$D$6:$D$10232)-ROW('Parish level data'!$D$6)+1),ROW(197:197))))</f>
        <v/>
      </c>
      <c r="J212" s="365"/>
      <c r="K212" s="367" t="str">
        <f t="array" ref="K212">IF(ISERROR(INDEX('Parish level data'!$S$6:$S$10232,SMALL(IF($B$3='Parish level data'!$D$6:$D$10232,ROW('Parish level data'!$D$6:$D$10232)-ROW('Parish level data'!$D$6)+1),ROW(197:197)))),"",INDEX('Parish level data'!$S$6:$S$10232,SMALL(IF($B$3='Parish level data'!$D$6:$D$10232,ROW('Parish level data'!$D$6:$D$10232)-ROW('Parish level data'!$D$6)+1),ROW(197:197))))</f>
        <v/>
      </c>
      <c r="L212" s="22"/>
      <c r="M212" s="368"/>
      <c r="N212" s="19"/>
      <c r="O212" s="23"/>
      <c r="P212" s="32"/>
      <c r="Q212" s="65"/>
    </row>
    <row r="213" spans="1:17" s="21" customFormat="1" ht="21" customHeight="1" thickBot="1" x14ac:dyDescent="0.3">
      <c r="A213" s="361"/>
      <c r="B213" s="57"/>
      <c r="C213" s="362" t="str">
        <f t="array" ref="C213">IF(ISERROR(INDEX('Parish level data'!$E$6:$E$10232,SMALL(IF($B$3='Parish level data'!$D$6:$D$10232,ROW('Parish level data'!$D$6:$D$10232)-ROW('Parish level data'!$D$6)+1),ROW(198:198)))),"",INDEX('Parish level data'!$E$6:$E$10232,SMALL(IF($B$3='Parish level data'!$D$6:$D$10232,ROW('Parish level data'!$D$6:$D$10232)-ROW('Parish level data'!$D$6)+1),ROW(198:198))))</f>
        <v/>
      </c>
      <c r="D213" s="363"/>
      <c r="E213" s="364" t="str">
        <f t="array" ref="E213">IF(ISERROR(INDEX('Parish level data'!$H$6:$H$10232,SMALL(IF($B$3='Parish level data'!$D$6:$D$10232,ROW('Parish level data'!$D$6:$D$10232)-ROW('Parish level data'!$D$6)+1),ROW(198:198)))),"",INDEX('Parish level data'!$H$6:$H$10232,SMALL(IF($B$3='Parish level data'!$D$6:$D$10232,ROW('Parish level data'!$D$6:$D$10232)-ROW('Parish level data'!$D$6)+1),ROW(198:198))))</f>
        <v/>
      </c>
      <c r="F213" s="391">
        <f t="shared" si="3"/>
        <v>0</v>
      </c>
      <c r="G213" s="364" t="str">
        <f t="array" ref="G213">IF(ISERROR(INDEX('Parish level data'!$O$6:$O$10232,SMALL(IF($B$3='Parish level data'!$D$6:$D$10232,ROW('Parish level data'!$D$6:$D$10232)-ROW('Parish level data'!$D$6)+1),ROW(198:198)))),"",INDEX('Parish level data'!$O$6:$O$10232,SMALL(IF($B$3='Parish level data'!$D$6:$D$10232,ROW('Parish level data'!$D$6:$D$10232)-ROW('Parish level data'!$D$6)+1),ROW(198:198))))</f>
        <v/>
      </c>
      <c r="H213" s="365"/>
      <c r="I213" s="366" t="str">
        <f t="array" ref="I213">IF(ISERROR(INDEX('Parish level data'!$Q$6:$Q$10232,SMALL(IF($B$3='Parish level data'!$D$6:$D$10232,ROW('Parish level data'!$D$6:$D$10232)-ROW('Parish level data'!$D$6)+1),ROW(198:198)))),"",INDEX('Parish level data'!$Q$6:$Q$10232,SMALL(IF($B$3='Parish level data'!$D$6:$D$10232,ROW('Parish level data'!$D$6:$D$10232)-ROW('Parish level data'!$D$6)+1),ROW(198:198))))</f>
        <v/>
      </c>
      <c r="J213" s="365"/>
      <c r="K213" s="367" t="str">
        <f t="array" ref="K213">IF(ISERROR(INDEX('Parish level data'!$S$6:$S$10232,SMALL(IF($B$3='Parish level data'!$D$6:$D$10232,ROW('Parish level data'!$D$6:$D$10232)-ROW('Parish level data'!$D$6)+1),ROW(198:198)))),"",INDEX('Parish level data'!$S$6:$S$10232,SMALL(IF($B$3='Parish level data'!$D$6:$D$10232,ROW('Parish level data'!$D$6:$D$10232)-ROW('Parish level data'!$D$6)+1),ROW(198:198))))</f>
        <v/>
      </c>
      <c r="L213" s="22"/>
      <c r="M213" s="368"/>
      <c r="N213" s="19"/>
      <c r="O213" s="23"/>
      <c r="P213" s="32"/>
      <c r="Q213" s="65"/>
    </row>
    <row r="214" spans="1:17" s="21" customFormat="1" ht="21" customHeight="1" thickBot="1" x14ac:dyDescent="0.3">
      <c r="A214" s="361"/>
      <c r="B214" s="57"/>
      <c r="C214" s="362" t="str">
        <f t="array" ref="C214">IF(ISERROR(INDEX('Parish level data'!$E$6:$E$10232,SMALL(IF($B$3='Parish level data'!$D$6:$D$10232,ROW('Parish level data'!$D$6:$D$10232)-ROW('Parish level data'!$D$6)+1),ROW(199:199)))),"",INDEX('Parish level data'!$E$6:$E$10232,SMALL(IF($B$3='Parish level data'!$D$6:$D$10232,ROW('Parish level data'!$D$6:$D$10232)-ROW('Parish level data'!$D$6)+1),ROW(199:199))))</f>
        <v/>
      </c>
      <c r="D214" s="363"/>
      <c r="E214" s="364" t="str">
        <f t="array" ref="E214">IF(ISERROR(INDEX('Parish level data'!$H$6:$H$10232,SMALL(IF($B$3='Parish level data'!$D$6:$D$10232,ROW('Parish level data'!$D$6:$D$10232)-ROW('Parish level data'!$D$6)+1),ROW(199:199)))),"",INDEX('Parish level data'!$H$6:$H$10232,SMALL(IF($B$3='Parish level data'!$D$6:$D$10232,ROW('Parish level data'!$D$6:$D$10232)-ROW('Parish level data'!$D$6)+1),ROW(199:199))))</f>
        <v/>
      </c>
      <c r="F214" s="391">
        <f t="shared" si="3"/>
        <v>0</v>
      </c>
      <c r="G214" s="364" t="str">
        <f t="array" ref="G214">IF(ISERROR(INDEX('Parish level data'!$O$6:$O$10232,SMALL(IF($B$3='Parish level data'!$D$6:$D$10232,ROW('Parish level data'!$D$6:$D$10232)-ROW('Parish level data'!$D$6)+1),ROW(199:199)))),"",INDEX('Parish level data'!$O$6:$O$10232,SMALL(IF($B$3='Parish level data'!$D$6:$D$10232,ROW('Parish level data'!$D$6:$D$10232)-ROW('Parish level data'!$D$6)+1),ROW(199:199))))</f>
        <v/>
      </c>
      <c r="H214" s="365"/>
      <c r="I214" s="366" t="str">
        <f t="array" ref="I214">IF(ISERROR(INDEX('Parish level data'!$Q$6:$Q$10232,SMALL(IF($B$3='Parish level data'!$D$6:$D$10232,ROW('Parish level data'!$D$6:$D$10232)-ROW('Parish level data'!$D$6)+1),ROW(199:199)))),"",INDEX('Parish level data'!$Q$6:$Q$10232,SMALL(IF($B$3='Parish level data'!$D$6:$D$10232,ROW('Parish level data'!$D$6:$D$10232)-ROW('Parish level data'!$D$6)+1),ROW(199:199))))</f>
        <v/>
      </c>
      <c r="J214" s="365"/>
      <c r="K214" s="367" t="str">
        <f t="array" ref="K214">IF(ISERROR(INDEX('Parish level data'!$S$6:$S$10232,SMALL(IF($B$3='Parish level data'!$D$6:$D$10232,ROW('Parish level data'!$D$6:$D$10232)-ROW('Parish level data'!$D$6)+1),ROW(199:199)))),"",INDEX('Parish level data'!$S$6:$S$10232,SMALL(IF($B$3='Parish level data'!$D$6:$D$10232,ROW('Parish level data'!$D$6:$D$10232)-ROW('Parish level data'!$D$6)+1),ROW(199:199))))</f>
        <v/>
      </c>
      <c r="L214" s="22"/>
      <c r="M214" s="368"/>
      <c r="N214" s="19"/>
      <c r="O214" s="23"/>
      <c r="P214" s="32"/>
      <c r="Q214" s="65"/>
    </row>
    <row r="215" spans="1:17" s="21" customFormat="1" ht="21" customHeight="1" thickBot="1" x14ac:dyDescent="0.3">
      <c r="A215" s="361"/>
      <c r="B215" s="57"/>
      <c r="C215" s="362" t="str">
        <f t="array" ref="C215">IF(ISERROR(INDEX('Parish level data'!$E$6:$E$10232,SMALL(IF($B$3='Parish level data'!$D$6:$D$10232,ROW('Parish level data'!$D$6:$D$10232)-ROW('Parish level data'!$D$6)+1),ROW(200:200)))),"",INDEX('Parish level data'!$E$6:$E$10232,SMALL(IF($B$3='Parish level data'!$D$6:$D$10232,ROW('Parish level data'!$D$6:$D$10232)-ROW('Parish level data'!$D$6)+1),ROW(200:200))))</f>
        <v/>
      </c>
      <c r="D215" s="363"/>
      <c r="E215" s="364" t="str">
        <f t="array" ref="E215">IF(ISERROR(INDEX('Parish level data'!$H$6:$H$10232,SMALL(IF($B$3='Parish level data'!$D$6:$D$10232,ROW('Parish level data'!$D$6:$D$10232)-ROW('Parish level data'!$D$6)+1),ROW(200:200)))),"",INDEX('Parish level data'!$H$6:$H$10232,SMALL(IF($B$3='Parish level data'!$D$6:$D$10232,ROW('Parish level data'!$D$6:$D$10232)-ROW('Parish level data'!$D$6)+1),ROW(200:200))))</f>
        <v/>
      </c>
      <c r="F215" s="391">
        <f t="shared" si="3"/>
        <v>0</v>
      </c>
      <c r="G215" s="364" t="str">
        <f t="array" ref="G215">IF(ISERROR(INDEX('Parish level data'!$O$6:$O$10232,SMALL(IF($B$3='Parish level data'!$D$6:$D$10232,ROW('Parish level data'!$D$6:$D$10232)-ROW('Parish level data'!$D$6)+1),ROW(200:200)))),"",INDEX('Parish level data'!$O$6:$O$10232,SMALL(IF($B$3='Parish level data'!$D$6:$D$10232,ROW('Parish level data'!$D$6:$D$10232)-ROW('Parish level data'!$D$6)+1),ROW(200:200))))</f>
        <v/>
      </c>
      <c r="H215" s="365"/>
      <c r="I215" s="366" t="str">
        <f t="array" ref="I215">IF(ISERROR(INDEX('Parish level data'!$Q$6:$Q$10232,SMALL(IF($B$3='Parish level data'!$D$6:$D$10232,ROW('Parish level data'!$D$6:$D$10232)-ROW('Parish level data'!$D$6)+1),ROW(200:200)))),"",INDEX('Parish level data'!$Q$6:$Q$10232,SMALL(IF($B$3='Parish level data'!$D$6:$D$10232,ROW('Parish level data'!$D$6:$D$10232)-ROW('Parish level data'!$D$6)+1),ROW(200:200))))</f>
        <v/>
      </c>
      <c r="J215" s="365"/>
      <c r="K215" s="367" t="str">
        <f t="array" ref="K215">IF(ISERROR(INDEX('Parish level data'!$S$6:$S$10232,SMALL(IF($B$3='Parish level data'!$D$6:$D$10232,ROW('Parish level data'!$D$6:$D$10232)-ROW('Parish level data'!$D$6)+1),ROW(200:200)))),"",INDEX('Parish level data'!$S$6:$S$10232,SMALL(IF($B$3='Parish level data'!$D$6:$D$10232,ROW('Parish level data'!$D$6:$D$10232)-ROW('Parish level data'!$D$6)+1),ROW(200:200))))</f>
        <v/>
      </c>
      <c r="L215" s="22"/>
      <c r="M215" s="368"/>
      <c r="N215" s="19"/>
      <c r="O215" s="23"/>
      <c r="P215" s="32"/>
      <c r="Q215" s="65"/>
    </row>
    <row r="216" spans="1:17" s="21" customFormat="1" ht="21" customHeight="1" thickBot="1" x14ac:dyDescent="0.3">
      <c r="A216" s="361"/>
      <c r="B216" s="57"/>
      <c r="C216" s="362" t="str">
        <f t="array" ref="C216">IF(ISERROR(INDEX('Parish level data'!$E$6:$E$10232,SMALL(IF($B$3='Parish level data'!$D$6:$D$10232,ROW('Parish level data'!$D$6:$D$10232)-ROW('Parish level data'!$D$6)+1),ROW(201:201)))),"",INDEX('Parish level data'!$E$6:$E$10232,SMALL(IF($B$3='Parish level data'!$D$6:$D$10232,ROW('Parish level data'!$D$6:$D$10232)-ROW('Parish level data'!$D$6)+1),ROW(201:201))))</f>
        <v/>
      </c>
      <c r="D216" s="363"/>
      <c r="E216" s="364" t="str">
        <f t="array" ref="E216">IF(ISERROR(INDEX('Parish level data'!$H$6:$H$10232,SMALL(IF($B$3='Parish level data'!$D$6:$D$10232,ROW('Parish level data'!$D$6:$D$10232)-ROW('Parish level data'!$D$6)+1),ROW(201:201)))),"",INDEX('Parish level data'!$H$6:$H$10232,SMALL(IF($B$3='Parish level data'!$D$6:$D$10232,ROW('Parish level data'!$D$6:$D$10232)-ROW('Parish level data'!$D$6)+1),ROW(201:201))))</f>
        <v/>
      </c>
      <c r="F216" s="391">
        <f t="shared" si="3"/>
        <v>0</v>
      </c>
      <c r="G216" s="364" t="str">
        <f t="array" ref="G216">IF(ISERROR(INDEX('Parish level data'!$O$6:$O$10232,SMALL(IF($B$3='Parish level data'!$D$6:$D$10232,ROW('Parish level data'!$D$6:$D$10232)-ROW('Parish level data'!$D$6)+1),ROW(201:201)))),"",INDEX('Parish level data'!$O$6:$O$10232,SMALL(IF($B$3='Parish level data'!$D$6:$D$10232,ROW('Parish level data'!$D$6:$D$10232)-ROW('Parish level data'!$D$6)+1),ROW(201:201))))</f>
        <v/>
      </c>
      <c r="H216" s="365"/>
      <c r="I216" s="366" t="str">
        <f t="array" ref="I216">IF(ISERROR(INDEX('Parish level data'!$Q$6:$Q$10232,SMALL(IF($B$3='Parish level data'!$D$6:$D$10232,ROW('Parish level data'!$D$6:$D$10232)-ROW('Parish level data'!$D$6)+1),ROW(201:201)))),"",INDEX('Parish level data'!$Q$6:$Q$10232,SMALL(IF($B$3='Parish level data'!$D$6:$D$10232,ROW('Parish level data'!$D$6:$D$10232)-ROW('Parish level data'!$D$6)+1),ROW(201:201))))</f>
        <v/>
      </c>
      <c r="J216" s="365"/>
      <c r="K216" s="367" t="str">
        <f t="array" ref="K216">IF(ISERROR(INDEX('Parish level data'!$S$6:$S$10232,SMALL(IF($B$3='Parish level data'!$D$6:$D$10232,ROW('Parish level data'!$D$6:$D$10232)-ROW('Parish level data'!$D$6)+1),ROW(201:201)))),"",INDEX('Parish level data'!$S$6:$S$10232,SMALL(IF($B$3='Parish level data'!$D$6:$D$10232,ROW('Parish level data'!$D$6:$D$10232)-ROW('Parish level data'!$D$6)+1),ROW(201:201))))</f>
        <v/>
      </c>
      <c r="L216" s="22"/>
      <c r="M216" s="368"/>
      <c r="N216" s="19"/>
      <c r="O216" s="23"/>
      <c r="P216" s="32"/>
      <c r="Q216" s="65"/>
    </row>
    <row r="217" spans="1:17" s="21" customFormat="1" ht="21" customHeight="1" thickBot="1" x14ac:dyDescent="0.3">
      <c r="A217" s="361"/>
      <c r="B217" s="57"/>
      <c r="C217" s="362" t="str">
        <f t="array" ref="C217">IF(ISERROR(INDEX('Parish level data'!$E$6:$E$10232,SMALL(IF($B$3='Parish level data'!$D$6:$D$10232,ROW('Parish level data'!$D$6:$D$10232)-ROW('Parish level data'!$D$6)+1),ROW(202:202)))),"",INDEX('Parish level data'!$E$6:$E$10232,SMALL(IF($B$3='Parish level data'!$D$6:$D$10232,ROW('Parish level data'!$D$6:$D$10232)-ROW('Parish level data'!$D$6)+1),ROW(202:202))))</f>
        <v/>
      </c>
      <c r="D217" s="363"/>
      <c r="E217" s="364" t="str">
        <f t="array" ref="E217">IF(ISERROR(INDEX('Parish level data'!$H$6:$H$10232,SMALL(IF($B$3='Parish level data'!$D$6:$D$10232,ROW('Parish level data'!$D$6:$D$10232)-ROW('Parish level data'!$D$6)+1),ROW(202:202)))),"",INDEX('Parish level data'!$H$6:$H$10232,SMALL(IF($B$3='Parish level data'!$D$6:$D$10232,ROW('Parish level data'!$D$6:$D$10232)-ROW('Parish level data'!$D$6)+1),ROW(202:202))))</f>
        <v/>
      </c>
      <c r="F217" s="391">
        <f t="shared" si="3"/>
        <v>0</v>
      </c>
      <c r="G217" s="364" t="str">
        <f t="array" ref="G217">IF(ISERROR(INDEX('Parish level data'!$O$6:$O$10232,SMALL(IF($B$3='Parish level data'!$D$6:$D$10232,ROW('Parish level data'!$D$6:$D$10232)-ROW('Parish level data'!$D$6)+1),ROW(202:202)))),"",INDEX('Parish level data'!$O$6:$O$10232,SMALL(IF($B$3='Parish level data'!$D$6:$D$10232,ROW('Parish level data'!$D$6:$D$10232)-ROW('Parish level data'!$D$6)+1),ROW(202:202))))</f>
        <v/>
      </c>
      <c r="H217" s="365"/>
      <c r="I217" s="366" t="str">
        <f t="array" ref="I217">IF(ISERROR(INDEX('Parish level data'!$Q$6:$Q$10232,SMALL(IF($B$3='Parish level data'!$D$6:$D$10232,ROW('Parish level data'!$D$6:$D$10232)-ROW('Parish level data'!$D$6)+1),ROW(202:202)))),"",INDEX('Parish level data'!$Q$6:$Q$10232,SMALL(IF($B$3='Parish level data'!$D$6:$D$10232,ROW('Parish level data'!$D$6:$D$10232)-ROW('Parish level data'!$D$6)+1),ROW(202:202))))</f>
        <v/>
      </c>
      <c r="J217" s="365"/>
      <c r="K217" s="367" t="str">
        <f t="array" ref="K217">IF(ISERROR(INDEX('Parish level data'!$S$6:$S$10232,SMALL(IF($B$3='Parish level data'!$D$6:$D$10232,ROW('Parish level data'!$D$6:$D$10232)-ROW('Parish level data'!$D$6)+1),ROW(202:202)))),"",INDEX('Parish level data'!$S$6:$S$10232,SMALL(IF($B$3='Parish level data'!$D$6:$D$10232,ROW('Parish level data'!$D$6:$D$10232)-ROW('Parish level data'!$D$6)+1),ROW(202:202))))</f>
        <v/>
      </c>
      <c r="L217" s="22"/>
      <c r="M217" s="368"/>
      <c r="N217" s="19"/>
      <c r="O217" s="23"/>
      <c r="P217" s="32"/>
      <c r="Q217" s="65"/>
    </row>
    <row r="218" spans="1:17" s="21" customFormat="1" ht="21" customHeight="1" thickBot="1" x14ac:dyDescent="0.3">
      <c r="A218" s="361"/>
      <c r="B218" s="57"/>
      <c r="C218" s="362" t="str">
        <f t="array" ref="C218">IF(ISERROR(INDEX('Parish level data'!$E$6:$E$10232,SMALL(IF($B$3='Parish level data'!$D$6:$D$10232,ROW('Parish level data'!$D$6:$D$10232)-ROW('Parish level data'!$D$6)+1),ROW(203:203)))),"",INDEX('Parish level data'!$E$6:$E$10232,SMALL(IF($B$3='Parish level data'!$D$6:$D$10232,ROW('Parish level data'!$D$6:$D$10232)-ROW('Parish level data'!$D$6)+1),ROW(203:203))))</f>
        <v/>
      </c>
      <c r="D218" s="363"/>
      <c r="E218" s="364" t="str">
        <f t="array" ref="E218">IF(ISERROR(INDEX('Parish level data'!$H$6:$H$10232,SMALL(IF($B$3='Parish level data'!$D$6:$D$10232,ROW('Parish level data'!$D$6:$D$10232)-ROW('Parish level data'!$D$6)+1),ROW(203:203)))),"",INDEX('Parish level data'!$H$6:$H$10232,SMALL(IF($B$3='Parish level data'!$D$6:$D$10232,ROW('Parish level data'!$D$6:$D$10232)-ROW('Parish level data'!$D$6)+1),ROW(203:203))))</f>
        <v/>
      </c>
      <c r="F218" s="391">
        <f t="shared" si="3"/>
        <v>0</v>
      </c>
      <c r="G218" s="364" t="str">
        <f t="array" ref="G218">IF(ISERROR(INDEX('Parish level data'!$O$6:$O$10232,SMALL(IF($B$3='Parish level data'!$D$6:$D$10232,ROW('Parish level data'!$D$6:$D$10232)-ROW('Parish level data'!$D$6)+1),ROW(203:203)))),"",INDEX('Parish level data'!$O$6:$O$10232,SMALL(IF($B$3='Parish level data'!$D$6:$D$10232,ROW('Parish level data'!$D$6:$D$10232)-ROW('Parish level data'!$D$6)+1),ROW(203:203))))</f>
        <v/>
      </c>
      <c r="H218" s="365"/>
      <c r="I218" s="366" t="str">
        <f t="array" ref="I218">IF(ISERROR(INDEX('Parish level data'!$Q$6:$Q$10232,SMALL(IF($B$3='Parish level data'!$D$6:$D$10232,ROW('Parish level data'!$D$6:$D$10232)-ROW('Parish level data'!$D$6)+1),ROW(203:203)))),"",INDEX('Parish level data'!$Q$6:$Q$10232,SMALL(IF($B$3='Parish level data'!$D$6:$D$10232,ROW('Parish level data'!$D$6:$D$10232)-ROW('Parish level data'!$D$6)+1),ROW(203:203))))</f>
        <v/>
      </c>
      <c r="J218" s="365"/>
      <c r="K218" s="367" t="str">
        <f t="array" ref="K218">IF(ISERROR(INDEX('Parish level data'!$S$6:$S$10232,SMALL(IF($B$3='Parish level data'!$D$6:$D$10232,ROW('Parish level data'!$D$6:$D$10232)-ROW('Parish level data'!$D$6)+1),ROW(203:203)))),"",INDEX('Parish level data'!$S$6:$S$10232,SMALL(IF($B$3='Parish level data'!$D$6:$D$10232,ROW('Parish level data'!$D$6:$D$10232)-ROW('Parish level data'!$D$6)+1),ROW(203:203))))</f>
        <v/>
      </c>
      <c r="L218" s="22"/>
      <c r="M218" s="368"/>
      <c r="N218" s="19"/>
      <c r="O218" s="23"/>
      <c r="P218" s="32"/>
      <c r="Q218" s="65"/>
    </row>
    <row r="219" spans="1:17" s="21" customFormat="1" ht="21" customHeight="1" thickBot="1" x14ac:dyDescent="0.3">
      <c r="A219" s="361"/>
      <c r="B219" s="57"/>
      <c r="C219" s="362" t="str">
        <f t="array" ref="C219">IF(ISERROR(INDEX('Parish level data'!$E$6:$E$10232,SMALL(IF($B$3='Parish level data'!$D$6:$D$10232,ROW('Parish level data'!$D$6:$D$10232)-ROW('Parish level data'!$D$6)+1),ROW(204:204)))),"",INDEX('Parish level data'!$E$6:$E$10232,SMALL(IF($B$3='Parish level data'!$D$6:$D$10232,ROW('Parish level data'!$D$6:$D$10232)-ROW('Parish level data'!$D$6)+1),ROW(204:204))))</f>
        <v/>
      </c>
      <c r="D219" s="363"/>
      <c r="E219" s="364" t="str">
        <f t="array" ref="E219">IF(ISERROR(INDEX('Parish level data'!$H$6:$H$10232,SMALL(IF($B$3='Parish level data'!$D$6:$D$10232,ROW('Parish level data'!$D$6:$D$10232)-ROW('Parish level data'!$D$6)+1),ROW(204:204)))),"",INDEX('Parish level data'!$H$6:$H$10232,SMALL(IF($B$3='Parish level data'!$D$6:$D$10232,ROW('Parish level data'!$D$6:$D$10232)-ROW('Parish level data'!$D$6)+1),ROW(204:204))))</f>
        <v/>
      </c>
      <c r="F219" s="391">
        <f t="shared" si="3"/>
        <v>0</v>
      </c>
      <c r="G219" s="364" t="str">
        <f t="array" ref="G219">IF(ISERROR(INDEX('Parish level data'!$O$6:$O$10232,SMALL(IF($B$3='Parish level data'!$D$6:$D$10232,ROW('Parish level data'!$D$6:$D$10232)-ROW('Parish level data'!$D$6)+1),ROW(204:204)))),"",INDEX('Parish level data'!$O$6:$O$10232,SMALL(IF($B$3='Parish level data'!$D$6:$D$10232,ROW('Parish level data'!$D$6:$D$10232)-ROW('Parish level data'!$D$6)+1),ROW(204:204))))</f>
        <v/>
      </c>
      <c r="H219" s="365"/>
      <c r="I219" s="366" t="str">
        <f t="array" ref="I219">IF(ISERROR(INDEX('Parish level data'!$Q$6:$Q$10232,SMALL(IF($B$3='Parish level data'!$D$6:$D$10232,ROW('Parish level data'!$D$6:$D$10232)-ROW('Parish level data'!$D$6)+1),ROW(204:204)))),"",INDEX('Parish level data'!$Q$6:$Q$10232,SMALL(IF($B$3='Parish level data'!$D$6:$D$10232,ROW('Parish level data'!$D$6:$D$10232)-ROW('Parish level data'!$D$6)+1),ROW(204:204))))</f>
        <v/>
      </c>
      <c r="J219" s="365"/>
      <c r="K219" s="367" t="str">
        <f t="array" ref="K219">IF(ISERROR(INDEX('Parish level data'!$S$6:$S$10232,SMALL(IF($B$3='Parish level data'!$D$6:$D$10232,ROW('Parish level data'!$D$6:$D$10232)-ROW('Parish level data'!$D$6)+1),ROW(204:204)))),"",INDEX('Parish level data'!$S$6:$S$10232,SMALL(IF($B$3='Parish level data'!$D$6:$D$10232,ROW('Parish level data'!$D$6:$D$10232)-ROW('Parish level data'!$D$6)+1),ROW(204:204))))</f>
        <v/>
      </c>
      <c r="L219" s="22"/>
      <c r="M219" s="368"/>
      <c r="N219" s="19"/>
      <c r="O219" s="23"/>
      <c r="P219" s="32"/>
      <c r="Q219" s="65"/>
    </row>
    <row r="220" spans="1:17" s="21" customFormat="1" ht="21" customHeight="1" thickBot="1" x14ac:dyDescent="0.3">
      <c r="A220" s="361"/>
      <c r="B220" s="57"/>
      <c r="C220" s="362" t="str">
        <f t="array" ref="C220">IF(ISERROR(INDEX('Parish level data'!$E$6:$E$10232,SMALL(IF($B$3='Parish level data'!$D$6:$D$10232,ROW('Parish level data'!$D$6:$D$10232)-ROW('Parish level data'!$D$6)+1),ROW(205:205)))),"",INDEX('Parish level data'!$E$6:$E$10232,SMALL(IF($B$3='Parish level data'!$D$6:$D$10232,ROW('Parish level data'!$D$6:$D$10232)-ROW('Parish level data'!$D$6)+1),ROW(205:205))))</f>
        <v/>
      </c>
      <c r="D220" s="363"/>
      <c r="E220" s="364" t="str">
        <f t="array" ref="E220">IF(ISERROR(INDEX('Parish level data'!$H$6:$H$10232,SMALL(IF($B$3='Parish level data'!$D$6:$D$10232,ROW('Parish level data'!$D$6:$D$10232)-ROW('Parish level data'!$D$6)+1),ROW(205:205)))),"",INDEX('Parish level data'!$H$6:$H$10232,SMALL(IF($B$3='Parish level data'!$D$6:$D$10232,ROW('Parish level data'!$D$6:$D$10232)-ROW('Parish level data'!$D$6)+1),ROW(205:205))))</f>
        <v/>
      </c>
      <c r="F220" s="391">
        <f t="shared" si="3"/>
        <v>0</v>
      </c>
      <c r="G220" s="364" t="str">
        <f t="array" ref="G220">IF(ISERROR(INDEX('Parish level data'!$O$6:$O$10232,SMALL(IF($B$3='Parish level data'!$D$6:$D$10232,ROW('Parish level data'!$D$6:$D$10232)-ROW('Parish level data'!$D$6)+1),ROW(205:205)))),"",INDEX('Parish level data'!$O$6:$O$10232,SMALL(IF($B$3='Parish level data'!$D$6:$D$10232,ROW('Parish level data'!$D$6:$D$10232)-ROW('Parish level data'!$D$6)+1),ROW(205:205))))</f>
        <v/>
      </c>
      <c r="H220" s="365"/>
      <c r="I220" s="366" t="str">
        <f t="array" ref="I220">IF(ISERROR(INDEX('Parish level data'!$Q$6:$Q$10232,SMALL(IF($B$3='Parish level data'!$D$6:$D$10232,ROW('Parish level data'!$D$6:$D$10232)-ROW('Parish level data'!$D$6)+1),ROW(205:205)))),"",INDEX('Parish level data'!$Q$6:$Q$10232,SMALL(IF($B$3='Parish level data'!$D$6:$D$10232,ROW('Parish level data'!$D$6:$D$10232)-ROW('Parish level data'!$D$6)+1),ROW(205:205))))</f>
        <v/>
      </c>
      <c r="J220" s="365"/>
      <c r="K220" s="367" t="str">
        <f t="array" ref="K220">IF(ISERROR(INDEX('Parish level data'!$S$6:$S$10232,SMALL(IF($B$3='Parish level data'!$D$6:$D$10232,ROW('Parish level data'!$D$6:$D$10232)-ROW('Parish level data'!$D$6)+1),ROW(205:205)))),"",INDEX('Parish level data'!$S$6:$S$10232,SMALL(IF($B$3='Parish level data'!$D$6:$D$10232,ROW('Parish level data'!$D$6:$D$10232)-ROW('Parish level data'!$D$6)+1),ROW(205:205))))</f>
        <v/>
      </c>
      <c r="L220" s="22"/>
      <c r="M220" s="368"/>
      <c r="N220" s="19"/>
      <c r="O220" s="23"/>
      <c r="P220" s="32"/>
      <c r="Q220" s="65"/>
    </row>
    <row r="221" spans="1:17" s="21" customFormat="1" ht="21" customHeight="1" thickBot="1" x14ac:dyDescent="0.3">
      <c r="A221" s="361"/>
      <c r="B221" s="57"/>
      <c r="C221" s="362" t="str">
        <f t="array" ref="C221">IF(ISERROR(INDEX('Parish level data'!$E$6:$E$10232,SMALL(IF($B$3='Parish level data'!$D$6:$D$10232,ROW('Parish level data'!$D$6:$D$10232)-ROW('Parish level data'!$D$6)+1),ROW(206:206)))),"",INDEX('Parish level data'!$E$6:$E$10232,SMALL(IF($B$3='Parish level data'!$D$6:$D$10232,ROW('Parish level data'!$D$6:$D$10232)-ROW('Parish level data'!$D$6)+1),ROW(206:206))))</f>
        <v/>
      </c>
      <c r="D221" s="363"/>
      <c r="E221" s="364" t="str">
        <f t="array" ref="E221">IF(ISERROR(INDEX('Parish level data'!$H$6:$H$10232,SMALL(IF($B$3='Parish level data'!$D$6:$D$10232,ROW('Parish level data'!$D$6:$D$10232)-ROW('Parish level data'!$D$6)+1),ROW(206:206)))),"",INDEX('Parish level data'!$H$6:$H$10232,SMALL(IF($B$3='Parish level data'!$D$6:$D$10232,ROW('Parish level data'!$D$6:$D$10232)-ROW('Parish level data'!$D$6)+1),ROW(206:206))))</f>
        <v/>
      </c>
      <c r="F221" s="391">
        <f t="shared" si="3"/>
        <v>0</v>
      </c>
      <c r="G221" s="364" t="str">
        <f t="array" ref="G221">IF(ISERROR(INDEX('Parish level data'!$O$6:$O$10232,SMALL(IF($B$3='Parish level data'!$D$6:$D$10232,ROW('Parish level data'!$D$6:$D$10232)-ROW('Parish level data'!$D$6)+1),ROW(206:206)))),"",INDEX('Parish level data'!$O$6:$O$10232,SMALL(IF($B$3='Parish level data'!$D$6:$D$10232,ROW('Parish level data'!$D$6:$D$10232)-ROW('Parish level data'!$D$6)+1),ROW(206:206))))</f>
        <v/>
      </c>
      <c r="H221" s="365"/>
      <c r="I221" s="366" t="str">
        <f t="array" ref="I221">IF(ISERROR(INDEX('Parish level data'!$Q$6:$Q$10232,SMALL(IF($B$3='Parish level data'!$D$6:$D$10232,ROW('Parish level data'!$D$6:$D$10232)-ROW('Parish level data'!$D$6)+1),ROW(206:206)))),"",INDEX('Parish level data'!$Q$6:$Q$10232,SMALL(IF($B$3='Parish level data'!$D$6:$D$10232,ROW('Parish level data'!$D$6:$D$10232)-ROW('Parish level data'!$D$6)+1),ROW(206:206))))</f>
        <v/>
      </c>
      <c r="J221" s="365"/>
      <c r="K221" s="367" t="str">
        <f t="array" ref="K221">IF(ISERROR(INDEX('Parish level data'!$S$6:$S$10232,SMALL(IF($B$3='Parish level data'!$D$6:$D$10232,ROW('Parish level data'!$D$6:$D$10232)-ROW('Parish level data'!$D$6)+1),ROW(206:206)))),"",INDEX('Parish level data'!$S$6:$S$10232,SMALL(IF($B$3='Parish level data'!$D$6:$D$10232,ROW('Parish level data'!$D$6:$D$10232)-ROW('Parish level data'!$D$6)+1),ROW(206:206))))</f>
        <v/>
      </c>
      <c r="L221" s="22"/>
      <c r="M221" s="368"/>
      <c r="N221" s="19"/>
      <c r="O221" s="23"/>
      <c r="P221" s="32"/>
      <c r="Q221" s="65"/>
    </row>
    <row r="222" spans="1:17" s="21" customFormat="1" ht="21" customHeight="1" thickBot="1" x14ac:dyDescent="0.3">
      <c r="A222" s="361"/>
      <c r="B222" s="57"/>
      <c r="C222" s="362" t="str">
        <f t="array" ref="C222">IF(ISERROR(INDEX('Parish level data'!$E$6:$E$10232,SMALL(IF($B$3='Parish level data'!$D$6:$D$10232,ROW('Parish level data'!$D$6:$D$10232)-ROW('Parish level data'!$D$6)+1),ROW(207:207)))),"",INDEX('Parish level data'!$E$6:$E$10232,SMALL(IF($B$3='Parish level data'!$D$6:$D$10232,ROW('Parish level data'!$D$6:$D$10232)-ROW('Parish level data'!$D$6)+1),ROW(207:207))))</f>
        <v/>
      </c>
      <c r="D222" s="363"/>
      <c r="E222" s="364" t="str">
        <f t="array" ref="E222">IF(ISERROR(INDEX('Parish level data'!$H$6:$H$10232,SMALL(IF($B$3='Parish level data'!$D$6:$D$10232,ROW('Parish level data'!$D$6:$D$10232)-ROW('Parish level data'!$D$6)+1),ROW(207:207)))),"",INDEX('Parish level data'!$H$6:$H$10232,SMALL(IF($B$3='Parish level data'!$D$6:$D$10232,ROW('Parish level data'!$D$6:$D$10232)-ROW('Parish level data'!$D$6)+1),ROW(207:207))))</f>
        <v/>
      </c>
      <c r="F222" s="391">
        <f t="shared" si="3"/>
        <v>0</v>
      </c>
      <c r="G222" s="364" t="str">
        <f t="array" ref="G222">IF(ISERROR(INDEX('Parish level data'!$O$6:$O$10232,SMALL(IF($B$3='Parish level data'!$D$6:$D$10232,ROW('Parish level data'!$D$6:$D$10232)-ROW('Parish level data'!$D$6)+1),ROW(207:207)))),"",INDEX('Parish level data'!$O$6:$O$10232,SMALL(IF($B$3='Parish level data'!$D$6:$D$10232,ROW('Parish level data'!$D$6:$D$10232)-ROW('Parish level data'!$D$6)+1),ROW(207:207))))</f>
        <v/>
      </c>
      <c r="H222" s="365"/>
      <c r="I222" s="366" t="str">
        <f t="array" ref="I222">IF(ISERROR(INDEX('Parish level data'!$Q$6:$Q$10232,SMALL(IF($B$3='Parish level data'!$D$6:$D$10232,ROW('Parish level data'!$D$6:$D$10232)-ROW('Parish level data'!$D$6)+1),ROW(207:207)))),"",INDEX('Parish level data'!$Q$6:$Q$10232,SMALL(IF($B$3='Parish level data'!$D$6:$D$10232,ROW('Parish level data'!$D$6:$D$10232)-ROW('Parish level data'!$D$6)+1),ROW(207:207))))</f>
        <v/>
      </c>
      <c r="J222" s="365"/>
      <c r="K222" s="367" t="str">
        <f t="array" ref="K222">IF(ISERROR(INDEX('Parish level data'!$S$6:$S$10232,SMALL(IF($B$3='Parish level data'!$D$6:$D$10232,ROW('Parish level data'!$D$6:$D$10232)-ROW('Parish level data'!$D$6)+1),ROW(207:207)))),"",INDEX('Parish level data'!$S$6:$S$10232,SMALL(IF($B$3='Parish level data'!$D$6:$D$10232,ROW('Parish level data'!$D$6:$D$10232)-ROW('Parish level data'!$D$6)+1),ROW(207:207))))</f>
        <v/>
      </c>
      <c r="L222" s="22"/>
      <c r="M222" s="368"/>
      <c r="N222" s="19"/>
      <c r="O222" s="23"/>
      <c r="P222" s="32"/>
      <c r="Q222" s="65"/>
    </row>
    <row r="223" spans="1:17" s="21" customFormat="1" ht="21" customHeight="1" thickBot="1" x14ac:dyDescent="0.3">
      <c r="A223" s="361"/>
      <c r="B223" s="57"/>
      <c r="C223" s="362" t="str">
        <f t="array" ref="C223">IF(ISERROR(INDEX('Parish level data'!$E$6:$E$10232,SMALL(IF($B$3='Parish level data'!$D$6:$D$10232,ROW('Parish level data'!$D$6:$D$10232)-ROW('Parish level data'!$D$6)+1),ROW(208:208)))),"",INDEX('Parish level data'!$E$6:$E$10232,SMALL(IF($B$3='Parish level data'!$D$6:$D$10232,ROW('Parish level data'!$D$6:$D$10232)-ROW('Parish level data'!$D$6)+1),ROW(208:208))))</f>
        <v/>
      </c>
      <c r="D223" s="363"/>
      <c r="E223" s="364" t="str">
        <f t="array" ref="E223">IF(ISERROR(INDEX('Parish level data'!$H$6:$H$10232,SMALL(IF($B$3='Parish level data'!$D$6:$D$10232,ROW('Parish level data'!$D$6:$D$10232)-ROW('Parish level data'!$D$6)+1),ROW(208:208)))),"",INDEX('Parish level data'!$H$6:$H$10232,SMALL(IF($B$3='Parish level data'!$D$6:$D$10232,ROW('Parish level data'!$D$6:$D$10232)-ROW('Parish level data'!$D$6)+1),ROW(208:208))))</f>
        <v/>
      </c>
      <c r="F223" s="391">
        <f t="shared" si="3"/>
        <v>0</v>
      </c>
      <c r="G223" s="364" t="str">
        <f t="array" ref="G223">IF(ISERROR(INDEX('Parish level data'!$O$6:$O$10232,SMALL(IF($B$3='Parish level data'!$D$6:$D$10232,ROW('Parish level data'!$D$6:$D$10232)-ROW('Parish level data'!$D$6)+1),ROW(208:208)))),"",INDEX('Parish level data'!$O$6:$O$10232,SMALL(IF($B$3='Parish level data'!$D$6:$D$10232,ROW('Parish level data'!$D$6:$D$10232)-ROW('Parish level data'!$D$6)+1),ROW(208:208))))</f>
        <v/>
      </c>
      <c r="H223" s="365"/>
      <c r="I223" s="366" t="str">
        <f t="array" ref="I223">IF(ISERROR(INDEX('Parish level data'!$Q$6:$Q$10232,SMALL(IF($B$3='Parish level data'!$D$6:$D$10232,ROW('Parish level data'!$D$6:$D$10232)-ROW('Parish level data'!$D$6)+1),ROW(208:208)))),"",INDEX('Parish level data'!$Q$6:$Q$10232,SMALL(IF($B$3='Parish level data'!$D$6:$D$10232,ROW('Parish level data'!$D$6:$D$10232)-ROW('Parish level data'!$D$6)+1),ROW(208:208))))</f>
        <v/>
      </c>
      <c r="J223" s="365"/>
      <c r="K223" s="367" t="str">
        <f t="array" ref="K223">IF(ISERROR(INDEX('Parish level data'!$S$6:$S$10232,SMALL(IF($B$3='Parish level data'!$D$6:$D$10232,ROW('Parish level data'!$D$6:$D$10232)-ROW('Parish level data'!$D$6)+1),ROW(208:208)))),"",INDEX('Parish level data'!$S$6:$S$10232,SMALL(IF($B$3='Parish level data'!$D$6:$D$10232,ROW('Parish level data'!$D$6:$D$10232)-ROW('Parish level data'!$D$6)+1),ROW(208:208))))</f>
        <v/>
      </c>
      <c r="L223" s="22"/>
      <c r="M223" s="368"/>
      <c r="N223" s="19"/>
      <c r="O223" s="23"/>
      <c r="P223" s="32"/>
      <c r="Q223" s="65"/>
    </row>
    <row r="224" spans="1:17" s="21" customFormat="1" ht="21" customHeight="1" thickBot="1" x14ac:dyDescent="0.3">
      <c r="A224" s="361"/>
      <c r="B224" s="57"/>
      <c r="C224" s="362" t="str">
        <f t="array" ref="C224">IF(ISERROR(INDEX('Parish level data'!$E$6:$E$10232,SMALL(IF($B$3='Parish level data'!$D$6:$D$10232,ROW('Parish level data'!$D$6:$D$10232)-ROW('Parish level data'!$D$6)+1),ROW(209:209)))),"",INDEX('Parish level data'!$E$6:$E$10232,SMALL(IF($B$3='Parish level data'!$D$6:$D$10232,ROW('Parish level data'!$D$6:$D$10232)-ROW('Parish level data'!$D$6)+1),ROW(209:209))))</f>
        <v/>
      </c>
      <c r="D224" s="363"/>
      <c r="E224" s="364" t="str">
        <f t="array" ref="E224">IF(ISERROR(INDEX('Parish level data'!$H$6:$H$10232,SMALL(IF($B$3='Parish level data'!$D$6:$D$10232,ROW('Parish level data'!$D$6:$D$10232)-ROW('Parish level data'!$D$6)+1),ROW(209:209)))),"",INDEX('Parish level data'!$H$6:$H$10232,SMALL(IF($B$3='Parish level data'!$D$6:$D$10232,ROW('Parish level data'!$D$6:$D$10232)-ROW('Parish level data'!$D$6)+1),ROW(209:209))))</f>
        <v/>
      </c>
      <c r="F224" s="391">
        <f t="shared" si="3"/>
        <v>0</v>
      </c>
      <c r="G224" s="364" t="str">
        <f t="array" ref="G224">IF(ISERROR(INDEX('Parish level data'!$O$6:$O$10232,SMALL(IF($B$3='Parish level data'!$D$6:$D$10232,ROW('Parish level data'!$D$6:$D$10232)-ROW('Parish level data'!$D$6)+1),ROW(209:209)))),"",INDEX('Parish level data'!$O$6:$O$10232,SMALL(IF($B$3='Parish level data'!$D$6:$D$10232,ROW('Parish level data'!$D$6:$D$10232)-ROW('Parish level data'!$D$6)+1),ROW(209:209))))</f>
        <v/>
      </c>
      <c r="H224" s="365"/>
      <c r="I224" s="366" t="str">
        <f t="array" ref="I224">IF(ISERROR(INDEX('Parish level data'!$Q$6:$Q$10232,SMALL(IF($B$3='Parish level data'!$D$6:$D$10232,ROW('Parish level data'!$D$6:$D$10232)-ROW('Parish level data'!$D$6)+1),ROW(209:209)))),"",INDEX('Parish level data'!$Q$6:$Q$10232,SMALL(IF($B$3='Parish level data'!$D$6:$D$10232,ROW('Parish level data'!$D$6:$D$10232)-ROW('Parish level data'!$D$6)+1),ROW(209:209))))</f>
        <v/>
      </c>
      <c r="J224" s="365"/>
      <c r="K224" s="367" t="str">
        <f t="array" ref="K224">IF(ISERROR(INDEX('Parish level data'!$S$6:$S$10232,SMALL(IF($B$3='Parish level data'!$D$6:$D$10232,ROW('Parish level data'!$D$6:$D$10232)-ROW('Parish level data'!$D$6)+1),ROW(209:209)))),"",INDEX('Parish level data'!$S$6:$S$10232,SMALL(IF($B$3='Parish level data'!$D$6:$D$10232,ROW('Parish level data'!$D$6:$D$10232)-ROW('Parish level data'!$D$6)+1),ROW(209:209))))</f>
        <v/>
      </c>
      <c r="L224" s="22"/>
      <c r="M224" s="368"/>
      <c r="N224" s="19"/>
      <c r="O224" s="23"/>
      <c r="P224" s="32"/>
      <c r="Q224" s="65"/>
    </row>
    <row r="225" spans="1:17" s="21" customFormat="1" ht="21" customHeight="1" thickBot="1" x14ac:dyDescent="0.3">
      <c r="A225" s="361"/>
      <c r="B225" s="57"/>
      <c r="C225" s="362" t="str">
        <f t="array" ref="C225">IF(ISERROR(INDEX('Parish level data'!$E$6:$E$10232,SMALL(IF($B$3='Parish level data'!$D$6:$D$10232,ROW('Parish level data'!$D$6:$D$10232)-ROW('Parish level data'!$D$6)+1),ROW(210:210)))),"",INDEX('Parish level data'!$E$6:$E$10232,SMALL(IF($B$3='Parish level data'!$D$6:$D$10232,ROW('Parish level data'!$D$6:$D$10232)-ROW('Parish level data'!$D$6)+1),ROW(210:210))))</f>
        <v/>
      </c>
      <c r="D225" s="363"/>
      <c r="E225" s="364" t="str">
        <f t="array" ref="E225">IF(ISERROR(INDEX('Parish level data'!$H$6:$H$10232,SMALL(IF($B$3='Parish level data'!$D$6:$D$10232,ROW('Parish level data'!$D$6:$D$10232)-ROW('Parish level data'!$D$6)+1),ROW(210:210)))),"",INDEX('Parish level data'!$H$6:$H$10232,SMALL(IF($B$3='Parish level data'!$D$6:$D$10232,ROW('Parish level data'!$D$6:$D$10232)-ROW('Parish level data'!$D$6)+1),ROW(210:210))))</f>
        <v/>
      </c>
      <c r="F225" s="391">
        <f t="shared" si="3"/>
        <v>0</v>
      </c>
      <c r="G225" s="364" t="str">
        <f t="array" ref="G225">IF(ISERROR(INDEX('Parish level data'!$O$6:$O$10232,SMALL(IF($B$3='Parish level data'!$D$6:$D$10232,ROW('Parish level data'!$D$6:$D$10232)-ROW('Parish level data'!$D$6)+1),ROW(210:210)))),"",INDEX('Parish level data'!$O$6:$O$10232,SMALL(IF($B$3='Parish level data'!$D$6:$D$10232,ROW('Parish level data'!$D$6:$D$10232)-ROW('Parish level data'!$D$6)+1),ROW(210:210))))</f>
        <v/>
      </c>
      <c r="H225" s="365"/>
      <c r="I225" s="366" t="str">
        <f t="array" ref="I225">IF(ISERROR(INDEX('Parish level data'!$Q$6:$Q$10232,SMALL(IF($B$3='Parish level data'!$D$6:$D$10232,ROW('Parish level data'!$D$6:$D$10232)-ROW('Parish level data'!$D$6)+1),ROW(210:210)))),"",INDEX('Parish level data'!$Q$6:$Q$10232,SMALL(IF($B$3='Parish level data'!$D$6:$D$10232,ROW('Parish level data'!$D$6:$D$10232)-ROW('Parish level data'!$D$6)+1),ROW(210:210))))</f>
        <v/>
      </c>
      <c r="J225" s="365"/>
      <c r="K225" s="367" t="str">
        <f t="array" ref="K225">IF(ISERROR(INDEX('Parish level data'!$S$6:$S$10232,SMALL(IF($B$3='Parish level data'!$D$6:$D$10232,ROW('Parish level data'!$D$6:$D$10232)-ROW('Parish level data'!$D$6)+1),ROW(210:210)))),"",INDEX('Parish level data'!$S$6:$S$10232,SMALL(IF($B$3='Parish level data'!$D$6:$D$10232,ROW('Parish level data'!$D$6:$D$10232)-ROW('Parish level data'!$D$6)+1),ROW(210:210))))</f>
        <v/>
      </c>
      <c r="L225" s="22"/>
      <c r="M225" s="368"/>
      <c r="N225" s="19"/>
      <c r="O225" s="23"/>
      <c r="P225" s="32"/>
      <c r="Q225" s="65"/>
    </row>
    <row r="226" spans="1:17" s="21" customFormat="1" ht="21" customHeight="1" thickBot="1" x14ac:dyDescent="0.3">
      <c r="A226" s="361"/>
      <c r="B226" s="57"/>
      <c r="C226" s="362" t="str">
        <f t="array" ref="C226">IF(ISERROR(INDEX('Parish level data'!$E$6:$E$10232,SMALL(IF($B$3='Parish level data'!$D$6:$D$10232,ROW('Parish level data'!$D$6:$D$10232)-ROW('Parish level data'!$D$6)+1),ROW(211:211)))),"",INDEX('Parish level data'!$E$6:$E$10232,SMALL(IF($B$3='Parish level data'!$D$6:$D$10232,ROW('Parish level data'!$D$6:$D$10232)-ROW('Parish level data'!$D$6)+1),ROW(211:211))))</f>
        <v/>
      </c>
      <c r="D226" s="363"/>
      <c r="E226" s="364" t="str">
        <f t="array" ref="E226">IF(ISERROR(INDEX('Parish level data'!$H$6:$H$10232,SMALL(IF($B$3='Parish level data'!$D$6:$D$10232,ROW('Parish level data'!$D$6:$D$10232)-ROW('Parish level data'!$D$6)+1),ROW(211:211)))),"",INDEX('Parish level data'!$H$6:$H$10232,SMALL(IF($B$3='Parish level data'!$D$6:$D$10232,ROW('Parish level data'!$D$6:$D$10232)-ROW('Parish level data'!$D$6)+1),ROW(211:211))))</f>
        <v/>
      </c>
      <c r="F226" s="391">
        <f t="shared" si="3"/>
        <v>0</v>
      </c>
      <c r="G226" s="364" t="str">
        <f t="array" ref="G226">IF(ISERROR(INDEX('Parish level data'!$O$6:$O$10232,SMALL(IF($B$3='Parish level data'!$D$6:$D$10232,ROW('Parish level data'!$D$6:$D$10232)-ROW('Parish level data'!$D$6)+1),ROW(211:211)))),"",INDEX('Parish level data'!$O$6:$O$10232,SMALL(IF($B$3='Parish level data'!$D$6:$D$10232,ROW('Parish level data'!$D$6:$D$10232)-ROW('Parish level data'!$D$6)+1),ROW(211:211))))</f>
        <v/>
      </c>
      <c r="H226" s="365"/>
      <c r="I226" s="366" t="str">
        <f t="array" ref="I226">IF(ISERROR(INDEX('Parish level data'!$Q$6:$Q$10232,SMALL(IF($B$3='Parish level data'!$D$6:$D$10232,ROW('Parish level data'!$D$6:$D$10232)-ROW('Parish level data'!$D$6)+1),ROW(211:211)))),"",INDEX('Parish level data'!$Q$6:$Q$10232,SMALL(IF($B$3='Parish level data'!$D$6:$D$10232,ROW('Parish level data'!$D$6:$D$10232)-ROW('Parish level data'!$D$6)+1),ROW(211:211))))</f>
        <v/>
      </c>
      <c r="J226" s="365"/>
      <c r="K226" s="367" t="str">
        <f t="array" ref="K226">IF(ISERROR(INDEX('Parish level data'!$S$6:$S$10232,SMALL(IF($B$3='Parish level data'!$D$6:$D$10232,ROW('Parish level data'!$D$6:$D$10232)-ROW('Parish level data'!$D$6)+1),ROW(211:211)))),"",INDEX('Parish level data'!$S$6:$S$10232,SMALL(IF($B$3='Parish level data'!$D$6:$D$10232,ROW('Parish level data'!$D$6:$D$10232)-ROW('Parish level data'!$D$6)+1),ROW(211:211))))</f>
        <v/>
      </c>
      <c r="L226" s="22"/>
      <c r="M226" s="368"/>
      <c r="N226" s="19"/>
      <c r="O226" s="23"/>
      <c r="P226" s="32"/>
      <c r="Q226" s="65"/>
    </row>
    <row r="227" spans="1:17" s="21" customFormat="1" ht="21" customHeight="1" thickBot="1" x14ac:dyDescent="0.3">
      <c r="A227" s="361"/>
      <c r="B227" s="57"/>
      <c r="C227" s="362" t="str">
        <f t="array" ref="C227">IF(ISERROR(INDEX('Parish level data'!$E$6:$E$10232,SMALL(IF($B$3='Parish level data'!$D$6:$D$10232,ROW('Parish level data'!$D$6:$D$10232)-ROW('Parish level data'!$D$6)+1),ROW(212:212)))),"",INDEX('Parish level data'!$E$6:$E$10232,SMALL(IF($B$3='Parish level data'!$D$6:$D$10232,ROW('Parish level data'!$D$6:$D$10232)-ROW('Parish level data'!$D$6)+1),ROW(212:212))))</f>
        <v/>
      </c>
      <c r="D227" s="363"/>
      <c r="E227" s="364" t="str">
        <f t="array" ref="E227">IF(ISERROR(INDEX('Parish level data'!$H$6:$H$10232,SMALL(IF($B$3='Parish level data'!$D$6:$D$10232,ROW('Parish level data'!$D$6:$D$10232)-ROW('Parish level data'!$D$6)+1),ROW(212:212)))),"",INDEX('Parish level data'!$H$6:$H$10232,SMALL(IF($B$3='Parish level data'!$D$6:$D$10232,ROW('Parish level data'!$D$6:$D$10232)-ROW('Parish level data'!$D$6)+1),ROW(212:212))))</f>
        <v/>
      </c>
      <c r="F227" s="391">
        <f t="shared" si="3"/>
        <v>0</v>
      </c>
      <c r="G227" s="364" t="str">
        <f t="array" ref="G227">IF(ISERROR(INDEX('Parish level data'!$O$6:$O$10232,SMALL(IF($B$3='Parish level data'!$D$6:$D$10232,ROW('Parish level data'!$D$6:$D$10232)-ROW('Parish level data'!$D$6)+1),ROW(212:212)))),"",INDEX('Parish level data'!$O$6:$O$10232,SMALL(IF($B$3='Parish level data'!$D$6:$D$10232,ROW('Parish level data'!$D$6:$D$10232)-ROW('Parish level data'!$D$6)+1),ROW(212:212))))</f>
        <v/>
      </c>
      <c r="H227" s="365"/>
      <c r="I227" s="366" t="str">
        <f t="array" ref="I227">IF(ISERROR(INDEX('Parish level data'!$Q$6:$Q$10232,SMALL(IF($B$3='Parish level data'!$D$6:$D$10232,ROW('Parish level data'!$D$6:$D$10232)-ROW('Parish level data'!$D$6)+1),ROW(212:212)))),"",INDEX('Parish level data'!$Q$6:$Q$10232,SMALL(IF($B$3='Parish level data'!$D$6:$D$10232,ROW('Parish level data'!$D$6:$D$10232)-ROW('Parish level data'!$D$6)+1),ROW(212:212))))</f>
        <v/>
      </c>
      <c r="J227" s="365"/>
      <c r="K227" s="367" t="str">
        <f t="array" ref="K227">IF(ISERROR(INDEX('Parish level data'!$S$6:$S$10232,SMALL(IF($B$3='Parish level data'!$D$6:$D$10232,ROW('Parish level data'!$D$6:$D$10232)-ROW('Parish level data'!$D$6)+1),ROW(212:212)))),"",INDEX('Parish level data'!$S$6:$S$10232,SMALL(IF($B$3='Parish level data'!$D$6:$D$10232,ROW('Parish level data'!$D$6:$D$10232)-ROW('Parish level data'!$D$6)+1),ROW(212:212))))</f>
        <v/>
      </c>
      <c r="L227" s="22"/>
      <c r="M227" s="368"/>
      <c r="N227" s="19"/>
      <c r="O227" s="23"/>
      <c r="P227" s="32"/>
      <c r="Q227" s="65"/>
    </row>
    <row r="228" spans="1:17" s="21" customFormat="1" ht="21" customHeight="1" thickBot="1" x14ac:dyDescent="0.3">
      <c r="A228" s="361"/>
      <c r="B228" s="57"/>
      <c r="C228" s="362" t="str">
        <f t="array" ref="C228">IF(ISERROR(INDEX('Parish level data'!$E$6:$E$10232,SMALL(IF($B$3='Parish level data'!$D$6:$D$10232,ROW('Parish level data'!$D$6:$D$10232)-ROW('Parish level data'!$D$6)+1),ROW(213:213)))),"",INDEX('Parish level data'!$E$6:$E$10232,SMALL(IF($B$3='Parish level data'!$D$6:$D$10232,ROW('Parish level data'!$D$6:$D$10232)-ROW('Parish level data'!$D$6)+1),ROW(213:213))))</f>
        <v/>
      </c>
      <c r="D228" s="363"/>
      <c r="E228" s="364" t="str">
        <f t="array" ref="E228">IF(ISERROR(INDEX('Parish level data'!$H$6:$H$10232,SMALL(IF($B$3='Parish level data'!$D$6:$D$10232,ROW('Parish level data'!$D$6:$D$10232)-ROW('Parish level data'!$D$6)+1),ROW(213:213)))),"",INDEX('Parish level data'!$H$6:$H$10232,SMALL(IF($B$3='Parish level data'!$D$6:$D$10232,ROW('Parish level data'!$D$6:$D$10232)-ROW('Parish level data'!$D$6)+1),ROW(213:213))))</f>
        <v/>
      </c>
      <c r="F228" s="391">
        <f t="shared" si="3"/>
        <v>0</v>
      </c>
      <c r="G228" s="364" t="str">
        <f t="array" ref="G228">IF(ISERROR(INDEX('Parish level data'!$O$6:$O$10232,SMALL(IF($B$3='Parish level data'!$D$6:$D$10232,ROW('Parish level data'!$D$6:$D$10232)-ROW('Parish level data'!$D$6)+1),ROW(213:213)))),"",INDEX('Parish level data'!$O$6:$O$10232,SMALL(IF($B$3='Parish level data'!$D$6:$D$10232,ROW('Parish level data'!$D$6:$D$10232)-ROW('Parish level data'!$D$6)+1),ROW(213:213))))</f>
        <v/>
      </c>
      <c r="H228" s="365"/>
      <c r="I228" s="366" t="str">
        <f t="array" ref="I228">IF(ISERROR(INDEX('Parish level data'!$Q$6:$Q$10232,SMALL(IF($B$3='Parish level data'!$D$6:$D$10232,ROW('Parish level data'!$D$6:$D$10232)-ROW('Parish level data'!$D$6)+1),ROW(213:213)))),"",INDEX('Parish level data'!$Q$6:$Q$10232,SMALL(IF($B$3='Parish level data'!$D$6:$D$10232,ROW('Parish level data'!$D$6:$D$10232)-ROW('Parish level data'!$D$6)+1),ROW(213:213))))</f>
        <v/>
      </c>
      <c r="J228" s="365"/>
      <c r="K228" s="367" t="str">
        <f t="array" ref="K228">IF(ISERROR(INDEX('Parish level data'!$S$6:$S$10232,SMALL(IF($B$3='Parish level data'!$D$6:$D$10232,ROW('Parish level data'!$D$6:$D$10232)-ROW('Parish level data'!$D$6)+1),ROW(213:213)))),"",INDEX('Parish level data'!$S$6:$S$10232,SMALL(IF($B$3='Parish level data'!$D$6:$D$10232,ROW('Parish level data'!$D$6:$D$10232)-ROW('Parish level data'!$D$6)+1),ROW(213:213))))</f>
        <v/>
      </c>
      <c r="L228" s="22"/>
      <c r="M228" s="368"/>
      <c r="N228" s="19"/>
      <c r="O228" s="23"/>
      <c r="P228" s="32"/>
      <c r="Q228" s="65"/>
    </row>
    <row r="229" spans="1:17" s="21" customFormat="1" ht="21" customHeight="1" thickBot="1" x14ac:dyDescent="0.3">
      <c r="A229" s="361"/>
      <c r="B229" s="57"/>
      <c r="C229" s="362" t="str">
        <f t="array" ref="C229">IF(ISERROR(INDEX('Parish level data'!$E$6:$E$10232,SMALL(IF($B$3='Parish level data'!$D$6:$D$10232,ROW('Parish level data'!$D$6:$D$10232)-ROW('Parish level data'!$D$6)+1),ROW(214:214)))),"",INDEX('Parish level data'!$E$6:$E$10232,SMALL(IF($B$3='Parish level data'!$D$6:$D$10232,ROW('Parish level data'!$D$6:$D$10232)-ROW('Parish level data'!$D$6)+1),ROW(214:214))))</f>
        <v/>
      </c>
      <c r="D229" s="363"/>
      <c r="E229" s="364" t="str">
        <f t="array" ref="E229">IF(ISERROR(INDEX('Parish level data'!$H$6:$H$10232,SMALL(IF($B$3='Parish level data'!$D$6:$D$10232,ROW('Parish level data'!$D$6:$D$10232)-ROW('Parish level data'!$D$6)+1),ROW(214:214)))),"",INDEX('Parish level data'!$H$6:$H$10232,SMALL(IF($B$3='Parish level data'!$D$6:$D$10232,ROW('Parish level data'!$D$6:$D$10232)-ROW('Parish level data'!$D$6)+1),ROW(214:214))))</f>
        <v/>
      </c>
      <c r="F229" s="391">
        <f t="shared" si="3"/>
        <v>0</v>
      </c>
      <c r="G229" s="364" t="str">
        <f t="array" ref="G229">IF(ISERROR(INDEX('Parish level data'!$O$6:$O$10232,SMALL(IF($B$3='Parish level data'!$D$6:$D$10232,ROW('Parish level data'!$D$6:$D$10232)-ROW('Parish level data'!$D$6)+1),ROW(214:214)))),"",INDEX('Parish level data'!$O$6:$O$10232,SMALL(IF($B$3='Parish level data'!$D$6:$D$10232,ROW('Parish level data'!$D$6:$D$10232)-ROW('Parish level data'!$D$6)+1),ROW(214:214))))</f>
        <v/>
      </c>
      <c r="H229" s="365"/>
      <c r="I229" s="366" t="str">
        <f t="array" ref="I229">IF(ISERROR(INDEX('Parish level data'!$Q$6:$Q$10232,SMALL(IF($B$3='Parish level data'!$D$6:$D$10232,ROW('Parish level data'!$D$6:$D$10232)-ROW('Parish level data'!$D$6)+1),ROW(214:214)))),"",INDEX('Parish level data'!$Q$6:$Q$10232,SMALL(IF($B$3='Parish level data'!$D$6:$D$10232,ROW('Parish level data'!$D$6:$D$10232)-ROW('Parish level data'!$D$6)+1),ROW(214:214))))</f>
        <v/>
      </c>
      <c r="J229" s="365"/>
      <c r="K229" s="367" t="str">
        <f t="array" ref="K229">IF(ISERROR(INDEX('Parish level data'!$S$6:$S$10232,SMALL(IF($B$3='Parish level data'!$D$6:$D$10232,ROW('Parish level data'!$D$6:$D$10232)-ROW('Parish level data'!$D$6)+1),ROW(214:214)))),"",INDEX('Parish level data'!$S$6:$S$10232,SMALL(IF($B$3='Parish level data'!$D$6:$D$10232,ROW('Parish level data'!$D$6:$D$10232)-ROW('Parish level data'!$D$6)+1),ROW(214:214))))</f>
        <v/>
      </c>
      <c r="L229" s="22"/>
      <c r="M229" s="368"/>
      <c r="N229" s="19"/>
      <c r="O229" s="23"/>
      <c r="P229" s="32"/>
      <c r="Q229" s="65"/>
    </row>
    <row r="230" spans="1:17" s="21" customFormat="1" ht="21" customHeight="1" thickBot="1" x14ac:dyDescent="0.3">
      <c r="A230" s="361"/>
      <c r="B230" s="57"/>
      <c r="C230" s="362" t="str">
        <f t="array" ref="C230">IF(ISERROR(INDEX('Parish level data'!$E$6:$E$10232,SMALL(IF($B$3='Parish level data'!$D$6:$D$10232,ROW('Parish level data'!$D$6:$D$10232)-ROW('Parish level data'!$D$6)+1),ROW(215:215)))),"",INDEX('Parish level data'!$E$6:$E$10232,SMALL(IF($B$3='Parish level data'!$D$6:$D$10232,ROW('Parish level data'!$D$6:$D$10232)-ROW('Parish level data'!$D$6)+1),ROW(215:215))))</f>
        <v/>
      </c>
      <c r="D230" s="363"/>
      <c r="E230" s="364" t="str">
        <f t="array" ref="E230">IF(ISERROR(INDEX('Parish level data'!$H$6:$H$10232,SMALL(IF($B$3='Parish level data'!$D$6:$D$10232,ROW('Parish level data'!$D$6:$D$10232)-ROW('Parish level data'!$D$6)+1),ROW(215:215)))),"",INDEX('Parish level data'!$H$6:$H$10232,SMALL(IF($B$3='Parish level data'!$D$6:$D$10232,ROW('Parish level data'!$D$6:$D$10232)-ROW('Parish level data'!$D$6)+1),ROW(215:215))))</f>
        <v/>
      </c>
      <c r="F230" s="391">
        <f t="shared" si="3"/>
        <v>0</v>
      </c>
      <c r="G230" s="364" t="str">
        <f t="array" ref="G230">IF(ISERROR(INDEX('Parish level data'!$O$6:$O$10232,SMALL(IF($B$3='Parish level data'!$D$6:$D$10232,ROW('Parish level data'!$D$6:$D$10232)-ROW('Parish level data'!$D$6)+1),ROW(215:215)))),"",INDEX('Parish level data'!$O$6:$O$10232,SMALL(IF($B$3='Parish level data'!$D$6:$D$10232,ROW('Parish level data'!$D$6:$D$10232)-ROW('Parish level data'!$D$6)+1),ROW(215:215))))</f>
        <v/>
      </c>
      <c r="H230" s="365"/>
      <c r="I230" s="366" t="str">
        <f t="array" ref="I230">IF(ISERROR(INDEX('Parish level data'!$Q$6:$Q$10232,SMALL(IF($B$3='Parish level data'!$D$6:$D$10232,ROW('Parish level data'!$D$6:$D$10232)-ROW('Parish level data'!$D$6)+1),ROW(215:215)))),"",INDEX('Parish level data'!$Q$6:$Q$10232,SMALL(IF($B$3='Parish level data'!$D$6:$D$10232,ROW('Parish level data'!$D$6:$D$10232)-ROW('Parish level data'!$D$6)+1),ROW(215:215))))</f>
        <v/>
      </c>
      <c r="J230" s="365"/>
      <c r="K230" s="367" t="str">
        <f t="array" ref="K230">IF(ISERROR(INDEX('Parish level data'!$S$6:$S$10232,SMALL(IF($B$3='Parish level data'!$D$6:$D$10232,ROW('Parish level data'!$D$6:$D$10232)-ROW('Parish level data'!$D$6)+1),ROW(215:215)))),"",INDEX('Parish level data'!$S$6:$S$10232,SMALL(IF($B$3='Parish level data'!$D$6:$D$10232,ROW('Parish level data'!$D$6:$D$10232)-ROW('Parish level data'!$D$6)+1),ROW(215:215))))</f>
        <v/>
      </c>
      <c r="L230" s="22"/>
      <c r="M230" s="368"/>
      <c r="N230" s="19"/>
      <c r="O230" s="23"/>
      <c r="P230" s="32"/>
      <c r="Q230" s="65"/>
    </row>
    <row r="231" spans="1:17" s="21" customFormat="1" ht="21" customHeight="1" thickBot="1" x14ac:dyDescent="0.3">
      <c r="A231" s="361"/>
      <c r="B231" s="57"/>
      <c r="C231" s="362" t="str">
        <f t="array" ref="C231">IF(ISERROR(INDEX('Parish level data'!$E$6:$E$10232,SMALL(IF($B$3='Parish level data'!$D$6:$D$10232,ROW('Parish level data'!$D$6:$D$10232)-ROW('Parish level data'!$D$6)+1),ROW(216:216)))),"",INDEX('Parish level data'!$E$6:$E$10232,SMALL(IF($B$3='Parish level data'!$D$6:$D$10232,ROW('Parish level data'!$D$6:$D$10232)-ROW('Parish level data'!$D$6)+1),ROW(216:216))))</f>
        <v/>
      </c>
      <c r="D231" s="363"/>
      <c r="E231" s="364" t="str">
        <f t="array" ref="E231">IF(ISERROR(INDEX('Parish level data'!$H$6:$H$10232,SMALL(IF($B$3='Parish level data'!$D$6:$D$10232,ROW('Parish level data'!$D$6:$D$10232)-ROW('Parish level data'!$D$6)+1),ROW(216:216)))),"",INDEX('Parish level data'!$H$6:$H$10232,SMALL(IF($B$3='Parish level data'!$D$6:$D$10232,ROW('Parish level data'!$D$6:$D$10232)-ROW('Parish level data'!$D$6)+1),ROW(216:216))))</f>
        <v/>
      </c>
      <c r="F231" s="391">
        <f t="shared" si="3"/>
        <v>0</v>
      </c>
      <c r="G231" s="364" t="str">
        <f t="array" ref="G231">IF(ISERROR(INDEX('Parish level data'!$O$6:$O$10232,SMALL(IF($B$3='Parish level data'!$D$6:$D$10232,ROW('Parish level data'!$D$6:$D$10232)-ROW('Parish level data'!$D$6)+1),ROW(216:216)))),"",INDEX('Parish level data'!$O$6:$O$10232,SMALL(IF($B$3='Parish level data'!$D$6:$D$10232,ROW('Parish level data'!$D$6:$D$10232)-ROW('Parish level data'!$D$6)+1),ROW(216:216))))</f>
        <v/>
      </c>
      <c r="H231" s="365"/>
      <c r="I231" s="366" t="str">
        <f t="array" ref="I231">IF(ISERROR(INDEX('Parish level data'!$Q$6:$Q$10232,SMALL(IF($B$3='Parish level data'!$D$6:$D$10232,ROW('Parish level data'!$D$6:$D$10232)-ROW('Parish level data'!$D$6)+1),ROW(216:216)))),"",INDEX('Parish level data'!$Q$6:$Q$10232,SMALL(IF($B$3='Parish level data'!$D$6:$D$10232,ROW('Parish level data'!$D$6:$D$10232)-ROW('Parish level data'!$D$6)+1),ROW(216:216))))</f>
        <v/>
      </c>
      <c r="J231" s="365"/>
      <c r="K231" s="367" t="str">
        <f t="array" ref="K231">IF(ISERROR(INDEX('Parish level data'!$S$6:$S$10232,SMALL(IF($B$3='Parish level data'!$D$6:$D$10232,ROW('Parish level data'!$D$6:$D$10232)-ROW('Parish level data'!$D$6)+1),ROW(216:216)))),"",INDEX('Parish level data'!$S$6:$S$10232,SMALL(IF($B$3='Parish level data'!$D$6:$D$10232,ROW('Parish level data'!$D$6:$D$10232)-ROW('Parish level data'!$D$6)+1),ROW(216:216))))</f>
        <v/>
      </c>
      <c r="L231" s="22"/>
      <c r="M231" s="368"/>
      <c r="N231" s="19"/>
      <c r="O231" s="23"/>
      <c r="P231" s="32"/>
      <c r="Q231" s="65"/>
    </row>
    <row r="232" spans="1:17" s="21" customFormat="1" ht="21" customHeight="1" thickBot="1" x14ac:dyDescent="0.3">
      <c r="A232" s="361"/>
      <c r="B232" s="57"/>
      <c r="C232" s="362" t="str">
        <f t="array" ref="C232">IF(ISERROR(INDEX('Parish level data'!$E$6:$E$10232,SMALL(IF($B$3='Parish level data'!$D$6:$D$10232,ROW('Parish level data'!$D$6:$D$10232)-ROW('Parish level data'!$D$6)+1),ROW(217:217)))),"",INDEX('Parish level data'!$E$6:$E$10232,SMALL(IF($B$3='Parish level data'!$D$6:$D$10232,ROW('Parish level data'!$D$6:$D$10232)-ROW('Parish level data'!$D$6)+1),ROW(217:217))))</f>
        <v/>
      </c>
      <c r="D232" s="363"/>
      <c r="E232" s="364" t="str">
        <f t="array" ref="E232">IF(ISERROR(INDEX('Parish level data'!$H$6:$H$10232,SMALL(IF($B$3='Parish level data'!$D$6:$D$10232,ROW('Parish level data'!$D$6:$D$10232)-ROW('Parish level data'!$D$6)+1),ROW(217:217)))),"",INDEX('Parish level data'!$H$6:$H$10232,SMALL(IF($B$3='Parish level data'!$D$6:$D$10232,ROW('Parish level data'!$D$6:$D$10232)-ROW('Parish level data'!$D$6)+1),ROW(217:217))))</f>
        <v/>
      </c>
      <c r="F232" s="391">
        <f t="shared" si="3"/>
        <v>0</v>
      </c>
      <c r="G232" s="364" t="str">
        <f t="array" ref="G232">IF(ISERROR(INDEX('Parish level data'!$O$6:$O$10232,SMALL(IF($B$3='Parish level data'!$D$6:$D$10232,ROW('Parish level data'!$D$6:$D$10232)-ROW('Parish level data'!$D$6)+1),ROW(217:217)))),"",INDEX('Parish level data'!$O$6:$O$10232,SMALL(IF($B$3='Parish level data'!$D$6:$D$10232,ROW('Parish level data'!$D$6:$D$10232)-ROW('Parish level data'!$D$6)+1),ROW(217:217))))</f>
        <v/>
      </c>
      <c r="H232" s="365"/>
      <c r="I232" s="366" t="str">
        <f t="array" ref="I232">IF(ISERROR(INDEX('Parish level data'!$Q$6:$Q$10232,SMALL(IF($B$3='Parish level data'!$D$6:$D$10232,ROW('Parish level data'!$D$6:$D$10232)-ROW('Parish level data'!$D$6)+1),ROW(217:217)))),"",INDEX('Parish level data'!$Q$6:$Q$10232,SMALL(IF($B$3='Parish level data'!$D$6:$D$10232,ROW('Parish level data'!$D$6:$D$10232)-ROW('Parish level data'!$D$6)+1),ROW(217:217))))</f>
        <v/>
      </c>
      <c r="J232" s="365"/>
      <c r="K232" s="367" t="str">
        <f t="array" ref="K232">IF(ISERROR(INDEX('Parish level data'!$S$6:$S$10232,SMALL(IF($B$3='Parish level data'!$D$6:$D$10232,ROW('Parish level data'!$D$6:$D$10232)-ROW('Parish level data'!$D$6)+1),ROW(217:217)))),"",INDEX('Parish level data'!$S$6:$S$10232,SMALL(IF($B$3='Parish level data'!$D$6:$D$10232,ROW('Parish level data'!$D$6:$D$10232)-ROW('Parish level data'!$D$6)+1),ROW(217:217))))</f>
        <v/>
      </c>
      <c r="L232" s="22"/>
      <c r="M232" s="368"/>
      <c r="N232" s="19"/>
      <c r="O232" s="23"/>
      <c r="P232" s="32"/>
      <c r="Q232" s="65"/>
    </row>
    <row r="233" spans="1:17" s="21" customFormat="1" ht="21" customHeight="1" thickBot="1" x14ac:dyDescent="0.3">
      <c r="A233" s="361"/>
      <c r="B233" s="57"/>
      <c r="C233" s="362" t="str">
        <f t="array" ref="C233">IF(ISERROR(INDEX('Parish level data'!$E$6:$E$10232,SMALL(IF($B$3='Parish level data'!$D$6:$D$10232,ROW('Parish level data'!$D$6:$D$10232)-ROW('Parish level data'!$D$6)+1),ROW(218:218)))),"",INDEX('Parish level data'!$E$6:$E$10232,SMALL(IF($B$3='Parish level data'!$D$6:$D$10232,ROW('Parish level data'!$D$6:$D$10232)-ROW('Parish level data'!$D$6)+1),ROW(218:218))))</f>
        <v/>
      </c>
      <c r="D233" s="363"/>
      <c r="E233" s="364" t="str">
        <f t="array" ref="E233">IF(ISERROR(INDEX('Parish level data'!$H$6:$H$10232,SMALL(IF($B$3='Parish level data'!$D$6:$D$10232,ROW('Parish level data'!$D$6:$D$10232)-ROW('Parish level data'!$D$6)+1),ROW(218:218)))),"",INDEX('Parish level data'!$H$6:$H$10232,SMALL(IF($B$3='Parish level data'!$D$6:$D$10232,ROW('Parish level data'!$D$6:$D$10232)-ROW('Parish level data'!$D$6)+1),ROW(218:218))))</f>
        <v/>
      </c>
      <c r="F233" s="391">
        <f t="shared" si="3"/>
        <v>0</v>
      </c>
      <c r="G233" s="364" t="str">
        <f t="array" ref="G233">IF(ISERROR(INDEX('Parish level data'!$O$6:$O$10232,SMALL(IF($B$3='Parish level data'!$D$6:$D$10232,ROW('Parish level data'!$D$6:$D$10232)-ROW('Parish level data'!$D$6)+1),ROW(218:218)))),"",INDEX('Parish level data'!$O$6:$O$10232,SMALL(IF($B$3='Parish level data'!$D$6:$D$10232,ROW('Parish level data'!$D$6:$D$10232)-ROW('Parish level data'!$D$6)+1),ROW(218:218))))</f>
        <v/>
      </c>
      <c r="H233" s="365"/>
      <c r="I233" s="366" t="str">
        <f t="array" ref="I233">IF(ISERROR(INDEX('Parish level data'!$Q$6:$Q$10232,SMALL(IF($B$3='Parish level data'!$D$6:$D$10232,ROW('Parish level data'!$D$6:$D$10232)-ROW('Parish level data'!$D$6)+1),ROW(218:218)))),"",INDEX('Parish level data'!$Q$6:$Q$10232,SMALL(IF($B$3='Parish level data'!$D$6:$D$10232,ROW('Parish level data'!$D$6:$D$10232)-ROW('Parish level data'!$D$6)+1),ROW(218:218))))</f>
        <v/>
      </c>
      <c r="J233" s="365"/>
      <c r="K233" s="367" t="str">
        <f t="array" ref="K233">IF(ISERROR(INDEX('Parish level data'!$S$6:$S$10232,SMALL(IF($B$3='Parish level data'!$D$6:$D$10232,ROW('Parish level data'!$D$6:$D$10232)-ROW('Parish level data'!$D$6)+1),ROW(218:218)))),"",INDEX('Parish level data'!$S$6:$S$10232,SMALL(IF($B$3='Parish level data'!$D$6:$D$10232,ROW('Parish level data'!$D$6:$D$10232)-ROW('Parish level data'!$D$6)+1),ROW(218:218))))</f>
        <v/>
      </c>
      <c r="L233" s="22"/>
      <c r="M233" s="368"/>
      <c r="N233" s="19"/>
      <c r="O233" s="23"/>
      <c r="P233" s="32"/>
      <c r="Q233" s="65"/>
    </row>
    <row r="234" spans="1:17" s="21" customFormat="1" ht="21" customHeight="1" thickBot="1" x14ac:dyDescent="0.3">
      <c r="A234" s="361"/>
      <c r="B234" s="57"/>
      <c r="C234" s="362" t="str">
        <f t="array" ref="C234">IF(ISERROR(INDEX('Parish level data'!$E$6:$E$10232,SMALL(IF($B$3='Parish level data'!$D$6:$D$10232,ROW('Parish level data'!$D$6:$D$10232)-ROW('Parish level data'!$D$6)+1),ROW(219:219)))),"",INDEX('Parish level data'!$E$6:$E$10232,SMALL(IF($B$3='Parish level data'!$D$6:$D$10232,ROW('Parish level data'!$D$6:$D$10232)-ROW('Parish level data'!$D$6)+1),ROW(219:219))))</f>
        <v/>
      </c>
      <c r="D234" s="363"/>
      <c r="E234" s="364" t="str">
        <f t="array" ref="E234">IF(ISERROR(INDEX('Parish level data'!$H$6:$H$10232,SMALL(IF($B$3='Parish level data'!$D$6:$D$10232,ROW('Parish level data'!$D$6:$D$10232)-ROW('Parish level data'!$D$6)+1),ROW(219:219)))),"",INDEX('Parish level data'!$H$6:$H$10232,SMALL(IF($B$3='Parish level data'!$D$6:$D$10232,ROW('Parish level data'!$D$6:$D$10232)-ROW('Parish level data'!$D$6)+1),ROW(219:219))))</f>
        <v/>
      </c>
      <c r="F234" s="391">
        <f t="shared" si="3"/>
        <v>0</v>
      </c>
      <c r="G234" s="364" t="str">
        <f t="array" ref="G234">IF(ISERROR(INDEX('Parish level data'!$O$6:$O$10232,SMALL(IF($B$3='Parish level data'!$D$6:$D$10232,ROW('Parish level data'!$D$6:$D$10232)-ROW('Parish level data'!$D$6)+1),ROW(219:219)))),"",INDEX('Parish level data'!$O$6:$O$10232,SMALL(IF($B$3='Parish level data'!$D$6:$D$10232,ROW('Parish level data'!$D$6:$D$10232)-ROW('Parish level data'!$D$6)+1),ROW(219:219))))</f>
        <v/>
      </c>
      <c r="H234" s="365"/>
      <c r="I234" s="366" t="str">
        <f t="array" ref="I234">IF(ISERROR(INDEX('Parish level data'!$Q$6:$Q$10232,SMALL(IF($B$3='Parish level data'!$D$6:$D$10232,ROW('Parish level data'!$D$6:$D$10232)-ROW('Parish level data'!$D$6)+1),ROW(219:219)))),"",INDEX('Parish level data'!$Q$6:$Q$10232,SMALL(IF($B$3='Parish level data'!$D$6:$D$10232,ROW('Parish level data'!$D$6:$D$10232)-ROW('Parish level data'!$D$6)+1),ROW(219:219))))</f>
        <v/>
      </c>
      <c r="J234" s="365"/>
      <c r="K234" s="367" t="str">
        <f t="array" ref="K234">IF(ISERROR(INDEX('Parish level data'!$S$6:$S$10232,SMALL(IF($B$3='Parish level data'!$D$6:$D$10232,ROW('Parish level data'!$D$6:$D$10232)-ROW('Parish level data'!$D$6)+1),ROW(219:219)))),"",INDEX('Parish level data'!$S$6:$S$10232,SMALL(IF($B$3='Parish level data'!$D$6:$D$10232,ROW('Parish level data'!$D$6:$D$10232)-ROW('Parish level data'!$D$6)+1),ROW(219:219))))</f>
        <v/>
      </c>
      <c r="L234" s="22"/>
      <c r="M234" s="368"/>
      <c r="N234" s="19"/>
      <c r="O234" s="23"/>
      <c r="P234" s="32"/>
      <c r="Q234" s="65"/>
    </row>
    <row r="235" spans="1:17" s="21" customFormat="1" ht="21" customHeight="1" thickBot="1" x14ac:dyDescent="0.3">
      <c r="A235" s="361"/>
      <c r="B235" s="57"/>
      <c r="C235" s="362" t="str">
        <f t="array" ref="C235">IF(ISERROR(INDEX('Parish level data'!$E$6:$E$10232,SMALL(IF($B$3='Parish level data'!$D$6:$D$10232,ROW('Parish level data'!$D$6:$D$10232)-ROW('Parish level data'!$D$6)+1),ROW(220:220)))),"",INDEX('Parish level data'!$E$6:$E$10232,SMALL(IF($B$3='Parish level data'!$D$6:$D$10232,ROW('Parish level data'!$D$6:$D$10232)-ROW('Parish level data'!$D$6)+1),ROW(220:220))))</f>
        <v/>
      </c>
      <c r="D235" s="363"/>
      <c r="E235" s="364" t="str">
        <f t="array" ref="E235">IF(ISERROR(INDEX('Parish level data'!$H$6:$H$10232,SMALL(IF($B$3='Parish level data'!$D$6:$D$10232,ROW('Parish level data'!$D$6:$D$10232)-ROW('Parish level data'!$D$6)+1),ROW(220:220)))),"",INDEX('Parish level data'!$H$6:$H$10232,SMALL(IF($B$3='Parish level data'!$D$6:$D$10232,ROW('Parish level data'!$D$6:$D$10232)-ROW('Parish level data'!$D$6)+1),ROW(220:220))))</f>
        <v/>
      </c>
      <c r="F235" s="391">
        <f t="shared" si="3"/>
        <v>0</v>
      </c>
      <c r="G235" s="364" t="str">
        <f t="array" ref="G235">IF(ISERROR(INDEX('Parish level data'!$O$6:$O$10232,SMALL(IF($B$3='Parish level data'!$D$6:$D$10232,ROW('Parish level data'!$D$6:$D$10232)-ROW('Parish level data'!$D$6)+1),ROW(220:220)))),"",INDEX('Parish level data'!$O$6:$O$10232,SMALL(IF($B$3='Parish level data'!$D$6:$D$10232,ROW('Parish level data'!$D$6:$D$10232)-ROW('Parish level data'!$D$6)+1),ROW(220:220))))</f>
        <v/>
      </c>
      <c r="H235" s="365"/>
      <c r="I235" s="366" t="str">
        <f t="array" ref="I235">IF(ISERROR(INDEX('Parish level data'!$Q$6:$Q$10232,SMALL(IF($B$3='Parish level data'!$D$6:$D$10232,ROW('Parish level data'!$D$6:$D$10232)-ROW('Parish level data'!$D$6)+1),ROW(220:220)))),"",INDEX('Parish level data'!$Q$6:$Q$10232,SMALL(IF($B$3='Parish level data'!$D$6:$D$10232,ROW('Parish level data'!$D$6:$D$10232)-ROW('Parish level data'!$D$6)+1),ROW(220:220))))</f>
        <v/>
      </c>
      <c r="J235" s="365"/>
      <c r="K235" s="367" t="str">
        <f t="array" ref="K235">IF(ISERROR(INDEX('Parish level data'!$S$6:$S$10232,SMALL(IF($B$3='Parish level data'!$D$6:$D$10232,ROW('Parish level data'!$D$6:$D$10232)-ROW('Parish level data'!$D$6)+1),ROW(220:220)))),"",INDEX('Parish level data'!$S$6:$S$10232,SMALL(IF($B$3='Parish level data'!$D$6:$D$10232,ROW('Parish level data'!$D$6:$D$10232)-ROW('Parish level data'!$D$6)+1),ROW(220:220))))</f>
        <v/>
      </c>
      <c r="L235" s="22"/>
      <c r="M235" s="368"/>
      <c r="N235" s="19"/>
      <c r="O235" s="23"/>
      <c r="P235" s="32"/>
      <c r="Q235" s="65"/>
    </row>
    <row r="236" spans="1:17" s="21" customFormat="1" ht="21" customHeight="1" thickBot="1" x14ac:dyDescent="0.3">
      <c r="A236" s="361"/>
      <c r="B236" s="57"/>
      <c r="C236" s="362" t="str">
        <f t="array" ref="C236">IF(ISERROR(INDEX('Parish level data'!$E$6:$E$10232,SMALL(IF($B$3='Parish level data'!$D$6:$D$10232,ROW('Parish level data'!$D$6:$D$10232)-ROW('Parish level data'!$D$6)+1),ROW(221:221)))),"",INDEX('Parish level data'!$E$6:$E$10232,SMALL(IF($B$3='Parish level data'!$D$6:$D$10232,ROW('Parish level data'!$D$6:$D$10232)-ROW('Parish level data'!$D$6)+1),ROW(221:221))))</f>
        <v/>
      </c>
      <c r="D236" s="363"/>
      <c r="E236" s="364" t="str">
        <f t="array" ref="E236">IF(ISERROR(INDEX('Parish level data'!$H$6:$H$10232,SMALL(IF($B$3='Parish level data'!$D$6:$D$10232,ROW('Parish level data'!$D$6:$D$10232)-ROW('Parish level data'!$D$6)+1),ROW(221:221)))),"",INDEX('Parish level data'!$H$6:$H$10232,SMALL(IF($B$3='Parish level data'!$D$6:$D$10232,ROW('Parish level data'!$D$6:$D$10232)-ROW('Parish level data'!$D$6)+1),ROW(221:221))))</f>
        <v/>
      </c>
      <c r="F236" s="391">
        <f t="shared" si="3"/>
        <v>0</v>
      </c>
      <c r="G236" s="364" t="str">
        <f t="array" ref="G236">IF(ISERROR(INDEX('Parish level data'!$O$6:$O$10232,SMALL(IF($B$3='Parish level data'!$D$6:$D$10232,ROW('Parish level data'!$D$6:$D$10232)-ROW('Parish level data'!$D$6)+1),ROW(221:221)))),"",INDEX('Parish level data'!$O$6:$O$10232,SMALL(IF($B$3='Parish level data'!$D$6:$D$10232,ROW('Parish level data'!$D$6:$D$10232)-ROW('Parish level data'!$D$6)+1),ROW(221:221))))</f>
        <v/>
      </c>
      <c r="H236" s="365"/>
      <c r="I236" s="366" t="str">
        <f t="array" ref="I236">IF(ISERROR(INDEX('Parish level data'!$Q$6:$Q$10232,SMALL(IF($B$3='Parish level data'!$D$6:$D$10232,ROW('Parish level data'!$D$6:$D$10232)-ROW('Parish level data'!$D$6)+1),ROW(221:221)))),"",INDEX('Parish level data'!$Q$6:$Q$10232,SMALL(IF($B$3='Parish level data'!$D$6:$D$10232,ROW('Parish level data'!$D$6:$D$10232)-ROW('Parish level data'!$D$6)+1),ROW(221:221))))</f>
        <v/>
      </c>
      <c r="J236" s="365"/>
      <c r="K236" s="367" t="str">
        <f t="array" ref="K236">IF(ISERROR(INDEX('Parish level data'!$S$6:$S$10232,SMALL(IF($B$3='Parish level data'!$D$6:$D$10232,ROW('Parish level data'!$D$6:$D$10232)-ROW('Parish level data'!$D$6)+1),ROW(221:221)))),"",INDEX('Parish level data'!$S$6:$S$10232,SMALL(IF($B$3='Parish level data'!$D$6:$D$10232,ROW('Parish level data'!$D$6:$D$10232)-ROW('Parish level data'!$D$6)+1),ROW(221:221))))</f>
        <v/>
      </c>
      <c r="L236" s="22"/>
      <c r="M236" s="368"/>
      <c r="N236" s="19"/>
      <c r="O236" s="23"/>
      <c r="P236" s="32"/>
      <c r="Q236" s="65"/>
    </row>
    <row r="237" spans="1:17" s="21" customFormat="1" ht="21" customHeight="1" thickBot="1" x14ac:dyDescent="0.3">
      <c r="A237" s="361"/>
      <c r="B237" s="57"/>
      <c r="C237" s="362" t="str">
        <f t="array" ref="C237">IF(ISERROR(INDEX('Parish level data'!$E$6:$E$10232,SMALL(IF($B$3='Parish level data'!$D$6:$D$10232,ROW('Parish level data'!$D$6:$D$10232)-ROW('Parish level data'!$D$6)+1),ROW(222:222)))),"",INDEX('Parish level data'!$E$6:$E$10232,SMALL(IF($B$3='Parish level data'!$D$6:$D$10232,ROW('Parish level data'!$D$6:$D$10232)-ROW('Parish level data'!$D$6)+1),ROW(222:222))))</f>
        <v/>
      </c>
      <c r="D237" s="363"/>
      <c r="E237" s="364" t="str">
        <f t="array" ref="E237">IF(ISERROR(INDEX('Parish level data'!$H$6:$H$10232,SMALL(IF($B$3='Parish level data'!$D$6:$D$10232,ROW('Parish level data'!$D$6:$D$10232)-ROW('Parish level data'!$D$6)+1),ROW(222:222)))),"",INDEX('Parish level data'!$H$6:$H$10232,SMALL(IF($B$3='Parish level data'!$D$6:$D$10232,ROW('Parish level data'!$D$6:$D$10232)-ROW('Parish level data'!$D$6)+1),ROW(222:222))))</f>
        <v/>
      </c>
      <c r="F237" s="391">
        <f t="shared" si="3"/>
        <v>0</v>
      </c>
      <c r="G237" s="364" t="str">
        <f t="array" ref="G237">IF(ISERROR(INDEX('Parish level data'!$O$6:$O$10232,SMALL(IF($B$3='Parish level data'!$D$6:$D$10232,ROW('Parish level data'!$D$6:$D$10232)-ROW('Parish level data'!$D$6)+1),ROW(222:222)))),"",INDEX('Parish level data'!$O$6:$O$10232,SMALL(IF($B$3='Parish level data'!$D$6:$D$10232,ROW('Parish level data'!$D$6:$D$10232)-ROW('Parish level data'!$D$6)+1),ROW(222:222))))</f>
        <v/>
      </c>
      <c r="H237" s="365"/>
      <c r="I237" s="366" t="str">
        <f t="array" ref="I237">IF(ISERROR(INDEX('Parish level data'!$Q$6:$Q$10232,SMALL(IF($B$3='Parish level data'!$D$6:$D$10232,ROW('Parish level data'!$D$6:$D$10232)-ROW('Parish level data'!$D$6)+1),ROW(222:222)))),"",INDEX('Parish level data'!$Q$6:$Q$10232,SMALL(IF($B$3='Parish level data'!$D$6:$D$10232,ROW('Parish level data'!$D$6:$D$10232)-ROW('Parish level data'!$D$6)+1),ROW(222:222))))</f>
        <v/>
      </c>
      <c r="J237" s="365"/>
      <c r="K237" s="367" t="str">
        <f t="array" ref="K237">IF(ISERROR(INDEX('Parish level data'!$S$6:$S$10232,SMALL(IF($B$3='Parish level data'!$D$6:$D$10232,ROW('Parish level data'!$D$6:$D$10232)-ROW('Parish level data'!$D$6)+1),ROW(222:222)))),"",INDEX('Parish level data'!$S$6:$S$10232,SMALL(IF($B$3='Parish level data'!$D$6:$D$10232,ROW('Parish level data'!$D$6:$D$10232)-ROW('Parish level data'!$D$6)+1),ROW(222:222))))</f>
        <v/>
      </c>
      <c r="L237" s="22"/>
      <c r="M237" s="368"/>
      <c r="N237" s="19"/>
      <c r="O237" s="23"/>
      <c r="P237" s="32"/>
      <c r="Q237" s="65"/>
    </row>
    <row r="238" spans="1:17" s="21" customFormat="1" ht="21" customHeight="1" thickBot="1" x14ac:dyDescent="0.3">
      <c r="A238" s="361"/>
      <c r="B238" s="57"/>
      <c r="C238" s="362" t="str">
        <f t="array" ref="C238">IF(ISERROR(INDEX('Parish level data'!$E$6:$E$10232,SMALL(IF($B$3='Parish level data'!$D$6:$D$10232,ROW('Parish level data'!$D$6:$D$10232)-ROW('Parish level data'!$D$6)+1),ROW(223:223)))),"",INDEX('Parish level data'!$E$6:$E$10232,SMALL(IF($B$3='Parish level data'!$D$6:$D$10232,ROW('Parish level data'!$D$6:$D$10232)-ROW('Parish level data'!$D$6)+1),ROW(223:223))))</f>
        <v/>
      </c>
      <c r="D238" s="363"/>
      <c r="E238" s="364" t="str">
        <f t="array" ref="E238">IF(ISERROR(INDEX('Parish level data'!$H$6:$H$10232,SMALL(IF($B$3='Parish level data'!$D$6:$D$10232,ROW('Parish level data'!$D$6:$D$10232)-ROW('Parish level data'!$D$6)+1),ROW(223:223)))),"",INDEX('Parish level data'!$H$6:$H$10232,SMALL(IF($B$3='Parish level data'!$D$6:$D$10232,ROW('Parish level data'!$D$6:$D$10232)-ROW('Parish level data'!$D$6)+1),ROW(223:223))))</f>
        <v/>
      </c>
      <c r="F238" s="391">
        <f t="shared" si="3"/>
        <v>0</v>
      </c>
      <c r="G238" s="364" t="str">
        <f t="array" ref="G238">IF(ISERROR(INDEX('Parish level data'!$O$6:$O$10232,SMALL(IF($B$3='Parish level data'!$D$6:$D$10232,ROW('Parish level data'!$D$6:$D$10232)-ROW('Parish level data'!$D$6)+1),ROW(223:223)))),"",INDEX('Parish level data'!$O$6:$O$10232,SMALL(IF($B$3='Parish level data'!$D$6:$D$10232,ROW('Parish level data'!$D$6:$D$10232)-ROW('Parish level data'!$D$6)+1),ROW(223:223))))</f>
        <v/>
      </c>
      <c r="H238" s="365"/>
      <c r="I238" s="366" t="str">
        <f t="array" ref="I238">IF(ISERROR(INDEX('Parish level data'!$Q$6:$Q$10232,SMALL(IF($B$3='Parish level data'!$D$6:$D$10232,ROW('Parish level data'!$D$6:$D$10232)-ROW('Parish level data'!$D$6)+1),ROW(223:223)))),"",INDEX('Parish level data'!$Q$6:$Q$10232,SMALL(IF($B$3='Parish level data'!$D$6:$D$10232,ROW('Parish level data'!$D$6:$D$10232)-ROW('Parish level data'!$D$6)+1),ROW(223:223))))</f>
        <v/>
      </c>
      <c r="J238" s="365"/>
      <c r="K238" s="367" t="str">
        <f t="array" ref="K238">IF(ISERROR(INDEX('Parish level data'!$S$6:$S$10232,SMALL(IF($B$3='Parish level data'!$D$6:$D$10232,ROW('Parish level data'!$D$6:$D$10232)-ROW('Parish level data'!$D$6)+1),ROW(223:223)))),"",INDEX('Parish level data'!$S$6:$S$10232,SMALL(IF($B$3='Parish level data'!$D$6:$D$10232,ROW('Parish level data'!$D$6:$D$10232)-ROW('Parish level data'!$D$6)+1),ROW(223:223))))</f>
        <v/>
      </c>
      <c r="L238" s="22"/>
      <c r="M238" s="368"/>
      <c r="N238" s="19"/>
      <c r="O238" s="23"/>
      <c r="P238" s="32"/>
      <c r="Q238" s="65"/>
    </row>
    <row r="239" spans="1:17" s="21" customFormat="1" ht="21" customHeight="1" thickBot="1" x14ac:dyDescent="0.3">
      <c r="A239" s="361"/>
      <c r="B239" s="57"/>
      <c r="C239" s="362" t="str">
        <f t="array" ref="C239">IF(ISERROR(INDEX('Parish level data'!$E$6:$E$10232,SMALL(IF($B$3='Parish level data'!$D$6:$D$10232,ROW('Parish level data'!$D$6:$D$10232)-ROW('Parish level data'!$D$6)+1),ROW(224:224)))),"",INDEX('Parish level data'!$E$6:$E$10232,SMALL(IF($B$3='Parish level data'!$D$6:$D$10232,ROW('Parish level data'!$D$6:$D$10232)-ROW('Parish level data'!$D$6)+1),ROW(224:224))))</f>
        <v/>
      </c>
      <c r="D239" s="363"/>
      <c r="E239" s="364" t="str">
        <f t="array" ref="E239">IF(ISERROR(INDEX('Parish level data'!$H$6:$H$10232,SMALL(IF($B$3='Parish level data'!$D$6:$D$10232,ROW('Parish level data'!$D$6:$D$10232)-ROW('Parish level data'!$D$6)+1),ROW(224:224)))),"",INDEX('Parish level data'!$H$6:$H$10232,SMALL(IF($B$3='Parish level data'!$D$6:$D$10232,ROW('Parish level data'!$D$6:$D$10232)-ROW('Parish level data'!$D$6)+1),ROW(224:224))))</f>
        <v/>
      </c>
      <c r="F239" s="391">
        <f t="shared" si="3"/>
        <v>0</v>
      </c>
      <c r="G239" s="364" t="str">
        <f t="array" ref="G239">IF(ISERROR(INDEX('Parish level data'!$O$6:$O$10232,SMALL(IF($B$3='Parish level data'!$D$6:$D$10232,ROW('Parish level data'!$D$6:$D$10232)-ROW('Parish level data'!$D$6)+1),ROW(224:224)))),"",INDEX('Parish level data'!$O$6:$O$10232,SMALL(IF($B$3='Parish level data'!$D$6:$D$10232,ROW('Parish level data'!$D$6:$D$10232)-ROW('Parish level data'!$D$6)+1),ROW(224:224))))</f>
        <v/>
      </c>
      <c r="H239" s="365"/>
      <c r="I239" s="366" t="str">
        <f t="array" ref="I239">IF(ISERROR(INDEX('Parish level data'!$Q$6:$Q$10232,SMALL(IF($B$3='Parish level data'!$D$6:$D$10232,ROW('Parish level data'!$D$6:$D$10232)-ROW('Parish level data'!$D$6)+1),ROW(224:224)))),"",INDEX('Parish level data'!$Q$6:$Q$10232,SMALL(IF($B$3='Parish level data'!$D$6:$D$10232,ROW('Parish level data'!$D$6:$D$10232)-ROW('Parish level data'!$D$6)+1),ROW(224:224))))</f>
        <v/>
      </c>
      <c r="J239" s="365"/>
      <c r="K239" s="367" t="str">
        <f t="array" ref="K239">IF(ISERROR(INDEX('Parish level data'!$S$6:$S$10232,SMALL(IF($B$3='Parish level data'!$D$6:$D$10232,ROW('Parish level data'!$D$6:$D$10232)-ROW('Parish level data'!$D$6)+1),ROW(224:224)))),"",INDEX('Parish level data'!$S$6:$S$10232,SMALL(IF($B$3='Parish level data'!$D$6:$D$10232,ROW('Parish level data'!$D$6:$D$10232)-ROW('Parish level data'!$D$6)+1),ROW(224:224))))</f>
        <v/>
      </c>
      <c r="L239" s="22"/>
      <c r="M239" s="368"/>
      <c r="N239" s="19"/>
      <c r="O239" s="23"/>
      <c r="P239" s="32"/>
      <c r="Q239" s="65"/>
    </row>
    <row r="240" spans="1:17" s="21" customFormat="1" ht="21" customHeight="1" thickBot="1" x14ac:dyDescent="0.3">
      <c r="A240" s="361"/>
      <c r="B240" s="57"/>
      <c r="C240" s="362" t="str">
        <f t="array" ref="C240">IF(ISERROR(INDEX('Parish level data'!$E$6:$E$10232,SMALL(IF($B$3='Parish level data'!$D$6:$D$10232,ROW('Parish level data'!$D$6:$D$10232)-ROW('Parish level data'!$D$6)+1),ROW(225:225)))),"",INDEX('Parish level data'!$E$6:$E$10232,SMALL(IF($B$3='Parish level data'!$D$6:$D$10232,ROW('Parish level data'!$D$6:$D$10232)-ROW('Parish level data'!$D$6)+1),ROW(225:225))))</f>
        <v/>
      </c>
      <c r="D240" s="363"/>
      <c r="E240" s="364" t="str">
        <f t="array" ref="E240">IF(ISERROR(INDEX('Parish level data'!$H$6:$H$10232,SMALL(IF($B$3='Parish level data'!$D$6:$D$10232,ROW('Parish level data'!$D$6:$D$10232)-ROW('Parish level data'!$D$6)+1),ROW(225:225)))),"",INDEX('Parish level data'!$H$6:$H$10232,SMALL(IF($B$3='Parish level data'!$D$6:$D$10232,ROW('Parish level data'!$D$6:$D$10232)-ROW('Parish level data'!$D$6)+1),ROW(225:225))))</f>
        <v/>
      </c>
      <c r="F240" s="391">
        <f t="shared" si="3"/>
        <v>0</v>
      </c>
      <c r="G240" s="364" t="str">
        <f t="array" ref="G240">IF(ISERROR(INDEX('Parish level data'!$O$6:$O$10232,SMALL(IF($B$3='Parish level data'!$D$6:$D$10232,ROW('Parish level data'!$D$6:$D$10232)-ROW('Parish level data'!$D$6)+1),ROW(225:225)))),"",INDEX('Parish level data'!$O$6:$O$10232,SMALL(IF($B$3='Parish level data'!$D$6:$D$10232,ROW('Parish level data'!$D$6:$D$10232)-ROW('Parish level data'!$D$6)+1),ROW(225:225))))</f>
        <v/>
      </c>
      <c r="H240" s="365"/>
      <c r="I240" s="366" t="str">
        <f t="array" ref="I240">IF(ISERROR(INDEX('Parish level data'!$Q$6:$Q$10232,SMALL(IF($B$3='Parish level data'!$D$6:$D$10232,ROW('Parish level data'!$D$6:$D$10232)-ROW('Parish level data'!$D$6)+1),ROW(225:225)))),"",INDEX('Parish level data'!$Q$6:$Q$10232,SMALL(IF($B$3='Parish level data'!$D$6:$D$10232,ROW('Parish level data'!$D$6:$D$10232)-ROW('Parish level data'!$D$6)+1),ROW(225:225))))</f>
        <v/>
      </c>
      <c r="J240" s="365"/>
      <c r="K240" s="367" t="str">
        <f t="array" ref="K240">IF(ISERROR(INDEX('Parish level data'!$S$6:$S$10232,SMALL(IF($B$3='Parish level data'!$D$6:$D$10232,ROW('Parish level data'!$D$6:$D$10232)-ROW('Parish level data'!$D$6)+1),ROW(225:225)))),"",INDEX('Parish level data'!$S$6:$S$10232,SMALL(IF($B$3='Parish level data'!$D$6:$D$10232,ROW('Parish level data'!$D$6:$D$10232)-ROW('Parish level data'!$D$6)+1),ROW(225:225))))</f>
        <v/>
      </c>
      <c r="L240" s="22"/>
      <c r="M240" s="368"/>
      <c r="N240" s="19"/>
      <c r="O240" s="23"/>
      <c r="P240" s="32"/>
      <c r="Q240" s="65"/>
    </row>
    <row r="241" spans="1:17" s="21" customFormat="1" ht="21" customHeight="1" thickBot="1" x14ac:dyDescent="0.3">
      <c r="A241" s="361"/>
      <c r="B241" s="57"/>
      <c r="C241" s="362" t="str">
        <f t="array" ref="C241">IF(ISERROR(INDEX('Parish level data'!$E$6:$E$10232,SMALL(IF($B$3='Parish level data'!$D$6:$D$10232,ROW('Parish level data'!$D$6:$D$10232)-ROW('Parish level data'!$D$6)+1),ROW(226:226)))),"",INDEX('Parish level data'!$E$6:$E$10232,SMALL(IF($B$3='Parish level data'!$D$6:$D$10232,ROW('Parish level data'!$D$6:$D$10232)-ROW('Parish level data'!$D$6)+1),ROW(226:226))))</f>
        <v/>
      </c>
      <c r="D241" s="363"/>
      <c r="E241" s="364" t="str">
        <f t="array" ref="E241">IF(ISERROR(INDEX('Parish level data'!$H$6:$H$10232,SMALL(IF($B$3='Parish level data'!$D$6:$D$10232,ROW('Parish level data'!$D$6:$D$10232)-ROW('Parish level data'!$D$6)+1),ROW(226:226)))),"",INDEX('Parish level data'!$H$6:$H$10232,SMALL(IF($B$3='Parish level data'!$D$6:$D$10232,ROW('Parish level data'!$D$6:$D$10232)-ROW('Parish level data'!$D$6)+1),ROW(226:226))))</f>
        <v/>
      </c>
      <c r="F241" s="391">
        <f t="shared" si="3"/>
        <v>0</v>
      </c>
      <c r="G241" s="364" t="str">
        <f t="array" ref="G241">IF(ISERROR(INDEX('Parish level data'!$O$6:$O$10232,SMALL(IF($B$3='Parish level data'!$D$6:$D$10232,ROW('Parish level data'!$D$6:$D$10232)-ROW('Parish level data'!$D$6)+1),ROW(226:226)))),"",INDEX('Parish level data'!$O$6:$O$10232,SMALL(IF($B$3='Parish level data'!$D$6:$D$10232,ROW('Parish level data'!$D$6:$D$10232)-ROW('Parish level data'!$D$6)+1),ROW(226:226))))</f>
        <v/>
      </c>
      <c r="H241" s="365"/>
      <c r="I241" s="366" t="str">
        <f t="array" ref="I241">IF(ISERROR(INDEX('Parish level data'!$Q$6:$Q$10232,SMALL(IF($B$3='Parish level data'!$D$6:$D$10232,ROW('Parish level data'!$D$6:$D$10232)-ROW('Parish level data'!$D$6)+1),ROW(226:226)))),"",INDEX('Parish level data'!$Q$6:$Q$10232,SMALL(IF($B$3='Parish level data'!$D$6:$D$10232,ROW('Parish level data'!$D$6:$D$10232)-ROW('Parish level data'!$D$6)+1),ROW(226:226))))</f>
        <v/>
      </c>
      <c r="J241" s="365"/>
      <c r="K241" s="367" t="str">
        <f t="array" ref="K241">IF(ISERROR(INDEX('Parish level data'!$S$6:$S$10232,SMALL(IF($B$3='Parish level data'!$D$6:$D$10232,ROW('Parish level data'!$D$6:$D$10232)-ROW('Parish level data'!$D$6)+1),ROW(226:226)))),"",INDEX('Parish level data'!$S$6:$S$10232,SMALL(IF($B$3='Parish level data'!$D$6:$D$10232,ROW('Parish level data'!$D$6:$D$10232)-ROW('Parish level data'!$D$6)+1),ROW(226:226))))</f>
        <v/>
      </c>
      <c r="L241" s="22"/>
      <c r="M241" s="368"/>
      <c r="N241" s="19"/>
      <c r="O241" s="23"/>
      <c r="P241" s="32"/>
      <c r="Q241" s="65"/>
    </row>
    <row r="242" spans="1:17" s="21" customFormat="1" ht="21" customHeight="1" thickBot="1" x14ac:dyDescent="0.3">
      <c r="A242" s="361"/>
      <c r="B242" s="57"/>
      <c r="C242" s="362" t="str">
        <f t="array" ref="C242">IF(ISERROR(INDEX('Parish level data'!$E$6:$E$10232,SMALL(IF($B$3='Parish level data'!$D$6:$D$10232,ROW('Parish level data'!$D$6:$D$10232)-ROW('Parish level data'!$D$6)+1),ROW(227:227)))),"",INDEX('Parish level data'!$E$6:$E$10232,SMALL(IF($B$3='Parish level data'!$D$6:$D$10232,ROW('Parish level data'!$D$6:$D$10232)-ROW('Parish level data'!$D$6)+1),ROW(227:227))))</f>
        <v/>
      </c>
      <c r="D242" s="363"/>
      <c r="E242" s="364" t="str">
        <f t="array" ref="E242">IF(ISERROR(INDEX('Parish level data'!$H$6:$H$10232,SMALL(IF($B$3='Parish level data'!$D$6:$D$10232,ROW('Parish level data'!$D$6:$D$10232)-ROW('Parish level data'!$D$6)+1),ROW(227:227)))),"",INDEX('Parish level data'!$H$6:$H$10232,SMALL(IF($B$3='Parish level data'!$D$6:$D$10232,ROW('Parish level data'!$D$6:$D$10232)-ROW('Parish level data'!$D$6)+1),ROW(227:227))))</f>
        <v/>
      </c>
      <c r="F242" s="391">
        <f t="shared" si="3"/>
        <v>0</v>
      </c>
      <c r="G242" s="364" t="str">
        <f t="array" ref="G242">IF(ISERROR(INDEX('Parish level data'!$O$6:$O$10232,SMALL(IF($B$3='Parish level data'!$D$6:$D$10232,ROW('Parish level data'!$D$6:$D$10232)-ROW('Parish level data'!$D$6)+1),ROW(227:227)))),"",INDEX('Parish level data'!$O$6:$O$10232,SMALL(IF($B$3='Parish level data'!$D$6:$D$10232,ROW('Parish level data'!$D$6:$D$10232)-ROW('Parish level data'!$D$6)+1),ROW(227:227))))</f>
        <v/>
      </c>
      <c r="H242" s="365"/>
      <c r="I242" s="366" t="str">
        <f t="array" ref="I242">IF(ISERROR(INDEX('Parish level data'!$Q$6:$Q$10232,SMALL(IF($B$3='Parish level data'!$D$6:$D$10232,ROW('Parish level data'!$D$6:$D$10232)-ROW('Parish level data'!$D$6)+1),ROW(227:227)))),"",INDEX('Parish level data'!$Q$6:$Q$10232,SMALL(IF($B$3='Parish level data'!$D$6:$D$10232,ROW('Parish level data'!$D$6:$D$10232)-ROW('Parish level data'!$D$6)+1),ROW(227:227))))</f>
        <v/>
      </c>
      <c r="J242" s="365"/>
      <c r="K242" s="367" t="str">
        <f t="array" ref="K242">IF(ISERROR(INDEX('Parish level data'!$S$6:$S$10232,SMALL(IF($B$3='Parish level data'!$D$6:$D$10232,ROW('Parish level data'!$D$6:$D$10232)-ROW('Parish level data'!$D$6)+1),ROW(227:227)))),"",INDEX('Parish level data'!$S$6:$S$10232,SMALL(IF($B$3='Parish level data'!$D$6:$D$10232,ROW('Parish level data'!$D$6:$D$10232)-ROW('Parish level data'!$D$6)+1),ROW(227:227))))</f>
        <v/>
      </c>
      <c r="L242" s="22"/>
      <c r="M242" s="368"/>
      <c r="N242" s="19"/>
      <c r="O242" s="23"/>
      <c r="P242" s="32"/>
      <c r="Q242" s="65"/>
    </row>
    <row r="243" spans="1:17" s="21" customFormat="1" ht="21" customHeight="1" thickBot="1" x14ac:dyDescent="0.3">
      <c r="A243" s="361"/>
      <c r="B243" s="57"/>
      <c r="C243" s="362" t="str">
        <f t="array" ref="C243">IF(ISERROR(INDEX('Parish level data'!$E$6:$E$10232,SMALL(IF($B$3='Parish level data'!$D$6:$D$10232,ROW('Parish level data'!$D$6:$D$10232)-ROW('Parish level data'!$D$6)+1),ROW(228:228)))),"",INDEX('Parish level data'!$E$6:$E$10232,SMALL(IF($B$3='Parish level data'!$D$6:$D$10232,ROW('Parish level data'!$D$6:$D$10232)-ROW('Parish level data'!$D$6)+1),ROW(228:228))))</f>
        <v/>
      </c>
      <c r="D243" s="363"/>
      <c r="E243" s="364" t="str">
        <f t="array" ref="E243">IF(ISERROR(INDEX('Parish level data'!$H$6:$H$10232,SMALL(IF($B$3='Parish level data'!$D$6:$D$10232,ROW('Parish level data'!$D$6:$D$10232)-ROW('Parish level data'!$D$6)+1),ROW(228:228)))),"",INDEX('Parish level data'!$H$6:$H$10232,SMALL(IF($B$3='Parish level data'!$D$6:$D$10232,ROW('Parish level data'!$D$6:$D$10232)-ROW('Parish level data'!$D$6)+1),ROW(228:228))))</f>
        <v/>
      </c>
      <c r="F243" s="391">
        <f t="shared" si="3"/>
        <v>0</v>
      </c>
      <c r="G243" s="364" t="str">
        <f t="array" ref="G243">IF(ISERROR(INDEX('Parish level data'!$O$6:$O$10232,SMALL(IF($B$3='Parish level data'!$D$6:$D$10232,ROW('Parish level data'!$D$6:$D$10232)-ROW('Parish level data'!$D$6)+1),ROW(228:228)))),"",INDEX('Parish level data'!$O$6:$O$10232,SMALL(IF($B$3='Parish level data'!$D$6:$D$10232,ROW('Parish level data'!$D$6:$D$10232)-ROW('Parish level data'!$D$6)+1),ROW(228:228))))</f>
        <v/>
      </c>
      <c r="H243" s="365"/>
      <c r="I243" s="366" t="str">
        <f t="array" ref="I243">IF(ISERROR(INDEX('Parish level data'!$Q$6:$Q$10232,SMALL(IF($B$3='Parish level data'!$D$6:$D$10232,ROW('Parish level data'!$D$6:$D$10232)-ROW('Parish level data'!$D$6)+1),ROW(228:228)))),"",INDEX('Parish level data'!$Q$6:$Q$10232,SMALL(IF($B$3='Parish level data'!$D$6:$D$10232,ROW('Parish level data'!$D$6:$D$10232)-ROW('Parish level data'!$D$6)+1),ROW(228:228))))</f>
        <v/>
      </c>
      <c r="J243" s="365"/>
      <c r="K243" s="367" t="str">
        <f t="array" ref="K243">IF(ISERROR(INDEX('Parish level data'!$S$6:$S$10232,SMALL(IF($B$3='Parish level data'!$D$6:$D$10232,ROW('Parish level data'!$D$6:$D$10232)-ROW('Parish level data'!$D$6)+1),ROW(228:228)))),"",INDEX('Parish level data'!$S$6:$S$10232,SMALL(IF($B$3='Parish level data'!$D$6:$D$10232,ROW('Parish level data'!$D$6:$D$10232)-ROW('Parish level data'!$D$6)+1),ROW(228:228))))</f>
        <v/>
      </c>
      <c r="L243" s="22"/>
      <c r="M243" s="368"/>
      <c r="N243" s="19"/>
      <c r="O243" s="23"/>
      <c r="P243" s="32"/>
      <c r="Q243" s="65"/>
    </row>
    <row r="244" spans="1:17" s="21" customFormat="1" ht="21" customHeight="1" thickBot="1" x14ac:dyDescent="0.3">
      <c r="A244" s="361"/>
      <c r="B244" s="57"/>
      <c r="C244" s="362" t="str">
        <f t="array" ref="C244">IF(ISERROR(INDEX('Parish level data'!$E$6:$E$10232,SMALL(IF($B$3='Parish level data'!$D$6:$D$10232,ROW('Parish level data'!$D$6:$D$10232)-ROW('Parish level data'!$D$6)+1),ROW(229:229)))),"",INDEX('Parish level data'!$E$6:$E$10232,SMALL(IF($B$3='Parish level data'!$D$6:$D$10232,ROW('Parish level data'!$D$6:$D$10232)-ROW('Parish level data'!$D$6)+1),ROW(229:229))))</f>
        <v/>
      </c>
      <c r="D244" s="363"/>
      <c r="E244" s="364" t="str">
        <f t="array" ref="E244">IF(ISERROR(INDEX('Parish level data'!$H$6:$H$10232,SMALL(IF($B$3='Parish level data'!$D$6:$D$10232,ROW('Parish level data'!$D$6:$D$10232)-ROW('Parish level data'!$D$6)+1),ROW(229:229)))),"",INDEX('Parish level data'!$H$6:$H$10232,SMALL(IF($B$3='Parish level data'!$D$6:$D$10232,ROW('Parish level data'!$D$6:$D$10232)-ROW('Parish level data'!$D$6)+1),ROW(229:229))))</f>
        <v/>
      </c>
      <c r="F244" s="391">
        <f t="shared" si="3"/>
        <v>0</v>
      </c>
      <c r="G244" s="364" t="str">
        <f t="array" ref="G244">IF(ISERROR(INDEX('Parish level data'!$O$6:$O$10232,SMALL(IF($B$3='Parish level data'!$D$6:$D$10232,ROW('Parish level data'!$D$6:$D$10232)-ROW('Parish level data'!$D$6)+1),ROW(229:229)))),"",INDEX('Parish level data'!$O$6:$O$10232,SMALL(IF($B$3='Parish level data'!$D$6:$D$10232,ROW('Parish level data'!$D$6:$D$10232)-ROW('Parish level data'!$D$6)+1),ROW(229:229))))</f>
        <v/>
      </c>
      <c r="H244" s="365"/>
      <c r="I244" s="366" t="str">
        <f t="array" ref="I244">IF(ISERROR(INDEX('Parish level data'!$Q$6:$Q$10232,SMALL(IF($B$3='Parish level data'!$D$6:$D$10232,ROW('Parish level data'!$D$6:$D$10232)-ROW('Parish level data'!$D$6)+1),ROW(229:229)))),"",INDEX('Parish level data'!$Q$6:$Q$10232,SMALL(IF($B$3='Parish level data'!$D$6:$D$10232,ROW('Parish level data'!$D$6:$D$10232)-ROW('Parish level data'!$D$6)+1),ROW(229:229))))</f>
        <v/>
      </c>
      <c r="J244" s="365"/>
      <c r="K244" s="367" t="str">
        <f t="array" ref="K244">IF(ISERROR(INDEX('Parish level data'!$S$6:$S$10232,SMALL(IF($B$3='Parish level data'!$D$6:$D$10232,ROW('Parish level data'!$D$6:$D$10232)-ROW('Parish level data'!$D$6)+1),ROW(229:229)))),"",INDEX('Parish level data'!$S$6:$S$10232,SMALL(IF($B$3='Parish level data'!$D$6:$D$10232,ROW('Parish level data'!$D$6:$D$10232)-ROW('Parish level data'!$D$6)+1),ROW(229:229))))</f>
        <v/>
      </c>
      <c r="L244" s="22"/>
      <c r="M244" s="368"/>
      <c r="N244" s="19"/>
      <c r="O244" s="23"/>
      <c r="P244" s="32"/>
      <c r="Q244" s="65"/>
    </row>
    <row r="245" spans="1:17" s="21" customFormat="1" ht="21" customHeight="1" thickBot="1" x14ac:dyDescent="0.3">
      <c r="A245" s="361"/>
      <c r="B245" s="57"/>
      <c r="C245" s="362" t="str">
        <f t="array" ref="C245">IF(ISERROR(INDEX('Parish level data'!$E$6:$E$10232,SMALL(IF($B$3='Parish level data'!$D$6:$D$10232,ROW('Parish level data'!$D$6:$D$10232)-ROW('Parish level data'!$D$6)+1),ROW(230:230)))),"",INDEX('Parish level data'!$E$6:$E$10232,SMALL(IF($B$3='Parish level data'!$D$6:$D$10232,ROW('Parish level data'!$D$6:$D$10232)-ROW('Parish level data'!$D$6)+1),ROW(230:230))))</f>
        <v/>
      </c>
      <c r="D245" s="363"/>
      <c r="E245" s="364" t="str">
        <f t="array" ref="E245">IF(ISERROR(INDEX('Parish level data'!$H$6:$H$10232,SMALL(IF($B$3='Parish level data'!$D$6:$D$10232,ROW('Parish level data'!$D$6:$D$10232)-ROW('Parish level data'!$D$6)+1),ROW(230:230)))),"",INDEX('Parish level data'!$H$6:$H$10232,SMALL(IF($B$3='Parish level data'!$D$6:$D$10232,ROW('Parish level data'!$D$6:$D$10232)-ROW('Parish level data'!$D$6)+1),ROW(230:230))))</f>
        <v/>
      </c>
      <c r="F245" s="391">
        <f t="shared" si="3"/>
        <v>0</v>
      </c>
      <c r="G245" s="364" t="str">
        <f t="array" ref="G245">IF(ISERROR(INDEX('Parish level data'!$O$6:$O$10232,SMALL(IF($B$3='Parish level data'!$D$6:$D$10232,ROW('Parish level data'!$D$6:$D$10232)-ROW('Parish level data'!$D$6)+1),ROW(230:230)))),"",INDEX('Parish level data'!$O$6:$O$10232,SMALL(IF($B$3='Parish level data'!$D$6:$D$10232,ROW('Parish level data'!$D$6:$D$10232)-ROW('Parish level data'!$D$6)+1),ROW(230:230))))</f>
        <v/>
      </c>
      <c r="H245" s="365"/>
      <c r="I245" s="366" t="str">
        <f t="array" ref="I245">IF(ISERROR(INDEX('Parish level data'!$Q$6:$Q$10232,SMALL(IF($B$3='Parish level data'!$D$6:$D$10232,ROW('Parish level data'!$D$6:$D$10232)-ROW('Parish level data'!$D$6)+1),ROW(230:230)))),"",INDEX('Parish level data'!$Q$6:$Q$10232,SMALL(IF($B$3='Parish level data'!$D$6:$D$10232,ROW('Parish level data'!$D$6:$D$10232)-ROW('Parish level data'!$D$6)+1),ROW(230:230))))</f>
        <v/>
      </c>
      <c r="J245" s="365"/>
      <c r="K245" s="367" t="str">
        <f t="array" ref="K245">IF(ISERROR(INDEX('Parish level data'!$S$6:$S$10232,SMALL(IF($B$3='Parish level data'!$D$6:$D$10232,ROW('Parish level data'!$D$6:$D$10232)-ROW('Parish level data'!$D$6)+1),ROW(230:230)))),"",INDEX('Parish level data'!$S$6:$S$10232,SMALL(IF($B$3='Parish level data'!$D$6:$D$10232,ROW('Parish level data'!$D$6:$D$10232)-ROW('Parish level data'!$D$6)+1),ROW(230:230))))</f>
        <v/>
      </c>
      <c r="L245" s="22"/>
      <c r="M245" s="368"/>
      <c r="N245" s="19"/>
      <c r="O245" s="23"/>
      <c r="P245" s="32"/>
      <c r="Q245" s="65"/>
    </row>
    <row r="246" spans="1:17" s="21" customFormat="1" ht="21" customHeight="1" thickBot="1" x14ac:dyDescent="0.3">
      <c r="A246" s="361"/>
      <c r="B246" s="57"/>
      <c r="C246" s="362" t="str">
        <f t="array" ref="C246">IF(ISERROR(INDEX('Parish level data'!$E$6:$E$10232,SMALL(IF($B$3='Parish level data'!$D$6:$D$10232,ROW('Parish level data'!$D$6:$D$10232)-ROW('Parish level data'!$D$6)+1),ROW(231:231)))),"",INDEX('Parish level data'!$E$6:$E$10232,SMALL(IF($B$3='Parish level data'!$D$6:$D$10232,ROW('Parish level data'!$D$6:$D$10232)-ROW('Parish level data'!$D$6)+1),ROW(231:231))))</f>
        <v/>
      </c>
      <c r="D246" s="363"/>
      <c r="E246" s="364" t="str">
        <f t="array" ref="E246">IF(ISERROR(INDEX('Parish level data'!$H$6:$H$10232,SMALL(IF($B$3='Parish level data'!$D$6:$D$10232,ROW('Parish level data'!$D$6:$D$10232)-ROW('Parish level data'!$D$6)+1),ROW(231:231)))),"",INDEX('Parish level data'!$H$6:$H$10232,SMALL(IF($B$3='Parish level data'!$D$6:$D$10232,ROW('Parish level data'!$D$6:$D$10232)-ROW('Parish level data'!$D$6)+1),ROW(231:231))))</f>
        <v/>
      </c>
      <c r="F246" s="391">
        <f t="shared" si="3"/>
        <v>0</v>
      </c>
      <c r="G246" s="364" t="str">
        <f t="array" ref="G246">IF(ISERROR(INDEX('Parish level data'!$O$6:$O$10232,SMALL(IF($B$3='Parish level data'!$D$6:$D$10232,ROW('Parish level data'!$D$6:$D$10232)-ROW('Parish level data'!$D$6)+1),ROW(231:231)))),"",INDEX('Parish level data'!$O$6:$O$10232,SMALL(IF($B$3='Parish level data'!$D$6:$D$10232,ROW('Parish level data'!$D$6:$D$10232)-ROW('Parish level data'!$D$6)+1),ROW(231:231))))</f>
        <v/>
      </c>
      <c r="H246" s="365"/>
      <c r="I246" s="366" t="str">
        <f t="array" ref="I246">IF(ISERROR(INDEX('Parish level data'!$Q$6:$Q$10232,SMALL(IF($B$3='Parish level data'!$D$6:$D$10232,ROW('Parish level data'!$D$6:$D$10232)-ROW('Parish level data'!$D$6)+1),ROW(231:231)))),"",INDEX('Parish level data'!$Q$6:$Q$10232,SMALL(IF($B$3='Parish level data'!$D$6:$D$10232,ROW('Parish level data'!$D$6:$D$10232)-ROW('Parish level data'!$D$6)+1),ROW(231:231))))</f>
        <v/>
      </c>
      <c r="J246" s="365"/>
      <c r="K246" s="367" t="str">
        <f t="array" ref="K246">IF(ISERROR(INDEX('Parish level data'!$S$6:$S$10232,SMALL(IF($B$3='Parish level data'!$D$6:$D$10232,ROW('Parish level data'!$D$6:$D$10232)-ROW('Parish level data'!$D$6)+1),ROW(231:231)))),"",INDEX('Parish level data'!$S$6:$S$10232,SMALL(IF($B$3='Parish level data'!$D$6:$D$10232,ROW('Parish level data'!$D$6:$D$10232)-ROW('Parish level data'!$D$6)+1),ROW(231:231))))</f>
        <v/>
      </c>
      <c r="L246" s="22"/>
      <c r="M246" s="368"/>
      <c r="N246" s="19"/>
      <c r="O246" s="23"/>
      <c r="P246" s="32"/>
      <c r="Q246" s="65"/>
    </row>
    <row r="247" spans="1:17" s="21" customFormat="1" ht="21" customHeight="1" thickBot="1" x14ac:dyDescent="0.3">
      <c r="A247" s="361"/>
      <c r="B247" s="57"/>
      <c r="C247" s="362" t="str">
        <f t="array" ref="C247">IF(ISERROR(INDEX('Parish level data'!$E$6:$E$10232,SMALL(IF($B$3='Parish level data'!$D$6:$D$10232,ROW('Parish level data'!$D$6:$D$10232)-ROW('Parish level data'!$D$6)+1),ROW(232:232)))),"",INDEX('Parish level data'!$E$6:$E$10232,SMALL(IF($B$3='Parish level data'!$D$6:$D$10232,ROW('Parish level data'!$D$6:$D$10232)-ROW('Parish level data'!$D$6)+1),ROW(232:232))))</f>
        <v/>
      </c>
      <c r="D247" s="363"/>
      <c r="E247" s="364" t="str">
        <f t="array" ref="E247">IF(ISERROR(INDEX('Parish level data'!$H$6:$H$10232,SMALL(IF($B$3='Parish level data'!$D$6:$D$10232,ROW('Parish level data'!$D$6:$D$10232)-ROW('Parish level data'!$D$6)+1),ROW(232:232)))),"",INDEX('Parish level data'!$H$6:$H$10232,SMALL(IF($B$3='Parish level data'!$D$6:$D$10232,ROW('Parish level data'!$D$6:$D$10232)-ROW('Parish level data'!$D$6)+1),ROW(232:232))))</f>
        <v/>
      </c>
      <c r="F247" s="391">
        <f t="shared" si="3"/>
        <v>0</v>
      </c>
      <c r="G247" s="364" t="str">
        <f t="array" ref="G247">IF(ISERROR(INDEX('Parish level data'!$O$6:$O$10232,SMALL(IF($B$3='Parish level data'!$D$6:$D$10232,ROW('Parish level data'!$D$6:$D$10232)-ROW('Parish level data'!$D$6)+1),ROW(232:232)))),"",INDEX('Parish level data'!$O$6:$O$10232,SMALL(IF($B$3='Parish level data'!$D$6:$D$10232,ROW('Parish level data'!$D$6:$D$10232)-ROW('Parish level data'!$D$6)+1),ROW(232:232))))</f>
        <v/>
      </c>
      <c r="H247" s="365"/>
      <c r="I247" s="366" t="str">
        <f t="array" ref="I247">IF(ISERROR(INDEX('Parish level data'!$Q$6:$Q$10232,SMALL(IF($B$3='Parish level data'!$D$6:$D$10232,ROW('Parish level data'!$D$6:$D$10232)-ROW('Parish level data'!$D$6)+1),ROW(232:232)))),"",INDEX('Parish level data'!$Q$6:$Q$10232,SMALL(IF($B$3='Parish level data'!$D$6:$D$10232,ROW('Parish level data'!$D$6:$D$10232)-ROW('Parish level data'!$D$6)+1),ROW(232:232))))</f>
        <v/>
      </c>
      <c r="J247" s="365"/>
      <c r="K247" s="367" t="str">
        <f t="array" ref="K247">IF(ISERROR(INDEX('Parish level data'!$S$6:$S$10232,SMALL(IF($B$3='Parish level data'!$D$6:$D$10232,ROW('Parish level data'!$D$6:$D$10232)-ROW('Parish level data'!$D$6)+1),ROW(232:232)))),"",INDEX('Parish level data'!$S$6:$S$10232,SMALL(IF($B$3='Parish level data'!$D$6:$D$10232,ROW('Parish level data'!$D$6:$D$10232)-ROW('Parish level data'!$D$6)+1),ROW(232:232))))</f>
        <v/>
      </c>
      <c r="L247" s="22"/>
      <c r="M247" s="368"/>
      <c r="N247" s="19"/>
      <c r="O247" s="23"/>
      <c r="P247" s="32"/>
    </row>
    <row r="248" spans="1:17" s="21" customFormat="1" ht="21" customHeight="1" thickBot="1" x14ac:dyDescent="0.3">
      <c r="A248" s="361"/>
      <c r="B248" s="57"/>
      <c r="C248" s="362" t="str">
        <f t="array" ref="C248">IF(ISERROR(INDEX('Parish level data'!$E$6:$E$10232,SMALL(IF($B$3='Parish level data'!$D$6:$D$10232,ROW('Parish level data'!$D$6:$D$10232)-ROW('Parish level data'!$D$6)+1),ROW(233:233)))),"",INDEX('Parish level data'!$E$6:$E$10232,SMALL(IF($B$3='Parish level data'!$D$6:$D$10232,ROW('Parish level data'!$D$6:$D$10232)-ROW('Parish level data'!$D$6)+1),ROW(233:233))))</f>
        <v/>
      </c>
      <c r="D248" s="363"/>
      <c r="E248" s="364" t="str">
        <f t="array" ref="E248">IF(ISERROR(INDEX('Parish level data'!$H$6:$H$10232,SMALL(IF($B$3='Parish level data'!$D$6:$D$10232,ROW('Parish level data'!$D$6:$D$10232)-ROW('Parish level data'!$D$6)+1),ROW(233:233)))),"",INDEX('Parish level data'!$H$6:$H$10232,SMALL(IF($B$3='Parish level data'!$D$6:$D$10232,ROW('Parish level data'!$D$6:$D$10232)-ROW('Parish level data'!$D$6)+1),ROW(233:233))))</f>
        <v/>
      </c>
      <c r="F248" s="391">
        <f t="shared" si="3"/>
        <v>0</v>
      </c>
      <c r="G248" s="364" t="str">
        <f t="array" ref="G248">IF(ISERROR(INDEX('Parish level data'!$O$6:$O$10232,SMALL(IF($B$3='Parish level data'!$D$6:$D$10232,ROW('Parish level data'!$D$6:$D$10232)-ROW('Parish level data'!$D$6)+1),ROW(233:233)))),"",INDEX('Parish level data'!$O$6:$O$10232,SMALL(IF($B$3='Parish level data'!$D$6:$D$10232,ROW('Parish level data'!$D$6:$D$10232)-ROW('Parish level data'!$D$6)+1),ROW(233:233))))</f>
        <v/>
      </c>
      <c r="H248" s="365"/>
      <c r="I248" s="366" t="str">
        <f t="array" ref="I248">IF(ISERROR(INDEX('Parish level data'!$Q$6:$Q$10232,SMALL(IF($B$3='Parish level data'!$D$6:$D$10232,ROW('Parish level data'!$D$6:$D$10232)-ROW('Parish level data'!$D$6)+1),ROW(233:233)))),"",INDEX('Parish level data'!$Q$6:$Q$10232,SMALL(IF($B$3='Parish level data'!$D$6:$D$10232,ROW('Parish level data'!$D$6:$D$10232)-ROW('Parish level data'!$D$6)+1),ROW(233:233))))</f>
        <v/>
      </c>
      <c r="J248" s="365"/>
      <c r="K248" s="367" t="str">
        <f t="array" ref="K248">IF(ISERROR(INDEX('Parish level data'!$S$6:$S$10232,SMALL(IF($B$3='Parish level data'!$D$6:$D$10232,ROW('Parish level data'!$D$6:$D$10232)-ROW('Parish level data'!$D$6)+1),ROW(233:233)))),"",INDEX('Parish level data'!$S$6:$S$10232,SMALL(IF($B$3='Parish level data'!$D$6:$D$10232,ROW('Parish level data'!$D$6:$D$10232)-ROW('Parish level data'!$D$6)+1),ROW(233:233))))</f>
        <v/>
      </c>
      <c r="L248" s="22"/>
      <c r="M248" s="368"/>
      <c r="N248" s="19"/>
      <c r="O248" s="23"/>
      <c r="P248" s="32"/>
    </row>
    <row r="249" spans="1:17" s="21" customFormat="1" ht="21" customHeight="1" thickBot="1" x14ac:dyDescent="0.3">
      <c r="A249" s="361"/>
      <c r="B249" s="57"/>
      <c r="C249" s="362" t="str">
        <f t="array" ref="C249">IF(ISERROR(INDEX('Parish level data'!$E$6:$E$10232,SMALL(IF($B$3='Parish level data'!$D$6:$D$10232,ROW('Parish level data'!$D$6:$D$10232)-ROW('Parish level data'!$D$6)+1),ROW(234:234)))),"",INDEX('Parish level data'!$E$6:$E$10232,SMALL(IF($B$3='Parish level data'!$D$6:$D$10232,ROW('Parish level data'!$D$6:$D$10232)-ROW('Parish level data'!$D$6)+1),ROW(234:234))))</f>
        <v/>
      </c>
      <c r="D249" s="363"/>
      <c r="E249" s="364" t="str">
        <f t="array" ref="E249">IF(ISERROR(INDEX('Parish level data'!$H$6:$H$10232,SMALL(IF($B$3='Parish level data'!$D$6:$D$10232,ROW('Parish level data'!$D$6:$D$10232)-ROW('Parish level data'!$D$6)+1),ROW(234:234)))),"",INDEX('Parish level data'!$H$6:$H$10232,SMALL(IF($B$3='Parish level data'!$D$6:$D$10232,ROW('Parish level data'!$D$6:$D$10232)-ROW('Parish level data'!$D$6)+1),ROW(234:234))))</f>
        <v/>
      </c>
      <c r="F249" s="391">
        <f t="shared" si="3"/>
        <v>0</v>
      </c>
      <c r="G249" s="364" t="str">
        <f t="array" ref="G249">IF(ISERROR(INDEX('Parish level data'!$O$6:$O$10232,SMALL(IF($B$3='Parish level data'!$D$6:$D$10232,ROW('Parish level data'!$D$6:$D$10232)-ROW('Parish level data'!$D$6)+1),ROW(234:234)))),"",INDEX('Parish level data'!$O$6:$O$10232,SMALL(IF($B$3='Parish level data'!$D$6:$D$10232,ROW('Parish level data'!$D$6:$D$10232)-ROW('Parish level data'!$D$6)+1),ROW(234:234))))</f>
        <v/>
      </c>
      <c r="H249" s="365"/>
      <c r="I249" s="366" t="str">
        <f t="array" ref="I249">IF(ISERROR(INDEX('Parish level data'!$Q$6:$Q$10232,SMALL(IF($B$3='Parish level data'!$D$6:$D$10232,ROW('Parish level data'!$D$6:$D$10232)-ROW('Parish level data'!$D$6)+1),ROW(234:234)))),"",INDEX('Parish level data'!$Q$6:$Q$10232,SMALL(IF($B$3='Parish level data'!$D$6:$D$10232,ROW('Parish level data'!$D$6:$D$10232)-ROW('Parish level data'!$D$6)+1),ROW(234:234))))</f>
        <v/>
      </c>
      <c r="J249" s="365"/>
      <c r="K249" s="367" t="str">
        <f t="array" ref="K249">IF(ISERROR(INDEX('Parish level data'!$S$6:$S$10232,SMALL(IF($B$3='Parish level data'!$D$6:$D$10232,ROW('Parish level data'!$D$6:$D$10232)-ROW('Parish level data'!$D$6)+1),ROW(234:234)))),"",INDEX('Parish level data'!$S$6:$S$10232,SMALL(IF($B$3='Parish level data'!$D$6:$D$10232,ROW('Parish level data'!$D$6:$D$10232)-ROW('Parish level data'!$D$6)+1),ROW(234:234))))</f>
        <v/>
      </c>
      <c r="L249" s="22"/>
      <c r="M249" s="368"/>
      <c r="N249" s="19"/>
      <c r="O249" s="23"/>
      <c r="P249" s="32"/>
    </row>
    <row r="250" spans="1:17" s="21" customFormat="1" ht="21" customHeight="1" thickBot="1" x14ac:dyDescent="0.3">
      <c r="A250" s="361"/>
      <c r="B250" s="57"/>
      <c r="C250" s="362" t="str">
        <f t="array" ref="C250">IF(ISERROR(INDEX('Parish level data'!$E$6:$E$10232,SMALL(IF($B$3='Parish level data'!$D$6:$D$10232,ROW('Parish level data'!$D$6:$D$10232)-ROW('Parish level data'!$D$6)+1),ROW(235:235)))),"",INDEX('Parish level data'!$E$6:$E$10232,SMALL(IF($B$3='Parish level data'!$D$6:$D$10232,ROW('Parish level data'!$D$6:$D$10232)-ROW('Parish level data'!$D$6)+1),ROW(235:235))))</f>
        <v/>
      </c>
      <c r="D250" s="363"/>
      <c r="E250" s="364" t="str">
        <f t="array" ref="E250">IF(ISERROR(INDEX('Parish level data'!$H$6:$H$10232,SMALL(IF($B$3='Parish level data'!$D$6:$D$10232,ROW('Parish level data'!$D$6:$D$10232)-ROW('Parish level data'!$D$6)+1),ROW(235:235)))),"",INDEX('Parish level data'!$H$6:$H$10232,SMALL(IF($B$3='Parish level data'!$D$6:$D$10232,ROW('Parish level data'!$D$6:$D$10232)-ROW('Parish level data'!$D$6)+1),ROW(235:235))))</f>
        <v/>
      </c>
      <c r="F250" s="391">
        <f t="shared" si="3"/>
        <v>0</v>
      </c>
      <c r="G250" s="364" t="str">
        <f t="array" ref="G250">IF(ISERROR(INDEX('Parish level data'!$O$6:$O$10232,SMALL(IF($B$3='Parish level data'!$D$6:$D$10232,ROW('Parish level data'!$D$6:$D$10232)-ROW('Parish level data'!$D$6)+1),ROW(235:235)))),"",INDEX('Parish level data'!$O$6:$O$10232,SMALL(IF($B$3='Parish level data'!$D$6:$D$10232,ROW('Parish level data'!$D$6:$D$10232)-ROW('Parish level data'!$D$6)+1),ROW(235:235))))</f>
        <v/>
      </c>
      <c r="H250" s="365"/>
      <c r="I250" s="366" t="str">
        <f t="array" ref="I250">IF(ISERROR(INDEX('Parish level data'!$Q$6:$Q$10232,SMALL(IF($B$3='Parish level data'!$D$6:$D$10232,ROW('Parish level data'!$D$6:$D$10232)-ROW('Parish level data'!$D$6)+1),ROW(235:235)))),"",INDEX('Parish level data'!$Q$6:$Q$10232,SMALL(IF($B$3='Parish level data'!$D$6:$D$10232,ROW('Parish level data'!$D$6:$D$10232)-ROW('Parish level data'!$D$6)+1),ROW(235:235))))</f>
        <v/>
      </c>
      <c r="J250" s="365"/>
      <c r="K250" s="367" t="str">
        <f t="array" ref="K250">IF(ISERROR(INDEX('Parish level data'!$S$6:$S$10232,SMALL(IF($B$3='Parish level data'!$D$6:$D$10232,ROW('Parish level data'!$D$6:$D$10232)-ROW('Parish level data'!$D$6)+1),ROW(235:235)))),"",INDEX('Parish level data'!$S$6:$S$10232,SMALL(IF($B$3='Parish level data'!$D$6:$D$10232,ROW('Parish level data'!$D$6:$D$10232)-ROW('Parish level data'!$D$6)+1),ROW(235:235))))</f>
        <v/>
      </c>
      <c r="L250" s="22"/>
      <c r="M250" s="368"/>
      <c r="N250" s="19"/>
      <c r="O250" s="23"/>
      <c r="P250" s="32"/>
    </row>
    <row r="251" spans="1:17" s="21" customFormat="1" ht="21" customHeight="1" thickBot="1" x14ac:dyDescent="0.3">
      <c r="A251" s="361"/>
      <c r="B251" s="57"/>
      <c r="C251" s="362" t="str">
        <f t="array" ref="C251">IF(ISERROR(INDEX('Parish level data'!$E$6:$E$10232,SMALL(IF($B$3='Parish level data'!$D$6:$D$10232,ROW('Parish level data'!$D$6:$D$10232)-ROW('Parish level data'!$D$6)+1),ROW(236:236)))),"",INDEX('Parish level data'!$E$6:$E$10232,SMALL(IF($B$3='Parish level data'!$D$6:$D$10232,ROW('Parish level data'!$D$6:$D$10232)-ROW('Parish level data'!$D$6)+1),ROW(236:236))))</f>
        <v/>
      </c>
      <c r="D251" s="363"/>
      <c r="E251" s="364" t="str">
        <f t="array" ref="E251">IF(ISERROR(INDEX('Parish level data'!$H$6:$H$10232,SMALL(IF($B$3='Parish level data'!$D$6:$D$10232,ROW('Parish level data'!$D$6:$D$10232)-ROW('Parish level data'!$D$6)+1),ROW(236:236)))),"",INDEX('Parish level data'!$H$6:$H$10232,SMALL(IF($B$3='Parish level data'!$D$6:$D$10232,ROW('Parish level data'!$D$6:$D$10232)-ROW('Parish level data'!$D$6)+1),ROW(236:236))))</f>
        <v/>
      </c>
      <c r="F251" s="391">
        <f t="shared" si="3"/>
        <v>0</v>
      </c>
      <c r="G251" s="364" t="str">
        <f t="array" ref="G251">IF(ISERROR(INDEX('Parish level data'!$O$6:$O$10232,SMALL(IF($B$3='Parish level data'!$D$6:$D$10232,ROW('Parish level data'!$D$6:$D$10232)-ROW('Parish level data'!$D$6)+1),ROW(236:236)))),"",INDEX('Parish level data'!$O$6:$O$10232,SMALL(IF($B$3='Parish level data'!$D$6:$D$10232,ROW('Parish level data'!$D$6:$D$10232)-ROW('Parish level data'!$D$6)+1),ROW(236:236))))</f>
        <v/>
      </c>
      <c r="H251" s="365"/>
      <c r="I251" s="366" t="str">
        <f t="array" ref="I251">IF(ISERROR(INDEX('Parish level data'!$Q$6:$Q$10232,SMALL(IF($B$3='Parish level data'!$D$6:$D$10232,ROW('Parish level data'!$D$6:$D$10232)-ROW('Parish level data'!$D$6)+1),ROW(236:236)))),"",INDEX('Parish level data'!$Q$6:$Q$10232,SMALL(IF($B$3='Parish level data'!$D$6:$D$10232,ROW('Parish level data'!$D$6:$D$10232)-ROW('Parish level data'!$D$6)+1),ROW(236:236))))</f>
        <v/>
      </c>
      <c r="J251" s="365"/>
      <c r="K251" s="367" t="str">
        <f t="array" ref="K251">IF(ISERROR(INDEX('Parish level data'!$S$6:$S$10232,SMALL(IF($B$3='Parish level data'!$D$6:$D$10232,ROW('Parish level data'!$D$6:$D$10232)-ROW('Parish level data'!$D$6)+1),ROW(236:236)))),"",INDEX('Parish level data'!$S$6:$S$10232,SMALL(IF($B$3='Parish level data'!$D$6:$D$10232,ROW('Parish level data'!$D$6:$D$10232)-ROW('Parish level data'!$D$6)+1),ROW(236:236))))</f>
        <v/>
      </c>
      <c r="L251" s="22"/>
      <c r="M251" s="368"/>
      <c r="N251" s="19"/>
      <c r="O251" s="23"/>
      <c r="P251" s="32"/>
    </row>
    <row r="252" spans="1:17" s="21" customFormat="1" ht="21" customHeight="1" thickBot="1" x14ac:dyDescent="0.3">
      <c r="A252" s="361"/>
      <c r="B252" s="57"/>
      <c r="C252" s="362" t="str">
        <f t="array" ref="C252">IF(ISERROR(INDEX('Parish level data'!$E$6:$E$10232,SMALL(IF($B$3='Parish level data'!$D$6:$D$10232,ROW('Parish level data'!$D$6:$D$10232)-ROW('Parish level data'!$D$6)+1),ROW(237:237)))),"",INDEX('Parish level data'!$E$6:$E$10232,SMALL(IF($B$3='Parish level data'!$D$6:$D$10232,ROW('Parish level data'!$D$6:$D$10232)-ROW('Parish level data'!$D$6)+1),ROW(237:237))))</f>
        <v/>
      </c>
      <c r="D252" s="363"/>
      <c r="E252" s="364" t="str">
        <f t="array" ref="E252">IF(ISERROR(INDEX('Parish level data'!$H$6:$H$10232,SMALL(IF($B$3='Parish level data'!$D$6:$D$10232,ROW('Parish level data'!$D$6:$D$10232)-ROW('Parish level data'!$D$6)+1),ROW(237:237)))),"",INDEX('Parish level data'!$H$6:$H$10232,SMALL(IF($B$3='Parish level data'!$D$6:$D$10232,ROW('Parish level data'!$D$6:$D$10232)-ROW('Parish level data'!$D$6)+1),ROW(237:237))))</f>
        <v/>
      </c>
      <c r="F252" s="391">
        <f t="shared" si="3"/>
        <v>0</v>
      </c>
      <c r="G252" s="364" t="str">
        <f t="array" ref="G252">IF(ISERROR(INDEX('Parish level data'!$O$6:$O$10232,SMALL(IF($B$3='Parish level data'!$D$6:$D$10232,ROW('Parish level data'!$D$6:$D$10232)-ROW('Parish level data'!$D$6)+1),ROW(237:237)))),"",INDEX('Parish level data'!$O$6:$O$10232,SMALL(IF($B$3='Parish level data'!$D$6:$D$10232,ROW('Parish level data'!$D$6:$D$10232)-ROW('Parish level data'!$D$6)+1),ROW(237:237))))</f>
        <v/>
      </c>
      <c r="H252" s="365"/>
      <c r="I252" s="366" t="str">
        <f t="array" ref="I252">IF(ISERROR(INDEX('Parish level data'!$Q$6:$Q$10232,SMALL(IF($B$3='Parish level data'!$D$6:$D$10232,ROW('Parish level data'!$D$6:$D$10232)-ROW('Parish level data'!$D$6)+1),ROW(237:237)))),"",INDEX('Parish level data'!$Q$6:$Q$10232,SMALL(IF($B$3='Parish level data'!$D$6:$D$10232,ROW('Parish level data'!$D$6:$D$10232)-ROW('Parish level data'!$D$6)+1),ROW(237:237))))</f>
        <v/>
      </c>
      <c r="J252" s="365"/>
      <c r="K252" s="367" t="str">
        <f t="array" ref="K252">IF(ISERROR(INDEX('Parish level data'!$S$6:$S$10232,SMALL(IF($B$3='Parish level data'!$D$6:$D$10232,ROW('Parish level data'!$D$6:$D$10232)-ROW('Parish level data'!$D$6)+1),ROW(237:237)))),"",INDEX('Parish level data'!$S$6:$S$10232,SMALL(IF($B$3='Parish level data'!$D$6:$D$10232,ROW('Parish level data'!$D$6:$D$10232)-ROW('Parish level data'!$D$6)+1),ROW(237:237))))</f>
        <v/>
      </c>
      <c r="L252" s="22"/>
      <c r="M252" s="368"/>
      <c r="N252" s="19"/>
      <c r="O252" s="23"/>
      <c r="P252" s="32"/>
    </row>
    <row r="253" spans="1:17" s="21" customFormat="1" ht="21" customHeight="1" thickBot="1" x14ac:dyDescent="0.3">
      <c r="A253" s="361"/>
      <c r="B253" s="57"/>
      <c r="C253" s="362" t="str">
        <f t="array" ref="C253">IF(ISERROR(INDEX('Parish level data'!$E$6:$E$10232,SMALL(IF($B$3='Parish level data'!$D$6:$D$10232,ROW('Parish level data'!$D$6:$D$10232)-ROW('Parish level data'!$D$6)+1),ROW(238:238)))),"",INDEX('Parish level data'!$E$6:$E$10232,SMALL(IF($B$3='Parish level data'!$D$6:$D$10232,ROW('Parish level data'!$D$6:$D$10232)-ROW('Parish level data'!$D$6)+1),ROW(238:238))))</f>
        <v/>
      </c>
      <c r="D253" s="363"/>
      <c r="E253" s="364" t="str">
        <f t="array" ref="E253">IF(ISERROR(INDEX('Parish level data'!$H$6:$H$10232,SMALL(IF($B$3='Parish level data'!$D$6:$D$10232,ROW('Parish level data'!$D$6:$D$10232)-ROW('Parish level data'!$D$6)+1),ROW(238:238)))),"",INDEX('Parish level data'!$H$6:$H$10232,SMALL(IF($B$3='Parish level data'!$D$6:$D$10232,ROW('Parish level data'!$D$6:$D$10232)-ROW('Parish level data'!$D$6)+1),ROW(238:238))))</f>
        <v/>
      </c>
      <c r="F253" s="391">
        <f t="shared" si="3"/>
        <v>0</v>
      </c>
      <c r="G253" s="364" t="str">
        <f t="array" ref="G253">IF(ISERROR(INDEX('Parish level data'!$O$6:$O$10232,SMALL(IF($B$3='Parish level data'!$D$6:$D$10232,ROW('Parish level data'!$D$6:$D$10232)-ROW('Parish level data'!$D$6)+1),ROW(238:238)))),"",INDEX('Parish level data'!$O$6:$O$10232,SMALL(IF($B$3='Parish level data'!$D$6:$D$10232,ROW('Parish level data'!$D$6:$D$10232)-ROW('Parish level data'!$D$6)+1),ROW(238:238))))</f>
        <v/>
      </c>
      <c r="H253" s="365"/>
      <c r="I253" s="366" t="str">
        <f t="array" ref="I253">IF(ISERROR(INDEX('Parish level data'!$Q$6:$Q$10232,SMALL(IF($B$3='Parish level data'!$D$6:$D$10232,ROW('Parish level data'!$D$6:$D$10232)-ROW('Parish level data'!$D$6)+1),ROW(238:238)))),"",INDEX('Parish level data'!$Q$6:$Q$10232,SMALL(IF($B$3='Parish level data'!$D$6:$D$10232,ROW('Parish level data'!$D$6:$D$10232)-ROW('Parish level data'!$D$6)+1),ROW(238:238))))</f>
        <v/>
      </c>
      <c r="J253" s="365"/>
      <c r="K253" s="367" t="str">
        <f t="array" ref="K253">IF(ISERROR(INDEX('Parish level data'!$S$6:$S$10232,SMALL(IF($B$3='Parish level data'!$D$6:$D$10232,ROW('Parish level data'!$D$6:$D$10232)-ROW('Parish level data'!$D$6)+1),ROW(238:238)))),"",INDEX('Parish level data'!$S$6:$S$10232,SMALL(IF($B$3='Parish level data'!$D$6:$D$10232,ROW('Parish level data'!$D$6:$D$10232)-ROW('Parish level data'!$D$6)+1),ROW(238:238))))</f>
        <v/>
      </c>
      <c r="L253" s="22"/>
      <c r="M253" s="368"/>
      <c r="N253" s="19"/>
      <c r="O253" s="23"/>
      <c r="P253" s="32"/>
    </row>
    <row r="254" spans="1:17" s="21" customFormat="1" ht="21" customHeight="1" thickBot="1" x14ac:dyDescent="0.3">
      <c r="A254" s="361"/>
      <c r="B254" s="57"/>
      <c r="C254" s="362" t="str">
        <f t="array" ref="C254">IF(ISERROR(INDEX('Parish level data'!$E$6:$E$10232,SMALL(IF($B$3='Parish level data'!$D$6:$D$10232,ROW('Parish level data'!$D$6:$D$10232)-ROW('Parish level data'!$D$6)+1),ROW(239:239)))),"",INDEX('Parish level data'!$E$6:$E$10232,SMALL(IF($B$3='Parish level data'!$D$6:$D$10232,ROW('Parish level data'!$D$6:$D$10232)-ROW('Parish level data'!$D$6)+1),ROW(239:239))))</f>
        <v/>
      </c>
      <c r="D254" s="363"/>
      <c r="E254" s="364" t="str">
        <f t="array" ref="E254">IF(ISERROR(INDEX('Parish level data'!$H$6:$H$10232,SMALL(IF($B$3='Parish level data'!$D$6:$D$10232,ROW('Parish level data'!$D$6:$D$10232)-ROW('Parish level data'!$D$6)+1),ROW(239:239)))),"",INDEX('Parish level data'!$H$6:$H$10232,SMALL(IF($B$3='Parish level data'!$D$6:$D$10232,ROW('Parish level data'!$D$6:$D$10232)-ROW('Parish level data'!$D$6)+1),ROW(239:239))))</f>
        <v/>
      </c>
      <c r="F254" s="391">
        <f t="shared" si="3"/>
        <v>0</v>
      </c>
      <c r="G254" s="364" t="str">
        <f t="array" ref="G254">IF(ISERROR(INDEX('Parish level data'!$O$6:$O$10232,SMALL(IF($B$3='Parish level data'!$D$6:$D$10232,ROW('Parish level data'!$D$6:$D$10232)-ROW('Parish level data'!$D$6)+1),ROW(239:239)))),"",INDEX('Parish level data'!$O$6:$O$10232,SMALL(IF($B$3='Parish level data'!$D$6:$D$10232,ROW('Parish level data'!$D$6:$D$10232)-ROW('Parish level data'!$D$6)+1),ROW(239:239))))</f>
        <v/>
      </c>
      <c r="H254" s="365"/>
      <c r="I254" s="366" t="str">
        <f t="array" ref="I254">IF(ISERROR(INDEX('Parish level data'!$Q$6:$Q$10232,SMALL(IF($B$3='Parish level data'!$D$6:$D$10232,ROW('Parish level data'!$D$6:$D$10232)-ROW('Parish level data'!$D$6)+1),ROW(239:239)))),"",INDEX('Parish level data'!$Q$6:$Q$10232,SMALL(IF($B$3='Parish level data'!$D$6:$D$10232,ROW('Parish level data'!$D$6:$D$10232)-ROW('Parish level data'!$D$6)+1),ROW(239:239))))</f>
        <v/>
      </c>
      <c r="J254" s="365"/>
      <c r="K254" s="367" t="str">
        <f t="array" ref="K254">IF(ISERROR(INDEX('Parish level data'!$S$6:$S$10232,SMALL(IF($B$3='Parish level data'!$D$6:$D$10232,ROW('Parish level data'!$D$6:$D$10232)-ROW('Parish level data'!$D$6)+1),ROW(239:239)))),"",INDEX('Parish level data'!$S$6:$S$10232,SMALL(IF($B$3='Parish level data'!$D$6:$D$10232,ROW('Parish level data'!$D$6:$D$10232)-ROW('Parish level data'!$D$6)+1),ROW(239:239))))</f>
        <v/>
      </c>
      <c r="L254" s="22"/>
      <c r="M254" s="368"/>
      <c r="N254" s="19"/>
      <c r="O254" s="23"/>
      <c r="P254" s="32"/>
    </row>
    <row r="255" spans="1:17" s="21" customFormat="1" ht="21" customHeight="1" thickBot="1" x14ac:dyDescent="0.3">
      <c r="A255" s="361"/>
      <c r="B255" s="57"/>
      <c r="C255" s="362" t="str">
        <f t="array" ref="C255">IF(ISERROR(INDEX('Parish level data'!$E$6:$E$10232,SMALL(IF($B$3='Parish level data'!$D$6:$D$10232,ROW('Parish level data'!$D$6:$D$10232)-ROW('Parish level data'!$D$6)+1),ROW(240:240)))),"",INDEX('Parish level data'!$E$6:$E$10232,SMALL(IF($B$3='Parish level data'!$D$6:$D$10232,ROW('Parish level data'!$D$6:$D$10232)-ROW('Parish level data'!$D$6)+1),ROW(240:240))))</f>
        <v/>
      </c>
      <c r="D255" s="363"/>
      <c r="E255" s="364" t="str">
        <f t="array" ref="E255">IF(ISERROR(INDEX('Parish level data'!$H$6:$H$10232,SMALL(IF($B$3='Parish level data'!$D$6:$D$10232,ROW('Parish level data'!$D$6:$D$10232)-ROW('Parish level data'!$D$6)+1),ROW(240:240)))),"",INDEX('Parish level data'!$H$6:$H$10232,SMALL(IF($B$3='Parish level data'!$D$6:$D$10232,ROW('Parish level data'!$D$6:$D$10232)-ROW('Parish level data'!$D$6)+1),ROW(240:240))))</f>
        <v/>
      </c>
      <c r="F255" s="391">
        <f t="shared" si="3"/>
        <v>0</v>
      </c>
      <c r="G255" s="364" t="str">
        <f t="array" ref="G255">IF(ISERROR(INDEX('Parish level data'!$O$6:$O$10232,SMALL(IF($B$3='Parish level data'!$D$6:$D$10232,ROW('Parish level data'!$D$6:$D$10232)-ROW('Parish level data'!$D$6)+1),ROW(240:240)))),"",INDEX('Parish level data'!$O$6:$O$10232,SMALL(IF($B$3='Parish level data'!$D$6:$D$10232,ROW('Parish level data'!$D$6:$D$10232)-ROW('Parish level data'!$D$6)+1),ROW(240:240))))</f>
        <v/>
      </c>
      <c r="H255" s="365"/>
      <c r="I255" s="366" t="str">
        <f t="array" ref="I255">IF(ISERROR(INDEX('Parish level data'!$Q$6:$Q$10232,SMALL(IF($B$3='Parish level data'!$D$6:$D$10232,ROW('Parish level data'!$D$6:$D$10232)-ROW('Parish level data'!$D$6)+1),ROW(240:240)))),"",INDEX('Parish level data'!$Q$6:$Q$10232,SMALL(IF($B$3='Parish level data'!$D$6:$D$10232,ROW('Parish level data'!$D$6:$D$10232)-ROW('Parish level data'!$D$6)+1),ROW(240:240))))</f>
        <v/>
      </c>
      <c r="J255" s="365"/>
      <c r="K255" s="367" t="str">
        <f t="array" ref="K255">IF(ISERROR(INDEX('Parish level data'!$S$6:$S$10232,SMALL(IF($B$3='Parish level data'!$D$6:$D$10232,ROW('Parish level data'!$D$6:$D$10232)-ROW('Parish level data'!$D$6)+1),ROW(240:240)))),"",INDEX('Parish level data'!$S$6:$S$10232,SMALL(IF($B$3='Parish level data'!$D$6:$D$10232,ROW('Parish level data'!$D$6:$D$10232)-ROW('Parish level data'!$D$6)+1),ROW(240:240))))</f>
        <v/>
      </c>
      <c r="L255" s="22"/>
      <c r="M255" s="368"/>
      <c r="N255" s="19"/>
      <c r="O255" s="23"/>
      <c r="P255" s="32"/>
    </row>
    <row r="256" spans="1:17" s="21" customFormat="1" ht="21" customHeight="1" thickBot="1" x14ac:dyDescent="0.3">
      <c r="A256" s="361"/>
      <c r="B256" s="57"/>
      <c r="C256" s="362" t="str">
        <f t="array" ref="C256">IF(ISERROR(INDEX('Parish level data'!$E$6:$E$10232,SMALL(IF($B$3='Parish level data'!$D$6:$D$10232,ROW('Parish level data'!$D$6:$D$10232)-ROW('Parish level data'!$D$6)+1),ROW(241:241)))),"",INDEX('Parish level data'!$E$6:$E$10232,SMALL(IF($B$3='Parish level data'!$D$6:$D$10232,ROW('Parish level data'!$D$6:$D$10232)-ROW('Parish level data'!$D$6)+1),ROW(241:241))))</f>
        <v/>
      </c>
      <c r="D256" s="363"/>
      <c r="E256" s="364" t="str">
        <f t="array" ref="E256">IF(ISERROR(INDEX('Parish level data'!$H$6:$H$10232,SMALL(IF($B$3='Parish level data'!$D$6:$D$10232,ROW('Parish level data'!$D$6:$D$10232)-ROW('Parish level data'!$D$6)+1),ROW(241:241)))),"",INDEX('Parish level data'!$H$6:$H$10232,SMALL(IF($B$3='Parish level data'!$D$6:$D$10232,ROW('Parish level data'!$D$6:$D$10232)-ROW('Parish level data'!$D$6)+1),ROW(241:241))))</f>
        <v/>
      </c>
      <c r="F256" s="391">
        <f t="shared" si="3"/>
        <v>0</v>
      </c>
      <c r="G256" s="364" t="str">
        <f t="array" ref="G256">IF(ISERROR(INDEX('Parish level data'!$O$6:$O$10232,SMALL(IF($B$3='Parish level data'!$D$6:$D$10232,ROW('Parish level data'!$D$6:$D$10232)-ROW('Parish level data'!$D$6)+1),ROW(241:241)))),"",INDEX('Parish level data'!$O$6:$O$10232,SMALL(IF($B$3='Parish level data'!$D$6:$D$10232,ROW('Parish level data'!$D$6:$D$10232)-ROW('Parish level data'!$D$6)+1),ROW(241:241))))</f>
        <v/>
      </c>
      <c r="H256" s="365"/>
      <c r="I256" s="366" t="str">
        <f t="array" ref="I256">IF(ISERROR(INDEX('Parish level data'!$Q$6:$Q$10232,SMALL(IF($B$3='Parish level data'!$D$6:$D$10232,ROW('Parish level data'!$D$6:$D$10232)-ROW('Parish level data'!$D$6)+1),ROW(241:241)))),"",INDEX('Parish level data'!$Q$6:$Q$10232,SMALL(IF($B$3='Parish level data'!$D$6:$D$10232,ROW('Parish level data'!$D$6:$D$10232)-ROW('Parish level data'!$D$6)+1),ROW(241:241))))</f>
        <v/>
      </c>
      <c r="J256" s="365"/>
      <c r="K256" s="367" t="str">
        <f t="array" ref="K256">IF(ISERROR(INDEX('Parish level data'!$S$6:$S$10232,SMALL(IF($B$3='Parish level data'!$D$6:$D$10232,ROW('Parish level data'!$D$6:$D$10232)-ROW('Parish level data'!$D$6)+1),ROW(241:241)))),"",INDEX('Parish level data'!$S$6:$S$10232,SMALL(IF($B$3='Parish level data'!$D$6:$D$10232,ROW('Parish level data'!$D$6:$D$10232)-ROW('Parish level data'!$D$6)+1),ROW(241:241))))</f>
        <v/>
      </c>
      <c r="L256" s="22"/>
      <c r="M256" s="368"/>
      <c r="N256" s="19"/>
      <c r="O256" s="23"/>
      <c r="P256" s="32"/>
    </row>
    <row r="257" spans="1:16" s="21" customFormat="1" ht="21" customHeight="1" thickBot="1" x14ac:dyDescent="0.3">
      <c r="A257" s="361"/>
      <c r="B257" s="57"/>
      <c r="C257" s="362" t="str">
        <f t="array" ref="C257">IF(ISERROR(INDEX('Parish level data'!$E$6:$E$10232,SMALL(IF($B$3='Parish level data'!$D$6:$D$10232,ROW('Parish level data'!$D$6:$D$10232)-ROW('Parish level data'!$D$6)+1),ROW(242:242)))),"",INDEX('Parish level data'!$E$6:$E$10232,SMALL(IF($B$3='Parish level data'!$D$6:$D$10232,ROW('Parish level data'!$D$6:$D$10232)-ROW('Parish level data'!$D$6)+1),ROW(242:242))))</f>
        <v/>
      </c>
      <c r="D257" s="363"/>
      <c r="E257" s="364" t="str">
        <f t="array" ref="E257">IF(ISERROR(INDEX('Parish level data'!$H$6:$H$10232,SMALL(IF($B$3='Parish level data'!$D$6:$D$10232,ROW('Parish level data'!$D$6:$D$10232)-ROW('Parish level data'!$D$6)+1),ROW(242:242)))),"",INDEX('Parish level data'!$H$6:$H$10232,SMALL(IF($B$3='Parish level data'!$D$6:$D$10232,ROW('Parish level data'!$D$6:$D$10232)-ROW('Parish level data'!$D$6)+1),ROW(242:242))))</f>
        <v/>
      </c>
      <c r="F257" s="391">
        <f t="shared" si="3"/>
        <v>0</v>
      </c>
      <c r="G257" s="364" t="str">
        <f t="array" ref="G257">IF(ISERROR(INDEX('Parish level data'!$O$6:$O$10232,SMALL(IF($B$3='Parish level data'!$D$6:$D$10232,ROW('Parish level data'!$D$6:$D$10232)-ROW('Parish level data'!$D$6)+1),ROW(242:242)))),"",INDEX('Parish level data'!$O$6:$O$10232,SMALL(IF($B$3='Parish level data'!$D$6:$D$10232,ROW('Parish level data'!$D$6:$D$10232)-ROW('Parish level data'!$D$6)+1),ROW(242:242))))</f>
        <v/>
      </c>
      <c r="H257" s="365"/>
      <c r="I257" s="366" t="str">
        <f t="array" ref="I257">IF(ISERROR(INDEX('Parish level data'!$Q$6:$Q$10232,SMALL(IF($B$3='Parish level data'!$D$6:$D$10232,ROW('Parish level data'!$D$6:$D$10232)-ROW('Parish level data'!$D$6)+1),ROW(242:242)))),"",INDEX('Parish level data'!$Q$6:$Q$10232,SMALL(IF($B$3='Parish level data'!$D$6:$D$10232,ROW('Parish level data'!$D$6:$D$10232)-ROW('Parish level data'!$D$6)+1),ROW(242:242))))</f>
        <v/>
      </c>
      <c r="J257" s="365"/>
      <c r="K257" s="367" t="str">
        <f t="array" ref="K257">IF(ISERROR(INDEX('Parish level data'!$S$6:$S$10232,SMALL(IF($B$3='Parish level data'!$D$6:$D$10232,ROW('Parish level data'!$D$6:$D$10232)-ROW('Parish level data'!$D$6)+1),ROW(242:242)))),"",INDEX('Parish level data'!$S$6:$S$10232,SMALL(IF($B$3='Parish level data'!$D$6:$D$10232,ROW('Parish level data'!$D$6:$D$10232)-ROW('Parish level data'!$D$6)+1),ROW(242:242))))</f>
        <v/>
      </c>
      <c r="L257" s="22"/>
      <c r="M257" s="368"/>
      <c r="N257" s="19"/>
      <c r="O257" s="23"/>
      <c r="P257" s="32"/>
    </row>
    <row r="258" spans="1:16" s="21" customFormat="1" ht="21" customHeight="1" thickBot="1" x14ac:dyDescent="0.3">
      <c r="A258" s="361"/>
      <c r="B258" s="57"/>
      <c r="C258" s="362" t="str">
        <f t="array" ref="C258">IF(ISERROR(INDEX('Parish level data'!$E$6:$E$10232,SMALL(IF($B$3='Parish level data'!$D$6:$D$10232,ROW('Parish level data'!$D$6:$D$10232)-ROW('Parish level data'!$D$6)+1),ROW(243:243)))),"",INDEX('Parish level data'!$E$6:$E$10232,SMALL(IF($B$3='Parish level data'!$D$6:$D$10232,ROW('Parish level data'!$D$6:$D$10232)-ROW('Parish level data'!$D$6)+1),ROW(243:243))))</f>
        <v/>
      </c>
      <c r="D258" s="363"/>
      <c r="E258" s="364" t="str">
        <f t="array" ref="E258">IF(ISERROR(INDEX('Parish level data'!$H$6:$H$10232,SMALL(IF($B$3='Parish level data'!$D$6:$D$10232,ROW('Parish level data'!$D$6:$D$10232)-ROW('Parish level data'!$D$6)+1),ROW(243:243)))),"",INDEX('Parish level data'!$H$6:$H$10232,SMALL(IF($B$3='Parish level data'!$D$6:$D$10232,ROW('Parish level data'!$D$6:$D$10232)-ROW('Parish level data'!$D$6)+1),ROW(243:243))))</f>
        <v/>
      </c>
      <c r="F258" s="391">
        <f t="shared" si="3"/>
        <v>0</v>
      </c>
      <c r="G258" s="364" t="str">
        <f t="array" ref="G258">IF(ISERROR(INDEX('Parish level data'!$O$6:$O$10232,SMALL(IF($B$3='Parish level data'!$D$6:$D$10232,ROW('Parish level data'!$D$6:$D$10232)-ROW('Parish level data'!$D$6)+1),ROW(243:243)))),"",INDEX('Parish level data'!$O$6:$O$10232,SMALL(IF($B$3='Parish level data'!$D$6:$D$10232,ROW('Parish level data'!$D$6:$D$10232)-ROW('Parish level data'!$D$6)+1),ROW(243:243))))</f>
        <v/>
      </c>
      <c r="H258" s="365"/>
      <c r="I258" s="366" t="str">
        <f t="array" ref="I258">IF(ISERROR(INDEX('Parish level data'!$Q$6:$Q$10232,SMALL(IF($B$3='Parish level data'!$D$6:$D$10232,ROW('Parish level data'!$D$6:$D$10232)-ROW('Parish level data'!$D$6)+1),ROW(243:243)))),"",INDEX('Parish level data'!$Q$6:$Q$10232,SMALL(IF($B$3='Parish level data'!$D$6:$D$10232,ROW('Parish level data'!$D$6:$D$10232)-ROW('Parish level data'!$D$6)+1),ROW(243:243))))</f>
        <v/>
      </c>
      <c r="J258" s="365"/>
      <c r="K258" s="367" t="str">
        <f t="array" ref="K258">IF(ISERROR(INDEX('Parish level data'!$S$6:$S$10232,SMALL(IF($B$3='Parish level data'!$D$6:$D$10232,ROW('Parish level data'!$D$6:$D$10232)-ROW('Parish level data'!$D$6)+1),ROW(243:243)))),"",INDEX('Parish level data'!$S$6:$S$10232,SMALL(IF($B$3='Parish level data'!$D$6:$D$10232,ROW('Parish level data'!$D$6:$D$10232)-ROW('Parish level data'!$D$6)+1),ROW(243:243))))</f>
        <v/>
      </c>
      <c r="L258" s="22"/>
      <c r="M258" s="368"/>
      <c r="N258" s="19"/>
      <c r="O258" s="23"/>
      <c r="P258" s="32"/>
    </row>
    <row r="259" spans="1:16" s="21" customFormat="1" ht="21" customHeight="1" thickBot="1" x14ac:dyDescent="0.3">
      <c r="A259" s="361"/>
      <c r="B259" s="57"/>
      <c r="C259" s="362" t="str">
        <f t="array" ref="C259">IF(ISERROR(INDEX('Parish level data'!$E$6:$E$10232,SMALL(IF($B$3='Parish level data'!$D$6:$D$10232,ROW('Parish level data'!$D$6:$D$10232)-ROW('Parish level data'!$D$6)+1),ROW(244:244)))),"",INDEX('Parish level data'!$E$6:$E$10232,SMALL(IF($B$3='Parish level data'!$D$6:$D$10232,ROW('Parish level data'!$D$6:$D$10232)-ROW('Parish level data'!$D$6)+1),ROW(244:244))))</f>
        <v/>
      </c>
      <c r="D259" s="363"/>
      <c r="E259" s="364" t="str">
        <f t="array" ref="E259">IF(ISERROR(INDEX('Parish level data'!$H$6:$H$10232,SMALL(IF($B$3='Parish level data'!$D$6:$D$10232,ROW('Parish level data'!$D$6:$D$10232)-ROW('Parish level data'!$D$6)+1),ROW(244:244)))),"",INDEX('Parish level data'!$H$6:$H$10232,SMALL(IF($B$3='Parish level data'!$D$6:$D$10232,ROW('Parish level data'!$D$6:$D$10232)-ROW('Parish level data'!$D$6)+1),ROW(244:244))))</f>
        <v/>
      </c>
      <c r="F259" s="391">
        <f t="shared" si="3"/>
        <v>0</v>
      </c>
      <c r="G259" s="364" t="str">
        <f t="array" ref="G259">IF(ISERROR(INDEX('Parish level data'!$O$6:$O$10232,SMALL(IF($B$3='Parish level data'!$D$6:$D$10232,ROW('Parish level data'!$D$6:$D$10232)-ROW('Parish level data'!$D$6)+1),ROW(244:244)))),"",INDEX('Parish level data'!$O$6:$O$10232,SMALL(IF($B$3='Parish level data'!$D$6:$D$10232,ROW('Parish level data'!$D$6:$D$10232)-ROW('Parish level data'!$D$6)+1),ROW(244:244))))</f>
        <v/>
      </c>
      <c r="H259" s="365"/>
      <c r="I259" s="366" t="str">
        <f t="array" ref="I259">IF(ISERROR(INDEX('Parish level data'!$Q$6:$Q$10232,SMALL(IF($B$3='Parish level data'!$D$6:$D$10232,ROW('Parish level data'!$D$6:$D$10232)-ROW('Parish level data'!$D$6)+1),ROW(244:244)))),"",INDEX('Parish level data'!$Q$6:$Q$10232,SMALL(IF($B$3='Parish level data'!$D$6:$D$10232,ROW('Parish level data'!$D$6:$D$10232)-ROW('Parish level data'!$D$6)+1),ROW(244:244))))</f>
        <v/>
      </c>
      <c r="J259" s="365"/>
      <c r="K259" s="367" t="str">
        <f t="array" ref="K259">IF(ISERROR(INDEX('Parish level data'!$S$6:$S$10232,SMALL(IF($B$3='Parish level data'!$D$6:$D$10232,ROW('Parish level data'!$D$6:$D$10232)-ROW('Parish level data'!$D$6)+1),ROW(244:244)))),"",INDEX('Parish level data'!$S$6:$S$10232,SMALL(IF($B$3='Parish level data'!$D$6:$D$10232,ROW('Parish level data'!$D$6:$D$10232)-ROW('Parish level data'!$D$6)+1),ROW(244:244))))</f>
        <v/>
      </c>
      <c r="L259" s="22"/>
      <c r="M259" s="368"/>
      <c r="N259" s="19"/>
      <c r="O259" s="23"/>
      <c r="P259" s="32"/>
    </row>
    <row r="260" spans="1:16" s="21" customFormat="1" ht="21" customHeight="1" thickBot="1" x14ac:dyDescent="0.3">
      <c r="A260" s="361"/>
      <c r="B260" s="57"/>
      <c r="C260" s="362" t="str">
        <f t="array" ref="C260">IF(ISERROR(INDEX('Parish level data'!$E$6:$E$10232,SMALL(IF($B$3='Parish level data'!$D$6:$D$10232,ROW('Parish level data'!$D$6:$D$10232)-ROW('Parish level data'!$D$6)+1),ROW(245:245)))),"",INDEX('Parish level data'!$E$6:$E$10232,SMALL(IF($B$3='Parish level data'!$D$6:$D$10232,ROW('Parish level data'!$D$6:$D$10232)-ROW('Parish level data'!$D$6)+1),ROW(245:245))))</f>
        <v/>
      </c>
      <c r="D260" s="363"/>
      <c r="E260" s="364" t="str">
        <f t="array" ref="E260">IF(ISERROR(INDEX('Parish level data'!$H$6:$H$10232,SMALL(IF($B$3='Parish level data'!$D$6:$D$10232,ROW('Parish level data'!$D$6:$D$10232)-ROW('Parish level data'!$D$6)+1),ROW(245:245)))),"",INDEX('Parish level data'!$H$6:$H$10232,SMALL(IF($B$3='Parish level data'!$D$6:$D$10232,ROW('Parish level data'!$D$6:$D$10232)-ROW('Parish level data'!$D$6)+1),ROW(245:245))))</f>
        <v/>
      </c>
      <c r="F260" s="391">
        <f t="shared" si="3"/>
        <v>0</v>
      </c>
      <c r="G260" s="364" t="str">
        <f t="array" ref="G260">IF(ISERROR(INDEX('Parish level data'!$O$6:$O$10232,SMALL(IF($B$3='Parish level data'!$D$6:$D$10232,ROW('Parish level data'!$D$6:$D$10232)-ROW('Parish level data'!$D$6)+1),ROW(245:245)))),"",INDEX('Parish level data'!$O$6:$O$10232,SMALL(IF($B$3='Parish level data'!$D$6:$D$10232,ROW('Parish level data'!$D$6:$D$10232)-ROW('Parish level data'!$D$6)+1),ROW(245:245))))</f>
        <v/>
      </c>
      <c r="H260" s="365"/>
      <c r="I260" s="366" t="str">
        <f t="array" ref="I260">IF(ISERROR(INDEX('Parish level data'!$Q$6:$Q$10232,SMALL(IF($B$3='Parish level data'!$D$6:$D$10232,ROW('Parish level data'!$D$6:$D$10232)-ROW('Parish level data'!$D$6)+1),ROW(245:245)))),"",INDEX('Parish level data'!$Q$6:$Q$10232,SMALL(IF($B$3='Parish level data'!$D$6:$D$10232,ROW('Parish level data'!$D$6:$D$10232)-ROW('Parish level data'!$D$6)+1),ROW(245:245))))</f>
        <v/>
      </c>
      <c r="J260" s="365"/>
      <c r="K260" s="367" t="str">
        <f t="array" ref="K260">IF(ISERROR(INDEX('Parish level data'!$S$6:$S$10232,SMALL(IF($B$3='Parish level data'!$D$6:$D$10232,ROW('Parish level data'!$D$6:$D$10232)-ROW('Parish level data'!$D$6)+1),ROW(245:245)))),"",INDEX('Parish level data'!$S$6:$S$10232,SMALL(IF($B$3='Parish level data'!$D$6:$D$10232,ROW('Parish level data'!$D$6:$D$10232)-ROW('Parish level data'!$D$6)+1),ROW(245:245))))</f>
        <v/>
      </c>
      <c r="L260" s="22"/>
      <c r="M260" s="368"/>
      <c r="N260" s="19"/>
      <c r="O260" s="23"/>
      <c r="P260" s="32"/>
    </row>
    <row r="261" spans="1:16" s="21" customFormat="1" ht="21" customHeight="1" thickBot="1" x14ac:dyDescent="0.3">
      <c r="A261" s="361"/>
      <c r="B261" s="57"/>
      <c r="C261" s="362" t="str">
        <f t="array" ref="C261">IF(ISERROR(INDEX('Parish level data'!$E$6:$E$10232,SMALL(IF($B$3='Parish level data'!$D$6:$D$10232,ROW('Parish level data'!$D$6:$D$10232)-ROW('Parish level data'!$D$6)+1),ROW(246:246)))),"",INDEX('Parish level data'!$E$6:$E$10232,SMALL(IF($B$3='Parish level data'!$D$6:$D$10232,ROW('Parish level data'!$D$6:$D$10232)-ROW('Parish level data'!$D$6)+1),ROW(246:246))))</f>
        <v/>
      </c>
      <c r="D261" s="363"/>
      <c r="E261" s="364" t="str">
        <f t="array" ref="E261">IF(ISERROR(INDEX('Parish level data'!$H$6:$H$10232,SMALL(IF($B$3='Parish level data'!$D$6:$D$10232,ROW('Parish level data'!$D$6:$D$10232)-ROW('Parish level data'!$D$6)+1),ROW(246:246)))),"",INDEX('Parish level data'!$H$6:$H$10232,SMALL(IF($B$3='Parish level data'!$D$6:$D$10232,ROW('Parish level data'!$D$6:$D$10232)-ROW('Parish level data'!$D$6)+1),ROW(246:246))))</f>
        <v/>
      </c>
      <c r="F261" s="391">
        <f t="shared" si="3"/>
        <v>0</v>
      </c>
      <c r="G261" s="364" t="str">
        <f t="array" ref="G261">IF(ISERROR(INDEX('Parish level data'!$O$6:$O$10232,SMALL(IF($B$3='Parish level data'!$D$6:$D$10232,ROW('Parish level data'!$D$6:$D$10232)-ROW('Parish level data'!$D$6)+1),ROW(246:246)))),"",INDEX('Parish level data'!$O$6:$O$10232,SMALL(IF($B$3='Parish level data'!$D$6:$D$10232,ROW('Parish level data'!$D$6:$D$10232)-ROW('Parish level data'!$D$6)+1),ROW(246:246))))</f>
        <v/>
      </c>
      <c r="H261" s="365"/>
      <c r="I261" s="366" t="str">
        <f t="array" ref="I261">IF(ISERROR(INDEX('Parish level data'!$Q$6:$Q$10232,SMALL(IF($B$3='Parish level data'!$D$6:$D$10232,ROW('Parish level data'!$D$6:$D$10232)-ROW('Parish level data'!$D$6)+1),ROW(246:246)))),"",INDEX('Parish level data'!$Q$6:$Q$10232,SMALL(IF($B$3='Parish level data'!$D$6:$D$10232,ROW('Parish level data'!$D$6:$D$10232)-ROW('Parish level data'!$D$6)+1),ROW(246:246))))</f>
        <v/>
      </c>
      <c r="J261" s="365"/>
      <c r="K261" s="367" t="str">
        <f t="array" ref="K261">IF(ISERROR(INDEX('Parish level data'!$S$6:$S$10232,SMALL(IF($B$3='Parish level data'!$D$6:$D$10232,ROW('Parish level data'!$D$6:$D$10232)-ROW('Parish level data'!$D$6)+1),ROW(246:246)))),"",INDEX('Parish level data'!$S$6:$S$10232,SMALL(IF($B$3='Parish level data'!$D$6:$D$10232,ROW('Parish level data'!$D$6:$D$10232)-ROW('Parish level data'!$D$6)+1),ROW(246:246))))</f>
        <v/>
      </c>
      <c r="L261" s="22"/>
      <c r="M261" s="368"/>
      <c r="N261" s="19"/>
      <c r="O261" s="23"/>
      <c r="P261" s="32"/>
    </row>
    <row r="262" spans="1:16" s="21" customFormat="1" ht="21" customHeight="1" thickBot="1" x14ac:dyDescent="0.3">
      <c r="A262" s="361"/>
      <c r="B262" s="57"/>
      <c r="C262" s="362" t="str">
        <f t="array" ref="C262">IF(ISERROR(INDEX('Parish level data'!$E$6:$E$10232,SMALL(IF($B$3='Parish level data'!$D$6:$D$10232,ROW('Parish level data'!$D$6:$D$10232)-ROW('Parish level data'!$D$6)+1),ROW(247:247)))),"",INDEX('Parish level data'!$E$6:$E$10232,SMALL(IF($B$3='Parish level data'!$D$6:$D$10232,ROW('Parish level data'!$D$6:$D$10232)-ROW('Parish level data'!$D$6)+1),ROW(247:247))))</f>
        <v/>
      </c>
      <c r="D262" s="363"/>
      <c r="E262" s="364" t="str">
        <f t="array" ref="E262">IF(ISERROR(INDEX('Parish level data'!$H$6:$H$10232,SMALL(IF($B$3='Parish level data'!$D$6:$D$10232,ROW('Parish level data'!$D$6:$D$10232)-ROW('Parish level data'!$D$6)+1),ROW(247:247)))),"",INDEX('Parish level data'!$H$6:$H$10232,SMALL(IF($B$3='Parish level data'!$D$6:$D$10232,ROW('Parish level data'!$D$6:$D$10232)-ROW('Parish level data'!$D$6)+1),ROW(247:247))))</f>
        <v/>
      </c>
      <c r="F262" s="391">
        <f t="shared" si="3"/>
        <v>0</v>
      </c>
      <c r="G262" s="364" t="str">
        <f t="array" ref="G262">IF(ISERROR(INDEX('Parish level data'!$O$6:$O$10232,SMALL(IF($B$3='Parish level data'!$D$6:$D$10232,ROW('Parish level data'!$D$6:$D$10232)-ROW('Parish level data'!$D$6)+1),ROW(247:247)))),"",INDEX('Parish level data'!$O$6:$O$10232,SMALL(IF($B$3='Parish level data'!$D$6:$D$10232,ROW('Parish level data'!$D$6:$D$10232)-ROW('Parish level data'!$D$6)+1),ROW(247:247))))</f>
        <v/>
      </c>
      <c r="H262" s="365"/>
      <c r="I262" s="366" t="str">
        <f t="array" ref="I262">IF(ISERROR(INDEX('Parish level data'!$Q$6:$Q$10232,SMALL(IF($B$3='Parish level data'!$D$6:$D$10232,ROW('Parish level data'!$D$6:$D$10232)-ROW('Parish level data'!$D$6)+1),ROW(247:247)))),"",INDEX('Parish level data'!$Q$6:$Q$10232,SMALL(IF($B$3='Parish level data'!$D$6:$D$10232,ROW('Parish level data'!$D$6:$D$10232)-ROW('Parish level data'!$D$6)+1),ROW(247:247))))</f>
        <v/>
      </c>
      <c r="J262" s="365"/>
      <c r="K262" s="367" t="str">
        <f t="array" ref="K262">IF(ISERROR(INDEX('Parish level data'!$S$6:$S$10232,SMALL(IF($B$3='Parish level data'!$D$6:$D$10232,ROW('Parish level data'!$D$6:$D$10232)-ROW('Parish level data'!$D$6)+1),ROW(247:247)))),"",INDEX('Parish level data'!$S$6:$S$10232,SMALL(IF($B$3='Parish level data'!$D$6:$D$10232,ROW('Parish level data'!$D$6:$D$10232)-ROW('Parish level data'!$D$6)+1),ROW(247:247))))</f>
        <v/>
      </c>
      <c r="L262" s="22"/>
      <c r="M262" s="368"/>
      <c r="N262" s="19"/>
      <c r="O262" s="23"/>
      <c r="P262" s="32"/>
    </row>
    <row r="263" spans="1:16" s="21" customFormat="1" ht="21" customHeight="1" thickBot="1" x14ac:dyDescent="0.3">
      <c r="A263" s="361"/>
      <c r="B263" s="57"/>
      <c r="C263" s="362" t="str">
        <f t="array" ref="C263">IF(ISERROR(INDEX('Parish level data'!$E$6:$E$10232,SMALL(IF($B$3='Parish level data'!$D$6:$D$10232,ROW('Parish level data'!$D$6:$D$10232)-ROW('Parish level data'!$D$6)+1),ROW(248:248)))),"",INDEX('Parish level data'!$E$6:$E$10232,SMALL(IF($B$3='Parish level data'!$D$6:$D$10232,ROW('Parish level data'!$D$6:$D$10232)-ROW('Parish level data'!$D$6)+1),ROW(248:248))))</f>
        <v/>
      </c>
      <c r="D263" s="363"/>
      <c r="E263" s="364" t="str">
        <f t="array" ref="E263">IF(ISERROR(INDEX('Parish level data'!$H$6:$H$10232,SMALL(IF($B$3='Parish level data'!$D$6:$D$10232,ROW('Parish level data'!$D$6:$D$10232)-ROW('Parish level data'!$D$6)+1),ROW(248:248)))),"",INDEX('Parish level data'!$H$6:$H$10232,SMALL(IF($B$3='Parish level data'!$D$6:$D$10232,ROW('Parish level data'!$D$6:$D$10232)-ROW('Parish level data'!$D$6)+1),ROW(248:248))))</f>
        <v/>
      </c>
      <c r="F263" s="391">
        <f t="shared" si="3"/>
        <v>0</v>
      </c>
      <c r="G263" s="364" t="str">
        <f t="array" ref="G263">IF(ISERROR(INDEX('Parish level data'!$O$6:$O$10232,SMALL(IF($B$3='Parish level data'!$D$6:$D$10232,ROW('Parish level data'!$D$6:$D$10232)-ROW('Parish level data'!$D$6)+1),ROW(248:248)))),"",INDEX('Parish level data'!$O$6:$O$10232,SMALL(IF($B$3='Parish level data'!$D$6:$D$10232,ROW('Parish level data'!$D$6:$D$10232)-ROW('Parish level data'!$D$6)+1),ROW(248:248))))</f>
        <v/>
      </c>
      <c r="H263" s="365"/>
      <c r="I263" s="366" t="str">
        <f t="array" ref="I263">IF(ISERROR(INDEX('Parish level data'!$Q$6:$Q$10232,SMALL(IF($B$3='Parish level data'!$D$6:$D$10232,ROW('Parish level data'!$D$6:$D$10232)-ROW('Parish level data'!$D$6)+1),ROW(248:248)))),"",INDEX('Parish level data'!$Q$6:$Q$10232,SMALL(IF($B$3='Parish level data'!$D$6:$D$10232,ROW('Parish level data'!$D$6:$D$10232)-ROW('Parish level data'!$D$6)+1),ROW(248:248))))</f>
        <v/>
      </c>
      <c r="J263" s="365"/>
      <c r="K263" s="367" t="str">
        <f t="array" ref="K263">IF(ISERROR(INDEX('Parish level data'!$S$6:$S$10232,SMALL(IF($B$3='Parish level data'!$D$6:$D$10232,ROW('Parish level data'!$D$6:$D$10232)-ROW('Parish level data'!$D$6)+1),ROW(248:248)))),"",INDEX('Parish level data'!$S$6:$S$10232,SMALL(IF($B$3='Parish level data'!$D$6:$D$10232,ROW('Parish level data'!$D$6:$D$10232)-ROW('Parish level data'!$D$6)+1),ROW(248:248))))</f>
        <v/>
      </c>
      <c r="L263" s="22"/>
      <c r="M263" s="368"/>
      <c r="N263" s="19"/>
      <c r="O263" s="23"/>
      <c r="P263" s="32"/>
    </row>
    <row r="264" spans="1:16" s="21" customFormat="1" ht="21" customHeight="1" thickBot="1" x14ac:dyDescent="0.3">
      <c r="A264" s="361"/>
      <c r="B264" s="57"/>
      <c r="C264" s="362" t="str">
        <f t="array" ref="C264">IF(ISERROR(INDEX('Parish level data'!$E$6:$E$10232,SMALL(IF($B$3='Parish level data'!$D$6:$D$10232,ROW('Parish level data'!$D$6:$D$10232)-ROW('Parish level data'!$D$6)+1),ROW(249:249)))),"",INDEX('Parish level data'!$E$6:$E$10232,SMALL(IF($B$3='Parish level data'!$D$6:$D$10232,ROW('Parish level data'!$D$6:$D$10232)-ROW('Parish level data'!$D$6)+1),ROW(249:249))))</f>
        <v/>
      </c>
      <c r="D264" s="363"/>
      <c r="E264" s="364" t="str">
        <f t="array" ref="E264">IF(ISERROR(INDEX('Parish level data'!$H$6:$H$10232,SMALL(IF($B$3='Parish level data'!$D$6:$D$10232,ROW('Parish level data'!$D$6:$D$10232)-ROW('Parish level data'!$D$6)+1),ROW(249:249)))),"",INDEX('Parish level data'!$H$6:$H$10232,SMALL(IF($B$3='Parish level data'!$D$6:$D$10232,ROW('Parish level data'!$D$6:$D$10232)-ROW('Parish level data'!$D$6)+1),ROW(249:249))))</f>
        <v/>
      </c>
      <c r="F264" s="391">
        <f t="shared" si="3"/>
        <v>0</v>
      </c>
      <c r="G264" s="364" t="str">
        <f t="array" ref="G264">IF(ISERROR(INDEX('Parish level data'!$O$6:$O$10232,SMALL(IF($B$3='Parish level data'!$D$6:$D$10232,ROW('Parish level data'!$D$6:$D$10232)-ROW('Parish level data'!$D$6)+1),ROW(249:249)))),"",INDEX('Parish level data'!$O$6:$O$10232,SMALL(IF($B$3='Parish level data'!$D$6:$D$10232,ROW('Parish level data'!$D$6:$D$10232)-ROW('Parish level data'!$D$6)+1),ROW(249:249))))</f>
        <v/>
      </c>
      <c r="H264" s="365"/>
      <c r="I264" s="366" t="str">
        <f t="array" ref="I264">IF(ISERROR(INDEX('Parish level data'!$Q$6:$Q$10232,SMALL(IF($B$3='Parish level data'!$D$6:$D$10232,ROW('Parish level data'!$D$6:$D$10232)-ROW('Parish level data'!$D$6)+1),ROW(249:249)))),"",INDEX('Parish level data'!$Q$6:$Q$10232,SMALL(IF($B$3='Parish level data'!$D$6:$D$10232,ROW('Parish level data'!$D$6:$D$10232)-ROW('Parish level data'!$D$6)+1),ROW(249:249))))</f>
        <v/>
      </c>
      <c r="J264" s="365"/>
      <c r="K264" s="367" t="str">
        <f t="array" ref="K264">IF(ISERROR(INDEX('Parish level data'!$S$6:$S$10232,SMALL(IF($B$3='Parish level data'!$D$6:$D$10232,ROW('Parish level data'!$D$6:$D$10232)-ROW('Parish level data'!$D$6)+1),ROW(249:249)))),"",INDEX('Parish level data'!$S$6:$S$10232,SMALL(IF($B$3='Parish level data'!$D$6:$D$10232,ROW('Parish level data'!$D$6:$D$10232)-ROW('Parish level data'!$D$6)+1),ROW(249:249))))</f>
        <v/>
      </c>
      <c r="L264" s="22"/>
      <c r="M264" s="368"/>
      <c r="N264" s="19"/>
      <c r="O264" s="23"/>
      <c r="P264" s="32"/>
    </row>
    <row r="265" spans="1:16" s="21" customFormat="1" ht="21" customHeight="1" thickBot="1" x14ac:dyDescent="0.3">
      <c r="A265" s="361"/>
      <c r="B265" s="57"/>
      <c r="C265" s="362" t="str">
        <f t="array" ref="C265">IF(ISERROR(INDEX('Parish level data'!$E$6:$E$10232,SMALL(IF($B$3='Parish level data'!$D$6:$D$10232,ROW('Parish level data'!$D$6:$D$10232)-ROW('Parish level data'!$D$6)+1),ROW(250:250)))),"",INDEX('Parish level data'!$E$6:$E$10232,SMALL(IF($B$3='Parish level data'!$D$6:$D$10232,ROW('Parish level data'!$D$6:$D$10232)-ROW('Parish level data'!$D$6)+1),ROW(250:250))))</f>
        <v/>
      </c>
      <c r="D265" s="363"/>
      <c r="E265" s="364" t="str">
        <f t="array" ref="E265">IF(ISERROR(INDEX('Parish level data'!$H$6:$H$10232,SMALL(IF($B$3='Parish level data'!$D$6:$D$10232,ROW('Parish level data'!$D$6:$D$10232)-ROW('Parish level data'!$D$6)+1),ROW(250:250)))),"",INDEX('Parish level data'!$H$6:$H$10232,SMALL(IF($B$3='Parish level data'!$D$6:$D$10232,ROW('Parish level data'!$D$6:$D$10232)-ROW('Parish level data'!$D$6)+1),ROW(250:250))))</f>
        <v/>
      </c>
      <c r="F265" s="391">
        <f t="shared" si="3"/>
        <v>0</v>
      </c>
      <c r="G265" s="364" t="str">
        <f t="array" ref="G265">IF(ISERROR(INDEX('Parish level data'!$O$6:$O$10232,SMALL(IF($B$3='Parish level data'!$D$6:$D$10232,ROW('Parish level data'!$D$6:$D$10232)-ROW('Parish level data'!$D$6)+1),ROW(250:250)))),"",INDEX('Parish level data'!$O$6:$O$10232,SMALL(IF($B$3='Parish level data'!$D$6:$D$10232,ROW('Parish level data'!$D$6:$D$10232)-ROW('Parish level data'!$D$6)+1),ROW(250:250))))</f>
        <v/>
      </c>
      <c r="H265" s="365"/>
      <c r="I265" s="366" t="str">
        <f t="array" ref="I265">IF(ISERROR(INDEX('Parish level data'!$Q$6:$Q$10232,SMALL(IF($B$3='Parish level data'!$D$6:$D$10232,ROW('Parish level data'!$D$6:$D$10232)-ROW('Parish level data'!$D$6)+1),ROW(250:250)))),"",INDEX('Parish level data'!$Q$6:$Q$10232,SMALL(IF($B$3='Parish level data'!$D$6:$D$10232,ROW('Parish level data'!$D$6:$D$10232)-ROW('Parish level data'!$D$6)+1),ROW(250:250))))</f>
        <v/>
      </c>
      <c r="J265" s="365"/>
      <c r="K265" s="367" t="str">
        <f t="array" ref="K265">IF(ISERROR(INDEX('Parish level data'!$S$6:$S$10232,SMALL(IF($B$3='Parish level data'!$D$6:$D$10232,ROW('Parish level data'!$D$6:$D$10232)-ROW('Parish level data'!$D$6)+1),ROW(250:250)))),"",INDEX('Parish level data'!$S$6:$S$10232,SMALL(IF($B$3='Parish level data'!$D$6:$D$10232,ROW('Parish level data'!$D$6:$D$10232)-ROW('Parish level data'!$D$6)+1),ROW(250:250))))</f>
        <v/>
      </c>
      <c r="L265" s="22"/>
      <c r="M265" s="368"/>
      <c r="N265" s="19"/>
      <c r="O265" s="23"/>
      <c r="P265" s="32"/>
    </row>
    <row r="266" spans="1:16" s="21" customFormat="1" ht="21" customHeight="1" thickBot="1" x14ac:dyDescent="0.3">
      <c r="A266" s="361"/>
      <c r="B266" s="57"/>
      <c r="C266" s="362" t="str">
        <f t="array" ref="C266">IF(ISERROR(INDEX('Parish level data'!$E$6:$E$10232,SMALL(IF($B$3='Parish level data'!$D$6:$D$10232,ROW('Parish level data'!$D$6:$D$10232)-ROW('Parish level data'!$D$6)+1),ROW(251:251)))),"",INDEX('Parish level data'!$E$6:$E$10232,SMALL(IF($B$3='Parish level data'!$D$6:$D$10232,ROW('Parish level data'!$D$6:$D$10232)-ROW('Parish level data'!$D$6)+1),ROW(251:251))))</f>
        <v/>
      </c>
      <c r="D266" s="363"/>
      <c r="E266" s="364" t="str">
        <f t="array" ref="E266">IF(ISERROR(INDEX('Parish level data'!$H$6:$H$10232,SMALL(IF($B$3='Parish level data'!$D$6:$D$10232,ROW('Parish level data'!$D$6:$D$10232)-ROW('Parish level data'!$D$6)+1),ROW(251:251)))),"",INDEX('Parish level data'!$H$6:$H$10232,SMALL(IF($B$3='Parish level data'!$D$6:$D$10232,ROW('Parish level data'!$D$6:$D$10232)-ROW('Parish level data'!$D$6)+1),ROW(251:251))))</f>
        <v/>
      </c>
      <c r="F266" s="391">
        <f t="shared" si="3"/>
        <v>0</v>
      </c>
      <c r="G266" s="364" t="str">
        <f t="array" ref="G266">IF(ISERROR(INDEX('Parish level data'!$O$6:$O$10232,SMALL(IF($B$3='Parish level data'!$D$6:$D$10232,ROW('Parish level data'!$D$6:$D$10232)-ROW('Parish level data'!$D$6)+1),ROW(251:251)))),"",INDEX('Parish level data'!$O$6:$O$10232,SMALL(IF($B$3='Parish level data'!$D$6:$D$10232,ROW('Parish level data'!$D$6:$D$10232)-ROW('Parish level data'!$D$6)+1),ROW(251:251))))</f>
        <v/>
      </c>
      <c r="H266" s="365"/>
      <c r="I266" s="366" t="str">
        <f t="array" ref="I266">IF(ISERROR(INDEX('Parish level data'!$Q$6:$Q$10232,SMALL(IF($B$3='Parish level data'!$D$6:$D$10232,ROW('Parish level data'!$D$6:$D$10232)-ROW('Parish level data'!$D$6)+1),ROW(251:251)))),"",INDEX('Parish level data'!$Q$6:$Q$10232,SMALL(IF($B$3='Parish level data'!$D$6:$D$10232,ROW('Parish level data'!$D$6:$D$10232)-ROW('Parish level data'!$D$6)+1),ROW(251:251))))</f>
        <v/>
      </c>
      <c r="J266" s="365"/>
      <c r="K266" s="367" t="str">
        <f t="array" ref="K266">IF(ISERROR(INDEX('Parish level data'!$S$6:$S$10232,SMALL(IF($B$3='Parish level data'!$D$6:$D$10232,ROW('Parish level data'!$D$6:$D$10232)-ROW('Parish level data'!$D$6)+1),ROW(251:251)))),"",INDEX('Parish level data'!$S$6:$S$10232,SMALL(IF($B$3='Parish level data'!$D$6:$D$10232,ROW('Parish level data'!$D$6:$D$10232)-ROW('Parish level data'!$D$6)+1),ROW(251:251))))</f>
        <v/>
      </c>
      <c r="L266" s="22"/>
      <c r="M266" s="368"/>
      <c r="N266" s="19"/>
      <c r="O266" s="23"/>
      <c r="P266" s="32"/>
    </row>
    <row r="267" spans="1:16" s="21" customFormat="1" ht="21" customHeight="1" thickBot="1" x14ac:dyDescent="0.3">
      <c r="A267" s="361"/>
      <c r="B267" s="57"/>
      <c r="C267" s="362" t="str">
        <f t="array" ref="C267">IF(ISERROR(INDEX('Parish level data'!$E$6:$E$10232,SMALL(IF($B$3='Parish level data'!$D$6:$D$10232,ROW('Parish level data'!$D$6:$D$10232)-ROW('Parish level data'!$D$6)+1),ROW(252:252)))),"",INDEX('Parish level data'!$E$6:$E$10232,SMALL(IF($B$3='Parish level data'!$D$6:$D$10232,ROW('Parish level data'!$D$6:$D$10232)-ROW('Parish level data'!$D$6)+1),ROW(252:252))))</f>
        <v/>
      </c>
      <c r="D267" s="363"/>
      <c r="E267" s="364" t="str">
        <f t="array" ref="E267">IF(ISERROR(INDEX('Parish level data'!$H$6:$H$10232,SMALL(IF($B$3='Parish level data'!$D$6:$D$10232,ROW('Parish level data'!$D$6:$D$10232)-ROW('Parish level data'!$D$6)+1),ROW(252:252)))),"",INDEX('Parish level data'!$H$6:$H$10232,SMALL(IF($B$3='Parish level data'!$D$6:$D$10232,ROW('Parish level data'!$D$6:$D$10232)-ROW('Parish level data'!$D$6)+1),ROW(252:252))))</f>
        <v/>
      </c>
      <c r="F267" s="391">
        <f t="shared" si="3"/>
        <v>0</v>
      </c>
      <c r="G267" s="364" t="str">
        <f t="array" ref="G267">IF(ISERROR(INDEX('Parish level data'!$O$6:$O$10232,SMALL(IF($B$3='Parish level data'!$D$6:$D$10232,ROW('Parish level data'!$D$6:$D$10232)-ROW('Parish level data'!$D$6)+1),ROW(252:252)))),"",INDEX('Parish level data'!$O$6:$O$10232,SMALL(IF($B$3='Parish level data'!$D$6:$D$10232,ROW('Parish level data'!$D$6:$D$10232)-ROW('Parish level data'!$D$6)+1),ROW(252:252))))</f>
        <v/>
      </c>
      <c r="H267" s="365"/>
      <c r="I267" s="366" t="str">
        <f t="array" ref="I267">IF(ISERROR(INDEX('Parish level data'!$Q$6:$Q$10232,SMALL(IF($B$3='Parish level data'!$D$6:$D$10232,ROW('Parish level data'!$D$6:$D$10232)-ROW('Parish level data'!$D$6)+1),ROW(252:252)))),"",INDEX('Parish level data'!$Q$6:$Q$10232,SMALL(IF($B$3='Parish level data'!$D$6:$D$10232,ROW('Parish level data'!$D$6:$D$10232)-ROW('Parish level data'!$D$6)+1),ROW(252:252))))</f>
        <v/>
      </c>
      <c r="J267" s="365"/>
      <c r="K267" s="367" t="str">
        <f t="array" ref="K267">IF(ISERROR(INDEX('Parish level data'!$S$6:$S$10232,SMALL(IF($B$3='Parish level data'!$D$6:$D$10232,ROW('Parish level data'!$D$6:$D$10232)-ROW('Parish level data'!$D$6)+1),ROW(252:252)))),"",INDEX('Parish level data'!$S$6:$S$10232,SMALL(IF($B$3='Parish level data'!$D$6:$D$10232,ROW('Parish level data'!$D$6:$D$10232)-ROW('Parish level data'!$D$6)+1),ROW(252:252))))</f>
        <v/>
      </c>
      <c r="L267" s="22"/>
      <c r="M267" s="368"/>
      <c r="N267" s="19"/>
      <c r="O267" s="23"/>
      <c r="P267" s="32"/>
    </row>
    <row r="268" spans="1:16" s="21" customFormat="1" ht="21" customHeight="1" thickBot="1" x14ac:dyDescent="0.3">
      <c r="A268" s="361"/>
      <c r="B268" s="57"/>
      <c r="C268" s="362" t="str">
        <f t="array" ref="C268">IF(ISERROR(INDEX('Parish level data'!$E$6:$E$10232,SMALL(IF($B$3='Parish level data'!$D$6:$D$10232,ROW('Parish level data'!$D$6:$D$10232)-ROW('Parish level data'!$D$6)+1),ROW(253:253)))),"",INDEX('Parish level data'!$E$6:$E$10232,SMALL(IF($B$3='Parish level data'!$D$6:$D$10232,ROW('Parish level data'!$D$6:$D$10232)-ROW('Parish level data'!$D$6)+1),ROW(253:253))))</f>
        <v/>
      </c>
      <c r="D268" s="363"/>
      <c r="E268" s="364" t="str">
        <f t="array" ref="E268">IF(ISERROR(INDEX('Parish level data'!$H$6:$H$10232,SMALL(IF($B$3='Parish level data'!$D$6:$D$10232,ROW('Parish level data'!$D$6:$D$10232)-ROW('Parish level data'!$D$6)+1),ROW(253:253)))),"",INDEX('Parish level data'!$H$6:$H$10232,SMALL(IF($B$3='Parish level data'!$D$6:$D$10232,ROW('Parish level data'!$D$6:$D$10232)-ROW('Parish level data'!$D$6)+1),ROW(253:253))))</f>
        <v/>
      </c>
      <c r="F268" s="391">
        <f t="shared" si="3"/>
        <v>0</v>
      </c>
      <c r="G268" s="364" t="str">
        <f t="array" ref="G268">IF(ISERROR(INDEX('Parish level data'!$O$6:$O$10232,SMALL(IF($B$3='Parish level data'!$D$6:$D$10232,ROW('Parish level data'!$D$6:$D$10232)-ROW('Parish level data'!$D$6)+1),ROW(253:253)))),"",INDEX('Parish level data'!$O$6:$O$10232,SMALL(IF($B$3='Parish level data'!$D$6:$D$10232,ROW('Parish level data'!$D$6:$D$10232)-ROW('Parish level data'!$D$6)+1),ROW(253:253))))</f>
        <v/>
      </c>
      <c r="H268" s="365"/>
      <c r="I268" s="366" t="str">
        <f t="array" ref="I268">IF(ISERROR(INDEX('Parish level data'!$Q$6:$Q$10232,SMALL(IF($B$3='Parish level data'!$D$6:$D$10232,ROW('Parish level data'!$D$6:$D$10232)-ROW('Parish level data'!$D$6)+1),ROW(253:253)))),"",INDEX('Parish level data'!$Q$6:$Q$10232,SMALL(IF($B$3='Parish level data'!$D$6:$D$10232,ROW('Parish level data'!$D$6:$D$10232)-ROW('Parish level data'!$D$6)+1),ROW(253:253))))</f>
        <v/>
      </c>
      <c r="J268" s="365"/>
      <c r="K268" s="367" t="str">
        <f t="array" ref="K268">IF(ISERROR(INDEX('Parish level data'!$S$6:$S$10232,SMALL(IF($B$3='Parish level data'!$D$6:$D$10232,ROW('Parish level data'!$D$6:$D$10232)-ROW('Parish level data'!$D$6)+1),ROW(253:253)))),"",INDEX('Parish level data'!$S$6:$S$10232,SMALL(IF($B$3='Parish level data'!$D$6:$D$10232,ROW('Parish level data'!$D$6:$D$10232)-ROW('Parish level data'!$D$6)+1),ROW(253:253))))</f>
        <v/>
      </c>
      <c r="L268" s="22"/>
      <c r="M268" s="368"/>
      <c r="N268" s="19"/>
      <c r="O268" s="23"/>
      <c r="P268" s="32"/>
    </row>
    <row r="269" spans="1:16" s="21" customFormat="1" ht="21" customHeight="1" thickBot="1" x14ac:dyDescent="0.3">
      <c r="A269" s="361"/>
      <c r="B269" s="57"/>
      <c r="C269" s="362" t="str">
        <f t="array" ref="C269">IF(ISERROR(INDEX('Parish level data'!$E$6:$E$10232,SMALL(IF($B$3='Parish level data'!$D$6:$D$10232,ROW('Parish level data'!$D$6:$D$10232)-ROW('Parish level data'!$D$6)+1),ROW(254:254)))),"",INDEX('Parish level data'!$E$6:$E$10232,SMALL(IF($B$3='Parish level data'!$D$6:$D$10232,ROW('Parish level data'!$D$6:$D$10232)-ROW('Parish level data'!$D$6)+1),ROW(254:254))))</f>
        <v/>
      </c>
      <c r="D269" s="363"/>
      <c r="E269" s="364" t="str">
        <f t="array" ref="E269">IF(ISERROR(INDEX('Parish level data'!$H$6:$H$10232,SMALL(IF($B$3='Parish level data'!$D$6:$D$10232,ROW('Parish level data'!$D$6:$D$10232)-ROW('Parish level data'!$D$6)+1),ROW(254:254)))),"",INDEX('Parish level data'!$H$6:$H$10232,SMALL(IF($B$3='Parish level data'!$D$6:$D$10232,ROW('Parish level data'!$D$6:$D$10232)-ROW('Parish level data'!$D$6)+1),ROW(254:254))))</f>
        <v/>
      </c>
      <c r="F269" s="391">
        <f t="shared" si="3"/>
        <v>0</v>
      </c>
      <c r="G269" s="364" t="str">
        <f t="array" ref="G269">IF(ISERROR(INDEX('Parish level data'!$O$6:$O$10232,SMALL(IF($B$3='Parish level data'!$D$6:$D$10232,ROW('Parish level data'!$D$6:$D$10232)-ROW('Parish level data'!$D$6)+1),ROW(254:254)))),"",INDEX('Parish level data'!$O$6:$O$10232,SMALL(IF($B$3='Parish level data'!$D$6:$D$10232,ROW('Parish level data'!$D$6:$D$10232)-ROW('Parish level data'!$D$6)+1),ROW(254:254))))</f>
        <v/>
      </c>
      <c r="H269" s="365"/>
      <c r="I269" s="366" t="str">
        <f t="array" ref="I269">IF(ISERROR(INDEX('Parish level data'!$Q$6:$Q$10232,SMALL(IF($B$3='Parish level data'!$D$6:$D$10232,ROW('Parish level data'!$D$6:$D$10232)-ROW('Parish level data'!$D$6)+1),ROW(254:254)))),"",INDEX('Parish level data'!$Q$6:$Q$10232,SMALL(IF($B$3='Parish level data'!$D$6:$D$10232,ROW('Parish level data'!$D$6:$D$10232)-ROW('Parish level data'!$D$6)+1),ROW(254:254))))</f>
        <v/>
      </c>
      <c r="J269" s="365"/>
      <c r="K269" s="367" t="str">
        <f t="array" ref="K269">IF(ISERROR(INDEX('Parish level data'!$S$6:$S$10232,SMALL(IF($B$3='Parish level data'!$D$6:$D$10232,ROW('Parish level data'!$D$6:$D$10232)-ROW('Parish level data'!$D$6)+1),ROW(254:254)))),"",INDEX('Parish level data'!$S$6:$S$10232,SMALL(IF($B$3='Parish level data'!$D$6:$D$10232,ROW('Parish level data'!$D$6:$D$10232)-ROW('Parish level data'!$D$6)+1),ROW(254:254))))</f>
        <v/>
      </c>
      <c r="L269" s="22"/>
      <c r="M269" s="368"/>
      <c r="N269" s="19"/>
      <c r="O269" s="23"/>
      <c r="P269" s="32"/>
    </row>
    <row r="270" spans="1:16" s="21" customFormat="1" ht="21" customHeight="1" thickBot="1" x14ac:dyDescent="0.3">
      <c r="A270" s="361"/>
      <c r="B270" s="57"/>
      <c r="C270" s="362" t="str">
        <f t="array" ref="C270">IF(ISERROR(INDEX('Parish level data'!$E$6:$E$10232,SMALL(IF($B$3='Parish level data'!$D$6:$D$10232,ROW('Parish level data'!$D$6:$D$10232)-ROW('Parish level data'!$D$6)+1),ROW(255:255)))),"",INDEX('Parish level data'!$E$6:$E$10232,SMALL(IF($B$3='Parish level data'!$D$6:$D$10232,ROW('Parish level data'!$D$6:$D$10232)-ROW('Parish level data'!$D$6)+1),ROW(255:255))))</f>
        <v/>
      </c>
      <c r="D270" s="363"/>
      <c r="E270" s="364" t="str">
        <f t="array" ref="E270">IF(ISERROR(INDEX('Parish level data'!$H$6:$H$10232,SMALL(IF($B$3='Parish level data'!$D$6:$D$10232,ROW('Parish level data'!$D$6:$D$10232)-ROW('Parish level data'!$D$6)+1),ROW(255:255)))),"",INDEX('Parish level data'!$H$6:$H$10232,SMALL(IF($B$3='Parish level data'!$D$6:$D$10232,ROW('Parish level data'!$D$6:$D$10232)-ROW('Parish level data'!$D$6)+1),ROW(255:255))))</f>
        <v/>
      </c>
      <c r="F270" s="391">
        <f t="shared" si="3"/>
        <v>0</v>
      </c>
      <c r="G270" s="364" t="str">
        <f t="array" ref="G270">IF(ISERROR(INDEX('Parish level data'!$O$6:$O$10232,SMALL(IF($B$3='Parish level data'!$D$6:$D$10232,ROW('Parish level data'!$D$6:$D$10232)-ROW('Parish level data'!$D$6)+1),ROW(255:255)))),"",INDEX('Parish level data'!$O$6:$O$10232,SMALL(IF($B$3='Parish level data'!$D$6:$D$10232,ROW('Parish level data'!$D$6:$D$10232)-ROW('Parish level data'!$D$6)+1),ROW(255:255))))</f>
        <v/>
      </c>
      <c r="H270" s="365"/>
      <c r="I270" s="366" t="str">
        <f t="array" ref="I270">IF(ISERROR(INDEX('Parish level data'!$Q$6:$Q$10232,SMALL(IF($B$3='Parish level data'!$D$6:$D$10232,ROW('Parish level data'!$D$6:$D$10232)-ROW('Parish level data'!$D$6)+1),ROW(255:255)))),"",INDEX('Parish level data'!$Q$6:$Q$10232,SMALL(IF($B$3='Parish level data'!$D$6:$D$10232,ROW('Parish level data'!$D$6:$D$10232)-ROW('Parish level data'!$D$6)+1),ROW(255:255))))</f>
        <v/>
      </c>
      <c r="J270" s="365"/>
      <c r="K270" s="367" t="str">
        <f t="array" ref="K270">IF(ISERROR(INDEX('Parish level data'!$S$6:$S$10232,SMALL(IF($B$3='Parish level data'!$D$6:$D$10232,ROW('Parish level data'!$D$6:$D$10232)-ROW('Parish level data'!$D$6)+1),ROW(255:255)))),"",INDEX('Parish level data'!$S$6:$S$10232,SMALL(IF($B$3='Parish level data'!$D$6:$D$10232,ROW('Parish level data'!$D$6:$D$10232)-ROW('Parish level data'!$D$6)+1),ROW(255:255))))</f>
        <v/>
      </c>
      <c r="L270" s="22"/>
      <c r="M270" s="368"/>
      <c r="N270" s="19"/>
      <c r="O270" s="23"/>
      <c r="P270" s="32"/>
    </row>
    <row r="271" spans="1:16" s="21" customFormat="1" ht="21" customHeight="1" thickBot="1" x14ac:dyDescent="0.3">
      <c r="A271" s="361"/>
      <c r="B271" s="57"/>
      <c r="C271" s="362" t="str">
        <f t="array" ref="C271">IF(ISERROR(INDEX('Parish level data'!$E$6:$E$10232,SMALL(IF($B$3='Parish level data'!$D$6:$D$10232,ROW('Parish level data'!$D$6:$D$10232)-ROW('Parish level data'!$D$6)+1),ROW(256:256)))),"",INDEX('Parish level data'!$E$6:$E$10232,SMALL(IF($B$3='Parish level data'!$D$6:$D$10232,ROW('Parish level data'!$D$6:$D$10232)-ROW('Parish level data'!$D$6)+1),ROW(256:256))))</f>
        <v/>
      </c>
      <c r="D271" s="363"/>
      <c r="E271" s="364" t="str">
        <f t="array" ref="E271">IF(ISERROR(INDEX('Parish level data'!$H$6:$H$10232,SMALL(IF($B$3='Parish level data'!$D$6:$D$10232,ROW('Parish level data'!$D$6:$D$10232)-ROW('Parish level data'!$D$6)+1),ROW(256:256)))),"",INDEX('Parish level data'!$H$6:$H$10232,SMALL(IF($B$3='Parish level data'!$D$6:$D$10232,ROW('Parish level data'!$D$6:$D$10232)-ROW('Parish level data'!$D$6)+1),ROW(256:256))))</f>
        <v/>
      </c>
      <c r="F271" s="391">
        <f t="shared" si="3"/>
        <v>0</v>
      </c>
      <c r="G271" s="364" t="str">
        <f t="array" ref="G271">IF(ISERROR(INDEX('Parish level data'!$O$6:$O$10232,SMALL(IF($B$3='Parish level data'!$D$6:$D$10232,ROW('Parish level data'!$D$6:$D$10232)-ROW('Parish level data'!$D$6)+1),ROW(256:256)))),"",INDEX('Parish level data'!$O$6:$O$10232,SMALL(IF($B$3='Parish level data'!$D$6:$D$10232,ROW('Parish level data'!$D$6:$D$10232)-ROW('Parish level data'!$D$6)+1),ROW(256:256))))</f>
        <v/>
      </c>
      <c r="H271" s="365"/>
      <c r="I271" s="366" t="str">
        <f t="array" ref="I271">IF(ISERROR(INDEX('Parish level data'!$Q$6:$Q$10232,SMALL(IF($B$3='Parish level data'!$D$6:$D$10232,ROW('Parish level data'!$D$6:$D$10232)-ROW('Parish level data'!$D$6)+1),ROW(256:256)))),"",INDEX('Parish level data'!$Q$6:$Q$10232,SMALL(IF($B$3='Parish level data'!$D$6:$D$10232,ROW('Parish level data'!$D$6:$D$10232)-ROW('Parish level data'!$D$6)+1),ROW(256:256))))</f>
        <v/>
      </c>
      <c r="J271" s="365"/>
      <c r="K271" s="367" t="str">
        <f t="array" ref="K271">IF(ISERROR(INDEX('Parish level data'!$S$6:$S$10232,SMALL(IF($B$3='Parish level data'!$D$6:$D$10232,ROW('Parish level data'!$D$6:$D$10232)-ROW('Parish level data'!$D$6)+1),ROW(256:256)))),"",INDEX('Parish level data'!$S$6:$S$10232,SMALL(IF($B$3='Parish level data'!$D$6:$D$10232,ROW('Parish level data'!$D$6:$D$10232)-ROW('Parish level data'!$D$6)+1),ROW(256:256))))</f>
        <v/>
      </c>
      <c r="L271" s="22"/>
      <c r="M271" s="368"/>
      <c r="N271" s="19"/>
      <c r="O271" s="23"/>
      <c r="P271" s="32"/>
    </row>
    <row r="272" spans="1:16" s="21" customFormat="1" ht="21" customHeight="1" thickBot="1" x14ac:dyDescent="0.3">
      <c r="A272" s="361"/>
      <c r="B272" s="57"/>
      <c r="C272" s="362" t="str">
        <f t="array" ref="C272">IF(ISERROR(INDEX('Parish level data'!$E$6:$E$10232,SMALL(IF($B$3='Parish level data'!$D$6:$D$10232,ROW('Parish level data'!$D$6:$D$10232)-ROW('Parish level data'!$D$6)+1),ROW(257:257)))),"",INDEX('Parish level data'!$E$6:$E$10232,SMALL(IF($B$3='Parish level data'!$D$6:$D$10232,ROW('Parish level data'!$D$6:$D$10232)-ROW('Parish level data'!$D$6)+1),ROW(257:257))))</f>
        <v/>
      </c>
      <c r="D272" s="363"/>
      <c r="E272" s="364" t="str">
        <f t="array" ref="E272">IF(ISERROR(INDEX('Parish level data'!$H$6:$H$10232,SMALL(IF($B$3='Parish level data'!$D$6:$D$10232,ROW('Parish level data'!$D$6:$D$10232)-ROW('Parish level data'!$D$6)+1),ROW(257:257)))),"",INDEX('Parish level data'!$H$6:$H$10232,SMALL(IF($B$3='Parish level data'!$D$6:$D$10232,ROW('Parish level data'!$D$6:$D$10232)-ROW('Parish level data'!$D$6)+1),ROW(257:257))))</f>
        <v/>
      </c>
      <c r="F272" s="391">
        <f t="shared" si="3"/>
        <v>0</v>
      </c>
      <c r="G272" s="364" t="str">
        <f t="array" ref="G272">IF(ISERROR(INDEX('Parish level data'!$O$6:$O$10232,SMALL(IF($B$3='Parish level data'!$D$6:$D$10232,ROW('Parish level data'!$D$6:$D$10232)-ROW('Parish level data'!$D$6)+1),ROW(257:257)))),"",INDEX('Parish level data'!$O$6:$O$10232,SMALL(IF($B$3='Parish level data'!$D$6:$D$10232,ROW('Parish level data'!$D$6:$D$10232)-ROW('Parish level data'!$D$6)+1),ROW(257:257))))</f>
        <v/>
      </c>
      <c r="H272" s="365"/>
      <c r="I272" s="366" t="str">
        <f t="array" ref="I272">IF(ISERROR(INDEX('Parish level data'!$Q$6:$Q$10232,SMALL(IF($B$3='Parish level data'!$D$6:$D$10232,ROW('Parish level data'!$D$6:$D$10232)-ROW('Parish level data'!$D$6)+1),ROW(257:257)))),"",INDEX('Parish level data'!$Q$6:$Q$10232,SMALL(IF($B$3='Parish level data'!$D$6:$D$10232,ROW('Parish level data'!$D$6:$D$10232)-ROW('Parish level data'!$D$6)+1),ROW(257:257))))</f>
        <v/>
      </c>
      <c r="J272" s="365"/>
      <c r="K272" s="367" t="str">
        <f t="array" ref="K272">IF(ISERROR(INDEX('Parish level data'!$S$6:$S$10232,SMALL(IF($B$3='Parish level data'!$D$6:$D$10232,ROW('Parish level data'!$D$6:$D$10232)-ROW('Parish level data'!$D$6)+1),ROW(257:257)))),"",INDEX('Parish level data'!$S$6:$S$10232,SMALL(IF($B$3='Parish level data'!$D$6:$D$10232,ROW('Parish level data'!$D$6:$D$10232)-ROW('Parish level data'!$D$6)+1),ROW(257:257))))</f>
        <v/>
      </c>
      <c r="L272" s="22"/>
      <c r="M272" s="368"/>
      <c r="N272" s="19"/>
      <c r="O272" s="23"/>
      <c r="P272" s="32"/>
    </row>
    <row r="273" spans="1:18" s="21" customFormat="1" ht="21" customHeight="1" thickBot="1" x14ac:dyDescent="0.3">
      <c r="A273" s="361"/>
      <c r="B273" s="57"/>
      <c r="C273" s="362" t="str">
        <f t="array" ref="C273">IF(ISERROR(INDEX('Parish level data'!$E$6:$E$10232,SMALL(IF($B$3='Parish level data'!$D$6:$D$10232,ROW('Parish level data'!$D$6:$D$10232)-ROW('Parish level data'!$D$6)+1),ROW(258:258)))),"",INDEX('Parish level data'!$E$6:$E$10232,SMALL(IF($B$3='Parish level data'!$D$6:$D$10232,ROW('Parish level data'!$D$6:$D$10232)-ROW('Parish level data'!$D$6)+1),ROW(258:258))))</f>
        <v/>
      </c>
      <c r="D273" s="363"/>
      <c r="E273" s="364" t="str">
        <f t="array" ref="E273">IF(ISERROR(INDEX('Parish level data'!$H$6:$H$10232,SMALL(IF($B$3='Parish level data'!$D$6:$D$10232,ROW('Parish level data'!$D$6:$D$10232)-ROW('Parish level data'!$D$6)+1),ROW(258:258)))),"",INDEX('Parish level data'!$H$6:$H$10232,SMALL(IF($B$3='Parish level data'!$D$6:$D$10232,ROW('Parish level data'!$D$6:$D$10232)-ROW('Parish level data'!$D$6)+1),ROW(258:258))))</f>
        <v/>
      </c>
      <c r="F273" s="391">
        <f t="shared" ref="F273:F280" si="4">IF(E273="Charter Trustee",2,IF(E273="Temple",2,IF(E273="Non-precepting parish",1,IF(E273="Precepting parish",1,IF(E273="Group",1,IF(E273="New",1,0))))))</f>
        <v>0</v>
      </c>
      <c r="G273" s="364" t="str">
        <f t="array" ref="G273">IF(ISERROR(INDEX('Parish level data'!$O$6:$O$10232,SMALL(IF($B$3='Parish level data'!$D$6:$D$10232,ROW('Parish level data'!$D$6:$D$10232)-ROW('Parish level data'!$D$6)+1),ROW(258:258)))),"",INDEX('Parish level data'!$O$6:$O$10232,SMALL(IF($B$3='Parish level data'!$D$6:$D$10232,ROW('Parish level data'!$D$6:$D$10232)-ROW('Parish level data'!$D$6)+1),ROW(258:258))))</f>
        <v/>
      </c>
      <c r="H273" s="365"/>
      <c r="I273" s="366" t="str">
        <f t="array" ref="I273">IF(ISERROR(INDEX('Parish level data'!$Q$6:$Q$10232,SMALL(IF($B$3='Parish level data'!$D$6:$D$10232,ROW('Parish level data'!$D$6:$D$10232)-ROW('Parish level data'!$D$6)+1),ROW(258:258)))),"",INDEX('Parish level data'!$Q$6:$Q$10232,SMALL(IF($B$3='Parish level data'!$D$6:$D$10232,ROW('Parish level data'!$D$6:$D$10232)-ROW('Parish level data'!$D$6)+1),ROW(258:258))))</f>
        <v/>
      </c>
      <c r="J273" s="365"/>
      <c r="K273" s="367" t="str">
        <f t="array" ref="K273">IF(ISERROR(INDEX('Parish level data'!$S$6:$S$10232,SMALL(IF($B$3='Parish level data'!$D$6:$D$10232,ROW('Parish level data'!$D$6:$D$10232)-ROW('Parish level data'!$D$6)+1),ROW(258:258)))),"",INDEX('Parish level data'!$S$6:$S$10232,SMALL(IF($B$3='Parish level data'!$D$6:$D$10232,ROW('Parish level data'!$D$6:$D$10232)-ROW('Parish level data'!$D$6)+1),ROW(258:258))))</f>
        <v/>
      </c>
      <c r="L273" s="22"/>
      <c r="M273" s="368"/>
      <c r="N273" s="19"/>
      <c r="O273" s="23"/>
      <c r="P273" s="32"/>
    </row>
    <row r="274" spans="1:18" s="21" customFormat="1" ht="21" customHeight="1" thickBot="1" x14ac:dyDescent="0.3">
      <c r="A274" s="361"/>
      <c r="B274" s="57"/>
      <c r="C274" s="362" t="str">
        <f t="array" ref="C274">IF(ISERROR(INDEX('Parish level data'!$E$6:$E$10232,SMALL(IF($B$3='Parish level data'!$D$6:$D$10232,ROW('Parish level data'!$D$6:$D$10232)-ROW('Parish level data'!$D$6)+1),ROW(259:259)))),"",INDEX('Parish level data'!$E$6:$E$10232,SMALL(IF($B$3='Parish level data'!$D$6:$D$10232,ROW('Parish level data'!$D$6:$D$10232)-ROW('Parish level data'!$D$6)+1),ROW(259:259))))</f>
        <v/>
      </c>
      <c r="D274" s="363"/>
      <c r="E274" s="364" t="str">
        <f t="array" ref="E274">IF(ISERROR(INDEX('Parish level data'!$H$6:$H$10232,SMALL(IF($B$3='Parish level data'!$D$6:$D$10232,ROW('Parish level data'!$D$6:$D$10232)-ROW('Parish level data'!$D$6)+1),ROW(259:259)))),"",INDEX('Parish level data'!$H$6:$H$10232,SMALL(IF($B$3='Parish level data'!$D$6:$D$10232,ROW('Parish level data'!$D$6:$D$10232)-ROW('Parish level data'!$D$6)+1),ROW(259:259))))</f>
        <v/>
      </c>
      <c r="F274" s="391">
        <f t="shared" si="4"/>
        <v>0</v>
      </c>
      <c r="G274" s="364" t="str">
        <f t="array" ref="G274">IF(ISERROR(INDEX('Parish level data'!$O$6:$O$10232,SMALL(IF($B$3='Parish level data'!$D$6:$D$10232,ROW('Parish level data'!$D$6:$D$10232)-ROW('Parish level data'!$D$6)+1),ROW(259:259)))),"",INDEX('Parish level data'!$O$6:$O$10232,SMALL(IF($B$3='Parish level data'!$D$6:$D$10232,ROW('Parish level data'!$D$6:$D$10232)-ROW('Parish level data'!$D$6)+1),ROW(259:259))))</f>
        <v/>
      </c>
      <c r="H274" s="365"/>
      <c r="I274" s="366" t="str">
        <f t="array" ref="I274">IF(ISERROR(INDEX('Parish level data'!$Q$6:$Q$10232,SMALL(IF($B$3='Parish level data'!$D$6:$D$10232,ROW('Parish level data'!$D$6:$D$10232)-ROW('Parish level data'!$D$6)+1),ROW(259:259)))),"",INDEX('Parish level data'!$Q$6:$Q$10232,SMALL(IF($B$3='Parish level data'!$D$6:$D$10232,ROW('Parish level data'!$D$6:$D$10232)-ROW('Parish level data'!$D$6)+1),ROW(259:259))))</f>
        <v/>
      </c>
      <c r="J274" s="365"/>
      <c r="K274" s="367" t="str">
        <f t="array" ref="K274">IF(ISERROR(INDEX('Parish level data'!$S$6:$S$10232,SMALL(IF($B$3='Parish level data'!$D$6:$D$10232,ROW('Parish level data'!$D$6:$D$10232)-ROW('Parish level data'!$D$6)+1),ROW(259:259)))),"",INDEX('Parish level data'!$S$6:$S$10232,SMALL(IF($B$3='Parish level data'!$D$6:$D$10232,ROW('Parish level data'!$D$6:$D$10232)-ROW('Parish level data'!$D$6)+1),ROW(259:259))))</f>
        <v/>
      </c>
      <c r="L274" s="22"/>
      <c r="M274" s="368"/>
      <c r="N274" s="19"/>
      <c r="O274" s="23"/>
      <c r="P274" s="32"/>
    </row>
    <row r="275" spans="1:18" s="21" customFormat="1" ht="21" customHeight="1" thickBot="1" x14ac:dyDescent="0.3">
      <c r="A275" s="361"/>
      <c r="B275" s="57"/>
      <c r="C275" s="362" t="str">
        <f t="array" ref="C275">IF(ISERROR(INDEX('Parish level data'!$E$6:$E$10232,SMALL(IF($B$3='Parish level data'!$D$6:$D$10232,ROW('Parish level data'!$D$6:$D$10232)-ROW('Parish level data'!$D$6)+1),ROW(260:260)))),"",INDEX('Parish level data'!$E$6:$E$10232,SMALL(IF($B$3='Parish level data'!$D$6:$D$10232,ROW('Parish level data'!$D$6:$D$10232)-ROW('Parish level data'!$D$6)+1),ROW(260:260))))</f>
        <v/>
      </c>
      <c r="D275" s="363"/>
      <c r="E275" s="364" t="str">
        <f t="array" ref="E275">IF(ISERROR(INDEX('Parish level data'!$H$6:$H$10232,SMALL(IF($B$3='Parish level data'!$D$6:$D$10232,ROW('Parish level data'!$D$6:$D$10232)-ROW('Parish level data'!$D$6)+1),ROW(260:260)))),"",INDEX('Parish level data'!$H$6:$H$10232,SMALL(IF($B$3='Parish level data'!$D$6:$D$10232,ROW('Parish level data'!$D$6:$D$10232)-ROW('Parish level data'!$D$6)+1),ROW(260:260))))</f>
        <v/>
      </c>
      <c r="F275" s="391">
        <f t="shared" si="4"/>
        <v>0</v>
      </c>
      <c r="G275" s="364" t="str">
        <f t="array" ref="G275">IF(ISERROR(INDEX('Parish level data'!$O$6:$O$10232,SMALL(IF($B$3='Parish level data'!$D$6:$D$10232,ROW('Parish level data'!$D$6:$D$10232)-ROW('Parish level data'!$D$6)+1),ROW(260:260)))),"",INDEX('Parish level data'!$O$6:$O$10232,SMALL(IF($B$3='Parish level data'!$D$6:$D$10232,ROW('Parish level data'!$D$6:$D$10232)-ROW('Parish level data'!$D$6)+1),ROW(260:260))))</f>
        <v/>
      </c>
      <c r="H275" s="365"/>
      <c r="I275" s="366" t="str">
        <f t="array" ref="I275">IF(ISERROR(INDEX('Parish level data'!$Q$6:$Q$10232,SMALL(IF($B$3='Parish level data'!$D$6:$D$10232,ROW('Parish level data'!$D$6:$D$10232)-ROW('Parish level data'!$D$6)+1),ROW(260:260)))),"",INDEX('Parish level data'!$Q$6:$Q$10232,SMALL(IF($B$3='Parish level data'!$D$6:$D$10232,ROW('Parish level data'!$D$6:$D$10232)-ROW('Parish level data'!$D$6)+1),ROW(260:260))))</f>
        <v/>
      </c>
      <c r="J275" s="365"/>
      <c r="K275" s="367" t="str">
        <f t="array" ref="K275">IF(ISERROR(INDEX('Parish level data'!$S$6:$S$10232,SMALL(IF($B$3='Parish level data'!$D$6:$D$10232,ROW('Parish level data'!$D$6:$D$10232)-ROW('Parish level data'!$D$6)+1),ROW(260:260)))),"",INDEX('Parish level data'!$S$6:$S$10232,SMALL(IF($B$3='Parish level data'!$D$6:$D$10232,ROW('Parish level data'!$D$6:$D$10232)-ROW('Parish level data'!$D$6)+1),ROW(260:260))))</f>
        <v/>
      </c>
      <c r="L275" s="22"/>
      <c r="M275" s="368"/>
      <c r="N275" s="19"/>
      <c r="O275" s="23"/>
      <c r="P275" s="32"/>
    </row>
    <row r="276" spans="1:18" s="21" customFormat="1" ht="21" customHeight="1" thickBot="1" x14ac:dyDescent="0.3">
      <c r="A276" s="361"/>
      <c r="B276" s="57"/>
      <c r="C276" s="362" t="str">
        <f t="array" ref="C276">IF(ISERROR(INDEX('Parish level data'!$E$6:$E$10232,SMALL(IF($B$3='Parish level data'!$D$6:$D$10232,ROW('Parish level data'!$D$6:$D$10232)-ROW('Parish level data'!$D$6)+1),ROW(261:261)))),"",INDEX('Parish level data'!$E$6:$E$10232,SMALL(IF($B$3='Parish level data'!$D$6:$D$10232,ROW('Parish level data'!$D$6:$D$10232)-ROW('Parish level data'!$D$6)+1),ROW(261:261))))</f>
        <v/>
      </c>
      <c r="D276" s="363"/>
      <c r="E276" s="364" t="str">
        <f t="array" ref="E276">IF(ISERROR(INDEX('Parish level data'!$H$6:$H$10232,SMALL(IF($B$3='Parish level data'!$D$6:$D$10232,ROW('Parish level data'!$D$6:$D$10232)-ROW('Parish level data'!$D$6)+1),ROW(261:261)))),"",INDEX('Parish level data'!$H$6:$H$10232,SMALL(IF($B$3='Parish level data'!$D$6:$D$10232,ROW('Parish level data'!$D$6:$D$10232)-ROW('Parish level data'!$D$6)+1),ROW(261:261))))</f>
        <v/>
      </c>
      <c r="F276" s="391">
        <f t="shared" si="4"/>
        <v>0</v>
      </c>
      <c r="G276" s="364" t="str">
        <f t="array" ref="G276">IF(ISERROR(INDEX('Parish level data'!$O$6:$O$10232,SMALL(IF($B$3='Parish level data'!$D$6:$D$10232,ROW('Parish level data'!$D$6:$D$10232)-ROW('Parish level data'!$D$6)+1),ROW(261:261)))),"",INDEX('Parish level data'!$O$6:$O$10232,SMALL(IF($B$3='Parish level data'!$D$6:$D$10232,ROW('Parish level data'!$D$6:$D$10232)-ROW('Parish level data'!$D$6)+1),ROW(261:261))))</f>
        <v/>
      </c>
      <c r="H276" s="365"/>
      <c r="I276" s="366" t="str">
        <f t="array" ref="I276">IF(ISERROR(INDEX('Parish level data'!$Q$6:$Q$10232,SMALL(IF($B$3='Parish level data'!$D$6:$D$10232,ROW('Parish level data'!$D$6:$D$10232)-ROW('Parish level data'!$D$6)+1),ROW(261:261)))),"",INDEX('Parish level data'!$Q$6:$Q$10232,SMALL(IF($B$3='Parish level data'!$D$6:$D$10232,ROW('Parish level data'!$D$6:$D$10232)-ROW('Parish level data'!$D$6)+1),ROW(261:261))))</f>
        <v/>
      </c>
      <c r="J276" s="365"/>
      <c r="K276" s="367" t="str">
        <f t="array" ref="K276">IF(ISERROR(INDEX('Parish level data'!$S$6:$S$10232,SMALL(IF($B$3='Parish level data'!$D$6:$D$10232,ROW('Parish level data'!$D$6:$D$10232)-ROW('Parish level data'!$D$6)+1),ROW(261:261)))),"",INDEX('Parish level data'!$S$6:$S$10232,SMALL(IF($B$3='Parish level data'!$D$6:$D$10232,ROW('Parish level data'!$D$6:$D$10232)-ROW('Parish level data'!$D$6)+1),ROW(261:261))))</f>
        <v/>
      </c>
      <c r="L276" s="22"/>
      <c r="M276" s="368"/>
      <c r="N276" s="19"/>
      <c r="O276" s="23"/>
      <c r="P276" s="32"/>
    </row>
    <row r="277" spans="1:18" s="21" customFormat="1" ht="21" customHeight="1" thickBot="1" x14ac:dyDescent="0.3">
      <c r="A277" s="361"/>
      <c r="B277" s="57"/>
      <c r="C277" s="362" t="str">
        <f t="array" ref="C277">IF(ISERROR(INDEX('Parish level data'!$E$6:$E$10232,SMALL(IF($B$3='Parish level data'!$D$6:$D$10232,ROW('Parish level data'!$D$6:$D$10232)-ROW('Parish level data'!$D$6)+1),ROW(262:262)))),"",INDEX('Parish level data'!$E$6:$E$10232,SMALL(IF($B$3='Parish level data'!$D$6:$D$10232,ROW('Parish level data'!$D$6:$D$10232)-ROW('Parish level data'!$D$6)+1),ROW(262:262))))</f>
        <v/>
      </c>
      <c r="D277" s="363"/>
      <c r="E277" s="364" t="str">
        <f t="array" ref="E277">IF(ISERROR(INDEX('Parish level data'!$H$6:$H$10232,SMALL(IF($B$3='Parish level data'!$D$6:$D$10232,ROW('Parish level data'!$D$6:$D$10232)-ROW('Parish level data'!$D$6)+1),ROW(262:262)))),"",INDEX('Parish level data'!$H$6:$H$10232,SMALL(IF($B$3='Parish level data'!$D$6:$D$10232,ROW('Parish level data'!$D$6:$D$10232)-ROW('Parish level data'!$D$6)+1),ROW(262:262))))</f>
        <v/>
      </c>
      <c r="F277" s="391">
        <f t="shared" si="4"/>
        <v>0</v>
      </c>
      <c r="G277" s="364" t="str">
        <f t="array" ref="G277">IF(ISERROR(INDEX('Parish level data'!$O$6:$O$10232,SMALL(IF($B$3='Parish level data'!$D$6:$D$10232,ROW('Parish level data'!$D$6:$D$10232)-ROW('Parish level data'!$D$6)+1),ROW(262:262)))),"",INDEX('Parish level data'!$O$6:$O$10232,SMALL(IF($B$3='Parish level data'!$D$6:$D$10232,ROW('Parish level data'!$D$6:$D$10232)-ROW('Parish level data'!$D$6)+1),ROW(262:262))))</f>
        <v/>
      </c>
      <c r="H277" s="365"/>
      <c r="I277" s="366" t="str">
        <f t="array" ref="I277">IF(ISERROR(INDEX('Parish level data'!$Q$6:$Q$10232,SMALL(IF($B$3='Parish level data'!$D$6:$D$10232,ROW('Parish level data'!$D$6:$D$10232)-ROW('Parish level data'!$D$6)+1),ROW(262:262)))),"",INDEX('Parish level data'!$Q$6:$Q$10232,SMALL(IF($B$3='Parish level data'!$D$6:$D$10232,ROW('Parish level data'!$D$6:$D$10232)-ROW('Parish level data'!$D$6)+1),ROW(262:262))))</f>
        <v/>
      </c>
      <c r="J277" s="365"/>
      <c r="K277" s="367" t="str">
        <f t="array" ref="K277">IF(ISERROR(INDEX('Parish level data'!$S$6:$S$10232,SMALL(IF($B$3='Parish level data'!$D$6:$D$10232,ROW('Parish level data'!$D$6:$D$10232)-ROW('Parish level data'!$D$6)+1),ROW(262:262)))),"",INDEX('Parish level data'!$S$6:$S$10232,SMALL(IF($B$3='Parish level data'!$D$6:$D$10232,ROW('Parish level data'!$D$6:$D$10232)-ROW('Parish level data'!$D$6)+1),ROW(262:262))))</f>
        <v/>
      </c>
      <c r="L277" s="22"/>
      <c r="M277" s="368"/>
      <c r="N277" s="19"/>
      <c r="O277" s="23"/>
      <c r="P277" s="32"/>
    </row>
    <row r="278" spans="1:18" s="21" customFormat="1" ht="21" customHeight="1" thickBot="1" x14ac:dyDescent="0.3">
      <c r="A278" s="361"/>
      <c r="B278" s="57"/>
      <c r="C278" s="362" t="str">
        <f t="array" ref="C278">IF(ISERROR(INDEX('Parish level data'!$E$6:$E$10232,SMALL(IF($B$3='Parish level data'!$D$6:$D$10232,ROW('Parish level data'!$D$6:$D$10232)-ROW('Parish level data'!$D$6)+1),ROW(263:263)))),"",INDEX('Parish level data'!$E$6:$E$10232,SMALL(IF($B$3='Parish level data'!$D$6:$D$10232,ROW('Parish level data'!$D$6:$D$10232)-ROW('Parish level data'!$D$6)+1),ROW(263:263))))</f>
        <v/>
      </c>
      <c r="D278" s="363"/>
      <c r="E278" s="364" t="str">
        <f t="array" ref="E278">IF(ISERROR(INDEX('Parish level data'!$H$6:$H$10232,SMALL(IF($B$3='Parish level data'!$D$6:$D$10232,ROW('Parish level data'!$D$6:$D$10232)-ROW('Parish level data'!$D$6)+1),ROW(263:263)))),"",INDEX('Parish level data'!$H$6:$H$10232,SMALL(IF($B$3='Parish level data'!$D$6:$D$10232,ROW('Parish level data'!$D$6:$D$10232)-ROW('Parish level data'!$D$6)+1),ROW(263:263))))</f>
        <v/>
      </c>
      <c r="F278" s="391">
        <f t="shared" si="4"/>
        <v>0</v>
      </c>
      <c r="G278" s="364" t="str">
        <f t="array" ref="G278">IF(ISERROR(INDEX('Parish level data'!$O$6:$O$10232,SMALL(IF($B$3='Parish level data'!$D$6:$D$10232,ROW('Parish level data'!$D$6:$D$10232)-ROW('Parish level data'!$D$6)+1),ROW(263:263)))),"",INDEX('Parish level data'!$O$6:$O$10232,SMALL(IF($B$3='Parish level data'!$D$6:$D$10232,ROW('Parish level data'!$D$6:$D$10232)-ROW('Parish level data'!$D$6)+1),ROW(263:263))))</f>
        <v/>
      </c>
      <c r="H278" s="365"/>
      <c r="I278" s="366" t="str">
        <f t="array" ref="I278">IF(ISERROR(INDEX('Parish level data'!$Q$6:$Q$10232,SMALL(IF($B$3='Parish level data'!$D$6:$D$10232,ROW('Parish level data'!$D$6:$D$10232)-ROW('Parish level data'!$D$6)+1),ROW(263:263)))),"",INDEX('Parish level data'!$Q$6:$Q$10232,SMALL(IF($B$3='Parish level data'!$D$6:$D$10232,ROW('Parish level data'!$D$6:$D$10232)-ROW('Parish level data'!$D$6)+1),ROW(263:263))))</f>
        <v/>
      </c>
      <c r="J278" s="365"/>
      <c r="K278" s="367" t="str">
        <f t="array" ref="K278">IF(ISERROR(INDEX('Parish level data'!$S$6:$S$10232,SMALL(IF($B$3='Parish level data'!$D$6:$D$10232,ROW('Parish level data'!$D$6:$D$10232)-ROW('Parish level data'!$D$6)+1),ROW(263:263)))),"",INDEX('Parish level data'!$S$6:$S$10232,SMALL(IF($B$3='Parish level data'!$D$6:$D$10232,ROW('Parish level data'!$D$6:$D$10232)-ROW('Parish level data'!$D$6)+1),ROW(263:263))))</f>
        <v/>
      </c>
      <c r="L278" s="22"/>
      <c r="M278" s="368"/>
      <c r="N278" s="19"/>
      <c r="O278" s="23"/>
      <c r="P278" s="32"/>
    </row>
    <row r="279" spans="1:18" s="21" customFormat="1" ht="21" customHeight="1" thickBot="1" x14ac:dyDescent="0.3">
      <c r="A279" s="361"/>
      <c r="B279" s="57"/>
      <c r="C279" s="362" t="str">
        <f t="array" ref="C279">IF(ISERROR(INDEX('Parish level data'!$E$6:$E$10232,SMALL(IF($B$3='Parish level data'!$D$6:$D$10232,ROW('Parish level data'!$D$6:$D$10232)-ROW('Parish level data'!$D$6)+1),ROW(264:264)))),"",INDEX('Parish level data'!$E$6:$E$10232,SMALL(IF($B$3='Parish level data'!$D$6:$D$10232,ROW('Parish level data'!$D$6:$D$10232)-ROW('Parish level data'!$D$6)+1),ROW(264:264))))</f>
        <v/>
      </c>
      <c r="D279" s="363"/>
      <c r="E279" s="364" t="str">
        <f t="array" ref="E279">IF(ISERROR(INDEX('Parish level data'!$H$6:$H$10232,SMALL(IF($B$3='Parish level data'!$D$6:$D$10232,ROW('Parish level data'!$D$6:$D$10232)-ROW('Parish level data'!$D$6)+1),ROW(264:264)))),"",INDEX('Parish level data'!$H$6:$H$10232,SMALL(IF($B$3='Parish level data'!$D$6:$D$10232,ROW('Parish level data'!$D$6:$D$10232)-ROW('Parish level data'!$D$6)+1),ROW(264:264))))</f>
        <v/>
      </c>
      <c r="F279" s="391">
        <f t="shared" si="4"/>
        <v>0</v>
      </c>
      <c r="G279" s="364" t="str">
        <f t="array" ref="G279">IF(ISERROR(INDEX('Parish level data'!$O$6:$O$10232,SMALL(IF($B$3='Parish level data'!$D$6:$D$10232,ROW('Parish level data'!$D$6:$D$10232)-ROW('Parish level data'!$D$6)+1),ROW(264:264)))),"",INDEX('Parish level data'!$O$6:$O$10232,SMALL(IF($B$3='Parish level data'!$D$6:$D$10232,ROW('Parish level data'!$D$6:$D$10232)-ROW('Parish level data'!$D$6)+1),ROW(264:264))))</f>
        <v/>
      </c>
      <c r="H279" s="365"/>
      <c r="I279" s="366" t="str">
        <f t="array" ref="I279">IF(ISERROR(INDEX('Parish level data'!$Q$6:$Q$10232,SMALL(IF($B$3='Parish level data'!$D$6:$D$10232,ROW('Parish level data'!$D$6:$D$10232)-ROW('Parish level data'!$D$6)+1),ROW(264:264)))),"",INDEX('Parish level data'!$Q$6:$Q$10232,SMALL(IF($B$3='Parish level data'!$D$6:$D$10232,ROW('Parish level data'!$D$6:$D$10232)-ROW('Parish level data'!$D$6)+1),ROW(264:264))))</f>
        <v/>
      </c>
      <c r="J279" s="365"/>
      <c r="K279" s="367" t="str">
        <f t="array" ref="K279">IF(ISERROR(INDEX('Parish level data'!$S$6:$S$10232,SMALL(IF($B$3='Parish level data'!$D$6:$D$10232,ROW('Parish level data'!$D$6:$D$10232)-ROW('Parish level data'!$D$6)+1),ROW(264:264)))),"",INDEX('Parish level data'!$S$6:$S$10232,SMALL(IF($B$3='Parish level data'!$D$6:$D$10232,ROW('Parish level data'!$D$6:$D$10232)-ROW('Parish level data'!$D$6)+1),ROW(264:264))))</f>
        <v/>
      </c>
      <c r="L279" s="22"/>
      <c r="M279" s="368"/>
      <c r="N279" s="19"/>
      <c r="O279" s="23"/>
      <c r="P279" s="32"/>
    </row>
    <row r="280" spans="1:18" s="21" customFormat="1" ht="21" customHeight="1" thickBot="1" x14ac:dyDescent="0.3">
      <c r="A280" s="361"/>
      <c r="B280" s="57"/>
      <c r="C280" s="362" t="str">
        <f t="array" ref="C280">IF(ISERROR(INDEX('Parish level data'!$E$6:$E$10232,SMALL(IF($B$3='Parish level data'!$D$6:$D$10232,ROW('Parish level data'!$D$6:$D$10232)-ROW('Parish level data'!$D$6)+1),ROW(265:265)))),"",INDEX('Parish level data'!$E$6:$E$10232,SMALL(IF($B$3='Parish level data'!$D$6:$D$10232,ROW('Parish level data'!$D$6:$D$10232)-ROW('Parish level data'!$D$6)+1),ROW(265:265))))</f>
        <v/>
      </c>
      <c r="D280" s="363"/>
      <c r="E280" s="364" t="str">
        <f t="array" ref="E280">IF(ISERROR(INDEX('Parish level data'!$H$6:$H$10232,SMALL(IF($B$3='Parish level data'!$D$6:$D$10232,ROW('Parish level data'!$D$6:$D$10232)-ROW('Parish level data'!$D$6)+1),ROW(265:265)))),"",INDEX('Parish level data'!$H$6:$H$10232,SMALL(IF($B$3='Parish level data'!$D$6:$D$10232,ROW('Parish level data'!$D$6:$D$10232)-ROW('Parish level data'!$D$6)+1),ROW(265:265))))</f>
        <v/>
      </c>
      <c r="F280" s="391">
        <f t="shared" si="4"/>
        <v>0</v>
      </c>
      <c r="G280" s="364" t="str">
        <f t="array" ref="G280">IF(ISERROR(INDEX('Parish level data'!$O$6:$O$10232,SMALL(IF($B$3='Parish level data'!$D$6:$D$10232,ROW('Parish level data'!$D$6:$D$10232)-ROW('Parish level data'!$D$6)+1),ROW(265:265)))),"",INDEX('Parish level data'!$O$6:$O$10232,SMALL(IF($B$3='Parish level data'!$D$6:$D$10232,ROW('Parish level data'!$D$6:$D$10232)-ROW('Parish level data'!$D$6)+1),ROW(265:265))))</f>
        <v/>
      </c>
      <c r="H280" s="365"/>
      <c r="I280" s="366" t="str">
        <f t="array" ref="I280">IF(ISERROR(INDEX('Parish level data'!$Q$6:$Q$10232,SMALL(IF($B$3='Parish level data'!$D$6:$D$10232,ROW('Parish level data'!$D$6:$D$10232)-ROW('Parish level data'!$D$6)+1),ROW(265:265)))),"",INDEX('Parish level data'!$Q$6:$Q$10232,SMALL(IF($B$3='Parish level data'!$D$6:$D$10232,ROW('Parish level data'!$D$6:$D$10232)-ROW('Parish level data'!$D$6)+1),ROW(265:265))))</f>
        <v/>
      </c>
      <c r="J280" s="365"/>
      <c r="K280" s="367" t="str">
        <f t="array" ref="K280">IF(ISERROR(INDEX('Parish level data'!$S$6:$S$10232,SMALL(IF($B$3='Parish level data'!$D$6:$D$10232,ROW('Parish level data'!$D$6:$D$10232)-ROW('Parish level data'!$D$6)+1),ROW(265:265)))),"",INDEX('Parish level data'!$S$6:$S$10232,SMALL(IF($B$3='Parish level data'!$D$6:$D$10232,ROW('Parish level data'!$D$6:$D$10232)-ROW('Parish level data'!$D$6)+1),ROW(265:265))))</f>
        <v/>
      </c>
      <c r="L280" s="22"/>
      <c r="M280" s="368"/>
      <c r="N280" s="19"/>
      <c r="O280" s="23"/>
      <c r="P280" s="32"/>
    </row>
    <row r="281" spans="1:18" ht="27.75" customHeight="1" x14ac:dyDescent="0.25">
      <c r="A281" s="57"/>
      <c r="B281" s="57"/>
      <c r="C281" s="57"/>
      <c r="D281" s="57"/>
      <c r="E281" s="57"/>
      <c r="F281" s="392"/>
      <c r="G281" s="57"/>
      <c r="H281" s="57"/>
      <c r="I281" s="57"/>
      <c r="J281" s="57"/>
      <c r="K281" s="57"/>
      <c r="L281" s="57"/>
      <c r="M281" s="57"/>
      <c r="N281" s="57"/>
      <c r="O281" s="57"/>
      <c r="P281" s="57"/>
      <c r="Q281" s="57"/>
      <c r="R281" s="57"/>
    </row>
    <row r="282" spans="1:18" x14ac:dyDescent="0.35">
      <c r="A282" s="57"/>
      <c r="B282" s="57"/>
      <c r="C282" s="57"/>
      <c r="D282" s="57"/>
      <c r="E282" s="57"/>
      <c r="F282" s="392"/>
      <c r="G282" s="57"/>
      <c r="H282" s="57"/>
      <c r="I282" s="57"/>
      <c r="J282" s="57"/>
      <c r="K282" s="57"/>
      <c r="L282" s="57"/>
      <c r="M282" s="57"/>
      <c r="N282" s="14"/>
      <c r="Q282" s="360"/>
    </row>
    <row r="283" spans="1:18" x14ac:dyDescent="0.35">
      <c r="A283" s="1"/>
      <c r="B283" s="42"/>
      <c r="C283" s="39"/>
      <c r="D283" s="39"/>
      <c r="E283" s="39"/>
      <c r="F283" s="396"/>
      <c r="G283" s="39"/>
      <c r="H283" s="39"/>
      <c r="I283" s="38"/>
      <c r="Q283" s="360"/>
    </row>
    <row r="284" spans="1:18" x14ac:dyDescent="0.35">
      <c r="A284" s="1"/>
      <c r="B284" s="41"/>
      <c r="C284" s="41"/>
      <c r="D284" s="41"/>
      <c r="E284" s="41"/>
      <c r="F284" s="397"/>
      <c r="G284" s="41"/>
      <c r="H284" s="41"/>
      <c r="I284" s="41"/>
      <c r="Q284" s="360"/>
    </row>
    <row r="285" spans="1:18" x14ac:dyDescent="0.35">
      <c r="A285" s="1"/>
      <c r="B285" s="459"/>
      <c r="C285" s="460"/>
      <c r="D285" s="460"/>
      <c r="E285" s="460"/>
      <c r="F285" s="460"/>
      <c r="G285" s="460"/>
      <c r="H285" s="460"/>
      <c r="I285" s="460"/>
      <c r="Q285" s="360"/>
    </row>
  </sheetData>
  <mergeCells count="5">
    <mergeCell ref="B285:I285"/>
    <mergeCell ref="A1:M1"/>
    <mergeCell ref="B15:C15"/>
    <mergeCell ref="G13:K13"/>
    <mergeCell ref="B3:C3"/>
  </mergeCells>
  <phoneticPr fontId="0" type="noConversion"/>
  <conditionalFormatting sqref="G6 I6">
    <cfRule type="expression" dxfId="2" priority="3" stopIfTrue="1">
      <formula>#REF!&gt;0</formula>
    </cfRule>
  </conditionalFormatting>
  <conditionalFormatting sqref="G8 I8">
    <cfRule type="expression" dxfId="1" priority="2" stopIfTrue="1">
      <formula>#REF!&gt;0</formula>
    </cfRule>
  </conditionalFormatting>
  <conditionalFormatting sqref="G10 I10">
    <cfRule type="expression" dxfId="0" priority="1" stopIfTrue="1">
      <formula>#REF!&gt;0</formula>
    </cfRule>
  </conditionalFormatting>
  <dataValidations count="3">
    <dataValidation type="custom" operator="equal" allowBlank="1" showInputMessage="1" showErrorMessage="1" error="The number setting their own council tax precept exceeds the sum of parishes and Charter Trustees" sqref="M16:M280" xr:uid="{00000000-0002-0000-0400-000000000000}">
      <formula1>#REF!=0</formula1>
    </dataValidation>
    <dataValidation allowBlank="1" showInputMessage="1" showErrorMessage="1" error="Please enter a numerical value (or this exceeds the maximum permitted)." sqref="G6 I6 G8 I8 G10 I10" xr:uid="{00000000-0002-0000-0400-000001000000}"/>
    <dataValidation type="list" showInputMessage="1" showErrorMessage="1" sqref="B3:C3" xr:uid="{00000000-0002-0000-0400-000002000000}">
      <formula1>la_list</formula1>
    </dataValidation>
  </dataValidations>
  <printOptions horizontalCentered="1"/>
  <pageMargins left="0.39370078740157483" right="0.39370078740157483" top="0.59055118110236227" bottom="0.59055118110236227" header="0.31496062992125984" footer="0.31496062992125984"/>
  <pageSetup paperSize="9" scale="42" fitToHeight="5" orientation="portrait" r:id="rId1"/>
  <headerFooter alignWithMargins="0">
    <oddHeader>&amp;A</oddHead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79998168889431442"/>
    <pageSetUpPr fitToPage="1"/>
  </sheetPr>
  <dimension ref="A1:XFD10975"/>
  <sheetViews>
    <sheetView showGridLines="0" zoomScale="80" zoomScaleNormal="80" workbookViewId="0">
      <selection activeCell="Q10229" sqref="Q10229"/>
    </sheetView>
  </sheetViews>
  <sheetFormatPr defaultColWidth="0" defaultRowHeight="12.5" zeroHeight="1" x14ac:dyDescent="0.25"/>
  <cols>
    <col min="1" max="1" width="1.7265625" style="289" customWidth="1"/>
    <col min="2" max="3" width="10.7265625" customWidth="1"/>
    <col min="4" max="4" width="30" bestFit="1" customWidth="1"/>
    <col min="5" max="5" width="28.7265625" customWidth="1"/>
    <col min="6" max="6" width="6.81640625" bestFit="1" customWidth="1"/>
    <col min="7" max="7" width="5.453125" bestFit="1" customWidth="1"/>
    <col min="8" max="8" width="18.453125" bestFit="1" customWidth="1"/>
    <col min="9" max="9" width="14.7265625" customWidth="1"/>
    <col min="10" max="10" width="2.7265625" customWidth="1"/>
    <col min="11" max="11" width="14.7265625" customWidth="1"/>
    <col min="12" max="12" width="2.7265625" customWidth="1"/>
    <col min="13" max="13" width="14.7265625" customWidth="1"/>
    <col min="14" max="14" width="2.7265625" customWidth="1"/>
    <col min="15" max="15" width="14.7265625" customWidth="1"/>
    <col min="16" max="16" width="2.7265625" customWidth="1"/>
    <col min="17" max="17" width="14.7265625" customWidth="1"/>
    <col min="18" max="18" width="2.7265625" customWidth="1"/>
    <col min="19" max="19" width="14.7265625" customWidth="1"/>
    <col min="20" max="20" width="2" customWidth="1"/>
    <col min="21" max="21" width="1.26953125" customWidth="1"/>
    <col min="22" max="22" width="15.54296875" hidden="1" customWidth="1"/>
    <col min="23" max="23" width="14.26953125" hidden="1" customWidth="1"/>
    <col min="24" max="24" width="9.1796875" hidden="1" customWidth="1"/>
    <col min="25" max="25" width="25.7265625" hidden="1" customWidth="1"/>
    <col min="26" max="26" width="9.1796875" hidden="1" customWidth="1"/>
    <col min="27" max="27" width="25.7265625" hidden="1" customWidth="1"/>
    <col min="28" max="16383" width="9.1796875" hidden="1"/>
    <col min="16384" max="16384" width="7.54296875" hidden="1" customWidth="1"/>
  </cols>
  <sheetData>
    <row r="1" spans="1:21 16384:16384" ht="5.25" customHeight="1" thickBot="1" x14ac:dyDescent="0.3">
      <c r="A1" s="66"/>
      <c r="B1" s="43"/>
      <c r="C1" s="43"/>
      <c r="D1" s="43"/>
      <c r="E1" s="43"/>
      <c r="F1" s="43"/>
      <c r="G1" s="43"/>
      <c r="H1" s="43"/>
      <c r="I1" s="43"/>
      <c r="J1" s="43"/>
      <c r="K1" s="43"/>
      <c r="L1" s="43"/>
      <c r="M1" s="43"/>
      <c r="N1" s="43"/>
      <c r="O1" s="314"/>
      <c r="P1" s="43"/>
      <c r="Q1" s="43"/>
      <c r="R1" s="43"/>
      <c r="S1" s="43"/>
      <c r="T1" s="43"/>
      <c r="U1" s="105"/>
    </row>
    <row r="2" spans="1:21 16384:16384" ht="24" customHeight="1" thickBot="1" x14ac:dyDescent="0.35">
      <c r="A2" s="66"/>
      <c r="B2" s="163" t="s">
        <v>818</v>
      </c>
      <c r="C2" s="160"/>
      <c r="D2" s="161"/>
      <c r="E2" s="161"/>
      <c r="F2" s="161"/>
      <c r="G2" s="161"/>
      <c r="H2" s="161"/>
      <c r="I2" s="161"/>
      <c r="J2" s="161"/>
      <c r="K2" s="161"/>
      <c r="L2" s="161"/>
      <c r="M2" s="161"/>
      <c r="N2" s="161"/>
      <c r="O2" s="309"/>
      <c r="P2" s="161"/>
      <c r="Q2" s="161"/>
      <c r="R2" s="161"/>
      <c r="S2" s="161"/>
      <c r="T2" s="164"/>
      <c r="U2" s="316"/>
      <c r="XFD2" s="43"/>
    </row>
    <row r="3" spans="1:21 16384:16384" ht="24" customHeight="1" x14ac:dyDescent="0.3">
      <c r="A3" s="66"/>
      <c r="B3" s="374"/>
      <c r="C3" s="97"/>
      <c r="D3" s="208"/>
      <c r="E3" s="54"/>
      <c r="F3" s="54"/>
      <c r="H3" s="54"/>
      <c r="I3" s="470" t="s">
        <v>819</v>
      </c>
      <c r="J3" s="470"/>
      <c r="K3" s="470"/>
      <c r="L3" s="470"/>
      <c r="M3" s="470"/>
      <c r="N3" s="419"/>
      <c r="O3" s="471" t="s">
        <v>69</v>
      </c>
      <c r="P3" s="470"/>
      <c r="Q3" s="470"/>
      <c r="R3" s="470"/>
      <c r="S3" s="470"/>
      <c r="T3" s="95"/>
      <c r="U3" s="315"/>
    </row>
    <row r="4" spans="1:21 16384:16384" ht="100.15" customHeight="1" x14ac:dyDescent="0.25">
      <c r="A4" s="66"/>
      <c r="B4" s="375" t="s">
        <v>82</v>
      </c>
      <c r="C4" s="176" t="s">
        <v>83</v>
      </c>
      <c r="D4" s="318" t="s">
        <v>820</v>
      </c>
      <c r="E4" s="177" t="s">
        <v>821</v>
      </c>
      <c r="F4" s="207" t="s">
        <v>822</v>
      </c>
      <c r="G4" s="207" t="s">
        <v>85</v>
      </c>
      <c r="H4" s="177" t="s">
        <v>823</v>
      </c>
      <c r="I4" s="317" t="s">
        <v>824</v>
      </c>
      <c r="J4" s="178"/>
      <c r="K4" s="178" t="s">
        <v>825</v>
      </c>
      <c r="L4" s="178"/>
      <c r="M4" s="178" t="s">
        <v>826</v>
      </c>
      <c r="N4" s="178"/>
      <c r="O4" s="310" t="s">
        <v>824</v>
      </c>
      <c r="P4" s="178"/>
      <c r="Q4" s="178" t="s">
        <v>825</v>
      </c>
      <c r="R4" s="178"/>
      <c r="S4" s="178" t="s">
        <v>827</v>
      </c>
      <c r="T4" s="179"/>
      <c r="U4" s="180"/>
    </row>
    <row r="5" spans="1:21 16384:16384" ht="10.5" customHeight="1" x14ac:dyDescent="0.25">
      <c r="A5" s="66"/>
      <c r="B5" s="182"/>
      <c r="C5" s="183"/>
      <c r="D5" s="184"/>
      <c r="E5" s="184"/>
      <c r="F5" s="184"/>
      <c r="G5" s="184"/>
      <c r="H5" s="184"/>
      <c r="I5" s="185"/>
      <c r="J5" s="185"/>
      <c r="K5" s="185"/>
      <c r="L5" s="185"/>
      <c r="M5" s="185"/>
      <c r="N5" s="185"/>
      <c r="O5" s="197"/>
      <c r="P5" s="185"/>
      <c r="Q5" s="195"/>
      <c r="R5" s="185"/>
      <c r="S5" s="195"/>
      <c r="T5" s="297"/>
      <c r="U5" s="310"/>
      <c r="XFD5" s="43"/>
    </row>
    <row r="6" spans="1:21 16384:16384" x14ac:dyDescent="0.25">
      <c r="A6" s="290" t="s">
        <v>828</v>
      </c>
      <c r="B6" s="93" t="s">
        <v>137</v>
      </c>
      <c r="C6" t="s">
        <v>138</v>
      </c>
      <c r="D6" t="s">
        <v>139</v>
      </c>
      <c r="E6" t="s">
        <v>829</v>
      </c>
      <c r="F6" t="s">
        <v>141</v>
      </c>
      <c r="G6" t="s">
        <v>140</v>
      </c>
      <c r="H6" t="s">
        <v>830</v>
      </c>
      <c r="I6" s="200">
        <v>157802</v>
      </c>
      <c r="J6" s="200"/>
      <c r="K6" s="237">
        <v>31560.47</v>
      </c>
      <c r="L6" s="237"/>
      <c r="M6" s="288">
        <v>5</v>
      </c>
      <c r="N6" s="288"/>
      <c r="O6" s="311">
        <v>160741</v>
      </c>
      <c r="P6" s="298"/>
      <c r="Q6" s="299">
        <v>32148.240000000002</v>
      </c>
      <c r="R6" s="299"/>
      <c r="S6" s="300">
        <v>5</v>
      </c>
      <c r="T6" s="301"/>
      <c r="U6" s="246"/>
    </row>
    <row r="7" spans="1:21 16384:16384" x14ac:dyDescent="0.25">
      <c r="A7" s="290" t="s">
        <v>831</v>
      </c>
      <c r="B7" t="s">
        <v>137</v>
      </c>
      <c r="C7" t="s">
        <v>138</v>
      </c>
      <c r="D7" t="s">
        <v>139</v>
      </c>
      <c r="E7" t="s">
        <v>832</v>
      </c>
      <c r="F7" t="s">
        <v>141</v>
      </c>
      <c r="G7" t="s">
        <v>140</v>
      </c>
      <c r="H7" t="s">
        <v>833</v>
      </c>
      <c r="I7" s="200">
        <v>23000</v>
      </c>
      <c r="J7" s="200"/>
      <c r="K7" s="237">
        <v>740.21</v>
      </c>
      <c r="L7" s="237"/>
      <c r="M7" s="288">
        <v>31.07</v>
      </c>
      <c r="N7" s="288"/>
      <c r="O7" s="311">
        <v>23000</v>
      </c>
      <c r="P7" s="298"/>
      <c r="Q7" s="299">
        <v>750.89</v>
      </c>
      <c r="R7" s="299"/>
      <c r="S7" s="300">
        <v>30.63</v>
      </c>
      <c r="T7" s="301"/>
      <c r="U7" s="246"/>
    </row>
    <row r="8" spans="1:21 16384:16384" x14ac:dyDescent="0.25">
      <c r="A8" s="290" t="s">
        <v>834</v>
      </c>
      <c r="B8" t="s">
        <v>137</v>
      </c>
      <c r="C8" t="s">
        <v>138</v>
      </c>
      <c r="D8" t="s">
        <v>139</v>
      </c>
      <c r="E8" t="s">
        <v>835</v>
      </c>
      <c r="F8" t="s">
        <v>141</v>
      </c>
      <c r="G8" t="s">
        <v>140</v>
      </c>
      <c r="H8" t="s">
        <v>833</v>
      </c>
      <c r="I8" s="200">
        <v>45000</v>
      </c>
      <c r="J8" s="200"/>
      <c r="K8" s="237">
        <v>1108.75</v>
      </c>
      <c r="L8" s="237"/>
      <c r="M8" s="288">
        <v>40.590000000000003</v>
      </c>
      <c r="N8" s="288"/>
      <c r="O8" s="311">
        <v>50400</v>
      </c>
      <c r="P8" s="298"/>
      <c r="Q8" s="299">
        <v>1130.97</v>
      </c>
      <c r="R8" s="299"/>
      <c r="S8" s="300">
        <v>44.56</v>
      </c>
      <c r="T8" s="301"/>
      <c r="U8" s="246"/>
    </row>
    <row r="9" spans="1:21 16384:16384" x14ac:dyDescent="0.25">
      <c r="A9" s="290" t="s">
        <v>836</v>
      </c>
      <c r="B9" t="s">
        <v>137</v>
      </c>
      <c r="C9" t="s">
        <v>138</v>
      </c>
      <c r="D9" t="s">
        <v>139</v>
      </c>
      <c r="E9" t="s">
        <v>837</v>
      </c>
      <c r="F9" t="s">
        <v>141</v>
      </c>
      <c r="G9" t="s">
        <v>140</v>
      </c>
      <c r="H9" t="s">
        <v>833</v>
      </c>
      <c r="I9" s="200">
        <v>17553</v>
      </c>
      <c r="J9" s="200"/>
      <c r="K9" s="237">
        <v>815.37</v>
      </c>
      <c r="L9" s="237"/>
      <c r="M9" s="288">
        <v>21.53</v>
      </c>
      <c r="N9" s="288"/>
      <c r="O9" s="311">
        <v>22485</v>
      </c>
      <c r="P9" s="298"/>
      <c r="Q9" s="299">
        <v>822.52</v>
      </c>
      <c r="R9" s="299"/>
      <c r="S9" s="300">
        <v>27.34</v>
      </c>
      <c r="T9" s="301"/>
      <c r="U9" s="246"/>
    </row>
    <row r="10" spans="1:21 16384:16384" x14ac:dyDescent="0.25">
      <c r="A10" s="290" t="s">
        <v>838</v>
      </c>
      <c r="B10" t="s">
        <v>137</v>
      </c>
      <c r="C10" t="s">
        <v>138</v>
      </c>
      <c r="D10" t="s">
        <v>139</v>
      </c>
      <c r="E10" t="s">
        <v>839</v>
      </c>
      <c r="F10" t="s">
        <v>141</v>
      </c>
      <c r="G10" t="s">
        <v>140</v>
      </c>
      <c r="H10" t="s">
        <v>833</v>
      </c>
      <c r="I10" s="200">
        <v>24000</v>
      </c>
      <c r="J10" s="200"/>
      <c r="K10" s="237">
        <v>520.21</v>
      </c>
      <c r="L10" s="237"/>
      <c r="M10" s="288">
        <v>46.14</v>
      </c>
      <c r="N10" s="288"/>
      <c r="O10" s="311">
        <v>27140</v>
      </c>
      <c r="P10" s="298"/>
      <c r="Q10" s="299">
        <v>538.37</v>
      </c>
      <c r="R10" s="299"/>
      <c r="S10" s="300">
        <v>50.41</v>
      </c>
      <c r="T10" s="301"/>
      <c r="U10" s="246"/>
    </row>
    <row r="11" spans="1:21 16384:16384" x14ac:dyDescent="0.25">
      <c r="A11" s="290" t="s">
        <v>840</v>
      </c>
      <c r="B11" t="s">
        <v>137</v>
      </c>
      <c r="C11" t="s">
        <v>138</v>
      </c>
      <c r="D11" t="s">
        <v>139</v>
      </c>
      <c r="E11" t="s">
        <v>841</v>
      </c>
      <c r="F11" t="s">
        <v>141</v>
      </c>
      <c r="G11" t="s">
        <v>140</v>
      </c>
      <c r="H11" t="s">
        <v>833</v>
      </c>
      <c r="I11" s="200">
        <v>16736</v>
      </c>
      <c r="J11" s="200"/>
      <c r="K11" s="237">
        <v>254.51</v>
      </c>
      <c r="L11" s="237"/>
      <c r="M11" s="288">
        <v>65.760000000000005</v>
      </c>
      <c r="N11" s="288"/>
      <c r="O11" s="311">
        <v>18410</v>
      </c>
      <c r="P11" s="298"/>
      <c r="Q11" s="299">
        <v>254.43</v>
      </c>
      <c r="R11" s="299"/>
      <c r="S11" s="300">
        <v>72.36</v>
      </c>
      <c r="T11" s="301"/>
      <c r="U11" s="246"/>
    </row>
    <row r="12" spans="1:21 16384:16384" x14ac:dyDescent="0.25">
      <c r="A12" s="290" t="s">
        <v>842</v>
      </c>
      <c r="B12" t="s">
        <v>137</v>
      </c>
      <c r="C12" t="s">
        <v>138</v>
      </c>
      <c r="D12" t="s">
        <v>139</v>
      </c>
      <c r="E12" t="s">
        <v>843</v>
      </c>
      <c r="F12" t="s">
        <v>141</v>
      </c>
      <c r="G12" t="s">
        <v>140</v>
      </c>
      <c r="H12" t="s">
        <v>833</v>
      </c>
      <c r="I12" s="200">
        <v>4700</v>
      </c>
      <c r="J12" s="200"/>
      <c r="K12" s="237">
        <v>211.21</v>
      </c>
      <c r="L12" s="237"/>
      <c r="M12" s="288">
        <v>22.25</v>
      </c>
      <c r="N12" s="288"/>
      <c r="O12" s="311">
        <v>4600</v>
      </c>
      <c r="P12" s="298"/>
      <c r="Q12" s="299">
        <v>222.6</v>
      </c>
      <c r="R12" s="299"/>
      <c r="S12" s="300">
        <v>20.66</v>
      </c>
      <c r="T12" s="301"/>
      <c r="U12" s="246"/>
    </row>
    <row r="13" spans="1:21 16384:16384" x14ac:dyDescent="0.25">
      <c r="A13" s="290" t="s">
        <v>844</v>
      </c>
      <c r="B13" t="s">
        <v>137</v>
      </c>
      <c r="C13" t="s">
        <v>138</v>
      </c>
      <c r="D13" t="s">
        <v>139</v>
      </c>
      <c r="E13" t="s">
        <v>845</v>
      </c>
      <c r="F13" t="s">
        <v>141</v>
      </c>
      <c r="G13" t="s">
        <v>140</v>
      </c>
      <c r="H13" t="s">
        <v>833</v>
      </c>
      <c r="I13" s="200">
        <v>500</v>
      </c>
      <c r="J13" s="200"/>
      <c r="K13" s="237">
        <v>62.24</v>
      </c>
      <c r="L13" s="237"/>
      <c r="M13" s="288">
        <v>8.0299999999999994</v>
      </c>
      <c r="N13" s="288"/>
      <c r="O13" s="311">
        <v>1100</v>
      </c>
      <c r="P13" s="298"/>
      <c r="Q13" s="299">
        <v>61.7</v>
      </c>
      <c r="R13" s="299"/>
      <c r="S13" s="300">
        <v>17.829999999999998</v>
      </c>
      <c r="T13" s="301"/>
      <c r="U13" s="246"/>
    </row>
    <row r="14" spans="1:21 16384:16384" x14ac:dyDescent="0.25">
      <c r="A14" s="290" t="s">
        <v>846</v>
      </c>
      <c r="B14" t="s">
        <v>137</v>
      </c>
      <c r="C14" t="s">
        <v>138</v>
      </c>
      <c r="D14" t="s">
        <v>139</v>
      </c>
      <c r="E14" t="s">
        <v>847</v>
      </c>
      <c r="F14" t="s">
        <v>141</v>
      </c>
      <c r="G14" t="s">
        <v>140</v>
      </c>
      <c r="H14" t="s">
        <v>833</v>
      </c>
      <c r="I14" s="200">
        <v>29500</v>
      </c>
      <c r="J14" s="200"/>
      <c r="K14" s="237">
        <v>631.04999999999995</v>
      </c>
      <c r="L14" s="237"/>
      <c r="M14" s="288">
        <v>46.75</v>
      </c>
      <c r="N14" s="288"/>
      <c r="O14" s="311">
        <v>34500</v>
      </c>
      <c r="P14" s="298"/>
      <c r="Q14" s="299">
        <v>643.25</v>
      </c>
      <c r="R14" s="299"/>
      <c r="S14" s="300">
        <v>53.63</v>
      </c>
      <c r="T14" s="301"/>
      <c r="U14" s="246"/>
    </row>
    <row r="15" spans="1:21 16384:16384" x14ac:dyDescent="0.25">
      <c r="A15" s="290" t="s">
        <v>848</v>
      </c>
      <c r="B15" t="s">
        <v>137</v>
      </c>
      <c r="C15" t="s">
        <v>138</v>
      </c>
      <c r="D15" t="s">
        <v>139</v>
      </c>
      <c r="E15" t="s">
        <v>849</v>
      </c>
      <c r="F15" t="s">
        <v>141</v>
      </c>
      <c r="G15" t="s">
        <v>140</v>
      </c>
      <c r="H15" t="s">
        <v>833</v>
      </c>
      <c r="I15" s="200">
        <v>16000</v>
      </c>
      <c r="J15" s="200"/>
      <c r="K15" s="237">
        <v>463.78</v>
      </c>
      <c r="L15" s="237"/>
      <c r="M15" s="288">
        <v>34.5</v>
      </c>
      <c r="N15" s="288"/>
      <c r="O15" s="311">
        <v>20000</v>
      </c>
      <c r="P15" s="298"/>
      <c r="Q15" s="299">
        <v>463.71</v>
      </c>
      <c r="R15" s="299"/>
      <c r="S15" s="300">
        <v>43.13</v>
      </c>
      <c r="T15" s="301"/>
      <c r="U15" s="246"/>
    </row>
    <row r="16" spans="1:21 16384:16384" x14ac:dyDescent="0.25">
      <c r="A16" s="290" t="s">
        <v>850</v>
      </c>
      <c r="B16" t="s">
        <v>137</v>
      </c>
      <c r="C16" t="s">
        <v>138</v>
      </c>
      <c r="D16" t="s">
        <v>139</v>
      </c>
      <c r="E16" t="s">
        <v>851</v>
      </c>
      <c r="F16" t="s">
        <v>141</v>
      </c>
      <c r="G16" t="s">
        <v>140</v>
      </c>
      <c r="H16" t="s">
        <v>833</v>
      </c>
      <c r="I16" s="200">
        <v>2970</v>
      </c>
      <c r="J16" s="200"/>
      <c r="K16" s="237">
        <v>70.55</v>
      </c>
      <c r="L16" s="237"/>
      <c r="M16" s="288">
        <v>42.1</v>
      </c>
      <c r="N16" s="288"/>
      <c r="O16" s="311">
        <v>2500</v>
      </c>
      <c r="P16" s="298"/>
      <c r="Q16" s="299">
        <v>70.400000000000006</v>
      </c>
      <c r="R16" s="299"/>
      <c r="S16" s="300">
        <v>35.51</v>
      </c>
      <c r="T16" s="301"/>
      <c r="U16" s="246"/>
    </row>
    <row r="17" spans="1:21" x14ac:dyDescent="0.25">
      <c r="A17" s="290" t="s">
        <v>852</v>
      </c>
      <c r="B17" t="s">
        <v>137</v>
      </c>
      <c r="C17" t="s">
        <v>138</v>
      </c>
      <c r="D17" t="s">
        <v>139</v>
      </c>
      <c r="E17" t="s">
        <v>853</v>
      </c>
      <c r="F17" t="s">
        <v>141</v>
      </c>
      <c r="G17" t="s">
        <v>140</v>
      </c>
      <c r="H17" t="s">
        <v>833</v>
      </c>
      <c r="I17" s="200">
        <v>47935</v>
      </c>
      <c r="J17" s="200"/>
      <c r="K17" s="237">
        <v>572.17999999999995</v>
      </c>
      <c r="L17" s="237"/>
      <c r="M17" s="288">
        <v>83.78</v>
      </c>
      <c r="N17" s="288"/>
      <c r="O17" s="311">
        <v>49908</v>
      </c>
      <c r="P17" s="298"/>
      <c r="Q17" s="299">
        <v>587.17999999999995</v>
      </c>
      <c r="R17" s="299"/>
      <c r="S17" s="300">
        <v>85</v>
      </c>
      <c r="T17" s="301"/>
      <c r="U17" s="246"/>
    </row>
    <row r="18" spans="1:21" x14ac:dyDescent="0.25">
      <c r="A18" s="290" t="s">
        <v>854</v>
      </c>
      <c r="B18" t="s">
        <v>137</v>
      </c>
      <c r="C18" t="s">
        <v>138</v>
      </c>
      <c r="D18" t="s">
        <v>139</v>
      </c>
      <c r="E18" t="s">
        <v>855</v>
      </c>
      <c r="F18" t="s">
        <v>141</v>
      </c>
      <c r="G18" t="s">
        <v>140</v>
      </c>
      <c r="H18" t="s">
        <v>833</v>
      </c>
      <c r="I18" s="200">
        <v>9040</v>
      </c>
      <c r="J18" s="200"/>
      <c r="K18" s="237">
        <v>92.37</v>
      </c>
      <c r="L18" s="237"/>
      <c r="M18" s="288">
        <v>97.87</v>
      </c>
      <c r="N18" s="288"/>
      <c r="O18" s="311">
        <v>9220</v>
      </c>
      <c r="P18" s="298"/>
      <c r="Q18" s="299">
        <v>91.36</v>
      </c>
      <c r="R18" s="299"/>
      <c r="S18" s="300">
        <v>100.92</v>
      </c>
      <c r="T18" s="301"/>
      <c r="U18" s="246"/>
    </row>
    <row r="19" spans="1:21" x14ac:dyDescent="0.25">
      <c r="A19" s="290" t="s">
        <v>856</v>
      </c>
      <c r="B19" t="s">
        <v>137</v>
      </c>
      <c r="C19" t="s">
        <v>138</v>
      </c>
      <c r="D19" t="s">
        <v>139</v>
      </c>
      <c r="E19" t="s">
        <v>857</v>
      </c>
      <c r="F19" t="s">
        <v>141</v>
      </c>
      <c r="G19" t="s">
        <v>140</v>
      </c>
      <c r="H19" t="s">
        <v>833</v>
      </c>
      <c r="I19" s="200">
        <v>12233</v>
      </c>
      <c r="J19" s="200"/>
      <c r="K19" s="237">
        <v>291.13</v>
      </c>
      <c r="L19" s="237"/>
      <c r="M19" s="288">
        <v>42.02</v>
      </c>
      <c r="N19" s="288"/>
      <c r="O19" s="311">
        <v>12641</v>
      </c>
      <c r="P19" s="298"/>
      <c r="Q19" s="299">
        <v>289.76</v>
      </c>
      <c r="R19" s="299"/>
      <c r="S19" s="300">
        <v>43.63</v>
      </c>
      <c r="T19" s="301"/>
      <c r="U19" s="246"/>
    </row>
    <row r="20" spans="1:21" x14ac:dyDescent="0.25">
      <c r="A20" s="290" t="s">
        <v>858</v>
      </c>
      <c r="B20" t="s">
        <v>137</v>
      </c>
      <c r="C20" t="s">
        <v>138</v>
      </c>
      <c r="D20" t="s">
        <v>139</v>
      </c>
      <c r="E20" t="s">
        <v>859</v>
      </c>
      <c r="F20" t="s">
        <v>141</v>
      </c>
      <c r="G20" t="s">
        <v>140</v>
      </c>
      <c r="H20" t="s">
        <v>833</v>
      </c>
      <c r="I20" s="200">
        <v>18000</v>
      </c>
      <c r="J20" s="200"/>
      <c r="K20" s="237">
        <v>240.75</v>
      </c>
      <c r="L20" s="237"/>
      <c r="M20" s="288">
        <v>74.77</v>
      </c>
      <c r="N20" s="288"/>
      <c r="O20" s="311">
        <v>18000</v>
      </c>
      <c r="P20" s="298"/>
      <c r="Q20" s="299">
        <v>242.69</v>
      </c>
      <c r="R20" s="299"/>
      <c r="S20" s="300">
        <v>74.17</v>
      </c>
      <c r="T20" s="301"/>
      <c r="U20" s="246"/>
    </row>
    <row r="21" spans="1:21" x14ac:dyDescent="0.25">
      <c r="A21" s="290" t="s">
        <v>860</v>
      </c>
      <c r="B21" t="s">
        <v>137</v>
      </c>
      <c r="C21" t="s">
        <v>138</v>
      </c>
      <c r="D21" t="s">
        <v>139</v>
      </c>
      <c r="E21" t="s">
        <v>861</v>
      </c>
      <c r="F21" t="s">
        <v>141</v>
      </c>
      <c r="G21" t="s">
        <v>140</v>
      </c>
      <c r="H21" t="s">
        <v>833</v>
      </c>
      <c r="I21" s="200">
        <v>8704</v>
      </c>
      <c r="J21" s="200"/>
      <c r="K21" s="237">
        <v>199.55</v>
      </c>
      <c r="L21" s="237"/>
      <c r="M21" s="288">
        <v>43.62</v>
      </c>
      <c r="N21" s="288"/>
      <c r="O21" s="311">
        <v>9923</v>
      </c>
      <c r="P21" s="298"/>
      <c r="Q21" s="299">
        <v>201.1</v>
      </c>
      <c r="R21" s="299"/>
      <c r="S21" s="300">
        <v>49.34</v>
      </c>
      <c r="T21" s="301"/>
      <c r="U21" s="246"/>
    </row>
    <row r="22" spans="1:21" x14ac:dyDescent="0.25">
      <c r="A22" s="290" t="s">
        <v>862</v>
      </c>
      <c r="B22" t="s">
        <v>137</v>
      </c>
      <c r="C22" t="s">
        <v>138</v>
      </c>
      <c r="D22" t="s">
        <v>139</v>
      </c>
      <c r="E22" t="s">
        <v>863</v>
      </c>
      <c r="F22" t="s">
        <v>141</v>
      </c>
      <c r="G22" t="s">
        <v>140</v>
      </c>
      <c r="H22" t="s">
        <v>833</v>
      </c>
      <c r="I22" s="200">
        <v>8261</v>
      </c>
      <c r="J22" s="200"/>
      <c r="K22" s="237">
        <v>232.25</v>
      </c>
      <c r="L22" s="237"/>
      <c r="M22" s="288">
        <v>35.57</v>
      </c>
      <c r="N22" s="288"/>
      <c r="O22" s="311">
        <v>8674</v>
      </c>
      <c r="P22" s="298"/>
      <c r="Q22" s="299">
        <v>238.19</v>
      </c>
      <c r="R22" s="299"/>
      <c r="S22" s="300">
        <v>36.42</v>
      </c>
      <c r="T22" s="301"/>
      <c r="U22" s="246"/>
    </row>
    <row r="23" spans="1:21" x14ac:dyDescent="0.25">
      <c r="A23" s="290" t="s">
        <v>864</v>
      </c>
      <c r="B23" t="s">
        <v>137</v>
      </c>
      <c r="C23" t="s">
        <v>138</v>
      </c>
      <c r="D23" t="s">
        <v>139</v>
      </c>
      <c r="E23" t="s">
        <v>865</v>
      </c>
      <c r="F23" t="s">
        <v>141</v>
      </c>
      <c r="G23" t="s">
        <v>140</v>
      </c>
      <c r="H23" t="s">
        <v>833</v>
      </c>
      <c r="I23" s="200">
        <v>12150</v>
      </c>
      <c r="J23" s="200"/>
      <c r="K23" s="237">
        <v>307.52</v>
      </c>
      <c r="L23" s="237"/>
      <c r="M23" s="288">
        <v>39.51</v>
      </c>
      <c r="N23" s="288"/>
      <c r="O23" s="311">
        <v>14000</v>
      </c>
      <c r="P23" s="298"/>
      <c r="Q23" s="299">
        <v>315.95999999999998</v>
      </c>
      <c r="R23" s="299"/>
      <c r="S23" s="300">
        <v>44.31</v>
      </c>
      <c r="T23" s="301"/>
      <c r="U23" s="246"/>
    </row>
    <row r="24" spans="1:21" x14ac:dyDescent="0.25">
      <c r="A24" s="290" t="s">
        <v>866</v>
      </c>
      <c r="B24" t="s">
        <v>137</v>
      </c>
      <c r="C24" t="s">
        <v>138</v>
      </c>
      <c r="D24" t="s">
        <v>139</v>
      </c>
      <c r="E24" t="s">
        <v>867</v>
      </c>
      <c r="F24" t="s">
        <v>141</v>
      </c>
      <c r="G24" t="s">
        <v>140</v>
      </c>
      <c r="H24" t="s">
        <v>833</v>
      </c>
      <c r="I24" s="200">
        <v>6566</v>
      </c>
      <c r="J24" s="200"/>
      <c r="K24" s="237">
        <v>135.38999999999999</v>
      </c>
      <c r="L24" s="237"/>
      <c r="M24" s="288">
        <v>48.5</v>
      </c>
      <c r="N24" s="288"/>
      <c r="O24" s="311">
        <v>7879</v>
      </c>
      <c r="P24" s="298"/>
      <c r="Q24" s="299">
        <v>134.97</v>
      </c>
      <c r="R24" s="299"/>
      <c r="S24" s="300">
        <v>58.38</v>
      </c>
      <c r="T24" s="301"/>
      <c r="U24" s="246"/>
    </row>
    <row r="25" spans="1:21" x14ac:dyDescent="0.25">
      <c r="A25" s="290" t="s">
        <v>868</v>
      </c>
      <c r="B25" t="s">
        <v>137</v>
      </c>
      <c r="C25" t="s">
        <v>138</v>
      </c>
      <c r="D25" t="s">
        <v>139</v>
      </c>
      <c r="E25" t="s">
        <v>869</v>
      </c>
      <c r="F25" t="s">
        <v>141</v>
      </c>
      <c r="G25" t="s">
        <v>140</v>
      </c>
      <c r="H25" t="s">
        <v>833</v>
      </c>
      <c r="I25" s="200">
        <v>19500</v>
      </c>
      <c r="J25" s="200"/>
      <c r="K25" s="237">
        <v>484.85</v>
      </c>
      <c r="L25" s="237"/>
      <c r="M25" s="288">
        <v>40.22</v>
      </c>
      <c r="N25" s="288"/>
      <c r="O25" s="311">
        <v>21000</v>
      </c>
      <c r="P25" s="298"/>
      <c r="Q25" s="299">
        <v>511.7</v>
      </c>
      <c r="R25" s="299"/>
      <c r="S25" s="300">
        <v>41.04</v>
      </c>
      <c r="T25" s="301"/>
      <c r="U25" s="246"/>
    </row>
    <row r="26" spans="1:21" x14ac:dyDescent="0.25">
      <c r="A26" s="290" t="s">
        <v>870</v>
      </c>
      <c r="B26" t="s">
        <v>137</v>
      </c>
      <c r="C26" t="s">
        <v>138</v>
      </c>
      <c r="D26" t="s">
        <v>139</v>
      </c>
      <c r="E26" t="s">
        <v>871</v>
      </c>
      <c r="F26" t="s">
        <v>141</v>
      </c>
      <c r="G26" t="s">
        <v>140</v>
      </c>
      <c r="H26" t="s">
        <v>833</v>
      </c>
      <c r="I26" s="200">
        <v>12700</v>
      </c>
      <c r="J26" s="200"/>
      <c r="K26" s="237">
        <v>324.88</v>
      </c>
      <c r="L26" s="237"/>
      <c r="M26" s="288">
        <v>39.090000000000003</v>
      </c>
      <c r="N26" s="288"/>
      <c r="O26" s="311">
        <v>12700</v>
      </c>
      <c r="P26" s="298"/>
      <c r="Q26" s="299">
        <v>325.73</v>
      </c>
      <c r="R26" s="299"/>
      <c r="S26" s="300">
        <v>38.99</v>
      </c>
      <c r="T26" s="301"/>
      <c r="U26" s="246"/>
    </row>
    <row r="27" spans="1:21" x14ac:dyDescent="0.25">
      <c r="A27" s="290" t="s">
        <v>872</v>
      </c>
      <c r="B27" t="s">
        <v>137</v>
      </c>
      <c r="C27" t="s">
        <v>138</v>
      </c>
      <c r="D27" t="s">
        <v>139</v>
      </c>
      <c r="E27" t="s">
        <v>873</v>
      </c>
      <c r="F27" t="s">
        <v>141</v>
      </c>
      <c r="G27" t="s">
        <v>140</v>
      </c>
      <c r="H27" t="s">
        <v>833</v>
      </c>
      <c r="I27" s="200">
        <v>28860</v>
      </c>
      <c r="J27" s="200"/>
      <c r="K27" s="237">
        <v>295.98</v>
      </c>
      <c r="L27" s="237"/>
      <c r="M27" s="288">
        <v>97.51</v>
      </c>
      <c r="N27" s="288"/>
      <c r="O27" s="311">
        <v>31746</v>
      </c>
      <c r="P27" s="298"/>
      <c r="Q27" s="299">
        <v>294.61</v>
      </c>
      <c r="R27" s="299"/>
      <c r="S27" s="300">
        <v>107.76</v>
      </c>
      <c r="T27" s="301"/>
      <c r="U27" s="246"/>
    </row>
    <row r="28" spans="1:21" x14ac:dyDescent="0.25">
      <c r="A28" s="290" t="s">
        <v>874</v>
      </c>
      <c r="B28" t="s">
        <v>137</v>
      </c>
      <c r="C28" t="s">
        <v>138</v>
      </c>
      <c r="D28" t="s">
        <v>139</v>
      </c>
      <c r="E28" t="s">
        <v>875</v>
      </c>
      <c r="F28" t="s">
        <v>141</v>
      </c>
      <c r="G28" t="s">
        <v>140</v>
      </c>
      <c r="H28" t="s">
        <v>833</v>
      </c>
      <c r="I28" s="200">
        <v>31000</v>
      </c>
      <c r="J28" s="200"/>
      <c r="K28" s="237">
        <v>816.29</v>
      </c>
      <c r="L28" s="237"/>
      <c r="M28" s="288">
        <v>37.979999999999997</v>
      </c>
      <c r="N28" s="288"/>
      <c r="O28" s="311">
        <v>35500</v>
      </c>
      <c r="P28" s="298"/>
      <c r="Q28" s="299">
        <v>824.22</v>
      </c>
      <c r="R28" s="299"/>
      <c r="S28" s="300">
        <v>43.07</v>
      </c>
      <c r="T28" s="301"/>
      <c r="U28" s="246"/>
    </row>
    <row r="29" spans="1:21" x14ac:dyDescent="0.25">
      <c r="A29" s="290" t="s">
        <v>876</v>
      </c>
      <c r="B29" t="s">
        <v>137</v>
      </c>
      <c r="C29" t="s">
        <v>138</v>
      </c>
      <c r="D29" t="s">
        <v>139</v>
      </c>
      <c r="E29" t="s">
        <v>877</v>
      </c>
      <c r="F29" t="s">
        <v>141</v>
      </c>
      <c r="G29" t="s">
        <v>140</v>
      </c>
      <c r="H29" t="s">
        <v>833</v>
      </c>
      <c r="I29" s="200">
        <v>8900</v>
      </c>
      <c r="J29" s="200"/>
      <c r="K29" s="237">
        <v>137.13</v>
      </c>
      <c r="L29" s="237"/>
      <c r="M29" s="288">
        <v>64.900000000000006</v>
      </c>
      <c r="N29" s="288"/>
      <c r="O29" s="311">
        <v>8900</v>
      </c>
      <c r="P29" s="298"/>
      <c r="Q29" s="299">
        <v>136.62</v>
      </c>
      <c r="R29" s="299"/>
      <c r="S29" s="300">
        <v>65.14</v>
      </c>
      <c r="T29" s="301"/>
      <c r="U29" s="246"/>
    </row>
    <row r="30" spans="1:21" x14ac:dyDescent="0.25">
      <c r="A30" s="290" t="s">
        <v>878</v>
      </c>
      <c r="B30" t="s">
        <v>137</v>
      </c>
      <c r="C30" t="s">
        <v>138</v>
      </c>
      <c r="D30" t="s">
        <v>139</v>
      </c>
      <c r="E30" t="s">
        <v>879</v>
      </c>
      <c r="F30" t="s">
        <v>141</v>
      </c>
      <c r="G30" t="s">
        <v>140</v>
      </c>
      <c r="H30" t="s">
        <v>833</v>
      </c>
      <c r="I30" s="200">
        <v>13866</v>
      </c>
      <c r="J30" s="200"/>
      <c r="K30" s="237">
        <v>236.32</v>
      </c>
      <c r="L30" s="237"/>
      <c r="M30" s="288">
        <v>58.67</v>
      </c>
      <c r="N30" s="288"/>
      <c r="O30" s="311">
        <v>13866</v>
      </c>
      <c r="P30" s="298"/>
      <c r="Q30" s="299">
        <v>237.8</v>
      </c>
      <c r="R30" s="299"/>
      <c r="S30" s="300">
        <v>58.31</v>
      </c>
      <c r="T30" s="301"/>
      <c r="U30" s="246"/>
    </row>
    <row r="31" spans="1:21" x14ac:dyDescent="0.25">
      <c r="A31" s="290" t="s">
        <v>880</v>
      </c>
      <c r="B31" t="s">
        <v>137</v>
      </c>
      <c r="C31" t="s">
        <v>138</v>
      </c>
      <c r="D31" t="s">
        <v>139</v>
      </c>
      <c r="E31" t="s">
        <v>881</v>
      </c>
      <c r="F31" t="s">
        <v>141</v>
      </c>
      <c r="G31" t="s">
        <v>140</v>
      </c>
      <c r="H31" t="s">
        <v>833</v>
      </c>
      <c r="I31" s="200">
        <v>1600</v>
      </c>
      <c r="J31" s="200"/>
      <c r="K31" s="237">
        <v>86.16</v>
      </c>
      <c r="L31" s="237"/>
      <c r="M31" s="288">
        <v>18.57</v>
      </c>
      <c r="N31" s="288"/>
      <c r="O31" s="311">
        <v>2500</v>
      </c>
      <c r="P31" s="298"/>
      <c r="Q31" s="299">
        <v>84.48</v>
      </c>
      <c r="R31" s="299"/>
      <c r="S31" s="300">
        <v>29.59</v>
      </c>
      <c r="T31" s="301"/>
      <c r="U31" s="246"/>
    </row>
    <row r="32" spans="1:21" x14ac:dyDescent="0.25">
      <c r="A32" s="290" t="s">
        <v>882</v>
      </c>
      <c r="B32" t="s">
        <v>137</v>
      </c>
      <c r="C32" t="s">
        <v>138</v>
      </c>
      <c r="D32" t="s">
        <v>139</v>
      </c>
      <c r="E32" t="s">
        <v>883</v>
      </c>
      <c r="F32" t="s">
        <v>141</v>
      </c>
      <c r="G32" t="s">
        <v>140</v>
      </c>
      <c r="H32" t="s">
        <v>833</v>
      </c>
      <c r="I32" s="200">
        <v>581478</v>
      </c>
      <c r="J32" s="200"/>
      <c r="K32" s="237">
        <v>6369.57</v>
      </c>
      <c r="L32" s="237"/>
      <c r="M32" s="288">
        <v>91.29</v>
      </c>
      <c r="N32" s="288"/>
      <c r="O32" s="311">
        <v>607778</v>
      </c>
      <c r="P32" s="298"/>
      <c r="Q32" s="299">
        <v>6527.12</v>
      </c>
      <c r="R32" s="299"/>
      <c r="S32" s="300">
        <v>93.12</v>
      </c>
      <c r="T32" s="301"/>
      <c r="U32" s="246"/>
    </row>
    <row r="33" spans="1:21" x14ac:dyDescent="0.25">
      <c r="A33" s="290" t="s">
        <v>884</v>
      </c>
      <c r="B33" t="s">
        <v>137</v>
      </c>
      <c r="C33" t="s">
        <v>138</v>
      </c>
      <c r="D33" t="s">
        <v>139</v>
      </c>
      <c r="E33" t="s">
        <v>885</v>
      </c>
      <c r="F33" t="s">
        <v>141</v>
      </c>
      <c r="G33" t="s">
        <v>140</v>
      </c>
      <c r="H33" t="s">
        <v>833</v>
      </c>
      <c r="I33" s="200">
        <v>6700</v>
      </c>
      <c r="J33" s="200"/>
      <c r="K33" s="237">
        <v>184.89</v>
      </c>
      <c r="L33" s="237"/>
      <c r="M33" s="288">
        <v>36.24</v>
      </c>
      <c r="N33" s="288"/>
      <c r="O33" s="311">
        <v>6875</v>
      </c>
      <c r="P33" s="298"/>
      <c r="Q33" s="299">
        <v>186.45</v>
      </c>
      <c r="R33" s="299"/>
      <c r="S33" s="300">
        <v>36.869999999999997</v>
      </c>
      <c r="T33" s="301"/>
      <c r="U33" s="246"/>
    </row>
    <row r="34" spans="1:21" x14ac:dyDescent="0.25">
      <c r="A34" s="290" t="s">
        <v>886</v>
      </c>
      <c r="B34" t="s">
        <v>137</v>
      </c>
      <c r="C34" t="s">
        <v>138</v>
      </c>
      <c r="D34" t="s">
        <v>139</v>
      </c>
      <c r="E34" t="s">
        <v>887</v>
      </c>
      <c r="F34" t="s">
        <v>141</v>
      </c>
      <c r="G34" t="s">
        <v>140</v>
      </c>
      <c r="H34" t="s">
        <v>833</v>
      </c>
      <c r="I34" s="200">
        <v>367467</v>
      </c>
      <c r="J34" s="200"/>
      <c r="K34" s="237">
        <v>3890.6</v>
      </c>
      <c r="L34" s="237"/>
      <c r="M34" s="288">
        <v>94.45</v>
      </c>
      <c r="N34" s="288"/>
      <c r="O34" s="311">
        <v>388156</v>
      </c>
      <c r="P34" s="298"/>
      <c r="Q34" s="299">
        <v>3993.83</v>
      </c>
      <c r="R34" s="299"/>
      <c r="S34" s="300">
        <v>97.19</v>
      </c>
      <c r="T34" s="301"/>
      <c r="U34" s="246"/>
    </row>
    <row r="35" spans="1:21" x14ac:dyDescent="0.25">
      <c r="A35" s="290" t="s">
        <v>888</v>
      </c>
      <c r="B35" t="s">
        <v>137</v>
      </c>
      <c r="C35" t="s">
        <v>138</v>
      </c>
      <c r="D35" t="s">
        <v>139</v>
      </c>
      <c r="E35" t="s">
        <v>889</v>
      </c>
      <c r="F35" t="s">
        <v>141</v>
      </c>
      <c r="G35" t="s">
        <v>140</v>
      </c>
      <c r="H35" t="s">
        <v>833</v>
      </c>
      <c r="I35" s="200">
        <v>7968</v>
      </c>
      <c r="J35" s="200"/>
      <c r="K35" s="237">
        <v>171.16</v>
      </c>
      <c r="L35" s="237"/>
      <c r="M35" s="288">
        <v>46.55</v>
      </c>
      <c r="N35" s="288"/>
      <c r="O35" s="311">
        <v>8668</v>
      </c>
      <c r="P35" s="298"/>
      <c r="Q35" s="299">
        <v>176.15</v>
      </c>
      <c r="R35" s="299"/>
      <c r="S35" s="300">
        <v>49.21</v>
      </c>
      <c r="T35" s="301"/>
      <c r="U35" s="246"/>
    </row>
    <row r="36" spans="1:21" x14ac:dyDescent="0.25">
      <c r="A36" s="290" t="s">
        <v>890</v>
      </c>
      <c r="B36" t="s">
        <v>137</v>
      </c>
      <c r="C36" t="s">
        <v>138</v>
      </c>
      <c r="D36" t="s">
        <v>139</v>
      </c>
      <c r="E36" t="s">
        <v>891</v>
      </c>
      <c r="F36" t="s">
        <v>141</v>
      </c>
      <c r="G36" t="s">
        <v>140</v>
      </c>
      <c r="H36" t="s">
        <v>833</v>
      </c>
      <c r="I36" s="200">
        <v>3800</v>
      </c>
      <c r="J36" s="200"/>
      <c r="K36" s="237">
        <v>97.33</v>
      </c>
      <c r="L36" s="237"/>
      <c r="M36" s="288">
        <v>39.04</v>
      </c>
      <c r="N36" s="288"/>
      <c r="O36" s="311">
        <v>4100</v>
      </c>
      <c r="P36" s="298"/>
      <c r="Q36" s="299">
        <v>97.33</v>
      </c>
      <c r="R36" s="299"/>
      <c r="S36" s="300">
        <v>42.12</v>
      </c>
      <c r="T36" s="301"/>
      <c r="U36" s="246"/>
    </row>
    <row r="37" spans="1:21" x14ac:dyDescent="0.25">
      <c r="A37" s="290" t="s">
        <v>892</v>
      </c>
      <c r="B37" t="s">
        <v>137</v>
      </c>
      <c r="C37" t="s">
        <v>138</v>
      </c>
      <c r="D37" t="s">
        <v>139</v>
      </c>
      <c r="E37" t="s">
        <v>893</v>
      </c>
      <c r="F37" t="s">
        <v>141</v>
      </c>
      <c r="G37" t="s">
        <v>140</v>
      </c>
      <c r="H37" t="s">
        <v>833</v>
      </c>
      <c r="I37" s="200">
        <v>6500</v>
      </c>
      <c r="J37" s="200"/>
      <c r="K37" s="237">
        <v>68.489999999999995</v>
      </c>
      <c r="L37" s="237"/>
      <c r="M37" s="288">
        <v>94.9</v>
      </c>
      <c r="N37" s="288"/>
      <c r="O37" s="311">
        <v>7000</v>
      </c>
      <c r="P37" s="298"/>
      <c r="Q37" s="299">
        <v>70.7</v>
      </c>
      <c r="R37" s="299"/>
      <c r="S37" s="300">
        <v>99.01</v>
      </c>
      <c r="T37" s="301"/>
      <c r="U37" s="246"/>
    </row>
    <row r="38" spans="1:21" x14ac:dyDescent="0.25">
      <c r="A38" s="290" t="s">
        <v>894</v>
      </c>
      <c r="B38" t="s">
        <v>137</v>
      </c>
      <c r="C38" t="s">
        <v>138</v>
      </c>
      <c r="D38" t="s">
        <v>139</v>
      </c>
      <c r="E38" t="s">
        <v>895</v>
      </c>
      <c r="F38" t="s">
        <v>141</v>
      </c>
      <c r="G38" t="s">
        <v>140</v>
      </c>
      <c r="H38" t="s">
        <v>896</v>
      </c>
      <c r="I38" s="200">
        <v>0</v>
      </c>
      <c r="J38" s="200"/>
      <c r="K38" s="237">
        <v>48.38</v>
      </c>
      <c r="L38" s="237"/>
      <c r="M38" s="288">
        <v>0</v>
      </c>
      <c r="N38" s="288"/>
      <c r="O38" s="311">
        <v>0</v>
      </c>
      <c r="P38" s="298"/>
      <c r="Q38" s="299">
        <v>49.54</v>
      </c>
      <c r="R38" s="299"/>
      <c r="S38" s="300">
        <v>0</v>
      </c>
      <c r="T38" s="301"/>
      <c r="U38" s="246"/>
    </row>
    <row r="39" spans="1:21" x14ac:dyDescent="0.25">
      <c r="A39" s="290" t="s">
        <v>897</v>
      </c>
      <c r="B39" t="s">
        <v>137</v>
      </c>
      <c r="C39" t="s">
        <v>138</v>
      </c>
      <c r="D39" t="s">
        <v>139</v>
      </c>
      <c r="E39" t="s">
        <v>898</v>
      </c>
      <c r="F39" t="s">
        <v>141</v>
      </c>
      <c r="G39" t="s">
        <v>140</v>
      </c>
      <c r="H39" t="s">
        <v>833</v>
      </c>
      <c r="I39" s="200">
        <v>4000</v>
      </c>
      <c r="J39" s="200"/>
      <c r="K39" s="237">
        <v>110.45</v>
      </c>
      <c r="L39" s="237"/>
      <c r="M39" s="288">
        <v>36.22</v>
      </c>
      <c r="N39" s="288"/>
      <c r="O39" s="311">
        <v>4000</v>
      </c>
      <c r="P39" s="298"/>
      <c r="Q39" s="299">
        <v>111.86</v>
      </c>
      <c r="R39" s="299"/>
      <c r="S39" s="300">
        <v>35.76</v>
      </c>
      <c r="T39" s="301"/>
      <c r="U39" s="246"/>
    </row>
    <row r="40" spans="1:21" x14ac:dyDescent="0.25">
      <c r="A40" s="290" t="s">
        <v>899</v>
      </c>
      <c r="B40" t="s">
        <v>137</v>
      </c>
      <c r="C40" t="s">
        <v>138</v>
      </c>
      <c r="D40" t="s">
        <v>139</v>
      </c>
      <c r="E40" t="s">
        <v>900</v>
      </c>
      <c r="F40" t="s">
        <v>141</v>
      </c>
      <c r="G40" t="s">
        <v>140</v>
      </c>
      <c r="H40" t="s">
        <v>833</v>
      </c>
      <c r="I40" s="200">
        <v>219808</v>
      </c>
      <c r="J40" s="200"/>
      <c r="K40" s="237">
        <v>1985.14</v>
      </c>
      <c r="L40" s="237"/>
      <c r="M40" s="288">
        <v>110.73</v>
      </c>
      <c r="N40" s="288"/>
      <c r="O40" s="311">
        <v>246632</v>
      </c>
      <c r="P40" s="298"/>
      <c r="Q40" s="299">
        <v>2043.39</v>
      </c>
      <c r="R40" s="299"/>
      <c r="S40" s="300">
        <v>120.7</v>
      </c>
      <c r="T40" s="301"/>
      <c r="U40" s="246"/>
    </row>
    <row r="41" spans="1:21" x14ac:dyDescent="0.25">
      <c r="A41" s="290" t="s">
        <v>901</v>
      </c>
      <c r="B41" t="s">
        <v>137</v>
      </c>
      <c r="C41" t="s">
        <v>138</v>
      </c>
      <c r="D41" t="s">
        <v>139</v>
      </c>
      <c r="E41" t="s">
        <v>902</v>
      </c>
      <c r="F41" t="s">
        <v>141</v>
      </c>
      <c r="G41" t="s">
        <v>140</v>
      </c>
      <c r="H41" t="s">
        <v>833</v>
      </c>
      <c r="I41" s="200">
        <v>247736</v>
      </c>
      <c r="J41" s="200"/>
      <c r="K41" s="237">
        <v>2135.9299999999998</v>
      </c>
      <c r="L41" s="237"/>
      <c r="M41" s="288">
        <v>115.99</v>
      </c>
      <c r="N41" s="288"/>
      <c r="O41" s="311">
        <v>251452</v>
      </c>
      <c r="P41" s="298"/>
      <c r="Q41" s="299">
        <v>2143.16</v>
      </c>
      <c r="R41" s="299"/>
      <c r="S41" s="300">
        <v>117.33</v>
      </c>
      <c r="T41" s="301"/>
      <c r="U41" s="246"/>
    </row>
    <row r="42" spans="1:21" x14ac:dyDescent="0.25">
      <c r="A42" s="290" t="s">
        <v>903</v>
      </c>
      <c r="B42" t="s">
        <v>137</v>
      </c>
      <c r="C42" t="s">
        <v>138</v>
      </c>
      <c r="D42" t="s">
        <v>139</v>
      </c>
      <c r="E42" t="s">
        <v>904</v>
      </c>
      <c r="F42" t="s">
        <v>141</v>
      </c>
      <c r="G42" t="s">
        <v>140</v>
      </c>
      <c r="H42" t="s">
        <v>833</v>
      </c>
      <c r="I42" s="200">
        <v>6400</v>
      </c>
      <c r="J42" s="200"/>
      <c r="K42" s="237">
        <v>123.26</v>
      </c>
      <c r="L42" s="237"/>
      <c r="M42" s="288">
        <v>51.92</v>
      </c>
      <c r="N42" s="288"/>
      <c r="O42" s="311">
        <v>6700</v>
      </c>
      <c r="P42" s="298"/>
      <c r="Q42" s="299">
        <v>125.44</v>
      </c>
      <c r="R42" s="299"/>
      <c r="S42" s="300">
        <v>53.41</v>
      </c>
      <c r="T42" s="301"/>
      <c r="U42" s="246"/>
    </row>
    <row r="43" spans="1:21" x14ac:dyDescent="0.25">
      <c r="A43" s="290" t="s">
        <v>905</v>
      </c>
      <c r="B43" t="s">
        <v>137</v>
      </c>
      <c r="C43" t="s">
        <v>138</v>
      </c>
      <c r="D43" t="s">
        <v>139</v>
      </c>
      <c r="E43" t="s">
        <v>906</v>
      </c>
      <c r="F43" t="s">
        <v>141</v>
      </c>
      <c r="G43" t="s">
        <v>140</v>
      </c>
      <c r="H43" t="s">
        <v>833</v>
      </c>
      <c r="I43" s="200">
        <v>14200</v>
      </c>
      <c r="J43" s="200"/>
      <c r="K43" s="237">
        <v>486.86</v>
      </c>
      <c r="L43" s="237"/>
      <c r="M43" s="288">
        <v>29.17</v>
      </c>
      <c r="N43" s="288"/>
      <c r="O43" s="311">
        <v>15777</v>
      </c>
      <c r="P43" s="298"/>
      <c r="Q43" s="299">
        <v>493.29</v>
      </c>
      <c r="R43" s="299"/>
      <c r="S43" s="300">
        <v>31.98</v>
      </c>
      <c r="T43" s="301"/>
      <c r="U43" s="246"/>
    </row>
    <row r="44" spans="1:21" x14ac:dyDescent="0.25">
      <c r="A44" s="290" t="s">
        <v>907</v>
      </c>
      <c r="B44" t="s">
        <v>137</v>
      </c>
      <c r="C44" t="s">
        <v>138</v>
      </c>
      <c r="D44" t="s">
        <v>139</v>
      </c>
      <c r="E44" t="s">
        <v>908</v>
      </c>
      <c r="F44" t="s">
        <v>141</v>
      </c>
      <c r="G44" t="s">
        <v>140</v>
      </c>
      <c r="H44" t="s">
        <v>833</v>
      </c>
      <c r="I44" s="200">
        <v>262697</v>
      </c>
      <c r="J44" s="200"/>
      <c r="K44" s="237">
        <v>1702.45</v>
      </c>
      <c r="L44" s="237"/>
      <c r="M44" s="288">
        <v>154.31</v>
      </c>
      <c r="N44" s="288"/>
      <c r="O44" s="311">
        <v>265294</v>
      </c>
      <c r="P44" s="298"/>
      <c r="Q44" s="299">
        <v>1719.23</v>
      </c>
      <c r="R44" s="299"/>
      <c r="S44" s="300">
        <v>154.31</v>
      </c>
      <c r="T44" s="301"/>
      <c r="U44" s="246"/>
    </row>
    <row r="45" spans="1:21" x14ac:dyDescent="0.25">
      <c r="A45" s="290" t="s">
        <v>909</v>
      </c>
      <c r="B45" t="s">
        <v>137</v>
      </c>
      <c r="C45" t="s">
        <v>138</v>
      </c>
      <c r="D45" t="s">
        <v>139</v>
      </c>
      <c r="E45" t="s">
        <v>910</v>
      </c>
      <c r="F45" t="s">
        <v>141</v>
      </c>
      <c r="G45" t="s">
        <v>140</v>
      </c>
      <c r="H45" t="s">
        <v>833</v>
      </c>
      <c r="I45" s="200">
        <v>33840</v>
      </c>
      <c r="J45" s="200"/>
      <c r="K45" s="237">
        <v>1788.29</v>
      </c>
      <c r="L45" s="237"/>
      <c r="M45" s="288">
        <v>18.920000000000002</v>
      </c>
      <c r="N45" s="288"/>
      <c r="O45" s="311">
        <v>34838</v>
      </c>
      <c r="P45" s="298"/>
      <c r="Q45" s="299">
        <v>1801.42</v>
      </c>
      <c r="R45" s="299"/>
      <c r="S45" s="300">
        <v>19.34</v>
      </c>
      <c r="T45" s="301"/>
      <c r="U45" s="246"/>
    </row>
    <row r="46" spans="1:21" x14ac:dyDescent="0.25">
      <c r="A46" s="290" t="s">
        <v>911</v>
      </c>
      <c r="B46" t="s">
        <v>137</v>
      </c>
      <c r="C46" t="s">
        <v>138</v>
      </c>
      <c r="D46" t="s">
        <v>139</v>
      </c>
      <c r="E46" t="s">
        <v>912</v>
      </c>
      <c r="F46" t="s">
        <v>141</v>
      </c>
      <c r="G46" t="s">
        <v>140</v>
      </c>
      <c r="H46" t="s">
        <v>833</v>
      </c>
      <c r="I46" s="200">
        <v>10316</v>
      </c>
      <c r="J46" s="200"/>
      <c r="K46" s="237">
        <v>171.08</v>
      </c>
      <c r="L46" s="237"/>
      <c r="M46" s="288">
        <v>60.3</v>
      </c>
      <c r="N46" s="288"/>
      <c r="O46" s="311">
        <v>10522</v>
      </c>
      <c r="P46" s="298"/>
      <c r="Q46" s="299">
        <v>171.79</v>
      </c>
      <c r="R46" s="299"/>
      <c r="S46" s="300">
        <v>61.25</v>
      </c>
      <c r="T46" s="301"/>
      <c r="U46" s="246"/>
    </row>
    <row r="47" spans="1:21" x14ac:dyDescent="0.25">
      <c r="A47" s="290" t="s">
        <v>913</v>
      </c>
      <c r="B47" t="s">
        <v>137</v>
      </c>
      <c r="C47" t="s">
        <v>138</v>
      </c>
      <c r="D47" t="s">
        <v>139</v>
      </c>
      <c r="E47" t="s">
        <v>914</v>
      </c>
      <c r="F47" t="s">
        <v>141</v>
      </c>
      <c r="G47" t="s">
        <v>140</v>
      </c>
      <c r="H47" t="s">
        <v>833</v>
      </c>
      <c r="I47" s="200">
        <v>11358</v>
      </c>
      <c r="J47" s="200"/>
      <c r="K47" s="237">
        <v>236.59</v>
      </c>
      <c r="L47" s="237"/>
      <c r="M47" s="288">
        <v>48.01</v>
      </c>
      <c r="N47" s="288"/>
      <c r="O47" s="311">
        <v>12858</v>
      </c>
      <c r="P47" s="298"/>
      <c r="Q47" s="299">
        <v>240.85</v>
      </c>
      <c r="R47" s="299"/>
      <c r="S47" s="300">
        <v>53.39</v>
      </c>
      <c r="T47" s="301"/>
      <c r="U47" s="246"/>
    </row>
    <row r="48" spans="1:21" x14ac:dyDescent="0.25">
      <c r="A48" s="290" t="s">
        <v>915</v>
      </c>
      <c r="B48" t="s">
        <v>137</v>
      </c>
      <c r="C48" t="s">
        <v>138</v>
      </c>
      <c r="D48" t="s">
        <v>139</v>
      </c>
      <c r="E48" t="s">
        <v>916</v>
      </c>
      <c r="F48" t="s">
        <v>141</v>
      </c>
      <c r="G48" t="s">
        <v>140</v>
      </c>
      <c r="H48" t="s">
        <v>833</v>
      </c>
      <c r="I48" s="200">
        <v>750</v>
      </c>
      <c r="J48" s="200"/>
      <c r="K48" s="237">
        <v>41.04</v>
      </c>
      <c r="L48" s="237"/>
      <c r="M48" s="288">
        <v>18.27</v>
      </c>
      <c r="N48" s="288"/>
      <c r="O48" s="311">
        <v>750</v>
      </c>
      <c r="P48" s="298"/>
      <c r="Q48" s="299">
        <v>41.33</v>
      </c>
      <c r="R48" s="299"/>
      <c r="S48" s="300">
        <v>18.149999999999999</v>
      </c>
      <c r="T48" s="301"/>
      <c r="U48" s="246"/>
    </row>
    <row r="49" spans="1:21" x14ac:dyDescent="0.25">
      <c r="A49" s="290" t="s">
        <v>917</v>
      </c>
      <c r="B49" t="s">
        <v>137</v>
      </c>
      <c r="C49" t="s">
        <v>138</v>
      </c>
      <c r="D49" t="s">
        <v>139</v>
      </c>
      <c r="E49" t="s">
        <v>918</v>
      </c>
      <c r="F49" t="s">
        <v>141</v>
      </c>
      <c r="G49" t="s">
        <v>140</v>
      </c>
      <c r="H49" t="s">
        <v>833</v>
      </c>
      <c r="I49" s="200">
        <v>17500</v>
      </c>
      <c r="J49" s="200"/>
      <c r="K49" s="237">
        <v>328.77</v>
      </c>
      <c r="L49" s="237"/>
      <c r="M49" s="288">
        <v>53.23</v>
      </c>
      <c r="N49" s="288"/>
      <c r="O49" s="311">
        <v>18025</v>
      </c>
      <c r="P49" s="298"/>
      <c r="Q49" s="299">
        <v>331.36</v>
      </c>
      <c r="R49" s="299"/>
      <c r="S49" s="300">
        <v>54.4</v>
      </c>
      <c r="T49" s="301"/>
      <c r="U49" s="246"/>
    </row>
    <row r="50" spans="1:21" x14ac:dyDescent="0.25">
      <c r="A50" s="290" t="s">
        <v>919</v>
      </c>
      <c r="B50" t="s">
        <v>137</v>
      </c>
      <c r="C50" t="s">
        <v>138</v>
      </c>
      <c r="D50" t="s">
        <v>139</v>
      </c>
      <c r="E50" t="s">
        <v>920</v>
      </c>
      <c r="F50" t="s">
        <v>141</v>
      </c>
      <c r="G50" t="s">
        <v>140</v>
      </c>
      <c r="H50" t="s">
        <v>833</v>
      </c>
      <c r="I50" s="200">
        <v>21000</v>
      </c>
      <c r="J50" s="200"/>
      <c r="K50" s="237">
        <v>671.08</v>
      </c>
      <c r="L50" s="237"/>
      <c r="M50" s="288">
        <v>31.29</v>
      </c>
      <c r="N50" s="288"/>
      <c r="O50" s="311">
        <v>23625</v>
      </c>
      <c r="P50" s="298"/>
      <c r="Q50" s="299">
        <v>675.53</v>
      </c>
      <c r="R50" s="299"/>
      <c r="S50" s="300">
        <v>34.97</v>
      </c>
      <c r="T50" s="301"/>
      <c r="U50" s="246"/>
    </row>
    <row r="51" spans="1:21" x14ac:dyDescent="0.25">
      <c r="A51" s="290" t="s">
        <v>921</v>
      </c>
      <c r="B51" t="s">
        <v>137</v>
      </c>
      <c r="C51" t="s">
        <v>138</v>
      </c>
      <c r="D51" t="s">
        <v>139</v>
      </c>
      <c r="E51" t="s">
        <v>922</v>
      </c>
      <c r="F51" t="s">
        <v>141</v>
      </c>
      <c r="G51" t="s">
        <v>140</v>
      </c>
      <c r="H51" t="s">
        <v>833</v>
      </c>
      <c r="I51" s="200">
        <v>3000</v>
      </c>
      <c r="J51" s="200"/>
      <c r="K51" s="237">
        <v>128.07</v>
      </c>
      <c r="L51" s="237"/>
      <c r="M51" s="288">
        <v>23.42</v>
      </c>
      <c r="N51" s="288"/>
      <c r="O51" s="311">
        <v>3000</v>
      </c>
      <c r="P51" s="298"/>
      <c r="Q51" s="299">
        <v>129.88</v>
      </c>
      <c r="R51" s="299"/>
      <c r="S51" s="300">
        <v>23.1</v>
      </c>
      <c r="T51" s="301"/>
      <c r="U51" s="246"/>
    </row>
    <row r="52" spans="1:21" x14ac:dyDescent="0.25">
      <c r="A52" s="290" t="s">
        <v>923</v>
      </c>
      <c r="B52" t="s">
        <v>137</v>
      </c>
      <c r="C52" t="s">
        <v>138</v>
      </c>
      <c r="D52" t="s">
        <v>139</v>
      </c>
      <c r="E52" t="s">
        <v>924</v>
      </c>
      <c r="F52" t="s">
        <v>141</v>
      </c>
      <c r="G52" t="s">
        <v>140</v>
      </c>
      <c r="H52" t="s">
        <v>833</v>
      </c>
      <c r="I52" s="200">
        <v>56000</v>
      </c>
      <c r="J52" s="200"/>
      <c r="K52" s="237">
        <v>925.37</v>
      </c>
      <c r="L52" s="237"/>
      <c r="M52" s="288">
        <v>60.52</v>
      </c>
      <c r="N52" s="288"/>
      <c r="O52" s="311">
        <v>69000</v>
      </c>
      <c r="P52" s="298"/>
      <c r="Q52" s="299">
        <v>924.73</v>
      </c>
      <c r="R52" s="299"/>
      <c r="S52" s="300">
        <v>74.62</v>
      </c>
      <c r="T52" s="301"/>
      <c r="U52" s="246"/>
    </row>
    <row r="53" spans="1:21" x14ac:dyDescent="0.25">
      <c r="A53" s="290" t="s">
        <v>925</v>
      </c>
      <c r="B53" t="s">
        <v>137</v>
      </c>
      <c r="C53" t="s">
        <v>138</v>
      </c>
      <c r="D53" t="s">
        <v>139</v>
      </c>
      <c r="E53" t="s">
        <v>926</v>
      </c>
      <c r="F53" t="s">
        <v>141</v>
      </c>
      <c r="G53" t="s">
        <v>140</v>
      </c>
      <c r="H53" t="s">
        <v>833</v>
      </c>
      <c r="I53" s="200">
        <v>13200</v>
      </c>
      <c r="J53" s="200"/>
      <c r="K53" s="237">
        <v>176.84</v>
      </c>
      <c r="L53" s="237"/>
      <c r="M53" s="288">
        <v>74.64</v>
      </c>
      <c r="N53" s="288"/>
      <c r="O53" s="311">
        <v>13860</v>
      </c>
      <c r="P53" s="298"/>
      <c r="Q53" s="299">
        <v>176.48</v>
      </c>
      <c r="R53" s="299"/>
      <c r="S53" s="300">
        <v>78.540000000000006</v>
      </c>
      <c r="T53" s="301"/>
      <c r="U53" s="246"/>
    </row>
    <row r="54" spans="1:21" x14ac:dyDescent="0.25">
      <c r="A54" s="290" t="s">
        <v>927</v>
      </c>
      <c r="B54" t="s">
        <v>137</v>
      </c>
      <c r="C54" t="s">
        <v>138</v>
      </c>
      <c r="D54" t="s">
        <v>139</v>
      </c>
      <c r="E54" t="s">
        <v>928</v>
      </c>
      <c r="F54" t="s">
        <v>141</v>
      </c>
      <c r="G54" t="s">
        <v>140</v>
      </c>
      <c r="H54" t="s">
        <v>833</v>
      </c>
      <c r="I54" s="200">
        <v>14579</v>
      </c>
      <c r="J54" s="200"/>
      <c r="K54" s="237">
        <v>244.97</v>
      </c>
      <c r="L54" s="237"/>
      <c r="M54" s="288">
        <v>59.52</v>
      </c>
      <c r="N54" s="288"/>
      <c r="O54" s="311">
        <v>16037</v>
      </c>
      <c r="P54" s="298"/>
      <c r="Q54" s="299">
        <v>252.61</v>
      </c>
      <c r="R54" s="299"/>
      <c r="S54" s="300">
        <v>63.49</v>
      </c>
      <c r="T54" s="301"/>
      <c r="U54" s="246"/>
    </row>
    <row r="55" spans="1:21" x14ac:dyDescent="0.25">
      <c r="A55" s="290" t="s">
        <v>929</v>
      </c>
      <c r="B55" t="s">
        <v>137</v>
      </c>
      <c r="C55" t="s">
        <v>138</v>
      </c>
      <c r="D55" t="s">
        <v>139</v>
      </c>
      <c r="E55" t="s">
        <v>930</v>
      </c>
      <c r="F55" t="s">
        <v>141</v>
      </c>
      <c r="G55" t="s">
        <v>140</v>
      </c>
      <c r="H55" t="s">
        <v>833</v>
      </c>
      <c r="I55" s="200">
        <v>8250</v>
      </c>
      <c r="J55" s="200"/>
      <c r="K55" s="237">
        <v>203.35</v>
      </c>
      <c r="L55" s="237"/>
      <c r="M55" s="288">
        <v>40.57</v>
      </c>
      <c r="N55" s="288"/>
      <c r="O55" s="311">
        <v>8500</v>
      </c>
      <c r="P55" s="298"/>
      <c r="Q55" s="299">
        <v>227.99</v>
      </c>
      <c r="R55" s="299"/>
      <c r="S55" s="300">
        <v>37.28</v>
      </c>
      <c r="T55" s="301"/>
      <c r="U55" s="246"/>
    </row>
    <row r="56" spans="1:21" x14ac:dyDescent="0.25">
      <c r="A56" s="290" t="s">
        <v>931</v>
      </c>
      <c r="B56" t="s">
        <v>137</v>
      </c>
      <c r="C56" t="s">
        <v>138</v>
      </c>
      <c r="D56" t="s">
        <v>139</v>
      </c>
      <c r="E56" t="s">
        <v>932</v>
      </c>
      <c r="F56" t="s">
        <v>141</v>
      </c>
      <c r="G56" t="s">
        <v>140</v>
      </c>
      <c r="H56" t="s">
        <v>833</v>
      </c>
      <c r="I56" s="200">
        <v>198650</v>
      </c>
      <c r="J56" s="200"/>
      <c r="K56" s="237">
        <v>1938.68</v>
      </c>
      <c r="L56" s="237"/>
      <c r="M56" s="288">
        <v>102.47</v>
      </c>
      <c r="N56" s="288"/>
      <c r="O56" s="311">
        <v>207100</v>
      </c>
      <c r="P56" s="298"/>
      <c r="Q56" s="299">
        <v>1890.83</v>
      </c>
      <c r="R56" s="299"/>
      <c r="S56" s="300">
        <v>109.53</v>
      </c>
      <c r="T56" s="301"/>
      <c r="U56" s="246"/>
    </row>
    <row r="57" spans="1:21" x14ac:dyDescent="0.25">
      <c r="A57" s="290" t="s">
        <v>933</v>
      </c>
      <c r="B57" t="s">
        <v>137</v>
      </c>
      <c r="C57" t="s">
        <v>138</v>
      </c>
      <c r="D57" t="s">
        <v>139</v>
      </c>
      <c r="E57" t="s">
        <v>934</v>
      </c>
      <c r="F57" t="s">
        <v>141</v>
      </c>
      <c r="G57" t="s">
        <v>140</v>
      </c>
      <c r="H57" t="s">
        <v>833</v>
      </c>
      <c r="I57" s="200">
        <v>33000</v>
      </c>
      <c r="J57" s="200"/>
      <c r="K57" s="237">
        <v>567.78</v>
      </c>
      <c r="L57" s="237"/>
      <c r="M57" s="288">
        <v>58.12</v>
      </c>
      <c r="N57" s="288"/>
      <c r="O57" s="311">
        <v>37000</v>
      </c>
      <c r="P57" s="298"/>
      <c r="Q57" s="299">
        <v>654.16</v>
      </c>
      <c r="R57" s="299"/>
      <c r="S57" s="300">
        <v>56.56</v>
      </c>
      <c r="T57" s="301"/>
      <c r="U57" s="246"/>
    </row>
    <row r="58" spans="1:21" x14ac:dyDescent="0.25">
      <c r="A58" s="290" t="s">
        <v>935</v>
      </c>
      <c r="B58" t="s">
        <v>614</v>
      </c>
      <c r="C58" t="s">
        <v>615</v>
      </c>
      <c r="D58" t="s">
        <v>616</v>
      </c>
      <c r="E58" t="s">
        <v>936</v>
      </c>
      <c r="F58" t="s">
        <v>141</v>
      </c>
      <c r="G58" t="s">
        <v>140</v>
      </c>
      <c r="H58" t="s">
        <v>833</v>
      </c>
      <c r="I58" s="200">
        <v>5579</v>
      </c>
      <c r="J58" s="200"/>
      <c r="K58" s="237">
        <v>157.33293</v>
      </c>
      <c r="L58" s="237"/>
      <c r="M58" s="288">
        <v>35.46</v>
      </c>
      <c r="N58" s="288"/>
      <c r="O58" s="311">
        <v>5579</v>
      </c>
      <c r="P58" s="298"/>
      <c r="Q58" s="299">
        <v>158.86000000000001</v>
      </c>
      <c r="R58" s="299"/>
      <c r="S58" s="300">
        <v>35.119999999999997</v>
      </c>
      <c r="T58" s="301"/>
      <c r="U58" s="246"/>
    </row>
    <row r="59" spans="1:21" x14ac:dyDescent="0.25">
      <c r="A59" s="290" t="s">
        <v>937</v>
      </c>
      <c r="B59" t="s">
        <v>614</v>
      </c>
      <c r="C59" t="s">
        <v>615</v>
      </c>
      <c r="D59" t="s">
        <v>616</v>
      </c>
      <c r="E59" t="s">
        <v>938</v>
      </c>
      <c r="F59" t="s">
        <v>141</v>
      </c>
      <c r="G59" t="s">
        <v>140</v>
      </c>
      <c r="H59" t="s">
        <v>833</v>
      </c>
      <c r="I59" s="200">
        <v>135065</v>
      </c>
      <c r="J59" s="200"/>
      <c r="K59" s="237">
        <v>2070.0888100000002</v>
      </c>
      <c r="L59" s="237"/>
      <c r="M59" s="288">
        <v>65.25</v>
      </c>
      <c r="N59" s="288"/>
      <c r="O59" s="311">
        <v>155660</v>
      </c>
      <c r="P59" s="298"/>
      <c r="Q59" s="299">
        <v>2092.56</v>
      </c>
      <c r="R59" s="299"/>
      <c r="S59" s="300">
        <v>74.39</v>
      </c>
      <c r="T59" s="301"/>
      <c r="U59" s="246"/>
    </row>
    <row r="60" spans="1:21" x14ac:dyDescent="0.25">
      <c r="A60" s="290" t="s">
        <v>939</v>
      </c>
      <c r="B60" t="s">
        <v>614</v>
      </c>
      <c r="C60" t="s">
        <v>615</v>
      </c>
      <c r="D60" t="s">
        <v>616</v>
      </c>
      <c r="E60" t="s">
        <v>940</v>
      </c>
      <c r="F60" t="s">
        <v>141</v>
      </c>
      <c r="G60" t="s">
        <v>140</v>
      </c>
      <c r="H60" t="s">
        <v>833</v>
      </c>
      <c r="I60" s="200">
        <v>54690</v>
      </c>
      <c r="J60" s="200"/>
      <c r="K60" s="237">
        <v>1301.1343400000001</v>
      </c>
      <c r="L60" s="237"/>
      <c r="M60" s="288">
        <v>42.03</v>
      </c>
      <c r="N60" s="288"/>
      <c r="O60" s="311">
        <v>54690</v>
      </c>
      <c r="P60" s="298"/>
      <c r="Q60" s="299">
        <v>1310.5</v>
      </c>
      <c r="R60" s="299"/>
      <c r="S60" s="300">
        <v>41.73</v>
      </c>
      <c r="T60" s="301"/>
      <c r="U60" s="246"/>
    </row>
    <row r="61" spans="1:21" x14ac:dyDescent="0.25">
      <c r="A61" s="290" t="s">
        <v>941</v>
      </c>
      <c r="B61" t="s">
        <v>614</v>
      </c>
      <c r="C61" t="s">
        <v>615</v>
      </c>
      <c r="D61" t="s">
        <v>616</v>
      </c>
      <c r="E61" t="s">
        <v>942</v>
      </c>
      <c r="F61" t="s">
        <v>141</v>
      </c>
      <c r="G61" t="s">
        <v>140</v>
      </c>
      <c r="H61" t="s">
        <v>833</v>
      </c>
      <c r="I61" s="200">
        <v>4856</v>
      </c>
      <c r="J61" s="200"/>
      <c r="K61" s="237">
        <v>221.64679000000001</v>
      </c>
      <c r="L61" s="237"/>
      <c r="M61" s="288">
        <v>21.91</v>
      </c>
      <c r="N61" s="288"/>
      <c r="O61" s="311">
        <v>5341</v>
      </c>
      <c r="P61" s="298"/>
      <c r="Q61" s="299">
        <v>220.91</v>
      </c>
      <c r="R61" s="299"/>
      <c r="S61" s="300">
        <v>24.18</v>
      </c>
      <c r="T61" s="301"/>
      <c r="U61" s="246"/>
    </row>
    <row r="62" spans="1:21" x14ac:dyDescent="0.25">
      <c r="A62" s="290" t="s">
        <v>943</v>
      </c>
      <c r="B62" t="s">
        <v>614</v>
      </c>
      <c r="C62" t="s">
        <v>615</v>
      </c>
      <c r="D62" t="s">
        <v>616</v>
      </c>
      <c r="E62" t="s">
        <v>944</v>
      </c>
      <c r="F62" t="s">
        <v>141</v>
      </c>
      <c r="G62" t="s">
        <v>140</v>
      </c>
      <c r="H62" t="s">
        <v>833</v>
      </c>
      <c r="I62" s="200">
        <v>94000</v>
      </c>
      <c r="J62" s="200"/>
      <c r="K62" s="237">
        <v>3245.8504200000002</v>
      </c>
      <c r="L62" s="237"/>
      <c r="M62" s="288">
        <v>28.96</v>
      </c>
      <c r="N62" s="288"/>
      <c r="O62" s="311">
        <v>94000</v>
      </c>
      <c r="P62" s="298"/>
      <c r="Q62" s="299">
        <v>3311.75</v>
      </c>
      <c r="R62" s="299"/>
      <c r="S62" s="300">
        <v>28.38</v>
      </c>
      <c r="T62" s="301"/>
      <c r="U62" s="246"/>
    </row>
    <row r="63" spans="1:21" x14ac:dyDescent="0.25">
      <c r="A63" s="290" t="s">
        <v>945</v>
      </c>
      <c r="B63" t="s">
        <v>614</v>
      </c>
      <c r="C63" t="s">
        <v>615</v>
      </c>
      <c r="D63" t="s">
        <v>616</v>
      </c>
      <c r="E63" t="s">
        <v>946</v>
      </c>
      <c r="F63" t="s">
        <v>141</v>
      </c>
      <c r="G63" t="s">
        <v>140</v>
      </c>
      <c r="H63" t="s">
        <v>833</v>
      </c>
      <c r="I63" s="200">
        <v>798998</v>
      </c>
      <c r="J63" s="200"/>
      <c r="K63" s="237">
        <v>6901.1702400000004</v>
      </c>
      <c r="L63" s="237"/>
      <c r="M63" s="288">
        <v>115.78</v>
      </c>
      <c r="N63" s="288"/>
      <c r="O63" s="311">
        <v>815540</v>
      </c>
      <c r="P63" s="298"/>
      <c r="Q63" s="299">
        <v>6974.45</v>
      </c>
      <c r="R63" s="299"/>
      <c r="S63" s="300">
        <v>116.93</v>
      </c>
      <c r="T63" s="301"/>
      <c r="U63" s="246"/>
    </row>
    <row r="64" spans="1:21" x14ac:dyDescent="0.25">
      <c r="A64" s="290" t="s">
        <v>947</v>
      </c>
      <c r="B64" t="s">
        <v>614</v>
      </c>
      <c r="C64" t="s">
        <v>615</v>
      </c>
      <c r="D64" t="s">
        <v>616</v>
      </c>
      <c r="E64" t="s">
        <v>948</v>
      </c>
      <c r="F64" t="s">
        <v>141</v>
      </c>
      <c r="G64" t="s">
        <v>140</v>
      </c>
      <c r="H64" t="s">
        <v>833</v>
      </c>
      <c r="I64" s="200">
        <v>62000</v>
      </c>
      <c r="J64" s="200"/>
      <c r="K64" s="237">
        <v>1047.21117</v>
      </c>
      <c r="L64" s="237"/>
      <c r="M64" s="288">
        <v>59.2</v>
      </c>
      <c r="N64" s="288"/>
      <c r="O64" s="311">
        <v>62000</v>
      </c>
      <c r="P64" s="298"/>
      <c r="Q64" s="299">
        <v>1097.3399999999999</v>
      </c>
      <c r="R64" s="299"/>
      <c r="S64" s="300">
        <v>56.5</v>
      </c>
      <c r="T64" s="301"/>
      <c r="U64" s="246"/>
    </row>
    <row r="65" spans="1:21" x14ac:dyDescent="0.25">
      <c r="A65" s="290" t="s">
        <v>949</v>
      </c>
      <c r="B65" t="s">
        <v>614</v>
      </c>
      <c r="C65" t="s">
        <v>615</v>
      </c>
      <c r="D65" t="s">
        <v>616</v>
      </c>
      <c r="E65" t="s">
        <v>950</v>
      </c>
      <c r="F65" t="s">
        <v>141</v>
      </c>
      <c r="G65" t="s">
        <v>140</v>
      </c>
      <c r="H65" t="s">
        <v>833</v>
      </c>
      <c r="I65" s="200">
        <v>4000</v>
      </c>
      <c r="J65" s="200"/>
      <c r="K65" s="237">
        <v>128.34307999999999</v>
      </c>
      <c r="L65" s="237"/>
      <c r="M65" s="288">
        <v>31.17</v>
      </c>
      <c r="N65" s="288"/>
      <c r="O65" s="311">
        <v>4200</v>
      </c>
      <c r="P65" s="298"/>
      <c r="Q65" s="299">
        <v>128.38</v>
      </c>
      <c r="R65" s="299"/>
      <c r="S65" s="300">
        <v>32.72</v>
      </c>
      <c r="T65" s="301"/>
      <c r="U65" s="246"/>
    </row>
    <row r="66" spans="1:21" x14ac:dyDescent="0.25">
      <c r="A66" s="290" t="s">
        <v>951</v>
      </c>
      <c r="B66" t="s">
        <v>614</v>
      </c>
      <c r="C66" t="s">
        <v>615</v>
      </c>
      <c r="D66" t="s">
        <v>616</v>
      </c>
      <c r="E66" t="s">
        <v>952</v>
      </c>
      <c r="F66" t="s">
        <v>141</v>
      </c>
      <c r="G66" t="s">
        <v>140</v>
      </c>
      <c r="H66" t="s">
        <v>833</v>
      </c>
      <c r="I66" s="200">
        <v>21000</v>
      </c>
      <c r="J66" s="200"/>
      <c r="K66" s="237">
        <v>312.95497</v>
      </c>
      <c r="L66" s="237"/>
      <c r="M66" s="288">
        <v>67.099999999999994</v>
      </c>
      <c r="N66" s="288"/>
      <c r="O66" s="311">
        <v>21500</v>
      </c>
      <c r="P66" s="298"/>
      <c r="Q66" s="299">
        <v>315.27999999999997</v>
      </c>
      <c r="R66" s="299"/>
      <c r="S66" s="300">
        <v>68.19</v>
      </c>
      <c r="T66" s="301"/>
      <c r="U66" s="246"/>
    </row>
    <row r="67" spans="1:21" x14ac:dyDescent="0.25">
      <c r="A67" s="290" t="s">
        <v>953</v>
      </c>
      <c r="B67" t="s">
        <v>614</v>
      </c>
      <c r="C67" t="s">
        <v>615</v>
      </c>
      <c r="D67" t="s">
        <v>616</v>
      </c>
      <c r="E67" t="s">
        <v>954</v>
      </c>
      <c r="F67" t="s">
        <v>141</v>
      </c>
      <c r="G67" t="s">
        <v>140</v>
      </c>
      <c r="H67" t="s">
        <v>833</v>
      </c>
      <c r="I67" s="200">
        <v>205276</v>
      </c>
      <c r="J67" s="200"/>
      <c r="K67" s="237">
        <v>2358.14822</v>
      </c>
      <c r="L67" s="237"/>
      <c r="M67" s="288">
        <v>87.05</v>
      </c>
      <c r="N67" s="288"/>
      <c r="O67" s="311">
        <v>242855</v>
      </c>
      <c r="P67" s="298"/>
      <c r="Q67" s="299">
        <v>2399.73</v>
      </c>
      <c r="R67" s="299"/>
      <c r="S67" s="300">
        <v>101.2</v>
      </c>
      <c r="T67" s="301"/>
      <c r="U67" s="246"/>
    </row>
    <row r="68" spans="1:21" x14ac:dyDescent="0.25">
      <c r="A68" s="290" t="s">
        <v>955</v>
      </c>
      <c r="B68" t="s">
        <v>614</v>
      </c>
      <c r="C68" t="s">
        <v>615</v>
      </c>
      <c r="D68" t="s">
        <v>616</v>
      </c>
      <c r="E68" t="s">
        <v>956</v>
      </c>
      <c r="F68" t="s">
        <v>141</v>
      </c>
      <c r="G68" t="s">
        <v>140</v>
      </c>
      <c r="H68" t="s">
        <v>833</v>
      </c>
      <c r="I68" s="200">
        <v>304500</v>
      </c>
      <c r="J68" s="200"/>
      <c r="K68" s="237">
        <v>4566.50335</v>
      </c>
      <c r="L68" s="237"/>
      <c r="M68" s="288">
        <v>66.680000000000007</v>
      </c>
      <c r="N68" s="288"/>
      <c r="O68" s="311">
        <v>304500</v>
      </c>
      <c r="P68" s="298"/>
      <c r="Q68" s="299">
        <v>4600.01</v>
      </c>
      <c r="R68" s="299"/>
      <c r="S68" s="300">
        <v>66.2</v>
      </c>
      <c r="T68" s="301"/>
      <c r="U68" s="246"/>
    </row>
    <row r="69" spans="1:21" x14ac:dyDescent="0.25">
      <c r="A69" s="290" t="s">
        <v>957</v>
      </c>
      <c r="B69" t="s">
        <v>614</v>
      </c>
      <c r="C69" t="s">
        <v>615</v>
      </c>
      <c r="D69" t="s">
        <v>616</v>
      </c>
      <c r="E69" t="s">
        <v>958</v>
      </c>
      <c r="F69" t="s">
        <v>141</v>
      </c>
      <c r="G69" t="s">
        <v>140</v>
      </c>
      <c r="H69" t="s">
        <v>833</v>
      </c>
      <c r="I69" s="200">
        <v>5000</v>
      </c>
      <c r="J69" s="200"/>
      <c r="K69" s="237">
        <v>151.06559999999999</v>
      </c>
      <c r="L69" s="237"/>
      <c r="M69" s="288">
        <v>33.1</v>
      </c>
      <c r="N69" s="288"/>
      <c r="O69" s="311">
        <v>5000</v>
      </c>
      <c r="P69" s="298"/>
      <c r="Q69" s="299">
        <v>154.12</v>
      </c>
      <c r="R69" s="299"/>
      <c r="S69" s="300">
        <v>32.44</v>
      </c>
      <c r="T69" s="301"/>
      <c r="U69" s="246"/>
    </row>
    <row r="70" spans="1:21" x14ac:dyDescent="0.25">
      <c r="A70" s="290" t="s">
        <v>959</v>
      </c>
      <c r="B70" t="s">
        <v>614</v>
      </c>
      <c r="C70" t="s">
        <v>615</v>
      </c>
      <c r="D70" t="s">
        <v>616</v>
      </c>
      <c r="E70" t="s">
        <v>960</v>
      </c>
      <c r="F70" t="s">
        <v>141</v>
      </c>
      <c r="G70" t="s">
        <v>140</v>
      </c>
      <c r="H70" t="s">
        <v>833</v>
      </c>
      <c r="I70" s="200">
        <v>8000</v>
      </c>
      <c r="J70" s="200"/>
      <c r="K70" s="237">
        <v>143.37854999999999</v>
      </c>
      <c r="L70" s="237"/>
      <c r="M70" s="288">
        <v>55.8</v>
      </c>
      <c r="N70" s="288"/>
      <c r="O70" s="311">
        <v>8000</v>
      </c>
      <c r="P70" s="298"/>
      <c r="Q70" s="299">
        <v>141.68</v>
      </c>
      <c r="R70" s="299"/>
      <c r="S70" s="300">
        <v>56.47</v>
      </c>
      <c r="T70" s="301"/>
      <c r="U70" s="246"/>
    </row>
    <row r="71" spans="1:21" x14ac:dyDescent="0.25">
      <c r="A71" s="290" t="s">
        <v>961</v>
      </c>
      <c r="B71" t="s">
        <v>614</v>
      </c>
      <c r="C71" t="s">
        <v>615</v>
      </c>
      <c r="D71" t="s">
        <v>616</v>
      </c>
      <c r="E71" t="s">
        <v>962</v>
      </c>
      <c r="F71" t="s">
        <v>141</v>
      </c>
      <c r="G71" t="s">
        <v>140</v>
      </c>
      <c r="H71" t="s">
        <v>833</v>
      </c>
      <c r="I71" s="200">
        <v>234285</v>
      </c>
      <c r="J71" s="200"/>
      <c r="K71" s="237">
        <v>5946.8842100000002</v>
      </c>
      <c r="L71" s="237"/>
      <c r="M71" s="288">
        <v>39.4</v>
      </c>
      <c r="N71" s="288"/>
      <c r="O71" s="311">
        <v>245975</v>
      </c>
      <c r="P71" s="298"/>
      <c r="Q71" s="299">
        <v>6243.15</v>
      </c>
      <c r="R71" s="299"/>
      <c r="S71" s="300">
        <v>39.4</v>
      </c>
      <c r="T71" s="301"/>
      <c r="U71" s="246"/>
    </row>
    <row r="72" spans="1:21" x14ac:dyDescent="0.25">
      <c r="A72" s="290" t="s">
        <v>963</v>
      </c>
      <c r="B72" t="s">
        <v>614</v>
      </c>
      <c r="C72" t="s">
        <v>615</v>
      </c>
      <c r="D72" t="s">
        <v>616</v>
      </c>
      <c r="E72" t="s">
        <v>964</v>
      </c>
      <c r="F72" t="s">
        <v>141</v>
      </c>
      <c r="G72" t="s">
        <v>140</v>
      </c>
      <c r="H72" t="s">
        <v>833</v>
      </c>
      <c r="I72" s="200">
        <v>6731</v>
      </c>
      <c r="J72" s="200"/>
      <c r="K72" s="237">
        <v>229.84914000000001</v>
      </c>
      <c r="L72" s="237"/>
      <c r="M72" s="288">
        <v>29.28</v>
      </c>
      <c r="N72" s="288"/>
      <c r="O72" s="311">
        <v>6952</v>
      </c>
      <c r="P72" s="298"/>
      <c r="Q72" s="299">
        <v>236.57</v>
      </c>
      <c r="R72" s="299"/>
      <c r="S72" s="300">
        <v>29.39</v>
      </c>
      <c r="T72" s="301"/>
      <c r="U72" s="246"/>
    </row>
    <row r="73" spans="1:21" x14ac:dyDescent="0.25">
      <c r="A73" s="290" t="s">
        <v>965</v>
      </c>
      <c r="B73" t="s">
        <v>614</v>
      </c>
      <c r="C73" t="s">
        <v>615</v>
      </c>
      <c r="D73" t="s">
        <v>616</v>
      </c>
      <c r="E73" t="s">
        <v>966</v>
      </c>
      <c r="F73" t="s">
        <v>141</v>
      </c>
      <c r="G73" t="s">
        <v>140</v>
      </c>
      <c r="H73" t="s">
        <v>833</v>
      </c>
      <c r="I73" s="200">
        <v>710184</v>
      </c>
      <c r="J73" s="200"/>
      <c r="K73" s="237">
        <v>3073.1901499999999</v>
      </c>
      <c r="L73" s="237"/>
      <c r="M73" s="288">
        <v>231.09</v>
      </c>
      <c r="N73" s="288"/>
      <c r="O73" s="311">
        <v>981785</v>
      </c>
      <c r="P73" s="298"/>
      <c r="Q73" s="299">
        <v>3113.65</v>
      </c>
      <c r="R73" s="299"/>
      <c r="S73" s="300">
        <v>315.32</v>
      </c>
      <c r="T73" s="301"/>
      <c r="U73" s="246"/>
    </row>
    <row r="74" spans="1:21" x14ac:dyDescent="0.25">
      <c r="A74" s="290" t="s">
        <v>967</v>
      </c>
      <c r="B74" t="s">
        <v>614</v>
      </c>
      <c r="C74" t="s">
        <v>615</v>
      </c>
      <c r="D74" t="s">
        <v>616</v>
      </c>
      <c r="E74" t="s">
        <v>968</v>
      </c>
      <c r="F74" t="s">
        <v>141</v>
      </c>
      <c r="G74" t="s">
        <v>140</v>
      </c>
      <c r="H74" t="s">
        <v>833</v>
      </c>
      <c r="I74" s="200">
        <v>334274</v>
      </c>
      <c r="J74" s="200"/>
      <c r="K74" s="237">
        <v>2564.9413599999998</v>
      </c>
      <c r="L74" s="237"/>
      <c r="M74" s="288">
        <v>130.32</v>
      </c>
      <c r="N74" s="288"/>
      <c r="O74" s="311">
        <v>340959</v>
      </c>
      <c r="P74" s="298"/>
      <c r="Q74" s="299">
        <v>2578.5</v>
      </c>
      <c r="R74" s="299"/>
      <c r="S74" s="300">
        <v>132.22999999999999</v>
      </c>
      <c r="T74" s="301"/>
      <c r="U74" s="246"/>
    </row>
    <row r="75" spans="1:21" x14ac:dyDescent="0.25">
      <c r="A75" s="290" t="s">
        <v>969</v>
      </c>
      <c r="B75" t="s">
        <v>614</v>
      </c>
      <c r="C75" t="s">
        <v>615</v>
      </c>
      <c r="D75" t="s">
        <v>616</v>
      </c>
      <c r="E75" t="s">
        <v>970</v>
      </c>
      <c r="F75" t="s">
        <v>141</v>
      </c>
      <c r="G75" t="s">
        <v>140</v>
      </c>
      <c r="H75" t="s">
        <v>833</v>
      </c>
      <c r="I75" s="200">
        <v>2685</v>
      </c>
      <c r="J75" s="200"/>
      <c r="K75" s="237">
        <v>107.73191</v>
      </c>
      <c r="L75" s="237"/>
      <c r="M75" s="288">
        <v>24.92</v>
      </c>
      <c r="N75" s="288"/>
      <c r="O75" s="311">
        <v>2685</v>
      </c>
      <c r="P75" s="298"/>
      <c r="Q75" s="299">
        <v>106.72</v>
      </c>
      <c r="R75" s="299"/>
      <c r="S75" s="300">
        <v>25.16</v>
      </c>
      <c r="T75" s="301"/>
      <c r="U75" s="246"/>
    </row>
    <row r="76" spans="1:21" x14ac:dyDescent="0.25">
      <c r="A76" s="290" t="s">
        <v>971</v>
      </c>
      <c r="B76" t="s">
        <v>614</v>
      </c>
      <c r="C76" t="s">
        <v>615</v>
      </c>
      <c r="D76" t="s">
        <v>616</v>
      </c>
      <c r="E76" t="s">
        <v>972</v>
      </c>
      <c r="F76" t="s">
        <v>141</v>
      </c>
      <c r="G76" t="s">
        <v>140</v>
      </c>
      <c r="H76" t="s">
        <v>833</v>
      </c>
      <c r="I76" s="200">
        <v>45415</v>
      </c>
      <c r="J76" s="200"/>
      <c r="K76" s="237">
        <v>2038.8505600000001</v>
      </c>
      <c r="L76" s="237"/>
      <c r="M76" s="288">
        <v>22.27</v>
      </c>
      <c r="N76" s="288"/>
      <c r="O76" s="311">
        <v>57346</v>
      </c>
      <c r="P76" s="298"/>
      <c r="Q76" s="299">
        <v>2123.69</v>
      </c>
      <c r="R76" s="299"/>
      <c r="S76" s="300">
        <v>27</v>
      </c>
      <c r="T76" s="301"/>
      <c r="U76" s="246"/>
    </row>
    <row r="77" spans="1:21" x14ac:dyDescent="0.25">
      <c r="A77" s="290" t="s">
        <v>973</v>
      </c>
      <c r="B77" t="s">
        <v>614</v>
      </c>
      <c r="C77" t="s">
        <v>615</v>
      </c>
      <c r="D77" t="s">
        <v>616</v>
      </c>
      <c r="E77" t="s">
        <v>974</v>
      </c>
      <c r="F77" t="s">
        <v>141</v>
      </c>
      <c r="G77" t="s">
        <v>140</v>
      </c>
      <c r="H77" t="s">
        <v>833</v>
      </c>
      <c r="I77" s="200">
        <v>67396</v>
      </c>
      <c r="J77" s="200"/>
      <c r="K77" s="237">
        <v>2335.6599700000002</v>
      </c>
      <c r="L77" s="237"/>
      <c r="M77" s="288">
        <v>28.86</v>
      </c>
      <c r="N77" s="288"/>
      <c r="O77" s="311">
        <v>68940</v>
      </c>
      <c r="P77" s="298"/>
      <c r="Q77" s="299">
        <v>2346.98</v>
      </c>
      <c r="R77" s="299"/>
      <c r="S77" s="300">
        <v>29.37</v>
      </c>
      <c r="T77" s="301"/>
      <c r="U77" s="246"/>
    </row>
    <row r="78" spans="1:21" x14ac:dyDescent="0.25">
      <c r="A78" s="290" t="s">
        <v>975</v>
      </c>
      <c r="B78" t="s">
        <v>614</v>
      </c>
      <c r="C78" t="s">
        <v>615</v>
      </c>
      <c r="D78" t="s">
        <v>616</v>
      </c>
      <c r="E78" t="s">
        <v>976</v>
      </c>
      <c r="F78" t="s">
        <v>141</v>
      </c>
      <c r="G78" t="s">
        <v>140</v>
      </c>
      <c r="H78" t="s">
        <v>833</v>
      </c>
      <c r="I78" s="200">
        <v>22589</v>
      </c>
      <c r="J78" s="200"/>
      <c r="K78" s="237">
        <v>537.02912000000003</v>
      </c>
      <c r="L78" s="237"/>
      <c r="M78" s="288">
        <v>42.06</v>
      </c>
      <c r="N78" s="288"/>
      <c r="O78" s="311">
        <v>23134</v>
      </c>
      <c r="P78" s="298"/>
      <c r="Q78" s="299">
        <v>536.64</v>
      </c>
      <c r="R78" s="299"/>
      <c r="S78" s="300">
        <v>43.11</v>
      </c>
      <c r="T78" s="301"/>
      <c r="U78" s="246"/>
    </row>
    <row r="79" spans="1:21" x14ac:dyDescent="0.25">
      <c r="A79" s="290" t="s">
        <v>977</v>
      </c>
      <c r="B79" t="s">
        <v>614</v>
      </c>
      <c r="C79" t="s">
        <v>615</v>
      </c>
      <c r="D79" t="s">
        <v>616</v>
      </c>
      <c r="E79" t="s">
        <v>978</v>
      </c>
      <c r="F79" t="s">
        <v>141</v>
      </c>
      <c r="G79" t="s">
        <v>140</v>
      </c>
      <c r="H79" t="s">
        <v>833</v>
      </c>
      <c r="I79" s="200">
        <v>850</v>
      </c>
      <c r="J79" s="200"/>
      <c r="K79" s="237">
        <v>51.803609999999999</v>
      </c>
      <c r="L79" s="237"/>
      <c r="M79" s="288">
        <v>16.41</v>
      </c>
      <c r="N79" s="288"/>
      <c r="O79" s="311">
        <v>850</v>
      </c>
      <c r="P79" s="298"/>
      <c r="Q79" s="299">
        <v>52.1</v>
      </c>
      <c r="R79" s="299"/>
      <c r="S79" s="300">
        <v>16.309999999999999</v>
      </c>
      <c r="T79" s="301"/>
      <c r="U79" s="246"/>
    </row>
    <row r="80" spans="1:21" x14ac:dyDescent="0.25">
      <c r="A80" s="290" t="s">
        <v>979</v>
      </c>
      <c r="B80" t="s">
        <v>614</v>
      </c>
      <c r="C80" t="s">
        <v>615</v>
      </c>
      <c r="D80" t="s">
        <v>616</v>
      </c>
      <c r="E80" t="s">
        <v>980</v>
      </c>
      <c r="F80" t="s">
        <v>141</v>
      </c>
      <c r="G80" t="s">
        <v>140</v>
      </c>
      <c r="H80" t="s">
        <v>833</v>
      </c>
      <c r="I80" s="200">
        <v>8700</v>
      </c>
      <c r="J80" s="200"/>
      <c r="K80" s="237">
        <v>187.60207</v>
      </c>
      <c r="L80" s="237"/>
      <c r="M80" s="288">
        <v>46.37</v>
      </c>
      <c r="N80" s="288"/>
      <c r="O80" s="311">
        <v>3800</v>
      </c>
      <c r="P80" s="298"/>
      <c r="Q80" s="299">
        <v>186.72</v>
      </c>
      <c r="R80" s="299"/>
      <c r="S80" s="300">
        <v>20.350000000000001</v>
      </c>
      <c r="T80" s="301"/>
      <c r="U80" s="246"/>
    </row>
    <row r="81" spans="1:21" x14ac:dyDescent="0.25">
      <c r="A81" s="290" t="s">
        <v>981</v>
      </c>
      <c r="B81" t="s">
        <v>614</v>
      </c>
      <c r="C81" t="s">
        <v>615</v>
      </c>
      <c r="D81" t="s">
        <v>616</v>
      </c>
      <c r="E81" t="s">
        <v>982</v>
      </c>
      <c r="F81" t="s">
        <v>141</v>
      </c>
      <c r="G81" t="s">
        <v>140</v>
      </c>
      <c r="H81" t="s">
        <v>833</v>
      </c>
      <c r="I81" s="200">
        <v>47000</v>
      </c>
      <c r="J81" s="200"/>
      <c r="K81" s="237">
        <v>589.23554999999999</v>
      </c>
      <c r="L81" s="237"/>
      <c r="M81" s="288">
        <v>79.760000000000005</v>
      </c>
      <c r="N81" s="288"/>
      <c r="O81" s="311">
        <v>54771</v>
      </c>
      <c r="P81" s="298"/>
      <c r="Q81" s="299">
        <v>576.32000000000005</v>
      </c>
      <c r="R81" s="299"/>
      <c r="S81" s="300">
        <v>95.04</v>
      </c>
      <c r="T81" s="301"/>
      <c r="U81" s="246"/>
    </row>
    <row r="82" spans="1:21" x14ac:dyDescent="0.25">
      <c r="A82" s="290" t="s">
        <v>983</v>
      </c>
      <c r="B82" t="s">
        <v>614</v>
      </c>
      <c r="C82" t="s">
        <v>615</v>
      </c>
      <c r="D82" t="s">
        <v>616</v>
      </c>
      <c r="E82" t="s">
        <v>984</v>
      </c>
      <c r="F82" t="s">
        <v>141</v>
      </c>
      <c r="G82" t="s">
        <v>140</v>
      </c>
      <c r="H82" t="s">
        <v>833</v>
      </c>
      <c r="I82" s="200">
        <v>520</v>
      </c>
      <c r="J82" s="200"/>
      <c r="K82" s="237">
        <v>53.71931</v>
      </c>
      <c r="L82" s="237"/>
      <c r="M82" s="288">
        <v>9.68</v>
      </c>
      <c r="N82" s="288"/>
      <c r="O82" s="311">
        <v>520</v>
      </c>
      <c r="P82" s="298"/>
      <c r="Q82" s="299">
        <v>55.74</v>
      </c>
      <c r="R82" s="299"/>
      <c r="S82" s="300">
        <v>9.33</v>
      </c>
      <c r="T82" s="301"/>
      <c r="U82" s="246"/>
    </row>
    <row r="83" spans="1:21" x14ac:dyDescent="0.25">
      <c r="A83" s="290" t="s">
        <v>985</v>
      </c>
      <c r="B83" t="s">
        <v>614</v>
      </c>
      <c r="C83" t="s">
        <v>615</v>
      </c>
      <c r="D83" t="s">
        <v>616</v>
      </c>
      <c r="E83" t="s">
        <v>986</v>
      </c>
      <c r="F83" t="s">
        <v>141</v>
      </c>
      <c r="G83" t="s">
        <v>140</v>
      </c>
      <c r="H83" t="s">
        <v>833</v>
      </c>
      <c r="I83" s="200">
        <v>63962</v>
      </c>
      <c r="J83" s="200"/>
      <c r="K83" s="237">
        <v>720.44289000000003</v>
      </c>
      <c r="L83" s="237"/>
      <c r="M83" s="288">
        <v>88.78</v>
      </c>
      <c r="N83" s="288"/>
      <c r="O83" s="311">
        <v>63962</v>
      </c>
      <c r="P83" s="298"/>
      <c r="Q83" s="299">
        <v>724.12</v>
      </c>
      <c r="R83" s="299"/>
      <c r="S83" s="300">
        <v>88.33</v>
      </c>
      <c r="T83" s="301"/>
      <c r="U83" s="246"/>
    </row>
    <row r="84" spans="1:21" x14ac:dyDescent="0.25">
      <c r="A84" s="290" t="s">
        <v>987</v>
      </c>
      <c r="B84" t="s">
        <v>614</v>
      </c>
      <c r="C84" t="s">
        <v>615</v>
      </c>
      <c r="D84" t="s">
        <v>616</v>
      </c>
      <c r="E84" t="s">
        <v>988</v>
      </c>
      <c r="F84" t="s">
        <v>141</v>
      </c>
      <c r="G84" t="s">
        <v>140</v>
      </c>
      <c r="H84" t="s">
        <v>833</v>
      </c>
      <c r="I84" s="200">
        <v>15577</v>
      </c>
      <c r="J84" s="200"/>
      <c r="K84" s="237">
        <v>360.41158999999999</v>
      </c>
      <c r="L84" s="237"/>
      <c r="M84" s="288">
        <v>43.22</v>
      </c>
      <c r="N84" s="288"/>
      <c r="O84" s="311">
        <v>15577</v>
      </c>
      <c r="P84" s="298"/>
      <c r="Q84" s="299">
        <v>366.82</v>
      </c>
      <c r="R84" s="299"/>
      <c r="S84" s="300">
        <v>42.46</v>
      </c>
      <c r="T84" s="301"/>
      <c r="U84" s="246"/>
    </row>
    <row r="85" spans="1:21" x14ac:dyDescent="0.25">
      <c r="A85" s="290" t="s">
        <v>989</v>
      </c>
      <c r="B85" t="s">
        <v>614</v>
      </c>
      <c r="C85" t="s">
        <v>615</v>
      </c>
      <c r="D85" t="s">
        <v>616</v>
      </c>
      <c r="E85" t="s">
        <v>990</v>
      </c>
      <c r="F85" t="s">
        <v>141</v>
      </c>
      <c r="G85" t="s">
        <v>140</v>
      </c>
      <c r="H85" t="s">
        <v>833</v>
      </c>
      <c r="I85" s="200">
        <v>156610</v>
      </c>
      <c r="J85" s="200"/>
      <c r="K85" s="237">
        <v>4803.6071899999997</v>
      </c>
      <c r="L85" s="237"/>
      <c r="M85" s="288">
        <v>32.6</v>
      </c>
      <c r="N85" s="288"/>
      <c r="O85" s="311">
        <v>162106</v>
      </c>
      <c r="P85" s="298"/>
      <c r="Q85" s="299">
        <v>4892.74</v>
      </c>
      <c r="R85" s="299"/>
      <c r="S85" s="300">
        <v>33.130000000000003</v>
      </c>
      <c r="T85" s="301"/>
      <c r="U85" s="246"/>
    </row>
    <row r="86" spans="1:21" x14ac:dyDescent="0.25">
      <c r="A86" s="290" t="s">
        <v>991</v>
      </c>
      <c r="B86" t="s">
        <v>614</v>
      </c>
      <c r="C86" t="s">
        <v>615</v>
      </c>
      <c r="D86" t="s">
        <v>616</v>
      </c>
      <c r="E86" t="s">
        <v>992</v>
      </c>
      <c r="F86" t="s">
        <v>141</v>
      </c>
      <c r="G86" t="s">
        <v>140</v>
      </c>
      <c r="H86" t="s">
        <v>833</v>
      </c>
      <c r="I86" s="200">
        <v>60885</v>
      </c>
      <c r="J86" s="200"/>
      <c r="K86" s="237">
        <v>883.43922999999995</v>
      </c>
      <c r="L86" s="237"/>
      <c r="M86" s="288">
        <v>68.92</v>
      </c>
      <c r="N86" s="288"/>
      <c r="O86" s="311">
        <v>66506</v>
      </c>
      <c r="P86" s="298"/>
      <c r="Q86" s="299">
        <v>895.26</v>
      </c>
      <c r="R86" s="299"/>
      <c r="S86" s="300">
        <v>74.290000000000006</v>
      </c>
      <c r="T86" s="301"/>
      <c r="U86" s="246"/>
    </row>
    <row r="87" spans="1:21" x14ac:dyDescent="0.25">
      <c r="A87" s="290" t="s">
        <v>993</v>
      </c>
      <c r="B87" t="s">
        <v>614</v>
      </c>
      <c r="C87" t="s">
        <v>615</v>
      </c>
      <c r="D87" t="s">
        <v>616</v>
      </c>
      <c r="E87" t="s">
        <v>994</v>
      </c>
      <c r="F87" t="s">
        <v>141</v>
      </c>
      <c r="G87" t="s">
        <v>140</v>
      </c>
      <c r="H87" t="s">
        <v>833</v>
      </c>
      <c r="I87" s="200">
        <v>624170</v>
      </c>
      <c r="J87" s="200"/>
      <c r="K87" s="237">
        <v>3684.6080000000002</v>
      </c>
      <c r="L87" s="237"/>
      <c r="M87" s="288">
        <v>169.4</v>
      </c>
      <c r="N87" s="288"/>
      <c r="O87" s="311">
        <v>730655</v>
      </c>
      <c r="P87" s="298"/>
      <c r="Q87" s="299">
        <v>3860.45</v>
      </c>
      <c r="R87" s="299"/>
      <c r="S87" s="300">
        <v>189.27</v>
      </c>
      <c r="T87" s="301"/>
      <c r="U87" s="246"/>
    </row>
    <row r="88" spans="1:21" x14ac:dyDescent="0.25">
      <c r="A88" s="290" t="s">
        <v>995</v>
      </c>
      <c r="B88" t="s">
        <v>614</v>
      </c>
      <c r="C88" t="s">
        <v>615</v>
      </c>
      <c r="D88" t="s">
        <v>616</v>
      </c>
      <c r="E88" t="s">
        <v>996</v>
      </c>
      <c r="F88" t="s">
        <v>141</v>
      </c>
      <c r="G88" t="s">
        <v>140</v>
      </c>
      <c r="H88" t="s">
        <v>833</v>
      </c>
      <c r="I88" s="200">
        <v>68334</v>
      </c>
      <c r="J88" s="200"/>
      <c r="K88" s="237">
        <v>1174.1879200000001</v>
      </c>
      <c r="L88" s="237"/>
      <c r="M88" s="288">
        <v>58.2</v>
      </c>
      <c r="N88" s="288"/>
      <c r="O88" s="311">
        <v>70309</v>
      </c>
      <c r="P88" s="298"/>
      <c r="Q88" s="299">
        <v>1197.23</v>
      </c>
      <c r="R88" s="299"/>
      <c r="S88" s="300">
        <v>58.73</v>
      </c>
      <c r="T88" s="301"/>
      <c r="U88" s="246"/>
    </row>
    <row r="89" spans="1:21" x14ac:dyDescent="0.25">
      <c r="A89" s="290" t="s">
        <v>997</v>
      </c>
      <c r="B89" t="s">
        <v>614</v>
      </c>
      <c r="C89" t="s">
        <v>615</v>
      </c>
      <c r="D89" t="s">
        <v>616</v>
      </c>
      <c r="E89" t="s">
        <v>998</v>
      </c>
      <c r="F89" t="s">
        <v>141</v>
      </c>
      <c r="G89" t="s">
        <v>140</v>
      </c>
      <c r="H89" t="s">
        <v>833</v>
      </c>
      <c r="I89" s="200">
        <v>70891</v>
      </c>
      <c r="J89" s="200"/>
      <c r="K89" s="237">
        <v>917.18971999999997</v>
      </c>
      <c r="L89" s="237"/>
      <c r="M89" s="288">
        <v>77.290000000000006</v>
      </c>
      <c r="N89" s="288"/>
      <c r="O89" s="311">
        <v>73500</v>
      </c>
      <c r="P89" s="298"/>
      <c r="Q89" s="299">
        <v>951.46</v>
      </c>
      <c r="R89" s="299"/>
      <c r="S89" s="300">
        <v>77.25</v>
      </c>
      <c r="T89" s="301"/>
      <c r="U89" s="246"/>
    </row>
    <row r="90" spans="1:21" x14ac:dyDescent="0.25">
      <c r="A90" s="290" t="s">
        <v>999</v>
      </c>
      <c r="B90" t="s">
        <v>614</v>
      </c>
      <c r="C90" t="s">
        <v>615</v>
      </c>
      <c r="D90" t="s">
        <v>616</v>
      </c>
      <c r="E90" t="s">
        <v>1000</v>
      </c>
      <c r="F90" t="s">
        <v>141</v>
      </c>
      <c r="G90" t="s">
        <v>140</v>
      </c>
      <c r="H90" t="s">
        <v>833</v>
      </c>
      <c r="I90" s="200">
        <v>14000</v>
      </c>
      <c r="J90" s="200"/>
      <c r="K90" s="237">
        <v>297.86446000000001</v>
      </c>
      <c r="L90" s="237"/>
      <c r="M90" s="288">
        <v>47</v>
      </c>
      <c r="N90" s="288"/>
      <c r="O90" s="311">
        <v>14000</v>
      </c>
      <c r="P90" s="298"/>
      <c r="Q90" s="299">
        <v>298.86</v>
      </c>
      <c r="R90" s="299"/>
      <c r="S90" s="300">
        <v>46.84</v>
      </c>
      <c r="T90" s="301"/>
      <c r="U90" s="246"/>
    </row>
    <row r="91" spans="1:21" x14ac:dyDescent="0.25">
      <c r="A91" s="290" t="s">
        <v>1001</v>
      </c>
      <c r="B91" t="s">
        <v>614</v>
      </c>
      <c r="C91" t="s">
        <v>615</v>
      </c>
      <c r="D91" t="s">
        <v>616</v>
      </c>
      <c r="E91" t="s">
        <v>1002</v>
      </c>
      <c r="F91" t="s">
        <v>141</v>
      </c>
      <c r="G91" t="s">
        <v>140</v>
      </c>
      <c r="H91" t="s">
        <v>833</v>
      </c>
      <c r="I91" s="200">
        <v>2800</v>
      </c>
      <c r="J91" s="200"/>
      <c r="K91" s="237">
        <v>83.257480000000001</v>
      </c>
      <c r="L91" s="237"/>
      <c r="M91" s="288">
        <v>33.630000000000003</v>
      </c>
      <c r="N91" s="288"/>
      <c r="O91" s="311">
        <v>3080</v>
      </c>
      <c r="P91" s="298"/>
      <c r="Q91" s="299">
        <v>83.42</v>
      </c>
      <c r="R91" s="299"/>
      <c r="S91" s="300">
        <v>36.92</v>
      </c>
      <c r="T91" s="301"/>
      <c r="U91" s="246"/>
    </row>
    <row r="92" spans="1:21" x14ac:dyDescent="0.25">
      <c r="A92" s="290" t="s">
        <v>1003</v>
      </c>
      <c r="B92" t="s">
        <v>614</v>
      </c>
      <c r="C92" t="s">
        <v>615</v>
      </c>
      <c r="D92" t="s">
        <v>616</v>
      </c>
      <c r="E92" t="s">
        <v>1004</v>
      </c>
      <c r="F92" t="s">
        <v>141</v>
      </c>
      <c r="G92" t="s">
        <v>140</v>
      </c>
      <c r="H92" t="s">
        <v>833</v>
      </c>
      <c r="I92" s="200">
        <v>40000</v>
      </c>
      <c r="J92" s="200"/>
      <c r="K92" s="237">
        <v>1589.97759</v>
      </c>
      <c r="L92" s="237"/>
      <c r="M92" s="288">
        <v>25.16</v>
      </c>
      <c r="N92" s="288"/>
      <c r="O92" s="311">
        <v>44000</v>
      </c>
      <c r="P92" s="298"/>
      <c r="Q92" s="299">
        <v>1625.46</v>
      </c>
      <c r="R92" s="299"/>
      <c r="S92" s="300">
        <v>27.07</v>
      </c>
      <c r="T92" s="301"/>
      <c r="U92" s="246"/>
    </row>
    <row r="93" spans="1:21" x14ac:dyDescent="0.25">
      <c r="A93" s="290" t="s">
        <v>1005</v>
      </c>
      <c r="B93" t="s">
        <v>614</v>
      </c>
      <c r="C93" t="s">
        <v>615</v>
      </c>
      <c r="D93" t="s">
        <v>616</v>
      </c>
      <c r="E93" t="s">
        <v>1006</v>
      </c>
      <c r="F93" t="s">
        <v>141</v>
      </c>
      <c r="G93" t="s">
        <v>140</v>
      </c>
      <c r="H93" t="s">
        <v>833</v>
      </c>
      <c r="I93" s="200">
        <v>259463</v>
      </c>
      <c r="J93" s="200"/>
      <c r="K93" s="237">
        <v>2110.8517400000001</v>
      </c>
      <c r="L93" s="237"/>
      <c r="M93" s="288">
        <v>122.92</v>
      </c>
      <c r="N93" s="288"/>
      <c r="O93" s="311">
        <v>259463</v>
      </c>
      <c r="P93" s="298"/>
      <c r="Q93" s="299">
        <v>2079.91</v>
      </c>
      <c r="R93" s="299"/>
      <c r="S93" s="300">
        <v>124.75</v>
      </c>
      <c r="T93" s="301"/>
      <c r="U93" s="246"/>
    </row>
    <row r="94" spans="1:21" x14ac:dyDescent="0.25">
      <c r="A94" s="290" t="s">
        <v>1007</v>
      </c>
      <c r="B94" t="s">
        <v>614</v>
      </c>
      <c r="C94" t="s">
        <v>615</v>
      </c>
      <c r="D94" t="s">
        <v>616</v>
      </c>
      <c r="E94" t="s">
        <v>1008</v>
      </c>
      <c r="F94" t="s">
        <v>141</v>
      </c>
      <c r="G94" t="s">
        <v>140</v>
      </c>
      <c r="H94" t="s">
        <v>833</v>
      </c>
      <c r="I94" s="200">
        <v>405000</v>
      </c>
      <c r="J94" s="200"/>
      <c r="K94" s="237">
        <v>5529.1990900000001</v>
      </c>
      <c r="L94" s="237"/>
      <c r="M94" s="288">
        <v>73.25</v>
      </c>
      <c r="N94" s="288"/>
      <c r="O94" s="311">
        <v>430000</v>
      </c>
      <c r="P94" s="298"/>
      <c r="Q94" s="299">
        <v>5823.33</v>
      </c>
      <c r="R94" s="299"/>
      <c r="S94" s="300">
        <v>73.84</v>
      </c>
      <c r="T94" s="301"/>
      <c r="U94" s="246"/>
    </row>
    <row r="95" spans="1:21" x14ac:dyDescent="0.25">
      <c r="A95" s="290" t="s">
        <v>1009</v>
      </c>
      <c r="B95" t="s">
        <v>614</v>
      </c>
      <c r="C95" t="s">
        <v>615</v>
      </c>
      <c r="D95" t="s">
        <v>616</v>
      </c>
      <c r="E95" t="s">
        <v>1010</v>
      </c>
      <c r="F95" t="s">
        <v>141</v>
      </c>
      <c r="G95" t="s">
        <v>140</v>
      </c>
      <c r="H95" t="s">
        <v>833</v>
      </c>
      <c r="I95" s="200">
        <v>56766</v>
      </c>
      <c r="J95" s="200"/>
      <c r="K95" s="237">
        <v>706.73695999999995</v>
      </c>
      <c r="L95" s="237"/>
      <c r="M95" s="288">
        <v>80.319999999999993</v>
      </c>
      <c r="N95" s="288"/>
      <c r="O95" s="311">
        <v>58460</v>
      </c>
      <c r="P95" s="298"/>
      <c r="Q95" s="299">
        <v>707.81</v>
      </c>
      <c r="R95" s="299"/>
      <c r="S95" s="300">
        <v>82.59</v>
      </c>
      <c r="T95" s="301"/>
      <c r="U95" s="246"/>
    </row>
    <row r="96" spans="1:21" x14ac:dyDescent="0.25">
      <c r="A96" s="290" t="s">
        <v>1011</v>
      </c>
      <c r="B96" t="s">
        <v>614</v>
      </c>
      <c r="C96" t="s">
        <v>615</v>
      </c>
      <c r="D96" t="s">
        <v>616</v>
      </c>
      <c r="E96" t="s">
        <v>1012</v>
      </c>
      <c r="F96" t="s">
        <v>141</v>
      </c>
      <c r="G96" t="s">
        <v>140</v>
      </c>
      <c r="H96" t="s">
        <v>833</v>
      </c>
      <c r="I96" s="200">
        <v>664783</v>
      </c>
      <c r="J96" s="200"/>
      <c r="K96" s="237">
        <v>5142.6081400000003</v>
      </c>
      <c r="L96" s="237"/>
      <c r="M96" s="288">
        <v>129.27000000000001</v>
      </c>
      <c r="N96" s="288"/>
      <c r="O96" s="311">
        <v>715300</v>
      </c>
      <c r="P96" s="298"/>
      <c r="Q96" s="299">
        <v>5254.53</v>
      </c>
      <c r="R96" s="299"/>
      <c r="S96" s="300">
        <v>136.13</v>
      </c>
      <c r="T96" s="301"/>
      <c r="U96" s="246"/>
    </row>
    <row r="97" spans="1:21" x14ac:dyDescent="0.25">
      <c r="A97" s="290" t="s">
        <v>1013</v>
      </c>
      <c r="B97" t="s">
        <v>614</v>
      </c>
      <c r="C97" t="s">
        <v>615</v>
      </c>
      <c r="D97" t="s">
        <v>616</v>
      </c>
      <c r="E97" t="s">
        <v>1014</v>
      </c>
      <c r="F97" t="s">
        <v>141</v>
      </c>
      <c r="G97" t="s">
        <v>140</v>
      </c>
      <c r="H97" t="s">
        <v>833</v>
      </c>
      <c r="I97" s="200">
        <v>4200</v>
      </c>
      <c r="J97" s="200"/>
      <c r="K97" s="237">
        <v>173.8278</v>
      </c>
      <c r="L97" s="237"/>
      <c r="M97" s="288">
        <v>24.16</v>
      </c>
      <c r="N97" s="288"/>
      <c r="O97" s="311">
        <v>6850</v>
      </c>
      <c r="P97" s="298"/>
      <c r="Q97" s="299">
        <v>172.25</v>
      </c>
      <c r="R97" s="299"/>
      <c r="S97" s="300">
        <v>39.770000000000003</v>
      </c>
      <c r="T97" s="301"/>
      <c r="U97" s="246"/>
    </row>
    <row r="98" spans="1:21" x14ac:dyDescent="0.25">
      <c r="A98" s="290" t="s">
        <v>1015</v>
      </c>
      <c r="B98" t="s">
        <v>614</v>
      </c>
      <c r="C98" t="s">
        <v>615</v>
      </c>
      <c r="D98" t="s">
        <v>616</v>
      </c>
      <c r="E98" t="s">
        <v>1016</v>
      </c>
      <c r="F98" t="s">
        <v>141</v>
      </c>
      <c r="G98" t="s">
        <v>140</v>
      </c>
      <c r="H98" t="s">
        <v>833</v>
      </c>
      <c r="I98" s="200">
        <v>200</v>
      </c>
      <c r="J98" s="200"/>
      <c r="K98" s="237">
        <v>58.761000000000003</v>
      </c>
      <c r="L98" s="237"/>
      <c r="M98" s="288">
        <v>3.4</v>
      </c>
      <c r="N98" s="288"/>
      <c r="O98" s="311">
        <v>200</v>
      </c>
      <c r="P98" s="298"/>
      <c r="Q98" s="299">
        <v>62.64</v>
      </c>
      <c r="R98" s="299"/>
      <c r="S98" s="300">
        <v>3.19</v>
      </c>
      <c r="T98" s="301"/>
      <c r="U98" s="246"/>
    </row>
    <row r="99" spans="1:21" x14ac:dyDescent="0.25">
      <c r="A99" s="290" t="s">
        <v>1017</v>
      </c>
      <c r="B99" t="s">
        <v>614</v>
      </c>
      <c r="C99" t="s">
        <v>615</v>
      </c>
      <c r="D99" t="s">
        <v>616</v>
      </c>
      <c r="E99" t="s">
        <v>1018</v>
      </c>
      <c r="F99" t="s">
        <v>141</v>
      </c>
      <c r="G99" t="s">
        <v>140</v>
      </c>
      <c r="H99" t="s">
        <v>833</v>
      </c>
      <c r="I99" s="200">
        <v>25984</v>
      </c>
      <c r="J99" s="200"/>
      <c r="K99" s="237">
        <v>321.08413000000002</v>
      </c>
      <c r="L99" s="237"/>
      <c r="M99" s="288">
        <v>80.930000000000007</v>
      </c>
      <c r="N99" s="288"/>
      <c r="O99" s="311">
        <v>30000</v>
      </c>
      <c r="P99" s="298"/>
      <c r="Q99" s="299">
        <v>333.2</v>
      </c>
      <c r="R99" s="299"/>
      <c r="S99" s="300">
        <v>90.04</v>
      </c>
      <c r="T99" s="301"/>
      <c r="U99" s="246"/>
    </row>
    <row r="100" spans="1:21" x14ac:dyDescent="0.25">
      <c r="A100" s="290" t="s">
        <v>1019</v>
      </c>
      <c r="B100" t="s">
        <v>614</v>
      </c>
      <c r="C100" t="s">
        <v>615</v>
      </c>
      <c r="D100" t="s">
        <v>616</v>
      </c>
      <c r="E100" t="s">
        <v>1020</v>
      </c>
      <c r="F100" t="s">
        <v>141</v>
      </c>
      <c r="G100" t="s">
        <v>140</v>
      </c>
      <c r="H100" t="s">
        <v>833</v>
      </c>
      <c r="I100" s="200">
        <v>78654</v>
      </c>
      <c r="J100" s="200"/>
      <c r="K100" s="237">
        <v>1382.5352399999999</v>
      </c>
      <c r="L100" s="237"/>
      <c r="M100" s="288">
        <v>56.89</v>
      </c>
      <c r="N100" s="288"/>
      <c r="O100" s="311">
        <v>81800</v>
      </c>
      <c r="P100" s="298"/>
      <c r="Q100" s="299">
        <v>1398.85</v>
      </c>
      <c r="R100" s="299"/>
      <c r="S100" s="300">
        <v>58.48</v>
      </c>
      <c r="T100" s="301"/>
      <c r="U100" s="246"/>
    </row>
    <row r="101" spans="1:21" x14ac:dyDescent="0.25">
      <c r="A101" s="290" t="s">
        <v>1021</v>
      </c>
      <c r="B101" t="s">
        <v>614</v>
      </c>
      <c r="C101" t="s">
        <v>615</v>
      </c>
      <c r="D101" t="s">
        <v>616</v>
      </c>
      <c r="E101" t="s">
        <v>1022</v>
      </c>
      <c r="F101" t="s">
        <v>141</v>
      </c>
      <c r="G101" t="s">
        <v>140</v>
      </c>
      <c r="H101" t="s">
        <v>833</v>
      </c>
      <c r="I101" s="200">
        <v>85000</v>
      </c>
      <c r="J101" s="200"/>
      <c r="K101" s="237">
        <v>734.69137999999998</v>
      </c>
      <c r="L101" s="237"/>
      <c r="M101" s="288">
        <v>115.69</v>
      </c>
      <c r="N101" s="288"/>
      <c r="O101" s="311">
        <v>85000</v>
      </c>
      <c r="P101" s="298"/>
      <c r="Q101" s="299">
        <v>749.63</v>
      </c>
      <c r="R101" s="299"/>
      <c r="S101" s="300">
        <v>113.39</v>
      </c>
      <c r="T101" s="301"/>
      <c r="U101" s="246"/>
    </row>
    <row r="102" spans="1:21" x14ac:dyDescent="0.25">
      <c r="A102" s="290" t="s">
        <v>1023</v>
      </c>
      <c r="B102" t="s">
        <v>614</v>
      </c>
      <c r="C102" t="s">
        <v>615</v>
      </c>
      <c r="D102" t="s">
        <v>616</v>
      </c>
      <c r="E102" t="s">
        <v>1024</v>
      </c>
      <c r="F102" t="s">
        <v>141</v>
      </c>
      <c r="G102" t="s">
        <v>140</v>
      </c>
      <c r="H102" t="s">
        <v>833</v>
      </c>
      <c r="I102" s="200">
        <v>37000</v>
      </c>
      <c r="J102" s="200"/>
      <c r="K102" s="237">
        <v>759.03863000000001</v>
      </c>
      <c r="L102" s="237"/>
      <c r="M102" s="288">
        <v>48.75</v>
      </c>
      <c r="N102" s="288"/>
      <c r="O102" s="311">
        <v>45720</v>
      </c>
      <c r="P102" s="298"/>
      <c r="Q102" s="299">
        <v>768.07</v>
      </c>
      <c r="R102" s="299"/>
      <c r="S102" s="300">
        <v>59.53</v>
      </c>
      <c r="T102" s="301"/>
      <c r="U102" s="246"/>
    </row>
    <row r="103" spans="1:21" x14ac:dyDescent="0.25">
      <c r="A103" s="290" t="s">
        <v>1025</v>
      </c>
      <c r="B103" t="s">
        <v>614</v>
      </c>
      <c r="C103" t="s">
        <v>615</v>
      </c>
      <c r="D103" t="s">
        <v>616</v>
      </c>
      <c r="E103" t="s">
        <v>1026</v>
      </c>
      <c r="F103" t="s">
        <v>141</v>
      </c>
      <c r="G103" t="s">
        <v>140</v>
      </c>
      <c r="H103" t="s">
        <v>833</v>
      </c>
      <c r="I103" s="200">
        <v>174750</v>
      </c>
      <c r="J103" s="200"/>
      <c r="K103" s="237">
        <v>3586.3131600000002</v>
      </c>
      <c r="L103" s="237"/>
      <c r="M103" s="288">
        <v>48.73</v>
      </c>
      <c r="N103" s="288"/>
      <c r="O103" s="311">
        <v>181750</v>
      </c>
      <c r="P103" s="298"/>
      <c r="Q103" s="299">
        <v>3667.92</v>
      </c>
      <c r="R103" s="299"/>
      <c r="S103" s="300">
        <v>49.55</v>
      </c>
      <c r="T103" s="301"/>
      <c r="U103" s="246"/>
    </row>
    <row r="104" spans="1:21" x14ac:dyDescent="0.25">
      <c r="A104" s="290" t="s">
        <v>1027</v>
      </c>
      <c r="B104" t="s">
        <v>614</v>
      </c>
      <c r="C104" t="s">
        <v>615</v>
      </c>
      <c r="D104" t="s">
        <v>616</v>
      </c>
      <c r="E104" t="s">
        <v>1028</v>
      </c>
      <c r="F104" t="s">
        <v>141</v>
      </c>
      <c r="G104" t="s">
        <v>140</v>
      </c>
      <c r="H104" t="s">
        <v>833</v>
      </c>
      <c r="I104" s="200">
        <v>1253331</v>
      </c>
      <c r="J104" s="200"/>
      <c r="K104" s="237">
        <v>7297.1620400000002</v>
      </c>
      <c r="L104" s="237"/>
      <c r="M104" s="288">
        <v>171.76</v>
      </c>
      <c r="N104" s="288"/>
      <c r="O104" s="311">
        <v>1334190</v>
      </c>
      <c r="P104" s="298"/>
      <c r="Q104" s="299">
        <v>7469.28</v>
      </c>
      <c r="R104" s="299"/>
      <c r="S104" s="300">
        <v>178.62</v>
      </c>
      <c r="T104" s="301"/>
      <c r="U104" s="246"/>
    </row>
    <row r="105" spans="1:21" x14ac:dyDescent="0.25">
      <c r="A105" s="290" t="s">
        <v>1029</v>
      </c>
      <c r="B105" t="s">
        <v>509</v>
      </c>
      <c r="C105" t="s">
        <v>510</v>
      </c>
      <c r="D105" t="s">
        <v>511</v>
      </c>
      <c r="E105" t="s">
        <v>1030</v>
      </c>
      <c r="F105" t="s">
        <v>141</v>
      </c>
      <c r="G105" t="s">
        <v>140</v>
      </c>
      <c r="H105" t="s">
        <v>833</v>
      </c>
      <c r="I105" s="200">
        <v>29800</v>
      </c>
      <c r="J105" s="200"/>
      <c r="K105" s="237">
        <v>430.6</v>
      </c>
      <c r="L105" s="237"/>
      <c r="M105" s="288">
        <v>69.209999999999994</v>
      </c>
      <c r="N105" s="288"/>
      <c r="O105" s="311">
        <v>30500</v>
      </c>
      <c r="P105" s="298"/>
      <c r="Q105" s="299">
        <v>432.1</v>
      </c>
      <c r="R105" s="299"/>
      <c r="S105" s="300">
        <v>70.59</v>
      </c>
      <c r="T105" s="301"/>
      <c r="U105" s="246"/>
    </row>
    <row r="106" spans="1:21" x14ac:dyDescent="0.25">
      <c r="A106" s="290" t="s">
        <v>1031</v>
      </c>
      <c r="B106" t="s">
        <v>509</v>
      </c>
      <c r="C106" t="s">
        <v>510</v>
      </c>
      <c r="D106" t="s">
        <v>511</v>
      </c>
      <c r="E106" t="s">
        <v>1032</v>
      </c>
      <c r="F106" t="s">
        <v>141</v>
      </c>
      <c r="G106" t="s">
        <v>140</v>
      </c>
      <c r="H106" t="s">
        <v>833</v>
      </c>
      <c r="I106" s="200">
        <v>134317</v>
      </c>
      <c r="J106" s="200"/>
      <c r="K106" s="237">
        <v>1937.6</v>
      </c>
      <c r="L106" s="237"/>
      <c r="M106" s="288">
        <v>69.319999999999993</v>
      </c>
      <c r="N106" s="288"/>
      <c r="O106" s="311">
        <v>136683</v>
      </c>
      <c r="P106" s="298"/>
      <c r="Q106" s="299">
        <v>1971.6</v>
      </c>
      <c r="R106" s="299"/>
      <c r="S106" s="300">
        <v>69.33</v>
      </c>
      <c r="T106" s="301"/>
      <c r="U106" s="246"/>
    </row>
    <row r="107" spans="1:21" x14ac:dyDescent="0.25">
      <c r="A107" s="290" t="s">
        <v>1033</v>
      </c>
      <c r="B107" t="s">
        <v>509</v>
      </c>
      <c r="C107" t="s">
        <v>510</v>
      </c>
      <c r="D107" t="s">
        <v>511</v>
      </c>
      <c r="E107" t="s">
        <v>1034</v>
      </c>
      <c r="F107" t="s">
        <v>141</v>
      </c>
      <c r="G107" t="s">
        <v>140</v>
      </c>
      <c r="H107" t="s">
        <v>833</v>
      </c>
      <c r="I107" s="200">
        <v>88896</v>
      </c>
      <c r="J107" s="200"/>
      <c r="K107" s="237">
        <v>1060.5</v>
      </c>
      <c r="L107" s="237"/>
      <c r="M107" s="288">
        <v>83.82</v>
      </c>
      <c r="N107" s="288"/>
      <c r="O107" s="311">
        <v>93908</v>
      </c>
      <c r="P107" s="298"/>
      <c r="Q107" s="299">
        <v>1114</v>
      </c>
      <c r="R107" s="299"/>
      <c r="S107" s="300">
        <v>84.3</v>
      </c>
      <c r="T107" s="301"/>
      <c r="U107" s="246"/>
    </row>
    <row r="108" spans="1:21" x14ac:dyDescent="0.25">
      <c r="A108" s="290" t="s">
        <v>1035</v>
      </c>
      <c r="B108" t="s">
        <v>509</v>
      </c>
      <c r="C108" t="s">
        <v>510</v>
      </c>
      <c r="D108" t="s">
        <v>511</v>
      </c>
      <c r="E108" t="s">
        <v>1036</v>
      </c>
      <c r="F108" t="s">
        <v>141</v>
      </c>
      <c r="G108" t="s">
        <v>140</v>
      </c>
      <c r="H108" t="s">
        <v>833</v>
      </c>
      <c r="I108" s="200">
        <v>9000</v>
      </c>
      <c r="J108" s="200"/>
      <c r="K108" s="237">
        <v>242.1</v>
      </c>
      <c r="L108" s="237"/>
      <c r="M108" s="288">
        <v>37.17</v>
      </c>
      <c r="N108" s="288"/>
      <c r="O108" s="311">
        <v>10200</v>
      </c>
      <c r="P108" s="298"/>
      <c r="Q108" s="299">
        <v>230.4</v>
      </c>
      <c r="R108" s="299"/>
      <c r="S108" s="300">
        <v>44.27</v>
      </c>
      <c r="T108" s="301"/>
      <c r="U108" s="246"/>
    </row>
    <row r="109" spans="1:21" x14ac:dyDescent="0.25">
      <c r="A109" s="290" t="s">
        <v>1037</v>
      </c>
      <c r="B109" t="s">
        <v>509</v>
      </c>
      <c r="C109" t="s">
        <v>510</v>
      </c>
      <c r="D109" t="s">
        <v>511</v>
      </c>
      <c r="E109" t="s">
        <v>1038</v>
      </c>
      <c r="F109" t="s">
        <v>141</v>
      </c>
      <c r="G109" t="s">
        <v>140</v>
      </c>
      <c r="H109" t="s">
        <v>833</v>
      </c>
      <c r="I109" s="200">
        <v>41750</v>
      </c>
      <c r="J109" s="200"/>
      <c r="K109" s="237">
        <v>521.1</v>
      </c>
      <c r="L109" s="237"/>
      <c r="M109" s="288">
        <v>80.12</v>
      </c>
      <c r="N109" s="288"/>
      <c r="O109" s="311">
        <v>42500</v>
      </c>
      <c r="P109" s="298"/>
      <c r="Q109" s="299">
        <v>518.6</v>
      </c>
      <c r="R109" s="299"/>
      <c r="S109" s="300">
        <v>81.95</v>
      </c>
      <c r="T109" s="301"/>
      <c r="U109" s="246"/>
    </row>
    <row r="110" spans="1:21" x14ac:dyDescent="0.25">
      <c r="A110" s="290" t="s">
        <v>1039</v>
      </c>
      <c r="B110" t="s">
        <v>509</v>
      </c>
      <c r="C110" t="s">
        <v>510</v>
      </c>
      <c r="D110" t="s">
        <v>511</v>
      </c>
      <c r="E110" t="s">
        <v>1040</v>
      </c>
      <c r="F110" t="s">
        <v>141</v>
      </c>
      <c r="G110" t="s">
        <v>140</v>
      </c>
      <c r="H110" t="s">
        <v>833</v>
      </c>
      <c r="I110" s="200">
        <v>45344</v>
      </c>
      <c r="J110" s="200"/>
      <c r="K110" s="237">
        <v>550.9</v>
      </c>
      <c r="L110" s="237"/>
      <c r="M110" s="288">
        <v>82.31</v>
      </c>
      <c r="N110" s="288"/>
      <c r="O110" s="311">
        <v>50000</v>
      </c>
      <c r="P110" s="298"/>
      <c r="Q110" s="299">
        <v>552.6</v>
      </c>
      <c r="R110" s="299"/>
      <c r="S110" s="300">
        <v>90.48</v>
      </c>
      <c r="T110" s="301"/>
      <c r="U110" s="246"/>
    </row>
    <row r="111" spans="1:21" x14ac:dyDescent="0.25">
      <c r="A111" s="290" t="s">
        <v>1041</v>
      </c>
      <c r="B111" t="s">
        <v>509</v>
      </c>
      <c r="C111" t="s">
        <v>510</v>
      </c>
      <c r="D111" t="s">
        <v>511</v>
      </c>
      <c r="E111" t="s">
        <v>1042</v>
      </c>
      <c r="F111" t="s">
        <v>141</v>
      </c>
      <c r="G111" t="s">
        <v>140</v>
      </c>
      <c r="H111" t="s">
        <v>833</v>
      </c>
      <c r="I111" s="200">
        <v>4500</v>
      </c>
      <c r="J111" s="200"/>
      <c r="K111" s="237">
        <v>134.69999999999999</v>
      </c>
      <c r="L111" s="237"/>
      <c r="M111" s="288">
        <v>33.409999999999997</v>
      </c>
      <c r="N111" s="288"/>
      <c r="O111" s="311">
        <v>5000</v>
      </c>
      <c r="P111" s="298"/>
      <c r="Q111" s="299">
        <v>137.69999999999999</v>
      </c>
      <c r="R111" s="299"/>
      <c r="S111" s="300">
        <v>36.31</v>
      </c>
      <c r="T111" s="301"/>
      <c r="U111" s="246"/>
    </row>
    <row r="112" spans="1:21" x14ac:dyDescent="0.25">
      <c r="A112" s="290" t="s">
        <v>1043</v>
      </c>
      <c r="B112" t="s">
        <v>509</v>
      </c>
      <c r="C112" t="s">
        <v>510</v>
      </c>
      <c r="D112" t="s">
        <v>511</v>
      </c>
      <c r="E112" t="s">
        <v>1044</v>
      </c>
      <c r="F112" t="s">
        <v>141</v>
      </c>
      <c r="G112" t="s">
        <v>140</v>
      </c>
      <c r="H112" t="s">
        <v>833</v>
      </c>
      <c r="I112" s="200">
        <v>3000</v>
      </c>
      <c r="J112" s="200"/>
      <c r="K112" s="237">
        <v>265.10000000000002</v>
      </c>
      <c r="L112" s="237"/>
      <c r="M112" s="288">
        <v>11.32</v>
      </c>
      <c r="N112" s="288"/>
      <c r="O112" s="311">
        <v>3000</v>
      </c>
      <c r="P112" s="298"/>
      <c r="Q112" s="299">
        <v>261.60000000000002</v>
      </c>
      <c r="R112" s="299"/>
      <c r="S112" s="300">
        <v>11.47</v>
      </c>
      <c r="T112" s="301"/>
      <c r="U112" s="246"/>
    </row>
    <row r="113" spans="1:21" x14ac:dyDescent="0.25">
      <c r="A113" s="290" t="s">
        <v>1045</v>
      </c>
      <c r="B113" t="s">
        <v>509</v>
      </c>
      <c r="C113" t="s">
        <v>510</v>
      </c>
      <c r="D113" t="s">
        <v>511</v>
      </c>
      <c r="E113" t="s">
        <v>1046</v>
      </c>
      <c r="F113" t="s">
        <v>141</v>
      </c>
      <c r="G113" t="s">
        <v>140</v>
      </c>
      <c r="H113" t="s">
        <v>833</v>
      </c>
      <c r="I113" s="200">
        <v>3000</v>
      </c>
      <c r="J113" s="200"/>
      <c r="K113" s="237">
        <v>112.7</v>
      </c>
      <c r="L113" s="237"/>
      <c r="M113" s="288">
        <v>26.62</v>
      </c>
      <c r="N113" s="288"/>
      <c r="O113" s="311">
        <v>3000</v>
      </c>
      <c r="P113" s="298"/>
      <c r="Q113" s="299">
        <v>112.4</v>
      </c>
      <c r="R113" s="299"/>
      <c r="S113" s="300">
        <v>26.69</v>
      </c>
      <c r="T113" s="301"/>
      <c r="U113" s="246"/>
    </row>
    <row r="114" spans="1:21" x14ac:dyDescent="0.25">
      <c r="A114" s="290" t="s">
        <v>1047</v>
      </c>
      <c r="B114" t="s">
        <v>509</v>
      </c>
      <c r="C114" t="s">
        <v>510</v>
      </c>
      <c r="D114" t="s">
        <v>511</v>
      </c>
      <c r="E114" t="s">
        <v>1048</v>
      </c>
      <c r="F114" t="s">
        <v>141</v>
      </c>
      <c r="G114" t="s">
        <v>140</v>
      </c>
      <c r="H114" t="s">
        <v>833</v>
      </c>
      <c r="I114" s="200">
        <v>67353</v>
      </c>
      <c r="J114" s="200"/>
      <c r="K114" s="237">
        <v>1036.9000000000001</v>
      </c>
      <c r="L114" s="237"/>
      <c r="M114" s="288">
        <v>64.959999999999994</v>
      </c>
      <c r="N114" s="288"/>
      <c r="O114" s="311">
        <v>67578</v>
      </c>
      <c r="P114" s="298"/>
      <c r="Q114" s="299">
        <v>1030</v>
      </c>
      <c r="R114" s="299"/>
      <c r="S114" s="300">
        <v>65.61</v>
      </c>
      <c r="T114" s="301"/>
      <c r="U114" s="246"/>
    </row>
    <row r="115" spans="1:21" x14ac:dyDescent="0.25">
      <c r="A115" s="290" t="s">
        <v>1049</v>
      </c>
      <c r="B115" t="s">
        <v>509</v>
      </c>
      <c r="C115" t="s">
        <v>510</v>
      </c>
      <c r="D115" t="s">
        <v>511</v>
      </c>
      <c r="E115" t="s">
        <v>1050</v>
      </c>
      <c r="F115" t="s">
        <v>141</v>
      </c>
      <c r="G115" t="s">
        <v>140</v>
      </c>
      <c r="H115" t="s">
        <v>833</v>
      </c>
      <c r="I115" s="200">
        <v>5900</v>
      </c>
      <c r="J115" s="200"/>
      <c r="K115" s="237">
        <v>188</v>
      </c>
      <c r="L115" s="237"/>
      <c r="M115" s="288">
        <v>31.38</v>
      </c>
      <c r="N115" s="288"/>
      <c r="O115" s="311">
        <v>5900</v>
      </c>
      <c r="P115" s="298"/>
      <c r="Q115" s="299">
        <v>189.7</v>
      </c>
      <c r="R115" s="299"/>
      <c r="S115" s="300">
        <v>31.1</v>
      </c>
      <c r="T115" s="301"/>
      <c r="U115" s="246"/>
    </row>
    <row r="116" spans="1:21" x14ac:dyDescent="0.25">
      <c r="A116" s="290" t="s">
        <v>1051</v>
      </c>
      <c r="B116" t="s">
        <v>509</v>
      </c>
      <c r="C116" t="s">
        <v>510</v>
      </c>
      <c r="D116" t="s">
        <v>511</v>
      </c>
      <c r="E116" t="s">
        <v>1052</v>
      </c>
      <c r="F116" t="s">
        <v>141</v>
      </c>
      <c r="G116" t="s">
        <v>140</v>
      </c>
      <c r="H116" t="s">
        <v>833</v>
      </c>
      <c r="I116" s="200">
        <v>15701</v>
      </c>
      <c r="J116" s="200"/>
      <c r="K116" s="237">
        <v>368.9</v>
      </c>
      <c r="L116" s="237"/>
      <c r="M116" s="288">
        <v>42.56</v>
      </c>
      <c r="N116" s="288"/>
      <c r="O116" s="311">
        <v>16329</v>
      </c>
      <c r="P116" s="298"/>
      <c r="Q116" s="299">
        <v>378.4</v>
      </c>
      <c r="R116" s="299"/>
      <c r="S116" s="300">
        <v>43.15</v>
      </c>
      <c r="T116" s="301"/>
      <c r="U116" s="246"/>
    </row>
    <row r="117" spans="1:21" x14ac:dyDescent="0.25">
      <c r="A117" s="290" t="s">
        <v>1053</v>
      </c>
      <c r="B117" t="s">
        <v>509</v>
      </c>
      <c r="C117" t="s">
        <v>510</v>
      </c>
      <c r="D117" t="s">
        <v>511</v>
      </c>
      <c r="E117" t="s">
        <v>1054</v>
      </c>
      <c r="F117" t="s">
        <v>141</v>
      </c>
      <c r="G117" t="s">
        <v>140</v>
      </c>
      <c r="H117" t="s">
        <v>833</v>
      </c>
      <c r="I117" s="200">
        <v>368321</v>
      </c>
      <c r="J117" s="200"/>
      <c r="K117" s="237">
        <v>7880.2</v>
      </c>
      <c r="L117" s="237"/>
      <c r="M117" s="288">
        <v>46.74</v>
      </c>
      <c r="N117" s="288"/>
      <c r="O117" s="311">
        <v>376761</v>
      </c>
      <c r="P117" s="298"/>
      <c r="Q117" s="299">
        <v>7902.8</v>
      </c>
      <c r="R117" s="299"/>
      <c r="S117" s="300">
        <v>47.67</v>
      </c>
      <c r="T117" s="301"/>
      <c r="U117" s="246"/>
    </row>
    <row r="118" spans="1:21" x14ac:dyDescent="0.25">
      <c r="A118" s="290" t="s">
        <v>1055</v>
      </c>
      <c r="B118" t="s">
        <v>509</v>
      </c>
      <c r="C118" t="s">
        <v>510</v>
      </c>
      <c r="D118" t="s">
        <v>511</v>
      </c>
      <c r="E118" t="s">
        <v>1056</v>
      </c>
      <c r="F118" t="s">
        <v>141</v>
      </c>
      <c r="G118" t="s">
        <v>140</v>
      </c>
      <c r="H118" t="s">
        <v>833</v>
      </c>
      <c r="I118" s="200">
        <v>112335</v>
      </c>
      <c r="J118" s="200"/>
      <c r="K118" s="237">
        <v>1415</v>
      </c>
      <c r="L118" s="237"/>
      <c r="M118" s="288">
        <v>79.39</v>
      </c>
      <c r="N118" s="288"/>
      <c r="O118" s="311">
        <v>114582</v>
      </c>
      <c r="P118" s="298"/>
      <c r="Q118" s="299">
        <v>1428.9</v>
      </c>
      <c r="R118" s="299"/>
      <c r="S118" s="300">
        <v>80.19</v>
      </c>
      <c r="T118" s="301"/>
      <c r="U118" s="246"/>
    </row>
    <row r="119" spans="1:21" x14ac:dyDescent="0.25">
      <c r="A119" s="290" t="s">
        <v>1057</v>
      </c>
      <c r="B119" t="s">
        <v>509</v>
      </c>
      <c r="C119" t="s">
        <v>510</v>
      </c>
      <c r="D119" t="s">
        <v>511</v>
      </c>
      <c r="E119" t="s">
        <v>1058</v>
      </c>
      <c r="F119" t="s">
        <v>141</v>
      </c>
      <c r="G119" t="s">
        <v>140</v>
      </c>
      <c r="H119" t="s">
        <v>833</v>
      </c>
      <c r="I119" s="200">
        <v>11715</v>
      </c>
      <c r="J119" s="200"/>
      <c r="K119" s="237">
        <v>396.4</v>
      </c>
      <c r="L119" s="237"/>
      <c r="M119" s="288">
        <v>29.55</v>
      </c>
      <c r="N119" s="288"/>
      <c r="O119" s="311">
        <v>11925</v>
      </c>
      <c r="P119" s="298"/>
      <c r="Q119" s="299">
        <v>398.1</v>
      </c>
      <c r="R119" s="299"/>
      <c r="S119" s="300">
        <v>29.95</v>
      </c>
      <c r="T119" s="301"/>
      <c r="U119" s="246"/>
    </row>
    <row r="120" spans="1:21" x14ac:dyDescent="0.25">
      <c r="A120" s="290" t="s">
        <v>1059</v>
      </c>
      <c r="B120" t="s">
        <v>509</v>
      </c>
      <c r="C120" t="s">
        <v>510</v>
      </c>
      <c r="D120" t="s">
        <v>511</v>
      </c>
      <c r="E120" t="s">
        <v>1060</v>
      </c>
      <c r="F120" t="s">
        <v>141</v>
      </c>
      <c r="G120" t="s">
        <v>140</v>
      </c>
      <c r="H120" t="s">
        <v>833</v>
      </c>
      <c r="I120" s="200">
        <v>26500</v>
      </c>
      <c r="J120" s="200"/>
      <c r="K120" s="237">
        <v>355.9</v>
      </c>
      <c r="L120" s="237"/>
      <c r="M120" s="288">
        <v>74.459999999999994</v>
      </c>
      <c r="N120" s="288"/>
      <c r="O120" s="311">
        <v>26500</v>
      </c>
      <c r="P120" s="298"/>
      <c r="Q120" s="299">
        <v>360</v>
      </c>
      <c r="R120" s="299"/>
      <c r="S120" s="300">
        <v>73.61</v>
      </c>
      <c r="T120" s="301"/>
      <c r="U120" s="246"/>
    </row>
    <row r="121" spans="1:21" x14ac:dyDescent="0.25">
      <c r="A121" s="290" t="s">
        <v>1061</v>
      </c>
      <c r="B121" t="s">
        <v>509</v>
      </c>
      <c r="C121" t="s">
        <v>510</v>
      </c>
      <c r="D121" t="s">
        <v>511</v>
      </c>
      <c r="E121" t="s">
        <v>1062</v>
      </c>
      <c r="F121" t="s">
        <v>141</v>
      </c>
      <c r="G121" t="s">
        <v>140</v>
      </c>
      <c r="H121" t="s">
        <v>833</v>
      </c>
      <c r="I121" s="200">
        <v>84700</v>
      </c>
      <c r="J121" s="200"/>
      <c r="K121" s="237">
        <v>1088.3</v>
      </c>
      <c r="L121" s="237"/>
      <c r="M121" s="288">
        <v>77.83</v>
      </c>
      <c r="N121" s="288"/>
      <c r="O121" s="311">
        <v>92291</v>
      </c>
      <c r="P121" s="298"/>
      <c r="Q121" s="299">
        <v>1083.5</v>
      </c>
      <c r="R121" s="299"/>
      <c r="S121" s="300">
        <v>85.18</v>
      </c>
      <c r="T121" s="301"/>
      <c r="U121" s="246"/>
    </row>
    <row r="122" spans="1:21" x14ac:dyDescent="0.25">
      <c r="A122" s="290" t="s">
        <v>1063</v>
      </c>
      <c r="B122" t="s">
        <v>509</v>
      </c>
      <c r="C122" t="s">
        <v>510</v>
      </c>
      <c r="D122" t="s">
        <v>511</v>
      </c>
      <c r="E122" t="s">
        <v>1064</v>
      </c>
      <c r="F122" t="s">
        <v>141</v>
      </c>
      <c r="G122" t="s">
        <v>140</v>
      </c>
      <c r="H122" t="s">
        <v>833</v>
      </c>
      <c r="I122" s="200">
        <v>6300</v>
      </c>
      <c r="J122" s="200"/>
      <c r="K122" s="237">
        <v>201.7</v>
      </c>
      <c r="L122" s="237"/>
      <c r="M122" s="288">
        <v>31.23</v>
      </c>
      <c r="N122" s="288"/>
      <c r="O122" s="311">
        <v>6300</v>
      </c>
      <c r="P122" s="298"/>
      <c r="Q122" s="299">
        <v>197.4</v>
      </c>
      <c r="R122" s="299"/>
      <c r="S122" s="300">
        <v>31.91</v>
      </c>
      <c r="T122" s="301"/>
      <c r="U122" s="246"/>
    </row>
    <row r="123" spans="1:21" x14ac:dyDescent="0.25">
      <c r="A123" s="290" t="s">
        <v>1065</v>
      </c>
      <c r="B123" t="s">
        <v>509</v>
      </c>
      <c r="C123" t="s">
        <v>510</v>
      </c>
      <c r="D123" t="s">
        <v>511</v>
      </c>
      <c r="E123" t="s">
        <v>1066</v>
      </c>
      <c r="F123" t="s">
        <v>141</v>
      </c>
      <c r="G123" t="s">
        <v>140</v>
      </c>
      <c r="H123" t="s">
        <v>833</v>
      </c>
      <c r="I123" s="200">
        <v>46000</v>
      </c>
      <c r="J123" s="200"/>
      <c r="K123" s="237">
        <v>693.4</v>
      </c>
      <c r="L123" s="237"/>
      <c r="M123" s="288">
        <v>66.34</v>
      </c>
      <c r="N123" s="288"/>
      <c r="O123" s="311">
        <v>46000</v>
      </c>
      <c r="P123" s="298"/>
      <c r="Q123" s="299">
        <v>689.5</v>
      </c>
      <c r="R123" s="299"/>
      <c r="S123" s="300">
        <v>66.72</v>
      </c>
      <c r="T123" s="301"/>
      <c r="U123" s="246"/>
    </row>
    <row r="124" spans="1:21" x14ac:dyDescent="0.25">
      <c r="A124" s="290" t="s">
        <v>1067</v>
      </c>
      <c r="B124" t="s">
        <v>509</v>
      </c>
      <c r="C124" t="s">
        <v>510</v>
      </c>
      <c r="D124" t="s">
        <v>511</v>
      </c>
      <c r="E124" t="s">
        <v>1068</v>
      </c>
      <c r="F124" t="s">
        <v>141</v>
      </c>
      <c r="G124" t="s">
        <v>140</v>
      </c>
      <c r="H124" t="s">
        <v>833</v>
      </c>
      <c r="I124" s="200">
        <v>11200</v>
      </c>
      <c r="J124" s="200"/>
      <c r="K124" s="237">
        <v>183.4</v>
      </c>
      <c r="L124" s="237"/>
      <c r="M124" s="288">
        <v>61.07</v>
      </c>
      <c r="N124" s="288"/>
      <c r="O124" s="311">
        <v>11230</v>
      </c>
      <c r="P124" s="298"/>
      <c r="Q124" s="299">
        <v>183.9</v>
      </c>
      <c r="R124" s="299"/>
      <c r="S124" s="300">
        <v>61.07</v>
      </c>
      <c r="T124" s="301"/>
      <c r="U124" s="246"/>
    </row>
    <row r="125" spans="1:21" x14ac:dyDescent="0.25">
      <c r="A125" s="290" t="s">
        <v>1069</v>
      </c>
      <c r="B125" t="s">
        <v>509</v>
      </c>
      <c r="C125" t="s">
        <v>510</v>
      </c>
      <c r="D125" t="s">
        <v>511</v>
      </c>
      <c r="E125" t="s">
        <v>1070</v>
      </c>
      <c r="F125" t="s">
        <v>141</v>
      </c>
      <c r="G125" t="s">
        <v>140</v>
      </c>
      <c r="H125" t="s">
        <v>833</v>
      </c>
      <c r="I125" s="200">
        <v>81000</v>
      </c>
      <c r="J125" s="200"/>
      <c r="K125" s="237">
        <v>1260.0999999999999</v>
      </c>
      <c r="L125" s="237"/>
      <c r="M125" s="288">
        <v>64.28</v>
      </c>
      <c r="N125" s="288"/>
      <c r="O125" s="311">
        <v>106000</v>
      </c>
      <c r="P125" s="298"/>
      <c r="Q125" s="299">
        <v>1235.7</v>
      </c>
      <c r="R125" s="299"/>
      <c r="S125" s="300">
        <v>85.78</v>
      </c>
      <c r="T125" s="301"/>
      <c r="U125" s="246"/>
    </row>
    <row r="126" spans="1:21" x14ac:dyDescent="0.25">
      <c r="A126" s="290" t="s">
        <v>1071</v>
      </c>
      <c r="B126" t="s">
        <v>509</v>
      </c>
      <c r="C126" t="s">
        <v>510</v>
      </c>
      <c r="D126" t="s">
        <v>511</v>
      </c>
      <c r="E126" t="s">
        <v>1072</v>
      </c>
      <c r="F126" t="s">
        <v>141</v>
      </c>
      <c r="G126" t="s">
        <v>140</v>
      </c>
      <c r="H126" t="s">
        <v>833</v>
      </c>
      <c r="I126" s="200">
        <v>172000</v>
      </c>
      <c r="J126" s="200"/>
      <c r="K126" s="237">
        <v>2660</v>
      </c>
      <c r="L126" s="237"/>
      <c r="M126" s="288">
        <v>64.66</v>
      </c>
      <c r="N126" s="288"/>
      <c r="O126" s="311">
        <v>188000</v>
      </c>
      <c r="P126" s="298"/>
      <c r="Q126" s="299">
        <v>2742.5</v>
      </c>
      <c r="R126" s="299"/>
      <c r="S126" s="300">
        <v>68.55</v>
      </c>
      <c r="T126" s="301"/>
      <c r="U126" s="246"/>
    </row>
    <row r="127" spans="1:21" x14ac:dyDescent="0.25">
      <c r="A127" s="290" t="s">
        <v>1073</v>
      </c>
      <c r="B127" t="s">
        <v>509</v>
      </c>
      <c r="C127" t="s">
        <v>510</v>
      </c>
      <c r="D127" t="s">
        <v>511</v>
      </c>
      <c r="E127" t="s">
        <v>1074</v>
      </c>
      <c r="F127" t="s">
        <v>141</v>
      </c>
      <c r="G127" t="s">
        <v>140</v>
      </c>
      <c r="H127" t="s">
        <v>833</v>
      </c>
      <c r="I127" s="200">
        <v>3000</v>
      </c>
      <c r="J127" s="200"/>
      <c r="K127" s="237">
        <v>93.9</v>
      </c>
      <c r="L127" s="237"/>
      <c r="M127" s="288">
        <v>31.95</v>
      </c>
      <c r="N127" s="288"/>
      <c r="O127" s="311">
        <v>3250</v>
      </c>
      <c r="P127" s="298"/>
      <c r="Q127" s="299">
        <v>97.1</v>
      </c>
      <c r="R127" s="299"/>
      <c r="S127" s="300">
        <v>33.47</v>
      </c>
      <c r="T127" s="301"/>
      <c r="U127" s="246"/>
    </row>
    <row r="128" spans="1:21" x14ac:dyDescent="0.25">
      <c r="A128" s="290" t="s">
        <v>1075</v>
      </c>
      <c r="B128" t="s">
        <v>509</v>
      </c>
      <c r="C128" t="s">
        <v>510</v>
      </c>
      <c r="D128" t="s">
        <v>511</v>
      </c>
      <c r="E128" t="s">
        <v>1076</v>
      </c>
      <c r="F128" t="s">
        <v>141</v>
      </c>
      <c r="G128" t="s">
        <v>140</v>
      </c>
      <c r="H128" t="s">
        <v>833</v>
      </c>
      <c r="I128" s="200">
        <v>485474</v>
      </c>
      <c r="J128" s="200"/>
      <c r="K128" s="237">
        <v>6312.8</v>
      </c>
      <c r="L128" s="237"/>
      <c r="M128" s="288">
        <v>76.900000000000006</v>
      </c>
      <c r="N128" s="288"/>
      <c r="O128" s="311">
        <v>500038</v>
      </c>
      <c r="P128" s="298"/>
      <c r="Q128" s="299">
        <v>6255.3</v>
      </c>
      <c r="R128" s="299"/>
      <c r="S128" s="300">
        <v>79.94</v>
      </c>
      <c r="T128" s="301"/>
      <c r="U128" s="246"/>
    </row>
    <row r="129" spans="1:21" x14ac:dyDescent="0.25">
      <c r="A129" s="290" t="s">
        <v>1077</v>
      </c>
      <c r="B129" t="s">
        <v>509</v>
      </c>
      <c r="C129" t="s">
        <v>510</v>
      </c>
      <c r="D129" t="s">
        <v>511</v>
      </c>
      <c r="E129" t="s">
        <v>1078</v>
      </c>
      <c r="F129" t="s">
        <v>141</v>
      </c>
      <c r="G129" t="s">
        <v>140</v>
      </c>
      <c r="H129" t="s">
        <v>833</v>
      </c>
      <c r="I129" s="200">
        <v>102652</v>
      </c>
      <c r="J129" s="200"/>
      <c r="K129" s="237">
        <v>1784.9</v>
      </c>
      <c r="L129" s="237"/>
      <c r="M129" s="288">
        <v>57.51</v>
      </c>
      <c r="N129" s="288"/>
      <c r="O129" s="311">
        <v>105310</v>
      </c>
      <c r="P129" s="298"/>
      <c r="Q129" s="299">
        <v>1776.8</v>
      </c>
      <c r="R129" s="299"/>
      <c r="S129" s="300">
        <v>59.27</v>
      </c>
      <c r="T129" s="301"/>
      <c r="U129" s="246"/>
    </row>
    <row r="130" spans="1:21" x14ac:dyDescent="0.25">
      <c r="A130" s="290" t="s">
        <v>1079</v>
      </c>
      <c r="B130" t="s">
        <v>509</v>
      </c>
      <c r="C130" t="s">
        <v>510</v>
      </c>
      <c r="D130" t="s">
        <v>511</v>
      </c>
      <c r="E130" t="s">
        <v>1080</v>
      </c>
      <c r="F130" t="s">
        <v>141</v>
      </c>
      <c r="G130" t="s">
        <v>140</v>
      </c>
      <c r="H130" t="s">
        <v>833</v>
      </c>
      <c r="I130" s="200">
        <v>26885</v>
      </c>
      <c r="J130" s="200"/>
      <c r="K130" s="237">
        <v>445.2</v>
      </c>
      <c r="L130" s="237"/>
      <c r="M130" s="288">
        <v>60.39</v>
      </c>
      <c r="N130" s="288"/>
      <c r="O130" s="311">
        <v>28867</v>
      </c>
      <c r="P130" s="298"/>
      <c r="Q130" s="299">
        <v>444.1</v>
      </c>
      <c r="R130" s="299"/>
      <c r="S130" s="300">
        <v>65</v>
      </c>
      <c r="T130" s="301"/>
      <c r="U130" s="246"/>
    </row>
    <row r="131" spans="1:21" x14ac:dyDescent="0.25">
      <c r="A131" s="290" t="s">
        <v>1081</v>
      </c>
      <c r="B131" t="s">
        <v>509</v>
      </c>
      <c r="C131" t="s">
        <v>510</v>
      </c>
      <c r="D131" t="s">
        <v>511</v>
      </c>
      <c r="E131" t="s">
        <v>1082</v>
      </c>
      <c r="F131" t="s">
        <v>141</v>
      </c>
      <c r="G131" t="s">
        <v>140</v>
      </c>
      <c r="H131" t="s">
        <v>833</v>
      </c>
      <c r="I131" s="200">
        <v>277407</v>
      </c>
      <c r="J131" s="200"/>
      <c r="K131" s="237">
        <v>10669.6</v>
      </c>
      <c r="L131" s="237"/>
      <c r="M131" s="288">
        <v>26</v>
      </c>
      <c r="N131" s="288"/>
      <c r="O131" s="311">
        <v>787860</v>
      </c>
      <c r="P131" s="298"/>
      <c r="Q131" s="299">
        <v>10449.5</v>
      </c>
      <c r="R131" s="299"/>
      <c r="S131" s="300">
        <v>75.400000000000006</v>
      </c>
      <c r="T131" s="301"/>
      <c r="U131" s="246"/>
    </row>
    <row r="132" spans="1:21" x14ac:dyDescent="0.25">
      <c r="A132" s="290" t="s">
        <v>1083</v>
      </c>
      <c r="B132" t="s">
        <v>509</v>
      </c>
      <c r="C132" t="s">
        <v>510</v>
      </c>
      <c r="D132" t="s">
        <v>511</v>
      </c>
      <c r="E132" t="s">
        <v>1084</v>
      </c>
      <c r="F132" t="s">
        <v>141</v>
      </c>
      <c r="G132" t="s">
        <v>140</v>
      </c>
      <c r="H132" t="s">
        <v>833</v>
      </c>
      <c r="I132" s="200">
        <v>7400</v>
      </c>
      <c r="J132" s="200"/>
      <c r="K132" s="237">
        <v>132.9</v>
      </c>
      <c r="L132" s="237"/>
      <c r="M132" s="288">
        <v>55.68</v>
      </c>
      <c r="N132" s="288"/>
      <c r="O132" s="311">
        <v>7770</v>
      </c>
      <c r="P132" s="298"/>
      <c r="Q132" s="299">
        <v>133.4</v>
      </c>
      <c r="R132" s="299"/>
      <c r="S132" s="300">
        <v>58.25</v>
      </c>
      <c r="T132" s="301"/>
      <c r="U132" s="246"/>
    </row>
    <row r="133" spans="1:21" x14ac:dyDescent="0.25">
      <c r="A133" s="290" t="s">
        <v>1085</v>
      </c>
      <c r="B133" t="s">
        <v>509</v>
      </c>
      <c r="C133" t="s">
        <v>510</v>
      </c>
      <c r="D133" t="s">
        <v>511</v>
      </c>
      <c r="E133" t="s">
        <v>1086</v>
      </c>
      <c r="F133" t="s">
        <v>141</v>
      </c>
      <c r="G133" t="s">
        <v>140</v>
      </c>
      <c r="H133" t="s">
        <v>833</v>
      </c>
      <c r="I133" s="200">
        <v>17040</v>
      </c>
      <c r="J133" s="200"/>
      <c r="K133" s="237">
        <v>1136</v>
      </c>
      <c r="L133" s="237"/>
      <c r="M133" s="288">
        <v>15</v>
      </c>
      <c r="N133" s="288"/>
      <c r="O133" s="311">
        <v>18165</v>
      </c>
      <c r="P133" s="298"/>
      <c r="Q133" s="299">
        <v>1135.3</v>
      </c>
      <c r="R133" s="299"/>
      <c r="S133" s="300">
        <v>16</v>
      </c>
      <c r="T133" s="301"/>
      <c r="U133" s="246"/>
    </row>
    <row r="134" spans="1:21" x14ac:dyDescent="0.25">
      <c r="A134" s="290" t="s">
        <v>1087</v>
      </c>
      <c r="B134" t="s">
        <v>509</v>
      </c>
      <c r="C134" t="s">
        <v>510</v>
      </c>
      <c r="D134" t="s">
        <v>511</v>
      </c>
      <c r="E134" t="s">
        <v>1088</v>
      </c>
      <c r="F134" t="s">
        <v>141</v>
      </c>
      <c r="G134" t="s">
        <v>140</v>
      </c>
      <c r="H134" t="s">
        <v>833</v>
      </c>
      <c r="I134" s="200">
        <v>7505</v>
      </c>
      <c r="J134" s="200"/>
      <c r="K134" s="237">
        <v>457.6</v>
      </c>
      <c r="L134" s="237"/>
      <c r="M134" s="288">
        <v>16.399999999999999</v>
      </c>
      <c r="N134" s="288"/>
      <c r="O134" s="311">
        <v>7731</v>
      </c>
      <c r="P134" s="298"/>
      <c r="Q134" s="299">
        <v>466.6</v>
      </c>
      <c r="R134" s="299"/>
      <c r="S134" s="300">
        <v>16.57</v>
      </c>
      <c r="T134" s="301"/>
      <c r="U134" s="246"/>
    </row>
    <row r="135" spans="1:21" x14ac:dyDescent="0.25">
      <c r="A135" s="290" t="s">
        <v>1089</v>
      </c>
      <c r="B135" t="s">
        <v>509</v>
      </c>
      <c r="C135" t="s">
        <v>510</v>
      </c>
      <c r="D135" t="s">
        <v>511</v>
      </c>
      <c r="E135" t="s">
        <v>1090</v>
      </c>
      <c r="F135" t="s">
        <v>141</v>
      </c>
      <c r="G135" t="s">
        <v>140</v>
      </c>
      <c r="H135" t="s">
        <v>833</v>
      </c>
      <c r="I135" s="200">
        <v>4804</v>
      </c>
      <c r="J135" s="200"/>
      <c r="K135" s="237">
        <v>149.1</v>
      </c>
      <c r="L135" s="237"/>
      <c r="M135" s="288">
        <v>32.22</v>
      </c>
      <c r="N135" s="288"/>
      <c r="O135" s="311">
        <v>4995</v>
      </c>
      <c r="P135" s="298"/>
      <c r="Q135" s="299">
        <v>144.1</v>
      </c>
      <c r="R135" s="299"/>
      <c r="S135" s="300">
        <v>34.659999999999997</v>
      </c>
      <c r="T135" s="301"/>
      <c r="U135" s="246"/>
    </row>
    <row r="136" spans="1:21" x14ac:dyDescent="0.25">
      <c r="A136" s="290" t="s">
        <v>1091</v>
      </c>
      <c r="B136" t="s">
        <v>509</v>
      </c>
      <c r="C136" t="s">
        <v>510</v>
      </c>
      <c r="D136" t="s">
        <v>511</v>
      </c>
      <c r="E136" t="s">
        <v>1092</v>
      </c>
      <c r="F136" t="s">
        <v>141</v>
      </c>
      <c r="G136" t="s">
        <v>140</v>
      </c>
      <c r="H136" t="s">
        <v>833</v>
      </c>
      <c r="I136" s="200">
        <v>6400</v>
      </c>
      <c r="J136" s="200"/>
      <c r="K136" s="237">
        <v>149.69999999999999</v>
      </c>
      <c r="L136" s="237"/>
      <c r="M136" s="288">
        <v>42.75</v>
      </c>
      <c r="N136" s="288"/>
      <c r="O136" s="311">
        <v>6500</v>
      </c>
      <c r="P136" s="298"/>
      <c r="Q136" s="299">
        <v>150.5</v>
      </c>
      <c r="R136" s="299"/>
      <c r="S136" s="300">
        <v>43.19</v>
      </c>
      <c r="T136" s="301"/>
      <c r="U136" s="246"/>
    </row>
    <row r="137" spans="1:21" x14ac:dyDescent="0.25">
      <c r="A137" s="290" t="s">
        <v>1093</v>
      </c>
      <c r="B137" t="s">
        <v>509</v>
      </c>
      <c r="C137" t="s">
        <v>510</v>
      </c>
      <c r="D137" t="s">
        <v>511</v>
      </c>
      <c r="E137" t="s">
        <v>1094</v>
      </c>
      <c r="F137" t="s">
        <v>141</v>
      </c>
      <c r="G137" t="s">
        <v>140</v>
      </c>
      <c r="H137" t="s">
        <v>833</v>
      </c>
      <c r="I137" s="200">
        <v>2007277</v>
      </c>
      <c r="J137" s="200"/>
      <c r="K137" s="237">
        <v>26214.7</v>
      </c>
      <c r="L137" s="237"/>
      <c r="M137" s="288">
        <v>76.569999999999993</v>
      </c>
      <c r="N137" s="288"/>
      <c r="O137" s="311">
        <v>2567270</v>
      </c>
      <c r="P137" s="298"/>
      <c r="Q137" s="299">
        <v>26099.4</v>
      </c>
      <c r="R137" s="299"/>
      <c r="S137" s="300">
        <v>98.37</v>
      </c>
      <c r="T137" s="301"/>
      <c r="U137" s="246"/>
    </row>
    <row r="138" spans="1:21" x14ac:dyDescent="0.25">
      <c r="A138" s="290" t="s">
        <v>1095</v>
      </c>
      <c r="B138" t="s">
        <v>509</v>
      </c>
      <c r="C138" t="s">
        <v>510</v>
      </c>
      <c r="D138" t="s">
        <v>511</v>
      </c>
      <c r="E138" t="s">
        <v>1096</v>
      </c>
      <c r="F138" t="s">
        <v>141</v>
      </c>
      <c r="G138" t="s">
        <v>140</v>
      </c>
      <c r="H138" t="s">
        <v>833</v>
      </c>
      <c r="I138" s="200">
        <v>16000</v>
      </c>
      <c r="J138" s="200"/>
      <c r="K138" s="237">
        <v>559</v>
      </c>
      <c r="L138" s="237"/>
      <c r="M138" s="288">
        <v>28.62</v>
      </c>
      <c r="N138" s="288"/>
      <c r="O138" s="311">
        <v>17000</v>
      </c>
      <c r="P138" s="298"/>
      <c r="Q138" s="299">
        <v>553.70000000000005</v>
      </c>
      <c r="R138" s="299"/>
      <c r="S138" s="300">
        <v>30.7</v>
      </c>
      <c r="T138" s="301"/>
      <c r="U138" s="246"/>
    </row>
    <row r="139" spans="1:21" x14ac:dyDescent="0.25">
      <c r="A139" s="290" t="s">
        <v>1097</v>
      </c>
      <c r="B139" t="s">
        <v>509</v>
      </c>
      <c r="C139" t="s">
        <v>510</v>
      </c>
      <c r="D139" t="s">
        <v>511</v>
      </c>
      <c r="E139" t="s">
        <v>1098</v>
      </c>
      <c r="F139" t="s">
        <v>141</v>
      </c>
      <c r="G139" t="s">
        <v>140</v>
      </c>
      <c r="H139" t="s">
        <v>833</v>
      </c>
      <c r="I139" s="200">
        <v>26000</v>
      </c>
      <c r="J139" s="200"/>
      <c r="K139" s="237">
        <v>990.5</v>
      </c>
      <c r="L139" s="237"/>
      <c r="M139" s="288">
        <v>26.25</v>
      </c>
      <c r="N139" s="288"/>
      <c r="O139" s="311">
        <v>27500</v>
      </c>
      <c r="P139" s="298"/>
      <c r="Q139" s="299">
        <v>1011.9</v>
      </c>
      <c r="R139" s="299"/>
      <c r="S139" s="300">
        <v>27.18</v>
      </c>
      <c r="T139" s="301"/>
      <c r="U139" s="246"/>
    </row>
    <row r="140" spans="1:21" x14ac:dyDescent="0.25">
      <c r="A140" s="290" t="s">
        <v>1099</v>
      </c>
      <c r="B140" t="s">
        <v>509</v>
      </c>
      <c r="C140" t="s">
        <v>510</v>
      </c>
      <c r="D140" t="s">
        <v>511</v>
      </c>
      <c r="E140" t="s">
        <v>1100</v>
      </c>
      <c r="F140" t="s">
        <v>141</v>
      </c>
      <c r="G140" t="s">
        <v>140</v>
      </c>
      <c r="H140" t="s">
        <v>833</v>
      </c>
      <c r="I140" s="200">
        <v>143000</v>
      </c>
      <c r="J140" s="200"/>
      <c r="K140" s="237">
        <v>2035.5</v>
      </c>
      <c r="L140" s="237"/>
      <c r="M140" s="288">
        <v>70.25</v>
      </c>
      <c r="N140" s="288"/>
      <c r="O140" s="311">
        <v>149000</v>
      </c>
      <c r="P140" s="298"/>
      <c r="Q140" s="299">
        <v>2073.5</v>
      </c>
      <c r="R140" s="299"/>
      <c r="S140" s="300">
        <v>71.86</v>
      </c>
      <c r="T140" s="301"/>
      <c r="U140" s="246"/>
    </row>
    <row r="141" spans="1:21" x14ac:dyDescent="0.25">
      <c r="A141" s="290" t="s">
        <v>1101</v>
      </c>
      <c r="B141" t="s">
        <v>509</v>
      </c>
      <c r="C141" t="s">
        <v>510</v>
      </c>
      <c r="D141" t="s">
        <v>511</v>
      </c>
      <c r="E141" t="s">
        <v>1102</v>
      </c>
      <c r="F141" t="s">
        <v>141</v>
      </c>
      <c r="G141" t="s">
        <v>140</v>
      </c>
      <c r="H141" t="s">
        <v>833</v>
      </c>
      <c r="I141" s="200">
        <v>44631</v>
      </c>
      <c r="J141" s="200"/>
      <c r="K141" s="237">
        <v>1159</v>
      </c>
      <c r="L141" s="237"/>
      <c r="M141" s="288">
        <v>38.51</v>
      </c>
      <c r="N141" s="288"/>
      <c r="O141" s="311">
        <v>44631</v>
      </c>
      <c r="P141" s="298"/>
      <c r="Q141" s="299">
        <v>1164.0999999999999</v>
      </c>
      <c r="R141" s="299"/>
      <c r="S141" s="300">
        <v>38.340000000000003</v>
      </c>
      <c r="T141" s="301"/>
      <c r="U141" s="246"/>
    </row>
    <row r="142" spans="1:21" x14ac:dyDescent="0.25">
      <c r="A142" s="290" t="s">
        <v>1103</v>
      </c>
      <c r="B142" t="s">
        <v>509</v>
      </c>
      <c r="C142" t="s">
        <v>510</v>
      </c>
      <c r="D142" t="s">
        <v>511</v>
      </c>
      <c r="E142" t="s">
        <v>1104</v>
      </c>
      <c r="F142" t="s">
        <v>141</v>
      </c>
      <c r="G142" t="s">
        <v>140</v>
      </c>
      <c r="H142" t="s">
        <v>833</v>
      </c>
      <c r="I142" s="200">
        <v>93030</v>
      </c>
      <c r="J142" s="200"/>
      <c r="K142" s="237">
        <v>1218.0999999999999</v>
      </c>
      <c r="L142" s="237"/>
      <c r="M142" s="288">
        <v>76.37</v>
      </c>
      <c r="N142" s="288"/>
      <c r="O142" s="311">
        <v>98000</v>
      </c>
      <c r="P142" s="298"/>
      <c r="Q142" s="299">
        <v>1220.2</v>
      </c>
      <c r="R142" s="299"/>
      <c r="S142" s="300">
        <v>80.31</v>
      </c>
      <c r="T142" s="301"/>
      <c r="U142" s="246"/>
    </row>
    <row r="143" spans="1:21" x14ac:dyDescent="0.25">
      <c r="A143" s="290" t="s">
        <v>1105</v>
      </c>
      <c r="B143" t="s">
        <v>509</v>
      </c>
      <c r="C143" t="s">
        <v>510</v>
      </c>
      <c r="D143" t="s">
        <v>511</v>
      </c>
      <c r="E143" t="s">
        <v>1106</v>
      </c>
      <c r="F143" t="s">
        <v>141</v>
      </c>
      <c r="G143" t="s">
        <v>140</v>
      </c>
      <c r="H143" t="s">
        <v>833</v>
      </c>
      <c r="I143" s="200">
        <v>215110</v>
      </c>
      <c r="J143" s="200"/>
      <c r="K143" s="237">
        <v>2879.8</v>
      </c>
      <c r="L143" s="237"/>
      <c r="M143" s="288">
        <v>74.7</v>
      </c>
      <c r="N143" s="288"/>
      <c r="O143" s="311">
        <v>221563</v>
      </c>
      <c r="P143" s="298"/>
      <c r="Q143" s="299">
        <v>2858.2</v>
      </c>
      <c r="R143" s="299"/>
      <c r="S143" s="300">
        <v>77.52</v>
      </c>
      <c r="T143" s="301"/>
      <c r="U143" s="246"/>
    </row>
    <row r="144" spans="1:21" x14ac:dyDescent="0.25">
      <c r="A144" s="290" t="s">
        <v>1107</v>
      </c>
      <c r="B144" t="s">
        <v>142</v>
      </c>
      <c r="C144" t="s">
        <v>143</v>
      </c>
      <c r="D144" s="93" t="s">
        <v>144</v>
      </c>
      <c r="E144" t="s">
        <v>1108</v>
      </c>
      <c r="F144" t="s">
        <v>119</v>
      </c>
      <c r="G144" t="s">
        <v>140</v>
      </c>
      <c r="H144" t="s">
        <v>833</v>
      </c>
      <c r="I144" s="200">
        <v>43000</v>
      </c>
      <c r="J144" s="200"/>
      <c r="K144" s="237">
        <v>1310.53</v>
      </c>
      <c r="L144" s="237"/>
      <c r="M144" s="288">
        <v>32.81</v>
      </c>
      <c r="N144" s="288"/>
      <c r="O144" s="311">
        <v>43000</v>
      </c>
      <c r="P144" s="298"/>
      <c r="Q144" s="299">
        <v>1459.34</v>
      </c>
      <c r="R144" s="299"/>
      <c r="S144" s="300">
        <v>29.47</v>
      </c>
      <c r="T144" s="301"/>
      <c r="U144" s="246"/>
    </row>
    <row r="145" spans="1:21" x14ac:dyDescent="0.25">
      <c r="A145" s="290" t="s">
        <v>1109</v>
      </c>
      <c r="B145" t="s">
        <v>142</v>
      </c>
      <c r="C145" t="s">
        <v>143</v>
      </c>
      <c r="D145" s="93" t="s">
        <v>144</v>
      </c>
      <c r="E145" t="s">
        <v>1110</v>
      </c>
      <c r="F145" t="s">
        <v>119</v>
      </c>
      <c r="G145" t="s">
        <v>140</v>
      </c>
      <c r="H145" t="s">
        <v>833</v>
      </c>
      <c r="I145" s="200">
        <v>10754</v>
      </c>
      <c r="J145" s="200"/>
      <c r="K145" s="237">
        <v>118.62</v>
      </c>
      <c r="L145" s="237"/>
      <c r="M145" s="288">
        <v>90.66</v>
      </c>
      <c r="N145" s="288"/>
      <c r="O145" s="311">
        <v>11185</v>
      </c>
      <c r="P145" s="298"/>
      <c r="Q145" s="299">
        <v>120.46</v>
      </c>
      <c r="R145" s="299"/>
      <c r="S145" s="300">
        <v>92.85</v>
      </c>
      <c r="T145" s="301"/>
      <c r="U145" s="246"/>
    </row>
    <row r="146" spans="1:21" x14ac:dyDescent="0.25">
      <c r="A146" s="290" t="s">
        <v>1111</v>
      </c>
      <c r="B146" t="s">
        <v>142</v>
      </c>
      <c r="C146" t="s">
        <v>143</v>
      </c>
      <c r="D146" s="93" t="s">
        <v>144</v>
      </c>
      <c r="E146" t="s">
        <v>1112</v>
      </c>
      <c r="F146" t="s">
        <v>119</v>
      </c>
      <c r="G146" t="s">
        <v>140</v>
      </c>
      <c r="H146" t="s">
        <v>833</v>
      </c>
      <c r="I146" s="200">
        <v>13744</v>
      </c>
      <c r="J146" s="200"/>
      <c r="K146" s="237">
        <v>350.78</v>
      </c>
      <c r="L146" s="237"/>
      <c r="M146" s="288">
        <v>39.18</v>
      </c>
      <c r="N146" s="288"/>
      <c r="O146" s="311">
        <v>13744</v>
      </c>
      <c r="P146" s="298"/>
      <c r="Q146" s="299">
        <v>350.78</v>
      </c>
      <c r="R146" s="299"/>
      <c r="S146" s="300">
        <v>39.18</v>
      </c>
      <c r="T146" s="301"/>
      <c r="U146" s="246"/>
    </row>
    <row r="147" spans="1:21" x14ac:dyDescent="0.25">
      <c r="A147" s="290" t="s">
        <v>1113</v>
      </c>
      <c r="B147" t="s">
        <v>142</v>
      </c>
      <c r="C147" t="s">
        <v>143</v>
      </c>
      <c r="D147" s="93" t="s">
        <v>144</v>
      </c>
      <c r="E147" t="s">
        <v>1114</v>
      </c>
      <c r="F147" t="s">
        <v>119</v>
      </c>
      <c r="G147" t="s">
        <v>140</v>
      </c>
      <c r="H147" t="s">
        <v>833</v>
      </c>
      <c r="I147" s="200">
        <v>121000</v>
      </c>
      <c r="J147" s="200"/>
      <c r="K147" s="237">
        <v>3563.39</v>
      </c>
      <c r="L147" s="237"/>
      <c r="M147" s="288">
        <v>33.96</v>
      </c>
      <c r="N147" s="288"/>
      <c r="O147" s="311">
        <v>122500</v>
      </c>
      <c r="P147" s="298"/>
      <c r="Q147" s="299">
        <v>3548.37</v>
      </c>
      <c r="R147" s="299"/>
      <c r="S147" s="300">
        <v>34.520000000000003</v>
      </c>
      <c r="T147" s="301"/>
      <c r="U147" s="246"/>
    </row>
    <row r="148" spans="1:21" x14ac:dyDescent="0.25">
      <c r="A148" s="290" t="s">
        <v>1115</v>
      </c>
      <c r="B148" t="s">
        <v>142</v>
      </c>
      <c r="C148" t="s">
        <v>143</v>
      </c>
      <c r="D148" s="93" t="s">
        <v>144</v>
      </c>
      <c r="E148" t="s">
        <v>1116</v>
      </c>
      <c r="F148" t="s">
        <v>119</v>
      </c>
      <c r="G148" t="s">
        <v>140</v>
      </c>
      <c r="H148" t="s">
        <v>833</v>
      </c>
      <c r="I148" s="200">
        <v>131850</v>
      </c>
      <c r="J148" s="200"/>
      <c r="K148" s="237">
        <v>2116.9699999999998</v>
      </c>
      <c r="L148" s="237"/>
      <c r="M148" s="288">
        <v>62.28</v>
      </c>
      <c r="N148" s="288"/>
      <c r="O148" s="311">
        <v>136000</v>
      </c>
      <c r="P148" s="298"/>
      <c r="Q148" s="299">
        <v>2121.14</v>
      </c>
      <c r="R148" s="299"/>
      <c r="S148" s="300">
        <v>64.12</v>
      </c>
      <c r="T148" s="301"/>
      <c r="U148" s="246"/>
    </row>
    <row r="149" spans="1:21" x14ac:dyDescent="0.25">
      <c r="A149" s="290" t="s">
        <v>1117</v>
      </c>
      <c r="B149" t="s">
        <v>142</v>
      </c>
      <c r="C149" t="s">
        <v>143</v>
      </c>
      <c r="D149" s="93" t="s">
        <v>144</v>
      </c>
      <c r="E149" t="s">
        <v>1118</v>
      </c>
      <c r="F149" t="s">
        <v>119</v>
      </c>
      <c r="G149" t="s">
        <v>140</v>
      </c>
      <c r="H149" t="s">
        <v>833</v>
      </c>
      <c r="I149" s="200">
        <v>7708</v>
      </c>
      <c r="J149" s="200"/>
      <c r="K149" s="237">
        <v>142.38999999999999</v>
      </c>
      <c r="L149" s="237"/>
      <c r="M149" s="288">
        <v>54.13</v>
      </c>
      <c r="N149" s="288"/>
      <c r="O149" s="311">
        <v>7800</v>
      </c>
      <c r="P149" s="298"/>
      <c r="Q149" s="299">
        <v>142.38999999999999</v>
      </c>
      <c r="R149" s="299"/>
      <c r="S149" s="300">
        <v>54.78</v>
      </c>
      <c r="T149" s="301"/>
      <c r="U149" s="246"/>
    </row>
    <row r="150" spans="1:21" x14ac:dyDescent="0.25">
      <c r="A150" s="290" t="s">
        <v>1119</v>
      </c>
      <c r="B150" t="s">
        <v>142</v>
      </c>
      <c r="C150" t="s">
        <v>143</v>
      </c>
      <c r="D150" s="93" t="s">
        <v>144</v>
      </c>
      <c r="E150" t="s">
        <v>1120</v>
      </c>
      <c r="F150" t="s">
        <v>119</v>
      </c>
      <c r="G150" t="s">
        <v>140</v>
      </c>
      <c r="H150" t="s">
        <v>833</v>
      </c>
      <c r="I150" s="200">
        <v>19500</v>
      </c>
      <c r="J150" s="200"/>
      <c r="K150" s="237">
        <v>391.11</v>
      </c>
      <c r="L150" s="237"/>
      <c r="M150" s="288">
        <v>49.86</v>
      </c>
      <c r="N150" s="288"/>
      <c r="O150" s="311">
        <v>21500</v>
      </c>
      <c r="P150" s="298"/>
      <c r="Q150" s="299">
        <v>407.51</v>
      </c>
      <c r="R150" s="299"/>
      <c r="S150" s="300">
        <v>52.76</v>
      </c>
      <c r="T150" s="301"/>
      <c r="U150" s="246"/>
    </row>
    <row r="151" spans="1:21" x14ac:dyDescent="0.25">
      <c r="A151" s="290" t="s">
        <v>1121</v>
      </c>
      <c r="B151" t="s">
        <v>142</v>
      </c>
      <c r="C151" t="s">
        <v>143</v>
      </c>
      <c r="D151" s="93" t="s">
        <v>144</v>
      </c>
      <c r="E151" t="s">
        <v>1122</v>
      </c>
      <c r="F151" t="s">
        <v>119</v>
      </c>
      <c r="G151" t="s">
        <v>140</v>
      </c>
      <c r="H151" t="s">
        <v>833</v>
      </c>
      <c r="I151" s="200">
        <v>69600</v>
      </c>
      <c r="J151" s="200"/>
      <c r="K151" s="237">
        <v>1514.51</v>
      </c>
      <c r="L151" s="237"/>
      <c r="M151" s="288">
        <v>45.96</v>
      </c>
      <c r="N151" s="288"/>
      <c r="O151" s="311">
        <v>71000</v>
      </c>
      <c r="P151" s="298"/>
      <c r="Q151" s="299">
        <v>1516.12</v>
      </c>
      <c r="R151" s="299"/>
      <c r="S151" s="300">
        <v>46.83</v>
      </c>
      <c r="T151" s="301"/>
      <c r="U151" s="246"/>
    </row>
    <row r="152" spans="1:21" x14ac:dyDescent="0.25">
      <c r="A152" s="290" t="s">
        <v>1123</v>
      </c>
      <c r="B152" t="s">
        <v>142</v>
      </c>
      <c r="C152" t="s">
        <v>143</v>
      </c>
      <c r="D152" s="93" t="s">
        <v>144</v>
      </c>
      <c r="E152" t="s">
        <v>1124</v>
      </c>
      <c r="F152" t="s">
        <v>119</v>
      </c>
      <c r="G152" t="s">
        <v>140</v>
      </c>
      <c r="H152" t="s">
        <v>833</v>
      </c>
      <c r="I152" s="200">
        <v>14288</v>
      </c>
      <c r="J152" s="200"/>
      <c r="K152" s="237">
        <v>195.05</v>
      </c>
      <c r="L152" s="237"/>
      <c r="M152" s="288">
        <v>73.25</v>
      </c>
      <c r="N152" s="288"/>
      <c r="O152" s="311">
        <v>14960</v>
      </c>
      <c r="P152" s="298"/>
      <c r="Q152" s="299">
        <v>196.16</v>
      </c>
      <c r="R152" s="299"/>
      <c r="S152" s="300">
        <v>76.260000000000005</v>
      </c>
      <c r="T152" s="301"/>
      <c r="U152" s="246"/>
    </row>
    <row r="153" spans="1:21" x14ac:dyDescent="0.25">
      <c r="A153" s="290" t="s">
        <v>1125</v>
      </c>
      <c r="B153" t="s">
        <v>142</v>
      </c>
      <c r="C153" t="s">
        <v>143</v>
      </c>
      <c r="D153" s="93" t="s">
        <v>144</v>
      </c>
      <c r="E153" t="s">
        <v>1126</v>
      </c>
      <c r="F153" t="s">
        <v>119</v>
      </c>
      <c r="G153" t="s">
        <v>140</v>
      </c>
      <c r="H153" t="s">
        <v>833</v>
      </c>
      <c r="I153" s="200">
        <v>16965</v>
      </c>
      <c r="J153" s="200"/>
      <c r="K153" s="237">
        <v>316.7</v>
      </c>
      <c r="L153" s="237"/>
      <c r="M153" s="288">
        <v>53.57</v>
      </c>
      <c r="N153" s="288"/>
      <c r="O153" s="311">
        <v>17474</v>
      </c>
      <c r="P153" s="298"/>
      <c r="Q153" s="299">
        <v>316.7</v>
      </c>
      <c r="R153" s="299"/>
      <c r="S153" s="300">
        <v>55.18</v>
      </c>
      <c r="T153" s="301"/>
      <c r="U153" s="246"/>
    </row>
    <row r="154" spans="1:21" x14ac:dyDescent="0.25">
      <c r="A154" s="290" t="s">
        <v>1127</v>
      </c>
      <c r="B154" t="s">
        <v>142</v>
      </c>
      <c r="C154" t="s">
        <v>143</v>
      </c>
      <c r="D154" s="93" t="s">
        <v>144</v>
      </c>
      <c r="E154" t="s">
        <v>1128</v>
      </c>
      <c r="F154" t="s">
        <v>119</v>
      </c>
      <c r="G154" t="s">
        <v>140</v>
      </c>
      <c r="H154" t="s">
        <v>833</v>
      </c>
      <c r="I154" s="200">
        <v>20000</v>
      </c>
      <c r="J154" s="200"/>
      <c r="K154" s="237">
        <v>270.11</v>
      </c>
      <c r="L154" s="237"/>
      <c r="M154" s="288">
        <v>74.040000000000006</v>
      </c>
      <c r="N154" s="288"/>
      <c r="O154" s="311">
        <v>20000</v>
      </c>
      <c r="P154" s="298"/>
      <c r="Q154" s="299">
        <v>270.11</v>
      </c>
      <c r="R154" s="299"/>
      <c r="S154" s="300">
        <v>74.040000000000006</v>
      </c>
      <c r="T154" s="301"/>
      <c r="U154" s="246"/>
    </row>
    <row r="155" spans="1:21" x14ac:dyDescent="0.25">
      <c r="A155" s="290" t="s">
        <v>1129</v>
      </c>
      <c r="B155" t="s">
        <v>142</v>
      </c>
      <c r="C155" t="s">
        <v>143</v>
      </c>
      <c r="D155" s="93" t="s">
        <v>144</v>
      </c>
      <c r="E155" t="s">
        <v>1130</v>
      </c>
      <c r="F155" t="s">
        <v>119</v>
      </c>
      <c r="G155" t="s">
        <v>140</v>
      </c>
      <c r="H155" t="s">
        <v>833</v>
      </c>
      <c r="I155" s="200">
        <v>5331</v>
      </c>
      <c r="J155" s="200"/>
      <c r="K155" s="237">
        <v>185.04</v>
      </c>
      <c r="L155" s="237"/>
      <c r="M155" s="288">
        <v>28.81</v>
      </c>
      <c r="N155" s="288"/>
      <c r="O155" s="311">
        <v>5517</v>
      </c>
      <c r="P155" s="298"/>
      <c r="Q155" s="299">
        <v>187.57</v>
      </c>
      <c r="R155" s="299"/>
      <c r="S155" s="300">
        <v>29.41</v>
      </c>
      <c r="T155" s="301"/>
      <c r="U155" s="246"/>
    </row>
    <row r="156" spans="1:21" x14ac:dyDescent="0.25">
      <c r="A156" s="290" t="s">
        <v>1131</v>
      </c>
      <c r="B156" t="s">
        <v>142</v>
      </c>
      <c r="C156" t="s">
        <v>143</v>
      </c>
      <c r="D156" s="93" t="s">
        <v>144</v>
      </c>
      <c r="E156" t="s">
        <v>1132</v>
      </c>
      <c r="F156" t="s">
        <v>119</v>
      </c>
      <c r="G156" t="s">
        <v>140</v>
      </c>
      <c r="H156" t="s">
        <v>833</v>
      </c>
      <c r="I156" s="200">
        <v>15783</v>
      </c>
      <c r="J156" s="200"/>
      <c r="K156" s="237">
        <v>995.96</v>
      </c>
      <c r="L156" s="237"/>
      <c r="M156" s="288">
        <v>15.85</v>
      </c>
      <c r="N156" s="288"/>
      <c r="O156" s="311">
        <v>16020</v>
      </c>
      <c r="P156" s="298"/>
      <c r="Q156" s="299">
        <v>1010.92</v>
      </c>
      <c r="R156" s="299"/>
      <c r="S156" s="300">
        <v>15.85</v>
      </c>
      <c r="T156" s="301"/>
      <c r="U156" s="246"/>
    </row>
    <row r="157" spans="1:21" x14ac:dyDescent="0.25">
      <c r="A157" s="290" t="s">
        <v>1133</v>
      </c>
      <c r="B157" t="s">
        <v>142</v>
      </c>
      <c r="C157" t="s">
        <v>143</v>
      </c>
      <c r="D157" s="93" t="s">
        <v>144</v>
      </c>
      <c r="E157" t="s">
        <v>1134</v>
      </c>
      <c r="F157" t="s">
        <v>119</v>
      </c>
      <c r="G157" t="s">
        <v>140</v>
      </c>
      <c r="H157" t="s">
        <v>833</v>
      </c>
      <c r="I157" s="200">
        <v>18000</v>
      </c>
      <c r="J157" s="200"/>
      <c r="K157" s="237">
        <v>365.59</v>
      </c>
      <c r="L157" s="237"/>
      <c r="M157" s="288">
        <v>49.24</v>
      </c>
      <c r="N157" s="288"/>
      <c r="O157" s="311">
        <v>18500</v>
      </c>
      <c r="P157" s="298"/>
      <c r="Q157" s="299">
        <v>365.59</v>
      </c>
      <c r="R157" s="299"/>
      <c r="S157" s="300">
        <v>50.6</v>
      </c>
      <c r="T157" s="301"/>
      <c r="U157" s="246"/>
    </row>
    <row r="158" spans="1:21" x14ac:dyDescent="0.25">
      <c r="A158" s="290" t="s">
        <v>1135</v>
      </c>
      <c r="B158" t="s">
        <v>142</v>
      </c>
      <c r="C158" t="s">
        <v>143</v>
      </c>
      <c r="D158" s="93" t="s">
        <v>144</v>
      </c>
      <c r="E158" t="s">
        <v>1136</v>
      </c>
      <c r="F158" t="s">
        <v>119</v>
      </c>
      <c r="G158" t="s">
        <v>140</v>
      </c>
      <c r="H158" t="s">
        <v>833</v>
      </c>
      <c r="I158" s="200">
        <v>65000</v>
      </c>
      <c r="J158" s="200"/>
      <c r="K158" s="237">
        <v>869.36</v>
      </c>
      <c r="L158" s="237"/>
      <c r="M158" s="288">
        <v>74.77</v>
      </c>
      <c r="N158" s="288"/>
      <c r="O158" s="311">
        <v>67700</v>
      </c>
      <c r="P158" s="298"/>
      <c r="Q158" s="299">
        <v>869.36</v>
      </c>
      <c r="R158" s="299"/>
      <c r="S158" s="300">
        <v>77.87</v>
      </c>
      <c r="T158" s="301"/>
      <c r="U158" s="246"/>
    </row>
    <row r="159" spans="1:21" x14ac:dyDescent="0.25">
      <c r="A159" s="290" t="s">
        <v>1137</v>
      </c>
      <c r="B159" t="s">
        <v>142</v>
      </c>
      <c r="C159" t="s">
        <v>143</v>
      </c>
      <c r="D159" s="93" t="s">
        <v>144</v>
      </c>
      <c r="E159" t="s">
        <v>1138</v>
      </c>
      <c r="F159" t="s">
        <v>119</v>
      </c>
      <c r="G159" t="s">
        <v>140</v>
      </c>
      <c r="H159" t="s">
        <v>833</v>
      </c>
      <c r="I159" s="200">
        <v>56460</v>
      </c>
      <c r="J159" s="200"/>
      <c r="K159" s="237">
        <v>1658.15</v>
      </c>
      <c r="L159" s="237"/>
      <c r="M159" s="288">
        <v>34.049999999999997</v>
      </c>
      <c r="N159" s="288"/>
      <c r="O159" s="311">
        <v>60143</v>
      </c>
      <c r="P159" s="298"/>
      <c r="Q159" s="299">
        <v>1718.38</v>
      </c>
      <c r="R159" s="299"/>
      <c r="S159" s="300">
        <v>35</v>
      </c>
      <c r="T159" s="301"/>
      <c r="U159" s="246"/>
    </row>
    <row r="160" spans="1:21" x14ac:dyDescent="0.25">
      <c r="A160" s="290" t="s">
        <v>1139</v>
      </c>
      <c r="B160" t="s">
        <v>142</v>
      </c>
      <c r="C160" t="s">
        <v>143</v>
      </c>
      <c r="D160" s="93" t="s">
        <v>144</v>
      </c>
      <c r="E160" t="s">
        <v>1140</v>
      </c>
      <c r="F160" t="s">
        <v>119</v>
      </c>
      <c r="G160" t="s">
        <v>140</v>
      </c>
      <c r="H160" t="s">
        <v>833</v>
      </c>
      <c r="I160" s="200">
        <v>74708</v>
      </c>
      <c r="J160" s="200"/>
      <c r="K160" s="237">
        <v>698.57</v>
      </c>
      <c r="L160" s="237"/>
      <c r="M160" s="288">
        <v>106.94</v>
      </c>
      <c r="N160" s="288"/>
      <c r="O160" s="311">
        <v>81128</v>
      </c>
      <c r="P160" s="298"/>
      <c r="Q160" s="299">
        <v>698.57</v>
      </c>
      <c r="R160" s="299"/>
      <c r="S160" s="300">
        <v>116.13</v>
      </c>
      <c r="T160" s="301"/>
      <c r="U160" s="246"/>
    </row>
    <row r="161" spans="1:21" x14ac:dyDescent="0.25">
      <c r="A161" s="290" t="s">
        <v>1141</v>
      </c>
      <c r="B161" t="s">
        <v>142</v>
      </c>
      <c r="C161" t="s">
        <v>143</v>
      </c>
      <c r="D161" s="93" t="s">
        <v>144</v>
      </c>
      <c r="E161" t="s">
        <v>1142</v>
      </c>
      <c r="F161" t="s">
        <v>119</v>
      </c>
      <c r="G161" t="s">
        <v>140</v>
      </c>
      <c r="H161" t="s">
        <v>833</v>
      </c>
      <c r="I161" s="200">
        <v>188500</v>
      </c>
      <c r="J161" s="200"/>
      <c r="K161" s="237">
        <v>6040.71</v>
      </c>
      <c r="L161" s="237"/>
      <c r="M161" s="288">
        <v>31.2</v>
      </c>
      <c r="N161" s="288"/>
      <c r="O161" s="311">
        <v>188000</v>
      </c>
      <c r="P161" s="298"/>
      <c r="Q161" s="299">
        <v>6028.2</v>
      </c>
      <c r="R161" s="299"/>
      <c r="S161" s="300">
        <v>31.19</v>
      </c>
      <c r="T161" s="301"/>
      <c r="U161" s="246"/>
    </row>
    <row r="162" spans="1:21" x14ac:dyDescent="0.25">
      <c r="A162" s="290" t="s">
        <v>1143</v>
      </c>
      <c r="B162" t="s">
        <v>142</v>
      </c>
      <c r="C162" t="s">
        <v>143</v>
      </c>
      <c r="D162" s="93" t="s">
        <v>144</v>
      </c>
      <c r="E162" t="s">
        <v>1144</v>
      </c>
      <c r="F162" t="s">
        <v>119</v>
      </c>
      <c r="G162" t="s">
        <v>140</v>
      </c>
      <c r="H162" t="s">
        <v>833</v>
      </c>
      <c r="I162" s="200">
        <v>32087</v>
      </c>
      <c r="J162" s="200"/>
      <c r="K162" s="237">
        <v>976.65</v>
      </c>
      <c r="L162" s="237"/>
      <c r="M162" s="288">
        <v>32.85</v>
      </c>
      <c r="N162" s="288"/>
      <c r="O162" s="311">
        <v>32087</v>
      </c>
      <c r="P162" s="298"/>
      <c r="Q162" s="299">
        <v>971.05</v>
      </c>
      <c r="R162" s="299"/>
      <c r="S162" s="300">
        <v>33.04</v>
      </c>
      <c r="T162" s="301"/>
      <c r="U162" s="246"/>
    </row>
    <row r="163" spans="1:21" x14ac:dyDescent="0.25">
      <c r="A163" s="290" t="s">
        <v>1145</v>
      </c>
      <c r="B163" t="s">
        <v>142</v>
      </c>
      <c r="C163" t="s">
        <v>143</v>
      </c>
      <c r="D163" s="93" t="s">
        <v>144</v>
      </c>
      <c r="E163" t="s">
        <v>1146</v>
      </c>
      <c r="F163" t="s">
        <v>119</v>
      </c>
      <c r="G163" t="s">
        <v>140</v>
      </c>
      <c r="H163" t="s">
        <v>833</v>
      </c>
      <c r="I163" s="200">
        <v>4656</v>
      </c>
      <c r="J163" s="200"/>
      <c r="K163" s="237">
        <v>122.86</v>
      </c>
      <c r="L163" s="237"/>
      <c r="M163" s="288">
        <v>37.9</v>
      </c>
      <c r="N163" s="288"/>
      <c r="O163" s="311">
        <v>4842</v>
      </c>
      <c r="P163" s="298"/>
      <c r="Q163" s="299">
        <v>122.86</v>
      </c>
      <c r="R163" s="299"/>
      <c r="S163" s="300">
        <v>39.409999999999997</v>
      </c>
      <c r="T163" s="301"/>
      <c r="U163" s="246"/>
    </row>
    <row r="164" spans="1:21" x14ac:dyDescent="0.25">
      <c r="A164" s="290" t="s">
        <v>1147</v>
      </c>
      <c r="B164" t="s">
        <v>142</v>
      </c>
      <c r="C164" t="s">
        <v>143</v>
      </c>
      <c r="D164" s="93" t="s">
        <v>144</v>
      </c>
      <c r="E164" t="s">
        <v>1148</v>
      </c>
      <c r="F164" t="s">
        <v>119</v>
      </c>
      <c r="G164" t="s">
        <v>140</v>
      </c>
      <c r="H164" t="s">
        <v>896</v>
      </c>
      <c r="I164" s="200">
        <v>0</v>
      </c>
      <c r="J164" s="200"/>
      <c r="K164" s="237">
        <v>16.72</v>
      </c>
      <c r="L164" s="237"/>
      <c r="M164" s="288">
        <v>0</v>
      </c>
      <c r="N164" s="288"/>
      <c r="O164" s="311">
        <v>0</v>
      </c>
      <c r="P164" s="298"/>
      <c r="Q164" s="299">
        <v>19.61</v>
      </c>
      <c r="R164" s="299"/>
      <c r="S164" s="300">
        <v>0</v>
      </c>
      <c r="T164" s="301"/>
      <c r="U164" s="246"/>
    </row>
    <row r="165" spans="1:21" x14ac:dyDescent="0.25">
      <c r="A165" s="290" t="s">
        <v>1149</v>
      </c>
      <c r="B165" t="s">
        <v>142</v>
      </c>
      <c r="C165" t="s">
        <v>143</v>
      </c>
      <c r="D165" s="93" t="s">
        <v>144</v>
      </c>
      <c r="E165" t="s">
        <v>1150</v>
      </c>
      <c r="F165" t="s">
        <v>119</v>
      </c>
      <c r="G165" t="s">
        <v>140</v>
      </c>
      <c r="H165" t="s">
        <v>833</v>
      </c>
      <c r="I165" s="200">
        <v>7034</v>
      </c>
      <c r="J165" s="200"/>
      <c r="K165" s="237">
        <v>230.44</v>
      </c>
      <c r="L165" s="237"/>
      <c r="M165" s="288">
        <v>30.52</v>
      </c>
      <c r="N165" s="288"/>
      <c r="O165" s="311">
        <v>7425</v>
      </c>
      <c r="P165" s="298"/>
      <c r="Q165" s="299">
        <v>230.44</v>
      </c>
      <c r="R165" s="299"/>
      <c r="S165" s="300">
        <v>32.22</v>
      </c>
      <c r="T165" s="301"/>
      <c r="U165" s="246"/>
    </row>
    <row r="166" spans="1:21" x14ac:dyDescent="0.25">
      <c r="A166" s="290" t="s">
        <v>1151</v>
      </c>
      <c r="B166" t="s">
        <v>142</v>
      </c>
      <c r="C166" t="s">
        <v>143</v>
      </c>
      <c r="D166" s="93" t="s">
        <v>144</v>
      </c>
      <c r="E166" t="s">
        <v>1152</v>
      </c>
      <c r="F166" t="s">
        <v>119</v>
      </c>
      <c r="G166" t="s">
        <v>140</v>
      </c>
      <c r="H166" t="s">
        <v>833</v>
      </c>
      <c r="I166" s="200">
        <v>6830</v>
      </c>
      <c r="J166" s="200"/>
      <c r="K166" s="237">
        <v>206.14</v>
      </c>
      <c r="L166" s="237"/>
      <c r="M166" s="288">
        <v>33.130000000000003</v>
      </c>
      <c r="N166" s="288"/>
      <c r="O166" s="311">
        <v>7365</v>
      </c>
      <c r="P166" s="298"/>
      <c r="Q166" s="299">
        <v>206.14</v>
      </c>
      <c r="R166" s="299"/>
      <c r="S166" s="300">
        <v>35.729999999999997</v>
      </c>
      <c r="T166" s="301"/>
      <c r="U166" s="246"/>
    </row>
    <row r="167" spans="1:21" x14ac:dyDescent="0.25">
      <c r="A167" s="290" t="s">
        <v>1153</v>
      </c>
      <c r="B167" t="s">
        <v>142</v>
      </c>
      <c r="C167" t="s">
        <v>143</v>
      </c>
      <c r="D167" s="93" t="s">
        <v>144</v>
      </c>
      <c r="E167" t="s">
        <v>1154</v>
      </c>
      <c r="F167" t="s">
        <v>119</v>
      </c>
      <c r="G167" t="s">
        <v>140</v>
      </c>
      <c r="H167" t="s">
        <v>833</v>
      </c>
      <c r="I167" s="200">
        <v>16544</v>
      </c>
      <c r="J167" s="200"/>
      <c r="K167" s="237">
        <v>330.04</v>
      </c>
      <c r="L167" s="237"/>
      <c r="M167" s="288">
        <v>50.13</v>
      </c>
      <c r="N167" s="288"/>
      <c r="O167" s="311">
        <v>16544</v>
      </c>
      <c r="P167" s="298"/>
      <c r="Q167" s="299">
        <v>332.88</v>
      </c>
      <c r="R167" s="299"/>
      <c r="S167" s="300">
        <v>49.7</v>
      </c>
      <c r="T167" s="301"/>
      <c r="U167" s="246"/>
    </row>
    <row r="168" spans="1:21" x14ac:dyDescent="0.25">
      <c r="A168" s="290" t="s">
        <v>1155</v>
      </c>
      <c r="B168" t="s">
        <v>142</v>
      </c>
      <c r="C168" t="s">
        <v>143</v>
      </c>
      <c r="D168" s="93" t="s">
        <v>144</v>
      </c>
      <c r="E168" t="s">
        <v>1156</v>
      </c>
      <c r="F168" t="s">
        <v>119</v>
      </c>
      <c r="G168" t="s">
        <v>140</v>
      </c>
      <c r="H168" t="s">
        <v>833</v>
      </c>
      <c r="I168" s="200">
        <v>52800</v>
      </c>
      <c r="J168" s="200"/>
      <c r="K168" s="237">
        <v>967.44</v>
      </c>
      <c r="L168" s="237"/>
      <c r="M168" s="288">
        <v>54.58</v>
      </c>
      <c r="N168" s="288"/>
      <c r="O168" s="311">
        <v>54400</v>
      </c>
      <c r="P168" s="298"/>
      <c r="Q168" s="299">
        <v>976.97</v>
      </c>
      <c r="R168" s="299"/>
      <c r="S168" s="300">
        <v>55.68</v>
      </c>
      <c r="T168" s="301"/>
      <c r="U168" s="246"/>
    </row>
    <row r="169" spans="1:21" x14ac:dyDescent="0.25">
      <c r="A169" s="290" t="s">
        <v>1157</v>
      </c>
      <c r="B169" t="s">
        <v>142</v>
      </c>
      <c r="C169" t="s">
        <v>143</v>
      </c>
      <c r="D169" s="93" t="s">
        <v>144</v>
      </c>
      <c r="E169" t="s">
        <v>1158</v>
      </c>
      <c r="F169" t="s">
        <v>119</v>
      </c>
      <c r="G169" t="s">
        <v>140</v>
      </c>
      <c r="H169" t="s">
        <v>833</v>
      </c>
      <c r="I169" s="200">
        <v>8015</v>
      </c>
      <c r="J169" s="200"/>
      <c r="K169" s="237">
        <v>141.24</v>
      </c>
      <c r="L169" s="237"/>
      <c r="M169" s="288">
        <v>56.75</v>
      </c>
      <c r="N169" s="288"/>
      <c r="O169" s="311">
        <v>8260</v>
      </c>
      <c r="P169" s="298"/>
      <c r="Q169" s="299">
        <v>142.04</v>
      </c>
      <c r="R169" s="299"/>
      <c r="S169" s="300">
        <v>58.15</v>
      </c>
      <c r="T169" s="301"/>
      <c r="U169" s="246"/>
    </row>
    <row r="170" spans="1:21" x14ac:dyDescent="0.25">
      <c r="A170" s="290" t="s">
        <v>1159</v>
      </c>
      <c r="B170" t="s">
        <v>142</v>
      </c>
      <c r="C170" t="s">
        <v>143</v>
      </c>
      <c r="D170" s="93" t="s">
        <v>144</v>
      </c>
      <c r="E170" t="s">
        <v>1160</v>
      </c>
      <c r="F170" t="s">
        <v>119</v>
      </c>
      <c r="G170" t="s">
        <v>140</v>
      </c>
      <c r="H170" t="s">
        <v>833</v>
      </c>
      <c r="I170" s="200">
        <v>12500</v>
      </c>
      <c r="J170" s="200"/>
      <c r="K170" s="237">
        <v>354.03</v>
      </c>
      <c r="L170" s="237"/>
      <c r="M170" s="288">
        <v>35.31</v>
      </c>
      <c r="N170" s="288"/>
      <c r="O170" s="311">
        <v>12500</v>
      </c>
      <c r="P170" s="298"/>
      <c r="Q170" s="299">
        <v>354.03</v>
      </c>
      <c r="R170" s="299"/>
      <c r="S170" s="300">
        <v>35.31</v>
      </c>
      <c r="T170" s="301"/>
      <c r="U170" s="246"/>
    </row>
    <row r="171" spans="1:21" x14ac:dyDescent="0.25">
      <c r="A171" s="290" t="s">
        <v>1161</v>
      </c>
      <c r="B171" t="s">
        <v>142</v>
      </c>
      <c r="C171" t="s">
        <v>143</v>
      </c>
      <c r="D171" s="93" t="s">
        <v>144</v>
      </c>
      <c r="E171" t="s">
        <v>1162</v>
      </c>
      <c r="F171" t="s">
        <v>119</v>
      </c>
      <c r="G171" t="s">
        <v>140</v>
      </c>
      <c r="H171" t="s">
        <v>833</v>
      </c>
      <c r="I171" s="200">
        <v>5964</v>
      </c>
      <c r="J171" s="200"/>
      <c r="K171" s="237">
        <v>167.83</v>
      </c>
      <c r="L171" s="237"/>
      <c r="M171" s="288">
        <v>35.54</v>
      </c>
      <c r="N171" s="288"/>
      <c r="O171" s="311">
        <v>6143</v>
      </c>
      <c r="P171" s="298"/>
      <c r="Q171" s="299">
        <v>167.83</v>
      </c>
      <c r="R171" s="299"/>
      <c r="S171" s="300">
        <v>36.6</v>
      </c>
      <c r="T171" s="301"/>
      <c r="U171" s="246"/>
    </row>
    <row r="172" spans="1:21" x14ac:dyDescent="0.25">
      <c r="A172" s="290" t="s">
        <v>1163</v>
      </c>
      <c r="B172" t="s">
        <v>142</v>
      </c>
      <c r="C172" t="s">
        <v>143</v>
      </c>
      <c r="D172" s="93" t="s">
        <v>144</v>
      </c>
      <c r="E172" t="s">
        <v>1164</v>
      </c>
      <c r="F172" t="s">
        <v>119</v>
      </c>
      <c r="G172" t="s">
        <v>140</v>
      </c>
      <c r="H172" t="s">
        <v>833</v>
      </c>
      <c r="I172" s="200">
        <v>10925</v>
      </c>
      <c r="J172" s="200"/>
      <c r="K172" s="237">
        <v>197.69</v>
      </c>
      <c r="L172" s="237"/>
      <c r="M172" s="288">
        <v>55.26</v>
      </c>
      <c r="N172" s="288"/>
      <c r="O172" s="311">
        <v>11253</v>
      </c>
      <c r="P172" s="298"/>
      <c r="Q172" s="299">
        <v>198.93</v>
      </c>
      <c r="R172" s="299"/>
      <c r="S172" s="300">
        <v>56.57</v>
      </c>
      <c r="T172" s="301"/>
      <c r="U172" s="246"/>
    </row>
    <row r="173" spans="1:21" x14ac:dyDescent="0.25">
      <c r="A173" s="290" t="s">
        <v>1165</v>
      </c>
      <c r="B173" t="s">
        <v>142</v>
      </c>
      <c r="C173" t="s">
        <v>143</v>
      </c>
      <c r="D173" s="93" t="s">
        <v>144</v>
      </c>
      <c r="E173" t="s">
        <v>1166</v>
      </c>
      <c r="F173" t="s">
        <v>119</v>
      </c>
      <c r="G173" t="s">
        <v>140</v>
      </c>
      <c r="H173" t="s">
        <v>833</v>
      </c>
      <c r="I173" s="200">
        <v>6622</v>
      </c>
      <c r="J173" s="200"/>
      <c r="K173" s="237">
        <v>331.13</v>
      </c>
      <c r="L173" s="237"/>
      <c r="M173" s="288">
        <v>20</v>
      </c>
      <c r="N173" s="288"/>
      <c r="O173" s="311">
        <v>7615</v>
      </c>
      <c r="P173" s="298"/>
      <c r="Q173" s="299">
        <v>331.13</v>
      </c>
      <c r="R173" s="299"/>
      <c r="S173" s="300">
        <v>23</v>
      </c>
      <c r="T173" s="301"/>
      <c r="U173" s="246"/>
    </row>
    <row r="174" spans="1:21" x14ac:dyDescent="0.25">
      <c r="A174" s="290" t="s">
        <v>1167</v>
      </c>
      <c r="B174" t="s">
        <v>142</v>
      </c>
      <c r="C174" t="s">
        <v>143</v>
      </c>
      <c r="D174" s="93" t="s">
        <v>144</v>
      </c>
      <c r="E174" t="s">
        <v>1168</v>
      </c>
      <c r="F174" t="s">
        <v>119</v>
      </c>
      <c r="G174" t="s">
        <v>140</v>
      </c>
      <c r="H174" t="s">
        <v>833</v>
      </c>
      <c r="I174" s="200">
        <v>21292</v>
      </c>
      <c r="J174" s="200"/>
      <c r="K174" s="237">
        <v>1264.6099999999999</v>
      </c>
      <c r="L174" s="237"/>
      <c r="M174" s="288">
        <v>16.84</v>
      </c>
      <c r="N174" s="288"/>
      <c r="O174" s="311">
        <v>21884</v>
      </c>
      <c r="P174" s="298"/>
      <c r="Q174" s="299">
        <v>1310.17</v>
      </c>
      <c r="R174" s="299"/>
      <c r="S174" s="300">
        <v>16.7</v>
      </c>
      <c r="T174" s="301"/>
      <c r="U174" s="246"/>
    </row>
    <row r="175" spans="1:21" x14ac:dyDescent="0.25">
      <c r="A175" s="290" t="s">
        <v>1169</v>
      </c>
      <c r="B175" t="s">
        <v>142</v>
      </c>
      <c r="C175" t="s">
        <v>143</v>
      </c>
      <c r="D175" s="93" t="s">
        <v>144</v>
      </c>
      <c r="E175" t="s">
        <v>1170</v>
      </c>
      <c r="F175" t="s">
        <v>119</v>
      </c>
      <c r="G175" t="s">
        <v>140</v>
      </c>
      <c r="H175" t="s">
        <v>833</v>
      </c>
      <c r="I175" s="200">
        <v>25500</v>
      </c>
      <c r="J175" s="200"/>
      <c r="K175" s="237">
        <v>535.01</v>
      </c>
      <c r="L175" s="237"/>
      <c r="M175" s="288">
        <v>47.66</v>
      </c>
      <c r="N175" s="288"/>
      <c r="O175" s="311">
        <v>26000</v>
      </c>
      <c r="P175" s="298"/>
      <c r="Q175" s="299">
        <v>535.01</v>
      </c>
      <c r="R175" s="299"/>
      <c r="S175" s="300">
        <v>48.6</v>
      </c>
      <c r="T175" s="301"/>
      <c r="U175" s="246"/>
    </row>
    <row r="176" spans="1:21" x14ac:dyDescent="0.25">
      <c r="A176" s="290" t="s">
        <v>1171</v>
      </c>
      <c r="B176" t="s">
        <v>142</v>
      </c>
      <c r="C176" t="s">
        <v>143</v>
      </c>
      <c r="D176" s="93" t="s">
        <v>144</v>
      </c>
      <c r="E176" t="s">
        <v>1172</v>
      </c>
      <c r="F176" t="s">
        <v>119</v>
      </c>
      <c r="G176" t="s">
        <v>140</v>
      </c>
      <c r="H176" t="s">
        <v>833</v>
      </c>
      <c r="I176" s="200">
        <v>15935</v>
      </c>
      <c r="J176" s="200"/>
      <c r="K176" s="237">
        <v>209.9</v>
      </c>
      <c r="L176" s="237"/>
      <c r="M176" s="288">
        <v>75.92</v>
      </c>
      <c r="N176" s="288"/>
      <c r="O176" s="311">
        <v>16255</v>
      </c>
      <c r="P176" s="298"/>
      <c r="Q176" s="299">
        <v>213.57</v>
      </c>
      <c r="R176" s="299"/>
      <c r="S176" s="300">
        <v>76.11</v>
      </c>
      <c r="T176" s="301"/>
      <c r="U176" s="246"/>
    </row>
    <row r="177" spans="1:21" x14ac:dyDescent="0.25">
      <c r="A177" s="290" t="s">
        <v>1173</v>
      </c>
      <c r="B177" t="s">
        <v>142</v>
      </c>
      <c r="C177" t="s">
        <v>143</v>
      </c>
      <c r="D177" s="93" t="s">
        <v>144</v>
      </c>
      <c r="E177" t="s">
        <v>1174</v>
      </c>
      <c r="F177" t="s">
        <v>119</v>
      </c>
      <c r="G177" t="s">
        <v>140</v>
      </c>
      <c r="H177" t="s">
        <v>833</v>
      </c>
      <c r="I177" s="200">
        <v>49500</v>
      </c>
      <c r="J177" s="200"/>
      <c r="K177" s="237">
        <v>948.56</v>
      </c>
      <c r="L177" s="237"/>
      <c r="M177" s="288">
        <v>52.18</v>
      </c>
      <c r="N177" s="288"/>
      <c r="O177" s="311">
        <v>53000</v>
      </c>
      <c r="P177" s="298"/>
      <c r="Q177" s="299">
        <v>948.56</v>
      </c>
      <c r="R177" s="299"/>
      <c r="S177" s="300">
        <v>55.87</v>
      </c>
      <c r="T177" s="301"/>
      <c r="U177" s="246"/>
    </row>
    <row r="178" spans="1:21" x14ac:dyDescent="0.25">
      <c r="A178" s="290" t="s">
        <v>1175</v>
      </c>
      <c r="B178" t="s">
        <v>142</v>
      </c>
      <c r="C178" t="s">
        <v>143</v>
      </c>
      <c r="D178" s="93" t="s">
        <v>144</v>
      </c>
      <c r="E178" t="s">
        <v>1176</v>
      </c>
      <c r="F178" t="s">
        <v>119</v>
      </c>
      <c r="G178" t="s">
        <v>140</v>
      </c>
      <c r="H178" t="s">
        <v>833</v>
      </c>
      <c r="I178" s="200">
        <v>49750</v>
      </c>
      <c r="J178" s="200"/>
      <c r="K178" s="237">
        <v>1278.07</v>
      </c>
      <c r="L178" s="237"/>
      <c r="M178" s="288">
        <v>38.93</v>
      </c>
      <c r="N178" s="288"/>
      <c r="O178" s="311">
        <v>62200</v>
      </c>
      <c r="P178" s="298"/>
      <c r="Q178" s="299">
        <v>1354.12</v>
      </c>
      <c r="R178" s="299"/>
      <c r="S178" s="300">
        <v>45.93</v>
      </c>
      <c r="T178" s="301"/>
      <c r="U178" s="246"/>
    </row>
    <row r="179" spans="1:21" x14ac:dyDescent="0.25">
      <c r="A179" s="290" t="s">
        <v>1177</v>
      </c>
      <c r="B179" t="s">
        <v>142</v>
      </c>
      <c r="C179" t="s">
        <v>143</v>
      </c>
      <c r="D179" s="93" t="s">
        <v>144</v>
      </c>
      <c r="E179" t="s">
        <v>1178</v>
      </c>
      <c r="F179" t="s">
        <v>119</v>
      </c>
      <c r="G179" t="s">
        <v>140</v>
      </c>
      <c r="H179" t="s">
        <v>833</v>
      </c>
      <c r="I179" s="200">
        <v>9500</v>
      </c>
      <c r="J179" s="200"/>
      <c r="K179" s="237">
        <v>188.34</v>
      </c>
      <c r="L179" s="237"/>
      <c r="M179" s="288">
        <v>50.44</v>
      </c>
      <c r="N179" s="288"/>
      <c r="O179" s="311">
        <v>10000</v>
      </c>
      <c r="P179" s="298"/>
      <c r="Q179" s="299">
        <v>189.91</v>
      </c>
      <c r="R179" s="299"/>
      <c r="S179" s="300">
        <v>52.66</v>
      </c>
      <c r="T179" s="301"/>
      <c r="U179" s="246"/>
    </row>
    <row r="180" spans="1:21" x14ac:dyDescent="0.25">
      <c r="A180" s="290" t="s">
        <v>1179</v>
      </c>
      <c r="B180" t="s">
        <v>142</v>
      </c>
      <c r="C180" t="s">
        <v>143</v>
      </c>
      <c r="D180" s="93" t="s">
        <v>144</v>
      </c>
      <c r="E180" t="s">
        <v>1180</v>
      </c>
      <c r="F180" t="s">
        <v>119</v>
      </c>
      <c r="G180" t="s">
        <v>140</v>
      </c>
      <c r="H180" t="s">
        <v>833</v>
      </c>
      <c r="I180" s="200">
        <v>10500</v>
      </c>
      <c r="J180" s="200"/>
      <c r="K180" s="237">
        <v>132.05000000000001</v>
      </c>
      <c r="L180" s="237"/>
      <c r="M180" s="288">
        <v>79.52</v>
      </c>
      <c r="N180" s="288"/>
      <c r="O180" s="311">
        <v>11554</v>
      </c>
      <c r="P180" s="298"/>
      <c r="Q180" s="299">
        <v>134.47</v>
      </c>
      <c r="R180" s="299"/>
      <c r="S180" s="300">
        <v>85.92</v>
      </c>
      <c r="T180" s="301"/>
      <c r="U180" s="246"/>
    </row>
    <row r="181" spans="1:21" x14ac:dyDescent="0.25">
      <c r="A181" s="290" t="s">
        <v>1181</v>
      </c>
      <c r="B181" t="s">
        <v>142</v>
      </c>
      <c r="C181" t="s">
        <v>143</v>
      </c>
      <c r="D181" s="93" t="s">
        <v>144</v>
      </c>
      <c r="E181" t="s">
        <v>1182</v>
      </c>
      <c r="F181" t="s">
        <v>119</v>
      </c>
      <c r="G181" t="s">
        <v>140</v>
      </c>
      <c r="H181" t="s">
        <v>833</v>
      </c>
      <c r="I181" s="200">
        <v>15135</v>
      </c>
      <c r="J181" s="200"/>
      <c r="K181" s="237">
        <v>280.68</v>
      </c>
      <c r="L181" s="237"/>
      <c r="M181" s="288">
        <v>53.92</v>
      </c>
      <c r="N181" s="288"/>
      <c r="O181" s="311">
        <v>15513</v>
      </c>
      <c r="P181" s="298"/>
      <c r="Q181" s="299">
        <v>280.68</v>
      </c>
      <c r="R181" s="299"/>
      <c r="S181" s="300">
        <v>55.27</v>
      </c>
      <c r="T181" s="301"/>
      <c r="U181" s="246"/>
    </row>
    <row r="182" spans="1:21" x14ac:dyDescent="0.25">
      <c r="A182" s="290" t="s">
        <v>1183</v>
      </c>
      <c r="B182" t="s">
        <v>142</v>
      </c>
      <c r="C182" t="s">
        <v>143</v>
      </c>
      <c r="D182" s="93" t="s">
        <v>144</v>
      </c>
      <c r="E182" t="s">
        <v>1184</v>
      </c>
      <c r="F182" t="s">
        <v>119</v>
      </c>
      <c r="G182" t="s">
        <v>140</v>
      </c>
      <c r="H182" t="s">
        <v>833</v>
      </c>
      <c r="I182" s="200">
        <v>82500</v>
      </c>
      <c r="J182" s="200"/>
      <c r="K182" s="237">
        <v>708.99</v>
      </c>
      <c r="L182" s="237"/>
      <c r="M182" s="288">
        <v>116.36</v>
      </c>
      <c r="N182" s="288"/>
      <c r="O182" s="311">
        <v>98000</v>
      </c>
      <c r="P182" s="298"/>
      <c r="Q182" s="299">
        <v>802.47</v>
      </c>
      <c r="R182" s="299"/>
      <c r="S182" s="300">
        <v>122.12</v>
      </c>
      <c r="T182" s="301"/>
      <c r="U182" s="246"/>
    </row>
    <row r="183" spans="1:21" x14ac:dyDescent="0.25">
      <c r="A183" s="290" t="s">
        <v>1185</v>
      </c>
      <c r="B183" t="s">
        <v>142</v>
      </c>
      <c r="C183" t="s">
        <v>143</v>
      </c>
      <c r="D183" s="93" t="s">
        <v>144</v>
      </c>
      <c r="E183" t="s">
        <v>1186</v>
      </c>
      <c r="F183" t="s">
        <v>119</v>
      </c>
      <c r="G183" t="s">
        <v>140</v>
      </c>
      <c r="H183" t="s">
        <v>833</v>
      </c>
      <c r="I183" s="200">
        <v>8100</v>
      </c>
      <c r="J183" s="200"/>
      <c r="K183" s="237">
        <v>277.51</v>
      </c>
      <c r="L183" s="237"/>
      <c r="M183" s="288">
        <v>29.19</v>
      </c>
      <c r="N183" s="288"/>
      <c r="O183" s="311">
        <v>9970</v>
      </c>
      <c r="P183" s="298"/>
      <c r="Q183" s="299">
        <v>278.05</v>
      </c>
      <c r="R183" s="299"/>
      <c r="S183" s="300">
        <v>35.86</v>
      </c>
      <c r="T183" s="301"/>
      <c r="U183" s="246"/>
    </row>
    <row r="184" spans="1:21" x14ac:dyDescent="0.25">
      <c r="A184" s="290" t="s">
        <v>1187</v>
      </c>
      <c r="B184" t="s">
        <v>142</v>
      </c>
      <c r="C184" t="s">
        <v>143</v>
      </c>
      <c r="D184" s="93" t="s">
        <v>144</v>
      </c>
      <c r="E184" t="s">
        <v>1188</v>
      </c>
      <c r="F184" t="s">
        <v>119</v>
      </c>
      <c r="G184" t="s">
        <v>140</v>
      </c>
      <c r="H184" t="s">
        <v>833</v>
      </c>
      <c r="I184" s="200">
        <v>33900</v>
      </c>
      <c r="J184" s="200"/>
      <c r="K184" s="237">
        <v>509.71</v>
      </c>
      <c r="L184" s="237"/>
      <c r="M184" s="288">
        <v>66.510000000000005</v>
      </c>
      <c r="N184" s="288"/>
      <c r="O184" s="311">
        <v>34578</v>
      </c>
      <c r="P184" s="298"/>
      <c r="Q184" s="299">
        <v>516.66</v>
      </c>
      <c r="R184" s="299"/>
      <c r="S184" s="300">
        <v>66.930000000000007</v>
      </c>
      <c r="T184" s="301"/>
      <c r="U184" s="246"/>
    </row>
    <row r="185" spans="1:21" x14ac:dyDescent="0.25">
      <c r="A185" s="290" t="s">
        <v>1189</v>
      </c>
      <c r="B185" t="s">
        <v>142</v>
      </c>
      <c r="C185" t="s">
        <v>143</v>
      </c>
      <c r="D185" s="93" t="s">
        <v>144</v>
      </c>
      <c r="E185" t="s">
        <v>1190</v>
      </c>
      <c r="F185" t="s">
        <v>119</v>
      </c>
      <c r="G185" t="s">
        <v>140</v>
      </c>
      <c r="H185" t="s">
        <v>833</v>
      </c>
      <c r="I185" s="200">
        <v>10200</v>
      </c>
      <c r="J185" s="200"/>
      <c r="K185" s="237">
        <v>191.33</v>
      </c>
      <c r="L185" s="237"/>
      <c r="M185" s="288">
        <v>53.31</v>
      </c>
      <c r="N185" s="288"/>
      <c r="O185" s="311">
        <v>10200</v>
      </c>
      <c r="P185" s="298"/>
      <c r="Q185" s="299">
        <v>192.37</v>
      </c>
      <c r="R185" s="299"/>
      <c r="S185" s="300">
        <v>53.02</v>
      </c>
      <c r="T185" s="301"/>
      <c r="U185" s="246"/>
    </row>
    <row r="186" spans="1:21" x14ac:dyDescent="0.25">
      <c r="A186" s="290" t="s">
        <v>1191</v>
      </c>
      <c r="B186" t="s">
        <v>142</v>
      </c>
      <c r="C186" t="s">
        <v>143</v>
      </c>
      <c r="D186" s="93" t="s">
        <v>144</v>
      </c>
      <c r="E186" t="s">
        <v>1192</v>
      </c>
      <c r="F186" t="s">
        <v>119</v>
      </c>
      <c r="G186" t="s">
        <v>140</v>
      </c>
      <c r="H186" t="s">
        <v>833</v>
      </c>
      <c r="I186" s="200">
        <v>15753</v>
      </c>
      <c r="J186" s="200"/>
      <c r="K186" s="237">
        <v>383.11</v>
      </c>
      <c r="L186" s="237"/>
      <c r="M186" s="288">
        <v>41.12</v>
      </c>
      <c r="N186" s="288"/>
      <c r="O186" s="311">
        <v>18116</v>
      </c>
      <c r="P186" s="298"/>
      <c r="Q186" s="299">
        <v>383.11</v>
      </c>
      <c r="R186" s="299"/>
      <c r="S186" s="300">
        <v>47.29</v>
      </c>
      <c r="T186" s="301"/>
      <c r="U186" s="246"/>
    </row>
    <row r="187" spans="1:21" x14ac:dyDescent="0.25">
      <c r="A187" s="290" t="s">
        <v>1193</v>
      </c>
      <c r="B187" t="s">
        <v>142</v>
      </c>
      <c r="C187" t="s">
        <v>143</v>
      </c>
      <c r="D187" s="93" t="s">
        <v>144</v>
      </c>
      <c r="E187" t="s">
        <v>1194</v>
      </c>
      <c r="F187" t="s">
        <v>119</v>
      </c>
      <c r="G187" t="s">
        <v>140</v>
      </c>
      <c r="H187" t="s">
        <v>833</v>
      </c>
      <c r="I187" s="200">
        <v>44500</v>
      </c>
      <c r="J187" s="200"/>
      <c r="K187" s="237">
        <v>917.15</v>
      </c>
      <c r="L187" s="237"/>
      <c r="M187" s="288">
        <v>48.52</v>
      </c>
      <c r="N187" s="288"/>
      <c r="O187" s="311">
        <v>46000</v>
      </c>
      <c r="P187" s="298"/>
      <c r="Q187" s="299">
        <v>929.5</v>
      </c>
      <c r="R187" s="299"/>
      <c r="S187" s="300">
        <v>49.49</v>
      </c>
      <c r="T187" s="301"/>
      <c r="U187" s="246"/>
    </row>
    <row r="188" spans="1:21" x14ac:dyDescent="0.25">
      <c r="A188" s="290" t="s">
        <v>1195</v>
      </c>
      <c r="B188" t="s">
        <v>142</v>
      </c>
      <c r="C188" t="s">
        <v>143</v>
      </c>
      <c r="D188" s="93" t="s">
        <v>144</v>
      </c>
      <c r="E188" t="s">
        <v>1196</v>
      </c>
      <c r="F188" t="s">
        <v>119</v>
      </c>
      <c r="G188" t="s">
        <v>140</v>
      </c>
      <c r="H188" t="s">
        <v>833</v>
      </c>
      <c r="I188" s="200">
        <v>49830</v>
      </c>
      <c r="J188" s="200"/>
      <c r="K188" s="237">
        <v>1182.58</v>
      </c>
      <c r="L188" s="237"/>
      <c r="M188" s="288">
        <v>42.14</v>
      </c>
      <c r="N188" s="288"/>
      <c r="O188" s="311">
        <v>60800</v>
      </c>
      <c r="P188" s="298"/>
      <c r="Q188" s="299">
        <v>1442.73</v>
      </c>
      <c r="R188" s="299"/>
      <c r="S188" s="300">
        <v>42.14</v>
      </c>
      <c r="T188" s="301"/>
      <c r="U188" s="246"/>
    </row>
    <row r="189" spans="1:21" x14ac:dyDescent="0.25">
      <c r="A189" s="290" t="s">
        <v>1197</v>
      </c>
      <c r="B189" t="s">
        <v>142</v>
      </c>
      <c r="C189" t="s">
        <v>143</v>
      </c>
      <c r="D189" s="93" t="s">
        <v>144</v>
      </c>
      <c r="E189" t="s">
        <v>1198</v>
      </c>
      <c r="F189" t="s">
        <v>119</v>
      </c>
      <c r="G189" t="s">
        <v>140</v>
      </c>
      <c r="H189" t="s">
        <v>833</v>
      </c>
      <c r="I189" s="200">
        <v>208670</v>
      </c>
      <c r="J189" s="200"/>
      <c r="K189" s="237">
        <v>2357.9899999999998</v>
      </c>
      <c r="L189" s="237"/>
      <c r="M189" s="288">
        <v>88.49</v>
      </c>
      <c r="N189" s="288"/>
      <c r="O189" s="311">
        <v>222034</v>
      </c>
      <c r="P189" s="298"/>
      <c r="Q189" s="299">
        <v>2459.8000000000002</v>
      </c>
      <c r="R189" s="299"/>
      <c r="S189" s="300">
        <v>90.26</v>
      </c>
      <c r="T189" s="301"/>
      <c r="U189" s="246"/>
    </row>
    <row r="190" spans="1:21" x14ac:dyDescent="0.25">
      <c r="A190" s="290" t="s">
        <v>1199</v>
      </c>
      <c r="B190" t="s">
        <v>142</v>
      </c>
      <c r="C190" t="s">
        <v>143</v>
      </c>
      <c r="D190" s="93" t="s">
        <v>144</v>
      </c>
      <c r="E190" t="s">
        <v>1200</v>
      </c>
      <c r="F190" t="s">
        <v>119</v>
      </c>
      <c r="G190" t="s">
        <v>140</v>
      </c>
      <c r="H190" t="s">
        <v>833</v>
      </c>
      <c r="I190" s="200">
        <v>11940</v>
      </c>
      <c r="J190" s="200"/>
      <c r="K190" s="237">
        <v>320.75</v>
      </c>
      <c r="L190" s="237"/>
      <c r="M190" s="288">
        <v>37.229999999999997</v>
      </c>
      <c r="N190" s="288"/>
      <c r="O190" s="311">
        <v>12537</v>
      </c>
      <c r="P190" s="298"/>
      <c r="Q190" s="299">
        <v>324.22000000000003</v>
      </c>
      <c r="R190" s="299"/>
      <c r="S190" s="300">
        <v>38.67</v>
      </c>
      <c r="T190" s="301"/>
      <c r="U190" s="246"/>
    </row>
    <row r="191" spans="1:21" x14ac:dyDescent="0.25">
      <c r="A191" s="290" t="s">
        <v>1201</v>
      </c>
      <c r="B191" t="s">
        <v>142</v>
      </c>
      <c r="C191" t="s">
        <v>143</v>
      </c>
      <c r="D191" s="93" t="s">
        <v>144</v>
      </c>
      <c r="E191" t="s">
        <v>1202</v>
      </c>
      <c r="F191" t="s">
        <v>119</v>
      </c>
      <c r="G191" t="s">
        <v>140</v>
      </c>
      <c r="H191" t="s">
        <v>833</v>
      </c>
      <c r="I191" s="200">
        <v>21000</v>
      </c>
      <c r="J191" s="200"/>
      <c r="K191" s="237">
        <v>288.87</v>
      </c>
      <c r="L191" s="237"/>
      <c r="M191" s="288">
        <v>72.7</v>
      </c>
      <c r="N191" s="288"/>
      <c r="O191" s="311">
        <v>22000</v>
      </c>
      <c r="P191" s="298"/>
      <c r="Q191" s="299">
        <v>292.75</v>
      </c>
      <c r="R191" s="299"/>
      <c r="S191" s="300">
        <v>75.150000000000006</v>
      </c>
      <c r="T191" s="301"/>
      <c r="U191" s="246"/>
    </row>
    <row r="192" spans="1:21" x14ac:dyDescent="0.25">
      <c r="A192" s="290" t="s">
        <v>1203</v>
      </c>
      <c r="B192" t="s">
        <v>215</v>
      </c>
      <c r="C192" t="s">
        <v>216</v>
      </c>
      <c r="D192" s="93" t="s">
        <v>217</v>
      </c>
      <c r="E192" t="s">
        <v>1204</v>
      </c>
      <c r="F192" t="s">
        <v>119</v>
      </c>
      <c r="G192" t="s">
        <v>140</v>
      </c>
      <c r="H192" t="s">
        <v>833</v>
      </c>
      <c r="I192" s="200">
        <v>654800</v>
      </c>
      <c r="J192" s="200"/>
      <c r="K192" s="237">
        <v>3293</v>
      </c>
      <c r="L192" s="237"/>
      <c r="M192" s="288">
        <v>198.85</v>
      </c>
      <c r="N192" s="288"/>
      <c r="O192" s="311">
        <v>707678</v>
      </c>
      <c r="P192" s="298"/>
      <c r="Q192" s="299">
        <v>3460</v>
      </c>
      <c r="R192" s="299"/>
      <c r="S192" s="300">
        <v>204.53</v>
      </c>
      <c r="T192" s="301"/>
      <c r="U192" s="246"/>
    </row>
    <row r="193" spans="1:21" x14ac:dyDescent="0.25">
      <c r="A193" s="290" t="s">
        <v>1205</v>
      </c>
      <c r="B193" t="s">
        <v>215</v>
      </c>
      <c r="C193" t="s">
        <v>216</v>
      </c>
      <c r="D193" s="93" t="s">
        <v>217</v>
      </c>
      <c r="E193" t="s">
        <v>1206</v>
      </c>
      <c r="F193" t="s">
        <v>119</v>
      </c>
      <c r="G193" t="s">
        <v>140</v>
      </c>
      <c r="H193" t="s">
        <v>833</v>
      </c>
      <c r="I193" s="200">
        <v>233324</v>
      </c>
      <c r="J193" s="200"/>
      <c r="K193" s="237">
        <v>1914</v>
      </c>
      <c r="L193" s="237"/>
      <c r="M193" s="288">
        <v>121.9</v>
      </c>
      <c r="N193" s="288"/>
      <c r="O193" s="311">
        <v>244000</v>
      </c>
      <c r="P193" s="298"/>
      <c r="Q193" s="299">
        <v>2011</v>
      </c>
      <c r="R193" s="299"/>
      <c r="S193" s="300">
        <v>121.33</v>
      </c>
      <c r="T193" s="301"/>
      <c r="U193" s="246"/>
    </row>
    <row r="194" spans="1:21" x14ac:dyDescent="0.25">
      <c r="A194" s="290" t="s">
        <v>1207</v>
      </c>
      <c r="B194" t="s">
        <v>215</v>
      </c>
      <c r="C194" t="s">
        <v>216</v>
      </c>
      <c r="D194" s="93" t="s">
        <v>217</v>
      </c>
      <c r="E194" t="s">
        <v>1208</v>
      </c>
      <c r="F194" t="s">
        <v>119</v>
      </c>
      <c r="G194" t="s">
        <v>140</v>
      </c>
      <c r="H194" t="s">
        <v>833</v>
      </c>
      <c r="I194" s="200">
        <v>90000</v>
      </c>
      <c r="J194" s="200"/>
      <c r="K194" s="237">
        <v>1057</v>
      </c>
      <c r="L194" s="237"/>
      <c r="M194" s="288">
        <v>85.15</v>
      </c>
      <c r="N194" s="288"/>
      <c r="O194" s="311">
        <v>82500</v>
      </c>
      <c r="P194" s="298"/>
      <c r="Q194" s="299">
        <v>1065</v>
      </c>
      <c r="R194" s="299"/>
      <c r="S194" s="300">
        <v>77.459999999999994</v>
      </c>
      <c r="T194" s="301"/>
      <c r="U194" s="246"/>
    </row>
    <row r="195" spans="1:21" x14ac:dyDescent="0.25">
      <c r="A195" s="290" t="s">
        <v>1209</v>
      </c>
      <c r="B195" t="s">
        <v>215</v>
      </c>
      <c r="C195" t="s">
        <v>216</v>
      </c>
      <c r="D195" s="93" t="s">
        <v>217</v>
      </c>
      <c r="E195" t="s">
        <v>1210</v>
      </c>
      <c r="F195" t="s">
        <v>119</v>
      </c>
      <c r="G195" t="s">
        <v>140</v>
      </c>
      <c r="H195" t="s">
        <v>833</v>
      </c>
      <c r="I195" s="200">
        <v>8021</v>
      </c>
      <c r="J195" s="200"/>
      <c r="K195" s="237">
        <v>378</v>
      </c>
      <c r="L195" s="237"/>
      <c r="M195" s="288">
        <v>21.22</v>
      </c>
      <c r="N195" s="288"/>
      <c r="O195" s="311">
        <v>8106</v>
      </c>
      <c r="P195" s="298"/>
      <c r="Q195" s="299">
        <v>382</v>
      </c>
      <c r="R195" s="299"/>
      <c r="S195" s="300">
        <v>21.22</v>
      </c>
      <c r="T195" s="301"/>
      <c r="U195" s="246"/>
    </row>
    <row r="196" spans="1:21" x14ac:dyDescent="0.25">
      <c r="A196" s="290" t="s">
        <v>1211</v>
      </c>
      <c r="B196" t="s">
        <v>215</v>
      </c>
      <c r="C196" t="s">
        <v>216</v>
      </c>
      <c r="D196" s="93" t="s">
        <v>217</v>
      </c>
      <c r="E196" t="s">
        <v>1212</v>
      </c>
      <c r="F196" t="s">
        <v>119</v>
      </c>
      <c r="G196" t="s">
        <v>140</v>
      </c>
      <c r="H196" t="s">
        <v>896</v>
      </c>
      <c r="I196" s="200">
        <v>0</v>
      </c>
      <c r="J196" s="200"/>
      <c r="K196" s="237">
        <v>15</v>
      </c>
      <c r="L196" s="237"/>
      <c r="M196" s="288">
        <v>0</v>
      </c>
      <c r="N196" s="288"/>
      <c r="O196" s="311">
        <v>0</v>
      </c>
      <c r="P196" s="298"/>
      <c r="Q196" s="299">
        <v>21</v>
      </c>
      <c r="R196" s="299"/>
      <c r="S196" s="300">
        <v>0</v>
      </c>
      <c r="T196" s="301"/>
      <c r="U196" s="246"/>
    </row>
    <row r="197" spans="1:21" x14ac:dyDescent="0.25">
      <c r="A197" s="290" t="s">
        <v>1213</v>
      </c>
      <c r="B197" t="s">
        <v>215</v>
      </c>
      <c r="C197" t="s">
        <v>216</v>
      </c>
      <c r="D197" s="93" t="s">
        <v>217</v>
      </c>
      <c r="E197" t="s">
        <v>1214</v>
      </c>
      <c r="F197" t="s">
        <v>119</v>
      </c>
      <c r="G197" t="s">
        <v>140</v>
      </c>
      <c r="H197" t="s">
        <v>833</v>
      </c>
      <c r="I197" s="200">
        <v>170115</v>
      </c>
      <c r="J197" s="200"/>
      <c r="K197" s="237">
        <v>1961</v>
      </c>
      <c r="L197" s="237"/>
      <c r="M197" s="288">
        <v>86.75</v>
      </c>
      <c r="N197" s="288"/>
      <c r="O197" s="311">
        <v>174895</v>
      </c>
      <c r="P197" s="298"/>
      <c r="Q197" s="299">
        <v>1963</v>
      </c>
      <c r="R197" s="299"/>
      <c r="S197" s="300">
        <v>89.1</v>
      </c>
      <c r="T197" s="301"/>
      <c r="U197" s="246"/>
    </row>
    <row r="198" spans="1:21" x14ac:dyDescent="0.25">
      <c r="A198" s="290" t="s">
        <v>1215</v>
      </c>
      <c r="B198" t="s">
        <v>215</v>
      </c>
      <c r="C198" t="s">
        <v>216</v>
      </c>
      <c r="D198" s="93" t="s">
        <v>217</v>
      </c>
      <c r="E198" t="s">
        <v>1216</v>
      </c>
      <c r="F198" t="s">
        <v>119</v>
      </c>
      <c r="G198" t="s">
        <v>140</v>
      </c>
      <c r="H198" t="s">
        <v>896</v>
      </c>
      <c r="I198" s="200">
        <v>0</v>
      </c>
      <c r="J198" s="200"/>
      <c r="K198" s="237">
        <v>21</v>
      </c>
      <c r="L198" s="237"/>
      <c r="M198" s="288">
        <v>0</v>
      </c>
      <c r="N198" s="288"/>
      <c r="O198" s="311">
        <v>0</v>
      </c>
      <c r="P198" s="298"/>
      <c r="Q198" s="299">
        <v>21</v>
      </c>
      <c r="R198" s="299"/>
      <c r="S198" s="300">
        <v>0</v>
      </c>
      <c r="T198" s="301"/>
      <c r="U198" s="246"/>
    </row>
    <row r="199" spans="1:21" x14ac:dyDescent="0.25">
      <c r="A199" s="290" t="s">
        <v>1217</v>
      </c>
      <c r="B199" t="s">
        <v>215</v>
      </c>
      <c r="C199" t="s">
        <v>216</v>
      </c>
      <c r="D199" s="93" t="s">
        <v>217</v>
      </c>
      <c r="E199" t="s">
        <v>1218</v>
      </c>
      <c r="F199" t="s">
        <v>119</v>
      </c>
      <c r="G199" t="s">
        <v>140</v>
      </c>
      <c r="H199" t="s">
        <v>833</v>
      </c>
      <c r="I199" s="200">
        <v>1011058</v>
      </c>
      <c r="J199" s="200"/>
      <c r="K199" s="237">
        <v>7409</v>
      </c>
      <c r="L199" s="237"/>
      <c r="M199" s="288">
        <v>136.46</v>
      </c>
      <c r="N199" s="288"/>
      <c r="O199" s="311">
        <v>1166677</v>
      </c>
      <c r="P199" s="298"/>
      <c r="Q199" s="299">
        <v>7589</v>
      </c>
      <c r="R199" s="299"/>
      <c r="S199" s="300">
        <v>153.72999999999999</v>
      </c>
      <c r="T199" s="301"/>
      <c r="U199" s="246"/>
    </row>
    <row r="200" spans="1:21" x14ac:dyDescent="0.25">
      <c r="A200" s="290" t="s">
        <v>1219</v>
      </c>
      <c r="B200" t="s">
        <v>215</v>
      </c>
      <c r="C200" t="s">
        <v>216</v>
      </c>
      <c r="D200" s="93" t="s">
        <v>217</v>
      </c>
      <c r="E200" t="s">
        <v>1220</v>
      </c>
      <c r="F200" t="s">
        <v>119</v>
      </c>
      <c r="G200" t="s">
        <v>140</v>
      </c>
      <c r="H200" t="s">
        <v>833</v>
      </c>
      <c r="I200" s="200">
        <v>9266</v>
      </c>
      <c r="J200" s="200"/>
      <c r="K200" s="237">
        <v>176</v>
      </c>
      <c r="L200" s="237"/>
      <c r="M200" s="288">
        <v>52.65</v>
      </c>
      <c r="N200" s="288"/>
      <c r="O200" s="311">
        <v>9553</v>
      </c>
      <c r="P200" s="298"/>
      <c r="Q200" s="299">
        <v>188</v>
      </c>
      <c r="R200" s="299"/>
      <c r="S200" s="300">
        <v>50.81</v>
      </c>
      <c r="T200" s="301"/>
      <c r="U200" s="246"/>
    </row>
    <row r="201" spans="1:21" x14ac:dyDescent="0.25">
      <c r="A201" s="290" t="s">
        <v>1221</v>
      </c>
      <c r="B201" t="s">
        <v>215</v>
      </c>
      <c r="C201" t="s">
        <v>216</v>
      </c>
      <c r="D201" s="93" t="s">
        <v>217</v>
      </c>
      <c r="E201" t="s">
        <v>1222</v>
      </c>
      <c r="F201" t="s">
        <v>119</v>
      </c>
      <c r="G201" t="s">
        <v>140</v>
      </c>
      <c r="H201" t="s">
        <v>833</v>
      </c>
      <c r="I201" s="200">
        <v>43899</v>
      </c>
      <c r="J201" s="200"/>
      <c r="K201" s="237">
        <v>517</v>
      </c>
      <c r="L201" s="237"/>
      <c r="M201" s="288">
        <v>84.91</v>
      </c>
      <c r="N201" s="288"/>
      <c r="O201" s="311">
        <v>46446</v>
      </c>
      <c r="P201" s="298"/>
      <c r="Q201" s="299">
        <v>547</v>
      </c>
      <c r="R201" s="299"/>
      <c r="S201" s="300">
        <v>84.91</v>
      </c>
      <c r="T201" s="301"/>
      <c r="U201" s="246"/>
    </row>
    <row r="202" spans="1:21" x14ac:dyDescent="0.25">
      <c r="A202" s="290" t="s">
        <v>1223</v>
      </c>
      <c r="B202" t="s">
        <v>215</v>
      </c>
      <c r="C202" t="s">
        <v>216</v>
      </c>
      <c r="D202" s="93" t="s">
        <v>217</v>
      </c>
      <c r="E202" t="s">
        <v>1224</v>
      </c>
      <c r="F202" t="s">
        <v>119</v>
      </c>
      <c r="G202" t="s">
        <v>140</v>
      </c>
      <c r="H202" t="s">
        <v>833</v>
      </c>
      <c r="I202" s="200">
        <v>8800</v>
      </c>
      <c r="J202" s="200"/>
      <c r="K202" s="237">
        <v>115</v>
      </c>
      <c r="L202" s="237"/>
      <c r="M202" s="288">
        <v>76.52</v>
      </c>
      <c r="N202" s="288"/>
      <c r="O202" s="311">
        <v>8800</v>
      </c>
      <c r="P202" s="298"/>
      <c r="Q202" s="299">
        <v>113</v>
      </c>
      <c r="R202" s="299"/>
      <c r="S202" s="300">
        <v>77.88</v>
      </c>
      <c r="T202" s="301"/>
      <c r="U202" s="246"/>
    </row>
    <row r="203" spans="1:21" x14ac:dyDescent="0.25">
      <c r="A203" s="290" t="s">
        <v>1225</v>
      </c>
      <c r="B203" t="s">
        <v>215</v>
      </c>
      <c r="C203" t="s">
        <v>216</v>
      </c>
      <c r="D203" s="93" t="s">
        <v>217</v>
      </c>
      <c r="E203" t="s">
        <v>1226</v>
      </c>
      <c r="F203" t="s">
        <v>119</v>
      </c>
      <c r="G203" t="s">
        <v>140</v>
      </c>
      <c r="H203" t="s">
        <v>833</v>
      </c>
      <c r="I203" s="200">
        <v>120000</v>
      </c>
      <c r="J203" s="200"/>
      <c r="K203" s="237">
        <v>1646</v>
      </c>
      <c r="L203" s="237"/>
      <c r="M203" s="288">
        <v>72.900000000000006</v>
      </c>
      <c r="N203" s="288"/>
      <c r="O203" s="311">
        <v>138248</v>
      </c>
      <c r="P203" s="298"/>
      <c r="Q203" s="299">
        <v>1724</v>
      </c>
      <c r="R203" s="299"/>
      <c r="S203" s="300">
        <v>80.19</v>
      </c>
      <c r="T203" s="301"/>
      <c r="U203" s="246"/>
    </row>
    <row r="204" spans="1:21" x14ac:dyDescent="0.25">
      <c r="A204" s="290" t="s">
        <v>1227</v>
      </c>
      <c r="B204" t="s">
        <v>215</v>
      </c>
      <c r="C204" t="s">
        <v>216</v>
      </c>
      <c r="D204" s="93" t="s">
        <v>217</v>
      </c>
      <c r="E204" t="s">
        <v>1228</v>
      </c>
      <c r="F204" t="s">
        <v>119</v>
      </c>
      <c r="G204" t="s">
        <v>140</v>
      </c>
      <c r="H204" t="s">
        <v>833</v>
      </c>
      <c r="I204" s="200">
        <v>21075</v>
      </c>
      <c r="J204" s="200"/>
      <c r="K204" s="237">
        <v>610</v>
      </c>
      <c r="L204" s="237"/>
      <c r="M204" s="288">
        <v>34.549999999999997</v>
      </c>
      <c r="N204" s="288"/>
      <c r="O204" s="311">
        <v>21425</v>
      </c>
      <c r="P204" s="298"/>
      <c r="Q204" s="299">
        <v>608</v>
      </c>
      <c r="R204" s="299"/>
      <c r="S204" s="300">
        <v>35.24</v>
      </c>
      <c r="T204" s="301"/>
      <c r="U204" s="246"/>
    </row>
    <row r="205" spans="1:21" x14ac:dyDescent="0.25">
      <c r="A205" s="290" t="s">
        <v>1229</v>
      </c>
      <c r="B205" t="s">
        <v>215</v>
      </c>
      <c r="C205" t="s">
        <v>216</v>
      </c>
      <c r="D205" s="93" t="s">
        <v>217</v>
      </c>
      <c r="E205" t="s">
        <v>1230</v>
      </c>
      <c r="F205" t="s">
        <v>119</v>
      </c>
      <c r="G205" t="s">
        <v>140</v>
      </c>
      <c r="H205" t="s">
        <v>833</v>
      </c>
      <c r="I205" s="200">
        <v>7361</v>
      </c>
      <c r="J205" s="200"/>
      <c r="K205" s="237">
        <v>209</v>
      </c>
      <c r="L205" s="237"/>
      <c r="M205" s="288">
        <v>35.22</v>
      </c>
      <c r="N205" s="288"/>
      <c r="O205" s="311">
        <v>7537</v>
      </c>
      <c r="P205" s="298"/>
      <c r="Q205" s="299">
        <v>214</v>
      </c>
      <c r="R205" s="299"/>
      <c r="S205" s="300">
        <v>35.22</v>
      </c>
      <c r="T205" s="301"/>
      <c r="U205" s="246"/>
    </row>
    <row r="206" spans="1:21" x14ac:dyDescent="0.25">
      <c r="A206" s="290" t="s">
        <v>1231</v>
      </c>
      <c r="B206" t="s">
        <v>215</v>
      </c>
      <c r="C206" t="s">
        <v>216</v>
      </c>
      <c r="D206" s="93" t="s">
        <v>217</v>
      </c>
      <c r="E206" t="s">
        <v>1232</v>
      </c>
      <c r="F206" t="s">
        <v>119</v>
      </c>
      <c r="G206" t="s">
        <v>140</v>
      </c>
      <c r="H206" t="s">
        <v>833</v>
      </c>
      <c r="I206" s="200">
        <v>13000</v>
      </c>
      <c r="J206" s="200"/>
      <c r="K206" s="237">
        <v>226</v>
      </c>
      <c r="L206" s="237"/>
      <c r="M206" s="288">
        <v>57.52</v>
      </c>
      <c r="N206" s="288"/>
      <c r="O206" s="311">
        <v>13650</v>
      </c>
      <c r="P206" s="298"/>
      <c r="Q206" s="299">
        <v>229</v>
      </c>
      <c r="R206" s="299"/>
      <c r="S206" s="300">
        <v>59.61</v>
      </c>
      <c r="T206" s="301"/>
      <c r="U206" s="246"/>
    </row>
    <row r="207" spans="1:21" x14ac:dyDescent="0.25">
      <c r="A207" s="290" t="s">
        <v>1233</v>
      </c>
      <c r="B207" t="s">
        <v>215</v>
      </c>
      <c r="C207" t="s">
        <v>216</v>
      </c>
      <c r="D207" s="93" t="s">
        <v>217</v>
      </c>
      <c r="E207" t="s">
        <v>1234</v>
      </c>
      <c r="F207" t="s">
        <v>119</v>
      </c>
      <c r="G207" t="s">
        <v>140</v>
      </c>
      <c r="H207" t="s">
        <v>833</v>
      </c>
      <c r="I207" s="200">
        <v>51441</v>
      </c>
      <c r="J207" s="200"/>
      <c r="K207" s="237">
        <v>1251</v>
      </c>
      <c r="L207" s="237"/>
      <c r="M207" s="288">
        <v>41.12</v>
      </c>
      <c r="N207" s="288"/>
      <c r="O207" s="311">
        <v>52963</v>
      </c>
      <c r="P207" s="298"/>
      <c r="Q207" s="299">
        <v>1288</v>
      </c>
      <c r="R207" s="299"/>
      <c r="S207" s="300">
        <v>41.12</v>
      </c>
      <c r="T207" s="301"/>
      <c r="U207" s="246"/>
    </row>
    <row r="208" spans="1:21" x14ac:dyDescent="0.25">
      <c r="A208" s="290" t="s">
        <v>1235</v>
      </c>
      <c r="B208" t="s">
        <v>215</v>
      </c>
      <c r="C208" t="s">
        <v>216</v>
      </c>
      <c r="D208" s="93" t="s">
        <v>217</v>
      </c>
      <c r="E208" t="s">
        <v>1236</v>
      </c>
      <c r="F208" t="s">
        <v>119</v>
      </c>
      <c r="G208" t="s">
        <v>140</v>
      </c>
      <c r="H208" t="s">
        <v>833</v>
      </c>
      <c r="I208" s="200">
        <v>30738</v>
      </c>
      <c r="J208" s="200"/>
      <c r="K208" s="237">
        <v>749</v>
      </c>
      <c r="L208" s="237"/>
      <c r="M208" s="288">
        <v>41.04</v>
      </c>
      <c r="N208" s="288"/>
      <c r="O208" s="311">
        <v>33810</v>
      </c>
      <c r="P208" s="298"/>
      <c r="Q208" s="299">
        <v>758</v>
      </c>
      <c r="R208" s="299"/>
      <c r="S208" s="300">
        <v>44.6</v>
      </c>
      <c r="T208" s="301"/>
      <c r="U208" s="246"/>
    </row>
    <row r="209" spans="1:21" x14ac:dyDescent="0.25">
      <c r="A209" s="290" t="s">
        <v>1237</v>
      </c>
      <c r="B209" t="s">
        <v>215</v>
      </c>
      <c r="C209" t="s">
        <v>216</v>
      </c>
      <c r="D209" s="93" t="s">
        <v>217</v>
      </c>
      <c r="E209" t="s">
        <v>1238</v>
      </c>
      <c r="F209" t="s">
        <v>119</v>
      </c>
      <c r="G209" t="s">
        <v>140</v>
      </c>
      <c r="H209" t="s">
        <v>833</v>
      </c>
      <c r="I209" s="200">
        <v>106374</v>
      </c>
      <c r="J209" s="200"/>
      <c r="K209" s="237">
        <v>2076</v>
      </c>
      <c r="L209" s="237"/>
      <c r="M209" s="288">
        <v>51.24</v>
      </c>
      <c r="N209" s="288"/>
      <c r="O209" s="311">
        <v>115659</v>
      </c>
      <c r="P209" s="298"/>
      <c r="Q209" s="299">
        <v>2193</v>
      </c>
      <c r="R209" s="299"/>
      <c r="S209" s="300">
        <v>52.74</v>
      </c>
      <c r="T209" s="301"/>
      <c r="U209" s="246"/>
    </row>
    <row r="210" spans="1:21" x14ac:dyDescent="0.25">
      <c r="A210" s="290" t="s">
        <v>1239</v>
      </c>
      <c r="B210" t="s">
        <v>215</v>
      </c>
      <c r="C210" t="s">
        <v>216</v>
      </c>
      <c r="D210" s="93" t="s">
        <v>217</v>
      </c>
      <c r="E210" t="s">
        <v>1240</v>
      </c>
      <c r="F210" t="s">
        <v>119</v>
      </c>
      <c r="G210" t="s">
        <v>140</v>
      </c>
      <c r="H210" t="s">
        <v>833</v>
      </c>
      <c r="I210" s="200">
        <v>2297506</v>
      </c>
      <c r="J210" s="200"/>
      <c r="K210" s="237">
        <v>12812</v>
      </c>
      <c r="L210" s="237"/>
      <c r="M210" s="288">
        <v>179.32</v>
      </c>
      <c r="N210" s="288"/>
      <c r="O210" s="311">
        <v>2369323</v>
      </c>
      <c r="P210" s="298"/>
      <c r="Q210" s="299">
        <v>13082</v>
      </c>
      <c r="R210" s="299"/>
      <c r="S210" s="300">
        <v>181.11</v>
      </c>
      <c r="T210" s="301"/>
      <c r="U210" s="246"/>
    </row>
    <row r="211" spans="1:21" x14ac:dyDescent="0.25">
      <c r="A211" s="290" t="s">
        <v>1241</v>
      </c>
      <c r="B211" t="s">
        <v>215</v>
      </c>
      <c r="C211" t="s">
        <v>216</v>
      </c>
      <c r="D211" s="93" t="s">
        <v>217</v>
      </c>
      <c r="E211" t="s">
        <v>1242</v>
      </c>
      <c r="F211" t="s">
        <v>119</v>
      </c>
      <c r="G211" t="s">
        <v>140</v>
      </c>
      <c r="H211" t="s">
        <v>833</v>
      </c>
      <c r="I211" s="200">
        <v>16230</v>
      </c>
      <c r="J211" s="200"/>
      <c r="K211" s="237">
        <v>275</v>
      </c>
      <c r="L211" s="237"/>
      <c r="M211" s="288">
        <v>59.02</v>
      </c>
      <c r="N211" s="288"/>
      <c r="O211" s="311">
        <v>16060</v>
      </c>
      <c r="P211" s="298"/>
      <c r="Q211" s="299">
        <v>278</v>
      </c>
      <c r="R211" s="299"/>
      <c r="S211" s="300">
        <v>57.77</v>
      </c>
      <c r="T211" s="301"/>
      <c r="U211" s="246"/>
    </row>
    <row r="212" spans="1:21" x14ac:dyDescent="0.25">
      <c r="A212" s="290" t="s">
        <v>1243</v>
      </c>
      <c r="B212" t="s">
        <v>215</v>
      </c>
      <c r="C212" t="s">
        <v>216</v>
      </c>
      <c r="D212" s="93" t="s">
        <v>217</v>
      </c>
      <c r="E212" t="s">
        <v>1244</v>
      </c>
      <c r="F212" t="s">
        <v>119</v>
      </c>
      <c r="G212" t="s">
        <v>140</v>
      </c>
      <c r="H212" t="s">
        <v>833</v>
      </c>
      <c r="I212" s="200">
        <v>97845</v>
      </c>
      <c r="J212" s="200"/>
      <c r="K212" s="237">
        <v>1157</v>
      </c>
      <c r="L212" s="237"/>
      <c r="M212" s="288">
        <v>84.57</v>
      </c>
      <c r="N212" s="288"/>
      <c r="O212" s="311">
        <v>100145</v>
      </c>
      <c r="P212" s="298"/>
      <c r="Q212" s="299">
        <v>1172</v>
      </c>
      <c r="R212" s="299"/>
      <c r="S212" s="300">
        <v>85.45</v>
      </c>
      <c r="T212" s="301"/>
      <c r="U212" s="246"/>
    </row>
    <row r="213" spans="1:21" x14ac:dyDescent="0.25">
      <c r="A213" s="290" t="s">
        <v>1245</v>
      </c>
      <c r="B213" t="s">
        <v>215</v>
      </c>
      <c r="C213" t="s">
        <v>216</v>
      </c>
      <c r="D213" s="93" t="s">
        <v>217</v>
      </c>
      <c r="E213" t="s">
        <v>1246</v>
      </c>
      <c r="F213" t="s">
        <v>119</v>
      </c>
      <c r="G213" t="s">
        <v>140</v>
      </c>
      <c r="H213" t="s">
        <v>896</v>
      </c>
      <c r="I213" s="200">
        <v>0</v>
      </c>
      <c r="J213" s="200"/>
      <c r="K213" s="237">
        <v>32</v>
      </c>
      <c r="L213" s="237"/>
      <c r="M213" s="288">
        <v>0</v>
      </c>
      <c r="N213" s="288"/>
      <c r="O213" s="311">
        <v>0</v>
      </c>
      <c r="P213" s="298"/>
      <c r="Q213" s="299">
        <v>31</v>
      </c>
      <c r="R213" s="299"/>
      <c r="S213" s="300">
        <v>0</v>
      </c>
      <c r="T213" s="301"/>
      <c r="U213" s="246"/>
    </row>
    <row r="214" spans="1:21" x14ac:dyDescent="0.25">
      <c r="A214" s="290" t="s">
        <v>1247</v>
      </c>
      <c r="B214" t="s">
        <v>215</v>
      </c>
      <c r="C214" t="s">
        <v>216</v>
      </c>
      <c r="D214" s="93" t="s">
        <v>217</v>
      </c>
      <c r="E214" t="s">
        <v>1248</v>
      </c>
      <c r="F214" t="s">
        <v>119</v>
      </c>
      <c r="G214" t="s">
        <v>140</v>
      </c>
      <c r="H214" t="s">
        <v>833</v>
      </c>
      <c r="I214" s="200">
        <v>11080</v>
      </c>
      <c r="J214" s="200"/>
      <c r="K214" s="237">
        <v>126</v>
      </c>
      <c r="L214" s="237"/>
      <c r="M214" s="288">
        <v>87.94</v>
      </c>
      <c r="N214" s="288"/>
      <c r="O214" s="311">
        <v>24824</v>
      </c>
      <c r="P214" s="298"/>
      <c r="Q214" s="299">
        <v>428</v>
      </c>
      <c r="R214" s="299"/>
      <c r="S214" s="300">
        <v>58</v>
      </c>
      <c r="T214" s="301"/>
      <c r="U214" s="246"/>
    </row>
    <row r="215" spans="1:21" x14ac:dyDescent="0.25">
      <c r="A215" s="290" t="s">
        <v>1249</v>
      </c>
      <c r="B215" t="s">
        <v>215</v>
      </c>
      <c r="C215" t="s">
        <v>216</v>
      </c>
      <c r="D215" s="93" t="s">
        <v>217</v>
      </c>
      <c r="E215" t="s">
        <v>1250</v>
      </c>
      <c r="F215" t="s">
        <v>119</v>
      </c>
      <c r="G215" t="s">
        <v>140</v>
      </c>
      <c r="H215" t="s">
        <v>833</v>
      </c>
      <c r="I215" s="200">
        <v>6864</v>
      </c>
      <c r="J215" s="200"/>
      <c r="K215" s="237">
        <v>201</v>
      </c>
      <c r="L215" s="237"/>
      <c r="M215" s="288">
        <v>34.15</v>
      </c>
      <c r="N215" s="288"/>
      <c r="O215" s="311">
        <v>7454</v>
      </c>
      <c r="P215" s="298"/>
      <c r="Q215" s="299">
        <v>197</v>
      </c>
      <c r="R215" s="299"/>
      <c r="S215" s="300">
        <v>37.840000000000003</v>
      </c>
      <c r="T215" s="301"/>
      <c r="U215" s="246"/>
    </row>
    <row r="216" spans="1:21" x14ac:dyDescent="0.25">
      <c r="A216" s="290" t="s">
        <v>1251</v>
      </c>
      <c r="B216" t="s">
        <v>215</v>
      </c>
      <c r="C216" t="s">
        <v>216</v>
      </c>
      <c r="D216" s="93" t="s">
        <v>217</v>
      </c>
      <c r="E216" t="s">
        <v>1252</v>
      </c>
      <c r="F216" t="s">
        <v>119</v>
      </c>
      <c r="G216" t="s">
        <v>140</v>
      </c>
      <c r="H216" t="s">
        <v>833</v>
      </c>
      <c r="I216" s="200">
        <v>13143</v>
      </c>
      <c r="J216" s="200"/>
      <c r="K216" s="237">
        <v>208</v>
      </c>
      <c r="L216" s="237"/>
      <c r="M216" s="288">
        <v>63.19</v>
      </c>
      <c r="N216" s="288"/>
      <c r="O216" s="311">
        <v>13406</v>
      </c>
      <c r="P216" s="298"/>
      <c r="Q216" s="299">
        <v>212</v>
      </c>
      <c r="R216" s="299"/>
      <c r="S216" s="300">
        <v>63.24</v>
      </c>
      <c r="T216" s="301"/>
      <c r="U216" s="246"/>
    </row>
    <row r="217" spans="1:21" x14ac:dyDescent="0.25">
      <c r="A217" s="290" t="s">
        <v>1253</v>
      </c>
      <c r="B217" t="s">
        <v>215</v>
      </c>
      <c r="C217" t="s">
        <v>216</v>
      </c>
      <c r="D217" s="93" t="s">
        <v>217</v>
      </c>
      <c r="E217" t="s">
        <v>1254</v>
      </c>
      <c r="F217" t="s">
        <v>119</v>
      </c>
      <c r="G217" t="s">
        <v>140</v>
      </c>
      <c r="H217" t="s">
        <v>896</v>
      </c>
      <c r="I217" s="200">
        <v>0</v>
      </c>
      <c r="J217" s="200"/>
      <c r="K217" s="237">
        <v>51</v>
      </c>
      <c r="L217" s="237"/>
      <c r="M217" s="288">
        <v>0</v>
      </c>
      <c r="N217" s="288"/>
      <c r="O217" s="311">
        <v>0</v>
      </c>
      <c r="P217" s="298"/>
      <c r="Q217" s="299">
        <v>52</v>
      </c>
      <c r="R217" s="299"/>
      <c r="S217" s="300">
        <v>0</v>
      </c>
      <c r="T217" s="301"/>
      <c r="U217" s="246"/>
    </row>
    <row r="218" spans="1:21" x14ac:dyDescent="0.25">
      <c r="A218" s="290" t="s">
        <v>1255</v>
      </c>
      <c r="B218" t="s">
        <v>215</v>
      </c>
      <c r="C218" t="s">
        <v>216</v>
      </c>
      <c r="D218" s="93" t="s">
        <v>217</v>
      </c>
      <c r="E218" t="s">
        <v>1256</v>
      </c>
      <c r="F218" t="s">
        <v>119</v>
      </c>
      <c r="G218" t="s">
        <v>140</v>
      </c>
      <c r="H218" t="s">
        <v>833</v>
      </c>
      <c r="I218" s="200">
        <v>101362</v>
      </c>
      <c r="J218" s="200"/>
      <c r="K218" s="237">
        <v>1271</v>
      </c>
      <c r="L218" s="237"/>
      <c r="M218" s="288">
        <v>79.75</v>
      </c>
      <c r="N218" s="288"/>
      <c r="O218" s="311">
        <v>102479</v>
      </c>
      <c r="P218" s="298"/>
      <c r="Q218" s="299">
        <v>1285</v>
      </c>
      <c r="R218" s="299"/>
      <c r="S218" s="300">
        <v>79.75</v>
      </c>
      <c r="T218" s="301"/>
      <c r="U218" s="246"/>
    </row>
    <row r="219" spans="1:21" x14ac:dyDescent="0.25">
      <c r="A219" s="290" t="s">
        <v>1257</v>
      </c>
      <c r="B219" t="s">
        <v>215</v>
      </c>
      <c r="C219" t="s">
        <v>216</v>
      </c>
      <c r="D219" s="93" t="s">
        <v>217</v>
      </c>
      <c r="E219" t="s">
        <v>1258</v>
      </c>
      <c r="F219" t="s">
        <v>119</v>
      </c>
      <c r="G219" t="s">
        <v>140</v>
      </c>
      <c r="H219" t="s">
        <v>833</v>
      </c>
      <c r="I219" s="200">
        <v>46400</v>
      </c>
      <c r="J219" s="200"/>
      <c r="K219" s="237">
        <v>655</v>
      </c>
      <c r="L219" s="237"/>
      <c r="M219" s="288">
        <v>70.84</v>
      </c>
      <c r="N219" s="288"/>
      <c r="O219" s="311">
        <v>47096</v>
      </c>
      <c r="P219" s="298"/>
      <c r="Q219" s="299">
        <v>664</v>
      </c>
      <c r="R219" s="299"/>
      <c r="S219" s="300">
        <v>70.930000000000007</v>
      </c>
      <c r="T219" s="301"/>
      <c r="U219" s="246"/>
    </row>
    <row r="220" spans="1:21" x14ac:dyDescent="0.25">
      <c r="A220" s="290" t="s">
        <v>1259</v>
      </c>
      <c r="B220" t="s">
        <v>215</v>
      </c>
      <c r="C220" t="s">
        <v>216</v>
      </c>
      <c r="D220" s="93" t="s">
        <v>217</v>
      </c>
      <c r="E220" t="s">
        <v>1260</v>
      </c>
      <c r="F220" t="s">
        <v>119</v>
      </c>
      <c r="G220" t="s">
        <v>140</v>
      </c>
      <c r="H220" t="s">
        <v>833</v>
      </c>
      <c r="I220" s="200">
        <v>816053</v>
      </c>
      <c r="J220" s="200"/>
      <c r="K220" s="237">
        <v>4934</v>
      </c>
      <c r="L220" s="237"/>
      <c r="M220" s="288">
        <v>165.39</v>
      </c>
      <c r="N220" s="288"/>
      <c r="O220" s="311">
        <v>854243</v>
      </c>
      <c r="P220" s="298"/>
      <c r="Q220" s="299">
        <v>5002</v>
      </c>
      <c r="R220" s="299"/>
      <c r="S220" s="300">
        <v>170.78</v>
      </c>
      <c r="T220" s="301"/>
      <c r="U220" s="246"/>
    </row>
    <row r="221" spans="1:21" x14ac:dyDescent="0.25">
      <c r="A221" s="290" t="s">
        <v>1261</v>
      </c>
      <c r="B221" t="s">
        <v>215</v>
      </c>
      <c r="C221" t="s">
        <v>216</v>
      </c>
      <c r="D221" s="93" t="s">
        <v>217</v>
      </c>
      <c r="E221" t="s">
        <v>1262</v>
      </c>
      <c r="F221" t="s">
        <v>119</v>
      </c>
      <c r="G221" t="s">
        <v>140</v>
      </c>
      <c r="H221" t="s">
        <v>833</v>
      </c>
      <c r="I221" s="200">
        <v>24100</v>
      </c>
      <c r="J221" s="200"/>
      <c r="K221" s="237">
        <v>245</v>
      </c>
      <c r="L221" s="237"/>
      <c r="M221" s="288">
        <v>98.37</v>
      </c>
      <c r="N221" s="288"/>
      <c r="O221" s="311">
        <v>26000</v>
      </c>
      <c r="P221" s="298"/>
      <c r="Q221" s="299">
        <v>260</v>
      </c>
      <c r="R221" s="299"/>
      <c r="S221" s="300">
        <v>100</v>
      </c>
      <c r="T221" s="301"/>
      <c r="U221" s="246"/>
    </row>
    <row r="222" spans="1:21" x14ac:dyDescent="0.25">
      <c r="A222" s="290" t="s">
        <v>1263</v>
      </c>
      <c r="B222" t="s">
        <v>215</v>
      </c>
      <c r="C222" t="s">
        <v>216</v>
      </c>
      <c r="D222" s="93" t="s">
        <v>217</v>
      </c>
      <c r="E222" t="s">
        <v>1264</v>
      </c>
      <c r="F222" t="s">
        <v>119</v>
      </c>
      <c r="G222" t="s">
        <v>140</v>
      </c>
      <c r="H222" t="s">
        <v>833</v>
      </c>
      <c r="I222" s="200">
        <v>132415</v>
      </c>
      <c r="J222" s="200"/>
      <c r="K222" s="237">
        <v>896</v>
      </c>
      <c r="L222" s="237"/>
      <c r="M222" s="288">
        <v>147.78</v>
      </c>
      <c r="N222" s="288"/>
      <c r="O222" s="311">
        <v>139816</v>
      </c>
      <c r="P222" s="298"/>
      <c r="Q222" s="299">
        <v>904</v>
      </c>
      <c r="R222" s="299"/>
      <c r="S222" s="300">
        <v>154.66</v>
      </c>
      <c r="T222" s="301"/>
      <c r="U222" s="246"/>
    </row>
    <row r="223" spans="1:21" x14ac:dyDescent="0.25">
      <c r="A223" s="290" t="s">
        <v>1265</v>
      </c>
      <c r="B223" t="s">
        <v>215</v>
      </c>
      <c r="C223" t="s">
        <v>216</v>
      </c>
      <c r="D223" s="93" t="s">
        <v>217</v>
      </c>
      <c r="E223" t="s">
        <v>1266</v>
      </c>
      <c r="F223" t="s">
        <v>119</v>
      </c>
      <c r="G223" t="s">
        <v>140</v>
      </c>
      <c r="H223" t="s">
        <v>833</v>
      </c>
      <c r="I223" s="200">
        <v>35883</v>
      </c>
      <c r="J223" s="200"/>
      <c r="K223" s="237">
        <v>527</v>
      </c>
      <c r="L223" s="237"/>
      <c r="M223" s="288">
        <v>68.09</v>
      </c>
      <c r="N223" s="288"/>
      <c r="O223" s="311">
        <v>36883</v>
      </c>
      <c r="P223" s="298"/>
      <c r="Q223" s="299">
        <v>533</v>
      </c>
      <c r="R223" s="299"/>
      <c r="S223" s="300">
        <v>69.2</v>
      </c>
      <c r="T223" s="301"/>
      <c r="U223" s="246"/>
    </row>
    <row r="224" spans="1:21" x14ac:dyDescent="0.25">
      <c r="A224" s="290" t="s">
        <v>1267</v>
      </c>
      <c r="B224" t="s">
        <v>215</v>
      </c>
      <c r="C224" t="s">
        <v>216</v>
      </c>
      <c r="D224" s="93" t="s">
        <v>217</v>
      </c>
      <c r="E224" t="s">
        <v>1268</v>
      </c>
      <c r="F224" t="s">
        <v>119</v>
      </c>
      <c r="G224" t="s">
        <v>140</v>
      </c>
      <c r="H224" t="s">
        <v>833</v>
      </c>
      <c r="I224" s="200">
        <v>32452</v>
      </c>
      <c r="J224" s="200"/>
      <c r="K224" s="237">
        <v>617</v>
      </c>
      <c r="L224" s="237"/>
      <c r="M224" s="288">
        <v>52.6</v>
      </c>
      <c r="N224" s="288"/>
      <c r="O224" s="311">
        <v>34500</v>
      </c>
      <c r="P224" s="298"/>
      <c r="Q224" s="299">
        <v>650</v>
      </c>
      <c r="R224" s="299"/>
      <c r="S224" s="300">
        <v>53.08</v>
      </c>
      <c r="T224" s="301"/>
      <c r="U224" s="246"/>
    </row>
    <row r="225" spans="1:21" x14ac:dyDescent="0.25">
      <c r="A225" s="290" t="s">
        <v>1269</v>
      </c>
      <c r="B225" t="s">
        <v>215</v>
      </c>
      <c r="C225" t="s">
        <v>216</v>
      </c>
      <c r="D225" s="93" t="s">
        <v>217</v>
      </c>
      <c r="E225" t="s">
        <v>1270</v>
      </c>
      <c r="F225" t="s">
        <v>119</v>
      </c>
      <c r="G225" t="s">
        <v>140</v>
      </c>
      <c r="H225" t="s">
        <v>833</v>
      </c>
      <c r="I225" s="200">
        <v>169178</v>
      </c>
      <c r="J225" s="200"/>
      <c r="K225" s="237">
        <v>1545</v>
      </c>
      <c r="L225" s="237"/>
      <c r="M225" s="288">
        <v>109.5</v>
      </c>
      <c r="N225" s="288"/>
      <c r="O225" s="311">
        <v>174623</v>
      </c>
      <c r="P225" s="298"/>
      <c r="Q225" s="299">
        <v>1565</v>
      </c>
      <c r="R225" s="299"/>
      <c r="S225" s="300">
        <v>111.58</v>
      </c>
      <c r="T225" s="301"/>
      <c r="U225" s="246"/>
    </row>
    <row r="226" spans="1:21" x14ac:dyDescent="0.25">
      <c r="A226" s="290" t="s">
        <v>1271</v>
      </c>
      <c r="B226" t="s">
        <v>215</v>
      </c>
      <c r="C226" t="s">
        <v>216</v>
      </c>
      <c r="D226" s="93" t="s">
        <v>217</v>
      </c>
      <c r="E226" t="s">
        <v>1272</v>
      </c>
      <c r="F226" t="s">
        <v>119</v>
      </c>
      <c r="G226" t="s">
        <v>140</v>
      </c>
      <c r="H226" t="s">
        <v>833</v>
      </c>
      <c r="I226" s="200">
        <v>20904</v>
      </c>
      <c r="J226" s="200"/>
      <c r="K226" s="237">
        <v>368</v>
      </c>
      <c r="L226" s="237"/>
      <c r="M226" s="288">
        <v>56.8</v>
      </c>
      <c r="N226" s="288"/>
      <c r="O226" s="311">
        <v>21073</v>
      </c>
      <c r="P226" s="298"/>
      <c r="Q226" s="299">
        <v>371</v>
      </c>
      <c r="R226" s="299"/>
      <c r="S226" s="300">
        <v>56.8</v>
      </c>
      <c r="T226" s="301"/>
      <c r="U226" s="246"/>
    </row>
    <row r="227" spans="1:21" x14ac:dyDescent="0.25">
      <c r="A227" s="290" t="s">
        <v>1273</v>
      </c>
      <c r="B227" t="s">
        <v>215</v>
      </c>
      <c r="C227" t="s">
        <v>216</v>
      </c>
      <c r="D227" s="93" t="s">
        <v>217</v>
      </c>
      <c r="E227" t="s">
        <v>1274</v>
      </c>
      <c r="F227" t="s">
        <v>119</v>
      </c>
      <c r="G227" t="s">
        <v>140</v>
      </c>
      <c r="H227" t="s">
        <v>833</v>
      </c>
      <c r="I227" s="200">
        <v>52818</v>
      </c>
      <c r="J227" s="200"/>
      <c r="K227" s="237">
        <v>858</v>
      </c>
      <c r="L227" s="237"/>
      <c r="M227" s="288">
        <v>61.56</v>
      </c>
      <c r="N227" s="288"/>
      <c r="O227" s="311">
        <v>69070</v>
      </c>
      <c r="P227" s="298"/>
      <c r="Q227" s="299">
        <v>1122</v>
      </c>
      <c r="R227" s="299"/>
      <c r="S227" s="300">
        <v>61.56</v>
      </c>
      <c r="T227" s="301"/>
      <c r="U227" s="246"/>
    </row>
    <row r="228" spans="1:21" x14ac:dyDescent="0.25">
      <c r="A228" s="290" t="s">
        <v>1275</v>
      </c>
      <c r="B228" t="s">
        <v>215</v>
      </c>
      <c r="C228" t="s">
        <v>216</v>
      </c>
      <c r="D228" s="93" t="s">
        <v>217</v>
      </c>
      <c r="E228" t="s">
        <v>1276</v>
      </c>
      <c r="F228" t="s">
        <v>119</v>
      </c>
      <c r="G228" t="s">
        <v>140</v>
      </c>
      <c r="H228" t="s">
        <v>833</v>
      </c>
      <c r="I228" s="200">
        <v>861916</v>
      </c>
      <c r="J228" s="200"/>
      <c r="K228" s="237">
        <v>4914</v>
      </c>
      <c r="L228" s="237"/>
      <c r="M228" s="288">
        <v>175.4</v>
      </c>
      <c r="N228" s="288"/>
      <c r="O228" s="311">
        <v>904518</v>
      </c>
      <c r="P228" s="298"/>
      <c r="Q228" s="299">
        <v>5056</v>
      </c>
      <c r="R228" s="299"/>
      <c r="S228" s="300">
        <v>178.9</v>
      </c>
      <c r="T228" s="301"/>
      <c r="U228" s="246"/>
    </row>
    <row r="229" spans="1:21" x14ac:dyDescent="0.25">
      <c r="A229" s="290" t="s">
        <v>1277</v>
      </c>
      <c r="B229" t="s">
        <v>215</v>
      </c>
      <c r="C229" t="s">
        <v>216</v>
      </c>
      <c r="D229" s="93" t="s">
        <v>217</v>
      </c>
      <c r="E229" t="s">
        <v>1278</v>
      </c>
      <c r="F229" t="s">
        <v>119</v>
      </c>
      <c r="G229" t="s">
        <v>140</v>
      </c>
      <c r="H229" t="s">
        <v>833</v>
      </c>
      <c r="I229" s="200">
        <v>8000</v>
      </c>
      <c r="J229" s="200"/>
      <c r="K229" s="237">
        <v>101</v>
      </c>
      <c r="L229" s="237"/>
      <c r="M229" s="288">
        <v>79.209999999999994</v>
      </c>
      <c r="N229" s="288"/>
      <c r="O229" s="311">
        <v>7000</v>
      </c>
      <c r="P229" s="298"/>
      <c r="Q229" s="299">
        <v>102</v>
      </c>
      <c r="R229" s="299"/>
      <c r="S229" s="300">
        <v>68.63</v>
      </c>
      <c r="T229" s="301"/>
      <c r="U229" s="246"/>
    </row>
    <row r="230" spans="1:21" x14ac:dyDescent="0.25">
      <c r="A230" s="290" t="s">
        <v>1279</v>
      </c>
      <c r="B230" t="s">
        <v>215</v>
      </c>
      <c r="C230" t="s">
        <v>216</v>
      </c>
      <c r="D230" s="93" t="s">
        <v>217</v>
      </c>
      <c r="E230" t="s">
        <v>1280</v>
      </c>
      <c r="F230" t="s">
        <v>119</v>
      </c>
      <c r="G230" t="s">
        <v>140</v>
      </c>
      <c r="H230" t="s">
        <v>833</v>
      </c>
      <c r="I230" s="200">
        <v>6650</v>
      </c>
      <c r="J230" s="200"/>
      <c r="K230" s="237">
        <v>115</v>
      </c>
      <c r="L230" s="237"/>
      <c r="M230" s="288">
        <v>57.83</v>
      </c>
      <c r="N230" s="288"/>
      <c r="O230" s="311">
        <v>6650</v>
      </c>
      <c r="P230" s="298"/>
      <c r="Q230" s="299">
        <v>116</v>
      </c>
      <c r="R230" s="299"/>
      <c r="S230" s="300">
        <v>57.33</v>
      </c>
      <c r="T230" s="301"/>
      <c r="U230" s="246"/>
    </row>
    <row r="231" spans="1:21" x14ac:dyDescent="0.25">
      <c r="A231" s="290" t="s">
        <v>1281</v>
      </c>
      <c r="B231" t="s">
        <v>215</v>
      </c>
      <c r="C231" t="s">
        <v>216</v>
      </c>
      <c r="D231" s="93" t="s">
        <v>217</v>
      </c>
      <c r="E231" t="s">
        <v>1282</v>
      </c>
      <c r="F231" t="s">
        <v>119</v>
      </c>
      <c r="G231" t="s">
        <v>140</v>
      </c>
      <c r="H231" t="s">
        <v>833</v>
      </c>
      <c r="I231" s="200">
        <v>4866</v>
      </c>
      <c r="J231" s="200"/>
      <c r="K231" s="237">
        <v>169</v>
      </c>
      <c r="L231" s="237"/>
      <c r="M231" s="288">
        <v>28.79</v>
      </c>
      <c r="N231" s="288"/>
      <c r="O231" s="311">
        <v>4923</v>
      </c>
      <c r="P231" s="298"/>
      <c r="Q231" s="299">
        <v>171</v>
      </c>
      <c r="R231" s="299"/>
      <c r="S231" s="300">
        <v>28.79</v>
      </c>
      <c r="T231" s="301"/>
      <c r="U231" s="246"/>
    </row>
    <row r="232" spans="1:21" x14ac:dyDescent="0.25">
      <c r="A232" s="290" t="s">
        <v>1283</v>
      </c>
      <c r="B232" t="s">
        <v>215</v>
      </c>
      <c r="C232" t="s">
        <v>216</v>
      </c>
      <c r="D232" s="93" t="s">
        <v>217</v>
      </c>
      <c r="E232" t="s">
        <v>1284</v>
      </c>
      <c r="F232" t="s">
        <v>119</v>
      </c>
      <c r="G232" t="s">
        <v>140</v>
      </c>
      <c r="H232" t="s">
        <v>833</v>
      </c>
      <c r="I232" s="200">
        <v>40343</v>
      </c>
      <c r="J232" s="200"/>
      <c r="K232" s="237">
        <v>620</v>
      </c>
      <c r="L232" s="237"/>
      <c r="M232" s="288">
        <v>65.069999999999993</v>
      </c>
      <c r="N232" s="288"/>
      <c r="O232" s="311">
        <v>47519</v>
      </c>
      <c r="P232" s="298"/>
      <c r="Q232" s="299">
        <v>633</v>
      </c>
      <c r="R232" s="299"/>
      <c r="S232" s="300">
        <v>75.069999999999993</v>
      </c>
      <c r="T232" s="301"/>
      <c r="U232" s="246"/>
    </row>
    <row r="233" spans="1:21" x14ac:dyDescent="0.25">
      <c r="A233" s="290" t="s">
        <v>1285</v>
      </c>
      <c r="B233" t="s">
        <v>215</v>
      </c>
      <c r="C233" t="s">
        <v>216</v>
      </c>
      <c r="D233" s="93" t="s">
        <v>217</v>
      </c>
      <c r="E233" t="s">
        <v>1286</v>
      </c>
      <c r="F233" t="s">
        <v>119</v>
      </c>
      <c r="G233" t="s">
        <v>140</v>
      </c>
      <c r="H233" t="s">
        <v>833</v>
      </c>
      <c r="I233" s="200">
        <v>116900</v>
      </c>
      <c r="J233" s="200"/>
      <c r="K233" s="237">
        <v>1460</v>
      </c>
      <c r="L233" s="237"/>
      <c r="M233" s="288">
        <v>80.069999999999993</v>
      </c>
      <c r="N233" s="288"/>
      <c r="O233" s="311">
        <v>123000</v>
      </c>
      <c r="P233" s="298"/>
      <c r="Q233" s="299">
        <v>1498</v>
      </c>
      <c r="R233" s="299"/>
      <c r="S233" s="300">
        <v>82.11</v>
      </c>
      <c r="T233" s="301"/>
      <c r="U233" s="246"/>
    </row>
    <row r="234" spans="1:21" x14ac:dyDescent="0.25">
      <c r="A234" s="290" t="s">
        <v>1287</v>
      </c>
      <c r="B234" t="s">
        <v>215</v>
      </c>
      <c r="C234" t="s">
        <v>216</v>
      </c>
      <c r="D234" s="93" t="s">
        <v>217</v>
      </c>
      <c r="E234" t="s">
        <v>1288</v>
      </c>
      <c r="F234" t="s">
        <v>119</v>
      </c>
      <c r="G234" t="s">
        <v>140</v>
      </c>
      <c r="H234" t="s">
        <v>833</v>
      </c>
      <c r="I234" s="200">
        <v>2162328</v>
      </c>
      <c r="J234" s="200"/>
      <c r="K234" s="237">
        <v>14456</v>
      </c>
      <c r="L234" s="237"/>
      <c r="M234" s="288">
        <v>149.58000000000001</v>
      </c>
      <c r="N234" s="288"/>
      <c r="O234" s="311">
        <v>2265946</v>
      </c>
      <c r="P234" s="298"/>
      <c r="Q234" s="299">
        <v>14572</v>
      </c>
      <c r="R234" s="299"/>
      <c r="S234" s="300">
        <v>155.5</v>
      </c>
      <c r="T234" s="301"/>
      <c r="U234" s="246"/>
    </row>
    <row r="235" spans="1:21" x14ac:dyDescent="0.25">
      <c r="A235" s="290" t="s">
        <v>1289</v>
      </c>
      <c r="B235" t="s">
        <v>215</v>
      </c>
      <c r="C235" t="s">
        <v>216</v>
      </c>
      <c r="D235" s="93" t="s">
        <v>217</v>
      </c>
      <c r="E235" t="s">
        <v>1290</v>
      </c>
      <c r="F235" t="s">
        <v>119</v>
      </c>
      <c r="G235" t="s">
        <v>140</v>
      </c>
      <c r="H235" t="s">
        <v>833</v>
      </c>
      <c r="I235" s="200">
        <v>25465</v>
      </c>
      <c r="J235" s="200"/>
      <c r="K235" s="237">
        <v>492</v>
      </c>
      <c r="L235" s="237"/>
      <c r="M235" s="288">
        <v>51.76</v>
      </c>
      <c r="N235" s="288"/>
      <c r="O235" s="311">
        <v>26345</v>
      </c>
      <c r="P235" s="298"/>
      <c r="Q235" s="299">
        <v>509</v>
      </c>
      <c r="R235" s="299"/>
      <c r="S235" s="300">
        <v>51.76</v>
      </c>
      <c r="T235" s="301"/>
      <c r="U235" s="246"/>
    </row>
    <row r="236" spans="1:21" x14ac:dyDescent="0.25">
      <c r="A236" s="290" t="s">
        <v>1291</v>
      </c>
      <c r="B236" t="s">
        <v>215</v>
      </c>
      <c r="C236" t="s">
        <v>216</v>
      </c>
      <c r="D236" s="93" t="s">
        <v>217</v>
      </c>
      <c r="E236" t="s">
        <v>1292</v>
      </c>
      <c r="F236" t="s">
        <v>119</v>
      </c>
      <c r="G236" t="s">
        <v>140</v>
      </c>
      <c r="H236" t="s">
        <v>833</v>
      </c>
      <c r="I236" s="200">
        <v>158617</v>
      </c>
      <c r="J236" s="200"/>
      <c r="K236" s="237">
        <v>2341</v>
      </c>
      <c r="L236" s="237"/>
      <c r="M236" s="288">
        <v>67.760000000000005</v>
      </c>
      <c r="N236" s="288"/>
      <c r="O236" s="311">
        <v>162421</v>
      </c>
      <c r="P236" s="298"/>
      <c r="Q236" s="299">
        <v>2397</v>
      </c>
      <c r="R236" s="299"/>
      <c r="S236" s="300">
        <v>67.760000000000005</v>
      </c>
      <c r="T236" s="301"/>
      <c r="U236" s="246"/>
    </row>
    <row r="237" spans="1:21" x14ac:dyDescent="0.25">
      <c r="A237" s="290" t="s">
        <v>1293</v>
      </c>
      <c r="B237" t="s">
        <v>215</v>
      </c>
      <c r="C237" t="s">
        <v>216</v>
      </c>
      <c r="D237" s="93" t="s">
        <v>217</v>
      </c>
      <c r="E237" t="s">
        <v>1294</v>
      </c>
      <c r="F237" t="s">
        <v>119</v>
      </c>
      <c r="G237" t="s">
        <v>140</v>
      </c>
      <c r="H237" t="s">
        <v>833</v>
      </c>
      <c r="I237" s="200">
        <v>66650</v>
      </c>
      <c r="J237" s="200"/>
      <c r="K237" s="237">
        <v>1322</v>
      </c>
      <c r="L237" s="237"/>
      <c r="M237" s="288">
        <v>50.42</v>
      </c>
      <c r="N237" s="288"/>
      <c r="O237" s="311">
        <v>68650</v>
      </c>
      <c r="P237" s="298"/>
      <c r="Q237" s="299">
        <v>1331</v>
      </c>
      <c r="R237" s="299"/>
      <c r="S237" s="300">
        <v>51.58</v>
      </c>
      <c r="T237" s="301"/>
      <c r="U237" s="246"/>
    </row>
    <row r="238" spans="1:21" x14ac:dyDescent="0.25">
      <c r="A238" s="290" t="s">
        <v>1295</v>
      </c>
      <c r="B238" t="s">
        <v>215</v>
      </c>
      <c r="C238" t="s">
        <v>216</v>
      </c>
      <c r="D238" s="93" t="s">
        <v>217</v>
      </c>
      <c r="E238" t="s">
        <v>1296</v>
      </c>
      <c r="F238" t="s">
        <v>119</v>
      </c>
      <c r="G238" t="s">
        <v>140</v>
      </c>
      <c r="H238" t="s">
        <v>833</v>
      </c>
      <c r="I238" s="200">
        <v>45000</v>
      </c>
      <c r="J238" s="200"/>
      <c r="K238" s="237">
        <v>763</v>
      </c>
      <c r="L238" s="237"/>
      <c r="M238" s="288">
        <v>58.98</v>
      </c>
      <c r="N238" s="288"/>
      <c r="O238" s="311">
        <v>48886</v>
      </c>
      <c r="P238" s="298"/>
      <c r="Q238" s="299">
        <v>813</v>
      </c>
      <c r="R238" s="299"/>
      <c r="S238" s="300">
        <v>60.13</v>
      </c>
      <c r="T238" s="301"/>
      <c r="U238" s="246"/>
    </row>
    <row r="239" spans="1:21" x14ac:dyDescent="0.25">
      <c r="A239" s="290" t="s">
        <v>1297</v>
      </c>
      <c r="B239" t="s">
        <v>215</v>
      </c>
      <c r="C239" t="s">
        <v>216</v>
      </c>
      <c r="D239" s="93" t="s">
        <v>217</v>
      </c>
      <c r="E239" t="s">
        <v>1298</v>
      </c>
      <c r="F239" t="s">
        <v>119</v>
      </c>
      <c r="G239" t="s">
        <v>140</v>
      </c>
      <c r="H239" t="s">
        <v>833</v>
      </c>
      <c r="I239" s="200">
        <v>5250</v>
      </c>
      <c r="J239" s="200"/>
      <c r="K239" s="237">
        <v>62</v>
      </c>
      <c r="L239" s="237"/>
      <c r="M239" s="288">
        <v>84.68</v>
      </c>
      <c r="N239" s="288"/>
      <c r="O239" s="311">
        <v>5400</v>
      </c>
      <c r="P239" s="298"/>
      <c r="Q239" s="299">
        <v>64</v>
      </c>
      <c r="R239" s="299"/>
      <c r="S239" s="300">
        <v>84.38</v>
      </c>
      <c r="T239" s="301"/>
      <c r="U239" s="246"/>
    </row>
    <row r="240" spans="1:21" x14ac:dyDescent="0.25">
      <c r="A240" s="290" t="s">
        <v>1299</v>
      </c>
      <c r="B240" t="s">
        <v>215</v>
      </c>
      <c r="C240" t="s">
        <v>216</v>
      </c>
      <c r="D240" s="93" t="s">
        <v>217</v>
      </c>
      <c r="E240" t="s">
        <v>1300</v>
      </c>
      <c r="F240" t="s">
        <v>119</v>
      </c>
      <c r="G240" t="s">
        <v>140</v>
      </c>
      <c r="H240" t="s">
        <v>833</v>
      </c>
      <c r="I240" s="200">
        <v>2710</v>
      </c>
      <c r="J240" s="200"/>
      <c r="K240" s="237">
        <v>81</v>
      </c>
      <c r="L240" s="237"/>
      <c r="M240" s="288">
        <v>33.46</v>
      </c>
      <c r="N240" s="288"/>
      <c r="O240" s="311">
        <v>2710</v>
      </c>
      <c r="P240" s="298"/>
      <c r="Q240" s="299">
        <v>79</v>
      </c>
      <c r="R240" s="299"/>
      <c r="S240" s="300">
        <v>34.299999999999997</v>
      </c>
      <c r="T240" s="301"/>
      <c r="U240" s="246"/>
    </row>
    <row r="241" spans="1:21" x14ac:dyDescent="0.25">
      <c r="A241" s="290" t="s">
        <v>1301</v>
      </c>
      <c r="B241" t="s">
        <v>215</v>
      </c>
      <c r="C241" t="s">
        <v>216</v>
      </c>
      <c r="D241" s="93" t="s">
        <v>217</v>
      </c>
      <c r="E241" t="s">
        <v>1302</v>
      </c>
      <c r="F241" t="s">
        <v>119</v>
      </c>
      <c r="G241" t="s">
        <v>140</v>
      </c>
      <c r="H241" t="s">
        <v>833</v>
      </c>
      <c r="I241" s="200">
        <v>20000</v>
      </c>
      <c r="J241" s="200"/>
      <c r="K241" s="237">
        <v>252</v>
      </c>
      <c r="L241" s="237"/>
      <c r="M241" s="288">
        <v>79.37</v>
      </c>
      <c r="N241" s="288"/>
      <c r="O241" s="311">
        <v>22000</v>
      </c>
      <c r="P241" s="298"/>
      <c r="Q241" s="299">
        <v>268</v>
      </c>
      <c r="R241" s="299"/>
      <c r="S241" s="300">
        <v>82.09</v>
      </c>
      <c r="T241" s="301"/>
      <c r="U241" s="246"/>
    </row>
    <row r="242" spans="1:21" x14ac:dyDescent="0.25">
      <c r="A242" s="290" t="s">
        <v>1303</v>
      </c>
      <c r="B242" t="s">
        <v>215</v>
      </c>
      <c r="C242" t="s">
        <v>216</v>
      </c>
      <c r="D242" s="93" t="s">
        <v>217</v>
      </c>
      <c r="E242" t="s">
        <v>1304</v>
      </c>
      <c r="F242" t="s">
        <v>119</v>
      </c>
      <c r="G242" t="s">
        <v>140</v>
      </c>
      <c r="H242" t="s">
        <v>833</v>
      </c>
      <c r="I242" s="200">
        <v>63500</v>
      </c>
      <c r="J242" s="200"/>
      <c r="K242" s="237">
        <v>1005</v>
      </c>
      <c r="L242" s="237"/>
      <c r="M242" s="288">
        <v>63.18</v>
      </c>
      <c r="N242" s="288"/>
      <c r="O242" s="311">
        <v>66800</v>
      </c>
      <c r="P242" s="298"/>
      <c r="Q242" s="299">
        <v>1032</v>
      </c>
      <c r="R242" s="299"/>
      <c r="S242" s="300">
        <v>64.73</v>
      </c>
      <c r="T242" s="301"/>
      <c r="U242" s="246"/>
    </row>
    <row r="243" spans="1:21" x14ac:dyDescent="0.25">
      <c r="A243" s="290" t="s">
        <v>1305</v>
      </c>
      <c r="B243" t="s">
        <v>215</v>
      </c>
      <c r="C243" t="s">
        <v>216</v>
      </c>
      <c r="D243" s="93" t="s">
        <v>217</v>
      </c>
      <c r="E243" t="s">
        <v>1306</v>
      </c>
      <c r="F243" t="s">
        <v>119</v>
      </c>
      <c r="G243" t="s">
        <v>140</v>
      </c>
      <c r="H243" t="s">
        <v>833</v>
      </c>
      <c r="I243" s="200">
        <v>9925</v>
      </c>
      <c r="J243" s="200"/>
      <c r="K243" s="237">
        <v>134</v>
      </c>
      <c r="L243" s="237"/>
      <c r="M243" s="288">
        <v>74.069999999999993</v>
      </c>
      <c r="N243" s="288"/>
      <c r="O243" s="311">
        <v>10500</v>
      </c>
      <c r="P243" s="298"/>
      <c r="Q243" s="299">
        <v>131</v>
      </c>
      <c r="R243" s="299"/>
      <c r="S243" s="300">
        <v>80.150000000000006</v>
      </c>
      <c r="T243" s="301"/>
      <c r="U243" s="246"/>
    </row>
    <row r="244" spans="1:21" x14ac:dyDescent="0.25">
      <c r="A244" s="290" t="s">
        <v>1307</v>
      </c>
      <c r="B244" t="s">
        <v>215</v>
      </c>
      <c r="C244" t="s">
        <v>216</v>
      </c>
      <c r="D244" s="93" t="s">
        <v>217</v>
      </c>
      <c r="E244" t="s">
        <v>1308</v>
      </c>
      <c r="F244" t="s">
        <v>119</v>
      </c>
      <c r="G244" t="s">
        <v>140</v>
      </c>
      <c r="H244" t="s">
        <v>896</v>
      </c>
      <c r="I244" s="200">
        <v>0</v>
      </c>
      <c r="J244" s="200"/>
      <c r="K244" s="237">
        <v>22</v>
      </c>
      <c r="L244" s="237"/>
      <c r="M244" s="288">
        <v>0</v>
      </c>
      <c r="N244" s="288"/>
      <c r="O244" s="311">
        <v>0</v>
      </c>
      <c r="P244" s="298"/>
      <c r="Q244" s="299">
        <v>22</v>
      </c>
      <c r="R244" s="299"/>
      <c r="S244" s="300">
        <v>0</v>
      </c>
      <c r="T244" s="301"/>
      <c r="U244" s="246"/>
    </row>
    <row r="245" spans="1:21" x14ac:dyDescent="0.25">
      <c r="A245" s="290" t="s">
        <v>1309</v>
      </c>
      <c r="B245" t="s">
        <v>215</v>
      </c>
      <c r="C245" t="s">
        <v>216</v>
      </c>
      <c r="D245" s="93" t="s">
        <v>217</v>
      </c>
      <c r="E245" t="s">
        <v>1310</v>
      </c>
      <c r="F245" t="s">
        <v>119</v>
      </c>
      <c r="G245" t="s">
        <v>140</v>
      </c>
      <c r="H245" t="s">
        <v>833</v>
      </c>
      <c r="I245" s="200">
        <v>255958</v>
      </c>
      <c r="J245" s="200"/>
      <c r="K245" s="237">
        <v>2029</v>
      </c>
      <c r="L245" s="237"/>
      <c r="M245" s="288">
        <v>126.15</v>
      </c>
      <c r="N245" s="288"/>
      <c r="O245" s="311">
        <v>293637</v>
      </c>
      <c r="P245" s="298"/>
      <c r="Q245" s="299">
        <v>2116</v>
      </c>
      <c r="R245" s="299"/>
      <c r="S245" s="300">
        <v>138.77000000000001</v>
      </c>
      <c r="T245" s="301"/>
      <c r="U245" s="246"/>
    </row>
    <row r="246" spans="1:21" x14ac:dyDescent="0.25">
      <c r="A246" s="290" t="s">
        <v>1311</v>
      </c>
      <c r="B246" t="s">
        <v>215</v>
      </c>
      <c r="C246" t="s">
        <v>216</v>
      </c>
      <c r="D246" s="93" t="s">
        <v>217</v>
      </c>
      <c r="E246" t="s">
        <v>1312</v>
      </c>
      <c r="F246" t="s">
        <v>119</v>
      </c>
      <c r="G246" t="s">
        <v>140</v>
      </c>
      <c r="H246" t="s">
        <v>833</v>
      </c>
      <c r="I246" s="200">
        <v>10625</v>
      </c>
      <c r="J246" s="200"/>
      <c r="K246" s="237">
        <v>466</v>
      </c>
      <c r="L246" s="237"/>
      <c r="M246" s="288">
        <v>22.8</v>
      </c>
      <c r="N246" s="288"/>
      <c r="O246" s="311">
        <v>10900</v>
      </c>
      <c r="P246" s="298"/>
      <c r="Q246" s="299">
        <v>471</v>
      </c>
      <c r="R246" s="299"/>
      <c r="S246" s="300">
        <v>23.14</v>
      </c>
      <c r="T246" s="301"/>
      <c r="U246" s="246"/>
    </row>
    <row r="247" spans="1:21" x14ac:dyDescent="0.25">
      <c r="A247" s="290" t="s">
        <v>1313</v>
      </c>
      <c r="B247" t="s">
        <v>215</v>
      </c>
      <c r="C247" t="s">
        <v>216</v>
      </c>
      <c r="D247" s="93" t="s">
        <v>217</v>
      </c>
      <c r="E247" t="s">
        <v>1314</v>
      </c>
      <c r="F247" t="s">
        <v>119</v>
      </c>
      <c r="G247" t="s">
        <v>140</v>
      </c>
      <c r="H247" t="s">
        <v>833</v>
      </c>
      <c r="I247" s="200">
        <v>13390</v>
      </c>
      <c r="J247" s="200"/>
      <c r="K247" s="237">
        <v>172</v>
      </c>
      <c r="L247" s="237"/>
      <c r="M247" s="288">
        <v>77.849999999999994</v>
      </c>
      <c r="N247" s="288"/>
      <c r="O247" s="311">
        <v>17544</v>
      </c>
      <c r="P247" s="298"/>
      <c r="Q247" s="299">
        <v>174</v>
      </c>
      <c r="R247" s="299"/>
      <c r="S247" s="300">
        <v>100.83</v>
      </c>
      <c r="T247" s="301"/>
      <c r="U247" s="246"/>
    </row>
    <row r="248" spans="1:21" x14ac:dyDescent="0.25">
      <c r="A248" s="290" t="s">
        <v>1315</v>
      </c>
      <c r="B248" t="s">
        <v>215</v>
      </c>
      <c r="C248" t="s">
        <v>216</v>
      </c>
      <c r="D248" s="93" t="s">
        <v>217</v>
      </c>
      <c r="E248" t="s">
        <v>1316</v>
      </c>
      <c r="F248" t="s">
        <v>119</v>
      </c>
      <c r="G248" t="s">
        <v>140</v>
      </c>
      <c r="H248" t="s">
        <v>833</v>
      </c>
      <c r="I248" s="200">
        <v>580198</v>
      </c>
      <c r="J248" s="200"/>
      <c r="K248" s="237">
        <v>4001</v>
      </c>
      <c r="L248" s="237"/>
      <c r="M248" s="288">
        <v>145.01</v>
      </c>
      <c r="N248" s="288"/>
      <c r="O248" s="311">
        <v>594768</v>
      </c>
      <c r="P248" s="298"/>
      <c r="Q248" s="299">
        <v>4007</v>
      </c>
      <c r="R248" s="299"/>
      <c r="S248" s="300">
        <v>148.43</v>
      </c>
      <c r="T248" s="301"/>
      <c r="U248" s="246"/>
    </row>
    <row r="249" spans="1:21" x14ac:dyDescent="0.25">
      <c r="A249" s="290" t="s">
        <v>1317</v>
      </c>
      <c r="B249" t="s">
        <v>215</v>
      </c>
      <c r="C249" t="s">
        <v>216</v>
      </c>
      <c r="D249" s="93" t="s">
        <v>217</v>
      </c>
      <c r="E249" t="s">
        <v>1318</v>
      </c>
      <c r="F249" t="s">
        <v>119</v>
      </c>
      <c r="G249" t="s">
        <v>140</v>
      </c>
      <c r="H249" t="s">
        <v>833</v>
      </c>
      <c r="I249" s="200">
        <v>256747</v>
      </c>
      <c r="J249" s="200"/>
      <c r="K249" s="237">
        <v>2529</v>
      </c>
      <c r="L249" s="237"/>
      <c r="M249" s="288">
        <v>101.52</v>
      </c>
      <c r="N249" s="288"/>
      <c r="O249" s="311">
        <v>296080</v>
      </c>
      <c r="P249" s="298"/>
      <c r="Q249" s="299">
        <v>2620</v>
      </c>
      <c r="R249" s="299"/>
      <c r="S249" s="300">
        <v>113.01</v>
      </c>
      <c r="T249" s="301"/>
      <c r="U249" s="246"/>
    </row>
    <row r="250" spans="1:21" x14ac:dyDescent="0.25">
      <c r="A250" s="290" t="s">
        <v>1319</v>
      </c>
      <c r="B250" t="s">
        <v>215</v>
      </c>
      <c r="C250" t="s">
        <v>216</v>
      </c>
      <c r="D250" s="93" t="s">
        <v>217</v>
      </c>
      <c r="E250" t="s">
        <v>1320</v>
      </c>
      <c r="F250" t="s">
        <v>119</v>
      </c>
      <c r="G250" t="s">
        <v>140</v>
      </c>
      <c r="H250" t="s">
        <v>833</v>
      </c>
      <c r="I250" s="200">
        <v>37036</v>
      </c>
      <c r="J250" s="200"/>
      <c r="K250" s="237">
        <v>840</v>
      </c>
      <c r="L250" s="237"/>
      <c r="M250" s="288">
        <v>44.09</v>
      </c>
      <c r="N250" s="288"/>
      <c r="O250" s="311">
        <v>38000</v>
      </c>
      <c r="P250" s="298"/>
      <c r="Q250" s="299">
        <v>853</v>
      </c>
      <c r="R250" s="299"/>
      <c r="S250" s="300">
        <v>44.55</v>
      </c>
      <c r="T250" s="301"/>
      <c r="U250" s="246"/>
    </row>
    <row r="251" spans="1:21" x14ac:dyDescent="0.25">
      <c r="A251" s="290" t="s">
        <v>1321</v>
      </c>
      <c r="B251" t="s">
        <v>215</v>
      </c>
      <c r="C251" t="s">
        <v>216</v>
      </c>
      <c r="D251" s="93" t="s">
        <v>217</v>
      </c>
      <c r="E251" t="s">
        <v>1322</v>
      </c>
      <c r="F251" t="s">
        <v>119</v>
      </c>
      <c r="G251" t="s">
        <v>140</v>
      </c>
      <c r="H251" t="s">
        <v>833</v>
      </c>
      <c r="I251" s="200">
        <v>60929</v>
      </c>
      <c r="J251" s="200"/>
      <c r="K251" s="237">
        <v>1272</v>
      </c>
      <c r="L251" s="237"/>
      <c r="M251" s="288">
        <v>47.9</v>
      </c>
      <c r="N251" s="288"/>
      <c r="O251" s="311">
        <v>65794</v>
      </c>
      <c r="P251" s="298"/>
      <c r="Q251" s="299">
        <v>1340</v>
      </c>
      <c r="R251" s="299"/>
      <c r="S251" s="300">
        <v>49.1</v>
      </c>
      <c r="T251" s="301"/>
      <c r="U251" s="246"/>
    </row>
    <row r="252" spans="1:21" x14ac:dyDescent="0.25">
      <c r="A252" s="290" t="s">
        <v>1323</v>
      </c>
      <c r="B252" t="s">
        <v>215</v>
      </c>
      <c r="C252" t="s">
        <v>216</v>
      </c>
      <c r="D252" s="93" t="s">
        <v>217</v>
      </c>
      <c r="E252" t="s">
        <v>1324</v>
      </c>
      <c r="F252" t="s">
        <v>119</v>
      </c>
      <c r="G252" t="s">
        <v>140</v>
      </c>
      <c r="H252" t="s">
        <v>833</v>
      </c>
      <c r="I252" s="200">
        <v>60000</v>
      </c>
      <c r="J252" s="200"/>
      <c r="K252" s="237">
        <v>720</v>
      </c>
      <c r="L252" s="237"/>
      <c r="M252" s="288">
        <v>83.33</v>
      </c>
      <c r="N252" s="288"/>
      <c r="O252" s="311">
        <v>54000</v>
      </c>
      <c r="P252" s="298"/>
      <c r="Q252" s="299">
        <v>728</v>
      </c>
      <c r="R252" s="299"/>
      <c r="S252" s="300">
        <v>74.180000000000007</v>
      </c>
      <c r="T252" s="301"/>
      <c r="U252" s="246"/>
    </row>
    <row r="253" spans="1:21" x14ac:dyDescent="0.25">
      <c r="A253" s="290" t="s">
        <v>1325</v>
      </c>
      <c r="B253" t="s">
        <v>215</v>
      </c>
      <c r="C253" t="s">
        <v>216</v>
      </c>
      <c r="D253" s="93" t="s">
        <v>217</v>
      </c>
      <c r="E253" t="s">
        <v>1326</v>
      </c>
      <c r="F253" t="s">
        <v>119</v>
      </c>
      <c r="G253" t="s">
        <v>140</v>
      </c>
      <c r="H253" t="s">
        <v>833</v>
      </c>
      <c r="I253" s="200">
        <v>13194</v>
      </c>
      <c r="J253" s="200"/>
      <c r="K253" s="237">
        <v>477</v>
      </c>
      <c r="L253" s="237"/>
      <c r="M253" s="288">
        <v>27.66</v>
      </c>
      <c r="N253" s="288"/>
      <c r="O253" s="311">
        <v>13221</v>
      </c>
      <c r="P253" s="298"/>
      <c r="Q253" s="299">
        <v>478</v>
      </c>
      <c r="R253" s="299"/>
      <c r="S253" s="300">
        <v>27.66</v>
      </c>
      <c r="T253" s="301"/>
      <c r="U253" s="246"/>
    </row>
    <row r="254" spans="1:21" x14ac:dyDescent="0.25">
      <c r="A254" s="290" t="s">
        <v>1327</v>
      </c>
      <c r="B254" t="s">
        <v>215</v>
      </c>
      <c r="C254" t="s">
        <v>216</v>
      </c>
      <c r="D254" s="93" t="s">
        <v>217</v>
      </c>
      <c r="E254" t="s">
        <v>1328</v>
      </c>
      <c r="F254" t="s">
        <v>119</v>
      </c>
      <c r="G254" t="s">
        <v>140</v>
      </c>
      <c r="H254" t="s">
        <v>833</v>
      </c>
      <c r="I254" s="200">
        <v>24288</v>
      </c>
      <c r="J254" s="200"/>
      <c r="K254" s="237">
        <v>351</v>
      </c>
      <c r="L254" s="237"/>
      <c r="M254" s="288">
        <v>69.2</v>
      </c>
      <c r="N254" s="288"/>
      <c r="O254" s="311">
        <v>25515</v>
      </c>
      <c r="P254" s="298"/>
      <c r="Q254" s="299">
        <v>358</v>
      </c>
      <c r="R254" s="299"/>
      <c r="S254" s="300">
        <v>71.27</v>
      </c>
      <c r="T254" s="301"/>
      <c r="U254" s="246"/>
    </row>
    <row r="255" spans="1:21" x14ac:dyDescent="0.25">
      <c r="A255" s="290" t="s">
        <v>1329</v>
      </c>
      <c r="B255" t="s">
        <v>215</v>
      </c>
      <c r="C255" t="s">
        <v>216</v>
      </c>
      <c r="D255" s="93" t="s">
        <v>217</v>
      </c>
      <c r="E255" t="s">
        <v>1330</v>
      </c>
      <c r="F255" t="s">
        <v>119</v>
      </c>
      <c r="G255" t="s">
        <v>140</v>
      </c>
      <c r="H255" t="s">
        <v>833</v>
      </c>
      <c r="I255" s="200">
        <v>7411</v>
      </c>
      <c r="J255" s="200"/>
      <c r="K255" s="237">
        <v>103</v>
      </c>
      <c r="L255" s="237"/>
      <c r="M255" s="288">
        <v>71.95</v>
      </c>
      <c r="N255" s="288"/>
      <c r="O255" s="311">
        <v>7633</v>
      </c>
      <c r="P255" s="298"/>
      <c r="Q255" s="299">
        <v>105</v>
      </c>
      <c r="R255" s="299"/>
      <c r="S255" s="300">
        <v>72.7</v>
      </c>
      <c r="T255" s="301"/>
      <c r="U255" s="246"/>
    </row>
    <row r="256" spans="1:21" x14ac:dyDescent="0.25">
      <c r="A256" s="290" t="s">
        <v>1331</v>
      </c>
      <c r="B256" t="s">
        <v>215</v>
      </c>
      <c r="C256" t="s">
        <v>216</v>
      </c>
      <c r="D256" s="93" t="s">
        <v>217</v>
      </c>
      <c r="E256" t="s">
        <v>1332</v>
      </c>
      <c r="F256" t="s">
        <v>119</v>
      </c>
      <c r="G256" t="s">
        <v>140</v>
      </c>
      <c r="H256" t="s">
        <v>833</v>
      </c>
      <c r="I256" s="200">
        <v>61830</v>
      </c>
      <c r="J256" s="200"/>
      <c r="K256" s="237">
        <v>1062</v>
      </c>
      <c r="L256" s="237"/>
      <c r="M256" s="288">
        <v>58.22</v>
      </c>
      <c r="N256" s="288"/>
      <c r="O256" s="311">
        <v>70047</v>
      </c>
      <c r="P256" s="298"/>
      <c r="Q256" s="299">
        <v>1158</v>
      </c>
      <c r="R256" s="299"/>
      <c r="S256" s="300">
        <v>60.49</v>
      </c>
      <c r="T256" s="301"/>
      <c r="U256" s="246"/>
    </row>
    <row r="257" spans="1:21" x14ac:dyDescent="0.25">
      <c r="A257" s="290" t="s">
        <v>1333</v>
      </c>
      <c r="B257" t="s">
        <v>215</v>
      </c>
      <c r="C257" t="s">
        <v>216</v>
      </c>
      <c r="D257" s="93" t="s">
        <v>217</v>
      </c>
      <c r="E257" t="s">
        <v>1334</v>
      </c>
      <c r="F257" t="s">
        <v>119</v>
      </c>
      <c r="G257" t="s">
        <v>140</v>
      </c>
      <c r="H257" t="s">
        <v>833</v>
      </c>
      <c r="I257" s="200">
        <v>486171</v>
      </c>
      <c r="J257" s="200"/>
      <c r="K257" s="237">
        <v>3248</v>
      </c>
      <c r="L257" s="237"/>
      <c r="M257" s="288">
        <v>149.68</v>
      </c>
      <c r="N257" s="288"/>
      <c r="O257" s="311">
        <v>509651</v>
      </c>
      <c r="P257" s="298"/>
      <c r="Q257" s="299">
        <v>3316</v>
      </c>
      <c r="R257" s="299"/>
      <c r="S257" s="300">
        <v>153.69</v>
      </c>
      <c r="T257" s="301"/>
      <c r="U257" s="246"/>
    </row>
    <row r="258" spans="1:21" x14ac:dyDescent="0.25">
      <c r="A258" s="290" t="s">
        <v>1335</v>
      </c>
      <c r="B258" t="s">
        <v>215</v>
      </c>
      <c r="C258" t="s">
        <v>216</v>
      </c>
      <c r="D258" s="93" t="s">
        <v>217</v>
      </c>
      <c r="E258" t="s">
        <v>1336</v>
      </c>
      <c r="F258" t="s">
        <v>119</v>
      </c>
      <c r="G258" t="s">
        <v>140</v>
      </c>
      <c r="H258" t="s">
        <v>833</v>
      </c>
      <c r="I258" s="200">
        <v>11200</v>
      </c>
      <c r="J258" s="200"/>
      <c r="K258" s="237">
        <v>693</v>
      </c>
      <c r="L258" s="237"/>
      <c r="M258" s="288">
        <v>16.16</v>
      </c>
      <c r="N258" s="288"/>
      <c r="O258" s="311">
        <v>12000</v>
      </c>
      <c r="P258" s="298"/>
      <c r="Q258" s="299">
        <v>698</v>
      </c>
      <c r="R258" s="299"/>
      <c r="S258" s="300">
        <v>17.190000000000001</v>
      </c>
      <c r="T258" s="301"/>
      <c r="U258" s="246"/>
    </row>
    <row r="259" spans="1:21" x14ac:dyDescent="0.25">
      <c r="A259" s="290" t="s">
        <v>1337</v>
      </c>
      <c r="B259" t="s">
        <v>215</v>
      </c>
      <c r="C259" t="s">
        <v>216</v>
      </c>
      <c r="D259" s="93" t="s">
        <v>217</v>
      </c>
      <c r="E259" t="s">
        <v>1338</v>
      </c>
      <c r="F259" t="s">
        <v>119</v>
      </c>
      <c r="G259" t="s">
        <v>140</v>
      </c>
      <c r="H259" t="s">
        <v>833</v>
      </c>
      <c r="I259" s="200">
        <v>21234</v>
      </c>
      <c r="J259" s="200"/>
      <c r="K259" s="237">
        <v>666</v>
      </c>
      <c r="L259" s="237"/>
      <c r="M259" s="288">
        <v>31.88</v>
      </c>
      <c r="N259" s="288"/>
      <c r="O259" s="311">
        <v>22118</v>
      </c>
      <c r="P259" s="298"/>
      <c r="Q259" s="299">
        <v>666</v>
      </c>
      <c r="R259" s="299"/>
      <c r="S259" s="300">
        <v>33.21</v>
      </c>
      <c r="T259" s="301"/>
      <c r="U259" s="246"/>
    </row>
    <row r="260" spans="1:21" x14ac:dyDescent="0.25">
      <c r="A260" s="290" t="s">
        <v>1339</v>
      </c>
      <c r="B260" t="s">
        <v>215</v>
      </c>
      <c r="C260" t="s">
        <v>216</v>
      </c>
      <c r="D260" s="93" t="s">
        <v>217</v>
      </c>
      <c r="E260" t="s">
        <v>1340</v>
      </c>
      <c r="F260" t="s">
        <v>119</v>
      </c>
      <c r="G260" t="s">
        <v>140</v>
      </c>
      <c r="H260" t="s">
        <v>833</v>
      </c>
      <c r="I260" s="200">
        <v>14210</v>
      </c>
      <c r="J260" s="200"/>
      <c r="K260" s="237">
        <v>171</v>
      </c>
      <c r="L260" s="237"/>
      <c r="M260" s="288">
        <v>83.1</v>
      </c>
      <c r="N260" s="288"/>
      <c r="O260" s="311">
        <v>14787</v>
      </c>
      <c r="P260" s="298"/>
      <c r="Q260" s="299">
        <v>172</v>
      </c>
      <c r="R260" s="299"/>
      <c r="S260" s="300">
        <v>85.97</v>
      </c>
      <c r="T260" s="301"/>
      <c r="U260" s="246"/>
    </row>
    <row r="261" spans="1:21" x14ac:dyDescent="0.25">
      <c r="A261" s="290" t="s">
        <v>1341</v>
      </c>
      <c r="B261" t="s">
        <v>215</v>
      </c>
      <c r="C261" t="s">
        <v>216</v>
      </c>
      <c r="D261" s="93" t="s">
        <v>217</v>
      </c>
      <c r="E261" t="s">
        <v>1342</v>
      </c>
      <c r="F261" t="s">
        <v>119</v>
      </c>
      <c r="G261" t="s">
        <v>140</v>
      </c>
      <c r="H261" t="s">
        <v>833</v>
      </c>
      <c r="I261" s="200">
        <v>6968</v>
      </c>
      <c r="J261" s="200"/>
      <c r="K261" s="237">
        <v>134</v>
      </c>
      <c r="L261" s="237"/>
      <c r="M261" s="288">
        <v>52</v>
      </c>
      <c r="N261" s="288"/>
      <c r="O261" s="311">
        <v>6916</v>
      </c>
      <c r="P261" s="298"/>
      <c r="Q261" s="299">
        <v>133</v>
      </c>
      <c r="R261" s="299"/>
      <c r="S261" s="300">
        <v>52</v>
      </c>
      <c r="T261" s="301"/>
      <c r="U261" s="246"/>
    </row>
    <row r="262" spans="1:21" x14ac:dyDescent="0.25">
      <c r="A262" s="290" t="s">
        <v>1343</v>
      </c>
      <c r="B262" t="s">
        <v>215</v>
      </c>
      <c r="C262" t="s">
        <v>216</v>
      </c>
      <c r="D262" s="93" t="s">
        <v>217</v>
      </c>
      <c r="E262" t="s">
        <v>1344</v>
      </c>
      <c r="F262" t="s">
        <v>119</v>
      </c>
      <c r="G262" t="s">
        <v>140</v>
      </c>
      <c r="H262" t="s">
        <v>833</v>
      </c>
      <c r="I262" s="200">
        <v>14000</v>
      </c>
      <c r="J262" s="200"/>
      <c r="K262" s="237">
        <v>237</v>
      </c>
      <c r="L262" s="237"/>
      <c r="M262" s="288">
        <v>59.07</v>
      </c>
      <c r="N262" s="288"/>
      <c r="O262" s="311">
        <v>14500</v>
      </c>
      <c r="P262" s="298"/>
      <c r="Q262" s="299">
        <v>238</v>
      </c>
      <c r="R262" s="299"/>
      <c r="S262" s="300">
        <v>60.92</v>
      </c>
      <c r="T262" s="301"/>
      <c r="U262" s="246"/>
    </row>
    <row r="263" spans="1:21" x14ac:dyDescent="0.25">
      <c r="A263" s="290" t="s">
        <v>1345</v>
      </c>
      <c r="B263" t="s">
        <v>215</v>
      </c>
      <c r="C263" t="s">
        <v>216</v>
      </c>
      <c r="D263" s="93" t="s">
        <v>217</v>
      </c>
      <c r="E263" t="s">
        <v>1346</v>
      </c>
      <c r="F263" t="s">
        <v>119</v>
      </c>
      <c r="G263" t="s">
        <v>140</v>
      </c>
      <c r="H263" t="s">
        <v>833</v>
      </c>
      <c r="I263" s="200">
        <v>12000</v>
      </c>
      <c r="J263" s="200"/>
      <c r="K263" s="237">
        <v>169</v>
      </c>
      <c r="L263" s="237"/>
      <c r="M263" s="288">
        <v>71.010000000000005</v>
      </c>
      <c r="N263" s="288"/>
      <c r="O263" s="311">
        <v>12000</v>
      </c>
      <c r="P263" s="298"/>
      <c r="Q263" s="299">
        <v>171</v>
      </c>
      <c r="R263" s="299"/>
      <c r="S263" s="300">
        <v>70.180000000000007</v>
      </c>
      <c r="T263" s="301"/>
      <c r="U263" s="246"/>
    </row>
    <row r="264" spans="1:21" x14ac:dyDescent="0.25">
      <c r="A264" s="290" t="s">
        <v>1347</v>
      </c>
      <c r="B264" t="s">
        <v>215</v>
      </c>
      <c r="C264" t="s">
        <v>216</v>
      </c>
      <c r="D264" s="93" t="s">
        <v>217</v>
      </c>
      <c r="E264" t="s">
        <v>1348</v>
      </c>
      <c r="F264" t="s">
        <v>119</v>
      </c>
      <c r="G264" t="s">
        <v>140</v>
      </c>
      <c r="H264" t="s">
        <v>833</v>
      </c>
      <c r="I264" s="200">
        <v>2000</v>
      </c>
      <c r="J264" s="200"/>
      <c r="K264" s="237">
        <v>90</v>
      </c>
      <c r="L264" s="237"/>
      <c r="M264" s="288">
        <v>22.22</v>
      </c>
      <c r="N264" s="288"/>
      <c r="O264" s="311">
        <v>2000</v>
      </c>
      <c r="P264" s="298"/>
      <c r="Q264" s="299">
        <v>88</v>
      </c>
      <c r="R264" s="299"/>
      <c r="S264" s="300">
        <v>22.73</v>
      </c>
      <c r="T264" s="301"/>
      <c r="U264" s="246"/>
    </row>
    <row r="265" spans="1:21" x14ac:dyDescent="0.25">
      <c r="A265" s="290" t="s">
        <v>1349</v>
      </c>
      <c r="B265" t="s">
        <v>215</v>
      </c>
      <c r="C265" t="s">
        <v>216</v>
      </c>
      <c r="D265" s="93" t="s">
        <v>217</v>
      </c>
      <c r="E265" t="s">
        <v>1350</v>
      </c>
      <c r="F265" t="s">
        <v>119</v>
      </c>
      <c r="G265" t="s">
        <v>140</v>
      </c>
      <c r="H265" t="s">
        <v>833</v>
      </c>
      <c r="I265" s="200">
        <v>165255</v>
      </c>
      <c r="J265" s="200"/>
      <c r="K265" s="237">
        <v>1814</v>
      </c>
      <c r="L265" s="237"/>
      <c r="M265" s="288">
        <v>91.1</v>
      </c>
      <c r="N265" s="288"/>
      <c r="O265" s="311">
        <v>167954</v>
      </c>
      <c r="P265" s="298"/>
      <c r="Q265" s="299">
        <v>1834</v>
      </c>
      <c r="R265" s="299"/>
      <c r="S265" s="300">
        <v>91.58</v>
      </c>
      <c r="T265" s="301"/>
      <c r="U265" s="246"/>
    </row>
    <row r="266" spans="1:21" x14ac:dyDescent="0.25">
      <c r="A266" s="290" t="s">
        <v>1351</v>
      </c>
      <c r="B266" t="s">
        <v>215</v>
      </c>
      <c r="C266" t="s">
        <v>216</v>
      </c>
      <c r="D266" s="93" t="s">
        <v>217</v>
      </c>
      <c r="E266" t="s">
        <v>1352</v>
      </c>
      <c r="F266" t="s">
        <v>119</v>
      </c>
      <c r="G266" t="s">
        <v>140</v>
      </c>
      <c r="H266" t="s">
        <v>833</v>
      </c>
      <c r="I266" s="200">
        <v>23989</v>
      </c>
      <c r="J266" s="200"/>
      <c r="K266" s="237">
        <v>496</v>
      </c>
      <c r="L266" s="237"/>
      <c r="M266" s="288">
        <v>48.36</v>
      </c>
      <c r="N266" s="288"/>
      <c r="O266" s="311">
        <v>24000</v>
      </c>
      <c r="P266" s="298"/>
      <c r="Q266" s="299">
        <v>507</v>
      </c>
      <c r="R266" s="299"/>
      <c r="S266" s="300">
        <v>47.34</v>
      </c>
      <c r="T266" s="301"/>
      <c r="U266" s="246"/>
    </row>
    <row r="267" spans="1:21" x14ac:dyDescent="0.25">
      <c r="A267" s="290" t="s">
        <v>1353</v>
      </c>
      <c r="B267" t="s">
        <v>215</v>
      </c>
      <c r="C267" t="s">
        <v>216</v>
      </c>
      <c r="D267" s="93" t="s">
        <v>217</v>
      </c>
      <c r="E267" t="s">
        <v>1354</v>
      </c>
      <c r="F267" t="s">
        <v>119</v>
      </c>
      <c r="G267" t="s">
        <v>140</v>
      </c>
      <c r="H267" t="s">
        <v>833</v>
      </c>
      <c r="I267" s="200">
        <v>40988</v>
      </c>
      <c r="J267" s="200"/>
      <c r="K267" s="237">
        <v>868</v>
      </c>
      <c r="L267" s="237"/>
      <c r="M267" s="288">
        <v>47.22</v>
      </c>
      <c r="N267" s="288"/>
      <c r="O267" s="311">
        <v>41807</v>
      </c>
      <c r="P267" s="298"/>
      <c r="Q267" s="299">
        <v>875</v>
      </c>
      <c r="R267" s="299"/>
      <c r="S267" s="300">
        <v>47.78</v>
      </c>
      <c r="T267" s="301"/>
      <c r="U267" s="246"/>
    </row>
    <row r="268" spans="1:21" x14ac:dyDescent="0.25">
      <c r="A268" s="290" t="s">
        <v>1355</v>
      </c>
      <c r="B268" t="s">
        <v>215</v>
      </c>
      <c r="C268" t="s">
        <v>216</v>
      </c>
      <c r="D268" s="93" t="s">
        <v>217</v>
      </c>
      <c r="E268" t="s">
        <v>1356</v>
      </c>
      <c r="F268" t="s">
        <v>119</v>
      </c>
      <c r="G268" t="s">
        <v>140</v>
      </c>
      <c r="H268" t="s">
        <v>833</v>
      </c>
      <c r="I268" s="200">
        <v>7484</v>
      </c>
      <c r="J268" s="200"/>
      <c r="K268" s="237">
        <v>237</v>
      </c>
      <c r="L268" s="237"/>
      <c r="M268" s="288">
        <v>31.58</v>
      </c>
      <c r="N268" s="288"/>
      <c r="O268" s="311">
        <v>7579</v>
      </c>
      <c r="P268" s="298"/>
      <c r="Q268" s="299">
        <v>240</v>
      </c>
      <c r="R268" s="299"/>
      <c r="S268" s="300">
        <v>31.58</v>
      </c>
      <c r="T268" s="301"/>
      <c r="U268" s="246"/>
    </row>
    <row r="269" spans="1:21" x14ac:dyDescent="0.25">
      <c r="A269" s="290" t="s">
        <v>1357</v>
      </c>
      <c r="B269" t="s">
        <v>215</v>
      </c>
      <c r="C269" t="s">
        <v>216</v>
      </c>
      <c r="D269" s="93" t="s">
        <v>217</v>
      </c>
      <c r="E269" t="s">
        <v>1358</v>
      </c>
      <c r="F269" t="s">
        <v>119</v>
      </c>
      <c r="G269" t="s">
        <v>140</v>
      </c>
      <c r="H269" t="s">
        <v>833</v>
      </c>
      <c r="I269" s="200">
        <v>24633</v>
      </c>
      <c r="J269" s="200"/>
      <c r="K269" s="237">
        <v>456</v>
      </c>
      <c r="L269" s="237"/>
      <c r="M269" s="288">
        <v>54.02</v>
      </c>
      <c r="N269" s="288"/>
      <c r="O269" s="311">
        <v>24880</v>
      </c>
      <c r="P269" s="298"/>
      <c r="Q269" s="299">
        <v>460</v>
      </c>
      <c r="R269" s="299"/>
      <c r="S269" s="300">
        <v>54.09</v>
      </c>
      <c r="T269" s="301"/>
      <c r="U269" s="246"/>
    </row>
    <row r="270" spans="1:21" x14ac:dyDescent="0.25">
      <c r="A270" s="290" t="s">
        <v>1359</v>
      </c>
      <c r="B270" t="s">
        <v>215</v>
      </c>
      <c r="C270" t="s">
        <v>216</v>
      </c>
      <c r="D270" s="93" t="s">
        <v>217</v>
      </c>
      <c r="E270" t="s">
        <v>1360</v>
      </c>
      <c r="F270" t="s">
        <v>119</v>
      </c>
      <c r="G270" t="s">
        <v>140</v>
      </c>
      <c r="H270" t="s">
        <v>833</v>
      </c>
      <c r="I270" s="200">
        <v>22482</v>
      </c>
      <c r="J270" s="200"/>
      <c r="K270" s="237">
        <v>351</v>
      </c>
      <c r="L270" s="237"/>
      <c r="M270" s="288">
        <v>64.05</v>
      </c>
      <c r="N270" s="288"/>
      <c r="O270" s="311">
        <v>23610</v>
      </c>
      <c r="P270" s="298"/>
      <c r="Q270" s="299">
        <v>352</v>
      </c>
      <c r="R270" s="299"/>
      <c r="S270" s="300">
        <v>67.069999999999993</v>
      </c>
      <c r="T270" s="301"/>
      <c r="U270" s="246"/>
    </row>
    <row r="271" spans="1:21" x14ac:dyDescent="0.25">
      <c r="A271" s="290" t="s">
        <v>1361</v>
      </c>
      <c r="B271" t="s">
        <v>167</v>
      </c>
      <c r="C271" t="s">
        <v>168</v>
      </c>
      <c r="D271" t="s">
        <v>169</v>
      </c>
      <c r="E271" t="s">
        <v>1362</v>
      </c>
      <c r="F271" t="s">
        <v>98</v>
      </c>
      <c r="G271" t="s">
        <v>140</v>
      </c>
      <c r="H271" t="s">
        <v>833</v>
      </c>
      <c r="I271" s="200">
        <v>204004</v>
      </c>
      <c r="J271" s="200"/>
      <c r="K271" s="237">
        <v>3957</v>
      </c>
      <c r="L271" s="237"/>
      <c r="M271" s="288">
        <v>51.56</v>
      </c>
      <c r="N271" s="288"/>
      <c r="O271" s="311">
        <v>223459</v>
      </c>
      <c r="P271" s="298"/>
      <c r="Q271" s="299">
        <v>4190</v>
      </c>
      <c r="R271" s="299"/>
      <c r="S271" s="300">
        <v>53.33</v>
      </c>
      <c r="T271" s="301"/>
      <c r="U271" s="246"/>
    </row>
    <row r="272" spans="1:21" x14ac:dyDescent="0.25">
      <c r="A272" s="290" t="s">
        <v>1363</v>
      </c>
      <c r="B272" t="s">
        <v>167</v>
      </c>
      <c r="C272" t="s">
        <v>168</v>
      </c>
      <c r="D272" t="s">
        <v>169</v>
      </c>
      <c r="E272" t="s">
        <v>1364</v>
      </c>
      <c r="F272" t="s">
        <v>98</v>
      </c>
      <c r="G272" t="s">
        <v>140</v>
      </c>
      <c r="H272" t="s">
        <v>833</v>
      </c>
      <c r="I272" s="200">
        <v>1620578</v>
      </c>
      <c r="J272" s="200"/>
      <c r="K272" s="237">
        <v>19371</v>
      </c>
      <c r="L272" s="237"/>
      <c r="M272" s="288">
        <v>83.66</v>
      </c>
      <c r="N272" s="288"/>
      <c r="O272" s="311">
        <v>1759546</v>
      </c>
      <c r="P272" s="298"/>
      <c r="Q272" s="299">
        <v>19846</v>
      </c>
      <c r="R272" s="299"/>
      <c r="S272" s="300">
        <v>88.66</v>
      </c>
      <c r="T272" s="301"/>
      <c r="U272" s="246"/>
    </row>
    <row r="273" spans="1:21" x14ac:dyDescent="0.25">
      <c r="A273" s="290" t="s">
        <v>1365</v>
      </c>
      <c r="B273" t="s">
        <v>167</v>
      </c>
      <c r="C273" t="s">
        <v>168</v>
      </c>
      <c r="D273" t="s">
        <v>169</v>
      </c>
      <c r="E273" t="s">
        <v>1366</v>
      </c>
      <c r="F273" t="s">
        <v>98</v>
      </c>
      <c r="G273" t="s">
        <v>140</v>
      </c>
      <c r="H273" t="s">
        <v>833</v>
      </c>
      <c r="I273" s="200">
        <v>211650</v>
      </c>
      <c r="J273" s="200"/>
      <c r="K273" s="237">
        <v>2736</v>
      </c>
      <c r="L273" s="237"/>
      <c r="M273" s="288">
        <v>77.36</v>
      </c>
      <c r="N273" s="288"/>
      <c r="O273" s="311">
        <v>234592</v>
      </c>
      <c r="P273" s="298"/>
      <c r="Q273" s="299">
        <v>2916</v>
      </c>
      <c r="R273" s="299"/>
      <c r="S273" s="300">
        <v>80.45</v>
      </c>
      <c r="T273" s="301"/>
      <c r="U273" s="246"/>
    </row>
    <row r="274" spans="1:21" x14ac:dyDescent="0.25">
      <c r="A274" s="290" t="s">
        <v>1367</v>
      </c>
      <c r="B274" t="s">
        <v>167</v>
      </c>
      <c r="C274" t="s">
        <v>168</v>
      </c>
      <c r="D274" t="s">
        <v>169</v>
      </c>
      <c r="E274" t="s">
        <v>1368</v>
      </c>
      <c r="F274" t="s">
        <v>98</v>
      </c>
      <c r="G274" t="s">
        <v>140</v>
      </c>
      <c r="H274" t="s">
        <v>833</v>
      </c>
      <c r="I274" s="200">
        <v>577745</v>
      </c>
      <c r="J274" s="200"/>
      <c r="K274" s="237">
        <v>7883</v>
      </c>
      <c r="L274" s="237"/>
      <c r="M274" s="288">
        <v>73.290000000000006</v>
      </c>
      <c r="N274" s="288"/>
      <c r="O274" s="311">
        <v>592996</v>
      </c>
      <c r="P274" s="298"/>
      <c r="Q274" s="299">
        <v>7932</v>
      </c>
      <c r="R274" s="299"/>
      <c r="S274" s="300">
        <v>74.760000000000005</v>
      </c>
      <c r="T274" s="301"/>
      <c r="U274" s="246"/>
    </row>
    <row r="275" spans="1:21" x14ac:dyDescent="0.25">
      <c r="A275" s="290" t="s">
        <v>1369</v>
      </c>
      <c r="B275" t="s">
        <v>167</v>
      </c>
      <c r="C275" t="s">
        <v>168</v>
      </c>
      <c r="D275" t="s">
        <v>169</v>
      </c>
      <c r="E275" t="s">
        <v>1370</v>
      </c>
      <c r="F275" t="s">
        <v>98</v>
      </c>
      <c r="G275" t="s">
        <v>140</v>
      </c>
      <c r="H275" t="s">
        <v>833</v>
      </c>
      <c r="I275" s="200">
        <v>195000</v>
      </c>
      <c r="J275" s="200"/>
      <c r="K275" s="237">
        <v>4838</v>
      </c>
      <c r="L275" s="237"/>
      <c r="M275" s="288">
        <v>40.31</v>
      </c>
      <c r="N275" s="288"/>
      <c r="O275" s="311">
        <v>212670</v>
      </c>
      <c r="P275" s="298"/>
      <c r="Q275" s="299">
        <v>5051</v>
      </c>
      <c r="R275" s="299"/>
      <c r="S275" s="300">
        <v>42.1</v>
      </c>
      <c r="T275" s="301"/>
      <c r="U275" s="246"/>
    </row>
    <row r="276" spans="1:21" x14ac:dyDescent="0.25">
      <c r="A276" s="290" t="s">
        <v>1371</v>
      </c>
      <c r="B276" t="s">
        <v>167</v>
      </c>
      <c r="C276" t="s">
        <v>168</v>
      </c>
      <c r="D276" t="s">
        <v>169</v>
      </c>
      <c r="E276" t="s">
        <v>1372</v>
      </c>
      <c r="F276" t="s">
        <v>98</v>
      </c>
      <c r="G276" t="s">
        <v>140</v>
      </c>
      <c r="H276" t="s">
        <v>833</v>
      </c>
      <c r="I276" s="200">
        <v>525739</v>
      </c>
      <c r="J276" s="200"/>
      <c r="K276" s="237">
        <v>6788</v>
      </c>
      <c r="L276" s="237"/>
      <c r="M276" s="288">
        <v>77.45</v>
      </c>
      <c r="N276" s="288"/>
      <c r="O276" s="311">
        <v>548999</v>
      </c>
      <c r="P276" s="298"/>
      <c r="Q276" s="299">
        <v>6881</v>
      </c>
      <c r="R276" s="299"/>
      <c r="S276" s="300">
        <v>79.78</v>
      </c>
      <c r="T276" s="301"/>
      <c r="U276" s="246"/>
    </row>
    <row r="277" spans="1:21" x14ac:dyDescent="0.25">
      <c r="A277" s="290" t="s">
        <v>1373</v>
      </c>
      <c r="B277" t="s">
        <v>752</v>
      </c>
      <c r="C277" t="s">
        <v>753</v>
      </c>
      <c r="D277" t="s">
        <v>754</v>
      </c>
      <c r="E277" t="s">
        <v>1374</v>
      </c>
      <c r="F277" t="s">
        <v>98</v>
      </c>
      <c r="G277" t="s">
        <v>140</v>
      </c>
      <c r="H277" t="s">
        <v>833</v>
      </c>
      <c r="I277" s="200">
        <v>13500</v>
      </c>
      <c r="J277" s="200"/>
      <c r="K277" s="237">
        <v>467.99</v>
      </c>
      <c r="L277" s="237"/>
      <c r="M277" s="288">
        <v>28.85</v>
      </c>
      <c r="N277" s="288"/>
      <c r="O277" s="311">
        <v>13500</v>
      </c>
      <c r="P277" s="298"/>
      <c r="Q277" s="299">
        <v>467.3</v>
      </c>
      <c r="R277" s="299"/>
      <c r="S277" s="300">
        <v>28.89</v>
      </c>
      <c r="T277" s="301"/>
      <c r="U277" s="246"/>
    </row>
    <row r="278" spans="1:21" x14ac:dyDescent="0.25">
      <c r="A278" s="290" t="s">
        <v>1375</v>
      </c>
      <c r="B278" t="s">
        <v>752</v>
      </c>
      <c r="C278" t="s">
        <v>753</v>
      </c>
      <c r="D278" t="s">
        <v>754</v>
      </c>
      <c r="E278" t="s">
        <v>1376</v>
      </c>
      <c r="F278" t="s">
        <v>98</v>
      </c>
      <c r="G278" t="s">
        <v>140</v>
      </c>
      <c r="H278" t="s">
        <v>833</v>
      </c>
      <c r="I278" s="200">
        <v>7500</v>
      </c>
      <c r="J278" s="200"/>
      <c r="K278" s="237">
        <v>134.13999999999999</v>
      </c>
      <c r="L278" s="237"/>
      <c r="M278" s="288">
        <v>55.91</v>
      </c>
      <c r="N278" s="288"/>
      <c r="O278" s="311">
        <v>7500</v>
      </c>
      <c r="P278" s="298"/>
      <c r="Q278" s="299">
        <v>133.69999999999999</v>
      </c>
      <c r="R278" s="299"/>
      <c r="S278" s="300">
        <v>56.1</v>
      </c>
      <c r="T278" s="301"/>
      <c r="U278" s="246"/>
    </row>
    <row r="279" spans="1:21" x14ac:dyDescent="0.25">
      <c r="A279" s="290" t="s">
        <v>1377</v>
      </c>
      <c r="B279" t="s">
        <v>752</v>
      </c>
      <c r="C279" t="s">
        <v>753</v>
      </c>
      <c r="D279" t="s">
        <v>754</v>
      </c>
      <c r="E279" t="s">
        <v>1378</v>
      </c>
      <c r="F279" t="s">
        <v>98</v>
      </c>
      <c r="G279" t="s">
        <v>140</v>
      </c>
      <c r="H279" t="s">
        <v>833</v>
      </c>
      <c r="I279" s="200">
        <v>6640</v>
      </c>
      <c r="J279" s="200"/>
      <c r="K279" s="237">
        <v>185.58</v>
      </c>
      <c r="L279" s="237"/>
      <c r="M279" s="288">
        <v>35.78</v>
      </c>
      <c r="N279" s="288"/>
      <c r="O279" s="311">
        <v>6640</v>
      </c>
      <c r="P279" s="298"/>
      <c r="Q279" s="299">
        <v>185.8</v>
      </c>
      <c r="R279" s="299"/>
      <c r="S279" s="300">
        <v>35.74</v>
      </c>
      <c r="T279" s="301"/>
      <c r="U279" s="246"/>
    </row>
    <row r="280" spans="1:21" x14ac:dyDescent="0.25">
      <c r="A280" s="290" t="s">
        <v>1379</v>
      </c>
      <c r="B280" t="s">
        <v>752</v>
      </c>
      <c r="C280" t="s">
        <v>753</v>
      </c>
      <c r="D280" t="s">
        <v>754</v>
      </c>
      <c r="E280" t="s">
        <v>130</v>
      </c>
      <c r="F280" t="s">
        <v>98</v>
      </c>
      <c r="G280" t="s">
        <v>140</v>
      </c>
      <c r="H280" t="s">
        <v>833</v>
      </c>
      <c r="I280" s="200">
        <v>26000</v>
      </c>
      <c r="J280" s="200"/>
      <c r="K280" s="237">
        <v>960.58</v>
      </c>
      <c r="L280" s="237"/>
      <c r="M280" s="288">
        <v>27.07</v>
      </c>
      <c r="N280" s="288"/>
      <c r="O280" s="311">
        <v>21000</v>
      </c>
      <c r="P280" s="298"/>
      <c r="Q280" s="299">
        <v>957.4</v>
      </c>
      <c r="R280" s="299"/>
      <c r="S280" s="300">
        <v>21.93</v>
      </c>
      <c r="T280" s="301"/>
      <c r="U280" s="246"/>
    </row>
    <row r="281" spans="1:21" x14ac:dyDescent="0.25">
      <c r="A281" s="290" t="s">
        <v>1380</v>
      </c>
      <c r="B281" t="s">
        <v>752</v>
      </c>
      <c r="C281" t="s">
        <v>753</v>
      </c>
      <c r="D281" t="s">
        <v>754</v>
      </c>
      <c r="E281" t="s">
        <v>1381</v>
      </c>
      <c r="F281" t="s">
        <v>98</v>
      </c>
      <c r="G281" t="s">
        <v>140</v>
      </c>
      <c r="H281" t="s">
        <v>833</v>
      </c>
      <c r="I281" s="200">
        <v>6572</v>
      </c>
      <c r="J281" s="200"/>
      <c r="K281" s="237">
        <v>150.62</v>
      </c>
      <c r="L281" s="237"/>
      <c r="M281" s="288">
        <v>43.63</v>
      </c>
      <c r="N281" s="288"/>
      <c r="O281" s="311">
        <v>11500</v>
      </c>
      <c r="P281" s="298"/>
      <c r="Q281" s="299">
        <v>152.6</v>
      </c>
      <c r="R281" s="299"/>
      <c r="S281" s="300">
        <v>75.36</v>
      </c>
      <c r="T281" s="301"/>
      <c r="U281" s="246"/>
    </row>
    <row r="282" spans="1:21" x14ac:dyDescent="0.25">
      <c r="A282" s="290" t="s">
        <v>1382</v>
      </c>
      <c r="B282" t="s">
        <v>752</v>
      </c>
      <c r="C282" t="s">
        <v>753</v>
      </c>
      <c r="D282" t="s">
        <v>754</v>
      </c>
      <c r="E282" t="s">
        <v>1383</v>
      </c>
      <c r="F282" t="s">
        <v>98</v>
      </c>
      <c r="G282" t="s">
        <v>140</v>
      </c>
      <c r="H282" t="s">
        <v>833</v>
      </c>
      <c r="I282" s="200">
        <v>10174</v>
      </c>
      <c r="J282" s="200"/>
      <c r="K282" s="237">
        <v>192.57</v>
      </c>
      <c r="L282" s="237"/>
      <c r="M282" s="288">
        <v>52.83</v>
      </c>
      <c r="N282" s="288"/>
      <c r="O282" s="311">
        <v>10174</v>
      </c>
      <c r="P282" s="298"/>
      <c r="Q282" s="299">
        <v>192.8</v>
      </c>
      <c r="R282" s="299"/>
      <c r="S282" s="300">
        <v>52.77</v>
      </c>
      <c r="T282" s="301"/>
      <c r="U282" s="246"/>
    </row>
    <row r="283" spans="1:21" x14ac:dyDescent="0.25">
      <c r="A283" s="290" t="s">
        <v>1384</v>
      </c>
      <c r="B283" t="s">
        <v>752</v>
      </c>
      <c r="C283" t="s">
        <v>753</v>
      </c>
      <c r="D283" t="s">
        <v>754</v>
      </c>
      <c r="E283" t="s">
        <v>1385</v>
      </c>
      <c r="F283" t="s">
        <v>98</v>
      </c>
      <c r="G283" t="s">
        <v>140</v>
      </c>
      <c r="H283" t="s">
        <v>833</v>
      </c>
      <c r="I283" s="200">
        <v>18300</v>
      </c>
      <c r="J283" s="200"/>
      <c r="K283" s="237">
        <v>508.14</v>
      </c>
      <c r="L283" s="237"/>
      <c r="M283" s="288">
        <v>36.01</v>
      </c>
      <c r="N283" s="288"/>
      <c r="O283" s="311">
        <v>18300</v>
      </c>
      <c r="P283" s="298"/>
      <c r="Q283" s="299">
        <v>512</v>
      </c>
      <c r="R283" s="299"/>
      <c r="S283" s="300">
        <v>35.74</v>
      </c>
      <c r="T283" s="301"/>
      <c r="U283" s="246"/>
    </row>
    <row r="284" spans="1:21" x14ac:dyDescent="0.25">
      <c r="A284" s="290" t="s">
        <v>1386</v>
      </c>
      <c r="B284" t="s">
        <v>752</v>
      </c>
      <c r="C284" t="s">
        <v>753</v>
      </c>
      <c r="D284" t="s">
        <v>754</v>
      </c>
      <c r="E284" t="s">
        <v>1387</v>
      </c>
      <c r="F284" t="s">
        <v>98</v>
      </c>
      <c r="G284" t="s">
        <v>140</v>
      </c>
      <c r="H284" t="s">
        <v>833</v>
      </c>
      <c r="I284" s="200">
        <v>8338</v>
      </c>
      <c r="J284" s="200"/>
      <c r="K284" s="237">
        <v>257.69</v>
      </c>
      <c r="L284" s="237"/>
      <c r="M284" s="288">
        <v>32.36</v>
      </c>
      <c r="N284" s="288"/>
      <c r="O284" s="311">
        <v>8521</v>
      </c>
      <c r="P284" s="298"/>
      <c r="Q284" s="299">
        <v>259.3</v>
      </c>
      <c r="R284" s="299"/>
      <c r="S284" s="300">
        <v>32.86</v>
      </c>
      <c r="T284" s="301"/>
      <c r="U284" s="246"/>
    </row>
    <row r="285" spans="1:21" x14ac:dyDescent="0.25">
      <c r="A285" s="290" t="s">
        <v>1388</v>
      </c>
      <c r="B285" t="s">
        <v>752</v>
      </c>
      <c r="C285" t="s">
        <v>753</v>
      </c>
      <c r="D285" t="s">
        <v>754</v>
      </c>
      <c r="E285" t="s">
        <v>1389</v>
      </c>
      <c r="F285" t="s">
        <v>98</v>
      </c>
      <c r="G285" t="s">
        <v>140</v>
      </c>
      <c r="H285" t="s">
        <v>833</v>
      </c>
      <c r="I285" s="200">
        <v>19000</v>
      </c>
      <c r="J285" s="200"/>
      <c r="K285" s="237">
        <v>845.86</v>
      </c>
      <c r="L285" s="237"/>
      <c r="M285" s="288">
        <v>22.46</v>
      </c>
      <c r="N285" s="288"/>
      <c r="O285" s="311">
        <v>19000</v>
      </c>
      <c r="P285" s="298"/>
      <c r="Q285" s="299">
        <v>848.6</v>
      </c>
      <c r="R285" s="299"/>
      <c r="S285" s="300">
        <v>22.39</v>
      </c>
      <c r="T285" s="301"/>
      <c r="U285" s="246"/>
    </row>
    <row r="286" spans="1:21" x14ac:dyDescent="0.25">
      <c r="A286" s="290" t="s">
        <v>1390</v>
      </c>
      <c r="B286" t="s">
        <v>752</v>
      </c>
      <c r="C286" t="s">
        <v>753</v>
      </c>
      <c r="D286" t="s">
        <v>754</v>
      </c>
      <c r="E286" t="s">
        <v>1391</v>
      </c>
      <c r="F286" t="s">
        <v>98</v>
      </c>
      <c r="G286" t="s">
        <v>140</v>
      </c>
      <c r="H286" t="s">
        <v>833</v>
      </c>
      <c r="I286" s="200">
        <v>6695</v>
      </c>
      <c r="J286" s="200"/>
      <c r="K286" s="237">
        <v>171.31</v>
      </c>
      <c r="L286" s="237"/>
      <c r="M286" s="288">
        <v>39.08</v>
      </c>
      <c r="N286" s="288"/>
      <c r="O286" s="311">
        <v>6895</v>
      </c>
      <c r="P286" s="298"/>
      <c r="Q286" s="299">
        <v>171.92</v>
      </c>
      <c r="R286" s="299"/>
      <c r="S286" s="300">
        <v>40.11</v>
      </c>
      <c r="T286" s="301"/>
      <c r="U286" s="246"/>
    </row>
    <row r="287" spans="1:21" x14ac:dyDescent="0.25">
      <c r="A287" s="290" t="s">
        <v>1392</v>
      </c>
      <c r="B287" t="s">
        <v>752</v>
      </c>
      <c r="C287" t="s">
        <v>753</v>
      </c>
      <c r="D287" t="s">
        <v>754</v>
      </c>
      <c r="E287" t="s">
        <v>1393</v>
      </c>
      <c r="F287" t="s">
        <v>98</v>
      </c>
      <c r="G287" t="s">
        <v>140</v>
      </c>
      <c r="H287" t="s">
        <v>833</v>
      </c>
      <c r="I287" s="200">
        <v>14000</v>
      </c>
      <c r="J287" s="200"/>
      <c r="K287" s="237">
        <v>298.05</v>
      </c>
      <c r="L287" s="237"/>
      <c r="M287" s="288">
        <v>46.97</v>
      </c>
      <c r="N287" s="288"/>
      <c r="O287" s="311">
        <v>12000</v>
      </c>
      <c r="P287" s="298"/>
      <c r="Q287" s="299">
        <v>302</v>
      </c>
      <c r="R287" s="299"/>
      <c r="S287" s="300">
        <v>39.74</v>
      </c>
      <c r="T287" s="301"/>
      <c r="U287" s="246"/>
    </row>
    <row r="288" spans="1:21" x14ac:dyDescent="0.25">
      <c r="A288" s="290" t="s">
        <v>1394</v>
      </c>
      <c r="B288" t="s">
        <v>752</v>
      </c>
      <c r="C288" t="s">
        <v>753</v>
      </c>
      <c r="D288" t="s">
        <v>754</v>
      </c>
      <c r="E288" t="s">
        <v>1395</v>
      </c>
      <c r="F288" t="s">
        <v>98</v>
      </c>
      <c r="G288" t="s">
        <v>140</v>
      </c>
      <c r="H288" t="s">
        <v>833</v>
      </c>
      <c r="I288" s="200">
        <v>25500</v>
      </c>
      <c r="J288" s="200"/>
      <c r="K288" s="237">
        <v>1067.72</v>
      </c>
      <c r="L288" s="237"/>
      <c r="M288" s="288">
        <v>23.88</v>
      </c>
      <c r="N288" s="288"/>
      <c r="O288" s="311">
        <v>26000</v>
      </c>
      <c r="P288" s="298"/>
      <c r="Q288" s="299">
        <v>1075.5999999999999</v>
      </c>
      <c r="R288" s="299"/>
      <c r="S288" s="300">
        <v>24.17</v>
      </c>
      <c r="T288" s="301"/>
      <c r="U288" s="246"/>
    </row>
    <row r="289" spans="1:21" x14ac:dyDescent="0.25">
      <c r="A289" s="290" t="s">
        <v>1396</v>
      </c>
      <c r="B289" t="s">
        <v>752</v>
      </c>
      <c r="C289" t="s">
        <v>753</v>
      </c>
      <c r="D289" t="s">
        <v>754</v>
      </c>
      <c r="E289" t="s">
        <v>1397</v>
      </c>
      <c r="F289" t="s">
        <v>98</v>
      </c>
      <c r="G289" t="s">
        <v>140</v>
      </c>
      <c r="H289" t="s">
        <v>833</v>
      </c>
      <c r="I289" s="200">
        <v>257500</v>
      </c>
      <c r="J289" s="200"/>
      <c r="K289" s="237">
        <v>2516.69</v>
      </c>
      <c r="L289" s="237"/>
      <c r="M289" s="288">
        <v>102.32</v>
      </c>
      <c r="N289" s="288"/>
      <c r="O289" s="311">
        <v>275000</v>
      </c>
      <c r="P289" s="298"/>
      <c r="Q289" s="299">
        <v>2531.1999999999998</v>
      </c>
      <c r="R289" s="299"/>
      <c r="S289" s="300">
        <v>108.64</v>
      </c>
      <c r="T289" s="301"/>
      <c r="U289" s="246"/>
    </row>
    <row r="290" spans="1:21" x14ac:dyDescent="0.25">
      <c r="A290" s="290" t="s">
        <v>1398</v>
      </c>
      <c r="B290" t="s">
        <v>752</v>
      </c>
      <c r="C290" t="s">
        <v>753</v>
      </c>
      <c r="D290" t="s">
        <v>754</v>
      </c>
      <c r="E290" t="s">
        <v>1399</v>
      </c>
      <c r="F290" t="s">
        <v>98</v>
      </c>
      <c r="G290" t="s">
        <v>140</v>
      </c>
      <c r="H290" t="s">
        <v>896</v>
      </c>
      <c r="I290" s="200">
        <v>0</v>
      </c>
      <c r="J290" s="200"/>
      <c r="K290" s="237">
        <v>14.54</v>
      </c>
      <c r="L290" s="237"/>
      <c r="M290" s="288">
        <v>0</v>
      </c>
      <c r="N290" s="288"/>
      <c r="O290" s="311">
        <v>0</v>
      </c>
      <c r="P290" s="298"/>
      <c r="Q290" s="299">
        <v>14.4</v>
      </c>
      <c r="R290" s="299"/>
      <c r="S290" s="300">
        <v>0</v>
      </c>
      <c r="T290" s="301"/>
      <c r="U290" s="246"/>
    </row>
    <row r="291" spans="1:21" x14ac:dyDescent="0.25">
      <c r="A291" s="290" t="s">
        <v>1400</v>
      </c>
      <c r="B291" t="s">
        <v>752</v>
      </c>
      <c r="C291" t="s">
        <v>753</v>
      </c>
      <c r="D291" t="s">
        <v>754</v>
      </c>
      <c r="E291" t="s">
        <v>1401</v>
      </c>
      <c r="F291" t="s">
        <v>98</v>
      </c>
      <c r="G291" t="s">
        <v>140</v>
      </c>
      <c r="H291" t="s">
        <v>833</v>
      </c>
      <c r="I291" s="200">
        <v>15500</v>
      </c>
      <c r="J291" s="200"/>
      <c r="K291" s="237">
        <v>196.31</v>
      </c>
      <c r="L291" s="237"/>
      <c r="M291" s="288">
        <v>78.959999999999994</v>
      </c>
      <c r="N291" s="288"/>
      <c r="O291" s="311">
        <v>16735</v>
      </c>
      <c r="P291" s="298"/>
      <c r="Q291" s="299">
        <v>199.1</v>
      </c>
      <c r="R291" s="299"/>
      <c r="S291" s="300">
        <v>84.05</v>
      </c>
      <c r="T291" s="301"/>
      <c r="U291" s="246"/>
    </row>
    <row r="292" spans="1:21" x14ac:dyDescent="0.25">
      <c r="A292" s="290" t="s">
        <v>1402</v>
      </c>
      <c r="B292" t="s">
        <v>752</v>
      </c>
      <c r="C292" t="s">
        <v>753</v>
      </c>
      <c r="D292" t="s">
        <v>754</v>
      </c>
      <c r="E292" t="s">
        <v>1403</v>
      </c>
      <c r="F292" t="s">
        <v>98</v>
      </c>
      <c r="G292" t="s">
        <v>140</v>
      </c>
      <c r="H292" t="s">
        <v>833</v>
      </c>
      <c r="I292" s="200">
        <v>33720</v>
      </c>
      <c r="J292" s="200"/>
      <c r="K292" s="237">
        <v>1142.9100000000001</v>
      </c>
      <c r="L292" s="237"/>
      <c r="M292" s="288">
        <v>29.5</v>
      </c>
      <c r="N292" s="288"/>
      <c r="O292" s="311">
        <v>32620</v>
      </c>
      <c r="P292" s="298"/>
      <c r="Q292" s="299">
        <v>1142.8</v>
      </c>
      <c r="R292" s="299"/>
      <c r="S292" s="300">
        <v>28.54</v>
      </c>
      <c r="T292" s="301"/>
      <c r="U292" s="246"/>
    </row>
    <row r="293" spans="1:21" x14ac:dyDescent="0.25">
      <c r="A293" s="290" t="s">
        <v>1404</v>
      </c>
      <c r="B293" t="s">
        <v>752</v>
      </c>
      <c r="C293" t="s">
        <v>753</v>
      </c>
      <c r="D293" t="s">
        <v>754</v>
      </c>
      <c r="E293" t="s">
        <v>1405</v>
      </c>
      <c r="F293" t="s">
        <v>98</v>
      </c>
      <c r="G293" t="s">
        <v>140</v>
      </c>
      <c r="H293" t="s">
        <v>833</v>
      </c>
      <c r="I293" s="200">
        <v>39000</v>
      </c>
      <c r="J293" s="200"/>
      <c r="K293" s="237">
        <v>1571.29</v>
      </c>
      <c r="L293" s="237"/>
      <c r="M293" s="288">
        <v>24.82</v>
      </c>
      <c r="N293" s="288"/>
      <c r="O293" s="311">
        <v>42500</v>
      </c>
      <c r="P293" s="298"/>
      <c r="Q293" s="299">
        <v>1589.5</v>
      </c>
      <c r="R293" s="299"/>
      <c r="S293" s="300">
        <v>26.74</v>
      </c>
      <c r="T293" s="301"/>
      <c r="U293" s="246"/>
    </row>
    <row r="294" spans="1:21" x14ac:dyDescent="0.25">
      <c r="A294" s="290" t="s">
        <v>1406</v>
      </c>
      <c r="B294" t="s">
        <v>752</v>
      </c>
      <c r="C294" t="s">
        <v>753</v>
      </c>
      <c r="D294" t="s">
        <v>754</v>
      </c>
      <c r="E294" t="s">
        <v>1407</v>
      </c>
      <c r="F294" t="s">
        <v>98</v>
      </c>
      <c r="G294" t="s">
        <v>140</v>
      </c>
      <c r="H294" t="s">
        <v>896</v>
      </c>
      <c r="I294" s="200">
        <v>0</v>
      </c>
      <c r="J294" s="200"/>
      <c r="K294" s="237">
        <v>26.49</v>
      </c>
      <c r="L294" s="237"/>
      <c r="M294" s="288">
        <v>0</v>
      </c>
      <c r="N294" s="288"/>
      <c r="O294" s="311">
        <v>0</v>
      </c>
      <c r="P294" s="298"/>
      <c r="Q294" s="299">
        <v>30.8</v>
      </c>
      <c r="R294" s="299"/>
      <c r="S294" s="300">
        <v>0</v>
      </c>
      <c r="T294" s="301"/>
      <c r="U294" s="246"/>
    </row>
    <row r="295" spans="1:21" x14ac:dyDescent="0.25">
      <c r="A295" s="290" t="s">
        <v>1408</v>
      </c>
      <c r="B295" t="s">
        <v>752</v>
      </c>
      <c r="C295" t="s">
        <v>753</v>
      </c>
      <c r="D295" t="s">
        <v>754</v>
      </c>
      <c r="E295" t="s">
        <v>1409</v>
      </c>
      <c r="F295" t="s">
        <v>98</v>
      </c>
      <c r="G295" t="s">
        <v>140</v>
      </c>
      <c r="H295" t="s">
        <v>833</v>
      </c>
      <c r="I295" s="200">
        <v>45850</v>
      </c>
      <c r="J295" s="200"/>
      <c r="K295" s="237">
        <v>654.07000000000005</v>
      </c>
      <c r="L295" s="237"/>
      <c r="M295" s="288">
        <v>70.099999999999994</v>
      </c>
      <c r="N295" s="288"/>
      <c r="O295" s="311">
        <v>49050</v>
      </c>
      <c r="P295" s="298"/>
      <c r="Q295" s="299">
        <v>654.5</v>
      </c>
      <c r="R295" s="299"/>
      <c r="S295" s="300">
        <v>74.94</v>
      </c>
      <c r="T295" s="301"/>
      <c r="U295" s="246"/>
    </row>
    <row r="296" spans="1:21" x14ac:dyDescent="0.25">
      <c r="A296" s="290" t="s">
        <v>1410</v>
      </c>
      <c r="B296" t="s">
        <v>752</v>
      </c>
      <c r="C296" t="s">
        <v>753</v>
      </c>
      <c r="D296" t="s">
        <v>754</v>
      </c>
      <c r="E296" t="s">
        <v>1411</v>
      </c>
      <c r="F296" t="s">
        <v>98</v>
      </c>
      <c r="G296" t="s">
        <v>140</v>
      </c>
      <c r="H296" t="s">
        <v>833</v>
      </c>
      <c r="I296" s="200">
        <v>9000</v>
      </c>
      <c r="J296" s="200"/>
      <c r="K296" s="237">
        <v>277.68</v>
      </c>
      <c r="L296" s="237"/>
      <c r="M296" s="288">
        <v>32.409999999999997</v>
      </c>
      <c r="N296" s="288"/>
      <c r="O296" s="311">
        <v>9000</v>
      </c>
      <c r="P296" s="298"/>
      <c r="Q296" s="299">
        <v>274.10000000000002</v>
      </c>
      <c r="R296" s="299"/>
      <c r="S296" s="300">
        <v>32.83</v>
      </c>
      <c r="T296" s="301"/>
      <c r="U296" s="246"/>
    </row>
    <row r="297" spans="1:21" x14ac:dyDescent="0.25">
      <c r="A297" s="290" t="s">
        <v>1412</v>
      </c>
      <c r="B297" t="s">
        <v>752</v>
      </c>
      <c r="C297" t="s">
        <v>753</v>
      </c>
      <c r="D297" t="s">
        <v>754</v>
      </c>
      <c r="E297" t="s">
        <v>1413</v>
      </c>
      <c r="F297" t="s">
        <v>98</v>
      </c>
      <c r="G297" t="s">
        <v>140</v>
      </c>
      <c r="H297" t="s">
        <v>833</v>
      </c>
      <c r="I297" s="200">
        <v>13650</v>
      </c>
      <c r="J297" s="200"/>
      <c r="K297" s="237">
        <v>262.83999999999997</v>
      </c>
      <c r="L297" s="237"/>
      <c r="M297" s="288">
        <v>51.93</v>
      </c>
      <c r="N297" s="288"/>
      <c r="O297" s="311">
        <v>14430</v>
      </c>
      <c r="P297" s="298"/>
      <c r="Q297" s="299">
        <v>259.39999999999998</v>
      </c>
      <c r="R297" s="299"/>
      <c r="S297" s="300">
        <v>55.63</v>
      </c>
      <c r="T297" s="301"/>
      <c r="U297" s="246"/>
    </row>
    <row r="298" spans="1:21" x14ac:dyDescent="0.25">
      <c r="A298" s="290" t="s">
        <v>1414</v>
      </c>
      <c r="B298" t="s">
        <v>752</v>
      </c>
      <c r="C298" t="s">
        <v>753</v>
      </c>
      <c r="D298" t="s">
        <v>754</v>
      </c>
      <c r="E298" t="s">
        <v>1415</v>
      </c>
      <c r="F298" t="s">
        <v>98</v>
      </c>
      <c r="G298" t="s">
        <v>140</v>
      </c>
      <c r="H298" t="s">
        <v>833</v>
      </c>
      <c r="I298" s="200">
        <v>19340</v>
      </c>
      <c r="J298" s="200"/>
      <c r="K298" s="237">
        <v>371.51</v>
      </c>
      <c r="L298" s="237"/>
      <c r="M298" s="288">
        <v>52.06</v>
      </c>
      <c r="N298" s="288"/>
      <c r="O298" s="311">
        <v>17995</v>
      </c>
      <c r="P298" s="298"/>
      <c r="Q298" s="299">
        <v>372.7</v>
      </c>
      <c r="R298" s="299"/>
      <c r="S298" s="300">
        <v>48.28</v>
      </c>
      <c r="T298" s="301"/>
      <c r="U298" s="246"/>
    </row>
    <row r="299" spans="1:21" x14ac:dyDescent="0.25">
      <c r="A299" s="290" t="s">
        <v>1416</v>
      </c>
      <c r="B299" t="s">
        <v>752</v>
      </c>
      <c r="C299" t="s">
        <v>753</v>
      </c>
      <c r="D299" t="s">
        <v>754</v>
      </c>
      <c r="E299" t="s">
        <v>1417</v>
      </c>
      <c r="F299" t="s">
        <v>98</v>
      </c>
      <c r="G299" t="s">
        <v>140</v>
      </c>
      <c r="H299" t="s">
        <v>833</v>
      </c>
      <c r="I299" s="200">
        <v>3650</v>
      </c>
      <c r="J299" s="200"/>
      <c r="K299" s="237">
        <v>120.12</v>
      </c>
      <c r="L299" s="237"/>
      <c r="M299" s="288">
        <v>30.39</v>
      </c>
      <c r="N299" s="288"/>
      <c r="O299" s="311">
        <v>3650</v>
      </c>
      <c r="P299" s="298"/>
      <c r="Q299" s="299">
        <v>121.7</v>
      </c>
      <c r="R299" s="299"/>
      <c r="S299" s="300">
        <v>29.99</v>
      </c>
      <c r="T299" s="301"/>
      <c r="U299" s="246"/>
    </row>
    <row r="300" spans="1:21" x14ac:dyDescent="0.25">
      <c r="A300" s="290" t="s">
        <v>1418</v>
      </c>
      <c r="B300" t="s">
        <v>752</v>
      </c>
      <c r="C300" t="s">
        <v>753</v>
      </c>
      <c r="D300" t="s">
        <v>754</v>
      </c>
      <c r="E300" t="s">
        <v>1419</v>
      </c>
      <c r="F300" t="s">
        <v>98</v>
      </c>
      <c r="G300" t="s">
        <v>140</v>
      </c>
      <c r="H300" t="s">
        <v>896</v>
      </c>
      <c r="I300" s="200">
        <v>0</v>
      </c>
      <c r="J300" s="200"/>
      <c r="K300" s="237">
        <v>49.6</v>
      </c>
      <c r="L300" s="237"/>
      <c r="M300" s="288">
        <v>0</v>
      </c>
      <c r="N300" s="288"/>
      <c r="O300" s="311">
        <v>0</v>
      </c>
      <c r="P300" s="298"/>
      <c r="Q300" s="299">
        <v>48</v>
      </c>
      <c r="R300" s="299"/>
      <c r="S300" s="300">
        <v>0</v>
      </c>
      <c r="T300" s="301"/>
      <c r="U300" s="246"/>
    </row>
    <row r="301" spans="1:21" x14ac:dyDescent="0.25">
      <c r="A301" s="290" t="s">
        <v>1420</v>
      </c>
      <c r="B301" t="s">
        <v>752</v>
      </c>
      <c r="C301" t="s">
        <v>753</v>
      </c>
      <c r="D301" t="s">
        <v>754</v>
      </c>
      <c r="E301" t="s">
        <v>1421</v>
      </c>
      <c r="F301" t="s">
        <v>98</v>
      </c>
      <c r="G301" t="s">
        <v>140</v>
      </c>
      <c r="H301" t="s">
        <v>833</v>
      </c>
      <c r="I301" s="200">
        <v>-570</v>
      </c>
      <c r="J301" s="200"/>
      <c r="K301" s="237">
        <v>73.41</v>
      </c>
      <c r="L301" s="237"/>
      <c r="M301" s="288">
        <v>-7.76</v>
      </c>
      <c r="N301" s="288"/>
      <c r="O301" s="311">
        <v>1420</v>
      </c>
      <c r="P301" s="298"/>
      <c r="Q301" s="299">
        <v>72.099999999999994</v>
      </c>
      <c r="R301" s="299"/>
      <c r="S301" s="300">
        <v>19.690000000000001</v>
      </c>
      <c r="T301" s="301"/>
      <c r="U301" s="246"/>
    </row>
    <row r="302" spans="1:21" x14ac:dyDescent="0.25">
      <c r="A302" s="290" t="s">
        <v>1422</v>
      </c>
      <c r="B302" t="s">
        <v>752</v>
      </c>
      <c r="C302" t="s">
        <v>753</v>
      </c>
      <c r="D302" t="s">
        <v>754</v>
      </c>
      <c r="E302" t="s">
        <v>1423</v>
      </c>
      <c r="F302" t="s">
        <v>98</v>
      </c>
      <c r="G302" t="s">
        <v>140</v>
      </c>
      <c r="H302" t="s">
        <v>833</v>
      </c>
      <c r="I302" s="200">
        <v>9000</v>
      </c>
      <c r="J302" s="200"/>
      <c r="K302" s="237">
        <v>162.05000000000001</v>
      </c>
      <c r="L302" s="237"/>
      <c r="M302" s="288">
        <v>55.54</v>
      </c>
      <c r="N302" s="288"/>
      <c r="O302" s="311">
        <v>9000</v>
      </c>
      <c r="P302" s="298"/>
      <c r="Q302" s="299">
        <v>164.1</v>
      </c>
      <c r="R302" s="299"/>
      <c r="S302" s="300">
        <v>54.84</v>
      </c>
      <c r="T302" s="301"/>
      <c r="U302" s="246"/>
    </row>
    <row r="303" spans="1:21" x14ac:dyDescent="0.25">
      <c r="A303" s="290" t="s">
        <v>1424</v>
      </c>
      <c r="B303" t="s">
        <v>752</v>
      </c>
      <c r="C303" t="s">
        <v>753</v>
      </c>
      <c r="D303" t="s">
        <v>754</v>
      </c>
      <c r="E303" t="s">
        <v>1425</v>
      </c>
      <c r="F303" t="s">
        <v>98</v>
      </c>
      <c r="G303" t="s">
        <v>140</v>
      </c>
      <c r="H303" t="s">
        <v>833</v>
      </c>
      <c r="I303" s="200">
        <v>16000</v>
      </c>
      <c r="J303" s="200"/>
      <c r="K303" s="237">
        <v>419.12</v>
      </c>
      <c r="L303" s="237"/>
      <c r="M303" s="288">
        <v>38.18</v>
      </c>
      <c r="N303" s="288"/>
      <c r="O303" s="311">
        <v>16000</v>
      </c>
      <c r="P303" s="298"/>
      <c r="Q303" s="299">
        <v>418.8</v>
      </c>
      <c r="R303" s="299"/>
      <c r="S303" s="300">
        <v>38.200000000000003</v>
      </c>
      <c r="T303" s="301"/>
      <c r="U303" s="246"/>
    </row>
    <row r="304" spans="1:21" x14ac:dyDescent="0.25">
      <c r="A304" s="290" t="s">
        <v>1426</v>
      </c>
      <c r="B304" t="s">
        <v>752</v>
      </c>
      <c r="C304" t="s">
        <v>753</v>
      </c>
      <c r="D304" t="s">
        <v>754</v>
      </c>
      <c r="E304" t="s">
        <v>1427</v>
      </c>
      <c r="F304" t="s">
        <v>98</v>
      </c>
      <c r="G304" t="s">
        <v>140</v>
      </c>
      <c r="H304" t="s">
        <v>833</v>
      </c>
      <c r="I304" s="200">
        <v>104504</v>
      </c>
      <c r="J304" s="200"/>
      <c r="K304" s="237">
        <v>2590.5</v>
      </c>
      <c r="L304" s="237"/>
      <c r="M304" s="288">
        <v>40.340000000000003</v>
      </c>
      <c r="N304" s="288"/>
      <c r="O304" s="311">
        <v>101457</v>
      </c>
      <c r="P304" s="298"/>
      <c r="Q304" s="299">
        <v>2515</v>
      </c>
      <c r="R304" s="299"/>
      <c r="S304" s="300">
        <v>40.340000000000003</v>
      </c>
      <c r="T304" s="301"/>
      <c r="U304" s="246"/>
    </row>
    <row r="305" spans="1:21" x14ac:dyDescent="0.25">
      <c r="A305" s="290" t="s">
        <v>1428</v>
      </c>
      <c r="B305" t="s">
        <v>752</v>
      </c>
      <c r="C305" t="s">
        <v>753</v>
      </c>
      <c r="D305" t="s">
        <v>754</v>
      </c>
      <c r="E305" t="s">
        <v>1429</v>
      </c>
      <c r="F305" t="s">
        <v>98</v>
      </c>
      <c r="G305" t="s">
        <v>140</v>
      </c>
      <c r="H305" t="s">
        <v>833</v>
      </c>
      <c r="I305" s="200">
        <v>4500</v>
      </c>
      <c r="J305" s="200"/>
      <c r="K305" s="237">
        <v>147.69999999999999</v>
      </c>
      <c r="L305" s="237"/>
      <c r="M305" s="288">
        <v>30.47</v>
      </c>
      <c r="N305" s="288"/>
      <c r="O305" s="311">
        <v>4500</v>
      </c>
      <c r="P305" s="298"/>
      <c r="Q305" s="299">
        <v>150.19999999999999</v>
      </c>
      <c r="R305" s="299"/>
      <c r="S305" s="300">
        <v>29.96</v>
      </c>
      <c r="T305" s="301"/>
      <c r="U305" s="246"/>
    </row>
    <row r="306" spans="1:21" x14ac:dyDescent="0.25">
      <c r="A306" s="290" t="s">
        <v>1430</v>
      </c>
      <c r="B306" t="s">
        <v>752</v>
      </c>
      <c r="C306" t="s">
        <v>753</v>
      </c>
      <c r="D306" t="s">
        <v>754</v>
      </c>
      <c r="E306" t="s">
        <v>1431</v>
      </c>
      <c r="F306" t="s">
        <v>98</v>
      </c>
      <c r="G306" t="s">
        <v>140</v>
      </c>
      <c r="H306" t="s">
        <v>833</v>
      </c>
      <c r="I306" s="200">
        <v>13700</v>
      </c>
      <c r="J306" s="200"/>
      <c r="K306" s="237">
        <v>356.17</v>
      </c>
      <c r="L306" s="237"/>
      <c r="M306" s="288">
        <v>38.46</v>
      </c>
      <c r="N306" s="288"/>
      <c r="O306" s="311">
        <v>15100</v>
      </c>
      <c r="P306" s="298"/>
      <c r="Q306" s="299">
        <v>358.6</v>
      </c>
      <c r="R306" s="299"/>
      <c r="S306" s="300">
        <v>42.11</v>
      </c>
      <c r="T306" s="301"/>
      <c r="U306" s="246"/>
    </row>
    <row r="307" spans="1:21" x14ac:dyDescent="0.25">
      <c r="A307" s="290" t="s">
        <v>1432</v>
      </c>
      <c r="B307" t="s">
        <v>752</v>
      </c>
      <c r="C307" t="s">
        <v>753</v>
      </c>
      <c r="D307" t="s">
        <v>754</v>
      </c>
      <c r="E307" t="s">
        <v>1433</v>
      </c>
      <c r="F307" t="s">
        <v>98</v>
      </c>
      <c r="G307" t="s">
        <v>140</v>
      </c>
      <c r="H307" t="s">
        <v>833</v>
      </c>
      <c r="I307" s="200">
        <v>49710</v>
      </c>
      <c r="J307" s="200"/>
      <c r="K307" s="237">
        <v>876.18</v>
      </c>
      <c r="L307" s="237"/>
      <c r="M307" s="288">
        <v>56.73</v>
      </c>
      <c r="N307" s="288"/>
      <c r="O307" s="311">
        <v>50456</v>
      </c>
      <c r="P307" s="298"/>
      <c r="Q307" s="299">
        <v>881.4</v>
      </c>
      <c r="R307" s="299"/>
      <c r="S307" s="300">
        <v>57.25</v>
      </c>
      <c r="T307" s="301"/>
      <c r="U307" s="246"/>
    </row>
    <row r="308" spans="1:21" x14ac:dyDescent="0.25">
      <c r="A308" s="290" t="s">
        <v>1434</v>
      </c>
      <c r="B308" t="s">
        <v>752</v>
      </c>
      <c r="C308" t="s">
        <v>753</v>
      </c>
      <c r="D308" t="s">
        <v>754</v>
      </c>
      <c r="E308" t="s">
        <v>1435</v>
      </c>
      <c r="F308" t="s">
        <v>98</v>
      </c>
      <c r="G308" t="s">
        <v>140</v>
      </c>
      <c r="H308" t="s">
        <v>833</v>
      </c>
      <c r="I308" s="200">
        <v>121998</v>
      </c>
      <c r="J308" s="200"/>
      <c r="K308" s="237">
        <v>2599.7600000000002</v>
      </c>
      <c r="L308" s="237"/>
      <c r="M308" s="288">
        <v>46.93</v>
      </c>
      <c r="N308" s="288"/>
      <c r="O308" s="311">
        <v>123533</v>
      </c>
      <c r="P308" s="298"/>
      <c r="Q308" s="299">
        <v>2594.1</v>
      </c>
      <c r="R308" s="299"/>
      <c r="S308" s="300">
        <v>47.62</v>
      </c>
      <c r="T308" s="301"/>
      <c r="U308" s="246"/>
    </row>
    <row r="309" spans="1:21" x14ac:dyDescent="0.25">
      <c r="A309" s="290" t="s">
        <v>1436</v>
      </c>
      <c r="B309" t="s">
        <v>752</v>
      </c>
      <c r="C309" t="s">
        <v>753</v>
      </c>
      <c r="D309" t="s">
        <v>754</v>
      </c>
      <c r="E309" t="s">
        <v>1437</v>
      </c>
      <c r="F309" t="s">
        <v>98</v>
      </c>
      <c r="G309" t="s">
        <v>140</v>
      </c>
      <c r="H309" t="s">
        <v>833</v>
      </c>
      <c r="I309" s="200">
        <v>290622</v>
      </c>
      <c r="J309" s="200"/>
      <c r="K309" s="237">
        <v>2394.09</v>
      </c>
      <c r="L309" s="237"/>
      <c r="M309" s="288">
        <v>121.39</v>
      </c>
      <c r="N309" s="288"/>
      <c r="O309" s="311">
        <v>303512</v>
      </c>
      <c r="P309" s="298"/>
      <c r="Q309" s="299">
        <v>2396</v>
      </c>
      <c r="R309" s="299"/>
      <c r="S309" s="300">
        <v>126.67</v>
      </c>
      <c r="T309" s="301"/>
      <c r="U309" s="246"/>
    </row>
    <row r="310" spans="1:21" x14ac:dyDescent="0.25">
      <c r="A310" s="290" t="s">
        <v>1438</v>
      </c>
      <c r="B310" t="s">
        <v>752</v>
      </c>
      <c r="C310" t="s">
        <v>753</v>
      </c>
      <c r="D310" t="s">
        <v>754</v>
      </c>
      <c r="E310" t="s">
        <v>1439</v>
      </c>
      <c r="F310" t="s">
        <v>98</v>
      </c>
      <c r="G310" t="s">
        <v>140</v>
      </c>
      <c r="H310" t="s">
        <v>833</v>
      </c>
      <c r="I310" s="200">
        <v>14000</v>
      </c>
      <c r="J310" s="200"/>
      <c r="K310" s="237">
        <v>434.65</v>
      </c>
      <c r="L310" s="237"/>
      <c r="M310" s="288">
        <v>32.21</v>
      </c>
      <c r="N310" s="288"/>
      <c r="O310" s="311">
        <v>14000</v>
      </c>
      <c r="P310" s="298"/>
      <c r="Q310" s="299">
        <v>434.6</v>
      </c>
      <c r="R310" s="299"/>
      <c r="S310" s="300">
        <v>32.21</v>
      </c>
      <c r="T310" s="301"/>
      <c r="U310" s="246"/>
    </row>
    <row r="311" spans="1:21" x14ac:dyDescent="0.25">
      <c r="A311" s="290" t="s">
        <v>1440</v>
      </c>
      <c r="B311" t="s">
        <v>752</v>
      </c>
      <c r="C311" t="s">
        <v>753</v>
      </c>
      <c r="D311" t="s">
        <v>754</v>
      </c>
      <c r="E311" t="s">
        <v>1441</v>
      </c>
      <c r="F311" t="s">
        <v>98</v>
      </c>
      <c r="G311" t="s">
        <v>140</v>
      </c>
      <c r="H311" t="s">
        <v>833</v>
      </c>
      <c r="I311" s="200">
        <v>69889</v>
      </c>
      <c r="J311" s="200"/>
      <c r="K311" s="237">
        <v>1194.5</v>
      </c>
      <c r="L311" s="237"/>
      <c r="M311" s="288">
        <v>58.51</v>
      </c>
      <c r="N311" s="288"/>
      <c r="O311" s="311">
        <v>72140</v>
      </c>
      <c r="P311" s="298"/>
      <c r="Q311" s="299">
        <v>1196.5</v>
      </c>
      <c r="R311" s="299"/>
      <c r="S311" s="300">
        <v>60.29</v>
      </c>
      <c r="T311" s="301"/>
      <c r="U311" s="246"/>
    </row>
    <row r="312" spans="1:21" x14ac:dyDescent="0.25">
      <c r="A312" s="290" t="s">
        <v>1442</v>
      </c>
      <c r="B312" t="s">
        <v>752</v>
      </c>
      <c r="C312" t="s">
        <v>753</v>
      </c>
      <c r="D312" t="s">
        <v>754</v>
      </c>
      <c r="E312" t="s">
        <v>1443</v>
      </c>
      <c r="F312" t="s">
        <v>98</v>
      </c>
      <c r="G312" t="s">
        <v>140</v>
      </c>
      <c r="H312" t="s">
        <v>833</v>
      </c>
      <c r="I312" s="200">
        <v>139202</v>
      </c>
      <c r="J312" s="200"/>
      <c r="K312" s="237">
        <v>1778.06</v>
      </c>
      <c r="L312" s="237"/>
      <c r="M312" s="288">
        <v>78.290000000000006</v>
      </c>
      <c r="N312" s="288"/>
      <c r="O312" s="311">
        <v>144140</v>
      </c>
      <c r="P312" s="298"/>
      <c r="Q312" s="299">
        <v>1795</v>
      </c>
      <c r="R312" s="299"/>
      <c r="S312" s="300">
        <v>80.3</v>
      </c>
      <c r="T312" s="301"/>
      <c r="U312" s="246"/>
    </row>
    <row r="313" spans="1:21" x14ac:dyDescent="0.25">
      <c r="A313" s="290" t="s">
        <v>1444</v>
      </c>
      <c r="B313" t="s">
        <v>752</v>
      </c>
      <c r="C313" t="s">
        <v>753</v>
      </c>
      <c r="D313" t="s">
        <v>754</v>
      </c>
      <c r="E313" t="s">
        <v>1445</v>
      </c>
      <c r="F313" t="s">
        <v>98</v>
      </c>
      <c r="G313" t="s">
        <v>140</v>
      </c>
      <c r="H313" t="s">
        <v>833</v>
      </c>
      <c r="I313" s="200">
        <v>8000</v>
      </c>
      <c r="J313" s="200"/>
      <c r="K313" s="237">
        <v>170.42</v>
      </c>
      <c r="L313" s="237"/>
      <c r="M313" s="288">
        <v>46.94</v>
      </c>
      <c r="N313" s="288"/>
      <c r="O313" s="311">
        <v>8000</v>
      </c>
      <c r="P313" s="298"/>
      <c r="Q313" s="299">
        <v>173.5</v>
      </c>
      <c r="R313" s="299"/>
      <c r="S313" s="300">
        <v>46.11</v>
      </c>
      <c r="T313" s="301"/>
      <c r="U313" s="246"/>
    </row>
    <row r="314" spans="1:21" x14ac:dyDescent="0.25">
      <c r="A314" s="290" t="s">
        <v>1446</v>
      </c>
      <c r="B314" t="s">
        <v>752</v>
      </c>
      <c r="C314" t="s">
        <v>753</v>
      </c>
      <c r="D314" t="s">
        <v>754</v>
      </c>
      <c r="E314" t="s">
        <v>1447</v>
      </c>
      <c r="F314" t="s">
        <v>98</v>
      </c>
      <c r="G314" t="s">
        <v>140</v>
      </c>
      <c r="H314" t="s">
        <v>833</v>
      </c>
      <c r="I314" s="200">
        <v>7500</v>
      </c>
      <c r="J314" s="200"/>
      <c r="K314" s="237">
        <v>171.91</v>
      </c>
      <c r="L314" s="237"/>
      <c r="M314" s="288">
        <v>43.63</v>
      </c>
      <c r="N314" s="288"/>
      <c r="O314" s="311">
        <v>7500</v>
      </c>
      <c r="P314" s="298"/>
      <c r="Q314" s="299">
        <v>169.4</v>
      </c>
      <c r="R314" s="299"/>
      <c r="S314" s="300">
        <v>44.27</v>
      </c>
      <c r="T314" s="301"/>
      <c r="U314" s="246"/>
    </row>
    <row r="315" spans="1:21" x14ac:dyDescent="0.25">
      <c r="A315" s="290" t="s">
        <v>1448</v>
      </c>
      <c r="B315" t="s">
        <v>752</v>
      </c>
      <c r="C315" t="s">
        <v>753</v>
      </c>
      <c r="D315" t="s">
        <v>754</v>
      </c>
      <c r="E315" t="s">
        <v>1449</v>
      </c>
      <c r="F315" t="s">
        <v>98</v>
      </c>
      <c r="G315" t="s">
        <v>140</v>
      </c>
      <c r="H315" t="s">
        <v>833</v>
      </c>
      <c r="I315" s="200">
        <v>1024983</v>
      </c>
      <c r="J315" s="200"/>
      <c r="K315" s="237">
        <v>12974</v>
      </c>
      <c r="L315" s="237"/>
      <c r="M315" s="288">
        <v>79</v>
      </c>
      <c r="N315" s="288"/>
      <c r="O315" s="311">
        <v>1107171</v>
      </c>
      <c r="P315" s="298"/>
      <c r="Q315" s="299">
        <v>12894.5</v>
      </c>
      <c r="R315" s="299"/>
      <c r="S315" s="300">
        <v>85.86</v>
      </c>
      <c r="T315" s="301"/>
      <c r="U315" s="246"/>
    </row>
    <row r="316" spans="1:21" x14ac:dyDescent="0.25">
      <c r="A316" s="290" t="s">
        <v>1450</v>
      </c>
      <c r="B316" t="s">
        <v>752</v>
      </c>
      <c r="C316" t="s">
        <v>753</v>
      </c>
      <c r="D316" t="s">
        <v>754</v>
      </c>
      <c r="E316" t="s">
        <v>1451</v>
      </c>
      <c r="F316" t="s">
        <v>98</v>
      </c>
      <c r="G316" t="s">
        <v>140</v>
      </c>
      <c r="H316" t="s">
        <v>833</v>
      </c>
      <c r="I316" s="200">
        <v>17000</v>
      </c>
      <c r="J316" s="200"/>
      <c r="K316" s="237">
        <v>404.87</v>
      </c>
      <c r="L316" s="237"/>
      <c r="M316" s="288">
        <v>41.99</v>
      </c>
      <c r="N316" s="288"/>
      <c r="O316" s="311">
        <v>17000</v>
      </c>
      <c r="P316" s="298"/>
      <c r="Q316" s="299">
        <v>409.7</v>
      </c>
      <c r="R316" s="299"/>
      <c r="S316" s="300">
        <v>41.49</v>
      </c>
      <c r="T316" s="301"/>
      <c r="U316" s="246"/>
    </row>
    <row r="317" spans="1:21" x14ac:dyDescent="0.25">
      <c r="A317" s="290" t="s">
        <v>1452</v>
      </c>
      <c r="B317" t="s">
        <v>752</v>
      </c>
      <c r="C317" t="s">
        <v>753</v>
      </c>
      <c r="D317" t="s">
        <v>754</v>
      </c>
      <c r="E317" t="s">
        <v>1453</v>
      </c>
      <c r="F317" t="s">
        <v>98</v>
      </c>
      <c r="G317" t="s">
        <v>140</v>
      </c>
      <c r="H317" t="s">
        <v>833</v>
      </c>
      <c r="I317" s="200">
        <v>108440</v>
      </c>
      <c r="J317" s="200"/>
      <c r="K317" s="237">
        <v>1546.69</v>
      </c>
      <c r="L317" s="237"/>
      <c r="M317" s="288">
        <v>70.11</v>
      </c>
      <c r="N317" s="288"/>
      <c r="O317" s="311">
        <v>113194</v>
      </c>
      <c r="P317" s="298"/>
      <c r="Q317" s="299">
        <v>1566.9</v>
      </c>
      <c r="R317" s="299"/>
      <c r="S317" s="300">
        <v>72.239999999999995</v>
      </c>
      <c r="T317" s="301"/>
      <c r="U317" s="246"/>
    </row>
    <row r="318" spans="1:21" x14ac:dyDescent="0.25">
      <c r="A318" s="290" t="s">
        <v>1454</v>
      </c>
      <c r="B318" t="s">
        <v>752</v>
      </c>
      <c r="C318" t="s">
        <v>753</v>
      </c>
      <c r="D318" t="s">
        <v>754</v>
      </c>
      <c r="E318" t="s">
        <v>1455</v>
      </c>
      <c r="F318" t="s">
        <v>98</v>
      </c>
      <c r="G318" t="s">
        <v>140</v>
      </c>
      <c r="H318" t="s">
        <v>833</v>
      </c>
      <c r="I318" s="200">
        <v>3500</v>
      </c>
      <c r="J318" s="200"/>
      <c r="K318" s="237">
        <v>151.79</v>
      </c>
      <c r="L318" s="237"/>
      <c r="M318" s="288">
        <v>23.06</v>
      </c>
      <c r="N318" s="288"/>
      <c r="O318" s="311">
        <v>3500</v>
      </c>
      <c r="P318" s="298"/>
      <c r="Q318" s="299">
        <v>149.30000000000001</v>
      </c>
      <c r="R318" s="299"/>
      <c r="S318" s="300">
        <v>23.44</v>
      </c>
      <c r="T318" s="301"/>
      <c r="U318" s="246"/>
    </row>
    <row r="319" spans="1:21" x14ac:dyDescent="0.25">
      <c r="A319" s="290" t="s">
        <v>1456</v>
      </c>
      <c r="B319" t="s">
        <v>752</v>
      </c>
      <c r="C319" t="s">
        <v>753</v>
      </c>
      <c r="D319" t="s">
        <v>754</v>
      </c>
      <c r="E319" t="s">
        <v>1457</v>
      </c>
      <c r="F319" t="s">
        <v>98</v>
      </c>
      <c r="G319" t="s">
        <v>140</v>
      </c>
      <c r="H319" t="s">
        <v>833</v>
      </c>
      <c r="I319" s="200">
        <v>150000</v>
      </c>
      <c r="J319" s="200"/>
      <c r="K319" s="237">
        <v>2001.56</v>
      </c>
      <c r="L319" s="237"/>
      <c r="M319" s="288">
        <v>74.94</v>
      </c>
      <c r="N319" s="288"/>
      <c r="O319" s="311">
        <v>157000</v>
      </c>
      <c r="P319" s="298"/>
      <c r="Q319" s="299">
        <v>2001.5</v>
      </c>
      <c r="R319" s="299"/>
      <c r="S319" s="300">
        <v>78.44</v>
      </c>
      <c r="T319" s="301"/>
      <c r="U319" s="246"/>
    </row>
    <row r="320" spans="1:21" x14ac:dyDescent="0.25">
      <c r="A320" s="290" t="s">
        <v>1458</v>
      </c>
      <c r="B320" t="s">
        <v>752</v>
      </c>
      <c r="C320" t="s">
        <v>753</v>
      </c>
      <c r="D320" t="s">
        <v>754</v>
      </c>
      <c r="E320" t="s">
        <v>1459</v>
      </c>
      <c r="F320" t="s">
        <v>98</v>
      </c>
      <c r="G320" t="s">
        <v>140</v>
      </c>
      <c r="H320" t="s">
        <v>833</v>
      </c>
      <c r="I320" s="200">
        <v>38870</v>
      </c>
      <c r="J320" s="200"/>
      <c r="K320" s="237">
        <v>699.69</v>
      </c>
      <c r="L320" s="237"/>
      <c r="M320" s="288">
        <v>55.55</v>
      </c>
      <c r="N320" s="288"/>
      <c r="O320" s="311">
        <v>44490</v>
      </c>
      <c r="P320" s="298"/>
      <c r="Q320" s="299">
        <v>697.6</v>
      </c>
      <c r="R320" s="299"/>
      <c r="S320" s="300">
        <v>63.78</v>
      </c>
      <c r="T320" s="301"/>
      <c r="U320" s="246"/>
    </row>
    <row r="321" spans="1:21" x14ac:dyDescent="0.25">
      <c r="A321" s="290" t="s">
        <v>1460</v>
      </c>
      <c r="B321" t="s">
        <v>752</v>
      </c>
      <c r="C321" t="s">
        <v>753</v>
      </c>
      <c r="D321" t="s">
        <v>754</v>
      </c>
      <c r="E321" t="s">
        <v>1461</v>
      </c>
      <c r="F321" t="s">
        <v>98</v>
      </c>
      <c r="G321" t="s">
        <v>140</v>
      </c>
      <c r="H321" t="s">
        <v>833</v>
      </c>
      <c r="I321" s="200">
        <v>59568</v>
      </c>
      <c r="J321" s="200"/>
      <c r="K321" s="237">
        <v>1131.3599999999999</v>
      </c>
      <c r="L321" s="237"/>
      <c r="M321" s="288">
        <v>52.65</v>
      </c>
      <c r="N321" s="288"/>
      <c r="O321" s="311">
        <v>61055</v>
      </c>
      <c r="P321" s="298"/>
      <c r="Q321" s="299">
        <v>1129.8</v>
      </c>
      <c r="R321" s="299"/>
      <c r="S321" s="300">
        <v>54.04</v>
      </c>
      <c r="T321" s="301"/>
      <c r="U321" s="246"/>
    </row>
    <row r="322" spans="1:21" x14ac:dyDescent="0.25">
      <c r="A322" s="290" t="s">
        <v>1462</v>
      </c>
      <c r="B322" t="s">
        <v>752</v>
      </c>
      <c r="C322" t="s">
        <v>753</v>
      </c>
      <c r="D322" t="s">
        <v>754</v>
      </c>
      <c r="E322" t="s">
        <v>1463</v>
      </c>
      <c r="F322" t="s">
        <v>98</v>
      </c>
      <c r="G322" t="s">
        <v>140</v>
      </c>
      <c r="H322" t="s">
        <v>833</v>
      </c>
      <c r="I322" s="200">
        <v>5000</v>
      </c>
      <c r="J322" s="200"/>
      <c r="K322" s="237">
        <v>120.72</v>
      </c>
      <c r="L322" s="237"/>
      <c r="M322" s="288">
        <v>41.42</v>
      </c>
      <c r="N322" s="288"/>
      <c r="O322" s="311">
        <v>5000</v>
      </c>
      <c r="P322" s="298"/>
      <c r="Q322" s="299">
        <v>119.8</v>
      </c>
      <c r="R322" s="299"/>
      <c r="S322" s="300">
        <v>41.74</v>
      </c>
      <c r="T322" s="301"/>
      <c r="U322" s="246"/>
    </row>
    <row r="323" spans="1:21" x14ac:dyDescent="0.25">
      <c r="A323" s="290" t="s">
        <v>1464</v>
      </c>
      <c r="B323" t="s">
        <v>752</v>
      </c>
      <c r="C323" t="s">
        <v>753</v>
      </c>
      <c r="D323" t="s">
        <v>754</v>
      </c>
      <c r="E323" t="s">
        <v>1465</v>
      </c>
      <c r="F323" t="s">
        <v>98</v>
      </c>
      <c r="G323" t="s">
        <v>140</v>
      </c>
      <c r="H323" t="s">
        <v>833</v>
      </c>
      <c r="I323" s="200">
        <v>146580</v>
      </c>
      <c r="J323" s="200"/>
      <c r="K323" s="237">
        <v>1683.44</v>
      </c>
      <c r="L323" s="237"/>
      <c r="M323" s="288">
        <v>87.07</v>
      </c>
      <c r="N323" s="288"/>
      <c r="O323" s="311">
        <v>149210</v>
      </c>
      <c r="P323" s="298"/>
      <c r="Q323" s="299">
        <v>1681</v>
      </c>
      <c r="R323" s="299"/>
      <c r="S323" s="300">
        <v>88.76</v>
      </c>
      <c r="T323" s="301"/>
      <c r="U323" s="246"/>
    </row>
    <row r="324" spans="1:21" x14ac:dyDescent="0.25">
      <c r="A324" s="290" t="s">
        <v>1466</v>
      </c>
      <c r="B324" t="s">
        <v>752</v>
      </c>
      <c r="C324" t="s">
        <v>753</v>
      </c>
      <c r="D324" t="s">
        <v>754</v>
      </c>
      <c r="E324" t="s">
        <v>1336</v>
      </c>
      <c r="F324" t="s">
        <v>98</v>
      </c>
      <c r="G324" t="s">
        <v>140</v>
      </c>
      <c r="H324" t="s">
        <v>833</v>
      </c>
      <c r="I324" s="200">
        <v>29131</v>
      </c>
      <c r="J324" s="200"/>
      <c r="K324" s="237">
        <v>566.03</v>
      </c>
      <c r="L324" s="237"/>
      <c r="M324" s="288">
        <v>51.47</v>
      </c>
      <c r="N324" s="288"/>
      <c r="O324" s="311">
        <v>30871</v>
      </c>
      <c r="P324" s="298"/>
      <c r="Q324" s="299">
        <v>568.4</v>
      </c>
      <c r="R324" s="299"/>
      <c r="S324" s="300">
        <v>54.31</v>
      </c>
      <c r="T324" s="301"/>
      <c r="U324" s="246"/>
    </row>
    <row r="325" spans="1:21" x14ac:dyDescent="0.25">
      <c r="A325" s="290" t="s">
        <v>1467</v>
      </c>
      <c r="B325" t="s">
        <v>752</v>
      </c>
      <c r="C325" t="s">
        <v>753</v>
      </c>
      <c r="D325" t="s">
        <v>754</v>
      </c>
      <c r="E325" t="s">
        <v>1468</v>
      </c>
      <c r="F325" t="s">
        <v>98</v>
      </c>
      <c r="G325" t="s">
        <v>140</v>
      </c>
      <c r="H325" t="s">
        <v>1469</v>
      </c>
      <c r="I325" s="200">
        <v>0</v>
      </c>
      <c r="J325" s="200"/>
      <c r="K325" s="237">
        <v>0</v>
      </c>
      <c r="L325" s="237"/>
      <c r="M325" s="288">
        <v>0</v>
      </c>
      <c r="N325" s="288"/>
      <c r="O325" s="311">
        <v>0</v>
      </c>
      <c r="P325" s="298"/>
      <c r="Q325" s="299">
        <v>0</v>
      </c>
      <c r="R325" s="299"/>
      <c r="S325" s="300">
        <v>0</v>
      </c>
      <c r="T325" s="301"/>
      <c r="U325" s="246"/>
    </row>
    <row r="326" spans="1:21" x14ac:dyDescent="0.25">
      <c r="A326" s="290" t="s">
        <v>1470</v>
      </c>
      <c r="B326" t="s">
        <v>752</v>
      </c>
      <c r="C326" t="s">
        <v>753</v>
      </c>
      <c r="D326" t="s">
        <v>754</v>
      </c>
      <c r="E326" t="s">
        <v>1471</v>
      </c>
      <c r="F326" t="s">
        <v>98</v>
      </c>
      <c r="G326" t="s">
        <v>140</v>
      </c>
      <c r="H326" t="s">
        <v>833</v>
      </c>
      <c r="I326" s="200">
        <v>17000</v>
      </c>
      <c r="J326" s="200"/>
      <c r="K326" s="237">
        <v>554.07000000000005</v>
      </c>
      <c r="L326" s="237"/>
      <c r="M326" s="288">
        <v>30.68</v>
      </c>
      <c r="N326" s="288"/>
      <c r="O326" s="311">
        <v>19000</v>
      </c>
      <c r="P326" s="298"/>
      <c r="Q326" s="299">
        <v>626.29999999999995</v>
      </c>
      <c r="R326" s="299"/>
      <c r="S326" s="300">
        <v>30.34</v>
      </c>
      <c r="T326" s="301"/>
      <c r="U326" s="246"/>
    </row>
    <row r="327" spans="1:21" x14ac:dyDescent="0.25">
      <c r="A327" s="290" t="s">
        <v>1472</v>
      </c>
      <c r="B327" t="s">
        <v>752</v>
      </c>
      <c r="C327" t="s">
        <v>753</v>
      </c>
      <c r="D327" t="s">
        <v>754</v>
      </c>
      <c r="E327" t="s">
        <v>1473</v>
      </c>
      <c r="F327" t="s">
        <v>98</v>
      </c>
      <c r="G327" t="s">
        <v>140</v>
      </c>
      <c r="H327" t="s">
        <v>833</v>
      </c>
      <c r="I327" s="200">
        <v>723586</v>
      </c>
      <c r="J327" s="200"/>
      <c r="K327" s="237">
        <v>9014.4</v>
      </c>
      <c r="L327" s="237"/>
      <c r="M327" s="288">
        <v>80.27</v>
      </c>
      <c r="N327" s="288"/>
      <c r="O327" s="311">
        <v>742696</v>
      </c>
      <c r="P327" s="298"/>
      <c r="Q327" s="299">
        <v>9116.2000000000007</v>
      </c>
      <c r="R327" s="299"/>
      <c r="S327" s="300">
        <v>81.47</v>
      </c>
      <c r="T327" s="301"/>
      <c r="U327" s="246"/>
    </row>
    <row r="328" spans="1:21" x14ac:dyDescent="0.25">
      <c r="A328" s="290" t="s">
        <v>1474</v>
      </c>
      <c r="B328" t="s">
        <v>752</v>
      </c>
      <c r="C328" t="s">
        <v>753</v>
      </c>
      <c r="D328" t="s">
        <v>754</v>
      </c>
      <c r="E328" t="s">
        <v>1475</v>
      </c>
      <c r="F328" t="s">
        <v>98</v>
      </c>
      <c r="G328" t="s">
        <v>140</v>
      </c>
      <c r="H328" t="s">
        <v>833</v>
      </c>
      <c r="I328" s="200">
        <v>112214</v>
      </c>
      <c r="J328" s="200"/>
      <c r="K328" s="237">
        <v>1111.83</v>
      </c>
      <c r="L328" s="237"/>
      <c r="M328" s="288">
        <v>100.93</v>
      </c>
      <c r="N328" s="288"/>
      <c r="O328" s="311">
        <v>117620</v>
      </c>
      <c r="P328" s="298"/>
      <c r="Q328" s="299">
        <v>1120.9000000000001</v>
      </c>
      <c r="R328" s="299"/>
      <c r="S328" s="300">
        <v>104.93</v>
      </c>
      <c r="T328" s="301"/>
      <c r="U328" s="246"/>
    </row>
    <row r="329" spans="1:21" x14ac:dyDescent="0.25">
      <c r="A329" s="290" t="s">
        <v>1476</v>
      </c>
      <c r="B329" t="s">
        <v>752</v>
      </c>
      <c r="C329" t="s">
        <v>753</v>
      </c>
      <c r="D329" t="s">
        <v>754</v>
      </c>
      <c r="E329" t="s">
        <v>1477</v>
      </c>
      <c r="F329" t="s">
        <v>98</v>
      </c>
      <c r="G329" t="s">
        <v>140</v>
      </c>
      <c r="H329" t="s">
        <v>1469</v>
      </c>
      <c r="I329" s="200">
        <v>8240</v>
      </c>
      <c r="J329" s="200"/>
      <c r="K329" s="237">
        <v>304.17</v>
      </c>
      <c r="L329" s="237"/>
      <c r="M329" s="288">
        <v>27.09</v>
      </c>
      <c r="N329" s="288"/>
      <c r="O329" s="311">
        <v>8240</v>
      </c>
      <c r="P329" s="298"/>
      <c r="Q329" s="299">
        <v>312.10000000000002</v>
      </c>
      <c r="R329" s="299"/>
      <c r="S329" s="300">
        <v>26.4</v>
      </c>
      <c r="T329" s="301"/>
      <c r="U329" s="246"/>
    </row>
    <row r="330" spans="1:21" x14ac:dyDescent="0.25">
      <c r="A330" s="290" t="s">
        <v>1478</v>
      </c>
      <c r="B330" t="s">
        <v>752</v>
      </c>
      <c r="C330" t="s">
        <v>753</v>
      </c>
      <c r="D330" t="s">
        <v>754</v>
      </c>
      <c r="E330" t="s">
        <v>1479</v>
      </c>
      <c r="F330" t="s">
        <v>98</v>
      </c>
      <c r="G330" t="s">
        <v>140</v>
      </c>
      <c r="H330" t="s">
        <v>833</v>
      </c>
      <c r="I330" s="200">
        <v>289195</v>
      </c>
      <c r="J330" s="200"/>
      <c r="K330" s="237">
        <v>5525.61</v>
      </c>
      <c r="L330" s="237"/>
      <c r="M330" s="288">
        <v>52.34</v>
      </c>
      <c r="N330" s="288"/>
      <c r="O330" s="311">
        <v>293899</v>
      </c>
      <c r="P330" s="298"/>
      <c r="Q330" s="299">
        <v>5551.03</v>
      </c>
      <c r="R330" s="299"/>
      <c r="S330" s="300">
        <v>52.94</v>
      </c>
      <c r="T330" s="301"/>
      <c r="U330" s="246"/>
    </row>
    <row r="331" spans="1:21" x14ac:dyDescent="0.25">
      <c r="A331" s="290" t="s">
        <v>1480</v>
      </c>
      <c r="B331" t="s">
        <v>752</v>
      </c>
      <c r="C331" t="s">
        <v>753</v>
      </c>
      <c r="D331" t="s">
        <v>754</v>
      </c>
      <c r="E331" t="s">
        <v>1481</v>
      </c>
      <c r="F331" t="s">
        <v>98</v>
      </c>
      <c r="G331" t="s">
        <v>140</v>
      </c>
      <c r="H331" t="s">
        <v>833</v>
      </c>
      <c r="I331" s="200">
        <v>2800</v>
      </c>
      <c r="J331" s="200"/>
      <c r="K331" s="237">
        <v>133.26</v>
      </c>
      <c r="L331" s="237"/>
      <c r="M331" s="288">
        <v>21.01</v>
      </c>
      <c r="N331" s="288"/>
      <c r="O331" s="311">
        <v>2900</v>
      </c>
      <c r="P331" s="298"/>
      <c r="Q331" s="299">
        <v>138.19999999999999</v>
      </c>
      <c r="R331" s="299"/>
      <c r="S331" s="300">
        <v>20.98</v>
      </c>
      <c r="T331" s="301"/>
      <c r="U331" s="246"/>
    </row>
    <row r="332" spans="1:21" x14ac:dyDescent="0.25">
      <c r="A332" s="290" t="s">
        <v>1482</v>
      </c>
      <c r="B332" t="s">
        <v>752</v>
      </c>
      <c r="C332" t="s">
        <v>753</v>
      </c>
      <c r="D332" t="s">
        <v>754</v>
      </c>
      <c r="E332" t="s">
        <v>1483</v>
      </c>
      <c r="F332" t="s">
        <v>98</v>
      </c>
      <c r="G332" t="s">
        <v>140</v>
      </c>
      <c r="H332" t="s">
        <v>896</v>
      </c>
      <c r="I332" s="200">
        <v>0</v>
      </c>
      <c r="J332" s="200"/>
      <c r="K332" s="237">
        <v>28.39</v>
      </c>
      <c r="L332" s="237"/>
      <c r="M332" s="288">
        <v>0</v>
      </c>
      <c r="N332" s="288"/>
      <c r="O332" s="311">
        <v>0</v>
      </c>
      <c r="P332" s="298"/>
      <c r="Q332" s="299">
        <v>24.3</v>
      </c>
      <c r="R332" s="299"/>
      <c r="S332" s="300">
        <v>0</v>
      </c>
      <c r="T332" s="301"/>
      <c r="U332" s="246"/>
    </row>
    <row r="333" spans="1:21" x14ac:dyDescent="0.25">
      <c r="A333" s="290" t="s">
        <v>1484</v>
      </c>
      <c r="B333" t="s">
        <v>752</v>
      </c>
      <c r="C333" t="s">
        <v>753</v>
      </c>
      <c r="D333" t="s">
        <v>754</v>
      </c>
      <c r="E333" t="s">
        <v>1485</v>
      </c>
      <c r="F333" t="s">
        <v>98</v>
      </c>
      <c r="G333" t="s">
        <v>140</v>
      </c>
      <c r="H333" t="s">
        <v>833</v>
      </c>
      <c r="I333" s="200">
        <v>8000</v>
      </c>
      <c r="J333" s="200"/>
      <c r="K333" s="237">
        <v>240.63</v>
      </c>
      <c r="L333" s="237"/>
      <c r="M333" s="288">
        <v>33.25</v>
      </c>
      <c r="N333" s="288"/>
      <c r="O333" s="311">
        <v>8000</v>
      </c>
      <c r="P333" s="298"/>
      <c r="Q333" s="299">
        <v>238.7</v>
      </c>
      <c r="R333" s="299"/>
      <c r="S333" s="300">
        <v>33.51</v>
      </c>
      <c r="T333" s="301"/>
      <c r="U333" s="246"/>
    </row>
    <row r="334" spans="1:21" x14ac:dyDescent="0.25">
      <c r="A334" s="290" t="s">
        <v>1486</v>
      </c>
      <c r="B334" t="s">
        <v>752</v>
      </c>
      <c r="C334" t="s">
        <v>753</v>
      </c>
      <c r="D334" t="s">
        <v>754</v>
      </c>
      <c r="E334" t="s">
        <v>1487</v>
      </c>
      <c r="F334" t="s">
        <v>98</v>
      </c>
      <c r="G334" t="s">
        <v>140</v>
      </c>
      <c r="H334" t="s">
        <v>833</v>
      </c>
      <c r="I334" s="200">
        <v>10660</v>
      </c>
      <c r="J334" s="200"/>
      <c r="K334" s="237">
        <v>154.68</v>
      </c>
      <c r="L334" s="237"/>
      <c r="M334" s="288">
        <v>68.92</v>
      </c>
      <c r="N334" s="288"/>
      <c r="O334" s="311">
        <v>10700</v>
      </c>
      <c r="P334" s="298"/>
      <c r="Q334" s="299">
        <v>154.6</v>
      </c>
      <c r="R334" s="299"/>
      <c r="S334" s="300">
        <v>69.209999999999994</v>
      </c>
      <c r="T334" s="301"/>
      <c r="U334" s="246"/>
    </row>
    <row r="335" spans="1:21" x14ac:dyDescent="0.25">
      <c r="A335" s="290" t="s">
        <v>1488</v>
      </c>
      <c r="B335" t="s">
        <v>752</v>
      </c>
      <c r="C335" t="s">
        <v>753</v>
      </c>
      <c r="D335" t="s">
        <v>754</v>
      </c>
      <c r="E335" t="s">
        <v>1489</v>
      </c>
      <c r="F335" t="s">
        <v>98</v>
      </c>
      <c r="G335" t="s">
        <v>140</v>
      </c>
      <c r="H335" t="s">
        <v>896</v>
      </c>
      <c r="I335" s="200">
        <v>0</v>
      </c>
      <c r="J335" s="200"/>
      <c r="K335" s="237">
        <v>57.47</v>
      </c>
      <c r="L335" s="237"/>
      <c r="M335" s="288">
        <v>0</v>
      </c>
      <c r="N335" s="288"/>
      <c r="O335" s="311">
        <v>0</v>
      </c>
      <c r="P335" s="298"/>
      <c r="Q335" s="299">
        <v>56.6</v>
      </c>
      <c r="R335" s="299"/>
      <c r="S335" s="300">
        <v>0</v>
      </c>
      <c r="T335" s="301"/>
      <c r="U335" s="246"/>
    </row>
    <row r="336" spans="1:21" x14ac:dyDescent="0.25">
      <c r="A336" s="290" t="s">
        <v>1490</v>
      </c>
      <c r="B336" t="s">
        <v>752</v>
      </c>
      <c r="C336" t="s">
        <v>753</v>
      </c>
      <c r="D336" t="s">
        <v>754</v>
      </c>
      <c r="E336" t="s">
        <v>1026</v>
      </c>
      <c r="F336" t="s">
        <v>98</v>
      </c>
      <c r="G336" t="s">
        <v>140</v>
      </c>
      <c r="H336" t="s">
        <v>833</v>
      </c>
      <c r="I336" s="200">
        <v>5000</v>
      </c>
      <c r="J336" s="200"/>
      <c r="K336" s="237">
        <v>102.59</v>
      </c>
      <c r="L336" s="237"/>
      <c r="M336" s="288">
        <v>48.74</v>
      </c>
      <c r="N336" s="288"/>
      <c r="O336" s="311">
        <v>5000</v>
      </c>
      <c r="P336" s="298"/>
      <c r="Q336" s="299">
        <v>103.3</v>
      </c>
      <c r="R336" s="299"/>
      <c r="S336" s="300">
        <v>48.4</v>
      </c>
      <c r="T336" s="301"/>
      <c r="U336" s="246"/>
    </row>
    <row r="337" spans="1:21" x14ac:dyDescent="0.25">
      <c r="A337" s="290" t="s">
        <v>1491</v>
      </c>
      <c r="B337" t="s">
        <v>752</v>
      </c>
      <c r="C337" t="s">
        <v>753</v>
      </c>
      <c r="D337" t="s">
        <v>754</v>
      </c>
      <c r="E337" t="s">
        <v>1492</v>
      </c>
      <c r="F337" t="s">
        <v>98</v>
      </c>
      <c r="G337" t="s">
        <v>140</v>
      </c>
      <c r="H337" t="s">
        <v>833</v>
      </c>
      <c r="I337" s="200">
        <v>2500</v>
      </c>
      <c r="J337" s="200"/>
      <c r="K337" s="237">
        <v>135.85</v>
      </c>
      <c r="L337" s="237"/>
      <c r="M337" s="288">
        <v>18.399999999999999</v>
      </c>
      <c r="N337" s="288"/>
      <c r="O337" s="311">
        <v>2000</v>
      </c>
      <c r="P337" s="298"/>
      <c r="Q337" s="299">
        <v>141.30000000000001</v>
      </c>
      <c r="R337" s="299"/>
      <c r="S337" s="300">
        <v>14.15</v>
      </c>
      <c r="T337" s="301"/>
      <c r="U337" s="246"/>
    </row>
    <row r="338" spans="1:21" x14ac:dyDescent="0.25">
      <c r="A338" s="290" t="s">
        <v>1493</v>
      </c>
      <c r="B338" t="s">
        <v>752</v>
      </c>
      <c r="C338" t="s">
        <v>753</v>
      </c>
      <c r="D338" t="s">
        <v>754</v>
      </c>
      <c r="E338" t="s">
        <v>1494</v>
      </c>
      <c r="F338" t="s">
        <v>98</v>
      </c>
      <c r="G338" t="s">
        <v>140</v>
      </c>
      <c r="H338" t="s">
        <v>833</v>
      </c>
      <c r="I338" s="200">
        <v>23000</v>
      </c>
      <c r="J338" s="200"/>
      <c r="K338" s="237">
        <v>395.81</v>
      </c>
      <c r="L338" s="237"/>
      <c r="M338" s="288">
        <v>58.11</v>
      </c>
      <c r="N338" s="288"/>
      <c r="O338" s="311">
        <v>24000</v>
      </c>
      <c r="P338" s="298"/>
      <c r="Q338" s="299">
        <v>417.1</v>
      </c>
      <c r="R338" s="299"/>
      <c r="S338" s="300">
        <v>57.54</v>
      </c>
      <c r="T338" s="301"/>
      <c r="U338" s="246"/>
    </row>
    <row r="339" spans="1:21" x14ac:dyDescent="0.25">
      <c r="A339" s="290" t="s">
        <v>1495</v>
      </c>
      <c r="B339" t="s">
        <v>752</v>
      </c>
      <c r="C339" t="s">
        <v>753</v>
      </c>
      <c r="D339" t="s">
        <v>754</v>
      </c>
      <c r="E339" t="s">
        <v>1496</v>
      </c>
      <c r="F339" t="s">
        <v>98</v>
      </c>
      <c r="G339" t="s">
        <v>140</v>
      </c>
      <c r="H339" t="s">
        <v>833</v>
      </c>
      <c r="I339" s="200">
        <v>8000</v>
      </c>
      <c r="J339" s="200"/>
      <c r="K339" s="237">
        <v>169.72</v>
      </c>
      <c r="L339" s="237"/>
      <c r="M339" s="288">
        <v>47.14</v>
      </c>
      <c r="N339" s="288"/>
      <c r="O339" s="311">
        <v>9000</v>
      </c>
      <c r="P339" s="298"/>
      <c r="Q339" s="299">
        <v>170.2</v>
      </c>
      <c r="R339" s="299"/>
      <c r="S339" s="300">
        <v>52.88</v>
      </c>
      <c r="T339" s="301"/>
      <c r="U339" s="246"/>
    </row>
    <row r="340" spans="1:21" x14ac:dyDescent="0.25">
      <c r="A340" s="290" t="s">
        <v>1497</v>
      </c>
      <c r="B340" t="s">
        <v>599</v>
      </c>
      <c r="C340" t="s">
        <v>600</v>
      </c>
      <c r="D340" t="s">
        <v>601</v>
      </c>
      <c r="E340" t="s">
        <v>1498</v>
      </c>
      <c r="F340" t="s">
        <v>98</v>
      </c>
      <c r="G340" t="s">
        <v>140</v>
      </c>
      <c r="H340" t="s">
        <v>833</v>
      </c>
      <c r="I340" s="200">
        <v>0</v>
      </c>
      <c r="J340" s="200"/>
      <c r="K340" s="237">
        <v>0</v>
      </c>
      <c r="L340" s="237"/>
      <c r="M340" s="288">
        <v>0</v>
      </c>
      <c r="N340" s="288"/>
      <c r="O340" s="311">
        <v>52022</v>
      </c>
      <c r="P340" s="298"/>
      <c r="Q340" s="299">
        <v>868.6</v>
      </c>
      <c r="R340" s="299"/>
      <c r="S340" s="300">
        <v>59.89</v>
      </c>
      <c r="T340" s="301"/>
      <c r="U340" s="246"/>
    </row>
    <row r="341" spans="1:21" x14ac:dyDescent="0.25">
      <c r="A341" s="290" t="s">
        <v>1499</v>
      </c>
      <c r="B341" t="s">
        <v>599</v>
      </c>
      <c r="C341" t="s">
        <v>600</v>
      </c>
      <c r="D341" t="s">
        <v>601</v>
      </c>
      <c r="E341" t="s">
        <v>1500</v>
      </c>
      <c r="F341" t="s">
        <v>98</v>
      </c>
      <c r="G341" t="s">
        <v>140</v>
      </c>
      <c r="H341" t="s">
        <v>833</v>
      </c>
      <c r="I341" s="200">
        <v>95011</v>
      </c>
      <c r="J341" s="200"/>
      <c r="K341" s="237">
        <v>1923.3</v>
      </c>
      <c r="L341" s="237"/>
      <c r="M341" s="288">
        <v>49.4</v>
      </c>
      <c r="N341" s="288"/>
      <c r="O341" s="311">
        <v>103592</v>
      </c>
      <c r="P341" s="298"/>
      <c r="Q341" s="299">
        <v>1912.9</v>
      </c>
      <c r="R341" s="299"/>
      <c r="S341" s="300">
        <v>54.15</v>
      </c>
      <c r="T341" s="301"/>
      <c r="U341" s="246"/>
    </row>
    <row r="342" spans="1:21" x14ac:dyDescent="0.25">
      <c r="A342" s="290" t="s">
        <v>1501</v>
      </c>
      <c r="B342" t="s">
        <v>599</v>
      </c>
      <c r="C342" t="s">
        <v>600</v>
      </c>
      <c r="D342" t="s">
        <v>601</v>
      </c>
      <c r="E342" t="s">
        <v>1502</v>
      </c>
      <c r="F342" t="s">
        <v>98</v>
      </c>
      <c r="G342" t="s">
        <v>140</v>
      </c>
      <c r="H342" t="s">
        <v>833</v>
      </c>
      <c r="I342" s="200">
        <v>0</v>
      </c>
      <c r="J342" s="200"/>
      <c r="K342" s="237">
        <v>0</v>
      </c>
      <c r="L342" s="237"/>
      <c r="M342" s="288">
        <v>0</v>
      </c>
      <c r="N342" s="288"/>
      <c r="O342" s="311">
        <v>44114</v>
      </c>
      <c r="P342" s="298"/>
      <c r="Q342" s="299">
        <v>1416.5</v>
      </c>
      <c r="R342" s="299"/>
      <c r="S342" s="300">
        <v>31.14</v>
      </c>
      <c r="T342" s="301"/>
      <c r="U342" s="246"/>
    </row>
    <row r="343" spans="1:21" x14ac:dyDescent="0.25">
      <c r="A343" s="290" t="s">
        <v>1503</v>
      </c>
      <c r="B343" t="s">
        <v>782</v>
      </c>
      <c r="C343" t="s">
        <v>783</v>
      </c>
      <c r="D343" t="s">
        <v>784</v>
      </c>
      <c r="E343" t="s">
        <v>1504</v>
      </c>
      <c r="F343" t="s">
        <v>98</v>
      </c>
      <c r="G343" t="s">
        <v>140</v>
      </c>
      <c r="H343" t="s">
        <v>833</v>
      </c>
      <c r="I343" s="200">
        <v>25702</v>
      </c>
      <c r="J343" s="200"/>
      <c r="K343" s="237">
        <v>743.03</v>
      </c>
      <c r="L343" s="237"/>
      <c r="M343" s="288">
        <v>34.590000000000003</v>
      </c>
      <c r="N343" s="288"/>
      <c r="O343" s="311">
        <v>31139</v>
      </c>
      <c r="P343" s="298"/>
      <c r="Q343" s="299">
        <v>740.12</v>
      </c>
      <c r="R343" s="299"/>
      <c r="S343" s="300">
        <v>42.07</v>
      </c>
      <c r="T343" s="301"/>
      <c r="U343" s="246"/>
    </row>
    <row r="344" spans="1:21" x14ac:dyDescent="0.25">
      <c r="A344" s="290" t="s">
        <v>1505</v>
      </c>
      <c r="B344" t="s">
        <v>782</v>
      </c>
      <c r="C344" t="s">
        <v>783</v>
      </c>
      <c r="D344" t="s">
        <v>784</v>
      </c>
      <c r="E344" t="s">
        <v>1506</v>
      </c>
      <c r="F344" t="s">
        <v>98</v>
      </c>
      <c r="G344" t="s">
        <v>140</v>
      </c>
      <c r="H344" t="s">
        <v>833</v>
      </c>
      <c r="I344" s="200">
        <v>156796</v>
      </c>
      <c r="J344" s="200"/>
      <c r="K344" s="237">
        <v>4215.3900000000003</v>
      </c>
      <c r="L344" s="237"/>
      <c r="M344" s="288">
        <v>37.200000000000003</v>
      </c>
      <c r="N344" s="288"/>
      <c r="O344" s="311">
        <v>171460</v>
      </c>
      <c r="P344" s="298"/>
      <c r="Q344" s="299">
        <v>4400.09</v>
      </c>
      <c r="R344" s="299"/>
      <c r="S344" s="300">
        <v>38.97</v>
      </c>
      <c r="T344" s="301"/>
      <c r="U344" s="246"/>
    </row>
    <row r="345" spans="1:21" x14ac:dyDescent="0.25">
      <c r="A345" s="290" t="s">
        <v>1507</v>
      </c>
      <c r="B345" t="s">
        <v>782</v>
      </c>
      <c r="C345" t="s">
        <v>783</v>
      </c>
      <c r="D345" t="s">
        <v>784</v>
      </c>
      <c r="E345" t="s">
        <v>1508</v>
      </c>
      <c r="F345" t="s">
        <v>98</v>
      </c>
      <c r="G345" t="s">
        <v>140</v>
      </c>
      <c r="H345" t="s">
        <v>833</v>
      </c>
      <c r="I345" s="200">
        <v>91975</v>
      </c>
      <c r="J345" s="200"/>
      <c r="K345" s="237">
        <v>2949.74</v>
      </c>
      <c r="L345" s="237"/>
      <c r="M345" s="288">
        <v>31.18</v>
      </c>
      <c r="N345" s="288"/>
      <c r="O345" s="311">
        <v>123973</v>
      </c>
      <c r="P345" s="298"/>
      <c r="Q345" s="299">
        <v>2961.79</v>
      </c>
      <c r="R345" s="299"/>
      <c r="S345" s="300">
        <v>41.86</v>
      </c>
      <c r="T345" s="301"/>
      <c r="U345" s="246"/>
    </row>
    <row r="346" spans="1:21" x14ac:dyDescent="0.25">
      <c r="A346" s="290" t="s">
        <v>1509</v>
      </c>
      <c r="B346" t="s">
        <v>782</v>
      </c>
      <c r="C346" t="s">
        <v>783</v>
      </c>
      <c r="D346" t="s">
        <v>784</v>
      </c>
      <c r="E346" t="s">
        <v>1510</v>
      </c>
      <c r="F346" t="s">
        <v>98</v>
      </c>
      <c r="G346" t="s">
        <v>140</v>
      </c>
      <c r="H346" t="s">
        <v>833</v>
      </c>
      <c r="I346" s="200">
        <v>146909</v>
      </c>
      <c r="J346" s="200"/>
      <c r="K346" s="237">
        <v>3091.23</v>
      </c>
      <c r="L346" s="237"/>
      <c r="M346" s="288">
        <v>47.52</v>
      </c>
      <c r="N346" s="288"/>
      <c r="O346" s="311">
        <v>150341</v>
      </c>
      <c r="P346" s="298"/>
      <c r="Q346" s="299">
        <v>3047.57</v>
      </c>
      <c r="R346" s="299"/>
      <c r="S346" s="300">
        <v>49.33</v>
      </c>
      <c r="T346" s="301"/>
      <c r="U346" s="246"/>
    </row>
    <row r="347" spans="1:21" x14ac:dyDescent="0.25">
      <c r="A347" s="290" t="s">
        <v>1511</v>
      </c>
      <c r="B347" t="s">
        <v>782</v>
      </c>
      <c r="C347" t="s">
        <v>783</v>
      </c>
      <c r="D347" t="s">
        <v>784</v>
      </c>
      <c r="E347" t="s">
        <v>1512</v>
      </c>
      <c r="F347" t="s">
        <v>98</v>
      </c>
      <c r="G347" t="s">
        <v>140</v>
      </c>
      <c r="H347" t="s">
        <v>833</v>
      </c>
      <c r="I347" s="200">
        <v>142818</v>
      </c>
      <c r="J347" s="200"/>
      <c r="K347" s="237">
        <v>2233.96</v>
      </c>
      <c r="L347" s="237"/>
      <c r="M347" s="288">
        <v>63.93</v>
      </c>
      <c r="N347" s="288"/>
      <c r="O347" s="311">
        <v>142818</v>
      </c>
      <c r="P347" s="298"/>
      <c r="Q347" s="299">
        <v>2242.14</v>
      </c>
      <c r="R347" s="299"/>
      <c r="S347" s="300">
        <v>63.7</v>
      </c>
      <c r="T347" s="301"/>
      <c r="U347" s="246"/>
    </row>
    <row r="348" spans="1:21" x14ac:dyDescent="0.25">
      <c r="A348" s="290" t="s">
        <v>1513</v>
      </c>
      <c r="B348" t="s">
        <v>782</v>
      </c>
      <c r="C348" t="s">
        <v>783</v>
      </c>
      <c r="D348" t="s">
        <v>784</v>
      </c>
      <c r="E348" t="s">
        <v>1514</v>
      </c>
      <c r="F348" t="s">
        <v>98</v>
      </c>
      <c r="G348" t="s">
        <v>140</v>
      </c>
      <c r="H348" t="s">
        <v>833</v>
      </c>
      <c r="I348" s="200">
        <v>78168</v>
      </c>
      <c r="J348" s="200"/>
      <c r="K348" s="237">
        <v>1815.81</v>
      </c>
      <c r="L348" s="237"/>
      <c r="M348" s="288">
        <v>43.05</v>
      </c>
      <c r="N348" s="288"/>
      <c r="O348" s="311">
        <v>94647</v>
      </c>
      <c r="P348" s="298"/>
      <c r="Q348" s="299">
        <v>1819.55</v>
      </c>
      <c r="R348" s="299"/>
      <c r="S348" s="300">
        <v>52.02</v>
      </c>
      <c r="T348" s="301"/>
      <c r="U348" s="246"/>
    </row>
    <row r="349" spans="1:21" x14ac:dyDescent="0.25">
      <c r="A349" s="290" t="s">
        <v>1515</v>
      </c>
      <c r="B349" t="s">
        <v>782</v>
      </c>
      <c r="C349" t="s">
        <v>783</v>
      </c>
      <c r="D349" t="s">
        <v>784</v>
      </c>
      <c r="E349" t="s">
        <v>980</v>
      </c>
      <c r="F349" t="s">
        <v>98</v>
      </c>
      <c r="G349" t="s">
        <v>140</v>
      </c>
      <c r="H349" t="s">
        <v>833</v>
      </c>
      <c r="I349" s="200">
        <v>25430</v>
      </c>
      <c r="J349" s="200"/>
      <c r="K349" s="237">
        <v>465.87</v>
      </c>
      <c r="L349" s="237"/>
      <c r="M349" s="288">
        <v>54.59</v>
      </c>
      <c r="N349" s="288"/>
      <c r="O349" s="311">
        <v>33556</v>
      </c>
      <c r="P349" s="298"/>
      <c r="Q349" s="299">
        <v>461.73</v>
      </c>
      <c r="R349" s="299"/>
      <c r="S349" s="300">
        <v>72.67</v>
      </c>
      <c r="T349" s="301"/>
      <c r="U349" s="246"/>
    </row>
    <row r="350" spans="1:21" x14ac:dyDescent="0.25">
      <c r="A350" s="290" t="s">
        <v>1516</v>
      </c>
      <c r="B350" t="s">
        <v>782</v>
      </c>
      <c r="C350" t="s">
        <v>783</v>
      </c>
      <c r="D350" t="s">
        <v>784</v>
      </c>
      <c r="E350" t="s">
        <v>1517</v>
      </c>
      <c r="F350" t="s">
        <v>98</v>
      </c>
      <c r="G350" t="s">
        <v>140</v>
      </c>
      <c r="H350" t="s">
        <v>833</v>
      </c>
      <c r="I350" s="200">
        <v>35124</v>
      </c>
      <c r="J350" s="200"/>
      <c r="K350" s="237">
        <v>1011.06</v>
      </c>
      <c r="L350" s="237"/>
      <c r="M350" s="288">
        <v>34.74</v>
      </c>
      <c r="N350" s="288"/>
      <c r="O350" s="311">
        <v>38351</v>
      </c>
      <c r="P350" s="298"/>
      <c r="Q350" s="299">
        <v>1006.31</v>
      </c>
      <c r="R350" s="299"/>
      <c r="S350" s="300">
        <v>38.11</v>
      </c>
      <c r="T350" s="301"/>
      <c r="U350" s="246"/>
    </row>
    <row r="351" spans="1:21" x14ac:dyDescent="0.25">
      <c r="A351" s="290" t="s">
        <v>1518</v>
      </c>
      <c r="B351" t="s">
        <v>782</v>
      </c>
      <c r="C351" t="s">
        <v>783</v>
      </c>
      <c r="D351" t="s">
        <v>784</v>
      </c>
      <c r="E351" t="s">
        <v>1519</v>
      </c>
      <c r="F351" t="s">
        <v>98</v>
      </c>
      <c r="G351" t="s">
        <v>140</v>
      </c>
      <c r="H351" t="s">
        <v>833</v>
      </c>
      <c r="I351" s="200">
        <v>153500</v>
      </c>
      <c r="J351" s="200"/>
      <c r="K351" s="237">
        <v>2412.96</v>
      </c>
      <c r="L351" s="237"/>
      <c r="M351" s="288">
        <v>63.61</v>
      </c>
      <c r="N351" s="288"/>
      <c r="O351" s="311">
        <v>160500</v>
      </c>
      <c r="P351" s="298"/>
      <c r="Q351" s="299">
        <v>2403.2600000000002</v>
      </c>
      <c r="R351" s="299"/>
      <c r="S351" s="300">
        <v>66.78</v>
      </c>
      <c r="T351" s="301"/>
      <c r="U351" s="246"/>
    </row>
    <row r="352" spans="1:21" x14ac:dyDescent="0.25">
      <c r="A352" s="290" t="s">
        <v>1520</v>
      </c>
      <c r="B352" t="s">
        <v>782</v>
      </c>
      <c r="C352" t="s">
        <v>783</v>
      </c>
      <c r="D352" t="s">
        <v>784</v>
      </c>
      <c r="E352" t="s">
        <v>1521</v>
      </c>
      <c r="F352" t="s">
        <v>98</v>
      </c>
      <c r="G352" t="s">
        <v>140</v>
      </c>
      <c r="H352" t="s">
        <v>896</v>
      </c>
      <c r="I352" s="200">
        <v>0</v>
      </c>
      <c r="J352" s="200"/>
      <c r="K352" s="237">
        <v>73.73</v>
      </c>
      <c r="L352" s="237"/>
      <c r="M352" s="288">
        <v>0</v>
      </c>
      <c r="N352" s="288"/>
      <c r="O352" s="311">
        <v>0</v>
      </c>
      <c r="P352" s="298"/>
      <c r="Q352" s="299">
        <v>80.97</v>
      </c>
      <c r="R352" s="299"/>
      <c r="S352" s="300">
        <v>0</v>
      </c>
      <c r="T352" s="301"/>
      <c r="U352" s="246"/>
    </row>
    <row r="353" spans="1:21" x14ac:dyDescent="0.25">
      <c r="A353" s="290" t="s">
        <v>1522</v>
      </c>
      <c r="B353" t="s">
        <v>782</v>
      </c>
      <c r="C353" t="s">
        <v>783</v>
      </c>
      <c r="D353" t="s">
        <v>784</v>
      </c>
      <c r="E353" t="s">
        <v>1523</v>
      </c>
      <c r="F353" t="s">
        <v>98</v>
      </c>
      <c r="G353" t="s">
        <v>140</v>
      </c>
      <c r="H353" t="s">
        <v>833</v>
      </c>
      <c r="I353" s="200">
        <v>184214</v>
      </c>
      <c r="J353" s="200"/>
      <c r="K353" s="237">
        <v>3451.1</v>
      </c>
      <c r="L353" s="237"/>
      <c r="M353" s="288">
        <v>53.38</v>
      </c>
      <c r="N353" s="288"/>
      <c r="O353" s="311">
        <v>192379</v>
      </c>
      <c r="P353" s="298"/>
      <c r="Q353" s="299">
        <v>3465.8</v>
      </c>
      <c r="R353" s="299"/>
      <c r="S353" s="300">
        <v>55.51</v>
      </c>
      <c r="T353" s="301"/>
      <c r="U353" s="246"/>
    </row>
    <row r="354" spans="1:21" x14ac:dyDescent="0.25">
      <c r="A354" s="290" t="s">
        <v>1524</v>
      </c>
      <c r="B354" t="s">
        <v>782</v>
      </c>
      <c r="C354" t="s">
        <v>783</v>
      </c>
      <c r="D354" t="s">
        <v>784</v>
      </c>
      <c r="E354" t="s">
        <v>1525</v>
      </c>
      <c r="F354" t="s">
        <v>98</v>
      </c>
      <c r="G354" t="s">
        <v>140</v>
      </c>
      <c r="H354" t="s">
        <v>833</v>
      </c>
      <c r="I354" s="200">
        <v>171507</v>
      </c>
      <c r="J354" s="200"/>
      <c r="K354" s="237">
        <v>6528.63</v>
      </c>
      <c r="L354" s="237"/>
      <c r="M354" s="288">
        <v>26.27</v>
      </c>
      <c r="N354" s="288"/>
      <c r="O354" s="311">
        <v>201690</v>
      </c>
      <c r="P354" s="298"/>
      <c r="Q354" s="299">
        <v>6506.19</v>
      </c>
      <c r="R354" s="299"/>
      <c r="S354" s="300">
        <v>31</v>
      </c>
      <c r="T354" s="301"/>
      <c r="U354" s="246"/>
    </row>
    <row r="355" spans="1:21" x14ac:dyDescent="0.25">
      <c r="A355" s="290" t="s">
        <v>1526</v>
      </c>
      <c r="B355" t="s">
        <v>782</v>
      </c>
      <c r="C355" t="s">
        <v>783</v>
      </c>
      <c r="D355" t="s">
        <v>784</v>
      </c>
      <c r="E355" t="s">
        <v>1527</v>
      </c>
      <c r="F355" t="s">
        <v>98</v>
      </c>
      <c r="G355" t="s">
        <v>140</v>
      </c>
      <c r="H355" t="s">
        <v>833</v>
      </c>
      <c r="I355" s="200">
        <v>24500</v>
      </c>
      <c r="J355" s="200"/>
      <c r="K355" s="237">
        <v>668.39</v>
      </c>
      <c r="L355" s="237"/>
      <c r="M355" s="288">
        <v>36.659999999999997</v>
      </c>
      <c r="N355" s="288"/>
      <c r="O355" s="311">
        <v>24500</v>
      </c>
      <c r="P355" s="298"/>
      <c r="Q355" s="299">
        <v>679.24</v>
      </c>
      <c r="R355" s="299"/>
      <c r="S355" s="300">
        <v>36.07</v>
      </c>
      <c r="T355" s="301"/>
      <c r="U355" s="246"/>
    </row>
    <row r="356" spans="1:21" x14ac:dyDescent="0.25">
      <c r="A356" s="290" t="s">
        <v>1528</v>
      </c>
      <c r="B356" t="s">
        <v>782</v>
      </c>
      <c r="C356" t="s">
        <v>783</v>
      </c>
      <c r="D356" t="s">
        <v>784</v>
      </c>
      <c r="E356" t="s">
        <v>1529</v>
      </c>
      <c r="F356" t="s">
        <v>98</v>
      </c>
      <c r="G356" t="s">
        <v>140</v>
      </c>
      <c r="H356" t="s">
        <v>833</v>
      </c>
      <c r="I356" s="200">
        <v>128605</v>
      </c>
      <c r="J356" s="200"/>
      <c r="K356" s="237">
        <v>1264.6400000000001</v>
      </c>
      <c r="L356" s="237"/>
      <c r="M356" s="288">
        <v>101.69</v>
      </c>
      <c r="N356" s="288"/>
      <c r="O356" s="311">
        <v>126687</v>
      </c>
      <c r="P356" s="298"/>
      <c r="Q356" s="299">
        <v>1270.21</v>
      </c>
      <c r="R356" s="299"/>
      <c r="S356" s="300">
        <v>99.74</v>
      </c>
      <c r="T356" s="301"/>
      <c r="U356" s="246"/>
    </row>
    <row r="357" spans="1:21" x14ac:dyDescent="0.25">
      <c r="A357" s="290" t="s">
        <v>1530</v>
      </c>
      <c r="B357" t="s">
        <v>782</v>
      </c>
      <c r="C357" t="s">
        <v>783</v>
      </c>
      <c r="D357" t="s">
        <v>784</v>
      </c>
      <c r="E357" t="s">
        <v>1531</v>
      </c>
      <c r="F357" t="s">
        <v>98</v>
      </c>
      <c r="G357" t="s">
        <v>140</v>
      </c>
      <c r="H357" t="s">
        <v>833</v>
      </c>
      <c r="I357" s="200">
        <v>81700</v>
      </c>
      <c r="J357" s="200"/>
      <c r="K357" s="237">
        <v>2147.06</v>
      </c>
      <c r="L357" s="237"/>
      <c r="M357" s="288">
        <v>38.049999999999997</v>
      </c>
      <c r="N357" s="288"/>
      <c r="O357" s="311">
        <v>84800</v>
      </c>
      <c r="P357" s="298"/>
      <c r="Q357" s="299">
        <v>2138.7800000000002</v>
      </c>
      <c r="R357" s="299"/>
      <c r="S357" s="300">
        <v>39.65</v>
      </c>
      <c r="T357" s="301"/>
      <c r="U357" s="246"/>
    </row>
    <row r="358" spans="1:21" x14ac:dyDescent="0.25">
      <c r="A358" s="290" t="s">
        <v>1532</v>
      </c>
      <c r="B358" t="s">
        <v>785</v>
      </c>
      <c r="C358" t="s">
        <v>786</v>
      </c>
      <c r="D358" t="s">
        <v>787</v>
      </c>
      <c r="E358" t="s">
        <v>1533</v>
      </c>
      <c r="F358" t="s">
        <v>98</v>
      </c>
      <c r="G358" t="s">
        <v>140</v>
      </c>
      <c r="H358" t="s">
        <v>833</v>
      </c>
      <c r="I358" s="200">
        <v>105020</v>
      </c>
      <c r="J358" s="200"/>
      <c r="K358" s="237">
        <v>1292.3</v>
      </c>
      <c r="L358" s="237"/>
      <c r="M358" s="288">
        <v>81.27</v>
      </c>
      <c r="N358" s="288"/>
      <c r="O358" s="311">
        <v>95123</v>
      </c>
      <c r="P358" s="298"/>
      <c r="Q358" s="299">
        <v>1304.5999999999999</v>
      </c>
      <c r="R358" s="299"/>
      <c r="S358" s="300">
        <v>72.91</v>
      </c>
      <c r="T358" s="301"/>
      <c r="U358" s="246"/>
    </row>
    <row r="359" spans="1:21" x14ac:dyDescent="0.25">
      <c r="A359" s="290" t="s">
        <v>1534</v>
      </c>
      <c r="B359" t="s">
        <v>785</v>
      </c>
      <c r="C359" t="s">
        <v>786</v>
      </c>
      <c r="D359" t="s">
        <v>787</v>
      </c>
      <c r="E359" t="s">
        <v>1535</v>
      </c>
      <c r="F359" t="s">
        <v>98</v>
      </c>
      <c r="G359" t="s">
        <v>140</v>
      </c>
      <c r="H359" t="s">
        <v>833</v>
      </c>
      <c r="I359" s="200">
        <v>54858</v>
      </c>
      <c r="J359" s="200"/>
      <c r="K359" s="237">
        <v>1687.1</v>
      </c>
      <c r="L359" s="237"/>
      <c r="M359" s="288">
        <v>32.520000000000003</v>
      </c>
      <c r="N359" s="288"/>
      <c r="O359" s="311">
        <v>59722</v>
      </c>
      <c r="P359" s="298"/>
      <c r="Q359" s="299">
        <v>1830.1</v>
      </c>
      <c r="R359" s="299"/>
      <c r="S359" s="300">
        <v>32.630000000000003</v>
      </c>
      <c r="T359" s="301"/>
      <c r="U359" s="246"/>
    </row>
    <row r="360" spans="1:21" x14ac:dyDescent="0.25">
      <c r="A360" s="290" t="s">
        <v>1536</v>
      </c>
      <c r="B360" t="s">
        <v>785</v>
      </c>
      <c r="C360" t="s">
        <v>786</v>
      </c>
      <c r="D360" t="s">
        <v>787</v>
      </c>
      <c r="E360" t="s">
        <v>1537</v>
      </c>
      <c r="F360" t="s">
        <v>98</v>
      </c>
      <c r="G360" t="s">
        <v>140</v>
      </c>
      <c r="H360" t="s">
        <v>833</v>
      </c>
      <c r="I360" s="200">
        <v>48684</v>
      </c>
      <c r="J360" s="200"/>
      <c r="K360" s="237">
        <v>1411.9</v>
      </c>
      <c r="L360" s="237"/>
      <c r="M360" s="288">
        <v>34.479999999999997</v>
      </c>
      <c r="N360" s="288"/>
      <c r="O360" s="311">
        <v>51443</v>
      </c>
      <c r="P360" s="298"/>
      <c r="Q360" s="299">
        <v>1417.4</v>
      </c>
      <c r="R360" s="299"/>
      <c r="S360" s="300">
        <v>36.29</v>
      </c>
      <c r="T360" s="301"/>
      <c r="U360" s="246"/>
    </row>
    <row r="361" spans="1:21" x14ac:dyDescent="0.25">
      <c r="A361" s="290" t="s">
        <v>1538</v>
      </c>
      <c r="B361" t="s">
        <v>785</v>
      </c>
      <c r="C361" t="s">
        <v>786</v>
      </c>
      <c r="D361" t="s">
        <v>787</v>
      </c>
      <c r="E361" t="s">
        <v>1539</v>
      </c>
      <c r="F361" t="s">
        <v>98</v>
      </c>
      <c r="G361" t="s">
        <v>140</v>
      </c>
      <c r="H361" t="s">
        <v>833</v>
      </c>
      <c r="I361" s="200">
        <v>881817</v>
      </c>
      <c r="J361" s="200"/>
      <c r="K361" s="237">
        <v>11894.1</v>
      </c>
      <c r="L361" s="237"/>
      <c r="M361" s="288">
        <v>74.14</v>
      </c>
      <c r="N361" s="288"/>
      <c r="O361" s="311">
        <v>978271</v>
      </c>
      <c r="P361" s="298"/>
      <c r="Q361" s="299">
        <v>11957</v>
      </c>
      <c r="R361" s="299"/>
      <c r="S361" s="300">
        <v>81.819999999999993</v>
      </c>
      <c r="T361" s="301"/>
      <c r="U361" s="246"/>
    </row>
    <row r="362" spans="1:21" x14ac:dyDescent="0.25">
      <c r="A362" s="290" t="s">
        <v>1540</v>
      </c>
      <c r="B362" t="s">
        <v>785</v>
      </c>
      <c r="C362" t="s">
        <v>786</v>
      </c>
      <c r="D362" t="s">
        <v>787</v>
      </c>
      <c r="E362" t="s">
        <v>1541</v>
      </c>
      <c r="F362" t="s">
        <v>98</v>
      </c>
      <c r="G362" t="s">
        <v>140</v>
      </c>
      <c r="H362" t="s">
        <v>833</v>
      </c>
      <c r="I362" s="200">
        <v>153698</v>
      </c>
      <c r="J362" s="200"/>
      <c r="K362" s="237">
        <v>5933.3</v>
      </c>
      <c r="L362" s="237"/>
      <c r="M362" s="288">
        <v>25.9</v>
      </c>
      <c r="N362" s="288"/>
      <c r="O362" s="311">
        <v>162600</v>
      </c>
      <c r="P362" s="298"/>
      <c r="Q362" s="299">
        <v>6031.2</v>
      </c>
      <c r="R362" s="299"/>
      <c r="S362" s="300">
        <v>26.96</v>
      </c>
      <c r="T362" s="301"/>
      <c r="U362" s="246"/>
    </row>
    <row r="363" spans="1:21" x14ac:dyDescent="0.25">
      <c r="A363" s="290" t="s">
        <v>1542</v>
      </c>
      <c r="B363" t="s">
        <v>785</v>
      </c>
      <c r="C363" t="s">
        <v>786</v>
      </c>
      <c r="D363" t="s">
        <v>787</v>
      </c>
      <c r="E363" t="s">
        <v>1543</v>
      </c>
      <c r="F363" t="s">
        <v>98</v>
      </c>
      <c r="G363" t="s">
        <v>140</v>
      </c>
      <c r="H363" t="s">
        <v>833</v>
      </c>
      <c r="I363" s="200">
        <v>24919</v>
      </c>
      <c r="J363" s="200"/>
      <c r="K363" s="237">
        <v>326.3</v>
      </c>
      <c r="L363" s="237"/>
      <c r="M363" s="288">
        <v>76.37</v>
      </c>
      <c r="N363" s="288"/>
      <c r="O363" s="311">
        <v>25913</v>
      </c>
      <c r="P363" s="298"/>
      <c r="Q363" s="299">
        <v>329.5</v>
      </c>
      <c r="R363" s="299"/>
      <c r="S363" s="300">
        <v>78.64</v>
      </c>
      <c r="T363" s="301"/>
      <c r="U363" s="246"/>
    </row>
    <row r="364" spans="1:21" x14ac:dyDescent="0.25">
      <c r="A364" s="290" t="s">
        <v>1544</v>
      </c>
      <c r="B364" t="s">
        <v>785</v>
      </c>
      <c r="C364" t="s">
        <v>786</v>
      </c>
      <c r="D364" t="s">
        <v>787</v>
      </c>
      <c r="E364" t="s">
        <v>1545</v>
      </c>
      <c r="F364" t="s">
        <v>98</v>
      </c>
      <c r="G364" t="s">
        <v>140</v>
      </c>
      <c r="H364" t="s">
        <v>833</v>
      </c>
      <c r="I364" s="200">
        <v>33725</v>
      </c>
      <c r="J364" s="200"/>
      <c r="K364" s="237">
        <v>498.8</v>
      </c>
      <c r="L364" s="237"/>
      <c r="M364" s="288">
        <v>67.61</v>
      </c>
      <c r="N364" s="288"/>
      <c r="O364" s="311">
        <v>32000</v>
      </c>
      <c r="P364" s="298"/>
      <c r="Q364" s="299">
        <v>528.20000000000005</v>
      </c>
      <c r="R364" s="299"/>
      <c r="S364" s="300">
        <v>60.58</v>
      </c>
      <c r="T364" s="301"/>
      <c r="U364" s="246"/>
    </row>
    <row r="365" spans="1:21" x14ac:dyDescent="0.25">
      <c r="A365" s="290" t="s">
        <v>1546</v>
      </c>
      <c r="B365" t="s">
        <v>785</v>
      </c>
      <c r="C365" t="s">
        <v>786</v>
      </c>
      <c r="D365" t="s">
        <v>787</v>
      </c>
      <c r="E365" t="s">
        <v>1547</v>
      </c>
      <c r="F365" t="s">
        <v>98</v>
      </c>
      <c r="G365" t="s">
        <v>140</v>
      </c>
      <c r="H365" t="s">
        <v>833</v>
      </c>
      <c r="I365" s="200">
        <v>412500</v>
      </c>
      <c r="J365" s="200"/>
      <c r="K365" s="237">
        <v>5656.8</v>
      </c>
      <c r="L365" s="237"/>
      <c r="M365" s="288">
        <v>72.92</v>
      </c>
      <c r="N365" s="288"/>
      <c r="O365" s="311">
        <v>459100</v>
      </c>
      <c r="P365" s="298"/>
      <c r="Q365" s="299">
        <v>6295.9</v>
      </c>
      <c r="R365" s="299"/>
      <c r="S365" s="300">
        <v>72.92</v>
      </c>
      <c r="T365" s="301"/>
      <c r="U365" s="246"/>
    </row>
    <row r="366" spans="1:21" x14ac:dyDescent="0.25">
      <c r="A366" s="290" t="s">
        <v>1548</v>
      </c>
      <c r="B366" t="s">
        <v>785</v>
      </c>
      <c r="C366" t="s">
        <v>786</v>
      </c>
      <c r="D366" t="s">
        <v>787</v>
      </c>
      <c r="E366" t="s">
        <v>1549</v>
      </c>
      <c r="F366" t="s">
        <v>98</v>
      </c>
      <c r="G366" t="s">
        <v>140</v>
      </c>
      <c r="H366" t="s">
        <v>833</v>
      </c>
      <c r="I366" s="200">
        <v>37187</v>
      </c>
      <c r="J366" s="200"/>
      <c r="K366" s="237">
        <v>817.6</v>
      </c>
      <c r="L366" s="237"/>
      <c r="M366" s="288">
        <v>45.48</v>
      </c>
      <c r="N366" s="288"/>
      <c r="O366" s="311">
        <v>38046</v>
      </c>
      <c r="P366" s="298"/>
      <c r="Q366" s="299">
        <v>829</v>
      </c>
      <c r="R366" s="299"/>
      <c r="S366" s="300">
        <v>45.89</v>
      </c>
      <c r="T366" s="301"/>
      <c r="U366" s="246"/>
    </row>
    <row r="367" spans="1:21" x14ac:dyDescent="0.25">
      <c r="A367" s="290" t="s">
        <v>1550</v>
      </c>
      <c r="B367" t="s">
        <v>785</v>
      </c>
      <c r="C367" t="s">
        <v>786</v>
      </c>
      <c r="D367" t="s">
        <v>787</v>
      </c>
      <c r="E367" t="s">
        <v>1551</v>
      </c>
      <c r="F367" t="s">
        <v>98</v>
      </c>
      <c r="G367" t="s">
        <v>140</v>
      </c>
      <c r="H367" t="s">
        <v>833</v>
      </c>
      <c r="I367" s="200">
        <v>41600</v>
      </c>
      <c r="J367" s="200"/>
      <c r="K367" s="237">
        <v>1064.4000000000001</v>
      </c>
      <c r="L367" s="237"/>
      <c r="M367" s="288">
        <v>39.08</v>
      </c>
      <c r="N367" s="288"/>
      <c r="O367" s="311">
        <v>43400</v>
      </c>
      <c r="P367" s="298"/>
      <c r="Q367" s="299">
        <v>1082.7</v>
      </c>
      <c r="R367" s="299"/>
      <c r="S367" s="300">
        <v>40.08</v>
      </c>
      <c r="T367" s="301"/>
      <c r="U367" s="246"/>
    </row>
    <row r="368" spans="1:21" x14ac:dyDescent="0.25">
      <c r="A368" s="290" t="s">
        <v>1552</v>
      </c>
      <c r="B368" t="s">
        <v>785</v>
      </c>
      <c r="C368" t="s">
        <v>786</v>
      </c>
      <c r="D368" t="s">
        <v>787</v>
      </c>
      <c r="E368" t="s">
        <v>1553</v>
      </c>
      <c r="F368" t="s">
        <v>98</v>
      </c>
      <c r="G368" t="s">
        <v>140</v>
      </c>
      <c r="H368" t="s">
        <v>833</v>
      </c>
      <c r="I368" s="200">
        <v>20530</v>
      </c>
      <c r="J368" s="200"/>
      <c r="K368" s="237">
        <v>1069.9000000000001</v>
      </c>
      <c r="L368" s="237"/>
      <c r="M368" s="288">
        <v>19.190000000000001</v>
      </c>
      <c r="N368" s="288"/>
      <c r="O368" s="311">
        <v>20620</v>
      </c>
      <c r="P368" s="298"/>
      <c r="Q368" s="299">
        <v>1074.5999999999999</v>
      </c>
      <c r="R368" s="299"/>
      <c r="S368" s="300">
        <v>19.190000000000001</v>
      </c>
      <c r="T368" s="301"/>
      <c r="U368" s="246"/>
    </row>
    <row r="369" spans="1:21" x14ac:dyDescent="0.25">
      <c r="A369" s="290" t="s">
        <v>1554</v>
      </c>
      <c r="B369" t="s">
        <v>785</v>
      </c>
      <c r="C369" t="s">
        <v>786</v>
      </c>
      <c r="D369" t="s">
        <v>787</v>
      </c>
      <c r="E369" t="s">
        <v>1555</v>
      </c>
      <c r="F369" t="s">
        <v>98</v>
      </c>
      <c r="G369" t="s">
        <v>140</v>
      </c>
      <c r="H369" t="s">
        <v>833</v>
      </c>
      <c r="I369" s="200">
        <v>85360</v>
      </c>
      <c r="J369" s="200"/>
      <c r="K369" s="237">
        <v>3011.8</v>
      </c>
      <c r="L369" s="237"/>
      <c r="M369" s="288">
        <v>28.34</v>
      </c>
      <c r="N369" s="288"/>
      <c r="O369" s="311">
        <v>107620</v>
      </c>
      <c r="P369" s="298"/>
      <c r="Q369" s="299">
        <v>3029.9</v>
      </c>
      <c r="R369" s="299"/>
      <c r="S369" s="300">
        <v>35.520000000000003</v>
      </c>
      <c r="T369" s="301"/>
      <c r="U369" s="246"/>
    </row>
    <row r="370" spans="1:21" x14ac:dyDescent="0.25">
      <c r="A370" s="290" t="s">
        <v>1556</v>
      </c>
      <c r="B370" t="s">
        <v>785</v>
      </c>
      <c r="C370" t="s">
        <v>786</v>
      </c>
      <c r="D370" t="s">
        <v>787</v>
      </c>
      <c r="E370" t="s">
        <v>1557</v>
      </c>
      <c r="F370" t="s">
        <v>98</v>
      </c>
      <c r="G370" t="s">
        <v>140</v>
      </c>
      <c r="H370" t="s">
        <v>833</v>
      </c>
      <c r="I370" s="200">
        <v>184373</v>
      </c>
      <c r="J370" s="200"/>
      <c r="K370" s="237">
        <v>2119.6</v>
      </c>
      <c r="L370" s="237"/>
      <c r="M370" s="288">
        <v>86.98</v>
      </c>
      <c r="N370" s="288"/>
      <c r="O370" s="311">
        <v>191047</v>
      </c>
      <c r="P370" s="298"/>
      <c r="Q370" s="299">
        <v>2130.1999999999998</v>
      </c>
      <c r="R370" s="299"/>
      <c r="S370" s="300">
        <v>89.69</v>
      </c>
      <c r="T370" s="301"/>
      <c r="U370" s="246"/>
    </row>
    <row r="371" spans="1:21" x14ac:dyDescent="0.25">
      <c r="A371" s="290" t="s">
        <v>1558</v>
      </c>
      <c r="B371" t="s">
        <v>785</v>
      </c>
      <c r="C371" t="s">
        <v>786</v>
      </c>
      <c r="D371" t="s">
        <v>787</v>
      </c>
      <c r="E371" t="s">
        <v>1559</v>
      </c>
      <c r="F371" t="s">
        <v>98</v>
      </c>
      <c r="G371" t="s">
        <v>140</v>
      </c>
      <c r="H371" t="s">
        <v>833</v>
      </c>
      <c r="I371" s="200">
        <v>137314</v>
      </c>
      <c r="J371" s="200"/>
      <c r="K371" s="237">
        <v>4117.7</v>
      </c>
      <c r="L371" s="237"/>
      <c r="M371" s="288">
        <v>33.35</v>
      </c>
      <c r="N371" s="288"/>
      <c r="O371" s="311">
        <v>156862</v>
      </c>
      <c r="P371" s="298"/>
      <c r="Q371" s="299">
        <v>4214.2</v>
      </c>
      <c r="R371" s="299"/>
      <c r="S371" s="300">
        <v>37.22</v>
      </c>
      <c r="T371" s="301"/>
      <c r="U371" s="246"/>
    </row>
    <row r="372" spans="1:21" x14ac:dyDescent="0.25">
      <c r="A372" s="290" t="s">
        <v>1560</v>
      </c>
      <c r="B372" t="s">
        <v>785</v>
      </c>
      <c r="C372" t="s">
        <v>786</v>
      </c>
      <c r="D372" t="s">
        <v>787</v>
      </c>
      <c r="E372" t="s">
        <v>787</v>
      </c>
      <c r="F372" t="s">
        <v>98</v>
      </c>
      <c r="G372" t="s">
        <v>140</v>
      </c>
      <c r="H372" t="s">
        <v>833</v>
      </c>
      <c r="I372" s="200">
        <v>853332</v>
      </c>
      <c r="J372" s="200"/>
      <c r="K372" s="237">
        <v>15513.8</v>
      </c>
      <c r="L372" s="237"/>
      <c r="M372" s="288">
        <v>55</v>
      </c>
      <c r="N372" s="288"/>
      <c r="O372" s="311">
        <v>921552</v>
      </c>
      <c r="P372" s="298"/>
      <c r="Q372" s="299">
        <v>16032.6</v>
      </c>
      <c r="R372" s="299"/>
      <c r="S372" s="300">
        <v>57.48</v>
      </c>
      <c r="T372" s="301"/>
      <c r="U372" s="246"/>
    </row>
    <row r="373" spans="1:21" x14ac:dyDescent="0.25">
      <c r="A373" s="290" t="s">
        <v>1561</v>
      </c>
      <c r="B373" t="s">
        <v>785</v>
      </c>
      <c r="C373" t="s">
        <v>786</v>
      </c>
      <c r="D373" t="s">
        <v>787</v>
      </c>
      <c r="E373" t="s">
        <v>1562</v>
      </c>
      <c r="F373" t="s">
        <v>98</v>
      </c>
      <c r="G373" t="s">
        <v>140</v>
      </c>
      <c r="H373" t="s">
        <v>833</v>
      </c>
      <c r="I373" s="200">
        <v>180409</v>
      </c>
      <c r="J373" s="200"/>
      <c r="K373" s="237">
        <v>3232.4</v>
      </c>
      <c r="L373" s="237"/>
      <c r="M373" s="288">
        <v>55.81</v>
      </c>
      <c r="N373" s="288"/>
      <c r="O373" s="311">
        <v>199990</v>
      </c>
      <c r="P373" s="298"/>
      <c r="Q373" s="299">
        <v>3290.4</v>
      </c>
      <c r="R373" s="299"/>
      <c r="S373" s="300">
        <v>60.78</v>
      </c>
      <c r="T373" s="301"/>
      <c r="U373" s="246"/>
    </row>
    <row r="374" spans="1:21" x14ac:dyDescent="0.25">
      <c r="A374" s="290" t="s">
        <v>1563</v>
      </c>
      <c r="B374" t="s">
        <v>785</v>
      </c>
      <c r="C374" t="s">
        <v>786</v>
      </c>
      <c r="D374" t="s">
        <v>787</v>
      </c>
      <c r="E374" t="s">
        <v>1564</v>
      </c>
      <c r="F374" t="s">
        <v>98</v>
      </c>
      <c r="G374" t="s">
        <v>140</v>
      </c>
      <c r="H374" t="s">
        <v>833</v>
      </c>
      <c r="I374" s="200">
        <v>1123528</v>
      </c>
      <c r="J374" s="200"/>
      <c r="K374" s="237">
        <v>10528.8</v>
      </c>
      <c r="L374" s="237"/>
      <c r="M374" s="288">
        <v>106.71</v>
      </c>
      <c r="N374" s="288"/>
      <c r="O374" s="311">
        <v>1203188</v>
      </c>
      <c r="P374" s="298"/>
      <c r="Q374" s="299">
        <v>10659</v>
      </c>
      <c r="R374" s="299"/>
      <c r="S374" s="300">
        <v>112.88</v>
      </c>
      <c r="T374" s="301"/>
      <c r="U374" s="246"/>
    </row>
    <row r="375" spans="1:21" x14ac:dyDescent="0.25">
      <c r="A375" s="290" t="s">
        <v>1565</v>
      </c>
      <c r="B375" t="s">
        <v>470</v>
      </c>
      <c r="C375" t="s">
        <v>471</v>
      </c>
      <c r="D375" t="s">
        <v>472</v>
      </c>
      <c r="E375" t="s">
        <v>1566</v>
      </c>
      <c r="F375" t="s">
        <v>98</v>
      </c>
      <c r="G375" t="s">
        <v>140</v>
      </c>
      <c r="H375" t="s">
        <v>833</v>
      </c>
      <c r="I375" s="200">
        <v>54210</v>
      </c>
      <c r="J375" s="200"/>
      <c r="K375" s="237">
        <v>1454.33</v>
      </c>
      <c r="L375" s="237"/>
      <c r="M375" s="288">
        <v>37.270000000000003</v>
      </c>
      <c r="N375" s="288"/>
      <c r="O375" s="311">
        <v>67768</v>
      </c>
      <c r="P375" s="298"/>
      <c r="Q375" s="299">
        <v>1451.15</v>
      </c>
      <c r="R375" s="299"/>
      <c r="S375" s="300">
        <v>46.7</v>
      </c>
      <c r="T375" s="301"/>
      <c r="U375" s="246"/>
    </row>
    <row r="376" spans="1:21" x14ac:dyDescent="0.25">
      <c r="A376" s="290" t="s">
        <v>1567</v>
      </c>
      <c r="B376" t="s">
        <v>470</v>
      </c>
      <c r="C376" t="s">
        <v>471</v>
      </c>
      <c r="D376" t="s">
        <v>472</v>
      </c>
      <c r="E376" t="s">
        <v>1568</v>
      </c>
      <c r="F376" t="s">
        <v>98</v>
      </c>
      <c r="G376" t="s">
        <v>140</v>
      </c>
      <c r="H376" t="s">
        <v>833</v>
      </c>
      <c r="I376" s="200">
        <v>7000</v>
      </c>
      <c r="J376" s="200"/>
      <c r="K376" s="237">
        <v>129.41</v>
      </c>
      <c r="L376" s="237"/>
      <c r="M376" s="288">
        <v>54.09</v>
      </c>
      <c r="N376" s="288"/>
      <c r="O376" s="311">
        <v>7158</v>
      </c>
      <c r="P376" s="298"/>
      <c r="Q376" s="299">
        <v>132.34</v>
      </c>
      <c r="R376" s="299"/>
      <c r="S376" s="300">
        <v>54.09</v>
      </c>
      <c r="T376" s="301"/>
      <c r="U376" s="246"/>
    </row>
    <row r="377" spans="1:21" x14ac:dyDescent="0.25">
      <c r="A377" s="290" t="s">
        <v>1569</v>
      </c>
      <c r="B377" t="s">
        <v>470</v>
      </c>
      <c r="C377" t="s">
        <v>471</v>
      </c>
      <c r="D377" t="s">
        <v>472</v>
      </c>
      <c r="E377" t="s">
        <v>1570</v>
      </c>
      <c r="F377" t="s">
        <v>98</v>
      </c>
      <c r="G377" t="s">
        <v>140</v>
      </c>
      <c r="H377" t="s">
        <v>833</v>
      </c>
      <c r="I377" s="200">
        <v>701873</v>
      </c>
      <c r="J377" s="200"/>
      <c r="K377" s="237">
        <v>4937.04</v>
      </c>
      <c r="L377" s="237"/>
      <c r="M377" s="288">
        <v>142.16</v>
      </c>
      <c r="N377" s="288"/>
      <c r="O377" s="311">
        <v>722473</v>
      </c>
      <c r="P377" s="298"/>
      <c r="Q377" s="299">
        <v>5082.1099999999997</v>
      </c>
      <c r="R377" s="299"/>
      <c r="S377" s="300">
        <v>142.16</v>
      </c>
      <c r="T377" s="301"/>
      <c r="U377" s="246"/>
    </row>
    <row r="378" spans="1:21" x14ac:dyDescent="0.25">
      <c r="A378" s="290" t="s">
        <v>1571</v>
      </c>
      <c r="B378" t="s">
        <v>470</v>
      </c>
      <c r="C378" t="s">
        <v>471</v>
      </c>
      <c r="D378" t="s">
        <v>472</v>
      </c>
      <c r="E378" t="s">
        <v>1572</v>
      </c>
      <c r="F378" t="s">
        <v>98</v>
      </c>
      <c r="G378" t="s">
        <v>140</v>
      </c>
      <c r="H378" t="s">
        <v>833</v>
      </c>
      <c r="I378" s="200">
        <v>15000</v>
      </c>
      <c r="J378" s="200"/>
      <c r="K378" s="237">
        <v>270.33999999999997</v>
      </c>
      <c r="L378" s="237"/>
      <c r="M378" s="288">
        <v>55.49</v>
      </c>
      <c r="N378" s="288"/>
      <c r="O378" s="311">
        <v>17000</v>
      </c>
      <c r="P378" s="298"/>
      <c r="Q378" s="299">
        <v>270.99</v>
      </c>
      <c r="R378" s="299"/>
      <c r="S378" s="300">
        <v>62.73</v>
      </c>
      <c r="T378" s="301"/>
      <c r="U378" s="246"/>
    </row>
    <row r="379" spans="1:21" x14ac:dyDescent="0.25">
      <c r="A379" s="290" t="s">
        <v>1573</v>
      </c>
      <c r="B379" t="s">
        <v>470</v>
      </c>
      <c r="C379" t="s">
        <v>471</v>
      </c>
      <c r="D379" t="s">
        <v>472</v>
      </c>
      <c r="E379" t="s">
        <v>1574</v>
      </c>
      <c r="F379" t="s">
        <v>98</v>
      </c>
      <c r="G379" t="s">
        <v>140</v>
      </c>
      <c r="H379" t="s">
        <v>833</v>
      </c>
      <c r="I379" s="200">
        <v>146320</v>
      </c>
      <c r="J379" s="200"/>
      <c r="K379" s="237">
        <v>2705.63</v>
      </c>
      <c r="L379" s="237"/>
      <c r="M379" s="288">
        <v>54.08</v>
      </c>
      <c r="N379" s="288"/>
      <c r="O379" s="311">
        <v>146242</v>
      </c>
      <c r="P379" s="298"/>
      <c r="Q379" s="299">
        <v>2704.19</v>
      </c>
      <c r="R379" s="299"/>
      <c r="S379" s="300">
        <v>54.08</v>
      </c>
      <c r="T379" s="301"/>
      <c r="U379" s="246"/>
    </row>
    <row r="380" spans="1:21" x14ac:dyDescent="0.25">
      <c r="A380" s="290" t="s">
        <v>1575</v>
      </c>
      <c r="B380" t="s">
        <v>470</v>
      </c>
      <c r="C380" t="s">
        <v>471</v>
      </c>
      <c r="D380" t="s">
        <v>472</v>
      </c>
      <c r="E380" t="s">
        <v>1576</v>
      </c>
      <c r="F380" t="s">
        <v>98</v>
      </c>
      <c r="G380" t="s">
        <v>140</v>
      </c>
      <c r="H380" t="s">
        <v>833</v>
      </c>
      <c r="I380" s="200">
        <v>180000</v>
      </c>
      <c r="J380" s="200"/>
      <c r="K380" s="237">
        <v>5342.14</v>
      </c>
      <c r="L380" s="237"/>
      <c r="M380" s="288">
        <v>33.69</v>
      </c>
      <c r="N380" s="288"/>
      <c r="O380" s="311">
        <v>189152</v>
      </c>
      <c r="P380" s="298"/>
      <c r="Q380" s="299">
        <v>5614.48</v>
      </c>
      <c r="R380" s="299"/>
      <c r="S380" s="300">
        <v>33.69</v>
      </c>
      <c r="T380" s="301"/>
      <c r="U380" s="246"/>
    </row>
    <row r="381" spans="1:21" x14ac:dyDescent="0.25">
      <c r="A381" s="290" t="s">
        <v>1577</v>
      </c>
      <c r="B381" t="s">
        <v>470</v>
      </c>
      <c r="C381" t="s">
        <v>471</v>
      </c>
      <c r="D381" t="s">
        <v>472</v>
      </c>
      <c r="E381" t="s">
        <v>1578</v>
      </c>
      <c r="F381" t="s">
        <v>98</v>
      </c>
      <c r="G381" t="s">
        <v>140</v>
      </c>
      <c r="H381" t="s">
        <v>896</v>
      </c>
      <c r="I381" s="200">
        <v>0</v>
      </c>
      <c r="J381" s="200"/>
      <c r="K381" s="237">
        <v>94.1</v>
      </c>
      <c r="L381" s="237"/>
      <c r="M381" s="288">
        <v>0</v>
      </c>
      <c r="N381" s="288"/>
      <c r="O381" s="311">
        <v>0</v>
      </c>
      <c r="P381" s="298"/>
      <c r="Q381" s="299">
        <v>96.68</v>
      </c>
      <c r="R381" s="299"/>
      <c r="S381" s="300">
        <v>0</v>
      </c>
      <c r="T381" s="301"/>
      <c r="U381" s="246"/>
    </row>
    <row r="382" spans="1:21" x14ac:dyDescent="0.25">
      <c r="A382" s="290" t="s">
        <v>1579</v>
      </c>
      <c r="B382" t="s">
        <v>470</v>
      </c>
      <c r="C382" t="s">
        <v>471</v>
      </c>
      <c r="D382" t="s">
        <v>472</v>
      </c>
      <c r="E382" t="s">
        <v>1580</v>
      </c>
      <c r="F382" t="s">
        <v>98</v>
      </c>
      <c r="G382" t="s">
        <v>140</v>
      </c>
      <c r="H382" t="s">
        <v>833</v>
      </c>
      <c r="I382" s="200">
        <v>691944</v>
      </c>
      <c r="J382" s="200"/>
      <c r="K382" s="237">
        <v>3935.97</v>
      </c>
      <c r="L382" s="237"/>
      <c r="M382" s="288">
        <v>175.8</v>
      </c>
      <c r="N382" s="288"/>
      <c r="O382" s="311">
        <v>734401</v>
      </c>
      <c r="P382" s="298"/>
      <c r="Q382" s="299">
        <v>3978.55</v>
      </c>
      <c r="R382" s="299"/>
      <c r="S382" s="300">
        <v>184.59</v>
      </c>
      <c r="T382" s="301"/>
      <c r="U382" s="246"/>
    </row>
    <row r="383" spans="1:21" x14ac:dyDescent="0.25">
      <c r="A383" s="290" t="s">
        <v>1581</v>
      </c>
      <c r="B383" t="s">
        <v>470</v>
      </c>
      <c r="C383" t="s">
        <v>471</v>
      </c>
      <c r="D383" t="s">
        <v>472</v>
      </c>
      <c r="E383" t="s">
        <v>1582</v>
      </c>
      <c r="F383" t="s">
        <v>98</v>
      </c>
      <c r="G383" t="s">
        <v>140</v>
      </c>
      <c r="H383" t="s">
        <v>833</v>
      </c>
      <c r="I383" s="200">
        <v>30905</v>
      </c>
      <c r="J383" s="200"/>
      <c r="K383" s="237">
        <v>457.7</v>
      </c>
      <c r="L383" s="237"/>
      <c r="M383" s="288">
        <v>67.52</v>
      </c>
      <c r="N383" s="288"/>
      <c r="O383" s="311">
        <v>33202</v>
      </c>
      <c r="P383" s="298"/>
      <c r="Q383" s="299">
        <v>457.84</v>
      </c>
      <c r="R383" s="299"/>
      <c r="S383" s="300">
        <v>72.52</v>
      </c>
      <c r="T383" s="301"/>
      <c r="U383" s="246"/>
    </row>
    <row r="384" spans="1:21" x14ac:dyDescent="0.25">
      <c r="A384" s="290" t="s">
        <v>1583</v>
      </c>
      <c r="B384" t="s">
        <v>470</v>
      </c>
      <c r="C384" t="s">
        <v>471</v>
      </c>
      <c r="D384" t="s">
        <v>472</v>
      </c>
      <c r="E384" t="s">
        <v>1584</v>
      </c>
      <c r="F384" t="s">
        <v>98</v>
      </c>
      <c r="G384" t="s">
        <v>140</v>
      </c>
      <c r="H384" t="s">
        <v>833</v>
      </c>
      <c r="I384" s="200">
        <v>133126</v>
      </c>
      <c r="J384" s="200"/>
      <c r="K384" s="237">
        <v>1750.01</v>
      </c>
      <c r="L384" s="237"/>
      <c r="M384" s="288">
        <v>76.069999999999993</v>
      </c>
      <c r="N384" s="288"/>
      <c r="O384" s="311">
        <v>151886</v>
      </c>
      <c r="P384" s="298"/>
      <c r="Q384" s="299">
        <v>1948.1</v>
      </c>
      <c r="R384" s="299"/>
      <c r="S384" s="300">
        <v>77.97</v>
      </c>
      <c r="T384" s="301"/>
      <c r="U384" s="246"/>
    </row>
    <row r="385" spans="1:21" x14ac:dyDescent="0.25">
      <c r="A385" s="290" t="s">
        <v>1585</v>
      </c>
      <c r="B385" t="s">
        <v>470</v>
      </c>
      <c r="C385" t="s">
        <v>471</v>
      </c>
      <c r="D385" t="s">
        <v>472</v>
      </c>
      <c r="E385" t="s">
        <v>1586</v>
      </c>
      <c r="F385" t="s">
        <v>98</v>
      </c>
      <c r="G385" t="s">
        <v>140</v>
      </c>
      <c r="H385" t="s">
        <v>833</v>
      </c>
      <c r="I385" s="200">
        <v>523</v>
      </c>
      <c r="J385" s="200"/>
      <c r="K385" s="237">
        <v>39.33</v>
      </c>
      <c r="L385" s="237"/>
      <c r="M385" s="288">
        <v>13.3</v>
      </c>
      <c r="N385" s="288"/>
      <c r="O385" s="311">
        <v>579</v>
      </c>
      <c r="P385" s="298"/>
      <c r="Q385" s="299">
        <v>41.16</v>
      </c>
      <c r="R385" s="299"/>
      <c r="S385" s="300">
        <v>14.07</v>
      </c>
      <c r="T385" s="301"/>
      <c r="U385" s="246"/>
    </row>
    <row r="386" spans="1:21" x14ac:dyDescent="0.25">
      <c r="A386" s="290" t="s">
        <v>1587</v>
      </c>
      <c r="B386" t="s">
        <v>470</v>
      </c>
      <c r="C386" t="s">
        <v>471</v>
      </c>
      <c r="D386" t="s">
        <v>472</v>
      </c>
      <c r="E386" t="s">
        <v>1588</v>
      </c>
      <c r="F386" t="s">
        <v>98</v>
      </c>
      <c r="G386" t="s">
        <v>140</v>
      </c>
      <c r="H386" t="s">
        <v>833</v>
      </c>
      <c r="I386" s="200">
        <v>7468</v>
      </c>
      <c r="J386" s="200"/>
      <c r="K386" s="237">
        <v>198.89</v>
      </c>
      <c r="L386" s="237"/>
      <c r="M386" s="288">
        <v>37.549999999999997</v>
      </c>
      <c r="N386" s="288"/>
      <c r="O386" s="311">
        <v>7468</v>
      </c>
      <c r="P386" s="298"/>
      <c r="Q386" s="299">
        <v>203.9</v>
      </c>
      <c r="R386" s="299"/>
      <c r="S386" s="300">
        <v>36.630000000000003</v>
      </c>
      <c r="T386" s="301"/>
      <c r="U386" s="246"/>
    </row>
    <row r="387" spans="1:21" x14ac:dyDescent="0.25">
      <c r="A387" s="290" t="s">
        <v>1589</v>
      </c>
      <c r="B387" t="s">
        <v>470</v>
      </c>
      <c r="C387" t="s">
        <v>471</v>
      </c>
      <c r="D387" t="s">
        <v>472</v>
      </c>
      <c r="E387" t="s">
        <v>1590</v>
      </c>
      <c r="F387" t="s">
        <v>98</v>
      </c>
      <c r="G387" t="s">
        <v>140</v>
      </c>
      <c r="H387" t="s">
        <v>833</v>
      </c>
      <c r="I387" s="200">
        <v>718</v>
      </c>
      <c r="J387" s="200"/>
      <c r="K387" s="237">
        <v>38.5</v>
      </c>
      <c r="L387" s="237"/>
      <c r="M387" s="288">
        <v>18.649999999999999</v>
      </c>
      <c r="N387" s="288"/>
      <c r="O387" s="311">
        <v>750</v>
      </c>
      <c r="P387" s="298"/>
      <c r="Q387" s="299">
        <v>41.58</v>
      </c>
      <c r="R387" s="299"/>
      <c r="S387" s="300">
        <v>18.04</v>
      </c>
      <c r="T387" s="301"/>
      <c r="U387" s="246"/>
    </row>
    <row r="388" spans="1:21" x14ac:dyDescent="0.25">
      <c r="A388" s="290" t="s">
        <v>1591</v>
      </c>
      <c r="B388" t="s">
        <v>470</v>
      </c>
      <c r="C388" t="s">
        <v>471</v>
      </c>
      <c r="D388" t="s">
        <v>472</v>
      </c>
      <c r="E388" t="s">
        <v>1592</v>
      </c>
      <c r="F388" t="s">
        <v>98</v>
      </c>
      <c r="G388" t="s">
        <v>140</v>
      </c>
      <c r="H388" t="s">
        <v>833</v>
      </c>
      <c r="I388" s="200">
        <v>17881</v>
      </c>
      <c r="J388" s="200"/>
      <c r="K388" s="237">
        <v>279.49</v>
      </c>
      <c r="L388" s="237"/>
      <c r="M388" s="288">
        <v>63.98</v>
      </c>
      <c r="N388" s="288"/>
      <c r="O388" s="311">
        <v>17905</v>
      </c>
      <c r="P388" s="298"/>
      <c r="Q388" s="299">
        <v>286.79000000000002</v>
      </c>
      <c r="R388" s="299"/>
      <c r="S388" s="300">
        <v>62.43</v>
      </c>
      <c r="T388" s="301"/>
      <c r="U388" s="246"/>
    </row>
    <row r="389" spans="1:21" x14ac:dyDescent="0.25">
      <c r="A389" s="290" t="s">
        <v>1593</v>
      </c>
      <c r="B389" t="s">
        <v>470</v>
      </c>
      <c r="C389" t="s">
        <v>471</v>
      </c>
      <c r="D389" t="s">
        <v>472</v>
      </c>
      <c r="E389" t="s">
        <v>1594</v>
      </c>
      <c r="F389" t="s">
        <v>98</v>
      </c>
      <c r="G389" t="s">
        <v>140</v>
      </c>
      <c r="H389" t="s">
        <v>833</v>
      </c>
      <c r="I389" s="200">
        <v>28240</v>
      </c>
      <c r="J389" s="200"/>
      <c r="K389" s="237">
        <v>573.41</v>
      </c>
      <c r="L389" s="237"/>
      <c r="M389" s="288">
        <v>49.25</v>
      </c>
      <c r="N389" s="288"/>
      <c r="O389" s="311">
        <v>39686</v>
      </c>
      <c r="P389" s="298"/>
      <c r="Q389" s="299">
        <v>805.8</v>
      </c>
      <c r="R389" s="299"/>
      <c r="S389" s="300">
        <v>49.25</v>
      </c>
      <c r="T389" s="301"/>
      <c r="U389" s="246"/>
    </row>
    <row r="390" spans="1:21" x14ac:dyDescent="0.25">
      <c r="A390" s="290" t="s">
        <v>1595</v>
      </c>
      <c r="B390" t="s">
        <v>470</v>
      </c>
      <c r="C390" t="s">
        <v>471</v>
      </c>
      <c r="D390" t="s">
        <v>472</v>
      </c>
      <c r="E390" t="s">
        <v>1596</v>
      </c>
      <c r="F390" t="s">
        <v>98</v>
      </c>
      <c r="G390" t="s">
        <v>140</v>
      </c>
      <c r="H390" t="s">
        <v>833</v>
      </c>
      <c r="I390" s="200">
        <v>2670</v>
      </c>
      <c r="J390" s="200"/>
      <c r="K390" s="237">
        <v>75.989999999999995</v>
      </c>
      <c r="L390" s="237"/>
      <c r="M390" s="288">
        <v>35.14</v>
      </c>
      <c r="N390" s="288"/>
      <c r="O390" s="311">
        <v>2670</v>
      </c>
      <c r="P390" s="298"/>
      <c r="Q390" s="299">
        <v>75.930000000000007</v>
      </c>
      <c r="R390" s="299"/>
      <c r="S390" s="300">
        <v>35.159999999999997</v>
      </c>
      <c r="T390" s="301"/>
      <c r="U390" s="246"/>
    </row>
    <row r="391" spans="1:21" x14ac:dyDescent="0.25">
      <c r="A391" s="290" t="s">
        <v>1597</v>
      </c>
      <c r="B391" t="s">
        <v>470</v>
      </c>
      <c r="C391" t="s">
        <v>471</v>
      </c>
      <c r="D391" t="s">
        <v>472</v>
      </c>
      <c r="E391" t="s">
        <v>1598</v>
      </c>
      <c r="F391" t="s">
        <v>98</v>
      </c>
      <c r="G391" t="s">
        <v>140</v>
      </c>
      <c r="H391" t="s">
        <v>833</v>
      </c>
      <c r="I391" s="200">
        <v>400263</v>
      </c>
      <c r="J391" s="200"/>
      <c r="K391" s="237">
        <v>6204.23</v>
      </c>
      <c r="L391" s="237"/>
      <c r="M391" s="288">
        <v>64.510000000000005</v>
      </c>
      <c r="N391" s="288"/>
      <c r="O391" s="311">
        <v>429703</v>
      </c>
      <c r="P391" s="298"/>
      <c r="Q391" s="299">
        <v>6212.82</v>
      </c>
      <c r="R391" s="299"/>
      <c r="S391" s="300">
        <v>69.16</v>
      </c>
      <c r="T391" s="301"/>
      <c r="U391" s="246"/>
    </row>
    <row r="392" spans="1:21" x14ac:dyDescent="0.25">
      <c r="A392" s="290" t="s">
        <v>1599</v>
      </c>
      <c r="B392" t="s">
        <v>470</v>
      </c>
      <c r="C392" t="s">
        <v>471</v>
      </c>
      <c r="D392" t="s">
        <v>472</v>
      </c>
      <c r="E392" t="s">
        <v>1600</v>
      </c>
      <c r="F392" t="s">
        <v>98</v>
      </c>
      <c r="G392" t="s">
        <v>140</v>
      </c>
      <c r="H392" t="s">
        <v>833</v>
      </c>
      <c r="I392" s="200">
        <v>124444</v>
      </c>
      <c r="J392" s="200"/>
      <c r="K392" s="237">
        <v>942.38</v>
      </c>
      <c r="L392" s="237"/>
      <c r="M392" s="288">
        <v>132.05000000000001</v>
      </c>
      <c r="N392" s="288"/>
      <c r="O392" s="311">
        <v>127962</v>
      </c>
      <c r="P392" s="298"/>
      <c r="Q392" s="299">
        <v>986.43</v>
      </c>
      <c r="R392" s="299"/>
      <c r="S392" s="300">
        <v>129.72</v>
      </c>
      <c r="T392" s="301"/>
      <c r="U392" s="246"/>
    </row>
    <row r="393" spans="1:21" x14ac:dyDescent="0.25">
      <c r="A393" s="290" t="s">
        <v>1601</v>
      </c>
      <c r="B393" t="s">
        <v>470</v>
      </c>
      <c r="C393" t="s">
        <v>471</v>
      </c>
      <c r="D393" t="s">
        <v>472</v>
      </c>
      <c r="E393" t="s">
        <v>1602</v>
      </c>
      <c r="F393" t="s">
        <v>98</v>
      </c>
      <c r="G393" t="s">
        <v>140</v>
      </c>
      <c r="H393" t="s">
        <v>833</v>
      </c>
      <c r="I393" s="200">
        <v>20214</v>
      </c>
      <c r="J393" s="200"/>
      <c r="K393" s="237">
        <v>318.61</v>
      </c>
      <c r="L393" s="237"/>
      <c r="M393" s="288">
        <v>63.44</v>
      </c>
      <c r="N393" s="288"/>
      <c r="O393" s="311">
        <v>22400</v>
      </c>
      <c r="P393" s="298"/>
      <c r="Q393" s="299">
        <v>324.76</v>
      </c>
      <c r="R393" s="299"/>
      <c r="S393" s="300">
        <v>68.97</v>
      </c>
      <c r="T393" s="301"/>
      <c r="U393" s="246"/>
    </row>
    <row r="394" spans="1:21" x14ac:dyDescent="0.25">
      <c r="A394" s="290" t="s">
        <v>1603</v>
      </c>
      <c r="B394" t="s">
        <v>470</v>
      </c>
      <c r="C394" t="s">
        <v>471</v>
      </c>
      <c r="D394" t="s">
        <v>472</v>
      </c>
      <c r="E394" t="s">
        <v>1604</v>
      </c>
      <c r="F394" t="s">
        <v>98</v>
      </c>
      <c r="G394" t="s">
        <v>140</v>
      </c>
      <c r="H394" t="s">
        <v>833</v>
      </c>
      <c r="I394" s="200">
        <v>112129</v>
      </c>
      <c r="J394" s="200"/>
      <c r="K394" s="237">
        <v>2558.2199999999998</v>
      </c>
      <c r="L394" s="237"/>
      <c r="M394" s="288">
        <v>43.83</v>
      </c>
      <c r="N394" s="288"/>
      <c r="O394" s="311">
        <v>113987</v>
      </c>
      <c r="P394" s="298"/>
      <c r="Q394" s="299">
        <v>2572.91</v>
      </c>
      <c r="R394" s="299"/>
      <c r="S394" s="300">
        <v>44.3</v>
      </c>
      <c r="T394" s="301"/>
      <c r="U394" s="246"/>
    </row>
    <row r="395" spans="1:21" x14ac:dyDescent="0.25">
      <c r="A395" s="290" t="s">
        <v>1605</v>
      </c>
      <c r="B395" t="s">
        <v>470</v>
      </c>
      <c r="C395" t="s">
        <v>471</v>
      </c>
      <c r="D395" t="s">
        <v>472</v>
      </c>
      <c r="E395" t="s">
        <v>1606</v>
      </c>
      <c r="F395" t="s">
        <v>98</v>
      </c>
      <c r="G395" t="s">
        <v>140</v>
      </c>
      <c r="H395" t="s">
        <v>833</v>
      </c>
      <c r="I395" s="200">
        <v>1500</v>
      </c>
      <c r="J395" s="200"/>
      <c r="K395" s="237">
        <v>58.92</v>
      </c>
      <c r="L395" s="237"/>
      <c r="M395" s="288">
        <v>25.46</v>
      </c>
      <c r="N395" s="288"/>
      <c r="O395" s="311">
        <v>1500</v>
      </c>
      <c r="P395" s="298"/>
      <c r="Q395" s="299">
        <v>57.95</v>
      </c>
      <c r="R395" s="299"/>
      <c r="S395" s="300">
        <v>25.88</v>
      </c>
      <c r="T395" s="301"/>
      <c r="U395" s="246"/>
    </row>
    <row r="396" spans="1:21" x14ac:dyDescent="0.25">
      <c r="A396" s="290" t="s">
        <v>1607</v>
      </c>
      <c r="B396" t="s">
        <v>470</v>
      </c>
      <c r="C396" t="s">
        <v>471</v>
      </c>
      <c r="D396" t="s">
        <v>472</v>
      </c>
      <c r="E396" t="s">
        <v>1608</v>
      </c>
      <c r="F396" t="s">
        <v>98</v>
      </c>
      <c r="G396" t="s">
        <v>140</v>
      </c>
      <c r="H396" t="s">
        <v>833</v>
      </c>
      <c r="I396" s="200">
        <v>30785</v>
      </c>
      <c r="J396" s="200"/>
      <c r="K396" s="237">
        <v>535.85</v>
      </c>
      <c r="L396" s="237"/>
      <c r="M396" s="288">
        <v>57.45</v>
      </c>
      <c r="N396" s="288"/>
      <c r="O396" s="311">
        <v>31372</v>
      </c>
      <c r="P396" s="298"/>
      <c r="Q396" s="299">
        <v>536.44000000000005</v>
      </c>
      <c r="R396" s="299"/>
      <c r="S396" s="300">
        <v>58.48</v>
      </c>
      <c r="T396" s="301"/>
      <c r="U396" s="246"/>
    </row>
    <row r="397" spans="1:21" x14ac:dyDescent="0.25">
      <c r="A397" s="290" t="s">
        <v>1609</v>
      </c>
      <c r="B397" t="s">
        <v>470</v>
      </c>
      <c r="C397" t="s">
        <v>471</v>
      </c>
      <c r="D397" t="s">
        <v>472</v>
      </c>
      <c r="E397" t="s">
        <v>1610</v>
      </c>
      <c r="F397" t="s">
        <v>98</v>
      </c>
      <c r="G397" t="s">
        <v>140</v>
      </c>
      <c r="H397" t="s">
        <v>833</v>
      </c>
      <c r="I397" s="200">
        <v>11700</v>
      </c>
      <c r="J397" s="200"/>
      <c r="K397" s="237">
        <v>177.03</v>
      </c>
      <c r="L397" s="237"/>
      <c r="M397" s="288">
        <v>66.09</v>
      </c>
      <c r="N397" s="288"/>
      <c r="O397" s="311">
        <v>12130</v>
      </c>
      <c r="P397" s="298"/>
      <c r="Q397" s="299">
        <v>174.57</v>
      </c>
      <c r="R397" s="299"/>
      <c r="S397" s="300">
        <v>69.489999999999995</v>
      </c>
      <c r="T397" s="301"/>
      <c r="U397" s="246"/>
    </row>
    <row r="398" spans="1:21" x14ac:dyDescent="0.25">
      <c r="A398" s="290" t="s">
        <v>1611</v>
      </c>
      <c r="B398" t="s">
        <v>470</v>
      </c>
      <c r="C398" t="s">
        <v>471</v>
      </c>
      <c r="D398" t="s">
        <v>472</v>
      </c>
      <c r="E398" t="s">
        <v>1612</v>
      </c>
      <c r="F398" t="s">
        <v>98</v>
      </c>
      <c r="G398" t="s">
        <v>140</v>
      </c>
      <c r="H398" t="s">
        <v>833</v>
      </c>
      <c r="I398" s="200">
        <v>82327</v>
      </c>
      <c r="J398" s="200"/>
      <c r="K398" s="237">
        <v>2255.62</v>
      </c>
      <c r="L398" s="237"/>
      <c r="M398" s="288">
        <v>36.5</v>
      </c>
      <c r="N398" s="288"/>
      <c r="O398" s="311">
        <v>89750</v>
      </c>
      <c r="P398" s="298"/>
      <c r="Q398" s="299">
        <v>2254.21</v>
      </c>
      <c r="R398" s="299"/>
      <c r="S398" s="300">
        <v>39.81</v>
      </c>
      <c r="T398" s="301"/>
      <c r="U398" s="246"/>
    </row>
    <row r="399" spans="1:21" x14ac:dyDescent="0.25">
      <c r="A399" s="290" t="s">
        <v>1613</v>
      </c>
      <c r="B399" t="s">
        <v>470</v>
      </c>
      <c r="C399" t="s">
        <v>471</v>
      </c>
      <c r="D399" t="s">
        <v>472</v>
      </c>
      <c r="E399" t="s">
        <v>1614</v>
      </c>
      <c r="F399" t="s">
        <v>98</v>
      </c>
      <c r="G399" t="s">
        <v>140</v>
      </c>
      <c r="H399" t="s">
        <v>833</v>
      </c>
      <c r="I399" s="200">
        <v>4300</v>
      </c>
      <c r="J399" s="200"/>
      <c r="K399" s="237">
        <v>137.59</v>
      </c>
      <c r="L399" s="237"/>
      <c r="M399" s="288">
        <v>31.25</v>
      </c>
      <c r="N399" s="288"/>
      <c r="O399" s="311">
        <v>6330</v>
      </c>
      <c r="P399" s="298"/>
      <c r="Q399" s="299">
        <v>138.15</v>
      </c>
      <c r="R399" s="299"/>
      <c r="S399" s="300">
        <v>45.82</v>
      </c>
      <c r="T399" s="301"/>
      <c r="U399" s="246"/>
    </row>
    <row r="400" spans="1:21" x14ac:dyDescent="0.25">
      <c r="A400" s="290" t="s">
        <v>1615</v>
      </c>
      <c r="B400" t="s">
        <v>470</v>
      </c>
      <c r="C400" t="s">
        <v>471</v>
      </c>
      <c r="D400" t="s">
        <v>472</v>
      </c>
      <c r="E400" t="s">
        <v>1616</v>
      </c>
      <c r="F400" t="s">
        <v>98</v>
      </c>
      <c r="G400" t="s">
        <v>140</v>
      </c>
      <c r="H400" t="s">
        <v>833</v>
      </c>
      <c r="I400" s="200">
        <v>68136</v>
      </c>
      <c r="J400" s="200"/>
      <c r="K400" s="237">
        <v>882.31</v>
      </c>
      <c r="L400" s="237"/>
      <c r="M400" s="288">
        <v>77.22</v>
      </c>
      <c r="N400" s="288"/>
      <c r="O400" s="311">
        <v>71016</v>
      </c>
      <c r="P400" s="298"/>
      <c r="Q400" s="299">
        <v>897.58</v>
      </c>
      <c r="R400" s="299"/>
      <c r="S400" s="300">
        <v>79.12</v>
      </c>
      <c r="T400" s="301"/>
      <c r="U400" s="246"/>
    </row>
    <row r="401" spans="1:21" x14ac:dyDescent="0.25">
      <c r="A401" s="290" t="s">
        <v>1617</v>
      </c>
      <c r="B401" t="s">
        <v>470</v>
      </c>
      <c r="C401" t="s">
        <v>471</v>
      </c>
      <c r="D401" t="s">
        <v>472</v>
      </c>
      <c r="E401" t="s">
        <v>1618</v>
      </c>
      <c r="F401" t="s">
        <v>98</v>
      </c>
      <c r="G401" t="s">
        <v>140</v>
      </c>
      <c r="H401" t="s">
        <v>833</v>
      </c>
      <c r="I401" s="200">
        <v>669967</v>
      </c>
      <c r="J401" s="200"/>
      <c r="K401" s="237">
        <v>5209.22</v>
      </c>
      <c r="L401" s="237"/>
      <c r="M401" s="288">
        <v>128.61000000000001</v>
      </c>
      <c r="N401" s="288"/>
      <c r="O401" s="311">
        <v>706664</v>
      </c>
      <c r="P401" s="298"/>
      <c r="Q401" s="299">
        <v>5233.63</v>
      </c>
      <c r="R401" s="299"/>
      <c r="S401" s="300">
        <v>135.02000000000001</v>
      </c>
      <c r="T401" s="301"/>
      <c r="U401" s="246"/>
    </row>
    <row r="402" spans="1:21" x14ac:dyDescent="0.25">
      <c r="A402" s="290" t="s">
        <v>1619</v>
      </c>
      <c r="B402" t="s">
        <v>470</v>
      </c>
      <c r="C402" t="s">
        <v>471</v>
      </c>
      <c r="D402" t="s">
        <v>472</v>
      </c>
      <c r="E402" t="s">
        <v>1620</v>
      </c>
      <c r="F402" t="s">
        <v>98</v>
      </c>
      <c r="G402" t="s">
        <v>140</v>
      </c>
      <c r="H402" t="s">
        <v>833</v>
      </c>
      <c r="I402" s="200">
        <v>15414</v>
      </c>
      <c r="J402" s="200"/>
      <c r="K402" s="237">
        <v>338.55</v>
      </c>
      <c r="L402" s="237"/>
      <c r="M402" s="288">
        <v>45.53</v>
      </c>
      <c r="N402" s="288"/>
      <c r="O402" s="311">
        <v>18202</v>
      </c>
      <c r="P402" s="298"/>
      <c r="Q402" s="299">
        <v>340.57</v>
      </c>
      <c r="R402" s="299"/>
      <c r="S402" s="300">
        <v>53.45</v>
      </c>
      <c r="T402" s="301"/>
      <c r="U402" s="246"/>
    </row>
    <row r="403" spans="1:21" x14ac:dyDescent="0.25">
      <c r="A403" s="290" t="s">
        <v>1621</v>
      </c>
      <c r="B403" t="s">
        <v>470</v>
      </c>
      <c r="C403" t="s">
        <v>471</v>
      </c>
      <c r="D403" t="s">
        <v>472</v>
      </c>
      <c r="E403" t="s">
        <v>1622</v>
      </c>
      <c r="F403" t="s">
        <v>98</v>
      </c>
      <c r="G403" t="s">
        <v>140</v>
      </c>
      <c r="H403" t="s">
        <v>833</v>
      </c>
      <c r="I403" s="200">
        <v>9104</v>
      </c>
      <c r="J403" s="200"/>
      <c r="K403" s="237">
        <v>422.56</v>
      </c>
      <c r="L403" s="237"/>
      <c r="M403" s="288">
        <v>21.54</v>
      </c>
      <c r="N403" s="288"/>
      <c r="O403" s="311">
        <v>9104</v>
      </c>
      <c r="P403" s="298"/>
      <c r="Q403" s="299">
        <v>423.16</v>
      </c>
      <c r="R403" s="299"/>
      <c r="S403" s="300">
        <v>21.51</v>
      </c>
      <c r="T403" s="301"/>
      <c r="U403" s="246"/>
    </row>
    <row r="404" spans="1:21" x14ac:dyDescent="0.25">
      <c r="A404" s="290" t="s">
        <v>1623</v>
      </c>
      <c r="B404" t="s">
        <v>470</v>
      </c>
      <c r="C404" t="s">
        <v>471</v>
      </c>
      <c r="D404" t="s">
        <v>472</v>
      </c>
      <c r="E404" t="s">
        <v>1624</v>
      </c>
      <c r="F404" t="s">
        <v>98</v>
      </c>
      <c r="G404" t="s">
        <v>140</v>
      </c>
      <c r="H404" t="s">
        <v>833</v>
      </c>
      <c r="I404" s="200">
        <v>229000</v>
      </c>
      <c r="J404" s="200"/>
      <c r="K404" s="237">
        <v>2550.39</v>
      </c>
      <c r="L404" s="237"/>
      <c r="M404" s="288">
        <v>89.79</v>
      </c>
      <c r="N404" s="288"/>
      <c r="O404" s="311">
        <v>260000</v>
      </c>
      <c r="P404" s="298"/>
      <c r="Q404" s="299">
        <v>2577</v>
      </c>
      <c r="R404" s="299"/>
      <c r="S404" s="300">
        <v>100.89</v>
      </c>
      <c r="T404" s="301"/>
      <c r="U404" s="246"/>
    </row>
    <row r="405" spans="1:21" x14ac:dyDescent="0.25">
      <c r="A405" s="290" t="s">
        <v>1625</v>
      </c>
      <c r="B405" t="s">
        <v>470</v>
      </c>
      <c r="C405" t="s">
        <v>471</v>
      </c>
      <c r="D405" t="s">
        <v>472</v>
      </c>
      <c r="E405" t="s">
        <v>1626</v>
      </c>
      <c r="F405" t="s">
        <v>98</v>
      </c>
      <c r="G405" t="s">
        <v>140</v>
      </c>
      <c r="H405" t="s">
        <v>833</v>
      </c>
      <c r="I405" s="200">
        <v>9100</v>
      </c>
      <c r="J405" s="200"/>
      <c r="K405" s="237">
        <v>122.41</v>
      </c>
      <c r="L405" s="237"/>
      <c r="M405" s="288">
        <v>74.34</v>
      </c>
      <c r="N405" s="288"/>
      <c r="O405" s="311">
        <v>9292</v>
      </c>
      <c r="P405" s="298"/>
      <c r="Q405" s="299">
        <v>126.1</v>
      </c>
      <c r="R405" s="299"/>
      <c r="S405" s="300">
        <v>73.69</v>
      </c>
      <c r="T405" s="301"/>
      <c r="U405" s="246"/>
    </row>
    <row r="406" spans="1:21" x14ac:dyDescent="0.25">
      <c r="A406" s="290" t="s">
        <v>1627</v>
      </c>
      <c r="B406" t="s">
        <v>470</v>
      </c>
      <c r="C406" t="s">
        <v>471</v>
      </c>
      <c r="D406" t="s">
        <v>472</v>
      </c>
      <c r="E406" t="s">
        <v>1628</v>
      </c>
      <c r="F406" t="s">
        <v>98</v>
      </c>
      <c r="G406" t="s">
        <v>140</v>
      </c>
      <c r="H406" t="s">
        <v>833</v>
      </c>
      <c r="I406" s="200">
        <v>658749</v>
      </c>
      <c r="J406" s="200"/>
      <c r="K406" s="237">
        <v>8611.1</v>
      </c>
      <c r="L406" s="237"/>
      <c r="M406" s="288">
        <v>76.5</v>
      </c>
      <c r="N406" s="288"/>
      <c r="O406" s="311">
        <v>709538</v>
      </c>
      <c r="P406" s="298"/>
      <c r="Q406" s="299">
        <v>8705.99</v>
      </c>
      <c r="R406" s="299"/>
      <c r="S406" s="300">
        <v>81.5</v>
      </c>
      <c r="T406" s="301"/>
      <c r="U406" s="246"/>
    </row>
    <row r="407" spans="1:21" x14ac:dyDescent="0.25">
      <c r="A407" s="290" t="s">
        <v>1629</v>
      </c>
      <c r="B407" t="s">
        <v>470</v>
      </c>
      <c r="C407" t="s">
        <v>471</v>
      </c>
      <c r="D407" t="s">
        <v>472</v>
      </c>
      <c r="E407" t="s">
        <v>1630</v>
      </c>
      <c r="F407" t="s">
        <v>98</v>
      </c>
      <c r="G407" t="s">
        <v>140</v>
      </c>
      <c r="H407" t="s">
        <v>833</v>
      </c>
      <c r="I407" s="200">
        <v>328574</v>
      </c>
      <c r="J407" s="200"/>
      <c r="K407" s="237">
        <v>4601.87</v>
      </c>
      <c r="L407" s="237"/>
      <c r="M407" s="288">
        <v>71.400000000000006</v>
      </c>
      <c r="N407" s="288"/>
      <c r="O407" s="311">
        <v>338392</v>
      </c>
      <c r="P407" s="298"/>
      <c r="Q407" s="299">
        <v>4635.5</v>
      </c>
      <c r="R407" s="299"/>
      <c r="S407" s="300">
        <v>73</v>
      </c>
      <c r="T407" s="301"/>
      <c r="U407" s="246"/>
    </row>
    <row r="408" spans="1:21" x14ac:dyDescent="0.25">
      <c r="A408" s="290" t="s">
        <v>1631</v>
      </c>
      <c r="B408" t="s">
        <v>470</v>
      </c>
      <c r="C408" t="s">
        <v>471</v>
      </c>
      <c r="D408" t="s">
        <v>472</v>
      </c>
      <c r="E408" t="s">
        <v>1632</v>
      </c>
      <c r="F408" t="s">
        <v>98</v>
      </c>
      <c r="G408" t="s">
        <v>140</v>
      </c>
      <c r="H408" t="s">
        <v>833</v>
      </c>
      <c r="I408" s="200">
        <v>35300</v>
      </c>
      <c r="J408" s="200"/>
      <c r="K408" s="237">
        <v>427.98</v>
      </c>
      <c r="L408" s="237"/>
      <c r="M408" s="288">
        <v>82.48</v>
      </c>
      <c r="N408" s="288"/>
      <c r="O408" s="311">
        <v>36000</v>
      </c>
      <c r="P408" s="298"/>
      <c r="Q408" s="299">
        <v>433.04</v>
      </c>
      <c r="R408" s="299"/>
      <c r="S408" s="300">
        <v>83.13</v>
      </c>
      <c r="T408" s="301"/>
      <c r="U408" s="246"/>
    </row>
    <row r="409" spans="1:21" x14ac:dyDescent="0.25">
      <c r="A409" s="290" t="s">
        <v>1633</v>
      </c>
      <c r="B409" t="s">
        <v>470</v>
      </c>
      <c r="C409" t="s">
        <v>471</v>
      </c>
      <c r="D409" t="s">
        <v>472</v>
      </c>
      <c r="E409" t="s">
        <v>1634</v>
      </c>
      <c r="F409" t="s">
        <v>98</v>
      </c>
      <c r="G409" t="s">
        <v>140</v>
      </c>
      <c r="H409" t="s">
        <v>833</v>
      </c>
      <c r="I409" s="200">
        <v>51727</v>
      </c>
      <c r="J409" s="200"/>
      <c r="K409" s="237">
        <v>548.39</v>
      </c>
      <c r="L409" s="237"/>
      <c r="M409" s="288">
        <v>94.32</v>
      </c>
      <c r="N409" s="288"/>
      <c r="O409" s="311">
        <v>55297</v>
      </c>
      <c r="P409" s="298"/>
      <c r="Q409" s="299">
        <v>554.38</v>
      </c>
      <c r="R409" s="299"/>
      <c r="S409" s="300">
        <v>99.75</v>
      </c>
      <c r="T409" s="301"/>
      <c r="U409" s="246"/>
    </row>
    <row r="410" spans="1:21" x14ac:dyDescent="0.25">
      <c r="A410" s="290" t="s">
        <v>1635</v>
      </c>
      <c r="B410" t="s">
        <v>470</v>
      </c>
      <c r="C410" t="s">
        <v>471</v>
      </c>
      <c r="D410" t="s">
        <v>472</v>
      </c>
      <c r="E410" t="s">
        <v>1636</v>
      </c>
      <c r="F410" t="s">
        <v>98</v>
      </c>
      <c r="G410" t="s">
        <v>140</v>
      </c>
      <c r="H410" t="s">
        <v>833</v>
      </c>
      <c r="I410" s="200">
        <v>389602</v>
      </c>
      <c r="J410" s="200"/>
      <c r="K410" s="237">
        <v>3094.32</v>
      </c>
      <c r="L410" s="237"/>
      <c r="M410" s="288">
        <v>125.91</v>
      </c>
      <c r="N410" s="288"/>
      <c r="O410" s="311">
        <v>401299</v>
      </c>
      <c r="P410" s="298"/>
      <c r="Q410" s="299">
        <v>3124.7</v>
      </c>
      <c r="R410" s="299"/>
      <c r="S410" s="300">
        <v>128.43</v>
      </c>
      <c r="T410" s="301"/>
      <c r="U410" s="246"/>
    </row>
    <row r="411" spans="1:21" x14ac:dyDescent="0.25">
      <c r="A411" s="290" t="s">
        <v>1637</v>
      </c>
      <c r="B411" t="s">
        <v>470</v>
      </c>
      <c r="C411" t="s">
        <v>471</v>
      </c>
      <c r="D411" t="s">
        <v>472</v>
      </c>
      <c r="E411" t="s">
        <v>1638</v>
      </c>
      <c r="F411" t="s">
        <v>98</v>
      </c>
      <c r="G411" t="s">
        <v>140</v>
      </c>
      <c r="H411" t="s">
        <v>833</v>
      </c>
      <c r="I411" s="200">
        <v>14205</v>
      </c>
      <c r="J411" s="200"/>
      <c r="K411" s="237">
        <v>254.91</v>
      </c>
      <c r="L411" s="237"/>
      <c r="M411" s="288">
        <v>55.72</v>
      </c>
      <c r="N411" s="288"/>
      <c r="O411" s="311">
        <v>15549</v>
      </c>
      <c r="P411" s="298"/>
      <c r="Q411" s="299">
        <v>261.02999999999997</v>
      </c>
      <c r="R411" s="299"/>
      <c r="S411" s="300">
        <v>59.57</v>
      </c>
      <c r="T411" s="301"/>
      <c r="U411" s="246"/>
    </row>
    <row r="412" spans="1:21" x14ac:dyDescent="0.25">
      <c r="A412" s="290" t="s">
        <v>1639</v>
      </c>
      <c r="B412" t="s">
        <v>470</v>
      </c>
      <c r="C412" t="s">
        <v>471</v>
      </c>
      <c r="D412" t="s">
        <v>472</v>
      </c>
      <c r="E412" t="s">
        <v>1640</v>
      </c>
      <c r="F412" t="s">
        <v>98</v>
      </c>
      <c r="G412" t="s">
        <v>140</v>
      </c>
      <c r="H412" t="s">
        <v>833</v>
      </c>
      <c r="I412" s="200">
        <v>209360</v>
      </c>
      <c r="J412" s="200"/>
      <c r="K412" s="237">
        <v>2510.83</v>
      </c>
      <c r="L412" s="237"/>
      <c r="M412" s="288">
        <v>83.38</v>
      </c>
      <c r="N412" s="288"/>
      <c r="O412" s="311">
        <v>223374</v>
      </c>
      <c r="P412" s="298"/>
      <c r="Q412" s="299">
        <v>2552.56</v>
      </c>
      <c r="R412" s="299"/>
      <c r="S412" s="300">
        <v>87.51</v>
      </c>
      <c r="T412" s="301"/>
      <c r="U412" s="246"/>
    </row>
    <row r="413" spans="1:21" x14ac:dyDescent="0.25">
      <c r="A413" s="290" t="s">
        <v>1641</v>
      </c>
      <c r="B413" t="s">
        <v>470</v>
      </c>
      <c r="C413" t="s">
        <v>471</v>
      </c>
      <c r="D413" t="s">
        <v>472</v>
      </c>
      <c r="E413" t="s">
        <v>1642</v>
      </c>
      <c r="F413" t="s">
        <v>98</v>
      </c>
      <c r="G413" t="s">
        <v>140</v>
      </c>
      <c r="H413" t="s">
        <v>833</v>
      </c>
      <c r="I413" s="200">
        <v>1500</v>
      </c>
      <c r="J413" s="200"/>
      <c r="K413" s="237">
        <v>106.56</v>
      </c>
      <c r="L413" s="237"/>
      <c r="M413" s="288">
        <v>14.08</v>
      </c>
      <c r="N413" s="288"/>
      <c r="O413" s="311">
        <v>1525</v>
      </c>
      <c r="P413" s="298"/>
      <c r="Q413" s="299">
        <v>108.13</v>
      </c>
      <c r="R413" s="299"/>
      <c r="S413" s="300">
        <v>14.1</v>
      </c>
      <c r="T413" s="301"/>
      <c r="U413" s="246"/>
    </row>
    <row r="414" spans="1:21" x14ac:dyDescent="0.25">
      <c r="A414" s="290" t="s">
        <v>1643</v>
      </c>
      <c r="B414" t="s">
        <v>470</v>
      </c>
      <c r="C414" t="s">
        <v>471</v>
      </c>
      <c r="D414" t="s">
        <v>472</v>
      </c>
      <c r="E414" t="s">
        <v>1644</v>
      </c>
      <c r="F414" t="s">
        <v>98</v>
      </c>
      <c r="G414" t="s">
        <v>140</v>
      </c>
      <c r="H414" t="s">
        <v>833</v>
      </c>
      <c r="I414" s="200">
        <v>417900</v>
      </c>
      <c r="J414" s="200"/>
      <c r="K414" s="237">
        <v>4246.88</v>
      </c>
      <c r="L414" s="237"/>
      <c r="M414" s="288">
        <v>98.4</v>
      </c>
      <c r="N414" s="288"/>
      <c r="O414" s="311">
        <v>417900</v>
      </c>
      <c r="P414" s="298"/>
      <c r="Q414" s="299">
        <v>4245.43</v>
      </c>
      <c r="R414" s="299"/>
      <c r="S414" s="300">
        <v>98.44</v>
      </c>
      <c r="T414" s="301"/>
      <c r="U414" s="246"/>
    </row>
    <row r="415" spans="1:21" x14ac:dyDescent="0.25">
      <c r="A415" s="290" t="s">
        <v>1645</v>
      </c>
      <c r="B415" t="s">
        <v>470</v>
      </c>
      <c r="C415" t="s">
        <v>471</v>
      </c>
      <c r="D415" t="s">
        <v>472</v>
      </c>
      <c r="E415" t="s">
        <v>736</v>
      </c>
      <c r="F415" t="s">
        <v>98</v>
      </c>
      <c r="G415" t="s">
        <v>140</v>
      </c>
      <c r="H415" t="s">
        <v>896</v>
      </c>
      <c r="I415" s="200">
        <v>0</v>
      </c>
      <c r="J415" s="200"/>
      <c r="K415" s="237">
        <v>18.21</v>
      </c>
      <c r="L415" s="237"/>
      <c r="M415" s="288">
        <v>0</v>
      </c>
      <c r="N415" s="288"/>
      <c r="O415" s="311">
        <v>0</v>
      </c>
      <c r="P415" s="298"/>
      <c r="Q415" s="299">
        <v>18.760000000000002</v>
      </c>
      <c r="R415" s="299"/>
      <c r="S415" s="300">
        <v>0</v>
      </c>
      <c r="T415" s="301"/>
      <c r="U415" s="246"/>
    </row>
    <row r="416" spans="1:21" x14ac:dyDescent="0.25">
      <c r="A416" s="290" t="s">
        <v>1646</v>
      </c>
      <c r="B416" t="s">
        <v>470</v>
      </c>
      <c r="C416" t="s">
        <v>471</v>
      </c>
      <c r="D416" t="s">
        <v>472</v>
      </c>
      <c r="E416" t="s">
        <v>1647</v>
      </c>
      <c r="F416" t="s">
        <v>98</v>
      </c>
      <c r="G416" t="s">
        <v>140</v>
      </c>
      <c r="H416" t="s">
        <v>833</v>
      </c>
      <c r="I416" s="200">
        <v>21230</v>
      </c>
      <c r="J416" s="200"/>
      <c r="K416" s="237">
        <v>477.8</v>
      </c>
      <c r="L416" s="237"/>
      <c r="M416" s="288">
        <v>44.43</v>
      </c>
      <c r="N416" s="288"/>
      <c r="O416" s="311">
        <v>26920</v>
      </c>
      <c r="P416" s="298"/>
      <c r="Q416" s="299">
        <v>588.17999999999995</v>
      </c>
      <c r="R416" s="299"/>
      <c r="S416" s="300">
        <v>45.77</v>
      </c>
      <c r="T416" s="301"/>
      <c r="U416" s="246"/>
    </row>
    <row r="417" spans="1:21" x14ac:dyDescent="0.25">
      <c r="A417" s="290" t="s">
        <v>1648</v>
      </c>
      <c r="B417" t="s">
        <v>470</v>
      </c>
      <c r="C417" t="s">
        <v>471</v>
      </c>
      <c r="D417" t="s">
        <v>472</v>
      </c>
      <c r="E417" t="s">
        <v>1649</v>
      </c>
      <c r="F417" t="s">
        <v>98</v>
      </c>
      <c r="G417" t="s">
        <v>140</v>
      </c>
      <c r="H417" t="s">
        <v>833</v>
      </c>
      <c r="I417" s="200">
        <v>960404</v>
      </c>
      <c r="J417" s="200"/>
      <c r="K417" s="237">
        <v>6860.45</v>
      </c>
      <c r="L417" s="237"/>
      <c r="M417" s="288">
        <v>139.99</v>
      </c>
      <c r="N417" s="288"/>
      <c r="O417" s="311">
        <v>1008424</v>
      </c>
      <c r="P417" s="298"/>
      <c r="Q417" s="299">
        <v>6888.8</v>
      </c>
      <c r="R417" s="299"/>
      <c r="S417" s="300">
        <v>146.38999999999999</v>
      </c>
      <c r="T417" s="301"/>
      <c r="U417" s="246"/>
    </row>
    <row r="418" spans="1:21" x14ac:dyDescent="0.25">
      <c r="A418" s="290" t="s">
        <v>1650</v>
      </c>
      <c r="B418" t="s">
        <v>470</v>
      </c>
      <c r="C418" t="s">
        <v>471</v>
      </c>
      <c r="D418" t="s">
        <v>472</v>
      </c>
      <c r="E418" t="s">
        <v>1651</v>
      </c>
      <c r="F418" t="s">
        <v>98</v>
      </c>
      <c r="G418" t="s">
        <v>140</v>
      </c>
      <c r="H418" t="s">
        <v>833</v>
      </c>
      <c r="I418" s="200">
        <v>10232</v>
      </c>
      <c r="J418" s="200"/>
      <c r="K418" s="237">
        <v>127.41</v>
      </c>
      <c r="L418" s="237"/>
      <c r="M418" s="288">
        <v>80.31</v>
      </c>
      <c r="N418" s="288"/>
      <c r="O418" s="311">
        <v>10325</v>
      </c>
      <c r="P418" s="298"/>
      <c r="Q418" s="299">
        <v>126.47</v>
      </c>
      <c r="R418" s="299"/>
      <c r="S418" s="300">
        <v>81.64</v>
      </c>
      <c r="T418" s="301"/>
      <c r="U418" s="246"/>
    </row>
    <row r="419" spans="1:21" x14ac:dyDescent="0.25">
      <c r="A419" s="290" t="s">
        <v>1652</v>
      </c>
      <c r="B419" t="s">
        <v>470</v>
      </c>
      <c r="C419" t="s">
        <v>471</v>
      </c>
      <c r="D419" t="s">
        <v>472</v>
      </c>
      <c r="E419" t="s">
        <v>1653</v>
      </c>
      <c r="F419" t="s">
        <v>98</v>
      </c>
      <c r="G419" t="s">
        <v>140</v>
      </c>
      <c r="H419" t="s">
        <v>833</v>
      </c>
      <c r="I419" s="200">
        <v>36153</v>
      </c>
      <c r="J419" s="200"/>
      <c r="K419" s="237">
        <v>623.32000000000005</v>
      </c>
      <c r="L419" s="237"/>
      <c r="M419" s="288">
        <v>58</v>
      </c>
      <c r="N419" s="288"/>
      <c r="O419" s="311">
        <v>52285</v>
      </c>
      <c r="P419" s="298"/>
      <c r="Q419" s="299">
        <v>901.46</v>
      </c>
      <c r="R419" s="299"/>
      <c r="S419" s="300">
        <v>58</v>
      </c>
      <c r="T419" s="301"/>
      <c r="U419" s="246"/>
    </row>
    <row r="420" spans="1:21" x14ac:dyDescent="0.25">
      <c r="A420" s="290" t="s">
        <v>1654</v>
      </c>
      <c r="B420" t="s">
        <v>470</v>
      </c>
      <c r="C420" t="s">
        <v>471</v>
      </c>
      <c r="D420" t="s">
        <v>472</v>
      </c>
      <c r="E420" t="s">
        <v>1655</v>
      </c>
      <c r="F420" t="s">
        <v>98</v>
      </c>
      <c r="G420" t="s">
        <v>140</v>
      </c>
      <c r="H420" t="s">
        <v>833</v>
      </c>
      <c r="I420" s="200">
        <v>122415</v>
      </c>
      <c r="J420" s="200"/>
      <c r="K420" s="237">
        <v>1349.24</v>
      </c>
      <c r="L420" s="237"/>
      <c r="M420" s="288">
        <v>90.73</v>
      </c>
      <c r="N420" s="288"/>
      <c r="O420" s="311">
        <v>132514</v>
      </c>
      <c r="P420" s="298"/>
      <c r="Q420" s="299">
        <v>1407.37</v>
      </c>
      <c r="R420" s="299"/>
      <c r="S420" s="300">
        <v>94.16</v>
      </c>
      <c r="T420" s="301"/>
      <c r="U420" s="246"/>
    </row>
    <row r="421" spans="1:21" x14ac:dyDescent="0.25">
      <c r="A421" s="290" t="s">
        <v>1656</v>
      </c>
      <c r="B421" t="s">
        <v>470</v>
      </c>
      <c r="C421" t="s">
        <v>471</v>
      </c>
      <c r="D421" t="s">
        <v>472</v>
      </c>
      <c r="E421" t="s">
        <v>1657</v>
      </c>
      <c r="F421" t="s">
        <v>98</v>
      </c>
      <c r="G421" t="s">
        <v>140</v>
      </c>
      <c r="H421" t="s">
        <v>833</v>
      </c>
      <c r="I421" s="200">
        <v>412081</v>
      </c>
      <c r="J421" s="200"/>
      <c r="K421" s="237">
        <v>3632.91</v>
      </c>
      <c r="L421" s="237"/>
      <c r="M421" s="288">
        <v>113.43</v>
      </c>
      <c r="N421" s="288"/>
      <c r="O421" s="311">
        <v>449105</v>
      </c>
      <c r="P421" s="298"/>
      <c r="Q421" s="299">
        <v>3660.38</v>
      </c>
      <c r="R421" s="299"/>
      <c r="S421" s="300">
        <v>122.69</v>
      </c>
      <c r="T421" s="301"/>
      <c r="U421" s="246"/>
    </row>
    <row r="422" spans="1:21" x14ac:dyDescent="0.25">
      <c r="A422" s="290" t="s">
        <v>1658</v>
      </c>
      <c r="B422" t="s">
        <v>470</v>
      </c>
      <c r="C422" t="s">
        <v>471</v>
      </c>
      <c r="D422" t="s">
        <v>472</v>
      </c>
      <c r="E422" t="s">
        <v>1659</v>
      </c>
      <c r="F422" t="s">
        <v>98</v>
      </c>
      <c r="G422" t="s">
        <v>140</v>
      </c>
      <c r="H422" t="s">
        <v>833</v>
      </c>
      <c r="I422" s="200">
        <v>513806</v>
      </c>
      <c r="J422" s="200"/>
      <c r="K422" s="237">
        <v>2388.42</v>
      </c>
      <c r="L422" s="237"/>
      <c r="M422" s="288">
        <v>215.12</v>
      </c>
      <c r="N422" s="288"/>
      <c r="O422" s="311">
        <v>574889</v>
      </c>
      <c r="P422" s="298"/>
      <c r="Q422" s="299">
        <v>2429.9</v>
      </c>
      <c r="R422" s="299"/>
      <c r="S422" s="300">
        <v>236.59</v>
      </c>
      <c r="T422" s="301"/>
      <c r="U422" s="246"/>
    </row>
    <row r="423" spans="1:21" x14ac:dyDescent="0.25">
      <c r="A423" s="290" t="s">
        <v>1660</v>
      </c>
      <c r="B423" t="s">
        <v>194</v>
      </c>
      <c r="C423" t="s">
        <v>195</v>
      </c>
      <c r="D423" s="93" t="s">
        <v>196</v>
      </c>
      <c r="E423" t="s">
        <v>1661</v>
      </c>
      <c r="F423" t="s">
        <v>98</v>
      </c>
      <c r="G423" t="s">
        <v>140</v>
      </c>
      <c r="H423" t="s">
        <v>896</v>
      </c>
      <c r="I423" s="200">
        <v>0</v>
      </c>
      <c r="J423" s="200"/>
      <c r="K423" s="237">
        <v>69.48</v>
      </c>
      <c r="L423" s="237"/>
      <c r="M423" s="288">
        <v>0</v>
      </c>
      <c r="N423" s="288"/>
      <c r="O423" s="311">
        <v>0</v>
      </c>
      <c r="P423" s="298"/>
      <c r="Q423" s="299">
        <v>69.599999999999994</v>
      </c>
      <c r="R423" s="299"/>
      <c r="S423" s="300">
        <v>0</v>
      </c>
      <c r="T423" s="301"/>
      <c r="U423" s="246"/>
    </row>
    <row r="424" spans="1:21" x14ac:dyDescent="0.25">
      <c r="A424" s="290" t="s">
        <v>1662</v>
      </c>
      <c r="B424" t="s">
        <v>194</v>
      </c>
      <c r="C424" t="s">
        <v>195</v>
      </c>
      <c r="D424" s="93" t="s">
        <v>196</v>
      </c>
      <c r="E424" t="s">
        <v>1663</v>
      </c>
      <c r="F424" t="s">
        <v>98</v>
      </c>
      <c r="G424" t="s">
        <v>140</v>
      </c>
      <c r="H424" t="s">
        <v>833</v>
      </c>
      <c r="I424" s="200">
        <v>11400</v>
      </c>
      <c r="J424" s="200"/>
      <c r="K424" s="237">
        <v>169.35</v>
      </c>
      <c r="L424" s="237"/>
      <c r="M424" s="288">
        <v>67.319999999999993</v>
      </c>
      <c r="N424" s="288"/>
      <c r="O424" s="311">
        <v>11800</v>
      </c>
      <c r="P424" s="298"/>
      <c r="Q424" s="299">
        <v>167.35</v>
      </c>
      <c r="R424" s="299"/>
      <c r="S424" s="300">
        <v>70.510000000000005</v>
      </c>
      <c r="T424" s="301"/>
      <c r="U424" s="246"/>
    </row>
    <row r="425" spans="1:21" x14ac:dyDescent="0.25">
      <c r="A425" s="290" t="s">
        <v>1664</v>
      </c>
      <c r="B425" t="s">
        <v>194</v>
      </c>
      <c r="C425" t="s">
        <v>195</v>
      </c>
      <c r="D425" s="93" t="s">
        <v>196</v>
      </c>
      <c r="E425" t="s">
        <v>1665</v>
      </c>
      <c r="F425" t="s">
        <v>98</v>
      </c>
      <c r="G425" t="s">
        <v>140</v>
      </c>
      <c r="H425" t="s">
        <v>833</v>
      </c>
      <c r="I425" s="200">
        <v>14150</v>
      </c>
      <c r="J425" s="200"/>
      <c r="K425" s="237">
        <v>213.28</v>
      </c>
      <c r="L425" s="237"/>
      <c r="M425" s="288">
        <v>66.34</v>
      </c>
      <c r="N425" s="288"/>
      <c r="O425" s="311">
        <v>15000</v>
      </c>
      <c r="P425" s="298"/>
      <c r="Q425" s="299">
        <v>216.23</v>
      </c>
      <c r="R425" s="299"/>
      <c r="S425" s="300">
        <v>69.37</v>
      </c>
      <c r="T425" s="301"/>
      <c r="U425" s="246"/>
    </row>
    <row r="426" spans="1:21" x14ac:dyDescent="0.25">
      <c r="A426" s="290" t="s">
        <v>1666</v>
      </c>
      <c r="B426" t="s">
        <v>194</v>
      </c>
      <c r="C426" t="s">
        <v>195</v>
      </c>
      <c r="D426" s="93" t="s">
        <v>196</v>
      </c>
      <c r="E426" t="s">
        <v>1667</v>
      </c>
      <c r="F426" t="s">
        <v>98</v>
      </c>
      <c r="G426" t="s">
        <v>140</v>
      </c>
      <c r="H426" t="s">
        <v>833</v>
      </c>
      <c r="I426" s="200">
        <v>707015</v>
      </c>
      <c r="J426" s="200"/>
      <c r="K426" s="237">
        <v>6903.9</v>
      </c>
      <c r="L426" s="237"/>
      <c r="M426" s="288">
        <v>102.41</v>
      </c>
      <c r="N426" s="288"/>
      <c r="O426" s="311">
        <v>751839</v>
      </c>
      <c r="P426" s="298"/>
      <c r="Q426" s="299">
        <v>6991.9</v>
      </c>
      <c r="R426" s="299"/>
      <c r="S426" s="300">
        <v>107.53</v>
      </c>
      <c r="T426" s="301"/>
      <c r="U426" s="246"/>
    </row>
    <row r="427" spans="1:21" x14ac:dyDescent="0.25">
      <c r="A427" s="290" t="s">
        <v>1668</v>
      </c>
      <c r="B427" t="s">
        <v>194</v>
      </c>
      <c r="C427" t="s">
        <v>195</v>
      </c>
      <c r="D427" s="93" t="s">
        <v>196</v>
      </c>
      <c r="E427" t="s">
        <v>1669</v>
      </c>
      <c r="F427" t="s">
        <v>98</v>
      </c>
      <c r="G427" t="s">
        <v>140</v>
      </c>
      <c r="H427" t="s">
        <v>833</v>
      </c>
      <c r="I427" s="200">
        <v>19250</v>
      </c>
      <c r="J427" s="200"/>
      <c r="K427" s="237">
        <v>126.25</v>
      </c>
      <c r="L427" s="237"/>
      <c r="M427" s="288">
        <v>152.47999999999999</v>
      </c>
      <c r="N427" s="288"/>
      <c r="O427" s="311">
        <v>16290</v>
      </c>
      <c r="P427" s="298"/>
      <c r="Q427" s="299">
        <v>131.93</v>
      </c>
      <c r="R427" s="299"/>
      <c r="S427" s="300">
        <v>123.47</v>
      </c>
      <c r="T427" s="301"/>
      <c r="U427" s="246"/>
    </row>
    <row r="428" spans="1:21" x14ac:dyDescent="0.25">
      <c r="A428" s="290" t="s">
        <v>1670</v>
      </c>
      <c r="B428" t="s">
        <v>194</v>
      </c>
      <c r="C428" t="s">
        <v>195</v>
      </c>
      <c r="D428" s="93" t="s">
        <v>196</v>
      </c>
      <c r="E428" t="s">
        <v>1671</v>
      </c>
      <c r="F428" t="s">
        <v>98</v>
      </c>
      <c r="G428" t="s">
        <v>140</v>
      </c>
      <c r="H428" t="s">
        <v>833</v>
      </c>
      <c r="I428" s="200">
        <v>17800</v>
      </c>
      <c r="J428" s="200"/>
      <c r="K428" s="237">
        <v>471</v>
      </c>
      <c r="L428" s="237"/>
      <c r="M428" s="288">
        <v>37.79</v>
      </c>
      <c r="N428" s="288"/>
      <c r="O428" s="311">
        <v>18500</v>
      </c>
      <c r="P428" s="298"/>
      <c r="Q428" s="299">
        <v>473.3</v>
      </c>
      <c r="R428" s="299"/>
      <c r="S428" s="300">
        <v>39.090000000000003</v>
      </c>
      <c r="T428" s="301"/>
      <c r="U428" s="246"/>
    </row>
    <row r="429" spans="1:21" x14ac:dyDescent="0.25">
      <c r="A429" s="290" t="s">
        <v>1672</v>
      </c>
      <c r="B429" t="s">
        <v>194</v>
      </c>
      <c r="C429" t="s">
        <v>195</v>
      </c>
      <c r="D429" s="93" t="s">
        <v>196</v>
      </c>
      <c r="E429" t="s">
        <v>1673</v>
      </c>
      <c r="F429" t="s">
        <v>98</v>
      </c>
      <c r="G429" t="s">
        <v>140</v>
      </c>
      <c r="H429" t="s">
        <v>833</v>
      </c>
      <c r="I429" s="200">
        <v>18300</v>
      </c>
      <c r="J429" s="200"/>
      <c r="K429" s="237">
        <v>196.68</v>
      </c>
      <c r="L429" s="237"/>
      <c r="M429" s="288">
        <v>93.04</v>
      </c>
      <c r="N429" s="288"/>
      <c r="O429" s="311">
        <v>18300</v>
      </c>
      <c r="P429" s="298"/>
      <c r="Q429" s="299">
        <v>195.72</v>
      </c>
      <c r="R429" s="299"/>
      <c r="S429" s="300">
        <v>93.5</v>
      </c>
      <c r="T429" s="301"/>
      <c r="U429" s="246"/>
    </row>
    <row r="430" spans="1:21" x14ac:dyDescent="0.25">
      <c r="A430" s="290" t="s">
        <v>1674</v>
      </c>
      <c r="B430" t="s">
        <v>194</v>
      </c>
      <c r="C430" t="s">
        <v>195</v>
      </c>
      <c r="D430" s="93" t="s">
        <v>196</v>
      </c>
      <c r="E430" t="s">
        <v>1675</v>
      </c>
      <c r="F430" t="s">
        <v>98</v>
      </c>
      <c r="G430" t="s">
        <v>140</v>
      </c>
      <c r="H430" t="s">
        <v>833</v>
      </c>
      <c r="I430" s="200">
        <v>238013</v>
      </c>
      <c r="J430" s="200"/>
      <c r="K430" s="237">
        <v>1896.26</v>
      </c>
      <c r="L430" s="237"/>
      <c r="M430" s="288">
        <v>125.52</v>
      </c>
      <c r="N430" s="288"/>
      <c r="O430" s="311">
        <v>260235</v>
      </c>
      <c r="P430" s="298"/>
      <c r="Q430" s="299">
        <v>2073.2399999999998</v>
      </c>
      <c r="R430" s="299"/>
      <c r="S430" s="300">
        <v>125.52</v>
      </c>
      <c r="T430" s="301"/>
      <c r="U430" s="246"/>
    </row>
    <row r="431" spans="1:21" x14ac:dyDescent="0.25">
      <c r="A431" s="290" t="s">
        <v>1676</v>
      </c>
      <c r="B431" t="s">
        <v>194</v>
      </c>
      <c r="C431" t="s">
        <v>195</v>
      </c>
      <c r="D431" s="93" t="s">
        <v>196</v>
      </c>
      <c r="E431" t="s">
        <v>1677</v>
      </c>
      <c r="F431" t="s">
        <v>98</v>
      </c>
      <c r="G431" t="s">
        <v>140</v>
      </c>
      <c r="H431" t="s">
        <v>896</v>
      </c>
      <c r="I431" s="200">
        <v>0</v>
      </c>
      <c r="J431" s="200"/>
      <c r="K431" s="237">
        <v>25.68</v>
      </c>
      <c r="L431" s="237"/>
      <c r="M431" s="288">
        <v>0</v>
      </c>
      <c r="N431" s="288"/>
      <c r="O431" s="311">
        <v>0</v>
      </c>
      <c r="P431" s="298"/>
      <c r="Q431" s="299">
        <v>26.29</v>
      </c>
      <c r="R431" s="299"/>
      <c r="S431" s="300">
        <v>0</v>
      </c>
      <c r="T431" s="301"/>
      <c r="U431" s="246"/>
    </row>
    <row r="432" spans="1:21" x14ac:dyDescent="0.25">
      <c r="A432" s="290" t="s">
        <v>1678</v>
      </c>
      <c r="B432" t="s">
        <v>194</v>
      </c>
      <c r="C432" t="s">
        <v>195</v>
      </c>
      <c r="D432" s="93" t="s">
        <v>196</v>
      </c>
      <c r="E432" t="s">
        <v>1679</v>
      </c>
      <c r="F432" t="s">
        <v>98</v>
      </c>
      <c r="G432" t="s">
        <v>140</v>
      </c>
      <c r="H432" t="s">
        <v>833</v>
      </c>
      <c r="I432" s="200">
        <v>1153690</v>
      </c>
      <c r="J432" s="200"/>
      <c r="K432" s="237">
        <v>18873.05</v>
      </c>
      <c r="L432" s="237"/>
      <c r="M432" s="288">
        <v>61.13</v>
      </c>
      <c r="N432" s="288"/>
      <c r="O432" s="311">
        <v>1271990</v>
      </c>
      <c r="P432" s="298"/>
      <c r="Q432" s="299">
        <v>19102.84</v>
      </c>
      <c r="R432" s="299"/>
      <c r="S432" s="300">
        <v>66.59</v>
      </c>
      <c r="T432" s="301"/>
      <c r="U432" s="246"/>
    </row>
    <row r="433" spans="1:21" x14ac:dyDescent="0.25">
      <c r="A433" s="290" t="s">
        <v>1680</v>
      </c>
      <c r="B433" t="s">
        <v>194</v>
      </c>
      <c r="C433" t="s">
        <v>195</v>
      </c>
      <c r="D433" s="93" t="s">
        <v>196</v>
      </c>
      <c r="E433" t="s">
        <v>1681</v>
      </c>
      <c r="F433" t="s">
        <v>98</v>
      </c>
      <c r="G433" t="s">
        <v>140</v>
      </c>
      <c r="H433" t="s">
        <v>896</v>
      </c>
      <c r="I433" s="200">
        <v>0</v>
      </c>
      <c r="J433" s="200"/>
      <c r="K433" s="237">
        <v>37.58</v>
      </c>
      <c r="L433" s="237"/>
      <c r="M433" s="288">
        <v>0</v>
      </c>
      <c r="N433" s="288"/>
      <c r="O433" s="311">
        <v>0</v>
      </c>
      <c r="P433" s="298"/>
      <c r="Q433" s="299">
        <v>37.93</v>
      </c>
      <c r="R433" s="299"/>
      <c r="S433" s="300">
        <v>0</v>
      </c>
      <c r="T433" s="301"/>
      <c r="U433" s="246"/>
    </row>
    <row r="434" spans="1:21" x14ac:dyDescent="0.25">
      <c r="A434" s="290" t="s">
        <v>1682</v>
      </c>
      <c r="B434" t="s">
        <v>194</v>
      </c>
      <c r="C434" t="s">
        <v>195</v>
      </c>
      <c r="D434" s="93" t="s">
        <v>196</v>
      </c>
      <c r="E434" t="s">
        <v>1683</v>
      </c>
      <c r="F434" t="s">
        <v>98</v>
      </c>
      <c r="G434" t="s">
        <v>140</v>
      </c>
      <c r="H434" t="s">
        <v>833</v>
      </c>
      <c r="I434" s="200">
        <v>1370</v>
      </c>
      <c r="J434" s="200"/>
      <c r="K434" s="237">
        <v>82.93</v>
      </c>
      <c r="L434" s="237"/>
      <c r="M434" s="288">
        <v>16.52</v>
      </c>
      <c r="N434" s="288"/>
      <c r="O434" s="311">
        <v>1370</v>
      </c>
      <c r="P434" s="298"/>
      <c r="Q434" s="299">
        <v>83.72</v>
      </c>
      <c r="R434" s="299"/>
      <c r="S434" s="300">
        <v>16.36</v>
      </c>
      <c r="T434" s="301"/>
      <c r="U434" s="246"/>
    </row>
    <row r="435" spans="1:21" x14ac:dyDescent="0.25">
      <c r="A435" s="290" t="s">
        <v>1684</v>
      </c>
      <c r="B435" t="s">
        <v>194</v>
      </c>
      <c r="C435" t="s">
        <v>195</v>
      </c>
      <c r="D435" s="93" t="s">
        <v>196</v>
      </c>
      <c r="E435" t="s">
        <v>1685</v>
      </c>
      <c r="F435" t="s">
        <v>98</v>
      </c>
      <c r="G435" t="s">
        <v>140</v>
      </c>
      <c r="H435" t="s">
        <v>833</v>
      </c>
      <c r="I435" s="200">
        <v>341208</v>
      </c>
      <c r="J435" s="200"/>
      <c r="K435" s="237">
        <v>6278.1</v>
      </c>
      <c r="L435" s="237"/>
      <c r="M435" s="288">
        <v>54.35</v>
      </c>
      <c r="N435" s="288"/>
      <c r="O435" s="311">
        <v>404038</v>
      </c>
      <c r="P435" s="298"/>
      <c r="Q435" s="299">
        <v>6284.8</v>
      </c>
      <c r="R435" s="299"/>
      <c r="S435" s="300">
        <v>64.290000000000006</v>
      </c>
      <c r="T435" s="301"/>
      <c r="U435" s="246"/>
    </row>
    <row r="436" spans="1:21" x14ac:dyDescent="0.25">
      <c r="A436" s="290" t="s">
        <v>1686</v>
      </c>
      <c r="B436" t="s">
        <v>194</v>
      </c>
      <c r="C436" t="s">
        <v>195</v>
      </c>
      <c r="D436" s="93" t="s">
        <v>196</v>
      </c>
      <c r="E436" t="s">
        <v>1687</v>
      </c>
      <c r="F436" t="s">
        <v>98</v>
      </c>
      <c r="G436" t="s">
        <v>140</v>
      </c>
      <c r="H436" t="s">
        <v>833</v>
      </c>
      <c r="I436" s="200">
        <v>0</v>
      </c>
      <c r="J436" s="200"/>
      <c r="K436" s="237">
        <v>0</v>
      </c>
      <c r="L436" s="237"/>
      <c r="M436" s="288">
        <v>0</v>
      </c>
      <c r="N436" s="288"/>
      <c r="O436" s="311">
        <v>164950</v>
      </c>
      <c r="P436" s="298"/>
      <c r="Q436" s="299">
        <v>2629.96</v>
      </c>
      <c r="R436" s="299"/>
      <c r="S436" s="300">
        <v>62.72</v>
      </c>
      <c r="T436" s="301"/>
      <c r="U436" s="246"/>
    </row>
    <row r="437" spans="1:21" x14ac:dyDescent="0.25">
      <c r="A437" s="290" t="s">
        <v>1688</v>
      </c>
      <c r="B437" t="s">
        <v>194</v>
      </c>
      <c r="C437" t="s">
        <v>195</v>
      </c>
      <c r="D437" s="93" t="s">
        <v>196</v>
      </c>
      <c r="E437" t="s">
        <v>1689</v>
      </c>
      <c r="F437" t="s">
        <v>98</v>
      </c>
      <c r="G437" t="s">
        <v>140</v>
      </c>
      <c r="H437" t="s">
        <v>896</v>
      </c>
      <c r="I437" s="200">
        <v>0</v>
      </c>
      <c r="J437" s="200"/>
      <c r="K437" s="237">
        <v>56.97</v>
      </c>
      <c r="L437" s="237"/>
      <c r="M437" s="288">
        <v>0</v>
      </c>
      <c r="N437" s="288"/>
      <c r="O437" s="311">
        <v>0</v>
      </c>
      <c r="P437" s="298"/>
      <c r="Q437" s="299">
        <v>57.36</v>
      </c>
      <c r="R437" s="299"/>
      <c r="S437" s="300">
        <v>0</v>
      </c>
      <c r="T437" s="301"/>
      <c r="U437" s="246"/>
    </row>
    <row r="438" spans="1:21" x14ac:dyDescent="0.25">
      <c r="A438" s="290" t="s">
        <v>1690</v>
      </c>
      <c r="B438" t="s">
        <v>194</v>
      </c>
      <c r="C438" t="s">
        <v>195</v>
      </c>
      <c r="D438" s="93" t="s">
        <v>196</v>
      </c>
      <c r="E438" t="s">
        <v>1691</v>
      </c>
      <c r="F438" t="s">
        <v>98</v>
      </c>
      <c r="G438" t="s">
        <v>140</v>
      </c>
      <c r="H438" t="s">
        <v>833</v>
      </c>
      <c r="I438" s="200">
        <v>0</v>
      </c>
      <c r="J438" s="200"/>
      <c r="K438" s="237">
        <v>0</v>
      </c>
      <c r="L438" s="237"/>
      <c r="M438" s="288">
        <v>0</v>
      </c>
      <c r="N438" s="288"/>
      <c r="O438" s="311">
        <v>32790</v>
      </c>
      <c r="P438" s="298"/>
      <c r="Q438" s="299">
        <v>855.11</v>
      </c>
      <c r="R438" s="299"/>
      <c r="S438" s="300">
        <v>38.35</v>
      </c>
      <c r="T438" s="301"/>
      <c r="U438" s="246"/>
    </row>
    <row r="439" spans="1:21" x14ac:dyDescent="0.25">
      <c r="A439" s="290" t="s">
        <v>1692</v>
      </c>
      <c r="B439" t="s">
        <v>194</v>
      </c>
      <c r="C439" t="s">
        <v>195</v>
      </c>
      <c r="D439" s="93" t="s">
        <v>196</v>
      </c>
      <c r="E439" t="s">
        <v>1693</v>
      </c>
      <c r="F439" t="s">
        <v>98</v>
      </c>
      <c r="G439" t="s">
        <v>140</v>
      </c>
      <c r="H439" t="s">
        <v>833</v>
      </c>
      <c r="I439" s="200">
        <v>18216</v>
      </c>
      <c r="J439" s="200"/>
      <c r="K439" s="237">
        <v>1212.8</v>
      </c>
      <c r="L439" s="237"/>
      <c r="M439" s="288">
        <v>15.02</v>
      </c>
      <c r="N439" s="288"/>
      <c r="O439" s="311">
        <v>18920</v>
      </c>
      <c r="P439" s="298"/>
      <c r="Q439" s="299">
        <v>1259.3900000000001</v>
      </c>
      <c r="R439" s="299"/>
      <c r="S439" s="300">
        <v>15.02</v>
      </c>
      <c r="T439" s="301"/>
      <c r="U439" s="246"/>
    </row>
    <row r="440" spans="1:21" x14ac:dyDescent="0.25">
      <c r="A440" s="290" t="s">
        <v>1694</v>
      </c>
      <c r="B440" t="s">
        <v>194</v>
      </c>
      <c r="C440" t="s">
        <v>195</v>
      </c>
      <c r="D440" s="93" t="s">
        <v>196</v>
      </c>
      <c r="E440" t="s">
        <v>1695</v>
      </c>
      <c r="F440" t="s">
        <v>98</v>
      </c>
      <c r="G440" t="s">
        <v>140</v>
      </c>
      <c r="H440" t="s">
        <v>833</v>
      </c>
      <c r="I440" s="200">
        <v>1230</v>
      </c>
      <c r="J440" s="200"/>
      <c r="K440" s="237">
        <v>70.25</v>
      </c>
      <c r="L440" s="237"/>
      <c r="M440" s="288">
        <v>17.510000000000002</v>
      </c>
      <c r="N440" s="288"/>
      <c r="O440" s="311">
        <v>1200</v>
      </c>
      <c r="P440" s="298"/>
      <c r="Q440" s="299">
        <v>82.26</v>
      </c>
      <c r="R440" s="299"/>
      <c r="S440" s="300">
        <v>14.59</v>
      </c>
      <c r="T440" s="301"/>
      <c r="U440" s="246"/>
    </row>
    <row r="441" spans="1:21" x14ac:dyDescent="0.25">
      <c r="A441" s="290" t="s">
        <v>1696</v>
      </c>
      <c r="B441" t="s">
        <v>194</v>
      </c>
      <c r="C441" t="s">
        <v>195</v>
      </c>
      <c r="D441" s="93" t="s">
        <v>196</v>
      </c>
      <c r="E441" t="s">
        <v>1697</v>
      </c>
      <c r="F441" t="s">
        <v>98</v>
      </c>
      <c r="G441" t="s">
        <v>140</v>
      </c>
      <c r="H441" t="s">
        <v>833</v>
      </c>
      <c r="I441" s="200">
        <v>7290</v>
      </c>
      <c r="J441" s="200"/>
      <c r="K441" s="237">
        <v>233.6</v>
      </c>
      <c r="L441" s="237"/>
      <c r="M441" s="288">
        <v>31.21</v>
      </c>
      <c r="N441" s="288"/>
      <c r="O441" s="311">
        <v>7435</v>
      </c>
      <c r="P441" s="298"/>
      <c r="Q441" s="299">
        <v>235.68</v>
      </c>
      <c r="R441" s="299"/>
      <c r="S441" s="300">
        <v>31.55</v>
      </c>
      <c r="T441" s="301"/>
      <c r="U441" s="246"/>
    </row>
    <row r="442" spans="1:21" x14ac:dyDescent="0.25">
      <c r="A442" s="290" t="s">
        <v>1698</v>
      </c>
      <c r="B442" t="s">
        <v>194</v>
      </c>
      <c r="C442" t="s">
        <v>195</v>
      </c>
      <c r="D442" s="93" t="s">
        <v>196</v>
      </c>
      <c r="E442" t="s">
        <v>1699</v>
      </c>
      <c r="F442" t="s">
        <v>98</v>
      </c>
      <c r="G442" t="s">
        <v>140</v>
      </c>
      <c r="H442" t="s">
        <v>833</v>
      </c>
      <c r="I442" s="200">
        <v>41000</v>
      </c>
      <c r="J442" s="200"/>
      <c r="K442" s="237">
        <v>526.27</v>
      </c>
      <c r="L442" s="237"/>
      <c r="M442" s="288">
        <v>77.91</v>
      </c>
      <c r="N442" s="288"/>
      <c r="O442" s="311">
        <v>43400</v>
      </c>
      <c r="P442" s="298"/>
      <c r="Q442" s="299">
        <v>529.30999999999995</v>
      </c>
      <c r="R442" s="299"/>
      <c r="S442" s="300">
        <v>81.99</v>
      </c>
      <c r="T442" s="301"/>
      <c r="U442" s="246"/>
    </row>
    <row r="443" spans="1:21" x14ac:dyDescent="0.25">
      <c r="A443" s="290" t="s">
        <v>1700</v>
      </c>
      <c r="B443" t="s">
        <v>194</v>
      </c>
      <c r="C443" t="s">
        <v>195</v>
      </c>
      <c r="D443" s="93" t="s">
        <v>196</v>
      </c>
      <c r="E443" t="s">
        <v>1701</v>
      </c>
      <c r="F443" t="s">
        <v>98</v>
      </c>
      <c r="G443" t="s">
        <v>140</v>
      </c>
      <c r="H443" t="s">
        <v>896</v>
      </c>
      <c r="I443" s="200">
        <v>0</v>
      </c>
      <c r="J443" s="200"/>
      <c r="K443" s="237">
        <v>0</v>
      </c>
      <c r="L443" s="237"/>
      <c r="M443" s="288">
        <v>0</v>
      </c>
      <c r="N443" s="288"/>
      <c r="O443" s="311">
        <v>0</v>
      </c>
      <c r="P443" s="298"/>
      <c r="Q443" s="299">
        <v>29.91</v>
      </c>
      <c r="R443" s="299"/>
      <c r="S443" s="300">
        <v>0</v>
      </c>
      <c r="T443" s="301"/>
      <c r="U443" s="246"/>
    </row>
    <row r="444" spans="1:21" x14ac:dyDescent="0.25">
      <c r="A444" s="290" t="s">
        <v>1702</v>
      </c>
      <c r="B444" t="s">
        <v>194</v>
      </c>
      <c r="C444" t="s">
        <v>195</v>
      </c>
      <c r="D444" s="93" t="s">
        <v>196</v>
      </c>
      <c r="E444" t="s">
        <v>1703</v>
      </c>
      <c r="F444" t="s">
        <v>98</v>
      </c>
      <c r="G444" t="s">
        <v>140</v>
      </c>
      <c r="H444" t="s">
        <v>833</v>
      </c>
      <c r="I444" s="200">
        <v>852777</v>
      </c>
      <c r="J444" s="200"/>
      <c r="K444" s="237">
        <v>5176.09</v>
      </c>
      <c r="L444" s="237"/>
      <c r="M444" s="288">
        <v>164.75</v>
      </c>
      <c r="N444" s="288"/>
      <c r="O444" s="311">
        <v>903930</v>
      </c>
      <c r="P444" s="298"/>
      <c r="Q444" s="299">
        <v>5346.84</v>
      </c>
      <c r="R444" s="299"/>
      <c r="S444" s="300">
        <v>169.06</v>
      </c>
      <c r="T444" s="301"/>
      <c r="U444" s="246"/>
    </row>
    <row r="445" spans="1:21" x14ac:dyDescent="0.25">
      <c r="A445" s="290" t="s">
        <v>1704</v>
      </c>
      <c r="B445" t="s">
        <v>194</v>
      </c>
      <c r="C445" t="s">
        <v>195</v>
      </c>
      <c r="D445" s="93" t="s">
        <v>196</v>
      </c>
      <c r="E445" t="s">
        <v>1705</v>
      </c>
      <c r="F445" t="s">
        <v>98</v>
      </c>
      <c r="G445" t="s">
        <v>140</v>
      </c>
      <c r="H445" t="s">
        <v>833</v>
      </c>
      <c r="I445" s="200">
        <v>109692</v>
      </c>
      <c r="J445" s="200"/>
      <c r="K445" s="237">
        <v>843.54</v>
      </c>
      <c r="L445" s="237"/>
      <c r="M445" s="288">
        <v>130.04</v>
      </c>
      <c r="N445" s="288"/>
      <c r="O445" s="311">
        <v>109692</v>
      </c>
      <c r="P445" s="298"/>
      <c r="Q445" s="299">
        <v>858.52</v>
      </c>
      <c r="R445" s="299"/>
      <c r="S445" s="300">
        <v>127.77</v>
      </c>
      <c r="T445" s="301"/>
      <c r="U445" s="246"/>
    </row>
    <row r="446" spans="1:21" x14ac:dyDescent="0.25">
      <c r="A446" s="290" t="s">
        <v>1706</v>
      </c>
      <c r="B446" t="s">
        <v>194</v>
      </c>
      <c r="C446" t="s">
        <v>195</v>
      </c>
      <c r="D446" s="93" t="s">
        <v>196</v>
      </c>
      <c r="E446" t="s">
        <v>1707</v>
      </c>
      <c r="F446" t="s">
        <v>98</v>
      </c>
      <c r="G446" t="s">
        <v>140</v>
      </c>
      <c r="H446" t="s">
        <v>833</v>
      </c>
      <c r="I446" s="200">
        <v>30000</v>
      </c>
      <c r="J446" s="200"/>
      <c r="K446" s="237">
        <v>375.68</v>
      </c>
      <c r="L446" s="237"/>
      <c r="M446" s="288">
        <v>79.86</v>
      </c>
      <c r="N446" s="288"/>
      <c r="O446" s="311">
        <v>31200</v>
      </c>
      <c r="P446" s="298"/>
      <c r="Q446" s="299">
        <v>384.34</v>
      </c>
      <c r="R446" s="299"/>
      <c r="S446" s="300">
        <v>81.180000000000007</v>
      </c>
      <c r="T446" s="301"/>
      <c r="U446" s="246"/>
    </row>
    <row r="447" spans="1:21" x14ac:dyDescent="0.25">
      <c r="A447" s="290" t="s">
        <v>1708</v>
      </c>
      <c r="B447" t="s">
        <v>194</v>
      </c>
      <c r="C447" t="s">
        <v>195</v>
      </c>
      <c r="D447" s="93" t="s">
        <v>196</v>
      </c>
      <c r="E447" t="s">
        <v>1709</v>
      </c>
      <c r="F447" t="s">
        <v>98</v>
      </c>
      <c r="G447" t="s">
        <v>140</v>
      </c>
      <c r="H447" t="s">
        <v>833</v>
      </c>
      <c r="I447" s="200">
        <v>538000</v>
      </c>
      <c r="J447" s="200"/>
      <c r="K447" s="237">
        <v>4981.1000000000004</v>
      </c>
      <c r="L447" s="237"/>
      <c r="M447" s="288">
        <v>108.01</v>
      </c>
      <c r="N447" s="288"/>
      <c r="O447" s="311">
        <v>551430</v>
      </c>
      <c r="P447" s="298"/>
      <c r="Q447" s="299">
        <v>5003.8999999999996</v>
      </c>
      <c r="R447" s="299"/>
      <c r="S447" s="300">
        <v>110.2</v>
      </c>
      <c r="T447" s="301"/>
      <c r="U447" s="246"/>
    </row>
    <row r="448" spans="1:21" x14ac:dyDescent="0.25">
      <c r="A448" s="290" t="s">
        <v>1710</v>
      </c>
      <c r="B448" t="s">
        <v>194</v>
      </c>
      <c r="C448" t="s">
        <v>195</v>
      </c>
      <c r="D448" s="93" t="s">
        <v>196</v>
      </c>
      <c r="E448" t="s">
        <v>1711</v>
      </c>
      <c r="F448" t="s">
        <v>98</v>
      </c>
      <c r="G448" t="s">
        <v>140</v>
      </c>
      <c r="H448" t="s">
        <v>833</v>
      </c>
      <c r="I448" s="200">
        <v>33594</v>
      </c>
      <c r="J448" s="200"/>
      <c r="K448" s="237">
        <v>405.3</v>
      </c>
      <c r="L448" s="237"/>
      <c r="M448" s="288">
        <v>82.89</v>
      </c>
      <c r="N448" s="288"/>
      <c r="O448" s="311">
        <v>36270</v>
      </c>
      <c r="P448" s="298"/>
      <c r="Q448" s="299">
        <v>402.99</v>
      </c>
      <c r="R448" s="299"/>
      <c r="S448" s="300">
        <v>90</v>
      </c>
      <c r="T448" s="301"/>
      <c r="U448" s="246"/>
    </row>
    <row r="449" spans="1:21" x14ac:dyDescent="0.25">
      <c r="A449" s="290" t="s">
        <v>1712</v>
      </c>
      <c r="B449" t="s">
        <v>194</v>
      </c>
      <c r="C449" t="s">
        <v>195</v>
      </c>
      <c r="D449" s="93" t="s">
        <v>196</v>
      </c>
      <c r="E449" t="s">
        <v>1713</v>
      </c>
      <c r="F449" t="s">
        <v>98</v>
      </c>
      <c r="G449" t="s">
        <v>140</v>
      </c>
      <c r="H449" t="s">
        <v>833</v>
      </c>
      <c r="I449" s="200">
        <v>215216</v>
      </c>
      <c r="J449" s="200"/>
      <c r="K449" s="237">
        <v>3153</v>
      </c>
      <c r="L449" s="237"/>
      <c r="M449" s="288">
        <v>68.260000000000005</v>
      </c>
      <c r="N449" s="288"/>
      <c r="O449" s="311">
        <v>223830</v>
      </c>
      <c r="P449" s="298"/>
      <c r="Q449" s="299">
        <v>3167.6</v>
      </c>
      <c r="R449" s="299"/>
      <c r="S449" s="300">
        <v>70.66</v>
      </c>
      <c r="T449" s="301"/>
      <c r="U449" s="246"/>
    </row>
    <row r="450" spans="1:21" x14ac:dyDescent="0.25">
      <c r="A450" s="290" t="s">
        <v>1714</v>
      </c>
      <c r="B450" t="s">
        <v>194</v>
      </c>
      <c r="C450" t="s">
        <v>195</v>
      </c>
      <c r="D450" s="93" t="s">
        <v>196</v>
      </c>
      <c r="E450" t="s">
        <v>1715</v>
      </c>
      <c r="F450" t="s">
        <v>98</v>
      </c>
      <c r="G450" t="s">
        <v>140</v>
      </c>
      <c r="H450" t="s">
        <v>833</v>
      </c>
      <c r="I450" s="200">
        <v>410744</v>
      </c>
      <c r="J450" s="200"/>
      <c r="K450" s="237">
        <v>6723.6</v>
      </c>
      <c r="L450" s="237"/>
      <c r="M450" s="288">
        <v>61.09</v>
      </c>
      <c r="N450" s="288"/>
      <c r="O450" s="311">
        <v>452614</v>
      </c>
      <c r="P450" s="298"/>
      <c r="Q450" s="299">
        <v>6704</v>
      </c>
      <c r="R450" s="299"/>
      <c r="S450" s="300">
        <v>67.510000000000005</v>
      </c>
      <c r="T450" s="301"/>
      <c r="U450" s="246"/>
    </row>
    <row r="451" spans="1:21" x14ac:dyDescent="0.25">
      <c r="A451" s="290" t="s">
        <v>1716</v>
      </c>
      <c r="B451" t="s">
        <v>194</v>
      </c>
      <c r="C451" t="s">
        <v>195</v>
      </c>
      <c r="D451" s="93" t="s">
        <v>196</v>
      </c>
      <c r="E451" t="s">
        <v>1717</v>
      </c>
      <c r="F451" t="s">
        <v>98</v>
      </c>
      <c r="G451" t="s">
        <v>140</v>
      </c>
      <c r="H451" t="s">
        <v>833</v>
      </c>
      <c r="I451" s="200">
        <v>16100</v>
      </c>
      <c r="J451" s="200"/>
      <c r="K451" s="237">
        <v>126.35</v>
      </c>
      <c r="L451" s="237"/>
      <c r="M451" s="288">
        <v>127.42</v>
      </c>
      <c r="N451" s="288"/>
      <c r="O451" s="311">
        <v>14500</v>
      </c>
      <c r="P451" s="298"/>
      <c r="Q451" s="299">
        <v>127.34</v>
      </c>
      <c r="R451" s="299"/>
      <c r="S451" s="300">
        <v>113.87</v>
      </c>
      <c r="T451" s="301"/>
      <c r="U451" s="246"/>
    </row>
    <row r="452" spans="1:21" x14ac:dyDescent="0.25">
      <c r="A452" s="290" t="s">
        <v>1718</v>
      </c>
      <c r="B452" t="s">
        <v>194</v>
      </c>
      <c r="C452" t="s">
        <v>195</v>
      </c>
      <c r="D452" s="93" t="s">
        <v>196</v>
      </c>
      <c r="E452" t="s">
        <v>1719</v>
      </c>
      <c r="F452" t="s">
        <v>98</v>
      </c>
      <c r="G452" t="s">
        <v>140</v>
      </c>
      <c r="H452" t="s">
        <v>833</v>
      </c>
      <c r="I452" s="200">
        <v>12000</v>
      </c>
      <c r="J452" s="200"/>
      <c r="K452" s="237">
        <v>841.9</v>
      </c>
      <c r="L452" s="237"/>
      <c r="M452" s="288">
        <v>14.25</v>
      </c>
      <c r="N452" s="288"/>
      <c r="O452" s="311">
        <v>12000</v>
      </c>
      <c r="P452" s="298"/>
      <c r="Q452" s="299">
        <v>849.2</v>
      </c>
      <c r="R452" s="299"/>
      <c r="S452" s="300">
        <v>14.13</v>
      </c>
      <c r="T452" s="301"/>
      <c r="U452" s="246"/>
    </row>
    <row r="453" spans="1:21" x14ac:dyDescent="0.25">
      <c r="A453" s="290" t="s">
        <v>1720</v>
      </c>
      <c r="B453" t="s">
        <v>194</v>
      </c>
      <c r="C453" t="s">
        <v>195</v>
      </c>
      <c r="D453" s="93" t="s">
        <v>196</v>
      </c>
      <c r="E453" t="s">
        <v>1721</v>
      </c>
      <c r="F453" t="s">
        <v>98</v>
      </c>
      <c r="G453" t="s">
        <v>140</v>
      </c>
      <c r="H453" t="s">
        <v>833</v>
      </c>
      <c r="I453" s="200">
        <v>30000</v>
      </c>
      <c r="J453" s="200"/>
      <c r="K453" s="237">
        <v>287.18</v>
      </c>
      <c r="L453" s="237"/>
      <c r="M453" s="288">
        <v>104.46</v>
      </c>
      <c r="N453" s="288"/>
      <c r="O453" s="311">
        <v>35000</v>
      </c>
      <c r="P453" s="298"/>
      <c r="Q453" s="299">
        <v>289.81</v>
      </c>
      <c r="R453" s="299"/>
      <c r="S453" s="300">
        <v>120.77</v>
      </c>
      <c r="T453" s="301"/>
      <c r="U453" s="246"/>
    </row>
    <row r="454" spans="1:21" x14ac:dyDescent="0.25">
      <c r="A454" s="290" t="s">
        <v>1722</v>
      </c>
      <c r="B454" t="s">
        <v>194</v>
      </c>
      <c r="C454" t="s">
        <v>195</v>
      </c>
      <c r="D454" s="93" t="s">
        <v>196</v>
      </c>
      <c r="E454" t="s">
        <v>1723</v>
      </c>
      <c r="F454" t="s">
        <v>98</v>
      </c>
      <c r="G454" t="s">
        <v>140</v>
      </c>
      <c r="H454" t="s">
        <v>833</v>
      </c>
      <c r="I454" s="200">
        <v>82000</v>
      </c>
      <c r="J454" s="200"/>
      <c r="K454" s="237">
        <v>722.41</v>
      </c>
      <c r="L454" s="237"/>
      <c r="M454" s="288">
        <v>113.51</v>
      </c>
      <c r="N454" s="288"/>
      <c r="O454" s="311">
        <v>93720</v>
      </c>
      <c r="P454" s="298"/>
      <c r="Q454" s="299">
        <v>749.76</v>
      </c>
      <c r="R454" s="299"/>
      <c r="S454" s="300">
        <v>125</v>
      </c>
      <c r="T454" s="301"/>
      <c r="U454" s="246"/>
    </row>
    <row r="455" spans="1:21" x14ac:dyDescent="0.25">
      <c r="A455" s="290" t="s">
        <v>1724</v>
      </c>
      <c r="B455" t="s">
        <v>194</v>
      </c>
      <c r="C455" t="s">
        <v>195</v>
      </c>
      <c r="D455" s="93" t="s">
        <v>196</v>
      </c>
      <c r="E455" t="s">
        <v>1725</v>
      </c>
      <c r="F455" t="s">
        <v>98</v>
      </c>
      <c r="G455" t="s">
        <v>140</v>
      </c>
      <c r="H455" t="s">
        <v>833</v>
      </c>
      <c r="I455" s="200">
        <v>8000</v>
      </c>
      <c r="J455" s="200"/>
      <c r="K455" s="237">
        <v>148.4</v>
      </c>
      <c r="L455" s="237"/>
      <c r="M455" s="288">
        <v>53.91</v>
      </c>
      <c r="N455" s="288"/>
      <c r="O455" s="311">
        <v>8240</v>
      </c>
      <c r="P455" s="298"/>
      <c r="Q455" s="299">
        <v>148.9</v>
      </c>
      <c r="R455" s="299"/>
      <c r="S455" s="300">
        <v>55.34</v>
      </c>
      <c r="T455" s="301"/>
      <c r="U455" s="246"/>
    </row>
    <row r="456" spans="1:21" x14ac:dyDescent="0.25">
      <c r="A456" s="290" t="s">
        <v>1726</v>
      </c>
      <c r="B456" t="s">
        <v>194</v>
      </c>
      <c r="C456" t="s">
        <v>195</v>
      </c>
      <c r="D456" s="93" t="s">
        <v>196</v>
      </c>
      <c r="E456" t="s">
        <v>1727</v>
      </c>
      <c r="F456" t="s">
        <v>98</v>
      </c>
      <c r="G456" t="s">
        <v>140</v>
      </c>
      <c r="H456" t="s">
        <v>833</v>
      </c>
      <c r="I456" s="200">
        <v>354429</v>
      </c>
      <c r="J456" s="200"/>
      <c r="K456" s="237">
        <v>6420.8</v>
      </c>
      <c r="L456" s="237"/>
      <c r="M456" s="288">
        <v>55.2</v>
      </c>
      <c r="N456" s="288"/>
      <c r="O456" s="311">
        <v>355523</v>
      </c>
      <c r="P456" s="298"/>
      <c r="Q456" s="299">
        <v>6440.63</v>
      </c>
      <c r="R456" s="299"/>
      <c r="S456" s="300">
        <v>55.2</v>
      </c>
      <c r="T456" s="301"/>
      <c r="U456" s="246"/>
    </row>
    <row r="457" spans="1:21" x14ac:dyDescent="0.25">
      <c r="A457" s="290" t="s">
        <v>1728</v>
      </c>
      <c r="B457" t="s">
        <v>194</v>
      </c>
      <c r="C457" t="s">
        <v>195</v>
      </c>
      <c r="D457" s="93" t="s">
        <v>196</v>
      </c>
      <c r="E457" t="s">
        <v>1729</v>
      </c>
      <c r="F457" t="s">
        <v>98</v>
      </c>
      <c r="G457" t="s">
        <v>140</v>
      </c>
      <c r="H457" t="s">
        <v>833</v>
      </c>
      <c r="I457" s="200">
        <v>958000</v>
      </c>
      <c r="J457" s="200"/>
      <c r="K457" s="237">
        <v>8206.5</v>
      </c>
      <c r="L457" s="237"/>
      <c r="M457" s="288">
        <v>116.74</v>
      </c>
      <c r="N457" s="288"/>
      <c r="O457" s="311">
        <v>977160</v>
      </c>
      <c r="P457" s="298"/>
      <c r="Q457" s="299">
        <v>8258.2999999999993</v>
      </c>
      <c r="R457" s="299"/>
      <c r="S457" s="300">
        <v>118.32</v>
      </c>
      <c r="T457" s="301"/>
      <c r="U457" s="246"/>
    </row>
    <row r="458" spans="1:21" x14ac:dyDescent="0.25">
      <c r="A458" s="290" t="s">
        <v>1730</v>
      </c>
      <c r="B458" t="s">
        <v>194</v>
      </c>
      <c r="C458" t="s">
        <v>195</v>
      </c>
      <c r="D458" s="93" t="s">
        <v>196</v>
      </c>
      <c r="E458" t="s">
        <v>1731</v>
      </c>
      <c r="F458" t="s">
        <v>98</v>
      </c>
      <c r="G458" t="s">
        <v>140</v>
      </c>
      <c r="H458" t="s">
        <v>833</v>
      </c>
      <c r="I458" s="200">
        <v>78094</v>
      </c>
      <c r="J458" s="200"/>
      <c r="K458" s="237">
        <v>1643</v>
      </c>
      <c r="L458" s="237"/>
      <c r="M458" s="288">
        <v>47.53</v>
      </c>
      <c r="N458" s="288"/>
      <c r="O458" s="311">
        <v>83650</v>
      </c>
      <c r="P458" s="298"/>
      <c r="Q458" s="299">
        <v>1656.5</v>
      </c>
      <c r="R458" s="299"/>
      <c r="S458" s="300">
        <v>50.5</v>
      </c>
      <c r="T458" s="301"/>
      <c r="U458" s="246"/>
    </row>
    <row r="459" spans="1:21" x14ac:dyDescent="0.25">
      <c r="A459" s="290" t="s">
        <v>1732</v>
      </c>
      <c r="B459" t="s">
        <v>194</v>
      </c>
      <c r="C459" t="s">
        <v>195</v>
      </c>
      <c r="D459" s="93" t="s">
        <v>196</v>
      </c>
      <c r="E459" t="s">
        <v>1733</v>
      </c>
      <c r="F459" t="s">
        <v>98</v>
      </c>
      <c r="G459" t="s">
        <v>140</v>
      </c>
      <c r="H459" t="s">
        <v>896</v>
      </c>
      <c r="I459" s="200">
        <v>0</v>
      </c>
      <c r="J459" s="200"/>
      <c r="K459" s="237">
        <v>44.64</v>
      </c>
      <c r="L459" s="237"/>
      <c r="M459" s="288">
        <v>0</v>
      </c>
      <c r="N459" s="288"/>
      <c r="O459" s="311">
        <v>0</v>
      </c>
      <c r="P459" s="298"/>
      <c r="Q459" s="299">
        <v>43.5</v>
      </c>
      <c r="R459" s="299"/>
      <c r="S459" s="300">
        <v>0</v>
      </c>
      <c r="T459" s="301"/>
      <c r="U459" s="246"/>
    </row>
    <row r="460" spans="1:21" x14ac:dyDescent="0.25">
      <c r="A460" s="290" t="s">
        <v>1734</v>
      </c>
      <c r="B460" t="s">
        <v>194</v>
      </c>
      <c r="C460" t="s">
        <v>195</v>
      </c>
      <c r="D460" s="93" t="s">
        <v>196</v>
      </c>
      <c r="E460" t="s">
        <v>1735</v>
      </c>
      <c r="F460" t="s">
        <v>98</v>
      </c>
      <c r="G460" t="s">
        <v>140</v>
      </c>
      <c r="H460" t="s">
        <v>833</v>
      </c>
      <c r="I460" s="200">
        <v>2200</v>
      </c>
      <c r="J460" s="200"/>
      <c r="K460" s="237">
        <v>128.51</v>
      </c>
      <c r="L460" s="237"/>
      <c r="M460" s="288">
        <v>17.12</v>
      </c>
      <c r="N460" s="288"/>
      <c r="O460" s="311">
        <v>2300</v>
      </c>
      <c r="P460" s="298"/>
      <c r="Q460" s="299">
        <v>134.61000000000001</v>
      </c>
      <c r="R460" s="299"/>
      <c r="S460" s="300">
        <v>17.09</v>
      </c>
      <c r="T460" s="301"/>
      <c r="U460" s="246"/>
    </row>
    <row r="461" spans="1:21" x14ac:dyDescent="0.25">
      <c r="A461" s="290" t="s">
        <v>1736</v>
      </c>
      <c r="B461" t="s">
        <v>194</v>
      </c>
      <c r="C461" t="s">
        <v>195</v>
      </c>
      <c r="D461" s="93" t="s">
        <v>196</v>
      </c>
      <c r="E461" t="s">
        <v>1737</v>
      </c>
      <c r="F461" t="s">
        <v>98</v>
      </c>
      <c r="G461" t="s">
        <v>140</v>
      </c>
      <c r="H461" t="s">
        <v>833</v>
      </c>
      <c r="I461" s="200">
        <v>9800</v>
      </c>
      <c r="J461" s="200"/>
      <c r="K461" s="237">
        <v>505.3</v>
      </c>
      <c r="L461" s="237"/>
      <c r="M461" s="288">
        <v>19.39</v>
      </c>
      <c r="N461" s="288"/>
      <c r="O461" s="311">
        <v>10500</v>
      </c>
      <c r="P461" s="298"/>
      <c r="Q461" s="299">
        <v>505</v>
      </c>
      <c r="R461" s="299"/>
      <c r="S461" s="300">
        <v>20.79</v>
      </c>
      <c r="T461" s="301"/>
      <c r="U461" s="246"/>
    </row>
    <row r="462" spans="1:21" x14ac:dyDescent="0.25">
      <c r="A462" s="290" t="s">
        <v>1738</v>
      </c>
      <c r="B462" t="s">
        <v>194</v>
      </c>
      <c r="C462" t="s">
        <v>195</v>
      </c>
      <c r="D462" s="93" t="s">
        <v>196</v>
      </c>
      <c r="E462" t="s">
        <v>1739</v>
      </c>
      <c r="F462" t="s">
        <v>98</v>
      </c>
      <c r="G462" t="s">
        <v>140</v>
      </c>
      <c r="H462" t="s">
        <v>833</v>
      </c>
      <c r="I462" s="200">
        <v>193300</v>
      </c>
      <c r="J462" s="200"/>
      <c r="K462" s="237">
        <v>1804.21</v>
      </c>
      <c r="L462" s="237"/>
      <c r="M462" s="288">
        <v>107.14</v>
      </c>
      <c r="N462" s="288"/>
      <c r="O462" s="311">
        <v>202965</v>
      </c>
      <c r="P462" s="298"/>
      <c r="Q462" s="299">
        <v>1811.04</v>
      </c>
      <c r="R462" s="299"/>
      <c r="S462" s="300">
        <v>112.07</v>
      </c>
      <c r="T462" s="301"/>
      <c r="U462" s="246"/>
    </row>
    <row r="463" spans="1:21" x14ac:dyDescent="0.25">
      <c r="A463" s="290" t="s">
        <v>1740</v>
      </c>
      <c r="B463" t="s">
        <v>194</v>
      </c>
      <c r="C463" t="s">
        <v>195</v>
      </c>
      <c r="D463" s="93" t="s">
        <v>196</v>
      </c>
      <c r="E463" t="s">
        <v>1741</v>
      </c>
      <c r="F463" t="s">
        <v>98</v>
      </c>
      <c r="G463" t="s">
        <v>140</v>
      </c>
      <c r="H463" t="s">
        <v>833</v>
      </c>
      <c r="I463" s="200">
        <v>10700</v>
      </c>
      <c r="J463" s="200"/>
      <c r="K463" s="237">
        <v>328.2</v>
      </c>
      <c r="L463" s="237"/>
      <c r="M463" s="288">
        <v>32.6</v>
      </c>
      <c r="N463" s="288"/>
      <c r="O463" s="311">
        <v>11200</v>
      </c>
      <c r="P463" s="298"/>
      <c r="Q463" s="299">
        <v>331.8</v>
      </c>
      <c r="R463" s="299"/>
      <c r="S463" s="300">
        <v>33.76</v>
      </c>
      <c r="T463" s="301"/>
      <c r="U463" s="246"/>
    </row>
    <row r="464" spans="1:21" x14ac:dyDescent="0.25">
      <c r="A464" s="290" t="s">
        <v>1742</v>
      </c>
      <c r="B464" t="s">
        <v>194</v>
      </c>
      <c r="C464" t="s">
        <v>195</v>
      </c>
      <c r="D464" s="93" t="s">
        <v>196</v>
      </c>
      <c r="E464" t="s">
        <v>1743</v>
      </c>
      <c r="F464" t="s">
        <v>98</v>
      </c>
      <c r="G464" t="s">
        <v>140</v>
      </c>
      <c r="H464" t="s">
        <v>896</v>
      </c>
      <c r="I464" s="200">
        <v>0</v>
      </c>
      <c r="J464" s="200"/>
      <c r="K464" s="237">
        <v>5.4</v>
      </c>
      <c r="L464" s="237"/>
      <c r="M464" s="288">
        <v>0</v>
      </c>
      <c r="N464" s="288"/>
      <c r="O464" s="311">
        <v>0</v>
      </c>
      <c r="P464" s="298"/>
      <c r="Q464" s="299">
        <v>6.35</v>
      </c>
      <c r="R464" s="299"/>
      <c r="S464" s="300">
        <v>0</v>
      </c>
      <c r="T464" s="301"/>
      <c r="U464" s="246"/>
    </row>
    <row r="465" spans="1:21" x14ac:dyDescent="0.25">
      <c r="A465" s="290" t="s">
        <v>1744</v>
      </c>
      <c r="B465" t="s">
        <v>194</v>
      </c>
      <c r="C465" t="s">
        <v>195</v>
      </c>
      <c r="D465" s="93" t="s">
        <v>196</v>
      </c>
      <c r="E465" t="s">
        <v>1745</v>
      </c>
      <c r="F465" t="s">
        <v>98</v>
      </c>
      <c r="G465" t="s">
        <v>140</v>
      </c>
      <c r="H465" t="s">
        <v>833</v>
      </c>
      <c r="I465" s="200">
        <v>10850</v>
      </c>
      <c r="J465" s="200"/>
      <c r="K465" s="237">
        <v>169.65</v>
      </c>
      <c r="L465" s="237"/>
      <c r="M465" s="288">
        <v>63.96</v>
      </c>
      <c r="N465" s="288"/>
      <c r="O465" s="311">
        <v>11200</v>
      </c>
      <c r="P465" s="298"/>
      <c r="Q465" s="299">
        <v>171.87</v>
      </c>
      <c r="R465" s="299"/>
      <c r="S465" s="300">
        <v>65.17</v>
      </c>
      <c r="T465" s="301"/>
      <c r="U465" s="246"/>
    </row>
    <row r="466" spans="1:21" x14ac:dyDescent="0.25">
      <c r="A466" s="290" t="s">
        <v>1746</v>
      </c>
      <c r="B466" t="s">
        <v>194</v>
      </c>
      <c r="C466" t="s">
        <v>195</v>
      </c>
      <c r="D466" s="93" t="s">
        <v>196</v>
      </c>
      <c r="E466" t="s">
        <v>1747</v>
      </c>
      <c r="F466" t="s">
        <v>98</v>
      </c>
      <c r="G466" t="s">
        <v>140</v>
      </c>
      <c r="H466" t="s">
        <v>833</v>
      </c>
      <c r="I466" s="200">
        <v>33000</v>
      </c>
      <c r="J466" s="200"/>
      <c r="K466" s="237">
        <v>283.89999999999998</v>
      </c>
      <c r="L466" s="237"/>
      <c r="M466" s="288">
        <v>116.24</v>
      </c>
      <c r="N466" s="288"/>
      <c r="O466" s="311">
        <v>36000</v>
      </c>
      <c r="P466" s="298"/>
      <c r="Q466" s="299">
        <v>295.24</v>
      </c>
      <c r="R466" s="299"/>
      <c r="S466" s="300">
        <v>121.93</v>
      </c>
      <c r="T466" s="301"/>
      <c r="U466" s="246"/>
    </row>
    <row r="467" spans="1:21" x14ac:dyDescent="0.25">
      <c r="A467" s="290" t="s">
        <v>1748</v>
      </c>
      <c r="B467" t="s">
        <v>194</v>
      </c>
      <c r="C467" t="s">
        <v>195</v>
      </c>
      <c r="D467" s="93" t="s">
        <v>196</v>
      </c>
      <c r="E467" t="s">
        <v>1749</v>
      </c>
      <c r="F467" t="s">
        <v>98</v>
      </c>
      <c r="G467" t="s">
        <v>140</v>
      </c>
      <c r="H467" t="s">
        <v>833</v>
      </c>
      <c r="I467" s="200">
        <v>385894</v>
      </c>
      <c r="J467" s="200"/>
      <c r="K467" s="237">
        <v>3445.7</v>
      </c>
      <c r="L467" s="237"/>
      <c r="M467" s="288">
        <v>111.99</v>
      </c>
      <c r="N467" s="288"/>
      <c r="O467" s="311">
        <v>391563</v>
      </c>
      <c r="P467" s="298"/>
      <c r="Q467" s="299">
        <v>3574.6</v>
      </c>
      <c r="R467" s="299"/>
      <c r="S467" s="300">
        <v>109.54</v>
      </c>
      <c r="T467" s="301"/>
      <c r="U467" s="246"/>
    </row>
    <row r="468" spans="1:21" x14ac:dyDescent="0.25">
      <c r="A468" s="290" t="s">
        <v>1750</v>
      </c>
      <c r="B468" t="s">
        <v>194</v>
      </c>
      <c r="C468" t="s">
        <v>195</v>
      </c>
      <c r="D468" s="93" t="s">
        <v>196</v>
      </c>
      <c r="E468" t="s">
        <v>1751</v>
      </c>
      <c r="F468" t="s">
        <v>98</v>
      </c>
      <c r="G468" t="s">
        <v>140</v>
      </c>
      <c r="H468" t="s">
        <v>833</v>
      </c>
      <c r="I468" s="200">
        <v>26510</v>
      </c>
      <c r="J468" s="200"/>
      <c r="K468" s="237">
        <v>454.61</v>
      </c>
      <c r="L468" s="237"/>
      <c r="M468" s="288">
        <v>58.31</v>
      </c>
      <c r="N468" s="288"/>
      <c r="O468" s="311">
        <v>28000</v>
      </c>
      <c r="P468" s="298"/>
      <c r="Q468" s="299">
        <v>458.1</v>
      </c>
      <c r="R468" s="299"/>
      <c r="S468" s="300">
        <v>61.12</v>
      </c>
      <c r="T468" s="301"/>
      <c r="U468" s="246"/>
    </row>
    <row r="469" spans="1:21" x14ac:dyDescent="0.25">
      <c r="A469" s="290" t="s">
        <v>1752</v>
      </c>
      <c r="B469" t="s">
        <v>194</v>
      </c>
      <c r="C469" t="s">
        <v>195</v>
      </c>
      <c r="D469" s="93" t="s">
        <v>196</v>
      </c>
      <c r="E469" t="s">
        <v>1753</v>
      </c>
      <c r="F469" t="s">
        <v>98</v>
      </c>
      <c r="G469" t="s">
        <v>140</v>
      </c>
      <c r="H469" t="s">
        <v>833</v>
      </c>
      <c r="I469" s="200">
        <v>22546</v>
      </c>
      <c r="J469" s="200"/>
      <c r="K469" s="237">
        <v>372.2</v>
      </c>
      <c r="L469" s="237"/>
      <c r="M469" s="288">
        <v>60.57</v>
      </c>
      <c r="N469" s="288"/>
      <c r="O469" s="311">
        <v>23222</v>
      </c>
      <c r="P469" s="298"/>
      <c r="Q469" s="299">
        <v>378.5</v>
      </c>
      <c r="R469" s="299"/>
      <c r="S469" s="300">
        <v>61.35</v>
      </c>
      <c r="T469" s="301"/>
      <c r="U469" s="246"/>
    </row>
    <row r="470" spans="1:21" x14ac:dyDescent="0.25">
      <c r="A470" s="290" t="s">
        <v>1754</v>
      </c>
      <c r="B470" t="s">
        <v>194</v>
      </c>
      <c r="C470" t="s">
        <v>195</v>
      </c>
      <c r="D470" s="93" t="s">
        <v>196</v>
      </c>
      <c r="E470" t="s">
        <v>1755</v>
      </c>
      <c r="F470" t="s">
        <v>98</v>
      </c>
      <c r="G470" t="s">
        <v>140</v>
      </c>
      <c r="H470" t="s">
        <v>896</v>
      </c>
      <c r="I470" s="200">
        <v>0</v>
      </c>
      <c r="J470" s="200"/>
      <c r="K470" s="237">
        <v>77.959999999999994</v>
      </c>
      <c r="L470" s="237"/>
      <c r="M470" s="288">
        <v>0</v>
      </c>
      <c r="N470" s="288"/>
      <c r="O470" s="311">
        <v>0</v>
      </c>
      <c r="P470" s="298"/>
      <c r="Q470" s="299">
        <v>74.069999999999993</v>
      </c>
      <c r="R470" s="299"/>
      <c r="S470" s="300">
        <v>0</v>
      </c>
      <c r="T470" s="301"/>
      <c r="U470" s="246"/>
    </row>
    <row r="471" spans="1:21" x14ac:dyDescent="0.25">
      <c r="A471" s="290" t="s">
        <v>1756</v>
      </c>
      <c r="B471" t="s">
        <v>194</v>
      </c>
      <c r="C471" t="s">
        <v>195</v>
      </c>
      <c r="D471" s="93" t="s">
        <v>196</v>
      </c>
      <c r="E471" t="s">
        <v>1757</v>
      </c>
      <c r="F471" t="s">
        <v>98</v>
      </c>
      <c r="G471" t="s">
        <v>140</v>
      </c>
      <c r="H471" t="s">
        <v>833</v>
      </c>
      <c r="I471" s="200">
        <v>104035</v>
      </c>
      <c r="J471" s="200"/>
      <c r="K471" s="237">
        <v>1984.1</v>
      </c>
      <c r="L471" s="237"/>
      <c r="M471" s="288">
        <v>52.43</v>
      </c>
      <c r="N471" s="288"/>
      <c r="O471" s="311">
        <v>104036</v>
      </c>
      <c r="P471" s="298"/>
      <c r="Q471" s="299">
        <v>1986.86</v>
      </c>
      <c r="R471" s="299"/>
      <c r="S471" s="300">
        <v>52.36</v>
      </c>
      <c r="T471" s="301"/>
      <c r="U471" s="246"/>
    </row>
    <row r="472" spans="1:21" x14ac:dyDescent="0.25">
      <c r="A472" s="290" t="s">
        <v>1758</v>
      </c>
      <c r="B472" t="s">
        <v>194</v>
      </c>
      <c r="C472" t="s">
        <v>195</v>
      </c>
      <c r="D472" s="93" t="s">
        <v>196</v>
      </c>
      <c r="E472" t="s">
        <v>1759</v>
      </c>
      <c r="F472" t="s">
        <v>98</v>
      </c>
      <c r="G472" t="s">
        <v>140</v>
      </c>
      <c r="H472" t="s">
        <v>833</v>
      </c>
      <c r="I472" s="200">
        <v>700</v>
      </c>
      <c r="J472" s="200"/>
      <c r="K472" s="237">
        <v>79.489999999999995</v>
      </c>
      <c r="L472" s="237"/>
      <c r="M472" s="288">
        <v>8.81</v>
      </c>
      <c r="N472" s="288"/>
      <c r="O472" s="311">
        <v>700</v>
      </c>
      <c r="P472" s="298"/>
      <c r="Q472" s="299">
        <v>78.13</v>
      </c>
      <c r="R472" s="299"/>
      <c r="S472" s="300">
        <v>8.9600000000000009</v>
      </c>
      <c r="T472" s="301"/>
      <c r="U472" s="246"/>
    </row>
    <row r="473" spans="1:21" x14ac:dyDescent="0.25">
      <c r="A473" s="290" t="s">
        <v>1760</v>
      </c>
      <c r="B473" t="s">
        <v>194</v>
      </c>
      <c r="C473" t="s">
        <v>195</v>
      </c>
      <c r="D473" s="93" t="s">
        <v>196</v>
      </c>
      <c r="E473" t="s">
        <v>1761</v>
      </c>
      <c r="F473" t="s">
        <v>98</v>
      </c>
      <c r="G473" t="s">
        <v>140</v>
      </c>
      <c r="H473" t="s">
        <v>833</v>
      </c>
      <c r="I473" s="200">
        <v>33650</v>
      </c>
      <c r="J473" s="200"/>
      <c r="K473" s="237">
        <v>278.10000000000002</v>
      </c>
      <c r="L473" s="237"/>
      <c r="M473" s="288">
        <v>121</v>
      </c>
      <c r="N473" s="288"/>
      <c r="O473" s="311">
        <v>35750</v>
      </c>
      <c r="P473" s="298"/>
      <c r="Q473" s="299">
        <v>283.04000000000002</v>
      </c>
      <c r="R473" s="299"/>
      <c r="S473" s="300">
        <v>126.31</v>
      </c>
      <c r="T473" s="301"/>
      <c r="U473" s="246"/>
    </row>
    <row r="474" spans="1:21" x14ac:dyDescent="0.25">
      <c r="A474" s="290" t="s">
        <v>1762</v>
      </c>
      <c r="B474" t="s">
        <v>194</v>
      </c>
      <c r="C474" t="s">
        <v>195</v>
      </c>
      <c r="D474" s="93" t="s">
        <v>196</v>
      </c>
      <c r="E474" t="s">
        <v>1242</v>
      </c>
      <c r="F474" t="s">
        <v>98</v>
      </c>
      <c r="G474" t="s">
        <v>140</v>
      </c>
      <c r="H474" t="s">
        <v>896</v>
      </c>
      <c r="I474" s="200">
        <v>0</v>
      </c>
      <c r="J474" s="200"/>
      <c r="K474" s="237">
        <v>47.05</v>
      </c>
      <c r="L474" s="237"/>
      <c r="M474" s="288">
        <v>0</v>
      </c>
      <c r="N474" s="288"/>
      <c r="O474" s="311">
        <v>0</v>
      </c>
      <c r="P474" s="298"/>
      <c r="Q474" s="299">
        <v>49.41</v>
      </c>
      <c r="R474" s="299"/>
      <c r="S474" s="300">
        <v>0</v>
      </c>
      <c r="T474" s="301"/>
      <c r="U474" s="246"/>
    </row>
    <row r="475" spans="1:21" x14ac:dyDescent="0.25">
      <c r="A475" s="290" t="s">
        <v>1763</v>
      </c>
      <c r="B475" t="s">
        <v>194</v>
      </c>
      <c r="C475" t="s">
        <v>195</v>
      </c>
      <c r="D475" s="93" t="s">
        <v>196</v>
      </c>
      <c r="E475" t="s">
        <v>1764</v>
      </c>
      <c r="F475" t="s">
        <v>98</v>
      </c>
      <c r="G475" t="s">
        <v>140</v>
      </c>
      <c r="H475" t="s">
        <v>833</v>
      </c>
      <c r="I475" s="200">
        <v>20000</v>
      </c>
      <c r="J475" s="200"/>
      <c r="K475" s="237">
        <v>176.13</v>
      </c>
      <c r="L475" s="237"/>
      <c r="M475" s="288">
        <v>113.55</v>
      </c>
      <c r="N475" s="288"/>
      <c r="O475" s="311">
        <v>20000</v>
      </c>
      <c r="P475" s="298"/>
      <c r="Q475" s="299">
        <v>182.42</v>
      </c>
      <c r="R475" s="299"/>
      <c r="S475" s="300">
        <v>109.64</v>
      </c>
      <c r="T475" s="301"/>
      <c r="U475" s="246"/>
    </row>
    <row r="476" spans="1:21" x14ac:dyDescent="0.25">
      <c r="A476" s="290" t="s">
        <v>1765</v>
      </c>
      <c r="B476" t="s">
        <v>194</v>
      </c>
      <c r="C476" t="s">
        <v>195</v>
      </c>
      <c r="D476" s="93" t="s">
        <v>196</v>
      </c>
      <c r="E476" t="s">
        <v>1766</v>
      </c>
      <c r="F476" t="s">
        <v>98</v>
      </c>
      <c r="G476" t="s">
        <v>140</v>
      </c>
      <c r="H476" t="s">
        <v>833</v>
      </c>
      <c r="I476" s="200">
        <v>10000</v>
      </c>
      <c r="J476" s="200"/>
      <c r="K476" s="237">
        <v>113.01</v>
      </c>
      <c r="L476" s="237"/>
      <c r="M476" s="288">
        <v>88.49</v>
      </c>
      <c r="N476" s="288"/>
      <c r="O476" s="311">
        <v>10250</v>
      </c>
      <c r="P476" s="298"/>
      <c r="Q476" s="299">
        <v>114.23</v>
      </c>
      <c r="R476" s="299"/>
      <c r="S476" s="300">
        <v>89.73</v>
      </c>
      <c r="T476" s="301"/>
      <c r="U476" s="246"/>
    </row>
    <row r="477" spans="1:21" x14ac:dyDescent="0.25">
      <c r="A477" s="290" t="s">
        <v>1767</v>
      </c>
      <c r="B477" t="s">
        <v>194</v>
      </c>
      <c r="C477" t="s">
        <v>195</v>
      </c>
      <c r="D477" s="93" t="s">
        <v>196</v>
      </c>
      <c r="E477" t="s">
        <v>1768</v>
      </c>
      <c r="F477" t="s">
        <v>98</v>
      </c>
      <c r="G477" t="s">
        <v>140</v>
      </c>
      <c r="H477" t="s">
        <v>833</v>
      </c>
      <c r="I477" s="200">
        <v>115710</v>
      </c>
      <c r="J477" s="200"/>
      <c r="K477" s="237">
        <v>1269.3499999999999</v>
      </c>
      <c r="L477" s="237"/>
      <c r="M477" s="288">
        <v>91.16</v>
      </c>
      <c r="N477" s="288"/>
      <c r="O477" s="311">
        <v>141840</v>
      </c>
      <c r="P477" s="298"/>
      <c r="Q477" s="299">
        <v>1352.95</v>
      </c>
      <c r="R477" s="299"/>
      <c r="S477" s="300">
        <v>104.84</v>
      </c>
      <c r="T477" s="301"/>
      <c r="U477" s="246"/>
    </row>
    <row r="478" spans="1:21" x14ac:dyDescent="0.25">
      <c r="A478" s="290" t="s">
        <v>1769</v>
      </c>
      <c r="B478" t="s">
        <v>194</v>
      </c>
      <c r="C478" t="s">
        <v>195</v>
      </c>
      <c r="D478" s="93" t="s">
        <v>196</v>
      </c>
      <c r="E478" t="s">
        <v>1770</v>
      </c>
      <c r="F478" t="s">
        <v>98</v>
      </c>
      <c r="G478" t="s">
        <v>140</v>
      </c>
      <c r="H478" t="s">
        <v>833</v>
      </c>
      <c r="I478" s="200">
        <v>18000</v>
      </c>
      <c r="J478" s="200"/>
      <c r="K478" s="237">
        <v>438.9</v>
      </c>
      <c r="L478" s="237"/>
      <c r="M478" s="288">
        <v>41.01</v>
      </c>
      <c r="N478" s="288"/>
      <c r="O478" s="311">
        <v>17000</v>
      </c>
      <c r="P478" s="298"/>
      <c r="Q478" s="299">
        <v>436.81</v>
      </c>
      <c r="R478" s="299"/>
      <c r="S478" s="300">
        <v>38.92</v>
      </c>
      <c r="T478" s="301"/>
      <c r="U478" s="246"/>
    </row>
    <row r="479" spans="1:21" x14ac:dyDescent="0.25">
      <c r="A479" s="290" t="s">
        <v>1771</v>
      </c>
      <c r="B479" t="s">
        <v>194</v>
      </c>
      <c r="C479" t="s">
        <v>195</v>
      </c>
      <c r="D479" s="93" t="s">
        <v>196</v>
      </c>
      <c r="E479" t="s">
        <v>1772</v>
      </c>
      <c r="F479" t="s">
        <v>98</v>
      </c>
      <c r="G479" t="s">
        <v>140</v>
      </c>
      <c r="H479" t="s">
        <v>833</v>
      </c>
      <c r="I479" s="200">
        <v>158000</v>
      </c>
      <c r="J479" s="200"/>
      <c r="K479" s="237">
        <v>3139.1</v>
      </c>
      <c r="L479" s="237"/>
      <c r="M479" s="288">
        <v>50.33</v>
      </c>
      <c r="N479" s="288"/>
      <c r="O479" s="311">
        <v>183000</v>
      </c>
      <c r="P479" s="298"/>
      <c r="Q479" s="299">
        <v>3159.1</v>
      </c>
      <c r="R479" s="299"/>
      <c r="S479" s="300">
        <v>57.93</v>
      </c>
      <c r="T479" s="301"/>
      <c r="U479" s="246"/>
    </row>
    <row r="480" spans="1:21" x14ac:dyDescent="0.25">
      <c r="A480" s="290" t="s">
        <v>1773</v>
      </c>
      <c r="B480" t="s">
        <v>194</v>
      </c>
      <c r="C480" t="s">
        <v>195</v>
      </c>
      <c r="D480" s="93" t="s">
        <v>196</v>
      </c>
      <c r="E480" t="s">
        <v>1421</v>
      </c>
      <c r="F480" t="s">
        <v>98</v>
      </c>
      <c r="G480" t="s">
        <v>140</v>
      </c>
      <c r="H480" t="s">
        <v>896</v>
      </c>
      <c r="I480" s="200">
        <v>0</v>
      </c>
      <c r="J480" s="200"/>
      <c r="K480" s="237">
        <v>144.4</v>
      </c>
      <c r="L480" s="237"/>
      <c r="M480" s="288">
        <v>0</v>
      </c>
      <c r="N480" s="288"/>
      <c r="O480" s="311">
        <v>0</v>
      </c>
      <c r="P480" s="298"/>
      <c r="Q480" s="299">
        <v>146.72</v>
      </c>
      <c r="R480" s="299"/>
      <c r="S480" s="300">
        <v>0</v>
      </c>
      <c r="T480" s="301"/>
      <c r="U480" s="246"/>
    </row>
    <row r="481" spans="1:21" x14ac:dyDescent="0.25">
      <c r="A481" s="290" t="s">
        <v>1774</v>
      </c>
      <c r="B481" t="s">
        <v>194</v>
      </c>
      <c r="C481" t="s">
        <v>195</v>
      </c>
      <c r="D481" s="93" t="s">
        <v>196</v>
      </c>
      <c r="E481" t="s">
        <v>1775</v>
      </c>
      <c r="F481" t="s">
        <v>98</v>
      </c>
      <c r="G481" t="s">
        <v>140</v>
      </c>
      <c r="H481" t="s">
        <v>896</v>
      </c>
      <c r="I481" s="200">
        <v>0</v>
      </c>
      <c r="J481" s="200"/>
      <c r="K481" s="237">
        <v>22.88</v>
      </c>
      <c r="L481" s="237"/>
      <c r="M481" s="288">
        <v>0</v>
      </c>
      <c r="N481" s="288"/>
      <c r="O481" s="311">
        <v>0</v>
      </c>
      <c r="P481" s="298"/>
      <c r="Q481" s="299">
        <v>22.88</v>
      </c>
      <c r="R481" s="299"/>
      <c r="S481" s="300">
        <v>0</v>
      </c>
      <c r="T481" s="301"/>
      <c r="U481" s="246"/>
    </row>
    <row r="482" spans="1:21" x14ac:dyDescent="0.25">
      <c r="A482" s="290" t="s">
        <v>1776</v>
      </c>
      <c r="B482" t="s">
        <v>194</v>
      </c>
      <c r="C482" t="s">
        <v>195</v>
      </c>
      <c r="D482" s="93" t="s">
        <v>196</v>
      </c>
      <c r="E482" t="s">
        <v>1777</v>
      </c>
      <c r="F482" t="s">
        <v>98</v>
      </c>
      <c r="G482" t="s">
        <v>140</v>
      </c>
      <c r="H482" t="s">
        <v>896</v>
      </c>
      <c r="I482" s="200">
        <v>0</v>
      </c>
      <c r="J482" s="200"/>
      <c r="K482" s="237">
        <v>19.45</v>
      </c>
      <c r="L482" s="237"/>
      <c r="M482" s="288">
        <v>0</v>
      </c>
      <c r="N482" s="288"/>
      <c r="O482" s="311">
        <v>0</v>
      </c>
      <c r="P482" s="298"/>
      <c r="Q482" s="299">
        <v>17.71</v>
      </c>
      <c r="R482" s="299"/>
      <c r="S482" s="300">
        <v>0</v>
      </c>
      <c r="T482" s="301"/>
      <c r="U482" s="246"/>
    </row>
    <row r="483" spans="1:21" x14ac:dyDescent="0.25">
      <c r="A483" s="290" t="s">
        <v>1778</v>
      </c>
      <c r="B483" t="s">
        <v>194</v>
      </c>
      <c r="C483" t="s">
        <v>195</v>
      </c>
      <c r="D483" s="93" t="s">
        <v>196</v>
      </c>
      <c r="E483" t="s">
        <v>1779</v>
      </c>
      <c r="F483" t="s">
        <v>98</v>
      </c>
      <c r="G483" t="s">
        <v>140</v>
      </c>
      <c r="H483" t="s">
        <v>833</v>
      </c>
      <c r="I483" s="200">
        <v>46000</v>
      </c>
      <c r="J483" s="200"/>
      <c r="K483" s="237">
        <v>343.7</v>
      </c>
      <c r="L483" s="237"/>
      <c r="M483" s="288">
        <v>133.84</v>
      </c>
      <c r="N483" s="288"/>
      <c r="O483" s="311">
        <v>48760</v>
      </c>
      <c r="P483" s="298"/>
      <c r="Q483" s="299">
        <v>341.9</v>
      </c>
      <c r="R483" s="299"/>
      <c r="S483" s="300">
        <v>142.61000000000001</v>
      </c>
      <c r="T483" s="301"/>
      <c r="U483" s="246"/>
    </row>
    <row r="484" spans="1:21" x14ac:dyDescent="0.25">
      <c r="A484" s="290" t="s">
        <v>1780</v>
      </c>
      <c r="B484" t="s">
        <v>194</v>
      </c>
      <c r="C484" t="s">
        <v>195</v>
      </c>
      <c r="D484" s="93" t="s">
        <v>196</v>
      </c>
      <c r="E484" t="s">
        <v>1781</v>
      </c>
      <c r="F484" t="s">
        <v>98</v>
      </c>
      <c r="G484" t="s">
        <v>140</v>
      </c>
      <c r="H484" t="s">
        <v>833</v>
      </c>
      <c r="I484" s="200">
        <v>17000</v>
      </c>
      <c r="J484" s="200"/>
      <c r="K484" s="237">
        <v>347.41</v>
      </c>
      <c r="L484" s="237"/>
      <c r="M484" s="288">
        <v>48.93</v>
      </c>
      <c r="N484" s="288"/>
      <c r="O484" s="311">
        <v>18000</v>
      </c>
      <c r="P484" s="298"/>
      <c r="Q484" s="299">
        <v>355.62</v>
      </c>
      <c r="R484" s="299"/>
      <c r="S484" s="300">
        <v>50.62</v>
      </c>
      <c r="T484" s="301"/>
      <c r="U484" s="246"/>
    </row>
    <row r="485" spans="1:21" x14ac:dyDescent="0.25">
      <c r="A485" s="290" t="s">
        <v>1782</v>
      </c>
      <c r="B485" t="s">
        <v>194</v>
      </c>
      <c r="C485" t="s">
        <v>195</v>
      </c>
      <c r="D485" s="93" t="s">
        <v>196</v>
      </c>
      <c r="E485" t="s">
        <v>1783</v>
      </c>
      <c r="F485" t="s">
        <v>98</v>
      </c>
      <c r="G485" t="s">
        <v>140</v>
      </c>
      <c r="H485" t="s">
        <v>833</v>
      </c>
      <c r="I485" s="200">
        <v>288360</v>
      </c>
      <c r="J485" s="200"/>
      <c r="K485" s="237">
        <v>4694.2</v>
      </c>
      <c r="L485" s="237"/>
      <c r="M485" s="288">
        <v>61.43</v>
      </c>
      <c r="N485" s="288"/>
      <c r="O485" s="311">
        <v>297026</v>
      </c>
      <c r="P485" s="298"/>
      <c r="Q485" s="299">
        <v>4806.8999999999996</v>
      </c>
      <c r="R485" s="299"/>
      <c r="S485" s="300">
        <v>61.79</v>
      </c>
      <c r="T485" s="301"/>
      <c r="U485" s="246"/>
    </row>
    <row r="486" spans="1:21" x14ac:dyDescent="0.25">
      <c r="A486" s="290" t="s">
        <v>1784</v>
      </c>
      <c r="B486" t="s">
        <v>194</v>
      </c>
      <c r="C486" t="s">
        <v>195</v>
      </c>
      <c r="D486" s="93" t="s">
        <v>196</v>
      </c>
      <c r="E486" t="s">
        <v>1785</v>
      </c>
      <c r="F486" t="s">
        <v>98</v>
      </c>
      <c r="G486" t="s">
        <v>140</v>
      </c>
      <c r="H486" t="s">
        <v>833</v>
      </c>
      <c r="I486" s="200">
        <v>22700</v>
      </c>
      <c r="J486" s="200"/>
      <c r="K486" s="237">
        <v>260.91000000000003</v>
      </c>
      <c r="L486" s="237"/>
      <c r="M486" s="288">
        <v>87</v>
      </c>
      <c r="N486" s="288"/>
      <c r="O486" s="311">
        <v>22700</v>
      </c>
      <c r="P486" s="298"/>
      <c r="Q486" s="299">
        <v>267.07</v>
      </c>
      <c r="R486" s="299"/>
      <c r="S486" s="300">
        <v>85</v>
      </c>
      <c r="T486" s="301"/>
      <c r="U486" s="246"/>
    </row>
    <row r="487" spans="1:21" x14ac:dyDescent="0.25">
      <c r="A487" s="290" t="s">
        <v>1786</v>
      </c>
      <c r="B487" t="s">
        <v>194</v>
      </c>
      <c r="C487" t="s">
        <v>195</v>
      </c>
      <c r="D487" s="93" t="s">
        <v>196</v>
      </c>
      <c r="E487" t="s">
        <v>1787</v>
      </c>
      <c r="F487" t="s">
        <v>98</v>
      </c>
      <c r="G487" t="s">
        <v>140</v>
      </c>
      <c r="H487" t="s">
        <v>833</v>
      </c>
      <c r="I487" s="200">
        <v>6150</v>
      </c>
      <c r="J487" s="200"/>
      <c r="K487" s="237">
        <v>165.2</v>
      </c>
      <c r="L487" s="237"/>
      <c r="M487" s="288">
        <v>37.229999999999997</v>
      </c>
      <c r="N487" s="288"/>
      <c r="O487" s="311">
        <v>7599</v>
      </c>
      <c r="P487" s="298"/>
      <c r="Q487" s="299">
        <v>166.07</v>
      </c>
      <c r="R487" s="299"/>
      <c r="S487" s="300">
        <v>45.76</v>
      </c>
      <c r="T487" s="301"/>
      <c r="U487" s="246"/>
    </row>
    <row r="488" spans="1:21" x14ac:dyDescent="0.25">
      <c r="A488" s="290" t="s">
        <v>1788</v>
      </c>
      <c r="B488" t="s">
        <v>194</v>
      </c>
      <c r="C488" t="s">
        <v>195</v>
      </c>
      <c r="D488" s="93" t="s">
        <v>196</v>
      </c>
      <c r="E488" t="s">
        <v>1789</v>
      </c>
      <c r="F488" t="s">
        <v>98</v>
      </c>
      <c r="G488" t="s">
        <v>140</v>
      </c>
      <c r="H488" t="s">
        <v>833</v>
      </c>
      <c r="I488" s="200">
        <v>41515</v>
      </c>
      <c r="J488" s="200"/>
      <c r="K488" s="237">
        <v>494.1</v>
      </c>
      <c r="L488" s="237"/>
      <c r="M488" s="288">
        <v>84.02</v>
      </c>
      <c r="N488" s="288"/>
      <c r="O488" s="311">
        <v>42000</v>
      </c>
      <c r="P488" s="298"/>
      <c r="Q488" s="299">
        <v>502.64</v>
      </c>
      <c r="R488" s="299"/>
      <c r="S488" s="300">
        <v>83.56</v>
      </c>
      <c r="T488" s="301"/>
      <c r="U488" s="246"/>
    </row>
    <row r="489" spans="1:21" x14ac:dyDescent="0.25">
      <c r="A489" s="290" t="s">
        <v>1790</v>
      </c>
      <c r="B489" t="s">
        <v>194</v>
      </c>
      <c r="C489" t="s">
        <v>195</v>
      </c>
      <c r="D489" s="93" t="s">
        <v>196</v>
      </c>
      <c r="E489" t="s">
        <v>1791</v>
      </c>
      <c r="F489" t="s">
        <v>98</v>
      </c>
      <c r="G489" t="s">
        <v>140</v>
      </c>
      <c r="H489" t="s">
        <v>833</v>
      </c>
      <c r="I489" s="200">
        <v>33230</v>
      </c>
      <c r="J489" s="200"/>
      <c r="K489" s="237">
        <v>416.24</v>
      </c>
      <c r="L489" s="237"/>
      <c r="M489" s="288">
        <v>79.83</v>
      </c>
      <c r="N489" s="288"/>
      <c r="O489" s="311">
        <v>35010</v>
      </c>
      <c r="P489" s="298"/>
      <c r="Q489" s="299">
        <v>419.35</v>
      </c>
      <c r="R489" s="299"/>
      <c r="S489" s="300">
        <v>83.49</v>
      </c>
      <c r="T489" s="301"/>
      <c r="U489" s="246"/>
    </row>
    <row r="490" spans="1:21" x14ac:dyDescent="0.25">
      <c r="A490" s="290" t="s">
        <v>1792</v>
      </c>
      <c r="B490" t="s">
        <v>194</v>
      </c>
      <c r="C490" t="s">
        <v>195</v>
      </c>
      <c r="D490" s="93" t="s">
        <v>196</v>
      </c>
      <c r="E490" t="s">
        <v>1793</v>
      </c>
      <c r="F490" t="s">
        <v>98</v>
      </c>
      <c r="G490" t="s">
        <v>140</v>
      </c>
      <c r="H490" t="s">
        <v>833</v>
      </c>
      <c r="I490" s="200">
        <v>29202</v>
      </c>
      <c r="J490" s="200"/>
      <c r="K490" s="237">
        <v>453.38</v>
      </c>
      <c r="L490" s="237"/>
      <c r="M490" s="288">
        <v>64.41</v>
      </c>
      <c r="N490" s="288"/>
      <c r="O490" s="311">
        <v>29202</v>
      </c>
      <c r="P490" s="298"/>
      <c r="Q490" s="299">
        <v>460.09</v>
      </c>
      <c r="R490" s="299"/>
      <c r="S490" s="300">
        <v>63.47</v>
      </c>
      <c r="T490" s="301"/>
      <c r="U490" s="246"/>
    </row>
    <row r="491" spans="1:21" x14ac:dyDescent="0.25">
      <c r="A491" s="290" t="s">
        <v>1794</v>
      </c>
      <c r="B491" t="s">
        <v>194</v>
      </c>
      <c r="C491" t="s">
        <v>195</v>
      </c>
      <c r="D491" s="93" t="s">
        <v>196</v>
      </c>
      <c r="E491" t="s">
        <v>1795</v>
      </c>
      <c r="F491" t="s">
        <v>98</v>
      </c>
      <c r="G491" t="s">
        <v>140</v>
      </c>
      <c r="H491" t="s">
        <v>833</v>
      </c>
      <c r="I491" s="200">
        <v>12730</v>
      </c>
      <c r="J491" s="200"/>
      <c r="K491" s="237">
        <v>726.7</v>
      </c>
      <c r="L491" s="237"/>
      <c r="M491" s="288">
        <v>17.52</v>
      </c>
      <c r="N491" s="288"/>
      <c r="O491" s="311">
        <v>13000</v>
      </c>
      <c r="P491" s="298"/>
      <c r="Q491" s="299">
        <v>734.99</v>
      </c>
      <c r="R491" s="299"/>
      <c r="S491" s="300">
        <v>17.690000000000001</v>
      </c>
      <c r="T491" s="301"/>
      <c r="U491" s="246"/>
    </row>
    <row r="492" spans="1:21" x14ac:dyDescent="0.25">
      <c r="A492" s="290" t="s">
        <v>1796</v>
      </c>
      <c r="B492" t="s">
        <v>194</v>
      </c>
      <c r="C492" t="s">
        <v>195</v>
      </c>
      <c r="D492" s="93" t="s">
        <v>196</v>
      </c>
      <c r="E492" t="s">
        <v>1797</v>
      </c>
      <c r="F492" t="s">
        <v>98</v>
      </c>
      <c r="G492" t="s">
        <v>140</v>
      </c>
      <c r="H492" t="s">
        <v>833</v>
      </c>
      <c r="I492" s="200">
        <v>221650</v>
      </c>
      <c r="J492" s="200"/>
      <c r="K492" s="237">
        <v>4914.1000000000004</v>
      </c>
      <c r="L492" s="237"/>
      <c r="M492" s="288">
        <v>45.1</v>
      </c>
      <c r="N492" s="288"/>
      <c r="O492" s="311">
        <v>266067</v>
      </c>
      <c r="P492" s="298"/>
      <c r="Q492" s="299">
        <v>4921.3</v>
      </c>
      <c r="R492" s="299"/>
      <c r="S492" s="300">
        <v>54.06</v>
      </c>
      <c r="T492" s="301"/>
      <c r="U492" s="246"/>
    </row>
    <row r="493" spans="1:21" x14ac:dyDescent="0.25">
      <c r="A493" s="290" t="s">
        <v>1798</v>
      </c>
      <c r="B493" t="s">
        <v>194</v>
      </c>
      <c r="C493" t="s">
        <v>195</v>
      </c>
      <c r="D493" s="93" t="s">
        <v>196</v>
      </c>
      <c r="E493" t="s">
        <v>1799</v>
      </c>
      <c r="F493" t="s">
        <v>98</v>
      </c>
      <c r="G493" t="s">
        <v>140</v>
      </c>
      <c r="H493" t="s">
        <v>833</v>
      </c>
      <c r="I493" s="200">
        <v>19720</v>
      </c>
      <c r="J493" s="200"/>
      <c r="K493" s="237">
        <v>426.95</v>
      </c>
      <c r="L493" s="237"/>
      <c r="M493" s="288">
        <v>46.19</v>
      </c>
      <c r="N493" s="288"/>
      <c r="O493" s="311">
        <v>20290</v>
      </c>
      <c r="P493" s="298"/>
      <c r="Q493" s="299">
        <v>439.18</v>
      </c>
      <c r="R493" s="299"/>
      <c r="S493" s="300">
        <v>46.2</v>
      </c>
      <c r="T493" s="301"/>
      <c r="U493" s="246"/>
    </row>
    <row r="494" spans="1:21" x14ac:dyDescent="0.25">
      <c r="A494" s="290" t="s">
        <v>1800</v>
      </c>
      <c r="B494" t="s">
        <v>194</v>
      </c>
      <c r="C494" t="s">
        <v>195</v>
      </c>
      <c r="D494" s="93" t="s">
        <v>196</v>
      </c>
      <c r="E494" t="s">
        <v>1801</v>
      </c>
      <c r="F494" t="s">
        <v>98</v>
      </c>
      <c r="G494" t="s">
        <v>140</v>
      </c>
      <c r="H494" t="s">
        <v>833</v>
      </c>
      <c r="I494" s="200">
        <v>357470</v>
      </c>
      <c r="J494" s="200"/>
      <c r="K494" s="237">
        <v>2489.83</v>
      </c>
      <c r="L494" s="237"/>
      <c r="M494" s="288">
        <v>143.57</v>
      </c>
      <c r="N494" s="288"/>
      <c r="O494" s="311">
        <v>366500</v>
      </c>
      <c r="P494" s="298"/>
      <c r="Q494" s="299">
        <v>2488.88</v>
      </c>
      <c r="R494" s="299"/>
      <c r="S494" s="300">
        <v>147.25</v>
      </c>
      <c r="T494" s="301"/>
      <c r="U494" s="246"/>
    </row>
    <row r="495" spans="1:21" x14ac:dyDescent="0.25">
      <c r="A495" s="290" t="s">
        <v>1802</v>
      </c>
      <c r="B495" t="s">
        <v>194</v>
      </c>
      <c r="C495" t="s">
        <v>195</v>
      </c>
      <c r="D495" s="93" t="s">
        <v>196</v>
      </c>
      <c r="E495" t="s">
        <v>373</v>
      </c>
      <c r="F495" t="s">
        <v>98</v>
      </c>
      <c r="G495" t="s">
        <v>140</v>
      </c>
      <c r="H495" t="s">
        <v>833</v>
      </c>
      <c r="I495" s="200">
        <v>30000</v>
      </c>
      <c r="J495" s="200"/>
      <c r="K495" s="237">
        <v>356.23</v>
      </c>
      <c r="L495" s="237"/>
      <c r="M495" s="288">
        <v>84.22</v>
      </c>
      <c r="N495" s="288"/>
      <c r="O495" s="311">
        <v>33000</v>
      </c>
      <c r="P495" s="298"/>
      <c r="Q495" s="299">
        <v>356.12</v>
      </c>
      <c r="R495" s="299"/>
      <c r="S495" s="300">
        <v>92.67</v>
      </c>
      <c r="T495" s="301"/>
      <c r="U495" s="246"/>
    </row>
    <row r="496" spans="1:21" x14ac:dyDescent="0.25">
      <c r="A496" s="290" t="s">
        <v>1803</v>
      </c>
      <c r="B496" t="s">
        <v>194</v>
      </c>
      <c r="C496" t="s">
        <v>195</v>
      </c>
      <c r="D496" s="93" t="s">
        <v>196</v>
      </c>
      <c r="E496" t="s">
        <v>1804</v>
      </c>
      <c r="F496" t="s">
        <v>98</v>
      </c>
      <c r="G496" t="s">
        <v>140</v>
      </c>
      <c r="H496" t="s">
        <v>833</v>
      </c>
      <c r="I496" s="200">
        <v>32000</v>
      </c>
      <c r="J496" s="200"/>
      <c r="K496" s="237">
        <v>845.2</v>
      </c>
      <c r="L496" s="237"/>
      <c r="M496" s="288">
        <v>37.86</v>
      </c>
      <c r="N496" s="288"/>
      <c r="O496" s="311">
        <v>32000</v>
      </c>
      <c r="P496" s="298"/>
      <c r="Q496" s="299">
        <v>840.53</v>
      </c>
      <c r="R496" s="299"/>
      <c r="S496" s="300">
        <v>38.07</v>
      </c>
      <c r="T496" s="301"/>
      <c r="U496" s="246"/>
    </row>
    <row r="497" spans="1:21" x14ac:dyDescent="0.25">
      <c r="A497" s="290" t="s">
        <v>1805</v>
      </c>
      <c r="B497" t="s">
        <v>194</v>
      </c>
      <c r="C497" t="s">
        <v>195</v>
      </c>
      <c r="D497" s="93" t="s">
        <v>196</v>
      </c>
      <c r="E497" t="s">
        <v>1806</v>
      </c>
      <c r="F497" t="s">
        <v>98</v>
      </c>
      <c r="G497" t="s">
        <v>140</v>
      </c>
      <c r="H497" t="s">
        <v>833</v>
      </c>
      <c r="I497" s="200">
        <v>12275</v>
      </c>
      <c r="J497" s="200"/>
      <c r="K497" s="237">
        <v>142.41</v>
      </c>
      <c r="L497" s="237"/>
      <c r="M497" s="288">
        <v>86.19</v>
      </c>
      <c r="N497" s="288"/>
      <c r="O497" s="311">
        <v>12722</v>
      </c>
      <c r="P497" s="298"/>
      <c r="Q497" s="299">
        <v>147.61000000000001</v>
      </c>
      <c r="R497" s="299"/>
      <c r="S497" s="300">
        <v>86.19</v>
      </c>
      <c r="T497" s="301"/>
      <c r="U497" s="246"/>
    </row>
    <row r="498" spans="1:21" x14ac:dyDescent="0.25">
      <c r="A498" s="290" t="s">
        <v>1807</v>
      </c>
      <c r="B498" t="s">
        <v>194</v>
      </c>
      <c r="C498" t="s">
        <v>195</v>
      </c>
      <c r="D498" s="93" t="s">
        <v>196</v>
      </c>
      <c r="E498" t="s">
        <v>1808</v>
      </c>
      <c r="F498" t="s">
        <v>98</v>
      </c>
      <c r="G498" t="s">
        <v>140</v>
      </c>
      <c r="H498" t="s">
        <v>833</v>
      </c>
      <c r="I498" s="200">
        <v>291549</v>
      </c>
      <c r="J498" s="200"/>
      <c r="K498" s="237">
        <v>4015.3</v>
      </c>
      <c r="L498" s="237"/>
      <c r="M498" s="288">
        <v>72.61</v>
      </c>
      <c r="N498" s="288"/>
      <c r="O498" s="311">
        <v>294092</v>
      </c>
      <c r="P498" s="298"/>
      <c r="Q498" s="299">
        <v>4050.29</v>
      </c>
      <c r="R498" s="299"/>
      <c r="S498" s="300">
        <v>72.61</v>
      </c>
      <c r="T498" s="301"/>
      <c r="U498" s="246"/>
    </row>
    <row r="499" spans="1:21" x14ac:dyDescent="0.25">
      <c r="A499" s="290" t="s">
        <v>1809</v>
      </c>
      <c r="B499" t="s">
        <v>194</v>
      </c>
      <c r="C499" t="s">
        <v>195</v>
      </c>
      <c r="D499" s="93" t="s">
        <v>196</v>
      </c>
      <c r="E499" t="s">
        <v>1810</v>
      </c>
      <c r="F499" t="s">
        <v>98</v>
      </c>
      <c r="G499" t="s">
        <v>140</v>
      </c>
      <c r="H499" t="s">
        <v>833</v>
      </c>
      <c r="I499" s="200">
        <v>19900</v>
      </c>
      <c r="J499" s="200"/>
      <c r="K499" s="237">
        <v>405.8</v>
      </c>
      <c r="L499" s="237"/>
      <c r="M499" s="288">
        <v>49.04</v>
      </c>
      <c r="N499" s="288"/>
      <c r="O499" s="311">
        <v>19900</v>
      </c>
      <c r="P499" s="298"/>
      <c r="Q499" s="299">
        <v>406.1</v>
      </c>
      <c r="R499" s="299"/>
      <c r="S499" s="300">
        <v>49</v>
      </c>
      <c r="T499" s="301"/>
      <c r="U499" s="246"/>
    </row>
    <row r="500" spans="1:21" x14ac:dyDescent="0.25">
      <c r="A500" s="290" t="s">
        <v>1811</v>
      </c>
      <c r="B500" t="s">
        <v>194</v>
      </c>
      <c r="C500" t="s">
        <v>195</v>
      </c>
      <c r="D500" s="93" t="s">
        <v>196</v>
      </c>
      <c r="E500" t="s">
        <v>1812</v>
      </c>
      <c r="F500" t="s">
        <v>98</v>
      </c>
      <c r="G500" t="s">
        <v>140</v>
      </c>
      <c r="H500" t="s">
        <v>896</v>
      </c>
      <c r="I500" s="200">
        <v>0</v>
      </c>
      <c r="J500" s="200"/>
      <c r="K500" s="237">
        <v>81.7</v>
      </c>
      <c r="L500" s="237"/>
      <c r="M500" s="288">
        <v>0</v>
      </c>
      <c r="N500" s="288"/>
      <c r="O500" s="311">
        <v>0</v>
      </c>
      <c r="P500" s="298"/>
      <c r="Q500" s="299">
        <v>84.3</v>
      </c>
      <c r="R500" s="299"/>
      <c r="S500" s="300">
        <v>0</v>
      </c>
      <c r="T500" s="301"/>
      <c r="U500" s="246"/>
    </row>
    <row r="501" spans="1:21" x14ac:dyDescent="0.25">
      <c r="A501" s="290" t="s">
        <v>1813</v>
      </c>
      <c r="B501" t="s">
        <v>194</v>
      </c>
      <c r="C501" t="s">
        <v>195</v>
      </c>
      <c r="D501" s="93" t="s">
        <v>196</v>
      </c>
      <c r="E501" t="s">
        <v>1814</v>
      </c>
      <c r="F501" t="s">
        <v>98</v>
      </c>
      <c r="G501" t="s">
        <v>140</v>
      </c>
      <c r="H501" t="s">
        <v>830</v>
      </c>
      <c r="I501" s="200">
        <v>62199</v>
      </c>
      <c r="J501" s="200"/>
      <c r="K501" s="237">
        <v>23208.5</v>
      </c>
      <c r="L501" s="237"/>
      <c r="M501" s="288">
        <v>2.68</v>
      </c>
      <c r="N501" s="288"/>
      <c r="O501" s="311">
        <v>61376</v>
      </c>
      <c r="P501" s="298"/>
      <c r="Q501" s="299">
        <v>23606.05</v>
      </c>
      <c r="R501" s="299"/>
      <c r="S501" s="300">
        <v>2.6</v>
      </c>
      <c r="T501" s="301"/>
      <c r="U501" s="246"/>
    </row>
    <row r="502" spans="1:21" x14ac:dyDescent="0.25">
      <c r="A502" s="290" t="s">
        <v>1815</v>
      </c>
      <c r="B502" t="s">
        <v>194</v>
      </c>
      <c r="C502" t="s">
        <v>195</v>
      </c>
      <c r="D502" s="93" t="s">
        <v>196</v>
      </c>
      <c r="E502" t="s">
        <v>1816</v>
      </c>
      <c r="F502" t="s">
        <v>98</v>
      </c>
      <c r="G502" t="s">
        <v>140</v>
      </c>
      <c r="H502" t="s">
        <v>833</v>
      </c>
      <c r="I502" s="200">
        <v>6700</v>
      </c>
      <c r="J502" s="200"/>
      <c r="K502" s="237">
        <v>101.24</v>
      </c>
      <c r="L502" s="237"/>
      <c r="M502" s="288">
        <v>66.180000000000007</v>
      </c>
      <c r="N502" s="288"/>
      <c r="O502" s="311">
        <v>6700</v>
      </c>
      <c r="P502" s="298"/>
      <c r="Q502" s="299">
        <v>99.68</v>
      </c>
      <c r="R502" s="299"/>
      <c r="S502" s="300">
        <v>67.22</v>
      </c>
      <c r="T502" s="301"/>
      <c r="U502" s="246"/>
    </row>
    <row r="503" spans="1:21" x14ac:dyDescent="0.25">
      <c r="A503" s="290" t="s">
        <v>1817</v>
      </c>
      <c r="B503" t="s">
        <v>194</v>
      </c>
      <c r="C503" t="s">
        <v>195</v>
      </c>
      <c r="D503" s="93" t="s">
        <v>196</v>
      </c>
      <c r="E503" t="s">
        <v>1818</v>
      </c>
      <c r="F503" t="s">
        <v>98</v>
      </c>
      <c r="G503" t="s">
        <v>140</v>
      </c>
      <c r="H503" t="s">
        <v>896</v>
      </c>
      <c r="I503" s="200">
        <v>0</v>
      </c>
      <c r="J503" s="200"/>
      <c r="K503" s="237">
        <v>51.19</v>
      </c>
      <c r="L503" s="237"/>
      <c r="M503" s="288">
        <v>0</v>
      </c>
      <c r="N503" s="288"/>
      <c r="O503" s="311">
        <v>0</v>
      </c>
      <c r="P503" s="298"/>
      <c r="Q503" s="299">
        <v>49.92</v>
      </c>
      <c r="R503" s="299"/>
      <c r="S503" s="300">
        <v>0</v>
      </c>
      <c r="T503" s="301"/>
      <c r="U503" s="246"/>
    </row>
    <row r="504" spans="1:21" x14ac:dyDescent="0.25">
      <c r="A504" s="290" t="s">
        <v>1819</v>
      </c>
      <c r="B504" t="s">
        <v>194</v>
      </c>
      <c r="C504" t="s">
        <v>195</v>
      </c>
      <c r="D504" s="93" t="s">
        <v>196</v>
      </c>
      <c r="E504" t="s">
        <v>1820</v>
      </c>
      <c r="F504" t="s">
        <v>98</v>
      </c>
      <c r="G504" t="s">
        <v>140</v>
      </c>
      <c r="H504" t="s">
        <v>896</v>
      </c>
      <c r="I504" s="200">
        <v>0</v>
      </c>
      <c r="J504" s="200"/>
      <c r="K504" s="237">
        <v>28.65</v>
      </c>
      <c r="L504" s="237"/>
      <c r="M504" s="288">
        <v>0</v>
      </c>
      <c r="N504" s="288"/>
      <c r="O504" s="311">
        <v>0</v>
      </c>
      <c r="P504" s="298"/>
      <c r="Q504" s="299">
        <v>28.65</v>
      </c>
      <c r="R504" s="299"/>
      <c r="S504" s="300">
        <v>0</v>
      </c>
      <c r="T504" s="301"/>
      <c r="U504" s="246"/>
    </row>
    <row r="505" spans="1:21" x14ac:dyDescent="0.25">
      <c r="A505" s="290" t="s">
        <v>1821</v>
      </c>
      <c r="B505" t="s">
        <v>194</v>
      </c>
      <c r="C505" t="s">
        <v>195</v>
      </c>
      <c r="D505" s="93" t="s">
        <v>196</v>
      </c>
      <c r="E505" t="s">
        <v>1822</v>
      </c>
      <c r="F505" t="s">
        <v>98</v>
      </c>
      <c r="G505" t="s">
        <v>140</v>
      </c>
      <c r="H505" t="s">
        <v>833</v>
      </c>
      <c r="I505" s="200">
        <v>211624</v>
      </c>
      <c r="J505" s="200"/>
      <c r="K505" s="237">
        <v>3984.1</v>
      </c>
      <c r="L505" s="237"/>
      <c r="M505" s="288">
        <v>53.12</v>
      </c>
      <c r="N505" s="288"/>
      <c r="O505" s="311">
        <v>215856</v>
      </c>
      <c r="P505" s="298"/>
      <c r="Q505" s="299">
        <v>3996.38</v>
      </c>
      <c r="R505" s="299"/>
      <c r="S505" s="300">
        <v>54.01</v>
      </c>
      <c r="T505" s="301"/>
      <c r="U505" s="246"/>
    </row>
    <row r="506" spans="1:21" x14ac:dyDescent="0.25">
      <c r="A506" s="290" t="s">
        <v>1823</v>
      </c>
      <c r="B506" t="s">
        <v>194</v>
      </c>
      <c r="C506" t="s">
        <v>195</v>
      </c>
      <c r="D506" s="93" t="s">
        <v>196</v>
      </c>
      <c r="E506" t="s">
        <v>1824</v>
      </c>
      <c r="F506" t="s">
        <v>98</v>
      </c>
      <c r="G506" t="s">
        <v>140</v>
      </c>
      <c r="H506" t="s">
        <v>833</v>
      </c>
      <c r="I506" s="200">
        <v>4000</v>
      </c>
      <c r="J506" s="200"/>
      <c r="K506" s="237">
        <v>55.39</v>
      </c>
      <c r="L506" s="237"/>
      <c r="M506" s="288">
        <v>72.22</v>
      </c>
      <c r="N506" s="288"/>
      <c r="O506" s="311">
        <v>4500</v>
      </c>
      <c r="P506" s="298"/>
      <c r="Q506" s="299">
        <v>55.39</v>
      </c>
      <c r="R506" s="299"/>
      <c r="S506" s="300">
        <v>81.239999999999995</v>
      </c>
      <c r="T506" s="301"/>
      <c r="U506" s="246"/>
    </row>
    <row r="507" spans="1:21" x14ac:dyDescent="0.25">
      <c r="A507" s="290" t="s">
        <v>1825</v>
      </c>
      <c r="B507" t="s">
        <v>194</v>
      </c>
      <c r="C507" t="s">
        <v>195</v>
      </c>
      <c r="D507" s="93" t="s">
        <v>196</v>
      </c>
      <c r="E507" t="s">
        <v>1826</v>
      </c>
      <c r="F507" t="s">
        <v>98</v>
      </c>
      <c r="G507" t="s">
        <v>140</v>
      </c>
      <c r="H507" t="s">
        <v>833</v>
      </c>
      <c r="I507" s="200">
        <v>7000</v>
      </c>
      <c r="J507" s="200"/>
      <c r="K507" s="237">
        <v>146.19999999999999</v>
      </c>
      <c r="L507" s="237"/>
      <c r="M507" s="288">
        <v>47.88</v>
      </c>
      <c r="N507" s="288"/>
      <c r="O507" s="311">
        <v>9250</v>
      </c>
      <c r="P507" s="298"/>
      <c r="Q507" s="299">
        <v>148.21</v>
      </c>
      <c r="R507" s="299"/>
      <c r="S507" s="300">
        <v>62.41</v>
      </c>
      <c r="T507" s="301"/>
      <c r="U507" s="246"/>
    </row>
    <row r="508" spans="1:21" x14ac:dyDescent="0.25">
      <c r="A508" s="290" t="s">
        <v>1827</v>
      </c>
      <c r="B508" t="s">
        <v>194</v>
      </c>
      <c r="C508" t="s">
        <v>195</v>
      </c>
      <c r="D508" s="93" t="s">
        <v>196</v>
      </c>
      <c r="E508" t="s">
        <v>1828</v>
      </c>
      <c r="F508" t="s">
        <v>98</v>
      </c>
      <c r="G508" t="s">
        <v>140</v>
      </c>
      <c r="H508" t="s">
        <v>833</v>
      </c>
      <c r="I508" s="200">
        <v>17763</v>
      </c>
      <c r="J508" s="200"/>
      <c r="K508" s="237">
        <v>321.23</v>
      </c>
      <c r="L508" s="237"/>
      <c r="M508" s="288">
        <v>55.3</v>
      </c>
      <c r="N508" s="288"/>
      <c r="O508" s="311">
        <v>18176</v>
      </c>
      <c r="P508" s="298"/>
      <c r="Q508" s="299">
        <v>323.55</v>
      </c>
      <c r="R508" s="299"/>
      <c r="S508" s="300">
        <v>56.18</v>
      </c>
      <c r="T508" s="301"/>
      <c r="U508" s="246"/>
    </row>
    <row r="509" spans="1:21" x14ac:dyDescent="0.25">
      <c r="A509" s="290" t="s">
        <v>1829</v>
      </c>
      <c r="B509" t="s">
        <v>194</v>
      </c>
      <c r="C509" t="s">
        <v>195</v>
      </c>
      <c r="D509" s="93" t="s">
        <v>196</v>
      </c>
      <c r="E509" t="s">
        <v>1830</v>
      </c>
      <c r="F509" t="s">
        <v>98</v>
      </c>
      <c r="G509" t="s">
        <v>140</v>
      </c>
      <c r="H509" t="s">
        <v>833</v>
      </c>
      <c r="I509" s="200">
        <v>596860</v>
      </c>
      <c r="J509" s="200"/>
      <c r="K509" s="237">
        <v>4791.8999999999996</v>
      </c>
      <c r="L509" s="237"/>
      <c r="M509" s="288">
        <v>124.56</v>
      </c>
      <c r="N509" s="288"/>
      <c r="O509" s="311">
        <v>614160</v>
      </c>
      <c r="P509" s="298"/>
      <c r="Q509" s="299">
        <v>4794.6000000000004</v>
      </c>
      <c r="R509" s="299"/>
      <c r="S509" s="300">
        <v>128.09</v>
      </c>
      <c r="T509" s="301"/>
      <c r="U509" s="246"/>
    </row>
    <row r="510" spans="1:21" x14ac:dyDescent="0.25">
      <c r="A510" s="290" t="s">
        <v>1831</v>
      </c>
      <c r="B510" t="s">
        <v>194</v>
      </c>
      <c r="C510" t="s">
        <v>195</v>
      </c>
      <c r="D510" s="93" t="s">
        <v>196</v>
      </c>
      <c r="E510" t="s">
        <v>1832</v>
      </c>
      <c r="F510" t="s">
        <v>98</v>
      </c>
      <c r="G510" t="s">
        <v>140</v>
      </c>
      <c r="H510" t="s">
        <v>833</v>
      </c>
      <c r="I510" s="200">
        <v>43900</v>
      </c>
      <c r="J510" s="200"/>
      <c r="K510" s="237">
        <v>419.11</v>
      </c>
      <c r="L510" s="237"/>
      <c r="M510" s="288">
        <v>104.75</v>
      </c>
      <c r="N510" s="288"/>
      <c r="O510" s="311">
        <v>50000</v>
      </c>
      <c r="P510" s="298"/>
      <c r="Q510" s="299">
        <v>420.33</v>
      </c>
      <c r="R510" s="299"/>
      <c r="S510" s="300">
        <v>118.95</v>
      </c>
      <c r="T510" s="301"/>
      <c r="U510" s="246"/>
    </row>
    <row r="511" spans="1:21" x14ac:dyDescent="0.25">
      <c r="A511" s="290" t="s">
        <v>1833</v>
      </c>
      <c r="B511" t="s">
        <v>194</v>
      </c>
      <c r="C511" t="s">
        <v>195</v>
      </c>
      <c r="D511" s="93" t="s">
        <v>196</v>
      </c>
      <c r="E511" t="s">
        <v>1834</v>
      </c>
      <c r="F511" t="s">
        <v>98</v>
      </c>
      <c r="G511" t="s">
        <v>140</v>
      </c>
      <c r="H511" t="s">
        <v>833</v>
      </c>
      <c r="I511" s="200">
        <v>0</v>
      </c>
      <c r="J511" s="200"/>
      <c r="K511" s="237">
        <v>0</v>
      </c>
      <c r="L511" s="237"/>
      <c r="M511" s="288">
        <v>0</v>
      </c>
      <c r="N511" s="288"/>
      <c r="O511" s="311">
        <v>21892.5</v>
      </c>
      <c r="P511" s="298"/>
      <c r="Q511" s="299">
        <v>625.5</v>
      </c>
      <c r="R511" s="299"/>
      <c r="S511" s="300">
        <v>35</v>
      </c>
      <c r="T511" s="301"/>
      <c r="U511" s="246"/>
    </row>
    <row r="512" spans="1:21" x14ac:dyDescent="0.25">
      <c r="A512" s="290" t="s">
        <v>1835</v>
      </c>
      <c r="B512" t="s">
        <v>194</v>
      </c>
      <c r="C512" t="s">
        <v>195</v>
      </c>
      <c r="D512" s="93" t="s">
        <v>196</v>
      </c>
      <c r="E512" t="s">
        <v>1836</v>
      </c>
      <c r="F512" t="s">
        <v>98</v>
      </c>
      <c r="G512" t="s">
        <v>140</v>
      </c>
      <c r="H512" t="s">
        <v>896</v>
      </c>
      <c r="I512" s="200">
        <v>0</v>
      </c>
      <c r="J512" s="200"/>
      <c r="K512" s="237">
        <v>74.69</v>
      </c>
      <c r="L512" s="237"/>
      <c r="M512" s="288">
        <v>0</v>
      </c>
      <c r="N512" s="288"/>
      <c r="O512" s="311">
        <v>0</v>
      </c>
      <c r="P512" s="298"/>
      <c r="Q512" s="299">
        <v>74.14</v>
      </c>
      <c r="R512" s="299"/>
      <c r="S512" s="300">
        <v>0</v>
      </c>
      <c r="T512" s="301"/>
      <c r="U512" s="246"/>
    </row>
    <row r="513" spans="1:21" x14ac:dyDescent="0.25">
      <c r="A513" s="290" t="s">
        <v>1837</v>
      </c>
      <c r="B513" t="s">
        <v>194</v>
      </c>
      <c r="C513" t="s">
        <v>195</v>
      </c>
      <c r="D513" s="93" t="s">
        <v>196</v>
      </c>
      <c r="E513" t="s">
        <v>1838</v>
      </c>
      <c r="F513" t="s">
        <v>98</v>
      </c>
      <c r="G513" t="s">
        <v>140</v>
      </c>
      <c r="H513" t="s">
        <v>896</v>
      </c>
      <c r="I513" s="200">
        <v>0</v>
      </c>
      <c r="J513" s="200"/>
      <c r="K513" s="237">
        <v>40.4</v>
      </c>
      <c r="L513" s="237"/>
      <c r="M513" s="288">
        <v>0</v>
      </c>
      <c r="N513" s="288"/>
      <c r="O513" s="311">
        <v>0</v>
      </c>
      <c r="P513" s="298"/>
      <c r="Q513" s="299">
        <v>40.72</v>
      </c>
      <c r="R513" s="299"/>
      <c r="S513" s="300">
        <v>0</v>
      </c>
      <c r="T513" s="301"/>
      <c r="U513" s="246"/>
    </row>
    <row r="514" spans="1:21" x14ac:dyDescent="0.25">
      <c r="A514" s="290" t="s">
        <v>1839</v>
      </c>
      <c r="B514" t="s">
        <v>194</v>
      </c>
      <c r="C514" t="s">
        <v>195</v>
      </c>
      <c r="D514" s="93" t="s">
        <v>196</v>
      </c>
      <c r="E514" t="s">
        <v>1840</v>
      </c>
      <c r="F514" t="s">
        <v>98</v>
      </c>
      <c r="G514" t="s">
        <v>140</v>
      </c>
      <c r="H514" t="s">
        <v>833</v>
      </c>
      <c r="I514" s="200">
        <v>25774</v>
      </c>
      <c r="J514" s="200"/>
      <c r="K514" s="237">
        <v>1247.2</v>
      </c>
      <c r="L514" s="237"/>
      <c r="M514" s="288">
        <v>20.67</v>
      </c>
      <c r="N514" s="288"/>
      <c r="O514" s="311">
        <v>25774</v>
      </c>
      <c r="P514" s="298"/>
      <c r="Q514" s="299">
        <v>1245.93</v>
      </c>
      <c r="R514" s="299"/>
      <c r="S514" s="300">
        <v>20.69</v>
      </c>
      <c r="T514" s="301"/>
      <c r="U514" s="246"/>
    </row>
    <row r="515" spans="1:21" x14ac:dyDescent="0.25">
      <c r="A515" s="290" t="s">
        <v>1841</v>
      </c>
      <c r="B515" t="s">
        <v>194</v>
      </c>
      <c r="C515" t="s">
        <v>195</v>
      </c>
      <c r="D515" s="93" t="s">
        <v>196</v>
      </c>
      <c r="E515" t="s">
        <v>1842</v>
      </c>
      <c r="F515" t="s">
        <v>98</v>
      </c>
      <c r="G515" t="s">
        <v>140</v>
      </c>
      <c r="H515" t="s">
        <v>833</v>
      </c>
      <c r="I515" s="200">
        <v>165000</v>
      </c>
      <c r="J515" s="200"/>
      <c r="K515" s="237">
        <v>1431.4</v>
      </c>
      <c r="L515" s="237"/>
      <c r="M515" s="288">
        <v>115.27</v>
      </c>
      <c r="N515" s="288"/>
      <c r="O515" s="311">
        <v>169700</v>
      </c>
      <c r="P515" s="298"/>
      <c r="Q515" s="299">
        <v>1444.15</v>
      </c>
      <c r="R515" s="299"/>
      <c r="S515" s="300">
        <v>117.51</v>
      </c>
      <c r="T515" s="301"/>
      <c r="U515" s="246"/>
    </row>
    <row r="516" spans="1:21" x14ac:dyDescent="0.25">
      <c r="A516" s="290" t="s">
        <v>1843</v>
      </c>
      <c r="B516" t="s">
        <v>194</v>
      </c>
      <c r="C516" t="s">
        <v>195</v>
      </c>
      <c r="D516" s="93" t="s">
        <v>196</v>
      </c>
      <c r="E516" t="s">
        <v>1844</v>
      </c>
      <c r="F516" t="s">
        <v>98</v>
      </c>
      <c r="G516" t="s">
        <v>140</v>
      </c>
      <c r="H516" t="s">
        <v>833</v>
      </c>
      <c r="I516" s="200">
        <v>19750</v>
      </c>
      <c r="J516" s="200"/>
      <c r="K516" s="237">
        <v>512.70000000000005</v>
      </c>
      <c r="L516" s="237"/>
      <c r="M516" s="288">
        <v>38.520000000000003</v>
      </c>
      <c r="N516" s="288"/>
      <c r="O516" s="311">
        <v>20738</v>
      </c>
      <c r="P516" s="298"/>
      <c r="Q516" s="299">
        <v>509.9</v>
      </c>
      <c r="R516" s="299"/>
      <c r="S516" s="300">
        <v>40.67</v>
      </c>
      <c r="T516" s="301"/>
      <c r="U516" s="246"/>
    </row>
    <row r="517" spans="1:21" x14ac:dyDescent="0.25">
      <c r="A517" s="290" t="s">
        <v>1845</v>
      </c>
      <c r="B517" t="s">
        <v>194</v>
      </c>
      <c r="C517" t="s">
        <v>195</v>
      </c>
      <c r="D517" s="93" t="s">
        <v>196</v>
      </c>
      <c r="E517" t="s">
        <v>1445</v>
      </c>
      <c r="F517" t="s">
        <v>98</v>
      </c>
      <c r="G517" t="s">
        <v>140</v>
      </c>
      <c r="H517" t="s">
        <v>833</v>
      </c>
      <c r="I517" s="200">
        <v>4000</v>
      </c>
      <c r="J517" s="200"/>
      <c r="K517" s="237">
        <v>92.06</v>
      </c>
      <c r="L517" s="237"/>
      <c r="M517" s="288">
        <v>43.45</v>
      </c>
      <c r="N517" s="288"/>
      <c r="O517" s="311">
        <v>4000</v>
      </c>
      <c r="P517" s="298"/>
      <c r="Q517" s="299">
        <v>93.22</v>
      </c>
      <c r="R517" s="299"/>
      <c r="S517" s="300">
        <v>42.91</v>
      </c>
      <c r="T517" s="301"/>
      <c r="U517" s="246"/>
    </row>
    <row r="518" spans="1:21" x14ac:dyDescent="0.25">
      <c r="A518" s="290" t="s">
        <v>1846</v>
      </c>
      <c r="B518" t="s">
        <v>194</v>
      </c>
      <c r="C518" t="s">
        <v>195</v>
      </c>
      <c r="D518" s="93" t="s">
        <v>196</v>
      </c>
      <c r="E518" t="s">
        <v>1847</v>
      </c>
      <c r="F518" t="s">
        <v>98</v>
      </c>
      <c r="G518" t="s">
        <v>140</v>
      </c>
      <c r="H518" t="s">
        <v>896</v>
      </c>
      <c r="I518" s="200">
        <v>0</v>
      </c>
      <c r="J518" s="200"/>
      <c r="K518" s="237">
        <v>49.49</v>
      </c>
      <c r="L518" s="237"/>
      <c r="M518" s="288">
        <v>0</v>
      </c>
      <c r="N518" s="288"/>
      <c r="O518" s="311">
        <v>0</v>
      </c>
      <c r="P518" s="298"/>
      <c r="Q518" s="299">
        <v>50.16</v>
      </c>
      <c r="R518" s="299"/>
      <c r="S518" s="300">
        <v>0</v>
      </c>
      <c r="T518" s="301"/>
      <c r="U518" s="246"/>
    </row>
    <row r="519" spans="1:21" x14ac:dyDescent="0.25">
      <c r="A519" s="290" t="s">
        <v>1848</v>
      </c>
      <c r="B519" t="s">
        <v>194</v>
      </c>
      <c r="C519" t="s">
        <v>195</v>
      </c>
      <c r="D519" s="93" t="s">
        <v>196</v>
      </c>
      <c r="E519" t="s">
        <v>1849</v>
      </c>
      <c r="F519" t="s">
        <v>98</v>
      </c>
      <c r="G519" t="s">
        <v>140</v>
      </c>
      <c r="H519" t="s">
        <v>896</v>
      </c>
      <c r="I519" s="200">
        <v>0</v>
      </c>
      <c r="J519" s="200"/>
      <c r="K519" s="237">
        <v>70.63</v>
      </c>
      <c r="L519" s="237"/>
      <c r="M519" s="288">
        <v>0</v>
      </c>
      <c r="N519" s="288"/>
      <c r="O519" s="311">
        <v>0</v>
      </c>
      <c r="P519" s="298"/>
      <c r="Q519" s="299">
        <v>72.180000000000007</v>
      </c>
      <c r="R519" s="299"/>
      <c r="S519" s="300">
        <v>0</v>
      </c>
      <c r="T519" s="301"/>
      <c r="U519" s="246"/>
    </row>
    <row r="520" spans="1:21" x14ac:dyDescent="0.25">
      <c r="A520" s="290" t="s">
        <v>1850</v>
      </c>
      <c r="B520" t="s">
        <v>194</v>
      </c>
      <c r="C520" t="s">
        <v>195</v>
      </c>
      <c r="D520" s="93" t="s">
        <v>196</v>
      </c>
      <c r="E520" t="s">
        <v>1851</v>
      </c>
      <c r="F520" t="s">
        <v>98</v>
      </c>
      <c r="G520" t="s">
        <v>140</v>
      </c>
      <c r="H520" t="s">
        <v>833</v>
      </c>
      <c r="I520" s="200">
        <v>235900</v>
      </c>
      <c r="J520" s="200"/>
      <c r="K520" s="237">
        <v>3173.1</v>
      </c>
      <c r="L520" s="237"/>
      <c r="M520" s="288">
        <v>74.34</v>
      </c>
      <c r="N520" s="288"/>
      <c r="O520" s="311">
        <v>242740</v>
      </c>
      <c r="P520" s="298"/>
      <c r="Q520" s="299">
        <v>3179.9</v>
      </c>
      <c r="R520" s="299"/>
      <c r="S520" s="300">
        <v>76.34</v>
      </c>
      <c r="T520" s="301"/>
      <c r="U520" s="246"/>
    </row>
    <row r="521" spans="1:21" x14ac:dyDescent="0.25">
      <c r="A521" s="290" t="s">
        <v>1852</v>
      </c>
      <c r="B521" t="s">
        <v>194</v>
      </c>
      <c r="C521" t="s">
        <v>195</v>
      </c>
      <c r="D521" s="93" t="s">
        <v>196</v>
      </c>
      <c r="E521" t="s">
        <v>1853</v>
      </c>
      <c r="F521" t="s">
        <v>98</v>
      </c>
      <c r="G521" t="s">
        <v>140</v>
      </c>
      <c r="H521" t="s">
        <v>833</v>
      </c>
      <c r="I521" s="200">
        <v>14000</v>
      </c>
      <c r="J521" s="200"/>
      <c r="K521" s="237">
        <v>243.31</v>
      </c>
      <c r="L521" s="237"/>
      <c r="M521" s="288">
        <v>57.54</v>
      </c>
      <c r="N521" s="288"/>
      <c r="O521" s="311">
        <v>14000</v>
      </c>
      <c r="P521" s="298"/>
      <c r="Q521" s="299">
        <v>241.78</v>
      </c>
      <c r="R521" s="299"/>
      <c r="S521" s="300">
        <v>57.9</v>
      </c>
      <c r="T521" s="301"/>
      <c r="U521" s="246"/>
    </row>
    <row r="522" spans="1:21" x14ac:dyDescent="0.25">
      <c r="A522" s="290" t="s">
        <v>1854</v>
      </c>
      <c r="B522" t="s">
        <v>194</v>
      </c>
      <c r="C522" t="s">
        <v>195</v>
      </c>
      <c r="D522" s="93" t="s">
        <v>196</v>
      </c>
      <c r="E522" t="s">
        <v>1855</v>
      </c>
      <c r="F522" t="s">
        <v>98</v>
      </c>
      <c r="G522" t="s">
        <v>140</v>
      </c>
      <c r="H522" t="s">
        <v>833</v>
      </c>
      <c r="I522" s="200">
        <v>52283</v>
      </c>
      <c r="J522" s="200"/>
      <c r="K522" s="237">
        <v>805.1</v>
      </c>
      <c r="L522" s="237"/>
      <c r="M522" s="288">
        <v>64.94</v>
      </c>
      <c r="N522" s="288"/>
      <c r="O522" s="311">
        <v>53851</v>
      </c>
      <c r="P522" s="298"/>
      <c r="Q522" s="299">
        <v>808.64</v>
      </c>
      <c r="R522" s="299"/>
      <c r="S522" s="300">
        <v>66.59</v>
      </c>
      <c r="T522" s="301"/>
      <c r="U522" s="246"/>
    </row>
    <row r="523" spans="1:21" x14ac:dyDescent="0.25">
      <c r="A523" s="290" t="s">
        <v>1856</v>
      </c>
      <c r="B523" t="s">
        <v>194</v>
      </c>
      <c r="C523" t="s">
        <v>195</v>
      </c>
      <c r="D523" s="93" t="s">
        <v>196</v>
      </c>
      <c r="E523" t="s">
        <v>1857</v>
      </c>
      <c r="F523" t="s">
        <v>98</v>
      </c>
      <c r="G523" t="s">
        <v>140</v>
      </c>
      <c r="H523" t="s">
        <v>833</v>
      </c>
      <c r="I523" s="200">
        <v>152500</v>
      </c>
      <c r="J523" s="200"/>
      <c r="K523" s="237">
        <v>3162.2</v>
      </c>
      <c r="L523" s="237"/>
      <c r="M523" s="288">
        <v>48.23</v>
      </c>
      <c r="N523" s="288"/>
      <c r="O523" s="311">
        <v>183000</v>
      </c>
      <c r="P523" s="298"/>
      <c r="Q523" s="299">
        <v>3154.2</v>
      </c>
      <c r="R523" s="299"/>
      <c r="S523" s="300">
        <v>58.02</v>
      </c>
      <c r="T523" s="301"/>
      <c r="U523" s="246"/>
    </row>
    <row r="524" spans="1:21" x14ac:dyDescent="0.25">
      <c r="A524" s="290" t="s">
        <v>1858</v>
      </c>
      <c r="B524" t="s">
        <v>194</v>
      </c>
      <c r="C524" t="s">
        <v>195</v>
      </c>
      <c r="D524" s="93" t="s">
        <v>196</v>
      </c>
      <c r="E524" t="s">
        <v>1859</v>
      </c>
      <c r="F524" t="s">
        <v>98</v>
      </c>
      <c r="G524" t="s">
        <v>140</v>
      </c>
      <c r="H524" t="s">
        <v>833</v>
      </c>
      <c r="I524" s="200">
        <v>116500</v>
      </c>
      <c r="J524" s="200"/>
      <c r="K524" s="237">
        <v>1196.18</v>
      </c>
      <c r="L524" s="237"/>
      <c r="M524" s="288">
        <v>97.39</v>
      </c>
      <c r="N524" s="288"/>
      <c r="O524" s="311">
        <v>116500</v>
      </c>
      <c r="P524" s="298"/>
      <c r="Q524" s="299">
        <v>1183.57</v>
      </c>
      <c r="R524" s="299"/>
      <c r="S524" s="300">
        <v>98.43</v>
      </c>
      <c r="T524" s="301"/>
      <c r="U524" s="246"/>
    </row>
    <row r="525" spans="1:21" x14ac:dyDescent="0.25">
      <c r="A525" s="290" t="s">
        <v>1860</v>
      </c>
      <c r="B525" t="s">
        <v>194</v>
      </c>
      <c r="C525" t="s">
        <v>195</v>
      </c>
      <c r="D525" s="93" t="s">
        <v>196</v>
      </c>
      <c r="E525" t="s">
        <v>1861</v>
      </c>
      <c r="F525" t="s">
        <v>98</v>
      </c>
      <c r="G525" t="s">
        <v>140</v>
      </c>
      <c r="H525" t="s">
        <v>833</v>
      </c>
      <c r="I525" s="200">
        <v>28225</v>
      </c>
      <c r="J525" s="200"/>
      <c r="K525" s="237">
        <v>699.6</v>
      </c>
      <c r="L525" s="237"/>
      <c r="M525" s="288">
        <v>40.340000000000003</v>
      </c>
      <c r="N525" s="288"/>
      <c r="O525" s="311">
        <v>30250</v>
      </c>
      <c r="P525" s="298"/>
      <c r="Q525" s="299">
        <v>805.55</v>
      </c>
      <c r="R525" s="299"/>
      <c r="S525" s="300">
        <v>37.549999999999997</v>
      </c>
      <c r="T525" s="301"/>
      <c r="U525" s="246"/>
    </row>
    <row r="526" spans="1:21" x14ac:dyDescent="0.25">
      <c r="A526" s="290" t="s">
        <v>1862</v>
      </c>
      <c r="B526" t="s">
        <v>194</v>
      </c>
      <c r="C526" t="s">
        <v>195</v>
      </c>
      <c r="D526" s="93" t="s">
        <v>196</v>
      </c>
      <c r="E526" t="s">
        <v>1863</v>
      </c>
      <c r="F526" t="s">
        <v>98</v>
      </c>
      <c r="G526" t="s">
        <v>140</v>
      </c>
      <c r="H526" t="s">
        <v>833</v>
      </c>
      <c r="I526" s="200">
        <v>10160</v>
      </c>
      <c r="J526" s="200"/>
      <c r="K526" s="237">
        <v>186.77</v>
      </c>
      <c r="L526" s="237"/>
      <c r="M526" s="288">
        <v>54.4</v>
      </c>
      <c r="N526" s="288"/>
      <c r="O526" s="311">
        <v>10160</v>
      </c>
      <c r="P526" s="298"/>
      <c r="Q526" s="299">
        <v>189.22</v>
      </c>
      <c r="R526" s="299"/>
      <c r="S526" s="300">
        <v>53.69</v>
      </c>
      <c r="T526" s="301"/>
      <c r="U526" s="246"/>
    </row>
    <row r="527" spans="1:21" x14ac:dyDescent="0.25">
      <c r="A527" s="290" t="s">
        <v>1864</v>
      </c>
      <c r="B527" t="s">
        <v>194</v>
      </c>
      <c r="C527" t="s">
        <v>195</v>
      </c>
      <c r="D527" s="93" t="s">
        <v>196</v>
      </c>
      <c r="E527" t="s">
        <v>1865</v>
      </c>
      <c r="F527" t="s">
        <v>98</v>
      </c>
      <c r="G527" t="s">
        <v>140</v>
      </c>
      <c r="H527" t="s">
        <v>833</v>
      </c>
      <c r="I527" s="200">
        <v>30440</v>
      </c>
      <c r="J527" s="200"/>
      <c r="K527" s="237">
        <v>343.71</v>
      </c>
      <c r="L527" s="237"/>
      <c r="M527" s="288">
        <v>88.56</v>
      </c>
      <c r="N527" s="288"/>
      <c r="O527" s="311">
        <v>31962</v>
      </c>
      <c r="P527" s="298"/>
      <c r="Q527" s="299">
        <v>341.49</v>
      </c>
      <c r="R527" s="299"/>
      <c r="S527" s="300">
        <v>93.6</v>
      </c>
      <c r="T527" s="301"/>
      <c r="U527" s="246"/>
    </row>
    <row r="528" spans="1:21" x14ac:dyDescent="0.25">
      <c r="A528" s="290" t="s">
        <v>1866</v>
      </c>
      <c r="B528" t="s">
        <v>194</v>
      </c>
      <c r="C528" t="s">
        <v>195</v>
      </c>
      <c r="D528" s="93" t="s">
        <v>196</v>
      </c>
      <c r="E528" t="s">
        <v>1867</v>
      </c>
      <c r="F528" t="s">
        <v>98</v>
      </c>
      <c r="G528" t="s">
        <v>140</v>
      </c>
      <c r="H528" t="s">
        <v>833</v>
      </c>
      <c r="I528" s="200">
        <v>347768</v>
      </c>
      <c r="J528" s="200"/>
      <c r="K528" s="237">
        <v>6787</v>
      </c>
      <c r="L528" s="237"/>
      <c r="M528" s="288">
        <v>51.24</v>
      </c>
      <c r="N528" s="288"/>
      <c r="O528" s="311">
        <v>350371</v>
      </c>
      <c r="P528" s="298"/>
      <c r="Q528" s="299">
        <v>6837.84</v>
      </c>
      <c r="R528" s="299"/>
      <c r="S528" s="300">
        <v>51.24</v>
      </c>
      <c r="T528" s="301"/>
      <c r="U528" s="246"/>
    </row>
    <row r="529" spans="1:21" x14ac:dyDescent="0.25">
      <c r="A529" s="290" t="s">
        <v>1868</v>
      </c>
      <c r="B529" t="s">
        <v>194</v>
      </c>
      <c r="C529" t="s">
        <v>195</v>
      </c>
      <c r="D529" s="93" t="s">
        <v>196</v>
      </c>
      <c r="E529" t="s">
        <v>1869</v>
      </c>
      <c r="F529" t="s">
        <v>98</v>
      </c>
      <c r="G529" t="s">
        <v>140</v>
      </c>
      <c r="H529" t="s">
        <v>833</v>
      </c>
      <c r="I529" s="200">
        <v>38000</v>
      </c>
      <c r="J529" s="200"/>
      <c r="K529" s="237">
        <v>1523.2</v>
      </c>
      <c r="L529" s="237"/>
      <c r="M529" s="288">
        <v>24.95</v>
      </c>
      <c r="N529" s="288"/>
      <c r="O529" s="311">
        <v>38300</v>
      </c>
      <c r="P529" s="298"/>
      <c r="Q529" s="299">
        <v>1531.4</v>
      </c>
      <c r="R529" s="299"/>
      <c r="S529" s="300">
        <v>25.01</v>
      </c>
      <c r="T529" s="301"/>
      <c r="U529" s="246"/>
    </row>
    <row r="530" spans="1:21" x14ac:dyDescent="0.25">
      <c r="A530" s="290" t="s">
        <v>1870</v>
      </c>
      <c r="B530" t="s">
        <v>194</v>
      </c>
      <c r="C530" t="s">
        <v>195</v>
      </c>
      <c r="D530" s="93" t="s">
        <v>196</v>
      </c>
      <c r="E530" t="s">
        <v>1871</v>
      </c>
      <c r="F530" t="s">
        <v>98</v>
      </c>
      <c r="G530" t="s">
        <v>140</v>
      </c>
      <c r="H530" t="s">
        <v>833</v>
      </c>
      <c r="I530" s="200">
        <v>24500</v>
      </c>
      <c r="J530" s="200"/>
      <c r="K530" s="237">
        <v>437.02</v>
      </c>
      <c r="L530" s="237"/>
      <c r="M530" s="288">
        <v>56.06</v>
      </c>
      <c r="N530" s="288"/>
      <c r="O530" s="311">
        <v>25000</v>
      </c>
      <c r="P530" s="298"/>
      <c r="Q530" s="299">
        <v>437.24</v>
      </c>
      <c r="R530" s="299"/>
      <c r="S530" s="300">
        <v>57.18</v>
      </c>
      <c r="T530" s="301"/>
      <c r="U530" s="246"/>
    </row>
    <row r="531" spans="1:21" x14ac:dyDescent="0.25">
      <c r="A531" s="290" t="s">
        <v>1872</v>
      </c>
      <c r="B531" t="s">
        <v>194</v>
      </c>
      <c r="C531" t="s">
        <v>195</v>
      </c>
      <c r="D531" s="93" t="s">
        <v>196</v>
      </c>
      <c r="E531" t="s">
        <v>1873</v>
      </c>
      <c r="F531" t="s">
        <v>98</v>
      </c>
      <c r="G531" t="s">
        <v>140</v>
      </c>
      <c r="H531" t="s">
        <v>833</v>
      </c>
      <c r="I531" s="200">
        <v>17400</v>
      </c>
      <c r="J531" s="200"/>
      <c r="K531" s="237">
        <v>322.64999999999998</v>
      </c>
      <c r="L531" s="237"/>
      <c r="M531" s="288">
        <v>53.93</v>
      </c>
      <c r="N531" s="288"/>
      <c r="O531" s="311">
        <v>17800</v>
      </c>
      <c r="P531" s="298"/>
      <c r="Q531" s="299">
        <v>324.86</v>
      </c>
      <c r="R531" s="299"/>
      <c r="S531" s="300">
        <v>54.79</v>
      </c>
      <c r="T531" s="301"/>
      <c r="U531" s="246"/>
    </row>
    <row r="532" spans="1:21" x14ac:dyDescent="0.25">
      <c r="A532" s="290" t="s">
        <v>1874</v>
      </c>
      <c r="B532" t="s">
        <v>194</v>
      </c>
      <c r="C532" t="s">
        <v>195</v>
      </c>
      <c r="D532" s="93" t="s">
        <v>196</v>
      </c>
      <c r="E532" t="s">
        <v>1875</v>
      </c>
      <c r="F532" t="s">
        <v>98</v>
      </c>
      <c r="G532" t="s">
        <v>140</v>
      </c>
      <c r="H532" t="s">
        <v>833</v>
      </c>
      <c r="I532" s="200">
        <v>22000</v>
      </c>
      <c r="J532" s="200"/>
      <c r="K532" s="237">
        <v>523.4</v>
      </c>
      <c r="L532" s="237"/>
      <c r="M532" s="288">
        <v>42.03</v>
      </c>
      <c r="N532" s="288"/>
      <c r="O532" s="311">
        <v>23000</v>
      </c>
      <c r="P532" s="298"/>
      <c r="Q532" s="299">
        <v>517.48</v>
      </c>
      <c r="R532" s="299"/>
      <c r="S532" s="300">
        <v>44.45</v>
      </c>
      <c r="T532" s="301"/>
      <c r="U532" s="246"/>
    </row>
    <row r="533" spans="1:21" x14ac:dyDescent="0.25">
      <c r="A533" s="290" t="s">
        <v>1876</v>
      </c>
      <c r="B533" t="s">
        <v>194</v>
      </c>
      <c r="C533" t="s">
        <v>195</v>
      </c>
      <c r="D533" s="93" t="s">
        <v>196</v>
      </c>
      <c r="E533" t="s">
        <v>1877</v>
      </c>
      <c r="F533" t="s">
        <v>98</v>
      </c>
      <c r="G533" t="s">
        <v>140</v>
      </c>
      <c r="H533" t="s">
        <v>833</v>
      </c>
      <c r="I533" s="200">
        <v>13708</v>
      </c>
      <c r="J533" s="200"/>
      <c r="K533" s="237">
        <v>227.78</v>
      </c>
      <c r="L533" s="237"/>
      <c r="M533" s="288">
        <v>60.18</v>
      </c>
      <c r="N533" s="288"/>
      <c r="O533" s="311">
        <v>14030</v>
      </c>
      <c r="P533" s="298"/>
      <c r="Q533" s="299">
        <v>230.02</v>
      </c>
      <c r="R533" s="299"/>
      <c r="S533" s="300">
        <v>60.99</v>
      </c>
      <c r="T533" s="301"/>
      <c r="U533" s="246"/>
    </row>
    <row r="534" spans="1:21" x14ac:dyDescent="0.25">
      <c r="A534" s="290" t="s">
        <v>1878</v>
      </c>
      <c r="B534" t="s">
        <v>194</v>
      </c>
      <c r="C534" t="s">
        <v>195</v>
      </c>
      <c r="D534" s="93" t="s">
        <v>196</v>
      </c>
      <c r="E534" t="s">
        <v>1879</v>
      </c>
      <c r="F534" t="s">
        <v>98</v>
      </c>
      <c r="G534" t="s">
        <v>140</v>
      </c>
      <c r="H534" t="s">
        <v>833</v>
      </c>
      <c r="I534" s="200">
        <v>2380</v>
      </c>
      <c r="J534" s="200"/>
      <c r="K534" s="237">
        <v>72.290000000000006</v>
      </c>
      <c r="L534" s="237"/>
      <c r="M534" s="288">
        <v>32.92</v>
      </c>
      <c r="N534" s="288"/>
      <c r="O534" s="311">
        <v>2470</v>
      </c>
      <c r="P534" s="298"/>
      <c r="Q534" s="299">
        <v>73.13</v>
      </c>
      <c r="R534" s="299"/>
      <c r="S534" s="300">
        <v>33.78</v>
      </c>
      <c r="T534" s="301"/>
      <c r="U534" s="246"/>
    </row>
    <row r="535" spans="1:21" x14ac:dyDescent="0.25">
      <c r="A535" s="290" t="s">
        <v>1880</v>
      </c>
      <c r="B535" t="s">
        <v>194</v>
      </c>
      <c r="C535" t="s">
        <v>195</v>
      </c>
      <c r="D535" s="93" t="s">
        <v>196</v>
      </c>
      <c r="E535" t="s">
        <v>1881</v>
      </c>
      <c r="F535" t="s">
        <v>98</v>
      </c>
      <c r="G535" t="s">
        <v>140</v>
      </c>
      <c r="H535" t="s">
        <v>833</v>
      </c>
      <c r="I535" s="200">
        <v>9100</v>
      </c>
      <c r="J535" s="200"/>
      <c r="K535" s="237">
        <v>313.44</v>
      </c>
      <c r="L535" s="237"/>
      <c r="M535" s="288">
        <v>29.03</v>
      </c>
      <c r="N535" s="288"/>
      <c r="O535" s="311">
        <v>9280</v>
      </c>
      <c r="P535" s="298"/>
      <c r="Q535" s="299">
        <v>322.29000000000002</v>
      </c>
      <c r="R535" s="299"/>
      <c r="S535" s="300">
        <v>28.79</v>
      </c>
      <c r="T535" s="301"/>
      <c r="U535" s="246"/>
    </row>
    <row r="536" spans="1:21" x14ac:dyDescent="0.25">
      <c r="A536" s="290" t="s">
        <v>1882</v>
      </c>
      <c r="B536" t="s">
        <v>194</v>
      </c>
      <c r="C536" t="s">
        <v>195</v>
      </c>
      <c r="D536" s="93" t="s">
        <v>196</v>
      </c>
      <c r="E536" t="s">
        <v>1883</v>
      </c>
      <c r="F536" t="s">
        <v>98</v>
      </c>
      <c r="G536" t="s">
        <v>140</v>
      </c>
      <c r="H536" t="s">
        <v>833</v>
      </c>
      <c r="I536" s="200">
        <v>13573</v>
      </c>
      <c r="J536" s="200"/>
      <c r="K536" s="237">
        <v>218.22</v>
      </c>
      <c r="L536" s="237"/>
      <c r="M536" s="288">
        <v>62.2</v>
      </c>
      <c r="N536" s="288"/>
      <c r="O536" s="311">
        <v>16480</v>
      </c>
      <c r="P536" s="298"/>
      <c r="Q536" s="299">
        <v>220.98</v>
      </c>
      <c r="R536" s="299"/>
      <c r="S536" s="300">
        <v>74.58</v>
      </c>
      <c r="T536" s="301"/>
      <c r="U536" s="246"/>
    </row>
    <row r="537" spans="1:21" x14ac:dyDescent="0.25">
      <c r="A537" s="290" t="s">
        <v>1884</v>
      </c>
      <c r="B537" t="s">
        <v>194</v>
      </c>
      <c r="C537" t="s">
        <v>195</v>
      </c>
      <c r="D537" s="93" t="s">
        <v>196</v>
      </c>
      <c r="E537" t="s">
        <v>1885</v>
      </c>
      <c r="F537" t="s">
        <v>98</v>
      </c>
      <c r="G537" t="s">
        <v>140</v>
      </c>
      <c r="H537" t="s">
        <v>833</v>
      </c>
      <c r="I537" s="200">
        <v>1620</v>
      </c>
      <c r="J537" s="200"/>
      <c r="K537" s="237">
        <v>77.790000000000006</v>
      </c>
      <c r="L537" s="237"/>
      <c r="M537" s="288">
        <v>20.83</v>
      </c>
      <c r="N537" s="288"/>
      <c r="O537" s="311">
        <v>1620</v>
      </c>
      <c r="P537" s="298"/>
      <c r="Q537" s="299">
        <v>78.73</v>
      </c>
      <c r="R537" s="299"/>
      <c r="S537" s="300">
        <v>20.58</v>
      </c>
      <c r="T537" s="301"/>
      <c r="U537" s="246"/>
    </row>
    <row r="538" spans="1:21" x14ac:dyDescent="0.25">
      <c r="A538" s="290" t="s">
        <v>1886</v>
      </c>
      <c r="B538" t="s">
        <v>194</v>
      </c>
      <c r="C538" t="s">
        <v>195</v>
      </c>
      <c r="D538" s="93" t="s">
        <v>196</v>
      </c>
      <c r="E538" t="s">
        <v>1887</v>
      </c>
      <c r="F538" t="s">
        <v>98</v>
      </c>
      <c r="G538" t="s">
        <v>140</v>
      </c>
      <c r="H538" t="s">
        <v>833</v>
      </c>
      <c r="I538" s="200">
        <v>106470</v>
      </c>
      <c r="J538" s="200"/>
      <c r="K538" s="237">
        <v>752.28</v>
      </c>
      <c r="L538" s="237"/>
      <c r="M538" s="288">
        <v>141.53</v>
      </c>
      <c r="N538" s="288"/>
      <c r="O538" s="311">
        <v>108000</v>
      </c>
      <c r="P538" s="298"/>
      <c r="Q538" s="299">
        <v>752.34</v>
      </c>
      <c r="R538" s="299"/>
      <c r="S538" s="300">
        <v>143.55000000000001</v>
      </c>
      <c r="T538" s="301"/>
      <c r="U538" s="246"/>
    </row>
    <row r="539" spans="1:21" x14ac:dyDescent="0.25">
      <c r="A539" s="290" t="s">
        <v>1888</v>
      </c>
      <c r="B539" t="s">
        <v>194</v>
      </c>
      <c r="C539" t="s">
        <v>195</v>
      </c>
      <c r="D539" s="93" t="s">
        <v>196</v>
      </c>
      <c r="E539" t="s">
        <v>1889</v>
      </c>
      <c r="F539" t="s">
        <v>98</v>
      </c>
      <c r="G539" t="s">
        <v>140</v>
      </c>
      <c r="H539" t="s">
        <v>833</v>
      </c>
      <c r="I539" s="200">
        <v>27250</v>
      </c>
      <c r="J539" s="200"/>
      <c r="K539" s="237">
        <v>329.13</v>
      </c>
      <c r="L539" s="237"/>
      <c r="M539" s="288">
        <v>82.79</v>
      </c>
      <c r="N539" s="288"/>
      <c r="O539" s="311">
        <v>28620</v>
      </c>
      <c r="P539" s="298"/>
      <c r="Q539" s="299">
        <v>327.45999999999998</v>
      </c>
      <c r="R539" s="299"/>
      <c r="S539" s="300">
        <v>87.4</v>
      </c>
      <c r="T539" s="301"/>
      <c r="U539" s="246"/>
    </row>
    <row r="540" spans="1:21" x14ac:dyDescent="0.25">
      <c r="A540" s="290" t="s">
        <v>1890</v>
      </c>
      <c r="B540" t="s">
        <v>194</v>
      </c>
      <c r="C540" t="s">
        <v>195</v>
      </c>
      <c r="D540" s="93" t="s">
        <v>196</v>
      </c>
      <c r="E540" t="s">
        <v>1156</v>
      </c>
      <c r="F540" t="s">
        <v>98</v>
      </c>
      <c r="G540" t="s">
        <v>140</v>
      </c>
      <c r="H540" t="s">
        <v>833</v>
      </c>
      <c r="I540" s="200">
        <v>19470</v>
      </c>
      <c r="J540" s="200"/>
      <c r="K540" s="237">
        <v>483.15</v>
      </c>
      <c r="L540" s="237"/>
      <c r="M540" s="288">
        <v>40.299999999999997</v>
      </c>
      <c r="N540" s="288"/>
      <c r="O540" s="311">
        <v>20050</v>
      </c>
      <c r="P540" s="298"/>
      <c r="Q540" s="299">
        <v>497.43</v>
      </c>
      <c r="R540" s="299"/>
      <c r="S540" s="300">
        <v>40.31</v>
      </c>
      <c r="T540" s="301"/>
      <c r="U540" s="246"/>
    </row>
    <row r="541" spans="1:21" x14ac:dyDescent="0.25">
      <c r="A541" s="290" t="s">
        <v>1891</v>
      </c>
      <c r="B541" t="s">
        <v>194</v>
      </c>
      <c r="C541" t="s">
        <v>195</v>
      </c>
      <c r="D541" s="93" t="s">
        <v>196</v>
      </c>
      <c r="E541" t="s">
        <v>1892</v>
      </c>
      <c r="F541" t="s">
        <v>98</v>
      </c>
      <c r="G541" t="s">
        <v>140</v>
      </c>
      <c r="H541" t="s">
        <v>833</v>
      </c>
      <c r="I541" s="200">
        <v>27500</v>
      </c>
      <c r="J541" s="200"/>
      <c r="K541" s="237">
        <v>232.75</v>
      </c>
      <c r="L541" s="237"/>
      <c r="M541" s="288">
        <v>118.15</v>
      </c>
      <c r="N541" s="288"/>
      <c r="O541" s="311">
        <v>28000</v>
      </c>
      <c r="P541" s="298"/>
      <c r="Q541" s="299">
        <v>232.97</v>
      </c>
      <c r="R541" s="299"/>
      <c r="S541" s="300">
        <v>120.19</v>
      </c>
      <c r="T541" s="301"/>
      <c r="U541" s="246"/>
    </row>
    <row r="542" spans="1:21" x14ac:dyDescent="0.25">
      <c r="A542" s="290" t="s">
        <v>1893</v>
      </c>
      <c r="B542" t="s">
        <v>194</v>
      </c>
      <c r="C542" t="s">
        <v>195</v>
      </c>
      <c r="D542" s="93" t="s">
        <v>196</v>
      </c>
      <c r="E542" t="s">
        <v>1894</v>
      </c>
      <c r="F542" t="s">
        <v>98</v>
      </c>
      <c r="G542" t="s">
        <v>140</v>
      </c>
      <c r="H542" t="s">
        <v>833</v>
      </c>
      <c r="I542" s="200">
        <v>21550</v>
      </c>
      <c r="J542" s="200"/>
      <c r="K542" s="237">
        <v>343.33</v>
      </c>
      <c r="L542" s="237"/>
      <c r="M542" s="288">
        <v>62.77</v>
      </c>
      <c r="N542" s="288"/>
      <c r="O542" s="311">
        <v>24480</v>
      </c>
      <c r="P542" s="298"/>
      <c r="Q542" s="299">
        <v>374.02</v>
      </c>
      <c r="R542" s="299"/>
      <c r="S542" s="300">
        <v>65.45</v>
      </c>
      <c r="T542" s="301"/>
      <c r="U542" s="246"/>
    </row>
    <row r="543" spans="1:21" x14ac:dyDescent="0.25">
      <c r="A543" s="290" t="s">
        <v>1895</v>
      </c>
      <c r="B543" t="s">
        <v>194</v>
      </c>
      <c r="C543" t="s">
        <v>195</v>
      </c>
      <c r="D543" s="93" t="s">
        <v>196</v>
      </c>
      <c r="E543" t="s">
        <v>1896</v>
      </c>
      <c r="F543" t="s">
        <v>98</v>
      </c>
      <c r="G543" t="s">
        <v>140</v>
      </c>
      <c r="H543" t="s">
        <v>833</v>
      </c>
      <c r="I543" s="200">
        <v>62600</v>
      </c>
      <c r="J543" s="200"/>
      <c r="K543" s="237">
        <v>2403.9</v>
      </c>
      <c r="L543" s="237"/>
      <c r="M543" s="288">
        <v>26.04</v>
      </c>
      <c r="N543" s="288"/>
      <c r="O543" s="311">
        <v>65700</v>
      </c>
      <c r="P543" s="298"/>
      <c r="Q543" s="299">
        <v>2412.6999999999998</v>
      </c>
      <c r="R543" s="299"/>
      <c r="S543" s="300">
        <v>27.23</v>
      </c>
      <c r="T543" s="301"/>
      <c r="U543" s="246"/>
    </row>
    <row r="544" spans="1:21" x14ac:dyDescent="0.25">
      <c r="A544" s="290" t="s">
        <v>1897</v>
      </c>
      <c r="B544" t="s">
        <v>194</v>
      </c>
      <c r="C544" t="s">
        <v>195</v>
      </c>
      <c r="D544" s="93" t="s">
        <v>196</v>
      </c>
      <c r="E544" t="s">
        <v>1898</v>
      </c>
      <c r="F544" t="s">
        <v>98</v>
      </c>
      <c r="G544" t="s">
        <v>140</v>
      </c>
      <c r="H544" t="s">
        <v>833</v>
      </c>
      <c r="I544" s="200">
        <v>23250</v>
      </c>
      <c r="J544" s="200"/>
      <c r="K544" s="237">
        <v>265.88</v>
      </c>
      <c r="L544" s="237"/>
      <c r="M544" s="288">
        <v>87.45</v>
      </c>
      <c r="N544" s="288"/>
      <c r="O544" s="311">
        <v>23715</v>
      </c>
      <c r="P544" s="298"/>
      <c r="Q544" s="299">
        <v>263.54000000000002</v>
      </c>
      <c r="R544" s="299"/>
      <c r="S544" s="300">
        <v>89.99</v>
      </c>
      <c r="T544" s="301"/>
      <c r="U544" s="246"/>
    </row>
    <row r="545" spans="1:21" x14ac:dyDescent="0.25">
      <c r="A545" s="290" t="s">
        <v>1899</v>
      </c>
      <c r="B545" t="s">
        <v>194</v>
      </c>
      <c r="C545" t="s">
        <v>195</v>
      </c>
      <c r="D545" s="93" t="s">
        <v>196</v>
      </c>
      <c r="E545" t="s">
        <v>1900</v>
      </c>
      <c r="F545" t="s">
        <v>98</v>
      </c>
      <c r="G545" t="s">
        <v>140</v>
      </c>
      <c r="H545" t="s">
        <v>896</v>
      </c>
      <c r="I545" s="200">
        <v>0</v>
      </c>
      <c r="J545" s="200"/>
      <c r="K545" s="237">
        <v>28.08</v>
      </c>
      <c r="L545" s="237"/>
      <c r="M545" s="288">
        <v>0</v>
      </c>
      <c r="N545" s="288"/>
      <c r="O545" s="311">
        <v>0</v>
      </c>
      <c r="P545" s="298"/>
      <c r="Q545" s="299">
        <v>28.08</v>
      </c>
      <c r="R545" s="299"/>
      <c r="S545" s="300">
        <v>0</v>
      </c>
      <c r="T545" s="301"/>
      <c r="U545" s="246"/>
    </row>
    <row r="546" spans="1:21" x14ac:dyDescent="0.25">
      <c r="A546" s="290" t="s">
        <v>1901</v>
      </c>
      <c r="B546" t="s">
        <v>194</v>
      </c>
      <c r="C546" t="s">
        <v>195</v>
      </c>
      <c r="D546" s="93" t="s">
        <v>196</v>
      </c>
      <c r="E546" t="s">
        <v>1902</v>
      </c>
      <c r="F546" t="s">
        <v>98</v>
      </c>
      <c r="G546" t="s">
        <v>140</v>
      </c>
      <c r="H546" t="s">
        <v>833</v>
      </c>
      <c r="I546" s="200">
        <v>123500</v>
      </c>
      <c r="J546" s="200"/>
      <c r="K546" s="237">
        <v>1276.82</v>
      </c>
      <c r="L546" s="237"/>
      <c r="M546" s="288">
        <v>96.72</v>
      </c>
      <c r="N546" s="288"/>
      <c r="O546" s="311">
        <v>139920</v>
      </c>
      <c r="P546" s="298"/>
      <c r="Q546" s="299">
        <v>1357.29</v>
      </c>
      <c r="R546" s="299"/>
      <c r="S546" s="300">
        <v>103.09</v>
      </c>
      <c r="T546" s="301"/>
      <c r="U546" s="246"/>
    </row>
    <row r="547" spans="1:21" x14ac:dyDescent="0.25">
      <c r="A547" s="290" t="s">
        <v>1903</v>
      </c>
      <c r="B547" t="s">
        <v>194</v>
      </c>
      <c r="C547" t="s">
        <v>195</v>
      </c>
      <c r="D547" s="93" t="s">
        <v>196</v>
      </c>
      <c r="E547" t="s">
        <v>1904</v>
      </c>
      <c r="F547" t="s">
        <v>98</v>
      </c>
      <c r="G547" t="s">
        <v>140</v>
      </c>
      <c r="H547" t="s">
        <v>896</v>
      </c>
      <c r="I547" s="200">
        <v>0</v>
      </c>
      <c r="J547" s="200"/>
      <c r="K547" s="237">
        <v>55.57</v>
      </c>
      <c r="L547" s="237"/>
      <c r="M547" s="288">
        <v>0</v>
      </c>
      <c r="N547" s="288"/>
      <c r="O547" s="311">
        <v>0</v>
      </c>
      <c r="P547" s="298"/>
      <c r="Q547" s="299">
        <v>55.09</v>
      </c>
      <c r="R547" s="299"/>
      <c r="S547" s="300">
        <v>0</v>
      </c>
      <c r="T547" s="301"/>
      <c r="U547" s="246"/>
    </row>
    <row r="548" spans="1:21" x14ac:dyDescent="0.25">
      <c r="A548" s="290" t="s">
        <v>1905</v>
      </c>
      <c r="B548" t="s">
        <v>194</v>
      </c>
      <c r="C548" t="s">
        <v>195</v>
      </c>
      <c r="D548" s="93" t="s">
        <v>196</v>
      </c>
      <c r="E548" t="s">
        <v>1906</v>
      </c>
      <c r="F548" t="s">
        <v>98</v>
      </c>
      <c r="G548" t="s">
        <v>140</v>
      </c>
      <c r="H548" t="s">
        <v>833</v>
      </c>
      <c r="I548" s="200">
        <v>5380</v>
      </c>
      <c r="J548" s="200"/>
      <c r="K548" s="237">
        <v>138.74</v>
      </c>
      <c r="L548" s="237"/>
      <c r="M548" s="288">
        <v>38.78</v>
      </c>
      <c r="N548" s="288"/>
      <c r="O548" s="311">
        <v>5650</v>
      </c>
      <c r="P548" s="298"/>
      <c r="Q548" s="299">
        <v>140.76</v>
      </c>
      <c r="R548" s="299"/>
      <c r="S548" s="300">
        <v>40.14</v>
      </c>
      <c r="T548" s="301"/>
      <c r="U548" s="246"/>
    </row>
    <row r="549" spans="1:21" x14ac:dyDescent="0.25">
      <c r="A549" s="290" t="s">
        <v>1907</v>
      </c>
      <c r="B549" t="s">
        <v>194</v>
      </c>
      <c r="C549" t="s">
        <v>195</v>
      </c>
      <c r="D549" s="93" t="s">
        <v>196</v>
      </c>
      <c r="E549" t="s">
        <v>1908</v>
      </c>
      <c r="F549" t="s">
        <v>98</v>
      </c>
      <c r="G549" t="s">
        <v>140</v>
      </c>
      <c r="H549" t="s">
        <v>833</v>
      </c>
      <c r="I549" s="200">
        <v>378211</v>
      </c>
      <c r="J549" s="200"/>
      <c r="K549" s="237">
        <v>3713.4</v>
      </c>
      <c r="L549" s="237"/>
      <c r="M549" s="288">
        <v>101.85</v>
      </c>
      <c r="N549" s="288"/>
      <c r="O549" s="311">
        <v>388995</v>
      </c>
      <c r="P549" s="298"/>
      <c r="Q549" s="299">
        <v>3781.43</v>
      </c>
      <c r="R549" s="299"/>
      <c r="S549" s="300">
        <v>102.87</v>
      </c>
      <c r="T549" s="301"/>
      <c r="U549" s="246"/>
    </row>
    <row r="550" spans="1:21" x14ac:dyDescent="0.25">
      <c r="A550" s="290" t="s">
        <v>1909</v>
      </c>
      <c r="B550" t="s">
        <v>194</v>
      </c>
      <c r="C550" t="s">
        <v>195</v>
      </c>
      <c r="D550" s="93" t="s">
        <v>196</v>
      </c>
      <c r="E550" t="s">
        <v>1910</v>
      </c>
      <c r="F550" t="s">
        <v>98</v>
      </c>
      <c r="G550" t="s">
        <v>140</v>
      </c>
      <c r="H550" t="s">
        <v>833</v>
      </c>
      <c r="I550" s="200">
        <v>25690</v>
      </c>
      <c r="J550" s="200"/>
      <c r="K550" s="237">
        <v>595.08000000000004</v>
      </c>
      <c r="L550" s="237"/>
      <c r="M550" s="288">
        <v>43.17</v>
      </c>
      <c r="N550" s="288"/>
      <c r="O550" s="311">
        <v>25750</v>
      </c>
      <c r="P550" s="298"/>
      <c r="Q550" s="299">
        <v>584.74</v>
      </c>
      <c r="R550" s="299"/>
      <c r="S550" s="300">
        <v>44.04</v>
      </c>
      <c r="T550" s="301"/>
      <c r="U550" s="246"/>
    </row>
    <row r="551" spans="1:21" x14ac:dyDescent="0.25">
      <c r="A551" s="290" t="s">
        <v>1911</v>
      </c>
      <c r="B551" t="s">
        <v>194</v>
      </c>
      <c r="C551" t="s">
        <v>195</v>
      </c>
      <c r="D551" s="93" t="s">
        <v>196</v>
      </c>
      <c r="E551" t="s">
        <v>1912</v>
      </c>
      <c r="F551" t="s">
        <v>98</v>
      </c>
      <c r="G551" t="s">
        <v>140</v>
      </c>
      <c r="H551" t="s">
        <v>833</v>
      </c>
      <c r="I551" s="200">
        <v>6000</v>
      </c>
      <c r="J551" s="200"/>
      <c r="K551" s="237">
        <v>116.95</v>
      </c>
      <c r="L551" s="237"/>
      <c r="M551" s="288">
        <v>51.3</v>
      </c>
      <c r="N551" s="288"/>
      <c r="O551" s="311">
        <v>6000</v>
      </c>
      <c r="P551" s="298"/>
      <c r="Q551" s="299">
        <v>118.34</v>
      </c>
      <c r="R551" s="299"/>
      <c r="S551" s="300">
        <v>50.7</v>
      </c>
      <c r="T551" s="301"/>
      <c r="U551" s="246"/>
    </row>
    <row r="552" spans="1:21" x14ac:dyDescent="0.25">
      <c r="A552" s="290" t="s">
        <v>1913</v>
      </c>
      <c r="B552" t="s">
        <v>194</v>
      </c>
      <c r="C552" t="s">
        <v>195</v>
      </c>
      <c r="D552" s="93" t="s">
        <v>196</v>
      </c>
      <c r="E552" t="s">
        <v>1914</v>
      </c>
      <c r="F552" t="s">
        <v>98</v>
      </c>
      <c r="G552" t="s">
        <v>140</v>
      </c>
      <c r="H552" t="s">
        <v>833</v>
      </c>
      <c r="I552" s="200">
        <v>29032</v>
      </c>
      <c r="J552" s="200"/>
      <c r="K552" s="237">
        <v>385.1</v>
      </c>
      <c r="L552" s="237"/>
      <c r="M552" s="288">
        <v>75.39</v>
      </c>
      <c r="N552" s="288"/>
      <c r="O552" s="311">
        <v>29032</v>
      </c>
      <c r="P552" s="298"/>
      <c r="Q552" s="299">
        <v>386.5</v>
      </c>
      <c r="R552" s="299"/>
      <c r="S552" s="300">
        <v>75.12</v>
      </c>
      <c r="T552" s="301"/>
      <c r="U552" s="246"/>
    </row>
    <row r="553" spans="1:21" x14ac:dyDescent="0.25">
      <c r="A553" s="290" t="s">
        <v>1915</v>
      </c>
      <c r="B553" t="s">
        <v>194</v>
      </c>
      <c r="C553" t="s">
        <v>195</v>
      </c>
      <c r="D553" s="93" t="s">
        <v>196</v>
      </c>
      <c r="E553" t="s">
        <v>1916</v>
      </c>
      <c r="F553" t="s">
        <v>98</v>
      </c>
      <c r="G553" t="s">
        <v>140</v>
      </c>
      <c r="H553" t="s">
        <v>833</v>
      </c>
      <c r="I553" s="200">
        <v>47000</v>
      </c>
      <c r="J553" s="200"/>
      <c r="K553" s="237">
        <v>1218.7</v>
      </c>
      <c r="L553" s="237"/>
      <c r="M553" s="288">
        <v>38.57</v>
      </c>
      <c r="N553" s="288"/>
      <c r="O553" s="311">
        <v>48175</v>
      </c>
      <c r="P553" s="298"/>
      <c r="Q553" s="299">
        <v>1220.5999999999999</v>
      </c>
      <c r="R553" s="299"/>
      <c r="S553" s="300">
        <v>39.47</v>
      </c>
      <c r="T553" s="301"/>
      <c r="U553" s="246"/>
    </row>
    <row r="554" spans="1:21" x14ac:dyDescent="0.25">
      <c r="A554" s="290" t="s">
        <v>1917</v>
      </c>
      <c r="B554" t="s">
        <v>194</v>
      </c>
      <c r="C554" t="s">
        <v>195</v>
      </c>
      <c r="D554" s="93" t="s">
        <v>196</v>
      </c>
      <c r="E554" t="s">
        <v>1918</v>
      </c>
      <c r="F554" t="s">
        <v>98</v>
      </c>
      <c r="G554" t="s">
        <v>140</v>
      </c>
      <c r="H554" t="s">
        <v>833</v>
      </c>
      <c r="I554" s="200">
        <v>14250</v>
      </c>
      <c r="J554" s="200"/>
      <c r="K554" s="237">
        <v>237.96</v>
      </c>
      <c r="L554" s="237"/>
      <c r="M554" s="288">
        <v>59.88</v>
      </c>
      <c r="N554" s="288"/>
      <c r="O554" s="311">
        <v>15680</v>
      </c>
      <c r="P554" s="298"/>
      <c r="Q554" s="299">
        <v>242.03</v>
      </c>
      <c r="R554" s="299"/>
      <c r="S554" s="300">
        <v>64.790000000000006</v>
      </c>
      <c r="T554" s="301"/>
      <c r="U554" s="246"/>
    </row>
    <row r="555" spans="1:21" x14ac:dyDescent="0.25">
      <c r="A555" s="290" t="s">
        <v>1919</v>
      </c>
      <c r="B555" t="s">
        <v>194</v>
      </c>
      <c r="C555" t="s">
        <v>195</v>
      </c>
      <c r="D555" s="93" t="s">
        <v>196</v>
      </c>
      <c r="E555" t="s">
        <v>1920</v>
      </c>
      <c r="F555" t="s">
        <v>98</v>
      </c>
      <c r="G555" t="s">
        <v>140</v>
      </c>
      <c r="H555" t="s">
        <v>896</v>
      </c>
      <c r="I555" s="200">
        <v>0</v>
      </c>
      <c r="J555" s="200"/>
      <c r="K555" s="237">
        <v>59.67</v>
      </c>
      <c r="L555" s="237"/>
      <c r="M555" s="288">
        <v>0</v>
      </c>
      <c r="N555" s="288"/>
      <c r="O555" s="311">
        <v>0</v>
      </c>
      <c r="P555" s="298"/>
      <c r="Q555" s="299">
        <v>60.03</v>
      </c>
      <c r="R555" s="299"/>
      <c r="S555" s="300">
        <v>0</v>
      </c>
      <c r="T555" s="301"/>
      <c r="U555" s="246"/>
    </row>
    <row r="556" spans="1:21" x14ac:dyDescent="0.25">
      <c r="A556" s="290" t="s">
        <v>1921</v>
      </c>
      <c r="B556" t="s">
        <v>194</v>
      </c>
      <c r="C556" t="s">
        <v>195</v>
      </c>
      <c r="D556" s="93" t="s">
        <v>196</v>
      </c>
      <c r="E556" t="s">
        <v>1922</v>
      </c>
      <c r="F556" t="s">
        <v>98</v>
      </c>
      <c r="G556" t="s">
        <v>140</v>
      </c>
      <c r="H556" t="s">
        <v>833</v>
      </c>
      <c r="I556" s="200">
        <v>26430</v>
      </c>
      <c r="J556" s="200"/>
      <c r="K556" s="237">
        <v>256.13</v>
      </c>
      <c r="L556" s="237"/>
      <c r="M556" s="288">
        <v>103.19</v>
      </c>
      <c r="N556" s="288"/>
      <c r="O556" s="311">
        <v>27494</v>
      </c>
      <c r="P556" s="298"/>
      <c r="Q556" s="299">
        <v>259.66000000000003</v>
      </c>
      <c r="R556" s="299"/>
      <c r="S556" s="300">
        <v>105.88</v>
      </c>
      <c r="T556" s="301"/>
      <c r="U556" s="246"/>
    </row>
    <row r="557" spans="1:21" x14ac:dyDescent="0.25">
      <c r="A557" s="290" t="s">
        <v>1923</v>
      </c>
      <c r="B557" t="s">
        <v>194</v>
      </c>
      <c r="C557" t="s">
        <v>195</v>
      </c>
      <c r="D557" s="93" t="s">
        <v>196</v>
      </c>
      <c r="E557" t="s">
        <v>1924</v>
      </c>
      <c r="F557" t="s">
        <v>98</v>
      </c>
      <c r="G557" t="s">
        <v>140</v>
      </c>
      <c r="H557" t="s">
        <v>833</v>
      </c>
      <c r="I557" s="200">
        <v>25000</v>
      </c>
      <c r="J557" s="200"/>
      <c r="K557" s="237">
        <v>374.92</v>
      </c>
      <c r="L557" s="237"/>
      <c r="M557" s="288">
        <v>66.680000000000007</v>
      </c>
      <c r="N557" s="288"/>
      <c r="O557" s="311">
        <v>25000</v>
      </c>
      <c r="P557" s="298"/>
      <c r="Q557" s="299">
        <v>381.86</v>
      </c>
      <c r="R557" s="299"/>
      <c r="S557" s="300">
        <v>65.47</v>
      </c>
      <c r="T557" s="301"/>
      <c r="U557" s="246"/>
    </row>
    <row r="558" spans="1:21" x14ac:dyDescent="0.25">
      <c r="A558" s="290" t="s">
        <v>1925</v>
      </c>
      <c r="B558" t="s">
        <v>194</v>
      </c>
      <c r="C558" t="s">
        <v>195</v>
      </c>
      <c r="D558" s="93" t="s">
        <v>196</v>
      </c>
      <c r="E558" t="s">
        <v>1926</v>
      </c>
      <c r="F558" t="s">
        <v>98</v>
      </c>
      <c r="G558" t="s">
        <v>140</v>
      </c>
      <c r="H558" t="s">
        <v>833</v>
      </c>
      <c r="I558" s="200">
        <v>101050</v>
      </c>
      <c r="J558" s="200"/>
      <c r="K558" s="237">
        <v>948.57</v>
      </c>
      <c r="L558" s="237"/>
      <c r="M558" s="288">
        <v>106.53</v>
      </c>
      <c r="N558" s="288"/>
      <c r="O558" s="311">
        <v>102610</v>
      </c>
      <c r="P558" s="298"/>
      <c r="Q558" s="299">
        <v>959.41</v>
      </c>
      <c r="R558" s="299"/>
      <c r="S558" s="300">
        <v>106.95</v>
      </c>
      <c r="T558" s="301"/>
      <c r="U558" s="246"/>
    </row>
    <row r="559" spans="1:21" x14ac:dyDescent="0.25">
      <c r="A559" s="290" t="s">
        <v>1927</v>
      </c>
      <c r="B559" t="s">
        <v>194</v>
      </c>
      <c r="C559" t="s">
        <v>195</v>
      </c>
      <c r="D559" s="93" t="s">
        <v>196</v>
      </c>
      <c r="E559" t="s">
        <v>1928</v>
      </c>
      <c r="F559" t="s">
        <v>98</v>
      </c>
      <c r="G559" t="s">
        <v>140</v>
      </c>
      <c r="H559" t="s">
        <v>833</v>
      </c>
      <c r="I559" s="200">
        <v>40738</v>
      </c>
      <c r="J559" s="200"/>
      <c r="K559" s="237">
        <v>805.71</v>
      </c>
      <c r="L559" s="237"/>
      <c r="M559" s="288">
        <v>50.56</v>
      </c>
      <c r="N559" s="288"/>
      <c r="O559" s="311">
        <v>43840</v>
      </c>
      <c r="P559" s="298"/>
      <c r="Q559" s="299">
        <v>826.1</v>
      </c>
      <c r="R559" s="299"/>
      <c r="S559" s="300">
        <v>53.07</v>
      </c>
      <c r="T559" s="301"/>
      <c r="U559" s="246"/>
    </row>
    <row r="560" spans="1:21" x14ac:dyDescent="0.25">
      <c r="A560" s="290" t="s">
        <v>1929</v>
      </c>
      <c r="B560" t="s">
        <v>194</v>
      </c>
      <c r="C560" t="s">
        <v>195</v>
      </c>
      <c r="D560" s="93" t="s">
        <v>196</v>
      </c>
      <c r="E560" t="s">
        <v>1930</v>
      </c>
      <c r="F560" t="s">
        <v>98</v>
      </c>
      <c r="G560" t="s">
        <v>140</v>
      </c>
      <c r="H560" t="s">
        <v>833</v>
      </c>
      <c r="I560" s="200">
        <v>42500</v>
      </c>
      <c r="J560" s="200"/>
      <c r="K560" s="237">
        <v>626.03</v>
      </c>
      <c r="L560" s="237"/>
      <c r="M560" s="288">
        <v>67.89</v>
      </c>
      <c r="N560" s="288"/>
      <c r="O560" s="311">
        <v>47250</v>
      </c>
      <c r="P560" s="298"/>
      <c r="Q560" s="299">
        <v>686.01</v>
      </c>
      <c r="R560" s="299"/>
      <c r="S560" s="300">
        <v>68.88</v>
      </c>
      <c r="T560" s="301"/>
      <c r="U560" s="246"/>
    </row>
    <row r="561" spans="1:21" x14ac:dyDescent="0.25">
      <c r="A561" s="290" t="s">
        <v>1931</v>
      </c>
      <c r="B561" t="s">
        <v>194</v>
      </c>
      <c r="C561" t="s">
        <v>195</v>
      </c>
      <c r="D561" s="93" t="s">
        <v>196</v>
      </c>
      <c r="E561" t="s">
        <v>1932</v>
      </c>
      <c r="F561" t="s">
        <v>98</v>
      </c>
      <c r="G561" t="s">
        <v>140</v>
      </c>
      <c r="H561" t="s">
        <v>833</v>
      </c>
      <c r="I561" s="200">
        <v>146500</v>
      </c>
      <c r="J561" s="200"/>
      <c r="K561" s="237">
        <v>2360.91</v>
      </c>
      <c r="L561" s="237"/>
      <c r="M561" s="288">
        <v>62.05</v>
      </c>
      <c r="N561" s="288"/>
      <c r="O561" s="311">
        <v>166000</v>
      </c>
      <c r="P561" s="298"/>
      <c r="Q561" s="299">
        <v>2548.62</v>
      </c>
      <c r="R561" s="299"/>
      <c r="S561" s="300">
        <v>65.13</v>
      </c>
      <c r="T561" s="301"/>
      <c r="U561" s="246"/>
    </row>
    <row r="562" spans="1:21" x14ac:dyDescent="0.25">
      <c r="A562" s="290" t="s">
        <v>1933</v>
      </c>
      <c r="B562" t="s">
        <v>194</v>
      </c>
      <c r="C562" t="s">
        <v>195</v>
      </c>
      <c r="D562" s="93" t="s">
        <v>196</v>
      </c>
      <c r="E562" t="s">
        <v>1934</v>
      </c>
      <c r="F562" t="s">
        <v>98</v>
      </c>
      <c r="G562" t="s">
        <v>140</v>
      </c>
      <c r="H562" t="s">
        <v>833</v>
      </c>
      <c r="I562" s="200">
        <v>201739</v>
      </c>
      <c r="J562" s="200"/>
      <c r="K562" s="237">
        <v>2348.8000000000002</v>
      </c>
      <c r="L562" s="237"/>
      <c r="M562" s="288">
        <v>85.89</v>
      </c>
      <c r="N562" s="288"/>
      <c r="O562" s="311">
        <v>206782</v>
      </c>
      <c r="P562" s="298"/>
      <c r="Q562" s="299">
        <v>2366.3000000000002</v>
      </c>
      <c r="R562" s="299"/>
      <c r="S562" s="300">
        <v>87.39</v>
      </c>
      <c r="T562" s="301"/>
      <c r="U562" s="246"/>
    </row>
    <row r="563" spans="1:21" x14ac:dyDescent="0.25">
      <c r="A563" s="290" t="s">
        <v>1935</v>
      </c>
      <c r="B563" t="s">
        <v>194</v>
      </c>
      <c r="C563" t="s">
        <v>195</v>
      </c>
      <c r="D563" s="93" t="s">
        <v>196</v>
      </c>
      <c r="E563" t="s">
        <v>1936</v>
      </c>
      <c r="F563" t="s">
        <v>98</v>
      </c>
      <c r="G563" t="s">
        <v>140</v>
      </c>
      <c r="H563" t="s">
        <v>833</v>
      </c>
      <c r="I563" s="200">
        <v>79200</v>
      </c>
      <c r="J563" s="200"/>
      <c r="K563" s="237">
        <v>1945</v>
      </c>
      <c r="L563" s="237"/>
      <c r="M563" s="288">
        <v>40.72</v>
      </c>
      <c r="N563" s="288"/>
      <c r="O563" s="311">
        <v>79200</v>
      </c>
      <c r="P563" s="298"/>
      <c r="Q563" s="299">
        <v>2035.6</v>
      </c>
      <c r="R563" s="299"/>
      <c r="S563" s="300">
        <v>38.909999999999997</v>
      </c>
      <c r="T563" s="301"/>
      <c r="U563" s="246"/>
    </row>
    <row r="564" spans="1:21" x14ac:dyDescent="0.25">
      <c r="A564" s="290" t="s">
        <v>1937</v>
      </c>
      <c r="B564" t="s">
        <v>194</v>
      </c>
      <c r="C564" t="s">
        <v>195</v>
      </c>
      <c r="D564" s="93" t="s">
        <v>196</v>
      </c>
      <c r="E564" t="s">
        <v>1938</v>
      </c>
      <c r="F564" t="s">
        <v>98</v>
      </c>
      <c r="G564" t="s">
        <v>140</v>
      </c>
      <c r="H564" t="s">
        <v>833</v>
      </c>
      <c r="I564" s="200">
        <v>89000</v>
      </c>
      <c r="J564" s="200"/>
      <c r="K564" s="237">
        <v>1154.53</v>
      </c>
      <c r="L564" s="237"/>
      <c r="M564" s="288">
        <v>77.09</v>
      </c>
      <c r="N564" s="288"/>
      <c r="O564" s="311">
        <v>99500</v>
      </c>
      <c r="P564" s="298"/>
      <c r="Q564" s="299">
        <v>1174.48</v>
      </c>
      <c r="R564" s="299"/>
      <c r="S564" s="300">
        <v>84.72</v>
      </c>
      <c r="T564" s="301"/>
      <c r="U564" s="246"/>
    </row>
    <row r="565" spans="1:21" x14ac:dyDescent="0.25">
      <c r="A565" s="290" t="s">
        <v>1939</v>
      </c>
      <c r="B565" t="s">
        <v>194</v>
      </c>
      <c r="C565" t="s">
        <v>195</v>
      </c>
      <c r="D565" s="93" t="s">
        <v>196</v>
      </c>
      <c r="E565" t="s">
        <v>1940</v>
      </c>
      <c r="F565" t="s">
        <v>98</v>
      </c>
      <c r="G565" t="s">
        <v>140</v>
      </c>
      <c r="H565" t="s">
        <v>833</v>
      </c>
      <c r="I565" s="200">
        <v>14000</v>
      </c>
      <c r="J565" s="200"/>
      <c r="K565" s="237">
        <v>149.25</v>
      </c>
      <c r="L565" s="237"/>
      <c r="M565" s="288">
        <v>93.8</v>
      </c>
      <c r="N565" s="288"/>
      <c r="O565" s="311">
        <v>14000</v>
      </c>
      <c r="P565" s="298"/>
      <c r="Q565" s="299">
        <v>148.19</v>
      </c>
      <c r="R565" s="299"/>
      <c r="S565" s="300">
        <v>94.47</v>
      </c>
      <c r="T565" s="301"/>
      <c r="U565" s="246"/>
    </row>
    <row r="566" spans="1:21" x14ac:dyDescent="0.25">
      <c r="A566" s="290" t="s">
        <v>1941</v>
      </c>
      <c r="B566" t="s">
        <v>194</v>
      </c>
      <c r="C566" t="s">
        <v>195</v>
      </c>
      <c r="D566" s="93" t="s">
        <v>196</v>
      </c>
      <c r="E566" t="s">
        <v>1942</v>
      </c>
      <c r="F566" t="s">
        <v>98</v>
      </c>
      <c r="G566" t="s">
        <v>140</v>
      </c>
      <c r="H566" t="s">
        <v>833</v>
      </c>
      <c r="I566" s="200">
        <v>15000</v>
      </c>
      <c r="J566" s="200"/>
      <c r="K566" s="237">
        <v>175.66</v>
      </c>
      <c r="L566" s="237"/>
      <c r="M566" s="288">
        <v>85.39</v>
      </c>
      <c r="N566" s="288"/>
      <c r="O566" s="311">
        <v>16500</v>
      </c>
      <c r="P566" s="298"/>
      <c r="Q566" s="299">
        <v>186.07</v>
      </c>
      <c r="R566" s="299"/>
      <c r="S566" s="300">
        <v>88.68</v>
      </c>
      <c r="T566" s="301"/>
      <c r="U566" s="246"/>
    </row>
    <row r="567" spans="1:21" x14ac:dyDescent="0.25">
      <c r="A567" s="290" t="s">
        <v>1943</v>
      </c>
      <c r="B567" t="s">
        <v>194</v>
      </c>
      <c r="C567" t="s">
        <v>195</v>
      </c>
      <c r="D567" s="93" t="s">
        <v>196</v>
      </c>
      <c r="E567" t="s">
        <v>1944</v>
      </c>
      <c r="F567" t="s">
        <v>98</v>
      </c>
      <c r="G567" t="s">
        <v>140</v>
      </c>
      <c r="H567" t="s">
        <v>833</v>
      </c>
      <c r="I567" s="200">
        <v>38000</v>
      </c>
      <c r="J567" s="200"/>
      <c r="K567" s="237">
        <v>1465.3</v>
      </c>
      <c r="L567" s="237"/>
      <c r="M567" s="288">
        <v>25.93</v>
      </c>
      <c r="N567" s="288"/>
      <c r="O567" s="311">
        <v>38633</v>
      </c>
      <c r="P567" s="298"/>
      <c r="Q567" s="299">
        <v>1477.7</v>
      </c>
      <c r="R567" s="299"/>
      <c r="S567" s="300">
        <v>26.14</v>
      </c>
      <c r="T567" s="301"/>
      <c r="U567" s="246"/>
    </row>
    <row r="568" spans="1:21" x14ac:dyDescent="0.25">
      <c r="A568" s="290" t="s">
        <v>1945</v>
      </c>
      <c r="B568" t="s">
        <v>194</v>
      </c>
      <c r="C568" t="s">
        <v>195</v>
      </c>
      <c r="D568" s="93" t="s">
        <v>196</v>
      </c>
      <c r="E568" t="s">
        <v>1946</v>
      </c>
      <c r="F568" t="s">
        <v>98</v>
      </c>
      <c r="G568" t="s">
        <v>140</v>
      </c>
      <c r="H568" t="s">
        <v>833</v>
      </c>
      <c r="I568" s="200">
        <v>14275</v>
      </c>
      <c r="J568" s="200"/>
      <c r="K568" s="237">
        <v>406.5</v>
      </c>
      <c r="L568" s="237"/>
      <c r="M568" s="288">
        <v>35.119999999999997</v>
      </c>
      <c r="N568" s="288"/>
      <c r="O568" s="311">
        <v>14632</v>
      </c>
      <c r="P568" s="298"/>
      <c r="Q568" s="299">
        <v>411.8</v>
      </c>
      <c r="R568" s="299"/>
      <c r="S568" s="300">
        <v>35.53</v>
      </c>
      <c r="T568" s="301"/>
      <c r="U568" s="246"/>
    </row>
    <row r="569" spans="1:21" x14ac:dyDescent="0.25">
      <c r="A569" s="290" t="s">
        <v>1947</v>
      </c>
      <c r="B569" t="s">
        <v>194</v>
      </c>
      <c r="C569" t="s">
        <v>195</v>
      </c>
      <c r="D569" s="93" t="s">
        <v>196</v>
      </c>
      <c r="E569" t="s">
        <v>1948</v>
      </c>
      <c r="F569" t="s">
        <v>98</v>
      </c>
      <c r="G569" t="s">
        <v>140</v>
      </c>
      <c r="H569" t="s">
        <v>833</v>
      </c>
      <c r="I569" s="200">
        <v>18600</v>
      </c>
      <c r="J569" s="200"/>
      <c r="K569" s="237">
        <v>296.75</v>
      </c>
      <c r="L569" s="237"/>
      <c r="M569" s="288">
        <v>62.68</v>
      </c>
      <c r="N569" s="288"/>
      <c r="O569" s="311">
        <v>19158</v>
      </c>
      <c r="P569" s="298"/>
      <c r="Q569" s="299">
        <v>297.10000000000002</v>
      </c>
      <c r="R569" s="299"/>
      <c r="S569" s="300">
        <v>64.48</v>
      </c>
      <c r="T569" s="301"/>
      <c r="U569" s="246"/>
    </row>
    <row r="570" spans="1:21" x14ac:dyDescent="0.25">
      <c r="A570" s="290" t="s">
        <v>1949</v>
      </c>
      <c r="B570" t="s">
        <v>194</v>
      </c>
      <c r="C570" t="s">
        <v>195</v>
      </c>
      <c r="D570" s="93" t="s">
        <v>196</v>
      </c>
      <c r="E570" t="s">
        <v>1950</v>
      </c>
      <c r="F570" t="s">
        <v>98</v>
      </c>
      <c r="G570" t="s">
        <v>140</v>
      </c>
      <c r="H570" t="s">
        <v>896</v>
      </c>
      <c r="I570" s="200">
        <v>0</v>
      </c>
      <c r="J570" s="200"/>
      <c r="K570" s="237">
        <v>56.63</v>
      </c>
      <c r="L570" s="237"/>
      <c r="M570" s="288">
        <v>0</v>
      </c>
      <c r="N570" s="288"/>
      <c r="O570" s="311">
        <v>0</v>
      </c>
      <c r="P570" s="298"/>
      <c r="Q570" s="299">
        <v>56.47</v>
      </c>
      <c r="R570" s="299"/>
      <c r="S570" s="300">
        <v>0</v>
      </c>
      <c r="T570" s="301"/>
      <c r="U570" s="246"/>
    </row>
    <row r="571" spans="1:21" x14ac:dyDescent="0.25">
      <c r="A571" s="290" t="s">
        <v>1951</v>
      </c>
      <c r="B571" t="s">
        <v>194</v>
      </c>
      <c r="C571" t="s">
        <v>195</v>
      </c>
      <c r="D571" s="93" t="s">
        <v>196</v>
      </c>
      <c r="E571" t="s">
        <v>1952</v>
      </c>
      <c r="F571" t="s">
        <v>98</v>
      </c>
      <c r="G571" t="s">
        <v>140</v>
      </c>
      <c r="H571" t="s">
        <v>833</v>
      </c>
      <c r="I571" s="200">
        <v>32870</v>
      </c>
      <c r="J571" s="200"/>
      <c r="K571" s="237">
        <v>513.42999999999995</v>
      </c>
      <c r="L571" s="237"/>
      <c r="M571" s="288">
        <v>64.02</v>
      </c>
      <c r="N571" s="288"/>
      <c r="O571" s="311">
        <v>36160</v>
      </c>
      <c r="P571" s="298"/>
      <c r="Q571" s="299">
        <v>534.01</v>
      </c>
      <c r="R571" s="299"/>
      <c r="S571" s="300">
        <v>67.709999999999994</v>
      </c>
      <c r="T571" s="301"/>
      <c r="U571" s="246"/>
    </row>
    <row r="572" spans="1:21" x14ac:dyDescent="0.25">
      <c r="A572" s="290" t="s">
        <v>1953</v>
      </c>
      <c r="B572" t="s">
        <v>194</v>
      </c>
      <c r="C572" t="s">
        <v>195</v>
      </c>
      <c r="D572" s="93" t="s">
        <v>196</v>
      </c>
      <c r="E572" t="s">
        <v>1954</v>
      </c>
      <c r="F572" t="s">
        <v>98</v>
      </c>
      <c r="G572" t="s">
        <v>140</v>
      </c>
      <c r="H572" t="s">
        <v>833</v>
      </c>
      <c r="I572" s="200">
        <v>6000</v>
      </c>
      <c r="J572" s="200"/>
      <c r="K572" s="237">
        <v>217.92</v>
      </c>
      <c r="L572" s="237"/>
      <c r="M572" s="288">
        <v>27.53</v>
      </c>
      <c r="N572" s="288"/>
      <c r="O572" s="311">
        <v>6500</v>
      </c>
      <c r="P572" s="298"/>
      <c r="Q572" s="299">
        <v>217.2</v>
      </c>
      <c r="R572" s="299"/>
      <c r="S572" s="300">
        <v>29.93</v>
      </c>
      <c r="T572" s="301"/>
      <c r="U572" s="246"/>
    </row>
    <row r="573" spans="1:21" x14ac:dyDescent="0.25">
      <c r="A573" s="290" t="s">
        <v>1955</v>
      </c>
      <c r="B573" t="s">
        <v>194</v>
      </c>
      <c r="C573" t="s">
        <v>195</v>
      </c>
      <c r="D573" s="93" t="s">
        <v>196</v>
      </c>
      <c r="E573" t="s">
        <v>1956</v>
      </c>
      <c r="F573" t="s">
        <v>98</v>
      </c>
      <c r="G573" t="s">
        <v>140</v>
      </c>
      <c r="H573" t="s">
        <v>833</v>
      </c>
      <c r="I573" s="200">
        <v>7500</v>
      </c>
      <c r="J573" s="200"/>
      <c r="K573" s="237">
        <v>113.7</v>
      </c>
      <c r="L573" s="237"/>
      <c r="M573" s="288">
        <v>65.959999999999994</v>
      </c>
      <c r="N573" s="288"/>
      <c r="O573" s="311">
        <v>7800</v>
      </c>
      <c r="P573" s="298"/>
      <c r="Q573" s="299">
        <v>115.22</v>
      </c>
      <c r="R573" s="299"/>
      <c r="S573" s="300">
        <v>67.7</v>
      </c>
      <c r="T573" s="301"/>
      <c r="U573" s="246"/>
    </row>
    <row r="574" spans="1:21" x14ac:dyDescent="0.25">
      <c r="A574" s="290" t="s">
        <v>1957</v>
      </c>
      <c r="B574" t="s">
        <v>194</v>
      </c>
      <c r="C574" t="s">
        <v>195</v>
      </c>
      <c r="D574" s="93" t="s">
        <v>196</v>
      </c>
      <c r="E574" t="s">
        <v>1555</v>
      </c>
      <c r="F574" t="s">
        <v>98</v>
      </c>
      <c r="G574" t="s">
        <v>140</v>
      </c>
      <c r="H574" t="s">
        <v>833</v>
      </c>
      <c r="I574" s="200">
        <v>14500</v>
      </c>
      <c r="J574" s="200"/>
      <c r="K574" s="237">
        <v>209.61</v>
      </c>
      <c r="L574" s="237"/>
      <c r="M574" s="288">
        <v>69.180000000000007</v>
      </c>
      <c r="N574" s="288"/>
      <c r="O574" s="311">
        <v>16000</v>
      </c>
      <c r="P574" s="298"/>
      <c r="Q574" s="299">
        <v>210.93</v>
      </c>
      <c r="R574" s="299"/>
      <c r="S574" s="300">
        <v>75.849999999999994</v>
      </c>
      <c r="T574" s="301"/>
      <c r="U574" s="246"/>
    </row>
    <row r="575" spans="1:21" x14ac:dyDescent="0.25">
      <c r="A575" s="290" t="s">
        <v>1958</v>
      </c>
      <c r="B575" t="s">
        <v>194</v>
      </c>
      <c r="C575" t="s">
        <v>195</v>
      </c>
      <c r="D575" s="93" t="s">
        <v>196</v>
      </c>
      <c r="E575" t="s">
        <v>1959</v>
      </c>
      <c r="F575" t="s">
        <v>98</v>
      </c>
      <c r="G575" t="s">
        <v>140</v>
      </c>
      <c r="H575" t="s">
        <v>896</v>
      </c>
      <c r="I575" s="200">
        <v>0</v>
      </c>
      <c r="J575" s="200"/>
      <c r="K575" s="237">
        <v>40.270000000000003</v>
      </c>
      <c r="L575" s="237"/>
      <c r="M575" s="288">
        <v>0</v>
      </c>
      <c r="N575" s="288"/>
      <c r="O575" s="311">
        <v>0</v>
      </c>
      <c r="P575" s="298"/>
      <c r="Q575" s="299">
        <v>40.39</v>
      </c>
      <c r="R575" s="299"/>
      <c r="S575" s="300">
        <v>0</v>
      </c>
      <c r="T575" s="301"/>
      <c r="U575" s="246"/>
    </row>
    <row r="576" spans="1:21" x14ac:dyDescent="0.25">
      <c r="A576" s="290" t="s">
        <v>1960</v>
      </c>
      <c r="B576" t="s">
        <v>194</v>
      </c>
      <c r="C576" t="s">
        <v>195</v>
      </c>
      <c r="D576" s="93" t="s">
        <v>196</v>
      </c>
      <c r="E576" t="s">
        <v>1961</v>
      </c>
      <c r="F576" t="s">
        <v>98</v>
      </c>
      <c r="G576" t="s">
        <v>140</v>
      </c>
      <c r="H576" t="s">
        <v>833</v>
      </c>
      <c r="I576" s="200">
        <v>104550</v>
      </c>
      <c r="J576" s="200"/>
      <c r="K576" s="237">
        <v>737.51</v>
      </c>
      <c r="L576" s="237"/>
      <c r="M576" s="288">
        <v>141.76</v>
      </c>
      <c r="N576" s="288"/>
      <c r="O576" s="311">
        <v>105910</v>
      </c>
      <c r="P576" s="298"/>
      <c r="Q576" s="299">
        <v>728.92</v>
      </c>
      <c r="R576" s="299"/>
      <c r="S576" s="300">
        <v>145.30000000000001</v>
      </c>
      <c r="T576" s="301"/>
      <c r="U576" s="246"/>
    </row>
    <row r="577" spans="1:21" x14ac:dyDescent="0.25">
      <c r="A577" s="290" t="s">
        <v>1962</v>
      </c>
      <c r="B577" t="s">
        <v>194</v>
      </c>
      <c r="C577" t="s">
        <v>195</v>
      </c>
      <c r="D577" s="93" t="s">
        <v>196</v>
      </c>
      <c r="E577" t="s">
        <v>1963</v>
      </c>
      <c r="F577" t="s">
        <v>98</v>
      </c>
      <c r="G577" t="s">
        <v>140</v>
      </c>
      <c r="H577" t="s">
        <v>833</v>
      </c>
      <c r="I577" s="200">
        <v>1600</v>
      </c>
      <c r="J577" s="200"/>
      <c r="K577" s="237">
        <v>65.97</v>
      </c>
      <c r="L577" s="237"/>
      <c r="M577" s="288">
        <v>24.25</v>
      </c>
      <c r="N577" s="288"/>
      <c r="O577" s="311">
        <v>1600</v>
      </c>
      <c r="P577" s="298"/>
      <c r="Q577" s="299">
        <v>66.02</v>
      </c>
      <c r="R577" s="299"/>
      <c r="S577" s="300">
        <v>24.24</v>
      </c>
      <c r="T577" s="301"/>
      <c r="U577" s="246"/>
    </row>
    <row r="578" spans="1:21" x14ac:dyDescent="0.25">
      <c r="A578" s="290" t="s">
        <v>1964</v>
      </c>
      <c r="B578" t="s">
        <v>194</v>
      </c>
      <c r="C578" t="s">
        <v>195</v>
      </c>
      <c r="D578" s="93" t="s">
        <v>196</v>
      </c>
      <c r="E578" t="s">
        <v>1965</v>
      </c>
      <c r="F578" t="s">
        <v>98</v>
      </c>
      <c r="G578" t="s">
        <v>140</v>
      </c>
      <c r="H578" t="s">
        <v>833</v>
      </c>
      <c r="I578" s="200">
        <v>76500</v>
      </c>
      <c r="J578" s="200"/>
      <c r="K578" s="237">
        <v>963.61</v>
      </c>
      <c r="L578" s="237"/>
      <c r="M578" s="288">
        <v>79.39</v>
      </c>
      <c r="N578" s="288"/>
      <c r="O578" s="311">
        <v>77500</v>
      </c>
      <c r="P578" s="298"/>
      <c r="Q578" s="299">
        <v>958.97</v>
      </c>
      <c r="R578" s="299"/>
      <c r="S578" s="300">
        <v>80.819999999999993</v>
      </c>
      <c r="T578" s="301"/>
      <c r="U578" s="246"/>
    </row>
    <row r="579" spans="1:21" x14ac:dyDescent="0.25">
      <c r="A579" s="290" t="s">
        <v>1966</v>
      </c>
      <c r="B579" t="s">
        <v>194</v>
      </c>
      <c r="C579" t="s">
        <v>195</v>
      </c>
      <c r="D579" s="93" t="s">
        <v>196</v>
      </c>
      <c r="E579" t="s">
        <v>1967</v>
      </c>
      <c r="F579" t="s">
        <v>98</v>
      </c>
      <c r="G579" t="s">
        <v>140</v>
      </c>
      <c r="H579" t="s">
        <v>833</v>
      </c>
      <c r="I579" s="200">
        <v>13890</v>
      </c>
      <c r="J579" s="200"/>
      <c r="K579" s="237">
        <v>206.65</v>
      </c>
      <c r="L579" s="237"/>
      <c r="M579" s="288">
        <v>67.22</v>
      </c>
      <c r="N579" s="288"/>
      <c r="O579" s="311">
        <v>13920</v>
      </c>
      <c r="P579" s="298"/>
      <c r="Q579" s="299">
        <v>207.1</v>
      </c>
      <c r="R579" s="299"/>
      <c r="S579" s="300">
        <v>67.209999999999994</v>
      </c>
      <c r="T579" s="301"/>
      <c r="U579" s="246"/>
    </row>
    <row r="580" spans="1:21" x14ac:dyDescent="0.25">
      <c r="A580" s="290" t="s">
        <v>1968</v>
      </c>
      <c r="B580" t="s">
        <v>194</v>
      </c>
      <c r="C580" t="s">
        <v>195</v>
      </c>
      <c r="D580" s="93" t="s">
        <v>196</v>
      </c>
      <c r="E580" t="s">
        <v>1969</v>
      </c>
      <c r="F580" t="s">
        <v>98</v>
      </c>
      <c r="G580" t="s">
        <v>140</v>
      </c>
      <c r="H580" t="s">
        <v>833</v>
      </c>
      <c r="I580" s="200">
        <v>307920</v>
      </c>
      <c r="J580" s="200"/>
      <c r="K580" s="237">
        <v>3404.02</v>
      </c>
      <c r="L580" s="237"/>
      <c r="M580" s="288">
        <v>90.46</v>
      </c>
      <c r="N580" s="288"/>
      <c r="O580" s="311">
        <v>317500</v>
      </c>
      <c r="P580" s="298"/>
      <c r="Q580" s="299">
        <v>3431.27</v>
      </c>
      <c r="R580" s="299"/>
      <c r="S580" s="300">
        <v>92.53</v>
      </c>
      <c r="T580" s="301"/>
      <c r="U580" s="246"/>
    </row>
    <row r="581" spans="1:21" x14ac:dyDescent="0.25">
      <c r="A581" s="290" t="s">
        <v>1970</v>
      </c>
      <c r="B581" t="s">
        <v>194</v>
      </c>
      <c r="C581" t="s">
        <v>195</v>
      </c>
      <c r="D581" s="93" t="s">
        <v>196</v>
      </c>
      <c r="E581" t="s">
        <v>1971</v>
      </c>
      <c r="F581" t="s">
        <v>98</v>
      </c>
      <c r="G581" t="s">
        <v>140</v>
      </c>
      <c r="H581" t="s">
        <v>833</v>
      </c>
      <c r="I581" s="200">
        <v>43500</v>
      </c>
      <c r="J581" s="200"/>
      <c r="K581" s="237">
        <v>548.1</v>
      </c>
      <c r="L581" s="237"/>
      <c r="M581" s="288">
        <v>79.37</v>
      </c>
      <c r="N581" s="288"/>
      <c r="O581" s="311">
        <v>45000</v>
      </c>
      <c r="P581" s="298"/>
      <c r="Q581" s="299">
        <v>555.21</v>
      </c>
      <c r="R581" s="299"/>
      <c r="S581" s="300">
        <v>81.05</v>
      </c>
      <c r="T581" s="301"/>
      <c r="U581" s="246"/>
    </row>
    <row r="582" spans="1:21" x14ac:dyDescent="0.25">
      <c r="A582" s="290" t="s">
        <v>1972</v>
      </c>
      <c r="B582" t="s">
        <v>194</v>
      </c>
      <c r="C582" t="s">
        <v>195</v>
      </c>
      <c r="D582" s="93" t="s">
        <v>196</v>
      </c>
      <c r="E582" t="s">
        <v>1973</v>
      </c>
      <c r="F582" t="s">
        <v>98</v>
      </c>
      <c r="G582" t="s">
        <v>140</v>
      </c>
      <c r="H582" t="s">
        <v>833</v>
      </c>
      <c r="I582" s="200">
        <v>18424</v>
      </c>
      <c r="J582" s="200"/>
      <c r="K582" s="237">
        <v>215.19</v>
      </c>
      <c r="L582" s="237"/>
      <c r="M582" s="288">
        <v>85.62</v>
      </c>
      <c r="N582" s="288"/>
      <c r="O582" s="311">
        <v>18481</v>
      </c>
      <c r="P582" s="298"/>
      <c r="Q582" s="299">
        <v>215.86</v>
      </c>
      <c r="R582" s="299"/>
      <c r="S582" s="300">
        <v>85.62</v>
      </c>
      <c r="T582" s="301"/>
      <c r="U582" s="246"/>
    </row>
    <row r="583" spans="1:21" x14ac:dyDescent="0.25">
      <c r="A583" s="290" t="s">
        <v>1974</v>
      </c>
      <c r="B583" t="s">
        <v>194</v>
      </c>
      <c r="C583" t="s">
        <v>195</v>
      </c>
      <c r="D583" s="93" t="s">
        <v>196</v>
      </c>
      <c r="E583" t="s">
        <v>1975</v>
      </c>
      <c r="F583" t="s">
        <v>98</v>
      </c>
      <c r="G583" t="s">
        <v>140</v>
      </c>
      <c r="H583" t="s">
        <v>833</v>
      </c>
      <c r="I583" s="200">
        <v>11940</v>
      </c>
      <c r="J583" s="200"/>
      <c r="K583" s="237">
        <v>168.5</v>
      </c>
      <c r="L583" s="237"/>
      <c r="M583" s="288">
        <v>70.86</v>
      </c>
      <c r="N583" s="288"/>
      <c r="O583" s="311">
        <v>12200</v>
      </c>
      <c r="P583" s="298"/>
      <c r="Q583" s="299">
        <v>167.95</v>
      </c>
      <c r="R583" s="299"/>
      <c r="S583" s="300">
        <v>72.64</v>
      </c>
      <c r="T583" s="301"/>
      <c r="U583" s="246"/>
    </row>
    <row r="584" spans="1:21" x14ac:dyDescent="0.25">
      <c r="A584" s="290" t="s">
        <v>1976</v>
      </c>
      <c r="B584" t="s">
        <v>194</v>
      </c>
      <c r="C584" t="s">
        <v>195</v>
      </c>
      <c r="D584" s="93" t="s">
        <v>196</v>
      </c>
      <c r="E584" t="s">
        <v>1977</v>
      </c>
      <c r="F584" t="s">
        <v>98</v>
      </c>
      <c r="G584" t="s">
        <v>140</v>
      </c>
      <c r="H584" t="s">
        <v>833</v>
      </c>
      <c r="I584" s="200">
        <v>86290</v>
      </c>
      <c r="J584" s="200"/>
      <c r="K584" s="237">
        <v>1536.62</v>
      </c>
      <c r="L584" s="237"/>
      <c r="M584" s="288">
        <v>56.16</v>
      </c>
      <c r="N584" s="288"/>
      <c r="O584" s="311">
        <v>95200</v>
      </c>
      <c r="P584" s="298"/>
      <c r="Q584" s="299">
        <v>1661.89</v>
      </c>
      <c r="R584" s="299"/>
      <c r="S584" s="300">
        <v>57.28</v>
      </c>
      <c r="T584" s="301"/>
      <c r="U584" s="246"/>
    </row>
    <row r="585" spans="1:21" x14ac:dyDescent="0.25">
      <c r="A585" s="290" t="s">
        <v>1978</v>
      </c>
      <c r="B585" t="s">
        <v>194</v>
      </c>
      <c r="C585" t="s">
        <v>195</v>
      </c>
      <c r="D585" s="93" t="s">
        <v>196</v>
      </c>
      <c r="E585" t="s">
        <v>1979</v>
      </c>
      <c r="F585" t="s">
        <v>98</v>
      </c>
      <c r="G585" t="s">
        <v>140</v>
      </c>
      <c r="H585" t="s">
        <v>833</v>
      </c>
      <c r="I585" s="200">
        <v>31000</v>
      </c>
      <c r="J585" s="200"/>
      <c r="K585" s="237">
        <v>919.9</v>
      </c>
      <c r="L585" s="237"/>
      <c r="M585" s="288">
        <v>33.700000000000003</v>
      </c>
      <c r="N585" s="288"/>
      <c r="O585" s="311">
        <v>31000</v>
      </c>
      <c r="P585" s="298"/>
      <c r="Q585" s="299">
        <v>928.4</v>
      </c>
      <c r="R585" s="299"/>
      <c r="S585" s="300">
        <v>33.39</v>
      </c>
      <c r="T585" s="301"/>
      <c r="U585" s="246"/>
    </row>
    <row r="586" spans="1:21" x14ac:dyDescent="0.25">
      <c r="A586" s="290" t="s">
        <v>1980</v>
      </c>
      <c r="B586" t="s">
        <v>194</v>
      </c>
      <c r="C586" t="s">
        <v>195</v>
      </c>
      <c r="D586" s="93" t="s">
        <v>196</v>
      </c>
      <c r="E586" t="s">
        <v>1981</v>
      </c>
      <c r="F586" t="s">
        <v>98</v>
      </c>
      <c r="G586" t="s">
        <v>140</v>
      </c>
      <c r="H586" t="s">
        <v>833</v>
      </c>
      <c r="I586" s="200">
        <v>16000</v>
      </c>
      <c r="J586" s="200"/>
      <c r="K586" s="237">
        <v>230.5</v>
      </c>
      <c r="L586" s="237"/>
      <c r="M586" s="288">
        <v>69.41</v>
      </c>
      <c r="N586" s="288"/>
      <c r="O586" s="311">
        <v>21000</v>
      </c>
      <c r="P586" s="298"/>
      <c r="Q586" s="299">
        <v>226.99</v>
      </c>
      <c r="R586" s="299"/>
      <c r="S586" s="300">
        <v>92.52</v>
      </c>
      <c r="T586" s="301"/>
      <c r="U586" s="246"/>
    </row>
    <row r="587" spans="1:21" x14ac:dyDescent="0.25">
      <c r="A587" s="290" t="s">
        <v>1982</v>
      </c>
      <c r="B587" t="s">
        <v>194</v>
      </c>
      <c r="C587" t="s">
        <v>195</v>
      </c>
      <c r="D587" s="93" t="s">
        <v>196</v>
      </c>
      <c r="E587" t="s">
        <v>934</v>
      </c>
      <c r="F587" t="s">
        <v>98</v>
      </c>
      <c r="G587" t="s">
        <v>140</v>
      </c>
      <c r="H587" t="s">
        <v>833</v>
      </c>
      <c r="I587" s="200">
        <v>23058</v>
      </c>
      <c r="J587" s="200"/>
      <c r="K587" s="237">
        <v>443.81</v>
      </c>
      <c r="L587" s="237"/>
      <c r="M587" s="288">
        <v>51.95</v>
      </c>
      <c r="N587" s="288"/>
      <c r="O587" s="311">
        <v>25202</v>
      </c>
      <c r="P587" s="298"/>
      <c r="Q587" s="299">
        <v>450.88</v>
      </c>
      <c r="R587" s="299"/>
      <c r="S587" s="300">
        <v>55.9</v>
      </c>
      <c r="T587" s="301"/>
      <c r="U587" s="246"/>
    </row>
    <row r="588" spans="1:21" x14ac:dyDescent="0.25">
      <c r="A588" s="290" t="s">
        <v>1983</v>
      </c>
      <c r="B588" t="s">
        <v>194</v>
      </c>
      <c r="C588" t="s">
        <v>195</v>
      </c>
      <c r="D588" s="93" t="s">
        <v>196</v>
      </c>
      <c r="E588" t="s">
        <v>1984</v>
      </c>
      <c r="F588" t="s">
        <v>98</v>
      </c>
      <c r="G588" t="s">
        <v>140</v>
      </c>
      <c r="H588" t="s">
        <v>833</v>
      </c>
      <c r="I588" s="200">
        <v>101920</v>
      </c>
      <c r="J588" s="200"/>
      <c r="K588" s="237">
        <v>1139.96</v>
      </c>
      <c r="L588" s="237"/>
      <c r="M588" s="288">
        <v>89.41</v>
      </c>
      <c r="N588" s="288"/>
      <c r="O588" s="311">
        <v>131342</v>
      </c>
      <c r="P588" s="298"/>
      <c r="Q588" s="299">
        <v>1158.01</v>
      </c>
      <c r="R588" s="299"/>
      <c r="S588" s="300">
        <v>113.42</v>
      </c>
      <c r="T588" s="301"/>
      <c r="U588" s="246"/>
    </row>
    <row r="589" spans="1:21" x14ac:dyDescent="0.25">
      <c r="A589" s="290" t="s">
        <v>1985</v>
      </c>
      <c r="B589" t="s">
        <v>194</v>
      </c>
      <c r="C589" t="s">
        <v>195</v>
      </c>
      <c r="D589" s="93" t="s">
        <v>196</v>
      </c>
      <c r="E589" t="s">
        <v>1986</v>
      </c>
      <c r="F589" t="s">
        <v>98</v>
      </c>
      <c r="G589" t="s">
        <v>140</v>
      </c>
      <c r="H589" t="s">
        <v>833</v>
      </c>
      <c r="I589" s="200">
        <v>50000</v>
      </c>
      <c r="J589" s="200"/>
      <c r="K589" s="237">
        <v>655.4</v>
      </c>
      <c r="L589" s="237"/>
      <c r="M589" s="288">
        <v>76.290000000000006</v>
      </c>
      <c r="N589" s="288"/>
      <c r="O589" s="311">
        <v>53400</v>
      </c>
      <c r="P589" s="298"/>
      <c r="Q589" s="299">
        <v>700.02</v>
      </c>
      <c r="R589" s="299"/>
      <c r="S589" s="300">
        <v>76.28</v>
      </c>
      <c r="T589" s="301"/>
      <c r="U589" s="246"/>
    </row>
    <row r="590" spans="1:21" x14ac:dyDescent="0.25">
      <c r="A590" s="290" t="s">
        <v>1987</v>
      </c>
      <c r="B590" t="s">
        <v>194</v>
      </c>
      <c r="C590" t="s">
        <v>195</v>
      </c>
      <c r="D590" s="93" t="s">
        <v>196</v>
      </c>
      <c r="E590" t="s">
        <v>1988</v>
      </c>
      <c r="F590" t="s">
        <v>98</v>
      </c>
      <c r="G590" t="s">
        <v>140</v>
      </c>
      <c r="H590" t="s">
        <v>833</v>
      </c>
      <c r="I590" s="200">
        <v>226820</v>
      </c>
      <c r="J590" s="200"/>
      <c r="K590" s="237">
        <v>1940.76</v>
      </c>
      <c r="L590" s="237"/>
      <c r="M590" s="288">
        <v>116.87</v>
      </c>
      <c r="N590" s="288"/>
      <c r="O590" s="311">
        <v>251770</v>
      </c>
      <c r="P590" s="298"/>
      <c r="Q590" s="299">
        <v>2007.2</v>
      </c>
      <c r="R590" s="299"/>
      <c r="S590" s="300">
        <v>125.43</v>
      </c>
      <c r="T590" s="301"/>
      <c r="U590" s="246"/>
    </row>
    <row r="591" spans="1:21" x14ac:dyDescent="0.25">
      <c r="A591" s="290" t="s">
        <v>1989</v>
      </c>
      <c r="B591" t="s">
        <v>194</v>
      </c>
      <c r="C591" t="s">
        <v>195</v>
      </c>
      <c r="D591" s="93" t="s">
        <v>196</v>
      </c>
      <c r="E591" t="s">
        <v>1990</v>
      </c>
      <c r="F591" t="s">
        <v>98</v>
      </c>
      <c r="G591" t="s">
        <v>140</v>
      </c>
      <c r="H591" t="s">
        <v>833</v>
      </c>
      <c r="I591" s="200">
        <v>348992</v>
      </c>
      <c r="J591" s="200"/>
      <c r="K591" s="237">
        <v>4910.8599999999997</v>
      </c>
      <c r="L591" s="237"/>
      <c r="M591" s="288">
        <v>71.069999999999993</v>
      </c>
      <c r="N591" s="288"/>
      <c r="O591" s="311">
        <v>385000</v>
      </c>
      <c r="P591" s="298"/>
      <c r="Q591" s="299">
        <v>4900.26</v>
      </c>
      <c r="R591" s="299"/>
      <c r="S591" s="300">
        <v>78.569999999999993</v>
      </c>
      <c r="T591" s="301"/>
      <c r="U591" s="246"/>
    </row>
    <row r="592" spans="1:21" x14ac:dyDescent="0.25">
      <c r="A592" s="290" t="s">
        <v>1991</v>
      </c>
      <c r="B592" t="s">
        <v>194</v>
      </c>
      <c r="C592" t="s">
        <v>195</v>
      </c>
      <c r="D592" s="93" t="s">
        <v>196</v>
      </c>
      <c r="E592" t="s">
        <v>1992</v>
      </c>
      <c r="F592" t="s">
        <v>98</v>
      </c>
      <c r="G592" t="s">
        <v>140</v>
      </c>
      <c r="H592" t="s">
        <v>896</v>
      </c>
      <c r="I592" s="200">
        <v>0</v>
      </c>
      <c r="J592" s="200"/>
      <c r="K592" s="237">
        <v>23.23</v>
      </c>
      <c r="L592" s="237"/>
      <c r="M592" s="288">
        <v>0</v>
      </c>
      <c r="N592" s="288"/>
      <c r="O592" s="311">
        <v>0</v>
      </c>
      <c r="P592" s="298"/>
      <c r="Q592" s="299">
        <v>23.06</v>
      </c>
      <c r="R592" s="299"/>
      <c r="S592" s="300">
        <v>0</v>
      </c>
      <c r="T592" s="301"/>
      <c r="U592" s="246"/>
    </row>
    <row r="593" spans="1:21" x14ac:dyDescent="0.25">
      <c r="A593" s="290" t="s">
        <v>1993</v>
      </c>
      <c r="B593" t="s">
        <v>194</v>
      </c>
      <c r="C593" t="s">
        <v>195</v>
      </c>
      <c r="D593" s="93" t="s">
        <v>196</v>
      </c>
      <c r="E593" t="s">
        <v>1994</v>
      </c>
      <c r="F593" t="s">
        <v>98</v>
      </c>
      <c r="G593" t="s">
        <v>140</v>
      </c>
      <c r="H593" t="s">
        <v>833</v>
      </c>
      <c r="I593" s="200">
        <v>13960</v>
      </c>
      <c r="J593" s="200"/>
      <c r="K593" s="237">
        <v>259.54000000000002</v>
      </c>
      <c r="L593" s="237"/>
      <c r="M593" s="288">
        <v>53.79</v>
      </c>
      <c r="N593" s="288"/>
      <c r="O593" s="311">
        <v>13960</v>
      </c>
      <c r="P593" s="298"/>
      <c r="Q593" s="299">
        <v>260.58999999999997</v>
      </c>
      <c r="R593" s="299"/>
      <c r="S593" s="300">
        <v>53.57</v>
      </c>
      <c r="T593" s="301"/>
      <c r="U593" s="246"/>
    </row>
    <row r="594" spans="1:21" x14ac:dyDescent="0.25">
      <c r="A594" s="290" t="s">
        <v>1995</v>
      </c>
      <c r="B594" t="s">
        <v>194</v>
      </c>
      <c r="C594" t="s">
        <v>195</v>
      </c>
      <c r="D594" s="93" t="s">
        <v>196</v>
      </c>
      <c r="E594" t="s">
        <v>1996</v>
      </c>
      <c r="F594" t="s">
        <v>98</v>
      </c>
      <c r="G594" t="s">
        <v>140</v>
      </c>
      <c r="H594" t="s">
        <v>833</v>
      </c>
      <c r="I594" s="200">
        <v>850</v>
      </c>
      <c r="J594" s="200"/>
      <c r="K594" s="237">
        <v>89.57</v>
      </c>
      <c r="L594" s="237"/>
      <c r="M594" s="288">
        <v>9.49</v>
      </c>
      <c r="N594" s="288"/>
      <c r="O594" s="311">
        <v>850</v>
      </c>
      <c r="P594" s="298"/>
      <c r="Q594" s="299">
        <v>89.63</v>
      </c>
      <c r="R594" s="299"/>
      <c r="S594" s="300">
        <v>9.48</v>
      </c>
      <c r="T594" s="301"/>
      <c r="U594" s="246"/>
    </row>
    <row r="595" spans="1:21" x14ac:dyDescent="0.25">
      <c r="A595" s="290" t="s">
        <v>1997</v>
      </c>
      <c r="B595" t="s">
        <v>533</v>
      </c>
      <c r="C595" t="s">
        <v>534</v>
      </c>
      <c r="D595" t="s">
        <v>535</v>
      </c>
      <c r="E595" t="s">
        <v>1998</v>
      </c>
      <c r="F595" t="s">
        <v>119</v>
      </c>
      <c r="G595" t="s">
        <v>140</v>
      </c>
      <c r="H595" t="s">
        <v>833</v>
      </c>
      <c r="I595" s="200">
        <v>7553</v>
      </c>
      <c r="J595" s="200"/>
      <c r="K595" s="237">
        <v>241.41</v>
      </c>
      <c r="L595" s="237"/>
      <c r="M595" s="288">
        <v>31.29</v>
      </c>
      <c r="N595" s="288"/>
      <c r="O595" s="311">
        <v>7841</v>
      </c>
      <c r="P595" s="298"/>
      <c r="Q595" s="299">
        <v>242.55</v>
      </c>
      <c r="R595" s="299"/>
      <c r="S595" s="300">
        <v>32.33</v>
      </c>
      <c r="T595" s="301"/>
      <c r="U595" s="246"/>
    </row>
    <row r="596" spans="1:21" x14ac:dyDescent="0.25">
      <c r="A596" s="290" t="s">
        <v>1999</v>
      </c>
      <c r="B596" t="s">
        <v>533</v>
      </c>
      <c r="C596" t="s">
        <v>534</v>
      </c>
      <c r="D596" t="s">
        <v>535</v>
      </c>
      <c r="E596" t="s">
        <v>2000</v>
      </c>
      <c r="F596" t="s">
        <v>119</v>
      </c>
      <c r="G596" t="s">
        <v>140</v>
      </c>
      <c r="H596" t="s">
        <v>833</v>
      </c>
      <c r="I596" s="200">
        <v>7267</v>
      </c>
      <c r="J596" s="200"/>
      <c r="K596" s="237">
        <v>152.97999999999999</v>
      </c>
      <c r="L596" s="237"/>
      <c r="M596" s="288">
        <v>47.51</v>
      </c>
      <c r="N596" s="288"/>
      <c r="O596" s="311">
        <v>7631</v>
      </c>
      <c r="P596" s="298"/>
      <c r="Q596" s="299">
        <v>153.78</v>
      </c>
      <c r="R596" s="299"/>
      <c r="S596" s="300">
        <v>49.62</v>
      </c>
      <c r="T596" s="301"/>
      <c r="U596" s="246"/>
    </row>
    <row r="597" spans="1:21" x14ac:dyDescent="0.25">
      <c r="A597" s="290" t="s">
        <v>2001</v>
      </c>
      <c r="B597" t="s">
        <v>533</v>
      </c>
      <c r="C597" t="s">
        <v>534</v>
      </c>
      <c r="D597" t="s">
        <v>535</v>
      </c>
      <c r="E597" t="s">
        <v>2002</v>
      </c>
      <c r="F597" t="s">
        <v>119</v>
      </c>
      <c r="G597" t="s">
        <v>140</v>
      </c>
      <c r="H597" t="s">
        <v>833</v>
      </c>
      <c r="I597" s="200">
        <v>13625</v>
      </c>
      <c r="J597" s="200"/>
      <c r="K597" s="237">
        <v>418.51</v>
      </c>
      <c r="L597" s="237"/>
      <c r="M597" s="288">
        <v>32.56</v>
      </c>
      <c r="N597" s="288"/>
      <c r="O597" s="311">
        <v>14588</v>
      </c>
      <c r="P597" s="298"/>
      <c r="Q597" s="299">
        <v>465.03</v>
      </c>
      <c r="R597" s="299"/>
      <c r="S597" s="300">
        <v>31.37</v>
      </c>
      <c r="T597" s="301"/>
      <c r="U597" s="246"/>
    </row>
    <row r="598" spans="1:21" x14ac:dyDescent="0.25">
      <c r="A598" s="290" t="s">
        <v>2003</v>
      </c>
      <c r="B598" t="s">
        <v>533</v>
      </c>
      <c r="C598" t="s">
        <v>534</v>
      </c>
      <c r="D598" t="s">
        <v>535</v>
      </c>
      <c r="E598" t="s">
        <v>2004</v>
      </c>
      <c r="F598" t="s">
        <v>119</v>
      </c>
      <c r="G598" t="s">
        <v>140</v>
      </c>
      <c r="H598" t="s">
        <v>833</v>
      </c>
      <c r="I598" s="200">
        <v>160000</v>
      </c>
      <c r="J598" s="200"/>
      <c r="K598" s="237">
        <v>3230.97</v>
      </c>
      <c r="L598" s="237"/>
      <c r="M598" s="288">
        <v>49.52</v>
      </c>
      <c r="N598" s="288"/>
      <c r="O598" s="311">
        <v>163000</v>
      </c>
      <c r="P598" s="298"/>
      <c r="Q598" s="299">
        <v>3253.88</v>
      </c>
      <c r="R598" s="299"/>
      <c r="S598" s="300">
        <v>50.09</v>
      </c>
      <c r="T598" s="301"/>
      <c r="U598" s="246"/>
    </row>
    <row r="599" spans="1:21" x14ac:dyDescent="0.25">
      <c r="A599" s="290" t="s">
        <v>2005</v>
      </c>
      <c r="B599" t="s">
        <v>533</v>
      </c>
      <c r="C599" t="s">
        <v>534</v>
      </c>
      <c r="D599" t="s">
        <v>535</v>
      </c>
      <c r="E599" t="s">
        <v>2006</v>
      </c>
      <c r="F599" t="s">
        <v>119</v>
      </c>
      <c r="G599" t="s">
        <v>140</v>
      </c>
      <c r="H599" t="s">
        <v>833</v>
      </c>
      <c r="I599" s="200">
        <v>31872</v>
      </c>
      <c r="J599" s="200"/>
      <c r="K599" s="237">
        <v>362.18</v>
      </c>
      <c r="L599" s="237"/>
      <c r="M599" s="288">
        <v>88</v>
      </c>
      <c r="N599" s="288"/>
      <c r="O599" s="311">
        <v>32033</v>
      </c>
      <c r="P599" s="298"/>
      <c r="Q599" s="299">
        <v>364.01</v>
      </c>
      <c r="R599" s="299"/>
      <c r="S599" s="300">
        <v>88</v>
      </c>
      <c r="T599" s="301"/>
      <c r="U599" s="246"/>
    </row>
    <row r="600" spans="1:21" x14ac:dyDescent="0.25">
      <c r="A600" s="290" t="s">
        <v>2007</v>
      </c>
      <c r="B600" t="s">
        <v>533</v>
      </c>
      <c r="C600" t="s">
        <v>534</v>
      </c>
      <c r="D600" t="s">
        <v>535</v>
      </c>
      <c r="E600" t="s">
        <v>2008</v>
      </c>
      <c r="F600" t="s">
        <v>119</v>
      </c>
      <c r="G600" t="s">
        <v>140</v>
      </c>
      <c r="H600" t="s">
        <v>896</v>
      </c>
      <c r="I600" s="200">
        <v>0</v>
      </c>
      <c r="J600" s="200"/>
      <c r="K600" s="237">
        <v>35517.32</v>
      </c>
      <c r="L600" s="237"/>
      <c r="M600" s="288">
        <v>0</v>
      </c>
      <c r="N600" s="288"/>
      <c r="O600" s="311">
        <v>0</v>
      </c>
      <c r="P600" s="298"/>
      <c r="Q600" s="299">
        <v>36782.5</v>
      </c>
      <c r="R600" s="299"/>
      <c r="S600" s="300">
        <v>0</v>
      </c>
      <c r="T600" s="301"/>
      <c r="U600" s="246"/>
    </row>
    <row r="601" spans="1:21" x14ac:dyDescent="0.25">
      <c r="A601" s="290" t="s">
        <v>2009</v>
      </c>
      <c r="B601" t="s">
        <v>533</v>
      </c>
      <c r="C601" t="s">
        <v>534</v>
      </c>
      <c r="D601" t="s">
        <v>535</v>
      </c>
      <c r="E601" t="s">
        <v>2010</v>
      </c>
      <c r="F601" t="s">
        <v>119</v>
      </c>
      <c r="G601" t="s">
        <v>140</v>
      </c>
      <c r="H601" t="s">
        <v>833</v>
      </c>
      <c r="I601" s="200">
        <v>4263</v>
      </c>
      <c r="J601" s="200"/>
      <c r="K601" s="237">
        <v>215.04</v>
      </c>
      <c r="L601" s="237"/>
      <c r="M601" s="288">
        <v>19.82</v>
      </c>
      <c r="N601" s="288"/>
      <c r="O601" s="311">
        <v>4405</v>
      </c>
      <c r="P601" s="298"/>
      <c r="Q601" s="299">
        <v>217.18</v>
      </c>
      <c r="R601" s="299"/>
      <c r="S601" s="300">
        <v>20.28</v>
      </c>
      <c r="T601" s="301"/>
      <c r="U601" s="246"/>
    </row>
    <row r="602" spans="1:21" x14ac:dyDescent="0.25">
      <c r="A602" s="290" t="s">
        <v>2011</v>
      </c>
      <c r="B602" t="s">
        <v>533</v>
      </c>
      <c r="C602" t="s">
        <v>534</v>
      </c>
      <c r="D602" t="s">
        <v>535</v>
      </c>
      <c r="E602" t="s">
        <v>2012</v>
      </c>
      <c r="F602" t="s">
        <v>119</v>
      </c>
      <c r="G602" t="s">
        <v>140</v>
      </c>
      <c r="H602" t="s">
        <v>833</v>
      </c>
      <c r="I602" s="200">
        <v>2159</v>
      </c>
      <c r="J602" s="200"/>
      <c r="K602" s="237">
        <v>53.34</v>
      </c>
      <c r="L602" s="237"/>
      <c r="M602" s="288">
        <v>40.479999999999997</v>
      </c>
      <c r="N602" s="288"/>
      <c r="O602" s="311">
        <v>2159</v>
      </c>
      <c r="P602" s="298"/>
      <c r="Q602" s="299">
        <v>53.5</v>
      </c>
      <c r="R602" s="299"/>
      <c r="S602" s="300">
        <v>40.36</v>
      </c>
      <c r="T602" s="301"/>
      <c r="U602" s="246"/>
    </row>
    <row r="603" spans="1:21" x14ac:dyDescent="0.25">
      <c r="A603" s="290" t="s">
        <v>2013</v>
      </c>
      <c r="B603" t="s">
        <v>533</v>
      </c>
      <c r="C603" t="s">
        <v>534</v>
      </c>
      <c r="D603" t="s">
        <v>535</v>
      </c>
      <c r="E603" t="s">
        <v>2014</v>
      </c>
      <c r="F603" t="s">
        <v>119</v>
      </c>
      <c r="G603" t="s">
        <v>140</v>
      </c>
      <c r="H603" t="s">
        <v>833</v>
      </c>
      <c r="I603" s="200">
        <v>54750</v>
      </c>
      <c r="J603" s="200"/>
      <c r="K603" s="237">
        <v>1542.52</v>
      </c>
      <c r="L603" s="237"/>
      <c r="M603" s="288">
        <v>35.49</v>
      </c>
      <c r="N603" s="288"/>
      <c r="O603" s="311">
        <v>56250</v>
      </c>
      <c r="P603" s="298"/>
      <c r="Q603" s="299">
        <v>1607.77</v>
      </c>
      <c r="R603" s="299"/>
      <c r="S603" s="300">
        <v>34.99</v>
      </c>
      <c r="T603" s="301"/>
      <c r="U603" s="246"/>
    </row>
    <row r="604" spans="1:21" x14ac:dyDescent="0.25">
      <c r="A604" s="290" t="s">
        <v>2015</v>
      </c>
      <c r="B604" t="s">
        <v>533</v>
      </c>
      <c r="C604" t="s">
        <v>534</v>
      </c>
      <c r="D604" t="s">
        <v>535</v>
      </c>
      <c r="E604" t="s">
        <v>2016</v>
      </c>
      <c r="F604" t="s">
        <v>119</v>
      </c>
      <c r="G604" t="s">
        <v>140</v>
      </c>
      <c r="H604" t="s">
        <v>833</v>
      </c>
      <c r="I604" s="200">
        <v>17528</v>
      </c>
      <c r="J604" s="200"/>
      <c r="K604" s="237">
        <v>604.4</v>
      </c>
      <c r="L604" s="237"/>
      <c r="M604" s="288">
        <v>29</v>
      </c>
      <c r="N604" s="288"/>
      <c r="O604" s="311">
        <v>19768</v>
      </c>
      <c r="P604" s="298"/>
      <c r="Q604" s="299">
        <v>617.74</v>
      </c>
      <c r="R604" s="299"/>
      <c r="S604" s="300">
        <v>32</v>
      </c>
      <c r="T604" s="301"/>
      <c r="U604" s="246"/>
    </row>
    <row r="605" spans="1:21" x14ac:dyDescent="0.25">
      <c r="A605" s="290" t="s">
        <v>2017</v>
      </c>
      <c r="B605" t="s">
        <v>533</v>
      </c>
      <c r="C605" t="s">
        <v>534</v>
      </c>
      <c r="D605" t="s">
        <v>535</v>
      </c>
      <c r="E605" t="s">
        <v>2018</v>
      </c>
      <c r="F605" t="s">
        <v>119</v>
      </c>
      <c r="G605" t="s">
        <v>140</v>
      </c>
      <c r="H605" t="s">
        <v>833</v>
      </c>
      <c r="I605" s="200">
        <v>95000</v>
      </c>
      <c r="J605" s="200"/>
      <c r="K605" s="237">
        <v>3895.06</v>
      </c>
      <c r="L605" s="237"/>
      <c r="M605" s="288">
        <v>24.39</v>
      </c>
      <c r="N605" s="288"/>
      <c r="O605" s="311">
        <v>108000</v>
      </c>
      <c r="P605" s="298"/>
      <c r="Q605" s="299">
        <v>3950.77</v>
      </c>
      <c r="R605" s="299"/>
      <c r="S605" s="300">
        <v>27.34</v>
      </c>
      <c r="T605" s="301"/>
      <c r="U605" s="246"/>
    </row>
    <row r="606" spans="1:21" x14ac:dyDescent="0.25">
      <c r="A606" s="290" t="s">
        <v>2019</v>
      </c>
      <c r="B606" t="s">
        <v>533</v>
      </c>
      <c r="C606" t="s">
        <v>534</v>
      </c>
      <c r="D606" t="s">
        <v>535</v>
      </c>
      <c r="E606" t="s">
        <v>2020</v>
      </c>
      <c r="F606" t="s">
        <v>119</v>
      </c>
      <c r="G606" t="s">
        <v>140</v>
      </c>
      <c r="H606" t="s">
        <v>833</v>
      </c>
      <c r="I606" s="200">
        <v>11415</v>
      </c>
      <c r="J606" s="200"/>
      <c r="K606" s="237">
        <v>466.39</v>
      </c>
      <c r="L606" s="237"/>
      <c r="M606" s="288">
        <v>24.48</v>
      </c>
      <c r="N606" s="288"/>
      <c r="O606" s="311">
        <v>9497</v>
      </c>
      <c r="P606" s="298"/>
      <c r="Q606" s="299">
        <v>466.56</v>
      </c>
      <c r="R606" s="299"/>
      <c r="S606" s="300">
        <v>20.36</v>
      </c>
      <c r="T606" s="301"/>
      <c r="U606" s="246"/>
    </row>
    <row r="607" spans="1:21" x14ac:dyDescent="0.25">
      <c r="A607" s="290" t="s">
        <v>2021</v>
      </c>
      <c r="B607" t="s">
        <v>533</v>
      </c>
      <c r="C607" t="s">
        <v>534</v>
      </c>
      <c r="D607" t="s">
        <v>535</v>
      </c>
      <c r="E607" t="s">
        <v>2022</v>
      </c>
      <c r="F607" t="s">
        <v>119</v>
      </c>
      <c r="G607" t="s">
        <v>140</v>
      </c>
      <c r="H607" t="s">
        <v>833</v>
      </c>
      <c r="I607" s="200">
        <v>1500</v>
      </c>
      <c r="J607" s="200"/>
      <c r="K607" s="237">
        <v>75.77</v>
      </c>
      <c r="L607" s="237"/>
      <c r="M607" s="288">
        <v>19.8</v>
      </c>
      <c r="N607" s="288"/>
      <c r="O607" s="311">
        <v>1660</v>
      </c>
      <c r="P607" s="298"/>
      <c r="Q607" s="299">
        <v>74.89</v>
      </c>
      <c r="R607" s="299"/>
      <c r="S607" s="300">
        <v>22.17</v>
      </c>
      <c r="T607" s="301"/>
      <c r="U607" s="246"/>
    </row>
    <row r="608" spans="1:21" x14ac:dyDescent="0.25">
      <c r="A608" s="290" t="s">
        <v>2023</v>
      </c>
      <c r="B608" t="s">
        <v>533</v>
      </c>
      <c r="C608" t="s">
        <v>534</v>
      </c>
      <c r="D608" t="s">
        <v>535</v>
      </c>
      <c r="E608" t="s">
        <v>2024</v>
      </c>
      <c r="F608" t="s">
        <v>119</v>
      </c>
      <c r="G608" t="s">
        <v>140</v>
      </c>
      <c r="H608" t="s">
        <v>833</v>
      </c>
      <c r="I608" s="200">
        <v>4300</v>
      </c>
      <c r="J608" s="200"/>
      <c r="K608" s="237">
        <v>321.43</v>
      </c>
      <c r="L608" s="237"/>
      <c r="M608" s="288">
        <v>13.38</v>
      </c>
      <c r="N608" s="288"/>
      <c r="O608" s="311">
        <v>4750</v>
      </c>
      <c r="P608" s="298"/>
      <c r="Q608" s="299">
        <v>319.70999999999998</v>
      </c>
      <c r="R608" s="299"/>
      <c r="S608" s="300">
        <v>14.86</v>
      </c>
      <c r="T608" s="301"/>
      <c r="U608" s="246"/>
    </row>
    <row r="609" spans="1:21" x14ac:dyDescent="0.25">
      <c r="A609" s="290" t="s">
        <v>2025</v>
      </c>
      <c r="B609" t="s">
        <v>533</v>
      </c>
      <c r="C609" t="s">
        <v>534</v>
      </c>
      <c r="D609" t="s">
        <v>535</v>
      </c>
      <c r="E609" t="s">
        <v>2026</v>
      </c>
      <c r="F609" t="s">
        <v>119</v>
      </c>
      <c r="G609" t="s">
        <v>140</v>
      </c>
      <c r="H609" t="s">
        <v>833</v>
      </c>
      <c r="I609" s="200">
        <v>24360</v>
      </c>
      <c r="J609" s="200"/>
      <c r="K609" s="237">
        <v>634.97</v>
      </c>
      <c r="L609" s="237"/>
      <c r="M609" s="288">
        <v>38.36</v>
      </c>
      <c r="N609" s="288"/>
      <c r="O609" s="311">
        <v>25275</v>
      </c>
      <c r="P609" s="298"/>
      <c r="Q609" s="299">
        <v>648.94000000000005</v>
      </c>
      <c r="R609" s="299"/>
      <c r="S609" s="300">
        <v>38.950000000000003</v>
      </c>
      <c r="T609" s="301"/>
      <c r="U609" s="246"/>
    </row>
    <row r="610" spans="1:21" x14ac:dyDescent="0.25">
      <c r="A610" s="290" t="s">
        <v>2027</v>
      </c>
      <c r="B610" t="s">
        <v>533</v>
      </c>
      <c r="C610" t="s">
        <v>534</v>
      </c>
      <c r="D610" t="s">
        <v>535</v>
      </c>
      <c r="E610" t="s">
        <v>2028</v>
      </c>
      <c r="F610" t="s">
        <v>119</v>
      </c>
      <c r="G610" t="s">
        <v>140</v>
      </c>
      <c r="H610" t="s">
        <v>833</v>
      </c>
      <c r="I610" s="200">
        <v>21182</v>
      </c>
      <c r="J610" s="200"/>
      <c r="K610" s="237">
        <v>495.57</v>
      </c>
      <c r="L610" s="237"/>
      <c r="M610" s="288">
        <v>42.74</v>
      </c>
      <c r="N610" s="288"/>
      <c r="O610" s="311">
        <v>24468</v>
      </c>
      <c r="P610" s="298"/>
      <c r="Q610" s="299">
        <v>502.19</v>
      </c>
      <c r="R610" s="299"/>
      <c r="S610" s="300">
        <v>48.72</v>
      </c>
      <c r="T610" s="301"/>
      <c r="U610" s="246"/>
    </row>
    <row r="611" spans="1:21" x14ac:dyDescent="0.25">
      <c r="A611" s="290" t="s">
        <v>2029</v>
      </c>
      <c r="B611" t="s">
        <v>533</v>
      </c>
      <c r="C611" t="s">
        <v>534</v>
      </c>
      <c r="D611" t="s">
        <v>535</v>
      </c>
      <c r="E611" t="s">
        <v>2030</v>
      </c>
      <c r="F611" t="s">
        <v>119</v>
      </c>
      <c r="G611" t="s">
        <v>140</v>
      </c>
      <c r="H611" t="s">
        <v>833</v>
      </c>
      <c r="I611" s="200">
        <v>34636</v>
      </c>
      <c r="J611" s="200"/>
      <c r="K611" s="237">
        <v>3168.12</v>
      </c>
      <c r="L611" s="237"/>
      <c r="M611" s="288">
        <v>10.93</v>
      </c>
      <c r="N611" s="288"/>
      <c r="O611" s="311">
        <v>34840</v>
      </c>
      <c r="P611" s="298"/>
      <c r="Q611" s="299">
        <v>3186.83</v>
      </c>
      <c r="R611" s="299"/>
      <c r="S611" s="300">
        <v>10.93</v>
      </c>
      <c r="T611" s="301"/>
      <c r="U611" s="246"/>
    </row>
    <row r="612" spans="1:21" x14ac:dyDescent="0.25">
      <c r="A612" s="290" t="s">
        <v>2031</v>
      </c>
      <c r="B612" t="s">
        <v>533</v>
      </c>
      <c r="C612" t="s">
        <v>534</v>
      </c>
      <c r="D612" t="s">
        <v>535</v>
      </c>
      <c r="E612" t="s">
        <v>2032</v>
      </c>
      <c r="F612" t="s">
        <v>119</v>
      </c>
      <c r="G612" t="s">
        <v>140</v>
      </c>
      <c r="H612" t="s">
        <v>833</v>
      </c>
      <c r="I612" s="200">
        <v>48166</v>
      </c>
      <c r="J612" s="200"/>
      <c r="K612" s="237">
        <v>3557.33</v>
      </c>
      <c r="L612" s="237"/>
      <c r="M612" s="288">
        <v>13.54</v>
      </c>
      <c r="N612" s="288"/>
      <c r="O612" s="311">
        <v>48328</v>
      </c>
      <c r="P612" s="298"/>
      <c r="Q612" s="299">
        <v>3568.86</v>
      </c>
      <c r="R612" s="299"/>
      <c r="S612" s="300">
        <v>13.54</v>
      </c>
      <c r="T612" s="301"/>
      <c r="U612" s="246"/>
    </row>
    <row r="613" spans="1:21" x14ac:dyDescent="0.25">
      <c r="A613" s="290" t="s">
        <v>2033</v>
      </c>
      <c r="B613" t="s">
        <v>533</v>
      </c>
      <c r="C613" t="s">
        <v>534</v>
      </c>
      <c r="D613" t="s">
        <v>535</v>
      </c>
      <c r="E613" t="s">
        <v>2034</v>
      </c>
      <c r="F613" t="s">
        <v>119</v>
      </c>
      <c r="G613" t="s">
        <v>140</v>
      </c>
      <c r="H613" t="s">
        <v>833</v>
      </c>
      <c r="I613" s="200">
        <v>5760</v>
      </c>
      <c r="J613" s="200"/>
      <c r="K613" s="237">
        <v>174.19</v>
      </c>
      <c r="L613" s="237"/>
      <c r="M613" s="288">
        <v>33.07</v>
      </c>
      <c r="N613" s="288"/>
      <c r="O613" s="311">
        <v>6120</v>
      </c>
      <c r="P613" s="298"/>
      <c r="Q613" s="299">
        <v>188.24</v>
      </c>
      <c r="R613" s="299"/>
      <c r="S613" s="300">
        <v>32.51</v>
      </c>
      <c r="T613" s="301"/>
      <c r="U613" s="246"/>
    </row>
    <row r="614" spans="1:21" x14ac:dyDescent="0.25">
      <c r="A614" s="290" t="s">
        <v>2035</v>
      </c>
      <c r="B614" t="s">
        <v>533</v>
      </c>
      <c r="C614" t="s">
        <v>534</v>
      </c>
      <c r="D614" t="s">
        <v>535</v>
      </c>
      <c r="E614" t="s">
        <v>2036</v>
      </c>
      <c r="F614" t="s">
        <v>119</v>
      </c>
      <c r="G614" t="s">
        <v>140</v>
      </c>
      <c r="H614" t="s">
        <v>833</v>
      </c>
      <c r="I614" s="200">
        <v>635</v>
      </c>
      <c r="J614" s="200"/>
      <c r="K614" s="237">
        <v>75.92</v>
      </c>
      <c r="L614" s="237"/>
      <c r="M614" s="288">
        <v>8.36</v>
      </c>
      <c r="N614" s="288"/>
      <c r="O614" s="311">
        <v>675</v>
      </c>
      <c r="P614" s="298"/>
      <c r="Q614" s="299">
        <v>75.91</v>
      </c>
      <c r="R614" s="299"/>
      <c r="S614" s="300">
        <v>8.89</v>
      </c>
      <c r="T614" s="301"/>
      <c r="U614" s="246"/>
    </row>
    <row r="615" spans="1:21" x14ac:dyDescent="0.25">
      <c r="A615" s="290" t="s">
        <v>2037</v>
      </c>
      <c r="B615" t="s">
        <v>533</v>
      </c>
      <c r="C615" t="s">
        <v>534</v>
      </c>
      <c r="D615" t="s">
        <v>535</v>
      </c>
      <c r="E615" t="s">
        <v>2038</v>
      </c>
      <c r="F615" t="s">
        <v>119</v>
      </c>
      <c r="G615" t="s">
        <v>140</v>
      </c>
      <c r="H615" t="s">
        <v>896</v>
      </c>
      <c r="I615" s="200">
        <v>0</v>
      </c>
      <c r="J615" s="200"/>
      <c r="K615" s="237">
        <v>19.97</v>
      </c>
      <c r="L615" s="237"/>
      <c r="M615" s="288">
        <v>0</v>
      </c>
      <c r="N615" s="288"/>
      <c r="O615" s="311">
        <v>0</v>
      </c>
      <c r="P615" s="298"/>
      <c r="Q615" s="299">
        <v>19.97</v>
      </c>
      <c r="R615" s="299"/>
      <c r="S615" s="300">
        <v>0</v>
      </c>
      <c r="T615" s="301"/>
      <c r="U615" s="246"/>
    </row>
    <row r="616" spans="1:21" x14ac:dyDescent="0.25">
      <c r="A616" s="290" t="s">
        <v>2039</v>
      </c>
      <c r="B616" t="s">
        <v>533</v>
      </c>
      <c r="C616" t="s">
        <v>534</v>
      </c>
      <c r="D616" t="s">
        <v>535</v>
      </c>
      <c r="E616" t="s">
        <v>1342</v>
      </c>
      <c r="F616" t="s">
        <v>119</v>
      </c>
      <c r="G616" t="s">
        <v>140</v>
      </c>
      <c r="H616" t="s">
        <v>833</v>
      </c>
      <c r="I616" s="200">
        <v>1350</v>
      </c>
      <c r="J616" s="200"/>
      <c r="K616" s="237">
        <v>70.16</v>
      </c>
      <c r="L616" s="237"/>
      <c r="M616" s="288">
        <v>19.239999999999998</v>
      </c>
      <c r="N616" s="288"/>
      <c r="O616" s="311">
        <v>1556</v>
      </c>
      <c r="P616" s="298"/>
      <c r="Q616" s="299">
        <v>69.83</v>
      </c>
      <c r="R616" s="299"/>
      <c r="S616" s="300">
        <v>22.28</v>
      </c>
      <c r="T616" s="301"/>
      <c r="U616" s="246"/>
    </row>
    <row r="617" spans="1:21" x14ac:dyDescent="0.25">
      <c r="A617" s="290" t="s">
        <v>2040</v>
      </c>
      <c r="B617" t="s">
        <v>533</v>
      </c>
      <c r="C617" t="s">
        <v>534</v>
      </c>
      <c r="D617" t="s">
        <v>535</v>
      </c>
      <c r="E617" t="s">
        <v>2041</v>
      </c>
      <c r="F617" t="s">
        <v>119</v>
      </c>
      <c r="G617" t="s">
        <v>140</v>
      </c>
      <c r="H617" t="s">
        <v>833</v>
      </c>
      <c r="I617" s="200">
        <v>53539</v>
      </c>
      <c r="J617" s="200"/>
      <c r="K617" s="237">
        <v>877.29</v>
      </c>
      <c r="L617" s="237"/>
      <c r="M617" s="288">
        <v>61.03</v>
      </c>
      <c r="N617" s="288"/>
      <c r="O617" s="311">
        <v>53235</v>
      </c>
      <c r="P617" s="298"/>
      <c r="Q617" s="299">
        <v>881.63</v>
      </c>
      <c r="R617" s="299"/>
      <c r="S617" s="300">
        <v>60.38</v>
      </c>
      <c r="T617" s="301"/>
      <c r="U617" s="246"/>
    </row>
    <row r="618" spans="1:21" x14ac:dyDescent="0.25">
      <c r="A618" s="290" t="s">
        <v>2042</v>
      </c>
      <c r="B618" t="s">
        <v>533</v>
      </c>
      <c r="C618" t="s">
        <v>534</v>
      </c>
      <c r="D618" t="s">
        <v>535</v>
      </c>
      <c r="E618" t="s">
        <v>2043</v>
      </c>
      <c r="F618" t="s">
        <v>119</v>
      </c>
      <c r="G618" t="s">
        <v>140</v>
      </c>
      <c r="H618" t="s">
        <v>833</v>
      </c>
      <c r="I618" s="200">
        <v>5432</v>
      </c>
      <c r="J618" s="200"/>
      <c r="K618" s="237">
        <v>88.23</v>
      </c>
      <c r="L618" s="237"/>
      <c r="M618" s="288">
        <v>61.57</v>
      </c>
      <c r="N618" s="288"/>
      <c r="O618" s="311">
        <v>5563</v>
      </c>
      <c r="P618" s="298"/>
      <c r="Q618" s="299">
        <v>90.02</v>
      </c>
      <c r="R618" s="299"/>
      <c r="S618" s="300">
        <v>61.8</v>
      </c>
      <c r="T618" s="301"/>
      <c r="U618" s="246"/>
    </row>
    <row r="619" spans="1:21" x14ac:dyDescent="0.25">
      <c r="A619" s="290" t="s">
        <v>2044</v>
      </c>
      <c r="B619" t="s">
        <v>533</v>
      </c>
      <c r="C619" t="s">
        <v>534</v>
      </c>
      <c r="D619" t="s">
        <v>535</v>
      </c>
      <c r="E619" t="s">
        <v>2045</v>
      </c>
      <c r="F619" t="s">
        <v>119</v>
      </c>
      <c r="G619" t="s">
        <v>140</v>
      </c>
      <c r="H619" t="s">
        <v>833</v>
      </c>
      <c r="I619" s="200">
        <v>8122</v>
      </c>
      <c r="J619" s="200"/>
      <c r="K619" s="237">
        <v>131.61000000000001</v>
      </c>
      <c r="L619" s="237"/>
      <c r="M619" s="288">
        <v>61.71</v>
      </c>
      <c r="N619" s="288"/>
      <c r="O619" s="311">
        <v>8190</v>
      </c>
      <c r="P619" s="298"/>
      <c r="Q619" s="299">
        <v>131.47</v>
      </c>
      <c r="R619" s="299"/>
      <c r="S619" s="300">
        <v>62.3</v>
      </c>
      <c r="T619" s="301"/>
      <c r="U619" s="246"/>
    </row>
    <row r="620" spans="1:21" x14ac:dyDescent="0.25">
      <c r="A620" s="290" t="s">
        <v>2046</v>
      </c>
      <c r="B620" t="s">
        <v>533</v>
      </c>
      <c r="C620" t="s">
        <v>534</v>
      </c>
      <c r="D620" t="s">
        <v>535</v>
      </c>
      <c r="E620" t="s">
        <v>2047</v>
      </c>
      <c r="F620" t="s">
        <v>119</v>
      </c>
      <c r="G620" t="s">
        <v>140</v>
      </c>
      <c r="H620" t="s">
        <v>896</v>
      </c>
      <c r="I620" s="200">
        <v>0</v>
      </c>
      <c r="J620" s="200"/>
      <c r="K620" s="237">
        <v>22.92</v>
      </c>
      <c r="L620" s="237"/>
      <c r="M620" s="288">
        <v>0</v>
      </c>
      <c r="N620" s="288"/>
      <c r="O620" s="311">
        <v>0</v>
      </c>
      <c r="P620" s="298"/>
      <c r="Q620" s="299">
        <v>22.57</v>
      </c>
      <c r="R620" s="299"/>
      <c r="S620" s="300">
        <v>0</v>
      </c>
      <c r="T620" s="301"/>
      <c r="U620" s="246"/>
    </row>
    <row r="621" spans="1:21" x14ac:dyDescent="0.25">
      <c r="A621" s="290" t="s">
        <v>2048</v>
      </c>
      <c r="B621" t="s">
        <v>533</v>
      </c>
      <c r="C621" t="s">
        <v>534</v>
      </c>
      <c r="D621" t="s">
        <v>535</v>
      </c>
      <c r="E621" t="s">
        <v>2049</v>
      </c>
      <c r="F621" t="s">
        <v>119</v>
      </c>
      <c r="G621" t="s">
        <v>140</v>
      </c>
      <c r="H621" t="s">
        <v>833</v>
      </c>
      <c r="I621" s="200">
        <v>10784</v>
      </c>
      <c r="J621" s="200"/>
      <c r="K621" s="237">
        <v>247.98</v>
      </c>
      <c r="L621" s="237"/>
      <c r="M621" s="288">
        <v>43.49</v>
      </c>
      <c r="N621" s="288"/>
      <c r="O621" s="311">
        <v>11041</v>
      </c>
      <c r="P621" s="298"/>
      <c r="Q621" s="299">
        <v>249.03</v>
      </c>
      <c r="R621" s="299"/>
      <c r="S621" s="300">
        <v>44.34</v>
      </c>
      <c r="T621" s="301"/>
      <c r="U621" s="246"/>
    </row>
    <row r="622" spans="1:21" x14ac:dyDescent="0.25">
      <c r="A622" s="290" t="s">
        <v>2050</v>
      </c>
      <c r="B622" t="s">
        <v>533</v>
      </c>
      <c r="C622" t="s">
        <v>534</v>
      </c>
      <c r="D622" t="s">
        <v>535</v>
      </c>
      <c r="E622" t="s">
        <v>2051</v>
      </c>
      <c r="F622" t="s">
        <v>119</v>
      </c>
      <c r="G622" t="s">
        <v>140</v>
      </c>
      <c r="H622" t="s">
        <v>833</v>
      </c>
      <c r="I622" s="200">
        <v>46936</v>
      </c>
      <c r="J622" s="200"/>
      <c r="K622" s="237">
        <v>718.13</v>
      </c>
      <c r="L622" s="237"/>
      <c r="M622" s="288">
        <v>65.36</v>
      </c>
      <c r="N622" s="288"/>
      <c r="O622" s="311">
        <v>46936</v>
      </c>
      <c r="P622" s="298"/>
      <c r="Q622" s="299">
        <v>705.86</v>
      </c>
      <c r="R622" s="299"/>
      <c r="S622" s="300">
        <v>66.489999999999995</v>
      </c>
      <c r="T622" s="301"/>
      <c r="U622" s="246"/>
    </row>
    <row r="623" spans="1:21" x14ac:dyDescent="0.25">
      <c r="A623" s="290" t="s">
        <v>2052</v>
      </c>
      <c r="B623" t="s">
        <v>533</v>
      </c>
      <c r="C623" t="s">
        <v>534</v>
      </c>
      <c r="D623" t="s">
        <v>535</v>
      </c>
      <c r="E623" t="s">
        <v>2053</v>
      </c>
      <c r="F623" t="s">
        <v>119</v>
      </c>
      <c r="G623" t="s">
        <v>140</v>
      </c>
      <c r="H623" t="s">
        <v>896</v>
      </c>
      <c r="I623" s="200">
        <v>0</v>
      </c>
      <c r="J623" s="200"/>
      <c r="K623" s="237">
        <v>175.54</v>
      </c>
      <c r="L623" s="237"/>
      <c r="M623" s="288">
        <v>0</v>
      </c>
      <c r="N623" s="288"/>
      <c r="O623" s="311">
        <v>0</v>
      </c>
      <c r="P623" s="298"/>
      <c r="Q623" s="299">
        <v>182.26</v>
      </c>
      <c r="R623" s="299"/>
      <c r="S623" s="300">
        <v>0</v>
      </c>
      <c r="T623" s="301"/>
      <c r="U623" s="246"/>
    </row>
    <row r="624" spans="1:21" x14ac:dyDescent="0.25">
      <c r="A624" s="290" t="s">
        <v>2054</v>
      </c>
      <c r="B624" t="s">
        <v>299</v>
      </c>
      <c r="C624" t="s">
        <v>300</v>
      </c>
      <c r="D624" t="s">
        <v>301</v>
      </c>
      <c r="E624" t="s">
        <v>2055</v>
      </c>
      <c r="F624" t="s">
        <v>119</v>
      </c>
      <c r="G624" t="s">
        <v>97</v>
      </c>
      <c r="H624" t="s">
        <v>833</v>
      </c>
      <c r="I624" s="200">
        <v>18250</v>
      </c>
      <c r="J624" s="200"/>
      <c r="K624" s="237">
        <v>222.3</v>
      </c>
      <c r="L624" s="237"/>
      <c r="M624" s="288">
        <v>82.1</v>
      </c>
      <c r="N624" s="288"/>
      <c r="O624" s="311">
        <v>18650</v>
      </c>
      <c r="P624" s="298"/>
      <c r="Q624" s="299">
        <v>227.5</v>
      </c>
      <c r="R624" s="299"/>
      <c r="S624" s="300">
        <v>81.98</v>
      </c>
      <c r="T624" s="301"/>
      <c r="U624" s="246"/>
    </row>
    <row r="625" spans="1:21" x14ac:dyDescent="0.25">
      <c r="A625" s="290" t="s">
        <v>2056</v>
      </c>
      <c r="B625" t="s">
        <v>299</v>
      </c>
      <c r="C625" t="s">
        <v>300</v>
      </c>
      <c r="D625" t="s">
        <v>301</v>
      </c>
      <c r="E625" t="s">
        <v>2057</v>
      </c>
      <c r="F625" t="s">
        <v>119</v>
      </c>
      <c r="G625" t="s">
        <v>97</v>
      </c>
      <c r="H625" t="s">
        <v>833</v>
      </c>
      <c r="I625" s="200">
        <v>47500</v>
      </c>
      <c r="J625" s="200"/>
      <c r="K625" s="237">
        <v>861.3</v>
      </c>
      <c r="L625" s="237"/>
      <c r="M625" s="288">
        <v>55.15</v>
      </c>
      <c r="N625" s="288"/>
      <c r="O625" s="311">
        <v>48250</v>
      </c>
      <c r="P625" s="298"/>
      <c r="Q625" s="299">
        <v>866.4</v>
      </c>
      <c r="R625" s="299"/>
      <c r="S625" s="300">
        <v>55.69</v>
      </c>
      <c r="T625" s="301"/>
      <c r="U625" s="246"/>
    </row>
    <row r="626" spans="1:21" x14ac:dyDescent="0.25">
      <c r="A626" s="290" t="s">
        <v>2058</v>
      </c>
      <c r="B626" t="s">
        <v>299</v>
      </c>
      <c r="C626" t="s">
        <v>300</v>
      </c>
      <c r="D626" t="s">
        <v>301</v>
      </c>
      <c r="E626" t="s">
        <v>2059</v>
      </c>
      <c r="F626" t="s">
        <v>119</v>
      </c>
      <c r="G626" t="s">
        <v>97</v>
      </c>
      <c r="H626" t="s">
        <v>833</v>
      </c>
      <c r="I626" s="200">
        <v>8804</v>
      </c>
      <c r="J626" s="200"/>
      <c r="K626" s="237">
        <v>153.19999999999999</v>
      </c>
      <c r="L626" s="237"/>
      <c r="M626" s="288">
        <v>57.47</v>
      </c>
      <c r="N626" s="288"/>
      <c r="O626" s="311">
        <v>8804</v>
      </c>
      <c r="P626" s="298"/>
      <c r="Q626" s="299">
        <v>157.6</v>
      </c>
      <c r="R626" s="299"/>
      <c r="S626" s="300">
        <v>55.86</v>
      </c>
      <c r="T626" s="301"/>
      <c r="U626" s="246"/>
    </row>
    <row r="627" spans="1:21" x14ac:dyDescent="0.25">
      <c r="A627" s="290" t="s">
        <v>2060</v>
      </c>
      <c r="B627" t="s">
        <v>299</v>
      </c>
      <c r="C627" t="s">
        <v>300</v>
      </c>
      <c r="D627" t="s">
        <v>301</v>
      </c>
      <c r="E627" t="s">
        <v>2061</v>
      </c>
      <c r="F627" t="s">
        <v>119</v>
      </c>
      <c r="G627" t="s">
        <v>97</v>
      </c>
      <c r="H627" t="s">
        <v>833</v>
      </c>
      <c r="I627" s="200">
        <v>9393</v>
      </c>
      <c r="J627" s="200"/>
      <c r="K627" s="237">
        <v>150.9</v>
      </c>
      <c r="L627" s="237"/>
      <c r="M627" s="288">
        <v>62.25</v>
      </c>
      <c r="N627" s="288"/>
      <c r="O627" s="311">
        <v>10190</v>
      </c>
      <c r="P627" s="298"/>
      <c r="Q627" s="299">
        <v>163.69999999999999</v>
      </c>
      <c r="R627" s="299"/>
      <c r="S627" s="300">
        <v>62.25</v>
      </c>
      <c r="T627" s="301"/>
      <c r="U627" s="246"/>
    </row>
    <row r="628" spans="1:21" x14ac:dyDescent="0.25">
      <c r="A628" s="290" t="s">
        <v>2062</v>
      </c>
      <c r="B628" t="s">
        <v>299</v>
      </c>
      <c r="C628" t="s">
        <v>300</v>
      </c>
      <c r="D628" t="s">
        <v>301</v>
      </c>
      <c r="E628" t="s">
        <v>2063</v>
      </c>
      <c r="F628" t="s">
        <v>119</v>
      </c>
      <c r="G628" t="s">
        <v>97</v>
      </c>
      <c r="H628" t="s">
        <v>833</v>
      </c>
      <c r="I628" s="200">
        <v>145295</v>
      </c>
      <c r="J628" s="200"/>
      <c r="K628" s="237">
        <v>2355.3000000000002</v>
      </c>
      <c r="L628" s="237"/>
      <c r="M628" s="288">
        <v>61.69</v>
      </c>
      <c r="N628" s="288"/>
      <c r="O628" s="311">
        <v>169395</v>
      </c>
      <c r="P628" s="298"/>
      <c r="Q628" s="299">
        <v>2408.6999999999998</v>
      </c>
      <c r="R628" s="299"/>
      <c r="S628" s="300">
        <v>70.33</v>
      </c>
      <c r="T628" s="301"/>
      <c r="U628" s="246"/>
    </row>
    <row r="629" spans="1:21" x14ac:dyDescent="0.25">
      <c r="A629" s="290" t="s">
        <v>2064</v>
      </c>
      <c r="B629" t="s">
        <v>299</v>
      </c>
      <c r="C629" t="s">
        <v>300</v>
      </c>
      <c r="D629" t="s">
        <v>301</v>
      </c>
      <c r="E629" t="s">
        <v>2065</v>
      </c>
      <c r="F629" t="s">
        <v>119</v>
      </c>
      <c r="G629" t="s">
        <v>97</v>
      </c>
      <c r="H629" t="s">
        <v>833</v>
      </c>
      <c r="I629" s="200">
        <v>80000</v>
      </c>
      <c r="J629" s="200"/>
      <c r="K629" s="237">
        <v>907.1</v>
      </c>
      <c r="L629" s="237"/>
      <c r="M629" s="288">
        <v>88.19</v>
      </c>
      <c r="N629" s="288"/>
      <c r="O629" s="311">
        <v>80000</v>
      </c>
      <c r="P629" s="298"/>
      <c r="Q629" s="299">
        <v>912.4</v>
      </c>
      <c r="R629" s="299"/>
      <c r="S629" s="300">
        <v>87.68</v>
      </c>
      <c r="T629" s="301"/>
      <c r="U629" s="246"/>
    </row>
    <row r="630" spans="1:21" x14ac:dyDescent="0.25">
      <c r="A630" s="290" t="s">
        <v>2066</v>
      </c>
      <c r="B630" t="s">
        <v>299</v>
      </c>
      <c r="C630" t="s">
        <v>300</v>
      </c>
      <c r="D630" t="s">
        <v>301</v>
      </c>
      <c r="E630" t="s">
        <v>2067</v>
      </c>
      <c r="F630" t="s">
        <v>119</v>
      </c>
      <c r="G630" t="s">
        <v>97</v>
      </c>
      <c r="H630" t="s">
        <v>833</v>
      </c>
      <c r="I630" s="200">
        <v>8765</v>
      </c>
      <c r="J630" s="200"/>
      <c r="K630" s="237">
        <v>215.4</v>
      </c>
      <c r="L630" s="237"/>
      <c r="M630" s="288">
        <v>40.69</v>
      </c>
      <c r="N630" s="288"/>
      <c r="O630" s="311">
        <v>9641</v>
      </c>
      <c r="P630" s="298"/>
      <c r="Q630" s="299">
        <v>215.2</v>
      </c>
      <c r="R630" s="299"/>
      <c r="S630" s="300">
        <v>44.8</v>
      </c>
      <c r="T630" s="301"/>
      <c r="U630" s="246"/>
    </row>
    <row r="631" spans="1:21" x14ac:dyDescent="0.25">
      <c r="A631" s="290" t="s">
        <v>2068</v>
      </c>
      <c r="B631" t="s">
        <v>299</v>
      </c>
      <c r="C631" t="s">
        <v>300</v>
      </c>
      <c r="D631" t="s">
        <v>301</v>
      </c>
      <c r="E631" t="s">
        <v>2069</v>
      </c>
      <c r="F631" t="s">
        <v>119</v>
      </c>
      <c r="G631" t="s">
        <v>97</v>
      </c>
      <c r="H631" t="s">
        <v>833</v>
      </c>
      <c r="I631" s="200">
        <v>10500</v>
      </c>
      <c r="J631" s="200"/>
      <c r="K631" s="237">
        <v>155.19999999999999</v>
      </c>
      <c r="L631" s="237"/>
      <c r="M631" s="288">
        <v>67.650000000000006</v>
      </c>
      <c r="N631" s="288"/>
      <c r="O631" s="311">
        <v>10750</v>
      </c>
      <c r="P631" s="298"/>
      <c r="Q631" s="299">
        <v>157.4</v>
      </c>
      <c r="R631" s="299"/>
      <c r="S631" s="300">
        <v>68.3</v>
      </c>
      <c r="T631" s="301"/>
      <c r="U631" s="246"/>
    </row>
    <row r="632" spans="1:21" x14ac:dyDescent="0.25">
      <c r="A632" s="290" t="s">
        <v>2070</v>
      </c>
      <c r="B632" t="s">
        <v>299</v>
      </c>
      <c r="C632" t="s">
        <v>300</v>
      </c>
      <c r="D632" t="s">
        <v>301</v>
      </c>
      <c r="E632" t="s">
        <v>2071</v>
      </c>
      <c r="F632" t="s">
        <v>119</v>
      </c>
      <c r="G632" t="s">
        <v>97</v>
      </c>
      <c r="H632" t="s">
        <v>833</v>
      </c>
      <c r="I632" s="200">
        <v>81102</v>
      </c>
      <c r="J632" s="200"/>
      <c r="K632" s="237">
        <v>893.7</v>
      </c>
      <c r="L632" s="237"/>
      <c r="M632" s="288">
        <v>90.75</v>
      </c>
      <c r="N632" s="288"/>
      <c r="O632" s="311">
        <v>83000</v>
      </c>
      <c r="P632" s="298"/>
      <c r="Q632" s="299">
        <v>914.9</v>
      </c>
      <c r="R632" s="299"/>
      <c r="S632" s="300">
        <v>90.72</v>
      </c>
      <c r="T632" s="301"/>
      <c r="U632" s="246"/>
    </row>
    <row r="633" spans="1:21" x14ac:dyDescent="0.25">
      <c r="A633" s="290" t="s">
        <v>2072</v>
      </c>
      <c r="B633" t="s">
        <v>299</v>
      </c>
      <c r="C633" t="s">
        <v>300</v>
      </c>
      <c r="D633" t="s">
        <v>301</v>
      </c>
      <c r="E633" t="s">
        <v>2073</v>
      </c>
      <c r="F633" t="s">
        <v>119</v>
      </c>
      <c r="G633" t="s">
        <v>97</v>
      </c>
      <c r="H633" t="s">
        <v>833</v>
      </c>
      <c r="I633" s="200">
        <v>18769</v>
      </c>
      <c r="J633" s="200"/>
      <c r="K633" s="237">
        <v>321.10000000000002</v>
      </c>
      <c r="L633" s="237"/>
      <c r="M633" s="288">
        <v>58.45</v>
      </c>
      <c r="N633" s="288"/>
      <c r="O633" s="311">
        <v>22523</v>
      </c>
      <c r="P633" s="298"/>
      <c r="Q633" s="299">
        <v>333</v>
      </c>
      <c r="R633" s="299"/>
      <c r="S633" s="300">
        <v>67.64</v>
      </c>
      <c r="T633" s="301"/>
      <c r="U633" s="246"/>
    </row>
    <row r="634" spans="1:21" x14ac:dyDescent="0.25">
      <c r="A634" s="290" t="s">
        <v>2074</v>
      </c>
      <c r="B634" t="s">
        <v>299</v>
      </c>
      <c r="C634" t="s">
        <v>300</v>
      </c>
      <c r="D634" t="s">
        <v>301</v>
      </c>
      <c r="E634" t="s">
        <v>2075</v>
      </c>
      <c r="F634" t="s">
        <v>119</v>
      </c>
      <c r="G634" t="s">
        <v>97</v>
      </c>
      <c r="H634" t="s">
        <v>833</v>
      </c>
      <c r="I634" s="200">
        <v>575000</v>
      </c>
      <c r="J634" s="200"/>
      <c r="K634" s="237">
        <v>6940.4</v>
      </c>
      <c r="L634" s="237"/>
      <c r="M634" s="288">
        <v>82.85</v>
      </c>
      <c r="N634" s="288"/>
      <c r="O634" s="311">
        <v>601391</v>
      </c>
      <c r="P634" s="298"/>
      <c r="Q634" s="299">
        <v>7043.7</v>
      </c>
      <c r="R634" s="299"/>
      <c r="S634" s="300">
        <v>85.38</v>
      </c>
      <c r="T634" s="301"/>
      <c r="U634" s="246"/>
    </row>
    <row r="635" spans="1:21" x14ac:dyDescent="0.25">
      <c r="A635" s="290" t="s">
        <v>2076</v>
      </c>
      <c r="B635" t="s">
        <v>299</v>
      </c>
      <c r="C635" t="s">
        <v>300</v>
      </c>
      <c r="D635" t="s">
        <v>301</v>
      </c>
      <c r="E635" t="s">
        <v>2077</v>
      </c>
      <c r="F635" t="s">
        <v>119</v>
      </c>
      <c r="G635" t="s">
        <v>97</v>
      </c>
      <c r="H635" t="s">
        <v>833</v>
      </c>
      <c r="I635" s="200">
        <v>40100</v>
      </c>
      <c r="J635" s="200"/>
      <c r="K635" s="237">
        <v>947.3</v>
      </c>
      <c r="L635" s="237"/>
      <c r="M635" s="288">
        <v>42.33</v>
      </c>
      <c r="N635" s="288"/>
      <c r="O635" s="311">
        <v>41000</v>
      </c>
      <c r="P635" s="298"/>
      <c r="Q635" s="299">
        <v>952.7</v>
      </c>
      <c r="R635" s="299"/>
      <c r="S635" s="300">
        <v>43.04</v>
      </c>
      <c r="T635" s="301"/>
      <c r="U635" s="246"/>
    </row>
    <row r="636" spans="1:21" x14ac:dyDescent="0.25">
      <c r="A636" s="290" t="s">
        <v>2078</v>
      </c>
      <c r="B636" t="s">
        <v>299</v>
      </c>
      <c r="C636" t="s">
        <v>300</v>
      </c>
      <c r="D636" t="s">
        <v>301</v>
      </c>
      <c r="E636" t="s">
        <v>1801</v>
      </c>
      <c r="F636" t="s">
        <v>119</v>
      </c>
      <c r="G636" t="s">
        <v>97</v>
      </c>
      <c r="H636" t="s">
        <v>833</v>
      </c>
      <c r="I636" s="200">
        <v>98768</v>
      </c>
      <c r="J636" s="200"/>
      <c r="K636" s="237">
        <v>1226.4000000000001</v>
      </c>
      <c r="L636" s="237"/>
      <c r="M636" s="288">
        <v>80.53</v>
      </c>
      <c r="N636" s="288"/>
      <c r="O636" s="311">
        <v>107657</v>
      </c>
      <c r="P636" s="298"/>
      <c r="Q636" s="299">
        <v>1236.5999999999999</v>
      </c>
      <c r="R636" s="299"/>
      <c r="S636" s="300">
        <v>87.06</v>
      </c>
      <c r="T636" s="301"/>
      <c r="U636" s="246"/>
    </row>
    <row r="637" spans="1:21" x14ac:dyDescent="0.25">
      <c r="A637" s="290" t="s">
        <v>2079</v>
      </c>
      <c r="B637" t="s">
        <v>299</v>
      </c>
      <c r="C637" t="s">
        <v>300</v>
      </c>
      <c r="D637" t="s">
        <v>301</v>
      </c>
      <c r="E637" t="s">
        <v>2080</v>
      </c>
      <c r="F637" t="s">
        <v>119</v>
      </c>
      <c r="G637" t="s">
        <v>97</v>
      </c>
      <c r="H637" t="s">
        <v>833</v>
      </c>
      <c r="I637" s="200">
        <v>101939</v>
      </c>
      <c r="J637" s="200"/>
      <c r="K637" s="237">
        <v>790.7</v>
      </c>
      <c r="L637" s="237"/>
      <c r="M637" s="288">
        <v>128.91999999999999</v>
      </c>
      <c r="N637" s="288"/>
      <c r="O637" s="311">
        <v>101939</v>
      </c>
      <c r="P637" s="298"/>
      <c r="Q637" s="299">
        <v>797.3</v>
      </c>
      <c r="R637" s="299"/>
      <c r="S637" s="300">
        <v>127.86</v>
      </c>
      <c r="T637" s="301"/>
      <c r="U637" s="246"/>
    </row>
    <row r="638" spans="1:21" x14ac:dyDescent="0.25">
      <c r="A638" s="290" t="s">
        <v>2081</v>
      </c>
      <c r="B638" t="s">
        <v>299</v>
      </c>
      <c r="C638" t="s">
        <v>300</v>
      </c>
      <c r="D638" t="s">
        <v>301</v>
      </c>
      <c r="E638" t="s">
        <v>2082</v>
      </c>
      <c r="F638" t="s">
        <v>119</v>
      </c>
      <c r="G638" t="s">
        <v>97</v>
      </c>
      <c r="H638" t="s">
        <v>833</v>
      </c>
      <c r="I638" s="200">
        <v>9095</v>
      </c>
      <c r="J638" s="200"/>
      <c r="K638" s="237">
        <v>134.9</v>
      </c>
      <c r="L638" s="237"/>
      <c r="M638" s="288">
        <v>67.42</v>
      </c>
      <c r="N638" s="288"/>
      <c r="O638" s="311">
        <v>9095</v>
      </c>
      <c r="P638" s="298"/>
      <c r="Q638" s="299">
        <v>139.69999999999999</v>
      </c>
      <c r="R638" s="299"/>
      <c r="S638" s="300">
        <v>65.099999999999994</v>
      </c>
      <c r="T638" s="301"/>
      <c r="U638" s="246"/>
    </row>
    <row r="639" spans="1:21" x14ac:dyDescent="0.25">
      <c r="A639" s="290" t="s">
        <v>2083</v>
      </c>
      <c r="B639" t="s">
        <v>299</v>
      </c>
      <c r="C639" t="s">
        <v>300</v>
      </c>
      <c r="D639" t="s">
        <v>301</v>
      </c>
      <c r="E639" t="s">
        <v>2084</v>
      </c>
      <c r="F639" t="s">
        <v>119</v>
      </c>
      <c r="G639" t="s">
        <v>97</v>
      </c>
      <c r="H639" t="s">
        <v>833</v>
      </c>
      <c r="I639" s="200">
        <v>6988</v>
      </c>
      <c r="J639" s="200"/>
      <c r="K639" s="237">
        <v>160.19999999999999</v>
      </c>
      <c r="L639" s="237"/>
      <c r="M639" s="288">
        <v>43.62</v>
      </c>
      <c r="N639" s="288"/>
      <c r="O639" s="311">
        <v>8988</v>
      </c>
      <c r="P639" s="298"/>
      <c r="Q639" s="299">
        <v>173.6</v>
      </c>
      <c r="R639" s="299"/>
      <c r="S639" s="300">
        <v>51.77</v>
      </c>
      <c r="T639" s="301"/>
      <c r="U639" s="246"/>
    </row>
    <row r="640" spans="1:21" x14ac:dyDescent="0.25">
      <c r="A640" s="290" t="s">
        <v>2085</v>
      </c>
      <c r="B640" t="s">
        <v>299</v>
      </c>
      <c r="C640" t="s">
        <v>300</v>
      </c>
      <c r="D640" t="s">
        <v>301</v>
      </c>
      <c r="E640" t="s">
        <v>2086</v>
      </c>
      <c r="F640" t="s">
        <v>119</v>
      </c>
      <c r="G640" t="s">
        <v>97</v>
      </c>
      <c r="H640" t="s">
        <v>833</v>
      </c>
      <c r="I640" s="200">
        <v>162466</v>
      </c>
      <c r="J640" s="200"/>
      <c r="K640" s="237">
        <v>2769.5</v>
      </c>
      <c r="L640" s="237"/>
      <c r="M640" s="288">
        <v>58.66</v>
      </c>
      <c r="N640" s="288"/>
      <c r="O640" s="311">
        <v>178713</v>
      </c>
      <c r="P640" s="298"/>
      <c r="Q640" s="299">
        <v>2824.9</v>
      </c>
      <c r="R640" s="299"/>
      <c r="S640" s="300">
        <v>63.26</v>
      </c>
      <c r="T640" s="301"/>
      <c r="U640" s="246"/>
    </row>
    <row r="641" spans="1:21" x14ac:dyDescent="0.25">
      <c r="A641" s="290" t="s">
        <v>2087</v>
      </c>
      <c r="B641" t="s">
        <v>299</v>
      </c>
      <c r="C641" t="s">
        <v>300</v>
      </c>
      <c r="D641" t="s">
        <v>301</v>
      </c>
      <c r="E641" t="s">
        <v>2088</v>
      </c>
      <c r="F641" t="s">
        <v>119</v>
      </c>
      <c r="G641" t="s">
        <v>97</v>
      </c>
      <c r="H641" t="s">
        <v>833</v>
      </c>
      <c r="I641" s="200">
        <v>15150</v>
      </c>
      <c r="J641" s="200"/>
      <c r="K641" s="237">
        <v>358.3</v>
      </c>
      <c r="L641" s="237"/>
      <c r="M641" s="288">
        <v>42.28</v>
      </c>
      <c r="N641" s="288"/>
      <c r="O641" s="311">
        <v>16500</v>
      </c>
      <c r="P641" s="298"/>
      <c r="Q641" s="299">
        <v>365.7</v>
      </c>
      <c r="R641" s="299"/>
      <c r="S641" s="300">
        <v>45.12</v>
      </c>
      <c r="T641" s="301"/>
      <c r="U641" s="246"/>
    </row>
    <row r="642" spans="1:21" x14ac:dyDescent="0.25">
      <c r="A642" s="290" t="s">
        <v>2089</v>
      </c>
      <c r="B642" t="s">
        <v>299</v>
      </c>
      <c r="C642" t="s">
        <v>300</v>
      </c>
      <c r="D642" t="s">
        <v>301</v>
      </c>
      <c r="E642" t="s">
        <v>2090</v>
      </c>
      <c r="F642" t="s">
        <v>119</v>
      </c>
      <c r="G642" t="s">
        <v>97</v>
      </c>
      <c r="H642" t="s">
        <v>833</v>
      </c>
      <c r="I642" s="200">
        <v>32425</v>
      </c>
      <c r="J642" s="200"/>
      <c r="K642" s="237">
        <v>345.5</v>
      </c>
      <c r="L642" s="237"/>
      <c r="M642" s="288">
        <v>93.85</v>
      </c>
      <c r="N642" s="288"/>
      <c r="O642" s="311">
        <v>32425</v>
      </c>
      <c r="P642" s="298"/>
      <c r="Q642" s="299">
        <v>350.7</v>
      </c>
      <c r="R642" s="299"/>
      <c r="S642" s="300">
        <v>92.46</v>
      </c>
      <c r="T642" s="301"/>
      <c r="U642" s="246"/>
    </row>
    <row r="643" spans="1:21" x14ac:dyDescent="0.25">
      <c r="A643" s="290" t="s">
        <v>2091</v>
      </c>
      <c r="B643" t="s">
        <v>299</v>
      </c>
      <c r="C643" t="s">
        <v>300</v>
      </c>
      <c r="D643" t="s">
        <v>301</v>
      </c>
      <c r="E643" t="s">
        <v>2092</v>
      </c>
      <c r="F643" t="s">
        <v>119</v>
      </c>
      <c r="G643" t="s">
        <v>97</v>
      </c>
      <c r="H643" t="s">
        <v>833</v>
      </c>
      <c r="I643" s="200">
        <v>8965</v>
      </c>
      <c r="J643" s="200"/>
      <c r="K643" s="237">
        <v>136.6</v>
      </c>
      <c r="L643" s="237"/>
      <c r="M643" s="288">
        <v>65.63</v>
      </c>
      <c r="N643" s="288"/>
      <c r="O643" s="311">
        <v>11003</v>
      </c>
      <c r="P643" s="298"/>
      <c r="Q643" s="299">
        <v>137</v>
      </c>
      <c r="R643" s="299"/>
      <c r="S643" s="300">
        <v>80.31</v>
      </c>
      <c r="T643" s="301"/>
      <c r="U643" s="246"/>
    </row>
    <row r="644" spans="1:21" x14ac:dyDescent="0.25">
      <c r="A644" s="290" t="s">
        <v>2093</v>
      </c>
      <c r="B644" t="s">
        <v>299</v>
      </c>
      <c r="C644" t="s">
        <v>300</v>
      </c>
      <c r="D644" t="s">
        <v>301</v>
      </c>
      <c r="E644" t="s">
        <v>2094</v>
      </c>
      <c r="F644" t="s">
        <v>119</v>
      </c>
      <c r="G644" t="s">
        <v>97</v>
      </c>
      <c r="H644" t="s">
        <v>833</v>
      </c>
      <c r="I644" s="200">
        <v>4915</v>
      </c>
      <c r="J644" s="200"/>
      <c r="K644" s="237">
        <v>78.099999999999994</v>
      </c>
      <c r="L644" s="237"/>
      <c r="M644" s="288">
        <v>62.93</v>
      </c>
      <c r="N644" s="288"/>
      <c r="O644" s="311">
        <v>5161</v>
      </c>
      <c r="P644" s="298"/>
      <c r="Q644" s="299">
        <v>84</v>
      </c>
      <c r="R644" s="299"/>
      <c r="S644" s="300">
        <v>61.44</v>
      </c>
      <c r="T644" s="301"/>
      <c r="U644" s="246"/>
    </row>
    <row r="645" spans="1:21" x14ac:dyDescent="0.25">
      <c r="A645" s="290" t="s">
        <v>2095</v>
      </c>
      <c r="B645" t="s">
        <v>299</v>
      </c>
      <c r="C645" t="s">
        <v>300</v>
      </c>
      <c r="D645" t="s">
        <v>301</v>
      </c>
      <c r="E645" t="s">
        <v>2096</v>
      </c>
      <c r="F645" t="s">
        <v>119</v>
      </c>
      <c r="G645" t="s">
        <v>97</v>
      </c>
      <c r="H645" t="s">
        <v>833</v>
      </c>
      <c r="I645" s="200">
        <v>322500</v>
      </c>
      <c r="J645" s="200"/>
      <c r="K645" s="237">
        <v>3656.4</v>
      </c>
      <c r="L645" s="237"/>
      <c r="M645" s="288">
        <v>88.2</v>
      </c>
      <c r="N645" s="288"/>
      <c r="O645" s="311">
        <v>412000</v>
      </c>
      <c r="P645" s="298"/>
      <c r="Q645" s="299">
        <v>3751.5</v>
      </c>
      <c r="R645" s="299"/>
      <c r="S645" s="300">
        <v>109.82</v>
      </c>
      <c r="T645" s="301"/>
      <c r="U645" s="246"/>
    </row>
    <row r="646" spans="1:21" x14ac:dyDescent="0.25">
      <c r="A646" s="290" t="s">
        <v>2097</v>
      </c>
      <c r="B646" t="s">
        <v>299</v>
      </c>
      <c r="C646" t="s">
        <v>300</v>
      </c>
      <c r="D646" t="s">
        <v>301</v>
      </c>
      <c r="E646" t="s">
        <v>2098</v>
      </c>
      <c r="F646" t="s">
        <v>119</v>
      </c>
      <c r="G646" t="s">
        <v>97</v>
      </c>
      <c r="H646" t="s">
        <v>833</v>
      </c>
      <c r="I646" s="200">
        <v>15000</v>
      </c>
      <c r="J646" s="200"/>
      <c r="K646" s="237">
        <v>274.3</v>
      </c>
      <c r="L646" s="237"/>
      <c r="M646" s="288">
        <v>54.68</v>
      </c>
      <c r="N646" s="288"/>
      <c r="O646" s="311">
        <v>17000</v>
      </c>
      <c r="P646" s="298"/>
      <c r="Q646" s="299">
        <v>278.89999999999998</v>
      </c>
      <c r="R646" s="299"/>
      <c r="S646" s="300">
        <v>60.95</v>
      </c>
      <c r="T646" s="301"/>
      <c r="U646" s="246"/>
    </row>
    <row r="647" spans="1:21" x14ac:dyDescent="0.25">
      <c r="A647" s="290" t="s">
        <v>2099</v>
      </c>
      <c r="B647" t="s">
        <v>299</v>
      </c>
      <c r="C647" t="s">
        <v>300</v>
      </c>
      <c r="D647" t="s">
        <v>301</v>
      </c>
      <c r="E647" t="s">
        <v>2100</v>
      </c>
      <c r="F647" t="s">
        <v>119</v>
      </c>
      <c r="G647" t="s">
        <v>97</v>
      </c>
      <c r="H647" t="s">
        <v>833</v>
      </c>
      <c r="I647" s="200">
        <v>65000</v>
      </c>
      <c r="J647" s="200"/>
      <c r="K647" s="237">
        <v>658.1</v>
      </c>
      <c r="L647" s="237"/>
      <c r="M647" s="288">
        <v>98.77</v>
      </c>
      <c r="N647" s="288"/>
      <c r="O647" s="311">
        <v>65000</v>
      </c>
      <c r="P647" s="298"/>
      <c r="Q647" s="299">
        <v>669.7</v>
      </c>
      <c r="R647" s="299"/>
      <c r="S647" s="300">
        <v>97.06</v>
      </c>
      <c r="T647" s="301"/>
      <c r="U647" s="246"/>
    </row>
    <row r="648" spans="1:21" x14ac:dyDescent="0.25">
      <c r="A648" s="290" t="s">
        <v>2101</v>
      </c>
      <c r="B648" t="s">
        <v>299</v>
      </c>
      <c r="C648" t="s">
        <v>300</v>
      </c>
      <c r="D648" t="s">
        <v>301</v>
      </c>
      <c r="E648" t="s">
        <v>1342</v>
      </c>
      <c r="F648" t="s">
        <v>119</v>
      </c>
      <c r="G648" t="s">
        <v>97</v>
      </c>
      <c r="H648" t="s">
        <v>833</v>
      </c>
      <c r="I648" s="200">
        <v>136054</v>
      </c>
      <c r="J648" s="200"/>
      <c r="K648" s="237">
        <v>1355.8</v>
      </c>
      <c r="L648" s="237"/>
      <c r="M648" s="288">
        <v>100.35</v>
      </c>
      <c r="N648" s="288"/>
      <c r="O648" s="311">
        <v>138775</v>
      </c>
      <c r="P648" s="298"/>
      <c r="Q648" s="299">
        <v>1356.3</v>
      </c>
      <c r="R648" s="299"/>
      <c r="S648" s="300">
        <v>102.32</v>
      </c>
      <c r="T648" s="301"/>
      <c r="U648" s="246"/>
    </row>
    <row r="649" spans="1:21" x14ac:dyDescent="0.25">
      <c r="A649" s="290" t="s">
        <v>2102</v>
      </c>
      <c r="B649" t="s">
        <v>299</v>
      </c>
      <c r="C649" t="s">
        <v>300</v>
      </c>
      <c r="D649" t="s">
        <v>301</v>
      </c>
      <c r="E649" t="s">
        <v>2103</v>
      </c>
      <c r="F649" t="s">
        <v>119</v>
      </c>
      <c r="G649" t="s">
        <v>97</v>
      </c>
      <c r="H649" t="s">
        <v>833</v>
      </c>
      <c r="I649" s="200">
        <v>27500</v>
      </c>
      <c r="J649" s="200"/>
      <c r="K649" s="237">
        <v>333.4</v>
      </c>
      <c r="L649" s="237"/>
      <c r="M649" s="288">
        <v>82.48</v>
      </c>
      <c r="N649" s="288"/>
      <c r="O649" s="311">
        <v>37500</v>
      </c>
      <c r="P649" s="298"/>
      <c r="Q649" s="299">
        <v>341.1</v>
      </c>
      <c r="R649" s="299"/>
      <c r="S649" s="300">
        <v>109.94</v>
      </c>
      <c r="T649" s="301"/>
      <c r="U649" s="246"/>
    </row>
    <row r="650" spans="1:21" x14ac:dyDescent="0.25">
      <c r="A650" s="290" t="s">
        <v>2104</v>
      </c>
      <c r="B650" t="s">
        <v>299</v>
      </c>
      <c r="C650" t="s">
        <v>300</v>
      </c>
      <c r="D650" t="s">
        <v>301</v>
      </c>
      <c r="E650" t="s">
        <v>2105</v>
      </c>
      <c r="F650" t="s">
        <v>119</v>
      </c>
      <c r="G650" t="s">
        <v>97</v>
      </c>
      <c r="H650" t="s">
        <v>833</v>
      </c>
      <c r="I650" s="200">
        <v>14500</v>
      </c>
      <c r="J650" s="200"/>
      <c r="K650" s="237">
        <v>363</v>
      </c>
      <c r="L650" s="237"/>
      <c r="M650" s="288">
        <v>39.94</v>
      </c>
      <c r="N650" s="288"/>
      <c r="O650" s="311">
        <v>14500</v>
      </c>
      <c r="P650" s="298"/>
      <c r="Q650" s="299">
        <v>359.4</v>
      </c>
      <c r="R650" s="299"/>
      <c r="S650" s="300">
        <v>40.35</v>
      </c>
      <c r="T650" s="301"/>
      <c r="U650" s="246"/>
    </row>
    <row r="651" spans="1:21" x14ac:dyDescent="0.25">
      <c r="A651" s="290" t="s">
        <v>2106</v>
      </c>
      <c r="B651" t="s">
        <v>299</v>
      </c>
      <c r="C651" t="s">
        <v>300</v>
      </c>
      <c r="D651" t="s">
        <v>301</v>
      </c>
      <c r="E651" t="s">
        <v>2107</v>
      </c>
      <c r="F651" t="s">
        <v>119</v>
      </c>
      <c r="G651" t="s">
        <v>97</v>
      </c>
      <c r="H651" t="s">
        <v>833</v>
      </c>
      <c r="I651" s="200">
        <v>17250</v>
      </c>
      <c r="J651" s="200"/>
      <c r="K651" s="237">
        <v>248.1</v>
      </c>
      <c r="L651" s="237"/>
      <c r="M651" s="288">
        <v>69.53</v>
      </c>
      <c r="N651" s="288"/>
      <c r="O651" s="311">
        <v>17250</v>
      </c>
      <c r="P651" s="298"/>
      <c r="Q651" s="299">
        <v>248.6</v>
      </c>
      <c r="R651" s="299"/>
      <c r="S651" s="300">
        <v>69.39</v>
      </c>
      <c r="T651" s="301"/>
      <c r="U651" s="246"/>
    </row>
    <row r="652" spans="1:21" x14ac:dyDescent="0.25">
      <c r="A652" s="290" t="s">
        <v>2108</v>
      </c>
      <c r="B652" t="s">
        <v>299</v>
      </c>
      <c r="C652" t="s">
        <v>300</v>
      </c>
      <c r="D652" t="s">
        <v>301</v>
      </c>
      <c r="E652" t="s">
        <v>2109</v>
      </c>
      <c r="F652" t="s">
        <v>119</v>
      </c>
      <c r="G652" t="s">
        <v>97</v>
      </c>
      <c r="H652" t="s">
        <v>833</v>
      </c>
      <c r="I652" s="200">
        <v>6000</v>
      </c>
      <c r="J652" s="200"/>
      <c r="K652" s="237">
        <v>74.099999999999994</v>
      </c>
      <c r="L652" s="237"/>
      <c r="M652" s="288">
        <v>80.97</v>
      </c>
      <c r="N652" s="288"/>
      <c r="O652" s="311">
        <v>6500</v>
      </c>
      <c r="P652" s="298"/>
      <c r="Q652" s="299">
        <v>65.099999999999994</v>
      </c>
      <c r="R652" s="299"/>
      <c r="S652" s="300">
        <v>99.85</v>
      </c>
      <c r="T652" s="301"/>
      <c r="U652" s="246"/>
    </row>
    <row r="653" spans="1:21" x14ac:dyDescent="0.25">
      <c r="A653" s="290" t="s">
        <v>2110</v>
      </c>
      <c r="B653" t="s">
        <v>299</v>
      </c>
      <c r="C653" t="s">
        <v>300</v>
      </c>
      <c r="D653" t="s">
        <v>301</v>
      </c>
      <c r="E653" t="s">
        <v>2111</v>
      </c>
      <c r="F653" t="s">
        <v>119</v>
      </c>
      <c r="G653" t="s">
        <v>97</v>
      </c>
      <c r="H653" t="s">
        <v>833</v>
      </c>
      <c r="I653" s="200">
        <v>100</v>
      </c>
      <c r="J653" s="200"/>
      <c r="K653" s="237">
        <v>64.3</v>
      </c>
      <c r="L653" s="237"/>
      <c r="M653" s="288">
        <v>1.56</v>
      </c>
      <c r="N653" s="288"/>
      <c r="O653" s="311">
        <v>200</v>
      </c>
      <c r="P653" s="298"/>
      <c r="Q653" s="299">
        <v>66.7</v>
      </c>
      <c r="R653" s="299"/>
      <c r="S653" s="300">
        <v>3</v>
      </c>
      <c r="T653" s="301"/>
      <c r="U653" s="246"/>
    </row>
    <row r="654" spans="1:21" x14ac:dyDescent="0.25">
      <c r="A654" s="290" t="s">
        <v>2112</v>
      </c>
      <c r="B654" t="s">
        <v>299</v>
      </c>
      <c r="C654" t="s">
        <v>300</v>
      </c>
      <c r="D654" t="s">
        <v>301</v>
      </c>
      <c r="E654" t="s">
        <v>2113</v>
      </c>
      <c r="F654" t="s">
        <v>119</v>
      </c>
      <c r="G654" t="s">
        <v>97</v>
      </c>
      <c r="H654" t="s">
        <v>833</v>
      </c>
      <c r="I654" s="200">
        <v>23000</v>
      </c>
      <c r="J654" s="200"/>
      <c r="K654" s="237">
        <v>327.3</v>
      </c>
      <c r="L654" s="237"/>
      <c r="M654" s="288">
        <v>70.27</v>
      </c>
      <c r="N654" s="288"/>
      <c r="O654" s="311">
        <v>26000</v>
      </c>
      <c r="P654" s="298"/>
      <c r="Q654" s="299">
        <v>333.7</v>
      </c>
      <c r="R654" s="299"/>
      <c r="S654" s="300">
        <v>77.91</v>
      </c>
      <c r="T654" s="301"/>
      <c r="U654" s="246"/>
    </row>
    <row r="655" spans="1:21" x14ac:dyDescent="0.25">
      <c r="A655" s="290" t="s">
        <v>2114</v>
      </c>
      <c r="B655" t="s">
        <v>299</v>
      </c>
      <c r="C655" t="s">
        <v>300</v>
      </c>
      <c r="D655" t="s">
        <v>301</v>
      </c>
      <c r="E655" t="s">
        <v>2115</v>
      </c>
      <c r="F655" t="s">
        <v>119</v>
      </c>
      <c r="G655" t="s">
        <v>97</v>
      </c>
      <c r="H655" t="s">
        <v>833</v>
      </c>
      <c r="I655" s="200">
        <v>54400</v>
      </c>
      <c r="J655" s="200"/>
      <c r="K655" s="237">
        <v>472.2</v>
      </c>
      <c r="L655" s="237"/>
      <c r="M655" s="288">
        <v>115.21</v>
      </c>
      <c r="N655" s="288"/>
      <c r="O655" s="311">
        <v>54400</v>
      </c>
      <c r="P655" s="298"/>
      <c r="Q655" s="299">
        <v>469.9</v>
      </c>
      <c r="R655" s="299"/>
      <c r="S655" s="300">
        <v>115.77</v>
      </c>
      <c r="T655" s="301"/>
      <c r="U655" s="246"/>
    </row>
    <row r="656" spans="1:21" x14ac:dyDescent="0.25">
      <c r="A656" s="290" t="s">
        <v>2116</v>
      </c>
      <c r="B656" t="s">
        <v>299</v>
      </c>
      <c r="C656" t="s">
        <v>300</v>
      </c>
      <c r="D656" t="s">
        <v>301</v>
      </c>
      <c r="E656" t="s">
        <v>2117</v>
      </c>
      <c r="F656" t="s">
        <v>119</v>
      </c>
      <c r="G656" t="s">
        <v>97</v>
      </c>
      <c r="H656" t="s">
        <v>833</v>
      </c>
      <c r="I656" s="200">
        <v>14400</v>
      </c>
      <c r="J656" s="200"/>
      <c r="K656" s="237">
        <v>163.1</v>
      </c>
      <c r="L656" s="237"/>
      <c r="M656" s="288">
        <v>88.29</v>
      </c>
      <c r="N656" s="288"/>
      <c r="O656" s="311">
        <v>15300</v>
      </c>
      <c r="P656" s="298"/>
      <c r="Q656" s="299">
        <v>163.69999999999999</v>
      </c>
      <c r="R656" s="299"/>
      <c r="S656" s="300">
        <v>93.46</v>
      </c>
      <c r="T656" s="301"/>
      <c r="U656" s="246"/>
    </row>
    <row r="657" spans="1:21" x14ac:dyDescent="0.25">
      <c r="A657" s="290" t="s">
        <v>2118</v>
      </c>
      <c r="B657" t="s">
        <v>299</v>
      </c>
      <c r="C657" t="s">
        <v>300</v>
      </c>
      <c r="D657" t="s">
        <v>301</v>
      </c>
      <c r="E657" t="s">
        <v>2119</v>
      </c>
      <c r="F657" t="s">
        <v>119</v>
      </c>
      <c r="G657" t="s">
        <v>97</v>
      </c>
      <c r="H657" t="s">
        <v>833</v>
      </c>
      <c r="I657" s="200">
        <v>58081</v>
      </c>
      <c r="J657" s="200"/>
      <c r="K657" s="237">
        <v>830.6</v>
      </c>
      <c r="L657" s="237"/>
      <c r="M657" s="288">
        <v>69.930000000000007</v>
      </c>
      <c r="N657" s="288"/>
      <c r="O657" s="311">
        <v>73159</v>
      </c>
      <c r="P657" s="298"/>
      <c r="Q657" s="299">
        <v>851</v>
      </c>
      <c r="R657" s="299"/>
      <c r="S657" s="300">
        <v>85.97</v>
      </c>
      <c r="T657" s="301"/>
      <c r="U657" s="246"/>
    </row>
    <row r="658" spans="1:21" x14ac:dyDescent="0.25">
      <c r="A658" s="290" t="s">
        <v>2120</v>
      </c>
      <c r="B658" t="s">
        <v>299</v>
      </c>
      <c r="C658" t="s">
        <v>300</v>
      </c>
      <c r="D658" t="s">
        <v>301</v>
      </c>
      <c r="E658" t="s">
        <v>2121</v>
      </c>
      <c r="F658" t="s">
        <v>119</v>
      </c>
      <c r="G658" t="s">
        <v>97</v>
      </c>
      <c r="H658" t="s">
        <v>833</v>
      </c>
      <c r="I658" s="200">
        <v>17250</v>
      </c>
      <c r="J658" s="200"/>
      <c r="K658" s="237">
        <v>775.3</v>
      </c>
      <c r="L658" s="237"/>
      <c r="M658" s="288">
        <v>22.25</v>
      </c>
      <c r="N658" s="288"/>
      <c r="O658" s="311">
        <v>17500</v>
      </c>
      <c r="P658" s="298"/>
      <c r="Q658" s="299">
        <v>771.8</v>
      </c>
      <c r="R658" s="299"/>
      <c r="S658" s="300">
        <v>22.67</v>
      </c>
      <c r="T658" s="301"/>
      <c r="U658" s="246"/>
    </row>
    <row r="659" spans="1:21" x14ac:dyDescent="0.25">
      <c r="A659" s="290" t="s">
        <v>2122</v>
      </c>
      <c r="B659" t="s">
        <v>341</v>
      </c>
      <c r="C659" t="s">
        <v>342</v>
      </c>
      <c r="D659" t="s">
        <v>343</v>
      </c>
      <c r="E659" t="s">
        <v>2123</v>
      </c>
      <c r="F659" t="s">
        <v>119</v>
      </c>
      <c r="G659" t="s">
        <v>97</v>
      </c>
      <c r="H659" t="s">
        <v>833</v>
      </c>
      <c r="I659" s="200">
        <v>12852</v>
      </c>
      <c r="J659" s="200"/>
      <c r="K659" s="237">
        <v>351</v>
      </c>
      <c r="L659" s="237"/>
      <c r="M659" s="288">
        <v>36.619999999999997</v>
      </c>
      <c r="N659" s="288"/>
      <c r="O659" s="311">
        <v>12852</v>
      </c>
      <c r="P659" s="298"/>
      <c r="Q659" s="299">
        <v>357</v>
      </c>
      <c r="R659" s="299"/>
      <c r="S659" s="300">
        <v>36</v>
      </c>
      <c r="T659" s="301"/>
      <c r="U659" s="246"/>
    </row>
    <row r="660" spans="1:21" x14ac:dyDescent="0.25">
      <c r="A660" s="290" t="s">
        <v>2124</v>
      </c>
      <c r="B660" t="s">
        <v>341</v>
      </c>
      <c r="C660" t="s">
        <v>342</v>
      </c>
      <c r="D660" t="s">
        <v>343</v>
      </c>
      <c r="E660" t="s">
        <v>2125</v>
      </c>
      <c r="F660" t="s">
        <v>119</v>
      </c>
      <c r="G660" t="s">
        <v>97</v>
      </c>
      <c r="H660" t="s">
        <v>833</v>
      </c>
      <c r="I660" s="200">
        <v>151000</v>
      </c>
      <c r="J660" s="200"/>
      <c r="K660" s="237">
        <v>3326</v>
      </c>
      <c r="L660" s="237"/>
      <c r="M660" s="288">
        <v>45.4</v>
      </c>
      <c r="N660" s="288"/>
      <c r="O660" s="311">
        <v>151000</v>
      </c>
      <c r="P660" s="298"/>
      <c r="Q660" s="299">
        <v>3345</v>
      </c>
      <c r="R660" s="299"/>
      <c r="S660" s="300">
        <v>45.14</v>
      </c>
      <c r="T660" s="301"/>
      <c r="U660" s="246"/>
    </row>
    <row r="661" spans="1:21" x14ac:dyDescent="0.25">
      <c r="A661" s="290" t="s">
        <v>2126</v>
      </c>
      <c r="B661" t="s">
        <v>341</v>
      </c>
      <c r="C661" t="s">
        <v>342</v>
      </c>
      <c r="D661" t="s">
        <v>343</v>
      </c>
      <c r="E661" t="s">
        <v>2127</v>
      </c>
      <c r="F661" t="s">
        <v>119</v>
      </c>
      <c r="G661" t="s">
        <v>97</v>
      </c>
      <c r="H661" t="s">
        <v>833</v>
      </c>
      <c r="I661" s="200">
        <v>12750</v>
      </c>
      <c r="J661" s="200"/>
      <c r="K661" s="237">
        <v>268</v>
      </c>
      <c r="L661" s="237"/>
      <c r="M661" s="288">
        <v>47.57</v>
      </c>
      <c r="N661" s="288"/>
      <c r="O661" s="311">
        <v>12750</v>
      </c>
      <c r="P661" s="298"/>
      <c r="Q661" s="299">
        <v>274</v>
      </c>
      <c r="R661" s="299"/>
      <c r="S661" s="300">
        <v>46.53</v>
      </c>
      <c r="T661" s="301"/>
      <c r="U661" s="246"/>
    </row>
    <row r="662" spans="1:21" x14ac:dyDescent="0.25">
      <c r="A662" s="290" t="s">
        <v>2128</v>
      </c>
      <c r="B662" t="s">
        <v>341</v>
      </c>
      <c r="C662" t="s">
        <v>342</v>
      </c>
      <c r="D662" t="s">
        <v>343</v>
      </c>
      <c r="E662" t="s">
        <v>2129</v>
      </c>
      <c r="F662" t="s">
        <v>119</v>
      </c>
      <c r="G662" t="s">
        <v>97</v>
      </c>
      <c r="H662" t="s">
        <v>833</v>
      </c>
      <c r="I662" s="200">
        <v>51540</v>
      </c>
      <c r="J662" s="200"/>
      <c r="K662" s="237">
        <v>814</v>
      </c>
      <c r="L662" s="237"/>
      <c r="M662" s="288">
        <v>63.32</v>
      </c>
      <c r="N662" s="288"/>
      <c r="O662" s="311">
        <v>56459</v>
      </c>
      <c r="P662" s="298"/>
      <c r="Q662" s="299">
        <v>838</v>
      </c>
      <c r="R662" s="299"/>
      <c r="S662" s="300">
        <v>67.37</v>
      </c>
      <c r="T662" s="301"/>
      <c r="U662" s="246"/>
    </row>
    <row r="663" spans="1:21" x14ac:dyDescent="0.25">
      <c r="A663" s="290" t="s">
        <v>2130</v>
      </c>
      <c r="B663" t="s">
        <v>341</v>
      </c>
      <c r="C663" t="s">
        <v>342</v>
      </c>
      <c r="D663" t="s">
        <v>343</v>
      </c>
      <c r="E663" t="s">
        <v>2131</v>
      </c>
      <c r="F663" t="s">
        <v>119</v>
      </c>
      <c r="G663" t="s">
        <v>97</v>
      </c>
      <c r="H663" t="s">
        <v>833</v>
      </c>
      <c r="I663" s="200">
        <v>41267</v>
      </c>
      <c r="J663" s="200"/>
      <c r="K663" s="237">
        <v>1168</v>
      </c>
      <c r="L663" s="237"/>
      <c r="M663" s="288">
        <v>35.33</v>
      </c>
      <c r="N663" s="288"/>
      <c r="O663" s="311">
        <v>40367</v>
      </c>
      <c r="P663" s="298"/>
      <c r="Q663" s="299">
        <v>1192</v>
      </c>
      <c r="R663" s="299"/>
      <c r="S663" s="300">
        <v>33.86</v>
      </c>
      <c r="T663" s="301"/>
      <c r="U663" s="246"/>
    </row>
    <row r="664" spans="1:21" x14ac:dyDescent="0.25">
      <c r="A664" s="290" t="s">
        <v>2132</v>
      </c>
      <c r="B664" t="s">
        <v>341</v>
      </c>
      <c r="C664" t="s">
        <v>342</v>
      </c>
      <c r="D664" t="s">
        <v>343</v>
      </c>
      <c r="E664" t="s">
        <v>2133</v>
      </c>
      <c r="F664" t="s">
        <v>119</v>
      </c>
      <c r="G664" t="s">
        <v>97</v>
      </c>
      <c r="H664" t="s">
        <v>833</v>
      </c>
      <c r="I664" s="200">
        <v>17000</v>
      </c>
      <c r="J664" s="200"/>
      <c r="K664" s="237">
        <v>387</v>
      </c>
      <c r="L664" s="237"/>
      <c r="M664" s="288">
        <v>43.93</v>
      </c>
      <c r="N664" s="288"/>
      <c r="O664" s="311">
        <v>19000</v>
      </c>
      <c r="P664" s="298"/>
      <c r="Q664" s="299">
        <v>390</v>
      </c>
      <c r="R664" s="299"/>
      <c r="S664" s="300">
        <v>48.72</v>
      </c>
      <c r="T664" s="301"/>
      <c r="U664" s="246"/>
    </row>
    <row r="665" spans="1:21" x14ac:dyDescent="0.25">
      <c r="A665" s="290" t="s">
        <v>2134</v>
      </c>
      <c r="B665" t="s">
        <v>341</v>
      </c>
      <c r="C665" t="s">
        <v>342</v>
      </c>
      <c r="D665" t="s">
        <v>343</v>
      </c>
      <c r="E665" t="s">
        <v>2135</v>
      </c>
      <c r="F665" t="s">
        <v>119</v>
      </c>
      <c r="G665" t="s">
        <v>97</v>
      </c>
      <c r="H665" t="s">
        <v>833</v>
      </c>
      <c r="I665" s="200">
        <v>53000</v>
      </c>
      <c r="J665" s="200"/>
      <c r="K665" s="237">
        <v>1100</v>
      </c>
      <c r="L665" s="237"/>
      <c r="M665" s="288">
        <v>48.18</v>
      </c>
      <c r="N665" s="288"/>
      <c r="O665" s="311">
        <v>53000</v>
      </c>
      <c r="P665" s="298"/>
      <c r="Q665" s="299">
        <v>1123</v>
      </c>
      <c r="R665" s="299"/>
      <c r="S665" s="300">
        <v>47.2</v>
      </c>
      <c r="T665" s="301"/>
      <c r="U665" s="246"/>
    </row>
    <row r="666" spans="1:21" x14ac:dyDescent="0.25">
      <c r="A666" s="290" t="s">
        <v>2136</v>
      </c>
      <c r="B666" t="s">
        <v>341</v>
      </c>
      <c r="C666" t="s">
        <v>342</v>
      </c>
      <c r="D666" t="s">
        <v>343</v>
      </c>
      <c r="E666" t="s">
        <v>2137</v>
      </c>
      <c r="F666" t="s">
        <v>119</v>
      </c>
      <c r="G666" t="s">
        <v>97</v>
      </c>
      <c r="H666" t="s">
        <v>833</v>
      </c>
      <c r="I666" s="200">
        <v>47487</v>
      </c>
      <c r="J666" s="200"/>
      <c r="K666" s="237">
        <v>808</v>
      </c>
      <c r="L666" s="237"/>
      <c r="M666" s="288">
        <v>58.77</v>
      </c>
      <c r="N666" s="288"/>
      <c r="O666" s="311">
        <v>55143</v>
      </c>
      <c r="P666" s="298"/>
      <c r="Q666" s="299">
        <v>853</v>
      </c>
      <c r="R666" s="299"/>
      <c r="S666" s="300">
        <v>64.650000000000006</v>
      </c>
      <c r="T666" s="301"/>
      <c r="U666" s="246"/>
    </row>
    <row r="667" spans="1:21" x14ac:dyDescent="0.25">
      <c r="A667" s="290" t="s">
        <v>2138</v>
      </c>
      <c r="B667" t="s">
        <v>341</v>
      </c>
      <c r="C667" t="s">
        <v>342</v>
      </c>
      <c r="D667" t="s">
        <v>343</v>
      </c>
      <c r="E667" t="s">
        <v>2139</v>
      </c>
      <c r="F667" t="s">
        <v>119</v>
      </c>
      <c r="G667" t="s">
        <v>97</v>
      </c>
      <c r="H667" t="s">
        <v>833</v>
      </c>
      <c r="I667" s="200">
        <v>283000</v>
      </c>
      <c r="J667" s="200"/>
      <c r="K667" s="237">
        <v>6505</v>
      </c>
      <c r="L667" s="237"/>
      <c r="M667" s="288">
        <v>43.5</v>
      </c>
      <c r="N667" s="288"/>
      <c r="O667" s="311">
        <v>320000</v>
      </c>
      <c r="P667" s="298"/>
      <c r="Q667" s="299">
        <v>6554</v>
      </c>
      <c r="R667" s="299"/>
      <c r="S667" s="300">
        <v>48.83</v>
      </c>
      <c r="T667" s="301"/>
      <c r="U667" s="246"/>
    </row>
    <row r="668" spans="1:21" x14ac:dyDescent="0.25">
      <c r="A668" s="290" t="s">
        <v>2140</v>
      </c>
      <c r="B668" t="s">
        <v>341</v>
      </c>
      <c r="C668" t="s">
        <v>342</v>
      </c>
      <c r="D668" t="s">
        <v>343</v>
      </c>
      <c r="E668" t="s">
        <v>2141</v>
      </c>
      <c r="F668" t="s">
        <v>119</v>
      </c>
      <c r="G668" t="s">
        <v>97</v>
      </c>
      <c r="H668" t="s">
        <v>833</v>
      </c>
      <c r="I668" s="200">
        <v>13000</v>
      </c>
      <c r="J668" s="200"/>
      <c r="K668" s="237">
        <v>237</v>
      </c>
      <c r="L668" s="237"/>
      <c r="M668" s="288">
        <v>54.85</v>
      </c>
      <c r="N668" s="288"/>
      <c r="O668" s="311">
        <v>13000</v>
      </c>
      <c r="P668" s="298"/>
      <c r="Q668" s="299">
        <v>235</v>
      </c>
      <c r="R668" s="299"/>
      <c r="S668" s="300">
        <v>55.32</v>
      </c>
      <c r="T668" s="301"/>
      <c r="U668" s="246"/>
    </row>
    <row r="669" spans="1:21" x14ac:dyDescent="0.25">
      <c r="A669" s="290" t="s">
        <v>2142</v>
      </c>
      <c r="B669" t="s">
        <v>341</v>
      </c>
      <c r="C669" t="s">
        <v>342</v>
      </c>
      <c r="D669" t="s">
        <v>343</v>
      </c>
      <c r="E669" t="s">
        <v>2143</v>
      </c>
      <c r="F669" t="s">
        <v>119</v>
      </c>
      <c r="G669" t="s">
        <v>97</v>
      </c>
      <c r="H669" t="s">
        <v>833</v>
      </c>
      <c r="I669" s="200">
        <v>19378</v>
      </c>
      <c r="J669" s="200"/>
      <c r="K669" s="237">
        <v>448</v>
      </c>
      <c r="L669" s="237"/>
      <c r="M669" s="288">
        <v>43.25</v>
      </c>
      <c r="N669" s="288"/>
      <c r="O669" s="311">
        <v>20643</v>
      </c>
      <c r="P669" s="298"/>
      <c r="Q669" s="299">
        <v>449</v>
      </c>
      <c r="R669" s="299"/>
      <c r="S669" s="300">
        <v>45.98</v>
      </c>
      <c r="T669" s="301"/>
      <c r="U669" s="246"/>
    </row>
    <row r="670" spans="1:21" x14ac:dyDescent="0.25">
      <c r="A670" s="290" t="s">
        <v>2144</v>
      </c>
      <c r="B670" t="s">
        <v>341</v>
      </c>
      <c r="C670" t="s">
        <v>342</v>
      </c>
      <c r="D670" t="s">
        <v>343</v>
      </c>
      <c r="E670" t="s">
        <v>2145</v>
      </c>
      <c r="F670" t="s">
        <v>119</v>
      </c>
      <c r="G670" t="s">
        <v>97</v>
      </c>
      <c r="H670" t="s">
        <v>833</v>
      </c>
      <c r="I670" s="200">
        <v>1000</v>
      </c>
      <c r="J670" s="200"/>
      <c r="K670" s="237">
        <v>389</v>
      </c>
      <c r="L670" s="237"/>
      <c r="M670" s="288">
        <v>2.57</v>
      </c>
      <c r="N670" s="288"/>
      <c r="O670" s="311">
        <v>1000</v>
      </c>
      <c r="P670" s="298"/>
      <c r="Q670" s="299">
        <v>389</v>
      </c>
      <c r="R670" s="299"/>
      <c r="S670" s="300">
        <v>2.57</v>
      </c>
      <c r="T670" s="301"/>
      <c r="U670" s="246"/>
    </row>
    <row r="671" spans="1:21" x14ac:dyDescent="0.25">
      <c r="A671" s="290" t="s">
        <v>2146</v>
      </c>
      <c r="B671" t="s">
        <v>341</v>
      </c>
      <c r="C671" t="s">
        <v>342</v>
      </c>
      <c r="D671" t="s">
        <v>343</v>
      </c>
      <c r="E671" t="s">
        <v>2147</v>
      </c>
      <c r="F671" t="s">
        <v>119</v>
      </c>
      <c r="G671" t="s">
        <v>97</v>
      </c>
      <c r="H671" t="s">
        <v>833</v>
      </c>
      <c r="I671" s="200">
        <v>171015</v>
      </c>
      <c r="J671" s="200"/>
      <c r="K671" s="237">
        <v>5285</v>
      </c>
      <c r="L671" s="237"/>
      <c r="M671" s="288">
        <v>32.36</v>
      </c>
      <c r="N671" s="288"/>
      <c r="O671" s="311">
        <v>171015</v>
      </c>
      <c r="P671" s="298"/>
      <c r="Q671" s="299">
        <v>5424</v>
      </c>
      <c r="R671" s="299"/>
      <c r="S671" s="300">
        <v>31.53</v>
      </c>
      <c r="T671" s="301"/>
      <c r="U671" s="246"/>
    </row>
    <row r="672" spans="1:21" x14ac:dyDescent="0.25">
      <c r="A672" s="290" t="s">
        <v>2148</v>
      </c>
      <c r="B672" t="s">
        <v>341</v>
      </c>
      <c r="C672" t="s">
        <v>342</v>
      </c>
      <c r="D672" t="s">
        <v>343</v>
      </c>
      <c r="E672" t="s">
        <v>2149</v>
      </c>
      <c r="F672" t="s">
        <v>119</v>
      </c>
      <c r="G672" t="s">
        <v>97</v>
      </c>
      <c r="H672" t="s">
        <v>833</v>
      </c>
      <c r="I672" s="200">
        <v>64560</v>
      </c>
      <c r="J672" s="200"/>
      <c r="K672" s="237">
        <v>756</v>
      </c>
      <c r="L672" s="237"/>
      <c r="M672" s="288">
        <v>85.4</v>
      </c>
      <c r="N672" s="288"/>
      <c r="O672" s="311">
        <v>65851</v>
      </c>
      <c r="P672" s="298"/>
      <c r="Q672" s="299">
        <v>758</v>
      </c>
      <c r="R672" s="299"/>
      <c r="S672" s="300">
        <v>86.87</v>
      </c>
      <c r="T672" s="301"/>
      <c r="U672" s="246"/>
    </row>
    <row r="673" spans="1:21" x14ac:dyDescent="0.25">
      <c r="A673" s="290" t="s">
        <v>2150</v>
      </c>
      <c r="B673" t="s">
        <v>341</v>
      </c>
      <c r="C673" t="s">
        <v>342</v>
      </c>
      <c r="D673" t="s">
        <v>343</v>
      </c>
      <c r="E673" t="s">
        <v>2151</v>
      </c>
      <c r="F673" t="s">
        <v>119</v>
      </c>
      <c r="G673" t="s">
        <v>97</v>
      </c>
      <c r="H673" t="s">
        <v>833</v>
      </c>
      <c r="I673" s="200">
        <v>369200</v>
      </c>
      <c r="J673" s="200"/>
      <c r="K673" s="237">
        <v>6383</v>
      </c>
      <c r="L673" s="237"/>
      <c r="M673" s="288">
        <v>57.84</v>
      </c>
      <c r="N673" s="288"/>
      <c r="O673" s="311">
        <v>372270</v>
      </c>
      <c r="P673" s="298"/>
      <c r="Q673" s="299">
        <v>6466</v>
      </c>
      <c r="R673" s="299"/>
      <c r="S673" s="300">
        <v>57.57</v>
      </c>
      <c r="T673" s="301"/>
      <c r="U673" s="246"/>
    </row>
    <row r="674" spans="1:21" x14ac:dyDescent="0.25">
      <c r="A674" s="290" t="s">
        <v>2152</v>
      </c>
      <c r="B674" t="s">
        <v>341</v>
      </c>
      <c r="C674" t="s">
        <v>342</v>
      </c>
      <c r="D674" t="s">
        <v>343</v>
      </c>
      <c r="E674" t="s">
        <v>2153</v>
      </c>
      <c r="F674" t="s">
        <v>119</v>
      </c>
      <c r="G674" t="s">
        <v>97</v>
      </c>
      <c r="H674" t="s">
        <v>833</v>
      </c>
      <c r="I674" s="200">
        <v>55510</v>
      </c>
      <c r="J674" s="200"/>
      <c r="K674" s="237">
        <v>1155</v>
      </c>
      <c r="L674" s="237"/>
      <c r="M674" s="288">
        <v>48.06</v>
      </c>
      <c r="N674" s="288"/>
      <c r="O674" s="311">
        <v>80510</v>
      </c>
      <c r="P674" s="298"/>
      <c r="Q674" s="299">
        <v>1168</v>
      </c>
      <c r="R674" s="299"/>
      <c r="S674" s="300">
        <v>68.930000000000007</v>
      </c>
      <c r="T674" s="301"/>
      <c r="U674" s="246"/>
    </row>
    <row r="675" spans="1:21" x14ac:dyDescent="0.25">
      <c r="A675" s="290" t="s">
        <v>2154</v>
      </c>
      <c r="B675" t="s">
        <v>608</v>
      </c>
      <c r="C675" t="s">
        <v>609</v>
      </c>
      <c r="D675" t="s">
        <v>610</v>
      </c>
      <c r="E675" t="s">
        <v>2155</v>
      </c>
      <c r="F675" t="s">
        <v>119</v>
      </c>
      <c r="G675" t="s">
        <v>97</v>
      </c>
      <c r="H675" t="s">
        <v>896</v>
      </c>
      <c r="I675" s="200">
        <v>0</v>
      </c>
      <c r="J675" s="200"/>
      <c r="K675" s="237">
        <v>77</v>
      </c>
      <c r="L675" s="237"/>
      <c r="M675" s="288">
        <v>0</v>
      </c>
      <c r="N675" s="288"/>
      <c r="O675" s="311">
        <v>0</v>
      </c>
      <c r="P675" s="298"/>
      <c r="Q675" s="299">
        <v>79.2</v>
      </c>
      <c r="R675" s="299"/>
      <c r="S675" s="300">
        <v>0</v>
      </c>
      <c r="T675" s="301"/>
      <c r="U675" s="246"/>
    </row>
    <row r="676" spans="1:21" x14ac:dyDescent="0.25">
      <c r="A676" s="290" t="s">
        <v>2156</v>
      </c>
      <c r="B676" t="s">
        <v>608</v>
      </c>
      <c r="C676" t="s">
        <v>609</v>
      </c>
      <c r="D676" t="s">
        <v>610</v>
      </c>
      <c r="E676" t="s">
        <v>2157</v>
      </c>
      <c r="F676" t="s">
        <v>119</v>
      </c>
      <c r="G676" t="s">
        <v>97</v>
      </c>
      <c r="H676" t="s">
        <v>833</v>
      </c>
      <c r="I676" s="200">
        <v>12230</v>
      </c>
      <c r="J676" s="200"/>
      <c r="K676" s="237">
        <v>170.9</v>
      </c>
      <c r="L676" s="237"/>
      <c r="M676" s="288">
        <v>71.56</v>
      </c>
      <c r="N676" s="288"/>
      <c r="O676" s="311">
        <v>13000</v>
      </c>
      <c r="P676" s="298"/>
      <c r="Q676" s="299">
        <v>168.5</v>
      </c>
      <c r="R676" s="299"/>
      <c r="S676" s="300">
        <v>77.150000000000006</v>
      </c>
      <c r="T676" s="301"/>
      <c r="U676" s="246"/>
    </row>
    <row r="677" spans="1:21" x14ac:dyDescent="0.25">
      <c r="A677" s="290" t="s">
        <v>2158</v>
      </c>
      <c r="B677" t="s">
        <v>608</v>
      </c>
      <c r="C677" t="s">
        <v>609</v>
      </c>
      <c r="D677" t="s">
        <v>610</v>
      </c>
      <c r="E677" t="s">
        <v>2159</v>
      </c>
      <c r="F677" t="s">
        <v>119</v>
      </c>
      <c r="G677" t="s">
        <v>97</v>
      </c>
      <c r="H677" t="s">
        <v>833</v>
      </c>
      <c r="I677" s="200">
        <v>12255</v>
      </c>
      <c r="J677" s="200"/>
      <c r="K677" s="237">
        <v>124.5</v>
      </c>
      <c r="L677" s="237"/>
      <c r="M677" s="288">
        <v>98.43</v>
      </c>
      <c r="N677" s="288"/>
      <c r="O677" s="311">
        <v>12255</v>
      </c>
      <c r="P677" s="298"/>
      <c r="Q677" s="299">
        <v>127</v>
      </c>
      <c r="R677" s="299"/>
      <c r="S677" s="300">
        <v>96.5</v>
      </c>
      <c r="T677" s="301"/>
      <c r="U677" s="246"/>
    </row>
    <row r="678" spans="1:21" x14ac:dyDescent="0.25">
      <c r="A678" s="290" t="s">
        <v>2160</v>
      </c>
      <c r="B678" t="s">
        <v>608</v>
      </c>
      <c r="C678" t="s">
        <v>609</v>
      </c>
      <c r="D678" t="s">
        <v>610</v>
      </c>
      <c r="E678" t="s">
        <v>2161</v>
      </c>
      <c r="F678" t="s">
        <v>119</v>
      </c>
      <c r="G678" t="s">
        <v>97</v>
      </c>
      <c r="H678" t="s">
        <v>833</v>
      </c>
      <c r="I678" s="200">
        <v>44000</v>
      </c>
      <c r="J678" s="200"/>
      <c r="K678" s="237">
        <v>696.2</v>
      </c>
      <c r="L678" s="237"/>
      <c r="M678" s="288">
        <v>63.2</v>
      </c>
      <c r="N678" s="288"/>
      <c r="O678" s="311">
        <v>48400</v>
      </c>
      <c r="P678" s="298"/>
      <c r="Q678" s="299">
        <v>726.4</v>
      </c>
      <c r="R678" s="299"/>
      <c r="S678" s="300">
        <v>66.63</v>
      </c>
      <c r="T678" s="301"/>
      <c r="U678" s="246"/>
    </row>
    <row r="679" spans="1:21" x14ac:dyDescent="0.25">
      <c r="A679" s="290" t="s">
        <v>2162</v>
      </c>
      <c r="B679" t="s">
        <v>608</v>
      </c>
      <c r="C679" t="s">
        <v>609</v>
      </c>
      <c r="D679" t="s">
        <v>610</v>
      </c>
      <c r="E679" t="s">
        <v>2163</v>
      </c>
      <c r="F679" t="s">
        <v>119</v>
      </c>
      <c r="G679" t="s">
        <v>97</v>
      </c>
      <c r="H679" t="s">
        <v>833</v>
      </c>
      <c r="I679" s="200">
        <v>139000</v>
      </c>
      <c r="J679" s="200"/>
      <c r="K679" s="237">
        <v>1456.2</v>
      </c>
      <c r="L679" s="237"/>
      <c r="M679" s="288">
        <v>95.45</v>
      </c>
      <c r="N679" s="288"/>
      <c r="O679" s="311">
        <v>145230</v>
      </c>
      <c r="P679" s="298"/>
      <c r="Q679" s="299">
        <v>1452.8</v>
      </c>
      <c r="R679" s="299"/>
      <c r="S679" s="300">
        <v>99.97</v>
      </c>
      <c r="T679" s="301"/>
      <c r="U679" s="246"/>
    </row>
    <row r="680" spans="1:21" x14ac:dyDescent="0.25">
      <c r="A680" s="290" t="s">
        <v>2164</v>
      </c>
      <c r="B680" t="s">
        <v>608</v>
      </c>
      <c r="C680" t="s">
        <v>609</v>
      </c>
      <c r="D680" t="s">
        <v>610</v>
      </c>
      <c r="E680" t="s">
        <v>2165</v>
      </c>
      <c r="F680" t="s">
        <v>119</v>
      </c>
      <c r="G680" t="s">
        <v>97</v>
      </c>
      <c r="H680" t="s">
        <v>833</v>
      </c>
      <c r="I680" s="200">
        <v>60940</v>
      </c>
      <c r="J680" s="200"/>
      <c r="K680" s="237">
        <v>468.9</v>
      </c>
      <c r="L680" s="237"/>
      <c r="M680" s="288">
        <v>129.96</v>
      </c>
      <c r="N680" s="288"/>
      <c r="O680" s="311">
        <v>66374</v>
      </c>
      <c r="P680" s="298"/>
      <c r="Q680" s="299">
        <v>474.9</v>
      </c>
      <c r="R680" s="299"/>
      <c r="S680" s="300">
        <v>139.76</v>
      </c>
      <c r="T680" s="301"/>
      <c r="U680" s="246"/>
    </row>
    <row r="681" spans="1:21" x14ac:dyDescent="0.25">
      <c r="A681" s="290" t="s">
        <v>2166</v>
      </c>
      <c r="B681" t="s">
        <v>608</v>
      </c>
      <c r="C681" t="s">
        <v>609</v>
      </c>
      <c r="D681" t="s">
        <v>610</v>
      </c>
      <c r="E681" t="s">
        <v>2167</v>
      </c>
      <c r="F681" t="s">
        <v>119</v>
      </c>
      <c r="G681" t="s">
        <v>97</v>
      </c>
      <c r="H681" t="s">
        <v>896</v>
      </c>
      <c r="I681" s="200">
        <v>0</v>
      </c>
      <c r="J681" s="200"/>
      <c r="K681" s="237">
        <v>51.2</v>
      </c>
      <c r="L681" s="237"/>
      <c r="M681" s="288">
        <v>0</v>
      </c>
      <c r="N681" s="288"/>
      <c r="O681" s="311">
        <v>0</v>
      </c>
      <c r="P681" s="298"/>
      <c r="Q681" s="299">
        <v>51.5</v>
      </c>
      <c r="R681" s="299"/>
      <c r="S681" s="300">
        <v>0</v>
      </c>
      <c r="T681" s="301"/>
      <c r="U681" s="246"/>
    </row>
    <row r="682" spans="1:21" x14ac:dyDescent="0.25">
      <c r="A682" s="290" t="s">
        <v>2168</v>
      </c>
      <c r="B682" t="s">
        <v>608</v>
      </c>
      <c r="C682" t="s">
        <v>609</v>
      </c>
      <c r="D682" t="s">
        <v>610</v>
      </c>
      <c r="E682" t="s">
        <v>2169</v>
      </c>
      <c r="F682" t="s">
        <v>119</v>
      </c>
      <c r="G682" t="s">
        <v>97</v>
      </c>
      <c r="H682" t="s">
        <v>833</v>
      </c>
      <c r="I682" s="200">
        <v>25000</v>
      </c>
      <c r="J682" s="200"/>
      <c r="K682" s="237">
        <v>388.3</v>
      </c>
      <c r="L682" s="237"/>
      <c r="M682" s="288">
        <v>64.38</v>
      </c>
      <c r="N682" s="288"/>
      <c r="O682" s="311">
        <v>25000</v>
      </c>
      <c r="P682" s="298"/>
      <c r="Q682" s="299">
        <v>385.4</v>
      </c>
      <c r="R682" s="299"/>
      <c r="S682" s="300">
        <v>64.87</v>
      </c>
      <c r="T682" s="301"/>
      <c r="U682" s="246"/>
    </row>
    <row r="683" spans="1:21" x14ac:dyDescent="0.25">
      <c r="A683" s="290" t="s">
        <v>2170</v>
      </c>
      <c r="B683" t="s">
        <v>608</v>
      </c>
      <c r="C683" t="s">
        <v>609</v>
      </c>
      <c r="D683" t="s">
        <v>610</v>
      </c>
      <c r="E683" t="s">
        <v>2171</v>
      </c>
      <c r="F683" t="s">
        <v>119</v>
      </c>
      <c r="G683" t="s">
        <v>97</v>
      </c>
      <c r="H683" t="s">
        <v>833</v>
      </c>
      <c r="I683" s="200">
        <v>85000</v>
      </c>
      <c r="J683" s="200"/>
      <c r="K683" s="237">
        <v>1159.8</v>
      </c>
      <c r="L683" s="237"/>
      <c r="M683" s="288">
        <v>73.290000000000006</v>
      </c>
      <c r="N683" s="288"/>
      <c r="O683" s="311">
        <v>98056</v>
      </c>
      <c r="P683" s="298"/>
      <c r="Q683" s="299">
        <v>1211.4000000000001</v>
      </c>
      <c r="R683" s="299"/>
      <c r="S683" s="300">
        <v>80.94</v>
      </c>
      <c r="T683" s="301"/>
      <c r="U683" s="246"/>
    </row>
    <row r="684" spans="1:21" x14ac:dyDescent="0.25">
      <c r="A684" s="290" t="s">
        <v>2172</v>
      </c>
      <c r="B684" t="s">
        <v>608</v>
      </c>
      <c r="C684" t="s">
        <v>609</v>
      </c>
      <c r="D684" t="s">
        <v>610</v>
      </c>
      <c r="E684" t="s">
        <v>2173</v>
      </c>
      <c r="F684" t="s">
        <v>119</v>
      </c>
      <c r="G684" t="s">
        <v>97</v>
      </c>
      <c r="H684" t="s">
        <v>833</v>
      </c>
      <c r="I684" s="200">
        <v>33414</v>
      </c>
      <c r="J684" s="200"/>
      <c r="K684" s="237">
        <v>424.7</v>
      </c>
      <c r="L684" s="237"/>
      <c r="M684" s="288">
        <v>78.680000000000007</v>
      </c>
      <c r="N684" s="288"/>
      <c r="O684" s="311">
        <v>38426</v>
      </c>
      <c r="P684" s="298"/>
      <c r="Q684" s="299">
        <v>426.9</v>
      </c>
      <c r="R684" s="299"/>
      <c r="S684" s="300">
        <v>90.01</v>
      </c>
      <c r="T684" s="301"/>
      <c r="U684" s="246"/>
    </row>
    <row r="685" spans="1:21" x14ac:dyDescent="0.25">
      <c r="A685" s="290" t="s">
        <v>2174</v>
      </c>
      <c r="B685" t="s">
        <v>608</v>
      </c>
      <c r="C685" t="s">
        <v>609</v>
      </c>
      <c r="D685" t="s">
        <v>610</v>
      </c>
      <c r="E685" t="s">
        <v>2175</v>
      </c>
      <c r="F685" t="s">
        <v>119</v>
      </c>
      <c r="G685" t="s">
        <v>97</v>
      </c>
      <c r="H685" t="s">
        <v>833</v>
      </c>
      <c r="I685" s="200">
        <v>2500</v>
      </c>
      <c r="J685" s="200"/>
      <c r="K685" s="237">
        <v>104.5</v>
      </c>
      <c r="L685" s="237"/>
      <c r="M685" s="288">
        <v>23.92</v>
      </c>
      <c r="N685" s="288"/>
      <c r="O685" s="311">
        <v>2500</v>
      </c>
      <c r="P685" s="298"/>
      <c r="Q685" s="299">
        <v>105</v>
      </c>
      <c r="R685" s="299"/>
      <c r="S685" s="300">
        <v>23.81</v>
      </c>
      <c r="T685" s="301"/>
      <c r="U685" s="246"/>
    </row>
    <row r="686" spans="1:21" x14ac:dyDescent="0.25">
      <c r="A686" s="290" t="s">
        <v>2176</v>
      </c>
      <c r="B686" t="s">
        <v>608</v>
      </c>
      <c r="C686" t="s">
        <v>609</v>
      </c>
      <c r="D686" t="s">
        <v>610</v>
      </c>
      <c r="E686" t="s">
        <v>2177</v>
      </c>
      <c r="F686" t="s">
        <v>119</v>
      </c>
      <c r="G686" t="s">
        <v>97</v>
      </c>
      <c r="H686" t="s">
        <v>833</v>
      </c>
      <c r="I686" s="200">
        <v>77150</v>
      </c>
      <c r="J686" s="200"/>
      <c r="K686" s="237">
        <v>749.1</v>
      </c>
      <c r="L686" s="237"/>
      <c r="M686" s="288">
        <v>102.99</v>
      </c>
      <c r="N686" s="288"/>
      <c r="O686" s="311">
        <v>82519</v>
      </c>
      <c r="P686" s="298"/>
      <c r="Q686" s="299">
        <v>789.4</v>
      </c>
      <c r="R686" s="299"/>
      <c r="S686" s="300">
        <v>104.53</v>
      </c>
      <c r="T686" s="301"/>
      <c r="U686" s="246"/>
    </row>
    <row r="687" spans="1:21" x14ac:dyDescent="0.25">
      <c r="A687" s="290" t="s">
        <v>2178</v>
      </c>
      <c r="B687" t="s">
        <v>608</v>
      </c>
      <c r="C687" t="s">
        <v>609</v>
      </c>
      <c r="D687" t="s">
        <v>610</v>
      </c>
      <c r="E687" t="s">
        <v>2179</v>
      </c>
      <c r="F687" t="s">
        <v>119</v>
      </c>
      <c r="G687" t="s">
        <v>97</v>
      </c>
      <c r="H687" t="s">
        <v>833</v>
      </c>
      <c r="I687" s="200">
        <v>514120</v>
      </c>
      <c r="J687" s="200"/>
      <c r="K687" s="237">
        <v>3834.7</v>
      </c>
      <c r="L687" s="237"/>
      <c r="M687" s="288">
        <v>134.07</v>
      </c>
      <c r="N687" s="288"/>
      <c r="O687" s="311">
        <v>532290</v>
      </c>
      <c r="P687" s="298"/>
      <c r="Q687" s="299">
        <v>3854.6</v>
      </c>
      <c r="R687" s="299"/>
      <c r="S687" s="300">
        <v>138.09</v>
      </c>
      <c r="T687" s="301"/>
      <c r="U687" s="246"/>
    </row>
    <row r="688" spans="1:21" x14ac:dyDescent="0.25">
      <c r="A688" s="290" t="s">
        <v>2180</v>
      </c>
      <c r="B688" t="s">
        <v>608</v>
      </c>
      <c r="C688" t="s">
        <v>609</v>
      </c>
      <c r="D688" t="s">
        <v>610</v>
      </c>
      <c r="E688" t="s">
        <v>2181</v>
      </c>
      <c r="F688" t="s">
        <v>119</v>
      </c>
      <c r="G688" t="s">
        <v>97</v>
      </c>
      <c r="H688" t="s">
        <v>833</v>
      </c>
      <c r="I688" s="200">
        <v>3500</v>
      </c>
      <c r="J688" s="200"/>
      <c r="K688" s="237">
        <v>100.6</v>
      </c>
      <c r="L688" s="237"/>
      <c r="M688" s="288">
        <v>34.79</v>
      </c>
      <c r="N688" s="288"/>
      <c r="O688" s="311">
        <v>3700</v>
      </c>
      <c r="P688" s="298"/>
      <c r="Q688" s="299">
        <v>98.9</v>
      </c>
      <c r="R688" s="299"/>
      <c r="S688" s="300">
        <v>37.409999999999997</v>
      </c>
      <c r="T688" s="301"/>
      <c r="U688" s="246"/>
    </row>
    <row r="689" spans="1:21" x14ac:dyDescent="0.25">
      <c r="A689" s="290" t="s">
        <v>2182</v>
      </c>
      <c r="B689" t="s">
        <v>608</v>
      </c>
      <c r="C689" t="s">
        <v>609</v>
      </c>
      <c r="D689" t="s">
        <v>610</v>
      </c>
      <c r="E689" t="s">
        <v>2183</v>
      </c>
      <c r="F689" t="s">
        <v>119</v>
      </c>
      <c r="G689" t="s">
        <v>97</v>
      </c>
      <c r="H689" t="s">
        <v>833</v>
      </c>
      <c r="I689" s="200">
        <v>19500</v>
      </c>
      <c r="J689" s="200"/>
      <c r="K689" s="237">
        <v>269.39999999999998</v>
      </c>
      <c r="L689" s="237"/>
      <c r="M689" s="288">
        <v>72.38</v>
      </c>
      <c r="N689" s="288"/>
      <c r="O689" s="311">
        <v>19800</v>
      </c>
      <c r="P689" s="298"/>
      <c r="Q689" s="299">
        <v>272.89999999999998</v>
      </c>
      <c r="R689" s="299"/>
      <c r="S689" s="300">
        <v>72.55</v>
      </c>
      <c r="T689" s="301"/>
      <c r="U689" s="246"/>
    </row>
    <row r="690" spans="1:21" x14ac:dyDescent="0.25">
      <c r="A690" s="290" t="s">
        <v>2184</v>
      </c>
      <c r="B690" t="s">
        <v>608</v>
      </c>
      <c r="C690" t="s">
        <v>609</v>
      </c>
      <c r="D690" t="s">
        <v>610</v>
      </c>
      <c r="E690" t="s">
        <v>2185</v>
      </c>
      <c r="F690" t="s">
        <v>119</v>
      </c>
      <c r="G690" t="s">
        <v>97</v>
      </c>
      <c r="H690" t="s">
        <v>833</v>
      </c>
      <c r="I690" s="200">
        <v>19594</v>
      </c>
      <c r="J690" s="200"/>
      <c r="K690" s="237">
        <v>236.7</v>
      </c>
      <c r="L690" s="237"/>
      <c r="M690" s="288">
        <v>82.78</v>
      </c>
      <c r="N690" s="288"/>
      <c r="O690" s="311">
        <v>19594</v>
      </c>
      <c r="P690" s="298"/>
      <c r="Q690" s="299">
        <v>238.2</v>
      </c>
      <c r="R690" s="299"/>
      <c r="S690" s="300">
        <v>82.26</v>
      </c>
      <c r="T690" s="301"/>
      <c r="U690" s="246"/>
    </row>
    <row r="691" spans="1:21" x14ac:dyDescent="0.25">
      <c r="A691" s="290" t="s">
        <v>2186</v>
      </c>
      <c r="B691" t="s">
        <v>608</v>
      </c>
      <c r="C691" t="s">
        <v>609</v>
      </c>
      <c r="D691" t="s">
        <v>610</v>
      </c>
      <c r="E691" t="s">
        <v>2187</v>
      </c>
      <c r="F691" t="s">
        <v>119</v>
      </c>
      <c r="G691" t="s">
        <v>97</v>
      </c>
      <c r="H691" t="s">
        <v>896</v>
      </c>
      <c r="I691" s="200">
        <v>0</v>
      </c>
      <c r="J691" s="200"/>
      <c r="K691" s="237">
        <v>11.9</v>
      </c>
      <c r="L691" s="237"/>
      <c r="M691" s="288">
        <v>0</v>
      </c>
      <c r="N691" s="288"/>
      <c r="O691" s="311">
        <v>0</v>
      </c>
      <c r="P691" s="298"/>
      <c r="Q691" s="299">
        <v>12.1</v>
      </c>
      <c r="R691" s="299"/>
      <c r="S691" s="300">
        <v>0</v>
      </c>
      <c r="T691" s="301"/>
      <c r="U691" s="246"/>
    </row>
    <row r="692" spans="1:21" x14ac:dyDescent="0.25">
      <c r="A692" s="290" t="s">
        <v>2188</v>
      </c>
      <c r="B692" t="s">
        <v>608</v>
      </c>
      <c r="C692" t="s">
        <v>609</v>
      </c>
      <c r="D692" t="s">
        <v>610</v>
      </c>
      <c r="E692" t="s">
        <v>2189</v>
      </c>
      <c r="F692" t="s">
        <v>119</v>
      </c>
      <c r="G692" t="s">
        <v>97</v>
      </c>
      <c r="H692" t="s">
        <v>833</v>
      </c>
      <c r="I692" s="200">
        <v>59400</v>
      </c>
      <c r="J692" s="200"/>
      <c r="K692" s="237">
        <v>916.5</v>
      </c>
      <c r="L692" s="237"/>
      <c r="M692" s="288">
        <v>64.81</v>
      </c>
      <c r="N692" s="288"/>
      <c r="O692" s="311">
        <v>59400</v>
      </c>
      <c r="P692" s="298"/>
      <c r="Q692" s="299">
        <v>919.9</v>
      </c>
      <c r="R692" s="299"/>
      <c r="S692" s="300">
        <v>64.569999999999993</v>
      </c>
      <c r="T692" s="301"/>
      <c r="U692" s="246"/>
    </row>
    <row r="693" spans="1:21" x14ac:dyDescent="0.25">
      <c r="A693" s="290" t="s">
        <v>2190</v>
      </c>
      <c r="B693" t="s">
        <v>608</v>
      </c>
      <c r="C693" t="s">
        <v>609</v>
      </c>
      <c r="D693" t="s">
        <v>610</v>
      </c>
      <c r="E693" t="s">
        <v>2191</v>
      </c>
      <c r="F693" t="s">
        <v>119</v>
      </c>
      <c r="G693" t="s">
        <v>97</v>
      </c>
      <c r="H693" t="s">
        <v>896</v>
      </c>
      <c r="I693" s="200">
        <v>0</v>
      </c>
      <c r="J693" s="200"/>
      <c r="K693" s="237">
        <v>58.1</v>
      </c>
      <c r="L693" s="237"/>
      <c r="M693" s="288">
        <v>0</v>
      </c>
      <c r="N693" s="288"/>
      <c r="O693" s="311">
        <v>0</v>
      </c>
      <c r="P693" s="298"/>
      <c r="Q693" s="299">
        <v>60.4</v>
      </c>
      <c r="R693" s="299"/>
      <c r="S693" s="300">
        <v>0</v>
      </c>
      <c r="T693" s="301"/>
      <c r="U693" s="246"/>
    </row>
    <row r="694" spans="1:21" x14ac:dyDescent="0.25">
      <c r="A694" s="290" t="s">
        <v>2192</v>
      </c>
      <c r="B694" t="s">
        <v>608</v>
      </c>
      <c r="C694" t="s">
        <v>609</v>
      </c>
      <c r="D694" t="s">
        <v>610</v>
      </c>
      <c r="E694" t="s">
        <v>2193</v>
      </c>
      <c r="F694" t="s">
        <v>119</v>
      </c>
      <c r="G694" t="s">
        <v>97</v>
      </c>
      <c r="H694" t="s">
        <v>833</v>
      </c>
      <c r="I694" s="200">
        <v>26000</v>
      </c>
      <c r="J694" s="200"/>
      <c r="K694" s="237">
        <v>366.8</v>
      </c>
      <c r="L694" s="237"/>
      <c r="M694" s="288">
        <v>70.88</v>
      </c>
      <c r="N694" s="288"/>
      <c r="O694" s="311">
        <v>26000</v>
      </c>
      <c r="P694" s="298"/>
      <c r="Q694" s="299">
        <v>371.2</v>
      </c>
      <c r="R694" s="299"/>
      <c r="S694" s="300">
        <v>70.040000000000006</v>
      </c>
      <c r="T694" s="301"/>
      <c r="U694" s="246"/>
    </row>
    <row r="695" spans="1:21" x14ac:dyDescent="0.25">
      <c r="A695" s="290" t="s">
        <v>2194</v>
      </c>
      <c r="B695" t="s">
        <v>608</v>
      </c>
      <c r="C695" t="s">
        <v>609</v>
      </c>
      <c r="D695" t="s">
        <v>610</v>
      </c>
      <c r="E695" t="s">
        <v>2195</v>
      </c>
      <c r="F695" t="s">
        <v>119</v>
      </c>
      <c r="G695" t="s">
        <v>97</v>
      </c>
      <c r="H695" t="s">
        <v>833</v>
      </c>
      <c r="I695" s="200">
        <v>288656</v>
      </c>
      <c r="J695" s="200"/>
      <c r="K695" s="237">
        <v>2366.5</v>
      </c>
      <c r="L695" s="237"/>
      <c r="M695" s="288">
        <v>121.98</v>
      </c>
      <c r="N695" s="288"/>
      <c r="O695" s="311">
        <v>291476</v>
      </c>
      <c r="P695" s="298"/>
      <c r="Q695" s="299">
        <v>2374</v>
      </c>
      <c r="R695" s="299"/>
      <c r="S695" s="300">
        <v>122.78</v>
      </c>
      <c r="T695" s="301"/>
      <c r="U695" s="246"/>
    </row>
    <row r="696" spans="1:21" x14ac:dyDescent="0.25">
      <c r="A696" s="290" t="s">
        <v>2196</v>
      </c>
      <c r="B696" t="s">
        <v>608</v>
      </c>
      <c r="C696" t="s">
        <v>609</v>
      </c>
      <c r="D696" t="s">
        <v>610</v>
      </c>
      <c r="E696" t="s">
        <v>2197</v>
      </c>
      <c r="F696" t="s">
        <v>119</v>
      </c>
      <c r="G696" t="s">
        <v>97</v>
      </c>
      <c r="H696" t="s">
        <v>833</v>
      </c>
      <c r="I696" s="200">
        <v>4500</v>
      </c>
      <c r="J696" s="200"/>
      <c r="K696" s="237">
        <v>74.3</v>
      </c>
      <c r="L696" s="237"/>
      <c r="M696" s="288">
        <v>60.57</v>
      </c>
      <c r="N696" s="288"/>
      <c r="O696" s="311">
        <v>4500</v>
      </c>
      <c r="P696" s="298"/>
      <c r="Q696" s="299">
        <v>72.599999999999994</v>
      </c>
      <c r="R696" s="299"/>
      <c r="S696" s="300">
        <v>61.98</v>
      </c>
      <c r="T696" s="301"/>
      <c r="U696" s="246"/>
    </row>
    <row r="697" spans="1:21" x14ac:dyDescent="0.25">
      <c r="A697" s="290" t="s">
        <v>2198</v>
      </c>
      <c r="B697" t="s">
        <v>608</v>
      </c>
      <c r="C697" t="s">
        <v>609</v>
      </c>
      <c r="D697" t="s">
        <v>610</v>
      </c>
      <c r="E697" t="s">
        <v>2199</v>
      </c>
      <c r="F697" t="s">
        <v>119</v>
      </c>
      <c r="G697" t="s">
        <v>97</v>
      </c>
      <c r="H697" t="s">
        <v>833</v>
      </c>
      <c r="I697" s="200">
        <v>3300</v>
      </c>
      <c r="J697" s="200"/>
      <c r="K697" s="237">
        <v>107.1</v>
      </c>
      <c r="L697" s="237"/>
      <c r="M697" s="288">
        <v>30.81</v>
      </c>
      <c r="N697" s="288"/>
      <c r="O697" s="311">
        <v>3400</v>
      </c>
      <c r="P697" s="298"/>
      <c r="Q697" s="299">
        <v>105.8</v>
      </c>
      <c r="R697" s="299"/>
      <c r="S697" s="300">
        <v>32.14</v>
      </c>
      <c r="T697" s="301"/>
      <c r="U697" s="246"/>
    </row>
    <row r="698" spans="1:21" x14ac:dyDescent="0.25">
      <c r="A698" s="290" t="s">
        <v>2200</v>
      </c>
      <c r="B698" t="s">
        <v>608</v>
      </c>
      <c r="C698" t="s">
        <v>609</v>
      </c>
      <c r="D698" t="s">
        <v>610</v>
      </c>
      <c r="E698" t="s">
        <v>2201</v>
      </c>
      <c r="F698" t="s">
        <v>119</v>
      </c>
      <c r="G698" t="s">
        <v>97</v>
      </c>
      <c r="H698" t="s">
        <v>833</v>
      </c>
      <c r="I698" s="200">
        <v>11304</v>
      </c>
      <c r="J698" s="200"/>
      <c r="K698" s="237">
        <v>290.60000000000002</v>
      </c>
      <c r="L698" s="237"/>
      <c r="M698" s="288">
        <v>38.9</v>
      </c>
      <c r="N698" s="288"/>
      <c r="O698" s="311">
        <v>14949</v>
      </c>
      <c r="P698" s="298"/>
      <c r="Q698" s="299">
        <v>299.89999999999998</v>
      </c>
      <c r="R698" s="299"/>
      <c r="S698" s="300">
        <v>49.85</v>
      </c>
      <c r="T698" s="301"/>
      <c r="U698" s="246"/>
    </row>
    <row r="699" spans="1:21" x14ac:dyDescent="0.25">
      <c r="A699" s="290" t="s">
        <v>2202</v>
      </c>
      <c r="B699" t="s">
        <v>608</v>
      </c>
      <c r="C699" t="s">
        <v>609</v>
      </c>
      <c r="D699" t="s">
        <v>610</v>
      </c>
      <c r="E699" t="s">
        <v>2203</v>
      </c>
      <c r="F699" t="s">
        <v>119</v>
      </c>
      <c r="G699" t="s">
        <v>97</v>
      </c>
      <c r="H699" t="s">
        <v>833</v>
      </c>
      <c r="I699" s="200">
        <v>93338</v>
      </c>
      <c r="J699" s="200"/>
      <c r="K699" s="237">
        <v>773.4</v>
      </c>
      <c r="L699" s="237"/>
      <c r="M699" s="288">
        <v>120.69</v>
      </c>
      <c r="N699" s="288"/>
      <c r="O699" s="311">
        <v>95671</v>
      </c>
      <c r="P699" s="298"/>
      <c r="Q699" s="299">
        <v>767.7</v>
      </c>
      <c r="R699" s="299"/>
      <c r="S699" s="300">
        <v>124.62</v>
      </c>
      <c r="T699" s="301"/>
      <c r="U699" s="246"/>
    </row>
    <row r="700" spans="1:21" x14ac:dyDescent="0.25">
      <c r="A700" s="290" t="s">
        <v>2204</v>
      </c>
      <c r="B700" t="s">
        <v>608</v>
      </c>
      <c r="C700" t="s">
        <v>609</v>
      </c>
      <c r="D700" t="s">
        <v>610</v>
      </c>
      <c r="E700" t="s">
        <v>2205</v>
      </c>
      <c r="F700" t="s">
        <v>119</v>
      </c>
      <c r="G700" t="s">
        <v>97</v>
      </c>
      <c r="H700" t="s">
        <v>833</v>
      </c>
      <c r="I700" s="200">
        <v>22000</v>
      </c>
      <c r="J700" s="200"/>
      <c r="K700" s="237">
        <v>311.3</v>
      </c>
      <c r="L700" s="237"/>
      <c r="M700" s="288">
        <v>70.67</v>
      </c>
      <c r="N700" s="288"/>
      <c r="O700" s="311">
        <v>23000</v>
      </c>
      <c r="P700" s="298"/>
      <c r="Q700" s="299">
        <v>303.2</v>
      </c>
      <c r="R700" s="299"/>
      <c r="S700" s="300">
        <v>75.86</v>
      </c>
      <c r="T700" s="301"/>
      <c r="U700" s="246"/>
    </row>
    <row r="701" spans="1:21" x14ac:dyDescent="0.25">
      <c r="A701" s="290" t="s">
        <v>2206</v>
      </c>
      <c r="B701" t="s">
        <v>608</v>
      </c>
      <c r="C701" t="s">
        <v>609</v>
      </c>
      <c r="D701" t="s">
        <v>610</v>
      </c>
      <c r="E701" t="s">
        <v>2207</v>
      </c>
      <c r="F701" t="s">
        <v>119</v>
      </c>
      <c r="G701" t="s">
        <v>97</v>
      </c>
      <c r="H701" t="s">
        <v>833</v>
      </c>
      <c r="I701" s="200">
        <v>12311</v>
      </c>
      <c r="J701" s="200"/>
      <c r="K701" s="237">
        <v>181</v>
      </c>
      <c r="L701" s="237"/>
      <c r="M701" s="288">
        <v>68.02</v>
      </c>
      <c r="N701" s="288"/>
      <c r="O701" s="311">
        <v>13432</v>
      </c>
      <c r="P701" s="298"/>
      <c r="Q701" s="299">
        <v>183</v>
      </c>
      <c r="R701" s="299"/>
      <c r="S701" s="300">
        <v>73.400000000000006</v>
      </c>
      <c r="T701" s="301"/>
      <c r="U701" s="246"/>
    </row>
    <row r="702" spans="1:21" x14ac:dyDescent="0.25">
      <c r="A702" s="290" t="s">
        <v>2208</v>
      </c>
      <c r="B702" t="s">
        <v>608</v>
      </c>
      <c r="C702" t="s">
        <v>609</v>
      </c>
      <c r="D702" t="s">
        <v>610</v>
      </c>
      <c r="E702" t="s">
        <v>2209</v>
      </c>
      <c r="F702" t="s">
        <v>119</v>
      </c>
      <c r="G702" t="s">
        <v>97</v>
      </c>
      <c r="H702" t="s">
        <v>833</v>
      </c>
      <c r="I702" s="200">
        <v>26000</v>
      </c>
      <c r="J702" s="200"/>
      <c r="K702" s="237">
        <v>335.6</v>
      </c>
      <c r="L702" s="237"/>
      <c r="M702" s="288">
        <v>77.47</v>
      </c>
      <c r="N702" s="288"/>
      <c r="O702" s="311">
        <v>29000</v>
      </c>
      <c r="P702" s="298"/>
      <c r="Q702" s="299">
        <v>343.5</v>
      </c>
      <c r="R702" s="299"/>
      <c r="S702" s="300">
        <v>84.43</v>
      </c>
      <c r="T702" s="301"/>
      <c r="U702" s="246"/>
    </row>
    <row r="703" spans="1:21" x14ac:dyDescent="0.25">
      <c r="A703" s="290" t="s">
        <v>2210</v>
      </c>
      <c r="B703" t="s">
        <v>608</v>
      </c>
      <c r="C703" t="s">
        <v>609</v>
      </c>
      <c r="D703" t="s">
        <v>610</v>
      </c>
      <c r="E703" t="s">
        <v>2211</v>
      </c>
      <c r="F703" t="s">
        <v>119</v>
      </c>
      <c r="G703" t="s">
        <v>97</v>
      </c>
      <c r="H703" t="s">
        <v>833</v>
      </c>
      <c r="I703" s="200">
        <v>23700</v>
      </c>
      <c r="J703" s="200"/>
      <c r="K703" s="237">
        <v>361.6</v>
      </c>
      <c r="L703" s="237"/>
      <c r="M703" s="288">
        <v>65.540000000000006</v>
      </c>
      <c r="N703" s="288"/>
      <c r="O703" s="311">
        <v>26500</v>
      </c>
      <c r="P703" s="298"/>
      <c r="Q703" s="299">
        <v>368.3</v>
      </c>
      <c r="R703" s="299"/>
      <c r="S703" s="300">
        <v>71.95</v>
      </c>
      <c r="T703" s="301"/>
      <c r="U703" s="246"/>
    </row>
    <row r="704" spans="1:21" x14ac:dyDescent="0.25">
      <c r="A704" s="290" t="s">
        <v>2212</v>
      </c>
      <c r="B704" t="s">
        <v>608</v>
      </c>
      <c r="C704" t="s">
        <v>609</v>
      </c>
      <c r="D704" t="s">
        <v>610</v>
      </c>
      <c r="E704" t="s">
        <v>2213</v>
      </c>
      <c r="F704" t="s">
        <v>119</v>
      </c>
      <c r="G704" t="s">
        <v>97</v>
      </c>
      <c r="H704" t="s">
        <v>833</v>
      </c>
      <c r="I704" s="200">
        <v>38810</v>
      </c>
      <c r="J704" s="200"/>
      <c r="K704" s="237">
        <v>565</v>
      </c>
      <c r="L704" s="237"/>
      <c r="M704" s="288">
        <v>68.69</v>
      </c>
      <c r="N704" s="288"/>
      <c r="O704" s="311">
        <v>41880</v>
      </c>
      <c r="P704" s="298"/>
      <c r="Q704" s="299">
        <v>576.5</v>
      </c>
      <c r="R704" s="299"/>
      <c r="S704" s="300">
        <v>72.650000000000006</v>
      </c>
      <c r="T704" s="301"/>
      <c r="U704" s="246"/>
    </row>
    <row r="705" spans="1:21" x14ac:dyDescent="0.25">
      <c r="A705" s="290" t="s">
        <v>2214</v>
      </c>
      <c r="B705" t="s">
        <v>608</v>
      </c>
      <c r="C705" t="s">
        <v>609</v>
      </c>
      <c r="D705" t="s">
        <v>610</v>
      </c>
      <c r="E705" t="s">
        <v>2215</v>
      </c>
      <c r="F705" t="s">
        <v>119</v>
      </c>
      <c r="G705" t="s">
        <v>97</v>
      </c>
      <c r="H705" t="s">
        <v>833</v>
      </c>
      <c r="I705" s="200">
        <v>35000</v>
      </c>
      <c r="J705" s="200"/>
      <c r="K705" s="237">
        <v>542.20000000000005</v>
      </c>
      <c r="L705" s="237"/>
      <c r="M705" s="288">
        <v>64.55</v>
      </c>
      <c r="N705" s="288"/>
      <c r="O705" s="311">
        <v>45000</v>
      </c>
      <c r="P705" s="298"/>
      <c r="Q705" s="299">
        <v>551.1</v>
      </c>
      <c r="R705" s="299"/>
      <c r="S705" s="300">
        <v>81.650000000000006</v>
      </c>
      <c r="T705" s="301"/>
      <c r="U705" s="246"/>
    </row>
    <row r="706" spans="1:21" x14ac:dyDescent="0.25">
      <c r="A706" s="290" t="s">
        <v>2216</v>
      </c>
      <c r="B706" t="s">
        <v>608</v>
      </c>
      <c r="C706" t="s">
        <v>609</v>
      </c>
      <c r="D706" t="s">
        <v>610</v>
      </c>
      <c r="E706" t="s">
        <v>2217</v>
      </c>
      <c r="F706" t="s">
        <v>119</v>
      </c>
      <c r="G706" t="s">
        <v>97</v>
      </c>
      <c r="H706" t="s">
        <v>833</v>
      </c>
      <c r="I706" s="200">
        <v>176000</v>
      </c>
      <c r="J706" s="200"/>
      <c r="K706" s="237">
        <v>1932.8</v>
      </c>
      <c r="L706" s="237"/>
      <c r="M706" s="288">
        <v>91.06</v>
      </c>
      <c r="N706" s="288"/>
      <c r="O706" s="311">
        <v>183000</v>
      </c>
      <c r="P706" s="298"/>
      <c r="Q706" s="299">
        <v>1932.1</v>
      </c>
      <c r="R706" s="299"/>
      <c r="S706" s="300">
        <v>94.72</v>
      </c>
      <c r="T706" s="301"/>
      <c r="U706" s="246"/>
    </row>
    <row r="707" spans="1:21" x14ac:dyDescent="0.25">
      <c r="A707" s="290" t="s">
        <v>2218</v>
      </c>
      <c r="B707" t="s">
        <v>608</v>
      </c>
      <c r="C707" t="s">
        <v>609</v>
      </c>
      <c r="D707" t="s">
        <v>610</v>
      </c>
      <c r="E707" t="s">
        <v>2219</v>
      </c>
      <c r="F707" t="s">
        <v>119</v>
      </c>
      <c r="G707" t="s">
        <v>97</v>
      </c>
      <c r="H707" t="s">
        <v>833</v>
      </c>
      <c r="I707" s="200">
        <v>199202</v>
      </c>
      <c r="J707" s="200"/>
      <c r="K707" s="237">
        <v>1465.4</v>
      </c>
      <c r="L707" s="237"/>
      <c r="M707" s="288">
        <v>135.94</v>
      </c>
      <c r="N707" s="288"/>
      <c r="O707" s="311">
        <v>202566</v>
      </c>
      <c r="P707" s="298"/>
      <c r="Q707" s="299">
        <v>1467.6</v>
      </c>
      <c r="R707" s="299"/>
      <c r="S707" s="300">
        <v>138.03</v>
      </c>
      <c r="T707" s="301"/>
      <c r="U707" s="246"/>
    </row>
    <row r="708" spans="1:21" x14ac:dyDescent="0.25">
      <c r="A708" s="290" t="s">
        <v>2220</v>
      </c>
      <c r="B708" t="s">
        <v>608</v>
      </c>
      <c r="C708" t="s">
        <v>609</v>
      </c>
      <c r="D708" t="s">
        <v>610</v>
      </c>
      <c r="E708" t="s">
        <v>2221</v>
      </c>
      <c r="F708" t="s">
        <v>119</v>
      </c>
      <c r="G708" t="s">
        <v>97</v>
      </c>
      <c r="H708" t="s">
        <v>833</v>
      </c>
      <c r="I708" s="200">
        <v>123439</v>
      </c>
      <c r="J708" s="200"/>
      <c r="K708" s="237">
        <v>1829.5</v>
      </c>
      <c r="L708" s="237"/>
      <c r="M708" s="288">
        <v>67.47</v>
      </c>
      <c r="N708" s="288"/>
      <c r="O708" s="311">
        <v>127142</v>
      </c>
      <c r="P708" s="298"/>
      <c r="Q708" s="299">
        <v>1847.4</v>
      </c>
      <c r="R708" s="299"/>
      <c r="S708" s="300">
        <v>68.819999999999993</v>
      </c>
      <c r="T708" s="301"/>
      <c r="U708" s="246"/>
    </row>
    <row r="709" spans="1:21" x14ac:dyDescent="0.25">
      <c r="A709" s="290" t="s">
        <v>2222</v>
      </c>
      <c r="B709" t="s">
        <v>608</v>
      </c>
      <c r="C709" t="s">
        <v>609</v>
      </c>
      <c r="D709" t="s">
        <v>610</v>
      </c>
      <c r="E709" t="s">
        <v>2223</v>
      </c>
      <c r="F709" t="s">
        <v>119</v>
      </c>
      <c r="G709" t="s">
        <v>97</v>
      </c>
      <c r="H709" t="s">
        <v>833</v>
      </c>
      <c r="I709" s="200">
        <v>21108</v>
      </c>
      <c r="J709" s="200"/>
      <c r="K709" s="237">
        <v>254.1</v>
      </c>
      <c r="L709" s="237"/>
      <c r="M709" s="288">
        <v>83.07</v>
      </c>
      <c r="N709" s="288"/>
      <c r="O709" s="311">
        <v>20776</v>
      </c>
      <c r="P709" s="298"/>
      <c r="Q709" s="299">
        <v>250.5</v>
      </c>
      <c r="R709" s="299"/>
      <c r="S709" s="300">
        <v>82.94</v>
      </c>
      <c r="T709" s="301"/>
      <c r="U709" s="246"/>
    </row>
    <row r="710" spans="1:21" x14ac:dyDescent="0.25">
      <c r="A710" s="290" t="s">
        <v>2224</v>
      </c>
      <c r="B710" t="s">
        <v>608</v>
      </c>
      <c r="C710" t="s">
        <v>609</v>
      </c>
      <c r="D710" t="s">
        <v>610</v>
      </c>
      <c r="E710" t="s">
        <v>2225</v>
      </c>
      <c r="F710" t="s">
        <v>119</v>
      </c>
      <c r="G710" t="s">
        <v>97</v>
      </c>
      <c r="H710" t="s">
        <v>833</v>
      </c>
      <c r="I710" s="200">
        <v>6073</v>
      </c>
      <c r="J710" s="200"/>
      <c r="K710" s="237">
        <v>94.7</v>
      </c>
      <c r="L710" s="237"/>
      <c r="M710" s="288">
        <v>64.13</v>
      </c>
      <c r="N710" s="288"/>
      <c r="O710" s="311">
        <v>6195</v>
      </c>
      <c r="P710" s="298"/>
      <c r="Q710" s="299">
        <v>95.3</v>
      </c>
      <c r="R710" s="299"/>
      <c r="S710" s="300">
        <v>65</v>
      </c>
      <c r="T710" s="301"/>
      <c r="U710" s="246"/>
    </row>
    <row r="711" spans="1:21" x14ac:dyDescent="0.25">
      <c r="A711" s="290" t="s">
        <v>2226</v>
      </c>
      <c r="B711" t="s">
        <v>608</v>
      </c>
      <c r="C711" t="s">
        <v>609</v>
      </c>
      <c r="D711" t="s">
        <v>610</v>
      </c>
      <c r="E711" t="s">
        <v>2227</v>
      </c>
      <c r="F711" t="s">
        <v>119</v>
      </c>
      <c r="G711" t="s">
        <v>97</v>
      </c>
      <c r="H711" t="s">
        <v>833</v>
      </c>
      <c r="I711" s="200">
        <v>12000</v>
      </c>
      <c r="J711" s="200"/>
      <c r="K711" s="237">
        <v>400.3</v>
      </c>
      <c r="L711" s="237"/>
      <c r="M711" s="288">
        <v>29.98</v>
      </c>
      <c r="N711" s="288"/>
      <c r="O711" s="311">
        <v>12000</v>
      </c>
      <c r="P711" s="298"/>
      <c r="Q711" s="299">
        <v>420.4</v>
      </c>
      <c r="R711" s="299"/>
      <c r="S711" s="300">
        <v>28.54</v>
      </c>
      <c r="T711" s="301"/>
      <c r="U711" s="246"/>
    </row>
    <row r="712" spans="1:21" x14ac:dyDescent="0.25">
      <c r="A712" s="290" t="s">
        <v>2228</v>
      </c>
      <c r="B712" t="s">
        <v>608</v>
      </c>
      <c r="C712" t="s">
        <v>609</v>
      </c>
      <c r="D712" t="s">
        <v>610</v>
      </c>
      <c r="E712" t="s">
        <v>2229</v>
      </c>
      <c r="F712" t="s">
        <v>119</v>
      </c>
      <c r="G712" t="s">
        <v>97</v>
      </c>
      <c r="H712" t="s">
        <v>833</v>
      </c>
      <c r="I712" s="200">
        <v>23000</v>
      </c>
      <c r="J712" s="200"/>
      <c r="K712" s="237">
        <v>324.2</v>
      </c>
      <c r="L712" s="237"/>
      <c r="M712" s="288">
        <v>70.94</v>
      </c>
      <c r="N712" s="288"/>
      <c r="O712" s="311">
        <v>23000</v>
      </c>
      <c r="P712" s="298"/>
      <c r="Q712" s="299">
        <v>328.7</v>
      </c>
      <c r="R712" s="299"/>
      <c r="S712" s="300">
        <v>69.97</v>
      </c>
      <c r="T712" s="301"/>
      <c r="U712" s="246"/>
    </row>
    <row r="713" spans="1:21" x14ac:dyDescent="0.25">
      <c r="A713" s="290" t="s">
        <v>2230</v>
      </c>
      <c r="B713" t="s">
        <v>608</v>
      </c>
      <c r="C713" t="s">
        <v>609</v>
      </c>
      <c r="D713" t="s">
        <v>610</v>
      </c>
      <c r="E713" t="s">
        <v>2231</v>
      </c>
      <c r="F713" t="s">
        <v>119</v>
      </c>
      <c r="G713" t="s">
        <v>97</v>
      </c>
      <c r="H713" t="s">
        <v>833</v>
      </c>
      <c r="I713" s="200">
        <v>28000</v>
      </c>
      <c r="J713" s="200"/>
      <c r="K713" s="237">
        <v>369.8</v>
      </c>
      <c r="L713" s="237"/>
      <c r="M713" s="288">
        <v>75.72</v>
      </c>
      <c r="N713" s="288"/>
      <c r="O713" s="311">
        <v>29000</v>
      </c>
      <c r="P713" s="298"/>
      <c r="Q713" s="299">
        <v>375.4</v>
      </c>
      <c r="R713" s="299"/>
      <c r="S713" s="300">
        <v>77.25</v>
      </c>
      <c r="T713" s="301"/>
      <c r="U713" s="246"/>
    </row>
    <row r="714" spans="1:21" x14ac:dyDescent="0.25">
      <c r="A714" s="290" t="s">
        <v>2232</v>
      </c>
      <c r="B714" t="s">
        <v>608</v>
      </c>
      <c r="C714" t="s">
        <v>609</v>
      </c>
      <c r="D714" t="s">
        <v>610</v>
      </c>
      <c r="E714" t="s">
        <v>2233</v>
      </c>
      <c r="F714" t="s">
        <v>119</v>
      </c>
      <c r="G714" t="s">
        <v>97</v>
      </c>
      <c r="H714" t="s">
        <v>833</v>
      </c>
      <c r="I714" s="200">
        <v>243629</v>
      </c>
      <c r="J714" s="200"/>
      <c r="K714" s="237">
        <v>1989.3</v>
      </c>
      <c r="L714" s="237"/>
      <c r="M714" s="288">
        <v>122.47</v>
      </c>
      <c r="N714" s="288"/>
      <c r="O714" s="311">
        <v>250857</v>
      </c>
      <c r="P714" s="298"/>
      <c r="Q714" s="299">
        <v>1996</v>
      </c>
      <c r="R714" s="299"/>
      <c r="S714" s="300">
        <v>125.68</v>
      </c>
      <c r="T714" s="301"/>
      <c r="U714" s="246"/>
    </row>
    <row r="715" spans="1:21" x14ac:dyDescent="0.25">
      <c r="A715" s="290" t="s">
        <v>2234</v>
      </c>
      <c r="B715" t="s">
        <v>608</v>
      </c>
      <c r="C715" t="s">
        <v>609</v>
      </c>
      <c r="D715" t="s">
        <v>610</v>
      </c>
      <c r="E715" t="s">
        <v>2235</v>
      </c>
      <c r="F715" t="s">
        <v>119</v>
      </c>
      <c r="G715" t="s">
        <v>97</v>
      </c>
      <c r="H715" t="s">
        <v>833</v>
      </c>
      <c r="I715" s="200">
        <v>26460</v>
      </c>
      <c r="J715" s="200"/>
      <c r="K715" s="237">
        <v>287.8</v>
      </c>
      <c r="L715" s="237"/>
      <c r="M715" s="288">
        <v>91.94</v>
      </c>
      <c r="N715" s="288"/>
      <c r="O715" s="311">
        <v>28750</v>
      </c>
      <c r="P715" s="298"/>
      <c r="Q715" s="299">
        <v>287.60000000000002</v>
      </c>
      <c r="R715" s="299"/>
      <c r="S715" s="300">
        <v>99.97</v>
      </c>
      <c r="T715" s="301"/>
      <c r="U715" s="246"/>
    </row>
    <row r="716" spans="1:21" x14ac:dyDescent="0.25">
      <c r="A716" s="290" t="s">
        <v>2236</v>
      </c>
      <c r="B716" t="s">
        <v>608</v>
      </c>
      <c r="C716" t="s">
        <v>609</v>
      </c>
      <c r="D716" t="s">
        <v>610</v>
      </c>
      <c r="E716" t="s">
        <v>2237</v>
      </c>
      <c r="F716" t="s">
        <v>119</v>
      </c>
      <c r="G716" t="s">
        <v>97</v>
      </c>
      <c r="H716" t="s">
        <v>833</v>
      </c>
      <c r="I716" s="200">
        <v>36385</v>
      </c>
      <c r="J716" s="200"/>
      <c r="K716" s="237">
        <v>423.8</v>
      </c>
      <c r="L716" s="237"/>
      <c r="M716" s="288">
        <v>85.85</v>
      </c>
      <c r="N716" s="288"/>
      <c r="O716" s="311">
        <v>36385</v>
      </c>
      <c r="P716" s="298"/>
      <c r="Q716" s="299">
        <v>432.7</v>
      </c>
      <c r="R716" s="299"/>
      <c r="S716" s="300">
        <v>84.09</v>
      </c>
      <c r="T716" s="301"/>
      <c r="U716" s="246"/>
    </row>
    <row r="717" spans="1:21" x14ac:dyDescent="0.25">
      <c r="A717" s="290" t="s">
        <v>2238</v>
      </c>
      <c r="B717" t="s">
        <v>608</v>
      </c>
      <c r="C717" t="s">
        <v>609</v>
      </c>
      <c r="D717" t="s">
        <v>610</v>
      </c>
      <c r="E717" t="s">
        <v>1806</v>
      </c>
      <c r="F717" t="s">
        <v>119</v>
      </c>
      <c r="G717" t="s">
        <v>97</v>
      </c>
      <c r="H717" t="s">
        <v>833</v>
      </c>
      <c r="I717" s="200">
        <v>60366</v>
      </c>
      <c r="J717" s="200"/>
      <c r="K717" s="237">
        <v>973.4</v>
      </c>
      <c r="L717" s="237"/>
      <c r="M717" s="288">
        <v>62.02</v>
      </c>
      <c r="N717" s="288"/>
      <c r="O717" s="311">
        <v>60366</v>
      </c>
      <c r="P717" s="298"/>
      <c r="Q717" s="299">
        <v>980.6</v>
      </c>
      <c r="R717" s="299"/>
      <c r="S717" s="300">
        <v>61.56</v>
      </c>
      <c r="T717" s="301"/>
      <c r="U717" s="246"/>
    </row>
    <row r="718" spans="1:21" x14ac:dyDescent="0.25">
      <c r="A718" s="290" t="s">
        <v>2239</v>
      </c>
      <c r="B718" t="s">
        <v>608</v>
      </c>
      <c r="C718" t="s">
        <v>609</v>
      </c>
      <c r="D718" t="s">
        <v>610</v>
      </c>
      <c r="E718" t="s">
        <v>2240</v>
      </c>
      <c r="F718" t="s">
        <v>119</v>
      </c>
      <c r="G718" t="s">
        <v>97</v>
      </c>
      <c r="H718" t="s">
        <v>833</v>
      </c>
      <c r="I718" s="200">
        <v>8500</v>
      </c>
      <c r="J718" s="200"/>
      <c r="K718" s="237">
        <v>145.19999999999999</v>
      </c>
      <c r="L718" s="237"/>
      <c r="M718" s="288">
        <v>58.54</v>
      </c>
      <c r="N718" s="288"/>
      <c r="O718" s="311">
        <v>8500</v>
      </c>
      <c r="P718" s="298"/>
      <c r="Q718" s="299">
        <v>149.4</v>
      </c>
      <c r="R718" s="299"/>
      <c r="S718" s="300">
        <v>56.89</v>
      </c>
      <c r="T718" s="301"/>
      <c r="U718" s="246"/>
    </row>
    <row r="719" spans="1:21" x14ac:dyDescent="0.25">
      <c r="A719" s="290" t="s">
        <v>2241</v>
      </c>
      <c r="B719" t="s">
        <v>608</v>
      </c>
      <c r="C719" t="s">
        <v>609</v>
      </c>
      <c r="D719" t="s">
        <v>610</v>
      </c>
      <c r="E719" t="s">
        <v>2242</v>
      </c>
      <c r="F719" t="s">
        <v>119</v>
      </c>
      <c r="G719" t="s">
        <v>97</v>
      </c>
      <c r="H719" t="s">
        <v>833</v>
      </c>
      <c r="I719" s="200">
        <v>60950</v>
      </c>
      <c r="J719" s="200"/>
      <c r="K719" s="237">
        <v>813.8</v>
      </c>
      <c r="L719" s="237"/>
      <c r="M719" s="288">
        <v>74.900000000000006</v>
      </c>
      <c r="N719" s="288"/>
      <c r="O719" s="311">
        <v>62169</v>
      </c>
      <c r="P719" s="298"/>
      <c r="Q719" s="299">
        <v>822.1</v>
      </c>
      <c r="R719" s="299"/>
      <c r="S719" s="300">
        <v>75.62</v>
      </c>
      <c r="T719" s="301"/>
      <c r="U719" s="246"/>
    </row>
    <row r="720" spans="1:21" x14ac:dyDescent="0.25">
      <c r="A720" s="290" t="s">
        <v>2243</v>
      </c>
      <c r="B720" t="s">
        <v>608</v>
      </c>
      <c r="C720" t="s">
        <v>609</v>
      </c>
      <c r="D720" t="s">
        <v>610</v>
      </c>
      <c r="E720" t="s">
        <v>2244</v>
      </c>
      <c r="F720" t="s">
        <v>119</v>
      </c>
      <c r="G720" t="s">
        <v>97</v>
      </c>
      <c r="H720" t="s">
        <v>833</v>
      </c>
      <c r="I720" s="200">
        <v>94719</v>
      </c>
      <c r="J720" s="200"/>
      <c r="K720" s="237">
        <v>693.7</v>
      </c>
      <c r="L720" s="237"/>
      <c r="M720" s="288">
        <v>136.54</v>
      </c>
      <c r="N720" s="288"/>
      <c r="O720" s="311">
        <v>94129</v>
      </c>
      <c r="P720" s="298"/>
      <c r="Q720" s="299">
        <v>700.5</v>
      </c>
      <c r="R720" s="299"/>
      <c r="S720" s="300">
        <v>134.37</v>
      </c>
      <c r="T720" s="301"/>
      <c r="U720" s="246"/>
    </row>
    <row r="721" spans="1:21" x14ac:dyDescent="0.25">
      <c r="A721" s="290" t="s">
        <v>2245</v>
      </c>
      <c r="B721" t="s">
        <v>608</v>
      </c>
      <c r="C721" t="s">
        <v>609</v>
      </c>
      <c r="D721" t="s">
        <v>610</v>
      </c>
      <c r="E721" t="s">
        <v>2246</v>
      </c>
      <c r="F721" t="s">
        <v>119</v>
      </c>
      <c r="G721" t="s">
        <v>97</v>
      </c>
      <c r="H721" t="s">
        <v>833</v>
      </c>
      <c r="I721" s="200">
        <v>6900</v>
      </c>
      <c r="J721" s="200"/>
      <c r="K721" s="237">
        <v>93.2</v>
      </c>
      <c r="L721" s="237"/>
      <c r="M721" s="288">
        <v>74.03</v>
      </c>
      <c r="N721" s="288"/>
      <c r="O721" s="311">
        <v>6900</v>
      </c>
      <c r="P721" s="298"/>
      <c r="Q721" s="299">
        <v>92.8</v>
      </c>
      <c r="R721" s="299"/>
      <c r="S721" s="300">
        <v>74.349999999999994</v>
      </c>
      <c r="T721" s="301"/>
      <c r="U721" s="246"/>
    </row>
    <row r="722" spans="1:21" x14ac:dyDescent="0.25">
      <c r="A722" s="290" t="s">
        <v>2247</v>
      </c>
      <c r="B722" t="s">
        <v>608</v>
      </c>
      <c r="C722" t="s">
        <v>609</v>
      </c>
      <c r="D722" t="s">
        <v>610</v>
      </c>
      <c r="E722" t="s">
        <v>2248</v>
      </c>
      <c r="F722" t="s">
        <v>119</v>
      </c>
      <c r="G722" t="s">
        <v>97</v>
      </c>
      <c r="H722" t="s">
        <v>833</v>
      </c>
      <c r="I722" s="200">
        <v>37362</v>
      </c>
      <c r="J722" s="200"/>
      <c r="K722" s="237">
        <v>529.5</v>
      </c>
      <c r="L722" s="237"/>
      <c r="M722" s="288">
        <v>70.56</v>
      </c>
      <c r="N722" s="288"/>
      <c r="O722" s="311">
        <v>41578</v>
      </c>
      <c r="P722" s="298"/>
      <c r="Q722" s="299">
        <v>572.1</v>
      </c>
      <c r="R722" s="299"/>
      <c r="S722" s="300">
        <v>72.680000000000007</v>
      </c>
      <c r="T722" s="301"/>
      <c r="U722" s="246"/>
    </row>
    <row r="723" spans="1:21" x14ac:dyDescent="0.25">
      <c r="A723" s="290" t="s">
        <v>2249</v>
      </c>
      <c r="B723" t="s">
        <v>608</v>
      </c>
      <c r="C723" t="s">
        <v>609</v>
      </c>
      <c r="D723" t="s">
        <v>610</v>
      </c>
      <c r="E723" t="s">
        <v>2250</v>
      </c>
      <c r="F723" t="s">
        <v>119</v>
      </c>
      <c r="G723" t="s">
        <v>97</v>
      </c>
      <c r="H723" t="s">
        <v>833</v>
      </c>
      <c r="I723" s="200">
        <v>7000</v>
      </c>
      <c r="J723" s="200"/>
      <c r="K723" s="237">
        <v>125.8</v>
      </c>
      <c r="L723" s="237"/>
      <c r="M723" s="288">
        <v>55.64</v>
      </c>
      <c r="N723" s="288"/>
      <c r="O723" s="311">
        <v>8000</v>
      </c>
      <c r="P723" s="298"/>
      <c r="Q723" s="299">
        <v>126.9</v>
      </c>
      <c r="R723" s="299"/>
      <c r="S723" s="300">
        <v>63.04</v>
      </c>
      <c r="T723" s="301"/>
      <c r="U723" s="246"/>
    </row>
    <row r="724" spans="1:21" x14ac:dyDescent="0.25">
      <c r="A724" s="290" t="s">
        <v>2251</v>
      </c>
      <c r="B724" t="s">
        <v>608</v>
      </c>
      <c r="C724" t="s">
        <v>609</v>
      </c>
      <c r="D724" t="s">
        <v>610</v>
      </c>
      <c r="E724" t="s">
        <v>2252</v>
      </c>
      <c r="F724" t="s">
        <v>119</v>
      </c>
      <c r="G724" t="s">
        <v>97</v>
      </c>
      <c r="H724" t="s">
        <v>833</v>
      </c>
      <c r="I724" s="200">
        <v>13000</v>
      </c>
      <c r="J724" s="200"/>
      <c r="K724" s="237">
        <v>104.3</v>
      </c>
      <c r="L724" s="237"/>
      <c r="M724" s="288">
        <v>124.64</v>
      </c>
      <c r="N724" s="288"/>
      <c r="O724" s="311">
        <v>13000</v>
      </c>
      <c r="P724" s="298"/>
      <c r="Q724" s="299">
        <v>106.7</v>
      </c>
      <c r="R724" s="299"/>
      <c r="S724" s="300">
        <v>121.84</v>
      </c>
      <c r="T724" s="301"/>
      <c r="U724" s="246"/>
    </row>
    <row r="725" spans="1:21" x14ac:dyDescent="0.25">
      <c r="A725" s="290" t="s">
        <v>2253</v>
      </c>
      <c r="B725" t="s">
        <v>608</v>
      </c>
      <c r="C725" t="s">
        <v>609</v>
      </c>
      <c r="D725" t="s">
        <v>610</v>
      </c>
      <c r="E725" t="s">
        <v>2254</v>
      </c>
      <c r="F725" t="s">
        <v>119</v>
      </c>
      <c r="G725" t="s">
        <v>97</v>
      </c>
      <c r="H725" t="s">
        <v>833</v>
      </c>
      <c r="I725" s="200">
        <v>13812</v>
      </c>
      <c r="J725" s="200"/>
      <c r="K725" s="237">
        <v>161.6</v>
      </c>
      <c r="L725" s="237"/>
      <c r="M725" s="288">
        <v>85.47</v>
      </c>
      <c r="N725" s="288"/>
      <c r="O725" s="311">
        <v>15200</v>
      </c>
      <c r="P725" s="298"/>
      <c r="Q725" s="299">
        <v>158.69999999999999</v>
      </c>
      <c r="R725" s="299"/>
      <c r="S725" s="300">
        <v>95.78</v>
      </c>
      <c r="T725" s="301"/>
      <c r="U725" s="246"/>
    </row>
    <row r="726" spans="1:21" x14ac:dyDescent="0.25">
      <c r="A726" s="290" t="s">
        <v>2255</v>
      </c>
      <c r="B726" t="s">
        <v>608</v>
      </c>
      <c r="C726" t="s">
        <v>609</v>
      </c>
      <c r="D726" t="s">
        <v>610</v>
      </c>
      <c r="E726" t="s">
        <v>2256</v>
      </c>
      <c r="F726" t="s">
        <v>119</v>
      </c>
      <c r="G726" t="s">
        <v>97</v>
      </c>
      <c r="H726" t="s">
        <v>833</v>
      </c>
      <c r="I726" s="200">
        <v>194505</v>
      </c>
      <c r="J726" s="200"/>
      <c r="K726" s="237">
        <v>1776.3</v>
      </c>
      <c r="L726" s="237"/>
      <c r="M726" s="288">
        <v>109.5</v>
      </c>
      <c r="N726" s="288"/>
      <c r="O726" s="311">
        <v>204356</v>
      </c>
      <c r="P726" s="298"/>
      <c r="Q726" s="299">
        <v>1791.5</v>
      </c>
      <c r="R726" s="299"/>
      <c r="S726" s="300">
        <v>114.07</v>
      </c>
      <c r="T726" s="301"/>
      <c r="U726" s="246"/>
    </row>
    <row r="727" spans="1:21" x14ac:dyDescent="0.25">
      <c r="A727" s="290" t="s">
        <v>2257</v>
      </c>
      <c r="B727" t="s">
        <v>608</v>
      </c>
      <c r="C727" t="s">
        <v>609</v>
      </c>
      <c r="D727" t="s">
        <v>610</v>
      </c>
      <c r="E727" t="s">
        <v>2258</v>
      </c>
      <c r="F727" t="s">
        <v>119</v>
      </c>
      <c r="G727" t="s">
        <v>97</v>
      </c>
      <c r="H727" t="s">
        <v>833</v>
      </c>
      <c r="I727" s="200">
        <v>16705</v>
      </c>
      <c r="J727" s="200"/>
      <c r="K727" s="237">
        <v>163.69999999999999</v>
      </c>
      <c r="L727" s="237"/>
      <c r="M727" s="288">
        <v>102.05</v>
      </c>
      <c r="N727" s="288"/>
      <c r="O727" s="311">
        <v>17205</v>
      </c>
      <c r="P727" s="298"/>
      <c r="Q727" s="299">
        <v>166.3</v>
      </c>
      <c r="R727" s="299"/>
      <c r="S727" s="300">
        <v>103.46</v>
      </c>
      <c r="T727" s="301"/>
      <c r="U727" s="246"/>
    </row>
    <row r="728" spans="1:21" x14ac:dyDescent="0.25">
      <c r="A728" s="290" t="s">
        <v>2259</v>
      </c>
      <c r="B728" t="s">
        <v>608</v>
      </c>
      <c r="C728" t="s">
        <v>609</v>
      </c>
      <c r="D728" t="s">
        <v>610</v>
      </c>
      <c r="E728" t="s">
        <v>2260</v>
      </c>
      <c r="F728" t="s">
        <v>119</v>
      </c>
      <c r="G728" t="s">
        <v>97</v>
      </c>
      <c r="H728" t="s">
        <v>833</v>
      </c>
      <c r="I728" s="200">
        <v>15000</v>
      </c>
      <c r="J728" s="200"/>
      <c r="K728" s="237">
        <v>210.1</v>
      </c>
      <c r="L728" s="237"/>
      <c r="M728" s="288">
        <v>71.39</v>
      </c>
      <c r="N728" s="288"/>
      <c r="O728" s="311">
        <v>15000</v>
      </c>
      <c r="P728" s="298"/>
      <c r="Q728" s="299">
        <v>211.7</v>
      </c>
      <c r="R728" s="299"/>
      <c r="S728" s="300">
        <v>70.849999999999994</v>
      </c>
      <c r="T728" s="301"/>
      <c r="U728" s="246"/>
    </row>
    <row r="729" spans="1:21" x14ac:dyDescent="0.25">
      <c r="A729" s="290" t="s">
        <v>2261</v>
      </c>
      <c r="B729" t="s">
        <v>608</v>
      </c>
      <c r="C729" t="s">
        <v>609</v>
      </c>
      <c r="D729" t="s">
        <v>610</v>
      </c>
      <c r="E729" t="s">
        <v>2262</v>
      </c>
      <c r="F729" t="s">
        <v>119</v>
      </c>
      <c r="G729" t="s">
        <v>97</v>
      </c>
      <c r="H729" t="s">
        <v>833</v>
      </c>
      <c r="I729" s="200">
        <v>25000</v>
      </c>
      <c r="J729" s="200"/>
      <c r="K729" s="237">
        <v>340.9</v>
      </c>
      <c r="L729" s="237"/>
      <c r="M729" s="288">
        <v>73.34</v>
      </c>
      <c r="N729" s="288"/>
      <c r="O729" s="311">
        <v>25000</v>
      </c>
      <c r="P729" s="298"/>
      <c r="Q729" s="299">
        <v>342.2</v>
      </c>
      <c r="R729" s="299"/>
      <c r="S729" s="300">
        <v>73.06</v>
      </c>
      <c r="T729" s="301"/>
      <c r="U729" s="246"/>
    </row>
    <row r="730" spans="1:21" x14ac:dyDescent="0.25">
      <c r="A730" s="290" t="s">
        <v>2263</v>
      </c>
      <c r="B730" t="s">
        <v>608</v>
      </c>
      <c r="C730" t="s">
        <v>609</v>
      </c>
      <c r="D730" t="s">
        <v>610</v>
      </c>
      <c r="E730" t="s">
        <v>2264</v>
      </c>
      <c r="F730" t="s">
        <v>119</v>
      </c>
      <c r="G730" t="s">
        <v>97</v>
      </c>
      <c r="H730" t="s">
        <v>833</v>
      </c>
      <c r="I730" s="200">
        <v>165476</v>
      </c>
      <c r="J730" s="200"/>
      <c r="K730" s="237">
        <v>1511.2</v>
      </c>
      <c r="L730" s="237"/>
      <c r="M730" s="288">
        <v>109.5</v>
      </c>
      <c r="N730" s="288"/>
      <c r="O730" s="311">
        <v>173968</v>
      </c>
      <c r="P730" s="298"/>
      <c r="Q730" s="299">
        <v>1525.1</v>
      </c>
      <c r="R730" s="299"/>
      <c r="S730" s="300">
        <v>114.07</v>
      </c>
      <c r="T730" s="301"/>
      <c r="U730" s="246"/>
    </row>
    <row r="731" spans="1:21" x14ac:dyDescent="0.25">
      <c r="A731" s="290" t="s">
        <v>2265</v>
      </c>
      <c r="B731" t="s">
        <v>608</v>
      </c>
      <c r="C731" t="s">
        <v>609</v>
      </c>
      <c r="D731" t="s">
        <v>610</v>
      </c>
      <c r="E731" t="s">
        <v>2266</v>
      </c>
      <c r="F731" t="s">
        <v>119</v>
      </c>
      <c r="G731" t="s">
        <v>97</v>
      </c>
      <c r="H731" t="s">
        <v>833</v>
      </c>
      <c r="I731" s="200">
        <v>10089</v>
      </c>
      <c r="J731" s="200"/>
      <c r="K731" s="237">
        <v>126.9</v>
      </c>
      <c r="L731" s="237"/>
      <c r="M731" s="288">
        <v>79.5</v>
      </c>
      <c r="N731" s="288"/>
      <c r="O731" s="311">
        <v>10530</v>
      </c>
      <c r="P731" s="298"/>
      <c r="Q731" s="299">
        <v>129.1</v>
      </c>
      <c r="R731" s="299"/>
      <c r="S731" s="300">
        <v>81.56</v>
      </c>
      <c r="T731" s="301"/>
      <c r="U731" s="246"/>
    </row>
    <row r="732" spans="1:21" x14ac:dyDescent="0.25">
      <c r="A732" s="290" t="s">
        <v>2267</v>
      </c>
      <c r="B732" t="s">
        <v>608</v>
      </c>
      <c r="C732" t="s">
        <v>609</v>
      </c>
      <c r="D732" t="s">
        <v>610</v>
      </c>
      <c r="E732" t="s">
        <v>2268</v>
      </c>
      <c r="F732" t="s">
        <v>119</v>
      </c>
      <c r="G732" t="s">
        <v>97</v>
      </c>
      <c r="H732" t="s">
        <v>833</v>
      </c>
      <c r="I732" s="200">
        <v>2500</v>
      </c>
      <c r="J732" s="200"/>
      <c r="K732" s="237">
        <v>47</v>
      </c>
      <c r="L732" s="237"/>
      <c r="M732" s="288">
        <v>53.19</v>
      </c>
      <c r="N732" s="288"/>
      <c r="O732" s="311">
        <v>2500</v>
      </c>
      <c r="P732" s="298"/>
      <c r="Q732" s="299">
        <v>47.7</v>
      </c>
      <c r="R732" s="299"/>
      <c r="S732" s="300">
        <v>52.41</v>
      </c>
      <c r="T732" s="301"/>
      <c r="U732" s="246"/>
    </row>
    <row r="733" spans="1:21" x14ac:dyDescent="0.25">
      <c r="A733" s="290" t="s">
        <v>2269</v>
      </c>
      <c r="B733" t="s">
        <v>608</v>
      </c>
      <c r="C733" t="s">
        <v>609</v>
      </c>
      <c r="D733" t="s">
        <v>610</v>
      </c>
      <c r="E733" t="s">
        <v>2270</v>
      </c>
      <c r="F733" t="s">
        <v>119</v>
      </c>
      <c r="G733" t="s">
        <v>97</v>
      </c>
      <c r="H733" t="s">
        <v>833</v>
      </c>
      <c r="I733" s="200">
        <v>25000</v>
      </c>
      <c r="J733" s="200"/>
      <c r="K733" s="237">
        <v>384.1</v>
      </c>
      <c r="L733" s="237"/>
      <c r="M733" s="288">
        <v>65.09</v>
      </c>
      <c r="N733" s="288"/>
      <c r="O733" s="311">
        <v>26000</v>
      </c>
      <c r="P733" s="298"/>
      <c r="Q733" s="299">
        <v>388.2</v>
      </c>
      <c r="R733" s="299"/>
      <c r="S733" s="300">
        <v>66.98</v>
      </c>
      <c r="T733" s="301"/>
      <c r="U733" s="246"/>
    </row>
    <row r="734" spans="1:21" x14ac:dyDescent="0.25">
      <c r="A734" s="290" t="s">
        <v>2271</v>
      </c>
      <c r="B734" t="s">
        <v>608</v>
      </c>
      <c r="C734" t="s">
        <v>609</v>
      </c>
      <c r="D734" t="s">
        <v>610</v>
      </c>
      <c r="E734" t="s">
        <v>2272</v>
      </c>
      <c r="F734" t="s">
        <v>119</v>
      </c>
      <c r="G734" t="s">
        <v>97</v>
      </c>
      <c r="H734" t="s">
        <v>833</v>
      </c>
      <c r="I734" s="200">
        <v>175477</v>
      </c>
      <c r="J734" s="200"/>
      <c r="K734" s="237">
        <v>1730</v>
      </c>
      <c r="L734" s="237"/>
      <c r="M734" s="288">
        <v>101.43</v>
      </c>
      <c r="N734" s="288"/>
      <c r="O734" s="311">
        <v>177079</v>
      </c>
      <c r="P734" s="298"/>
      <c r="Q734" s="299">
        <v>1732.6</v>
      </c>
      <c r="R734" s="299"/>
      <c r="S734" s="300">
        <v>102.2</v>
      </c>
      <c r="T734" s="301"/>
      <c r="U734" s="246"/>
    </row>
    <row r="735" spans="1:21" x14ac:dyDescent="0.25">
      <c r="A735" s="290" t="s">
        <v>2273</v>
      </c>
      <c r="B735" t="s">
        <v>608</v>
      </c>
      <c r="C735" t="s">
        <v>609</v>
      </c>
      <c r="D735" t="s">
        <v>610</v>
      </c>
      <c r="E735" t="s">
        <v>2274</v>
      </c>
      <c r="F735" t="s">
        <v>119</v>
      </c>
      <c r="G735" t="s">
        <v>97</v>
      </c>
      <c r="H735" t="s">
        <v>833</v>
      </c>
      <c r="I735" s="200">
        <v>22000</v>
      </c>
      <c r="J735" s="200"/>
      <c r="K735" s="237">
        <v>345.5</v>
      </c>
      <c r="L735" s="237"/>
      <c r="M735" s="288">
        <v>63.68</v>
      </c>
      <c r="N735" s="288"/>
      <c r="O735" s="311">
        <v>23000</v>
      </c>
      <c r="P735" s="298"/>
      <c r="Q735" s="299">
        <v>348.6</v>
      </c>
      <c r="R735" s="299"/>
      <c r="S735" s="300">
        <v>65.98</v>
      </c>
      <c r="T735" s="301"/>
      <c r="U735" s="246"/>
    </row>
    <row r="736" spans="1:21" x14ac:dyDescent="0.25">
      <c r="A736" s="290" t="s">
        <v>2275</v>
      </c>
      <c r="B736" t="s">
        <v>608</v>
      </c>
      <c r="C736" t="s">
        <v>609</v>
      </c>
      <c r="D736" t="s">
        <v>610</v>
      </c>
      <c r="E736" t="s">
        <v>2276</v>
      </c>
      <c r="F736" t="s">
        <v>119</v>
      </c>
      <c r="G736" t="s">
        <v>97</v>
      </c>
      <c r="H736" t="s">
        <v>833</v>
      </c>
      <c r="I736" s="200">
        <v>17500</v>
      </c>
      <c r="J736" s="200"/>
      <c r="K736" s="237">
        <v>255.2</v>
      </c>
      <c r="L736" s="237"/>
      <c r="M736" s="288">
        <v>68.569999999999993</v>
      </c>
      <c r="N736" s="288"/>
      <c r="O736" s="311">
        <v>18025</v>
      </c>
      <c r="P736" s="298"/>
      <c r="Q736" s="299">
        <v>257.39999999999998</v>
      </c>
      <c r="R736" s="299"/>
      <c r="S736" s="300">
        <v>70.03</v>
      </c>
      <c r="T736" s="301"/>
      <c r="U736" s="246"/>
    </row>
    <row r="737" spans="1:21" x14ac:dyDescent="0.25">
      <c r="A737" s="290" t="s">
        <v>2277</v>
      </c>
      <c r="B737" t="s">
        <v>608</v>
      </c>
      <c r="C737" t="s">
        <v>609</v>
      </c>
      <c r="D737" t="s">
        <v>610</v>
      </c>
      <c r="E737" t="s">
        <v>2278</v>
      </c>
      <c r="F737" t="s">
        <v>119</v>
      </c>
      <c r="G737" t="s">
        <v>97</v>
      </c>
      <c r="H737" t="s">
        <v>833</v>
      </c>
      <c r="I737" s="200">
        <v>8400</v>
      </c>
      <c r="J737" s="200"/>
      <c r="K737" s="237">
        <v>141.19999999999999</v>
      </c>
      <c r="L737" s="237"/>
      <c r="M737" s="288">
        <v>59.49</v>
      </c>
      <c r="N737" s="288"/>
      <c r="O737" s="311">
        <v>8600</v>
      </c>
      <c r="P737" s="298"/>
      <c r="Q737" s="299">
        <v>138</v>
      </c>
      <c r="R737" s="299"/>
      <c r="S737" s="300">
        <v>62.32</v>
      </c>
      <c r="T737" s="301"/>
      <c r="U737" s="246"/>
    </row>
    <row r="738" spans="1:21" x14ac:dyDescent="0.25">
      <c r="A738" s="290" t="s">
        <v>2279</v>
      </c>
      <c r="B738" t="s">
        <v>608</v>
      </c>
      <c r="C738" t="s">
        <v>609</v>
      </c>
      <c r="D738" t="s">
        <v>610</v>
      </c>
      <c r="E738" t="s">
        <v>2280</v>
      </c>
      <c r="F738" t="s">
        <v>119</v>
      </c>
      <c r="G738" t="s">
        <v>97</v>
      </c>
      <c r="H738" t="s">
        <v>833</v>
      </c>
      <c r="I738" s="200">
        <v>29000</v>
      </c>
      <c r="J738" s="200"/>
      <c r="K738" s="237">
        <v>379.8</v>
      </c>
      <c r="L738" s="237"/>
      <c r="M738" s="288">
        <v>76.36</v>
      </c>
      <c r="N738" s="288"/>
      <c r="O738" s="311">
        <v>30300</v>
      </c>
      <c r="P738" s="298"/>
      <c r="Q738" s="299">
        <v>382.4</v>
      </c>
      <c r="R738" s="299"/>
      <c r="S738" s="300">
        <v>79.239999999999995</v>
      </c>
      <c r="T738" s="301"/>
      <c r="U738" s="246"/>
    </row>
    <row r="739" spans="1:21" x14ac:dyDescent="0.25">
      <c r="A739" s="290" t="s">
        <v>2281</v>
      </c>
      <c r="B739" t="s">
        <v>608</v>
      </c>
      <c r="C739" t="s">
        <v>609</v>
      </c>
      <c r="D739" t="s">
        <v>610</v>
      </c>
      <c r="E739" t="s">
        <v>2282</v>
      </c>
      <c r="F739" t="s">
        <v>119</v>
      </c>
      <c r="G739" t="s">
        <v>97</v>
      </c>
      <c r="H739" t="s">
        <v>833</v>
      </c>
      <c r="I739" s="200">
        <v>13062</v>
      </c>
      <c r="J739" s="200"/>
      <c r="K739" s="237">
        <v>189.1</v>
      </c>
      <c r="L739" s="237"/>
      <c r="M739" s="288">
        <v>69.069999999999993</v>
      </c>
      <c r="N739" s="288"/>
      <c r="O739" s="311">
        <v>13453</v>
      </c>
      <c r="P739" s="298"/>
      <c r="Q739" s="299">
        <v>190</v>
      </c>
      <c r="R739" s="299"/>
      <c r="S739" s="300">
        <v>70.81</v>
      </c>
      <c r="T739" s="301"/>
      <c r="U739" s="246"/>
    </row>
    <row r="740" spans="1:21" x14ac:dyDescent="0.25">
      <c r="A740" s="290" t="s">
        <v>2283</v>
      </c>
      <c r="B740" t="s">
        <v>608</v>
      </c>
      <c r="C740" t="s">
        <v>609</v>
      </c>
      <c r="D740" t="s">
        <v>610</v>
      </c>
      <c r="E740" t="s">
        <v>2284</v>
      </c>
      <c r="F740" t="s">
        <v>119</v>
      </c>
      <c r="G740" t="s">
        <v>97</v>
      </c>
      <c r="H740" t="s">
        <v>833</v>
      </c>
      <c r="I740" s="200">
        <v>3750</v>
      </c>
      <c r="J740" s="200"/>
      <c r="K740" s="237">
        <v>72.599999999999994</v>
      </c>
      <c r="L740" s="237"/>
      <c r="M740" s="288">
        <v>51.65</v>
      </c>
      <c r="N740" s="288"/>
      <c r="O740" s="311">
        <v>3750</v>
      </c>
      <c r="P740" s="298"/>
      <c r="Q740" s="299">
        <v>75.599999999999994</v>
      </c>
      <c r="R740" s="299"/>
      <c r="S740" s="300">
        <v>49.6</v>
      </c>
      <c r="T740" s="301"/>
      <c r="U740" s="246"/>
    </row>
    <row r="741" spans="1:21" x14ac:dyDescent="0.25">
      <c r="A741" s="290" t="s">
        <v>2285</v>
      </c>
      <c r="B741" t="s">
        <v>608</v>
      </c>
      <c r="C741" t="s">
        <v>609</v>
      </c>
      <c r="D741" t="s">
        <v>610</v>
      </c>
      <c r="E741" t="s">
        <v>2286</v>
      </c>
      <c r="F741" t="s">
        <v>119</v>
      </c>
      <c r="G741" t="s">
        <v>97</v>
      </c>
      <c r="H741" t="s">
        <v>833</v>
      </c>
      <c r="I741" s="200">
        <v>98869</v>
      </c>
      <c r="J741" s="200"/>
      <c r="K741" s="237">
        <v>1711.7</v>
      </c>
      <c r="L741" s="237"/>
      <c r="M741" s="288">
        <v>57.76</v>
      </c>
      <c r="N741" s="288"/>
      <c r="O741" s="311">
        <v>99430</v>
      </c>
      <c r="P741" s="298"/>
      <c r="Q741" s="299">
        <v>1981.8</v>
      </c>
      <c r="R741" s="299"/>
      <c r="S741" s="300">
        <v>50.17</v>
      </c>
      <c r="T741" s="301"/>
      <c r="U741" s="246"/>
    </row>
    <row r="742" spans="1:21" x14ac:dyDescent="0.25">
      <c r="A742" s="290" t="s">
        <v>2287</v>
      </c>
      <c r="B742" t="s">
        <v>608</v>
      </c>
      <c r="C742" t="s">
        <v>609</v>
      </c>
      <c r="D742" t="s">
        <v>610</v>
      </c>
      <c r="E742" t="s">
        <v>2288</v>
      </c>
      <c r="F742" t="s">
        <v>119</v>
      </c>
      <c r="G742" t="s">
        <v>97</v>
      </c>
      <c r="H742" t="s">
        <v>833</v>
      </c>
      <c r="I742" s="200">
        <v>5250</v>
      </c>
      <c r="J742" s="200"/>
      <c r="K742" s="237">
        <v>90.2</v>
      </c>
      <c r="L742" s="237"/>
      <c r="M742" s="288">
        <v>58.2</v>
      </c>
      <c r="N742" s="288"/>
      <c r="O742" s="311">
        <v>5250</v>
      </c>
      <c r="P742" s="298"/>
      <c r="Q742" s="299">
        <v>93.5</v>
      </c>
      <c r="R742" s="299"/>
      <c r="S742" s="300">
        <v>56.15</v>
      </c>
      <c r="T742" s="301"/>
      <c r="U742" s="246"/>
    </row>
    <row r="743" spans="1:21" x14ac:dyDescent="0.25">
      <c r="A743" s="290" t="s">
        <v>2289</v>
      </c>
      <c r="B743" t="s">
        <v>608</v>
      </c>
      <c r="C743" t="s">
        <v>609</v>
      </c>
      <c r="D743" t="s">
        <v>610</v>
      </c>
      <c r="E743" t="s">
        <v>2290</v>
      </c>
      <c r="F743" t="s">
        <v>119</v>
      </c>
      <c r="G743" t="s">
        <v>97</v>
      </c>
      <c r="H743" t="s">
        <v>833</v>
      </c>
      <c r="I743" s="200">
        <v>8692</v>
      </c>
      <c r="J743" s="200"/>
      <c r="K743" s="237">
        <v>107.3</v>
      </c>
      <c r="L743" s="237"/>
      <c r="M743" s="288">
        <v>81.010000000000005</v>
      </c>
      <c r="N743" s="288"/>
      <c r="O743" s="311">
        <v>12938</v>
      </c>
      <c r="P743" s="298"/>
      <c r="Q743" s="299">
        <v>109.2</v>
      </c>
      <c r="R743" s="299"/>
      <c r="S743" s="300">
        <v>118.48</v>
      </c>
      <c r="T743" s="301"/>
      <c r="U743" s="246"/>
    </row>
    <row r="744" spans="1:21" x14ac:dyDescent="0.25">
      <c r="A744" s="290" t="s">
        <v>2291</v>
      </c>
      <c r="B744" t="s">
        <v>608</v>
      </c>
      <c r="C744" t="s">
        <v>609</v>
      </c>
      <c r="D744" t="s">
        <v>610</v>
      </c>
      <c r="E744" t="s">
        <v>2292</v>
      </c>
      <c r="F744" t="s">
        <v>119</v>
      </c>
      <c r="G744" t="s">
        <v>97</v>
      </c>
      <c r="H744" t="s">
        <v>833</v>
      </c>
      <c r="I744" s="200">
        <v>255820</v>
      </c>
      <c r="J744" s="200"/>
      <c r="K744" s="237">
        <v>1946.9</v>
      </c>
      <c r="L744" s="237"/>
      <c r="M744" s="288">
        <v>131.4</v>
      </c>
      <c r="N744" s="288"/>
      <c r="O744" s="311">
        <v>267870</v>
      </c>
      <c r="P744" s="298"/>
      <c r="Q744" s="299">
        <v>1960.7</v>
      </c>
      <c r="R744" s="299"/>
      <c r="S744" s="300">
        <v>136.62</v>
      </c>
      <c r="T744" s="301"/>
      <c r="U744" s="246"/>
    </row>
    <row r="745" spans="1:21" x14ac:dyDescent="0.25">
      <c r="A745" s="290" t="s">
        <v>2293</v>
      </c>
      <c r="B745" t="s">
        <v>608</v>
      </c>
      <c r="C745" t="s">
        <v>609</v>
      </c>
      <c r="D745" t="s">
        <v>610</v>
      </c>
      <c r="E745" t="s">
        <v>2294</v>
      </c>
      <c r="F745" t="s">
        <v>119</v>
      </c>
      <c r="G745" t="s">
        <v>97</v>
      </c>
      <c r="H745" t="s">
        <v>833</v>
      </c>
      <c r="I745" s="200">
        <v>62000</v>
      </c>
      <c r="J745" s="200"/>
      <c r="K745" s="237">
        <v>772.1</v>
      </c>
      <c r="L745" s="237"/>
      <c r="M745" s="288">
        <v>80.3</v>
      </c>
      <c r="N745" s="288"/>
      <c r="O745" s="311">
        <v>66000</v>
      </c>
      <c r="P745" s="298"/>
      <c r="Q745" s="299">
        <v>774.3</v>
      </c>
      <c r="R745" s="299"/>
      <c r="S745" s="300">
        <v>85.24</v>
      </c>
      <c r="T745" s="301"/>
      <c r="U745" s="246"/>
    </row>
    <row r="746" spans="1:21" x14ac:dyDescent="0.25">
      <c r="A746" s="290" t="s">
        <v>2295</v>
      </c>
      <c r="B746" t="s">
        <v>608</v>
      </c>
      <c r="C746" t="s">
        <v>609</v>
      </c>
      <c r="D746" t="s">
        <v>610</v>
      </c>
      <c r="E746" t="s">
        <v>2296</v>
      </c>
      <c r="F746" t="s">
        <v>119</v>
      </c>
      <c r="G746" t="s">
        <v>97</v>
      </c>
      <c r="H746" t="s">
        <v>833</v>
      </c>
      <c r="I746" s="200">
        <v>132000</v>
      </c>
      <c r="J746" s="200"/>
      <c r="K746" s="237">
        <v>1769.4</v>
      </c>
      <c r="L746" s="237"/>
      <c r="M746" s="288">
        <v>74.599999999999994</v>
      </c>
      <c r="N746" s="288"/>
      <c r="O746" s="311">
        <v>133000</v>
      </c>
      <c r="P746" s="298"/>
      <c r="Q746" s="299">
        <v>1771.2</v>
      </c>
      <c r="R746" s="299"/>
      <c r="S746" s="300">
        <v>75.09</v>
      </c>
      <c r="T746" s="301"/>
      <c r="U746" s="246"/>
    </row>
    <row r="747" spans="1:21" x14ac:dyDescent="0.25">
      <c r="A747" s="290" t="s">
        <v>2297</v>
      </c>
      <c r="B747" t="s">
        <v>608</v>
      </c>
      <c r="C747" t="s">
        <v>609</v>
      </c>
      <c r="D747" t="s">
        <v>610</v>
      </c>
      <c r="E747" t="s">
        <v>2141</v>
      </c>
      <c r="F747" t="s">
        <v>119</v>
      </c>
      <c r="G747" t="s">
        <v>97</v>
      </c>
      <c r="H747" t="s">
        <v>833</v>
      </c>
      <c r="I747" s="200">
        <v>7000</v>
      </c>
      <c r="J747" s="200"/>
      <c r="K747" s="237">
        <v>181</v>
      </c>
      <c r="L747" s="237"/>
      <c r="M747" s="288">
        <v>38.67</v>
      </c>
      <c r="N747" s="288"/>
      <c r="O747" s="311">
        <v>9000</v>
      </c>
      <c r="P747" s="298"/>
      <c r="Q747" s="299">
        <v>182.3</v>
      </c>
      <c r="R747" s="299"/>
      <c r="S747" s="300">
        <v>49.37</v>
      </c>
      <c r="T747" s="301"/>
      <c r="U747" s="246"/>
    </row>
    <row r="748" spans="1:21" x14ac:dyDescent="0.25">
      <c r="A748" s="290" t="s">
        <v>2298</v>
      </c>
      <c r="B748" t="s">
        <v>608</v>
      </c>
      <c r="C748" t="s">
        <v>609</v>
      </c>
      <c r="D748" t="s">
        <v>610</v>
      </c>
      <c r="E748" t="s">
        <v>2299</v>
      </c>
      <c r="F748" t="s">
        <v>119</v>
      </c>
      <c r="G748" t="s">
        <v>97</v>
      </c>
      <c r="H748" t="s">
        <v>833</v>
      </c>
      <c r="I748" s="200">
        <v>38885</v>
      </c>
      <c r="J748" s="200"/>
      <c r="K748" s="237">
        <v>589.6</v>
      </c>
      <c r="L748" s="237"/>
      <c r="M748" s="288">
        <v>65.95</v>
      </c>
      <c r="N748" s="288"/>
      <c r="O748" s="311">
        <v>48600</v>
      </c>
      <c r="P748" s="298"/>
      <c r="Q748" s="299">
        <v>589.5</v>
      </c>
      <c r="R748" s="299"/>
      <c r="S748" s="300">
        <v>82.44</v>
      </c>
      <c r="T748" s="301"/>
      <c r="U748" s="246"/>
    </row>
    <row r="749" spans="1:21" x14ac:dyDescent="0.25">
      <c r="A749" s="290" t="s">
        <v>2300</v>
      </c>
      <c r="B749" t="s">
        <v>608</v>
      </c>
      <c r="C749" t="s">
        <v>609</v>
      </c>
      <c r="D749" t="s">
        <v>610</v>
      </c>
      <c r="E749" t="s">
        <v>2301</v>
      </c>
      <c r="F749" t="s">
        <v>119</v>
      </c>
      <c r="G749" t="s">
        <v>97</v>
      </c>
      <c r="H749" t="s">
        <v>833</v>
      </c>
      <c r="I749" s="200">
        <v>78500</v>
      </c>
      <c r="J749" s="200"/>
      <c r="K749" s="237">
        <v>830.8</v>
      </c>
      <c r="L749" s="237"/>
      <c r="M749" s="288">
        <v>94.49</v>
      </c>
      <c r="N749" s="288"/>
      <c r="O749" s="311">
        <v>81650</v>
      </c>
      <c r="P749" s="298"/>
      <c r="Q749" s="299">
        <v>830.4</v>
      </c>
      <c r="R749" s="299"/>
      <c r="S749" s="300">
        <v>98.33</v>
      </c>
      <c r="T749" s="301"/>
      <c r="U749" s="246"/>
    </row>
    <row r="750" spans="1:21" x14ac:dyDescent="0.25">
      <c r="A750" s="290" t="s">
        <v>2302</v>
      </c>
      <c r="B750" t="s">
        <v>608</v>
      </c>
      <c r="C750" t="s">
        <v>609</v>
      </c>
      <c r="D750" t="s">
        <v>610</v>
      </c>
      <c r="E750" t="s">
        <v>2303</v>
      </c>
      <c r="F750" t="s">
        <v>119</v>
      </c>
      <c r="G750" t="s">
        <v>97</v>
      </c>
      <c r="H750" t="s">
        <v>833</v>
      </c>
      <c r="I750" s="200">
        <v>43919</v>
      </c>
      <c r="J750" s="200"/>
      <c r="K750" s="237">
        <v>478.8</v>
      </c>
      <c r="L750" s="237"/>
      <c r="M750" s="288">
        <v>91.73</v>
      </c>
      <c r="N750" s="288"/>
      <c r="O750" s="311">
        <v>47330</v>
      </c>
      <c r="P750" s="298"/>
      <c r="Q750" s="299">
        <v>491.4</v>
      </c>
      <c r="R750" s="299"/>
      <c r="S750" s="300">
        <v>96.32</v>
      </c>
      <c r="T750" s="301"/>
      <c r="U750" s="246"/>
    </row>
    <row r="751" spans="1:21" x14ac:dyDescent="0.25">
      <c r="A751" s="290" t="s">
        <v>2304</v>
      </c>
      <c r="B751" t="s">
        <v>608</v>
      </c>
      <c r="C751" t="s">
        <v>609</v>
      </c>
      <c r="D751" t="s">
        <v>610</v>
      </c>
      <c r="E751" t="s">
        <v>2305</v>
      </c>
      <c r="F751" t="s">
        <v>119</v>
      </c>
      <c r="G751" t="s">
        <v>97</v>
      </c>
      <c r="H751" t="s">
        <v>833</v>
      </c>
      <c r="I751" s="200">
        <v>60000</v>
      </c>
      <c r="J751" s="200"/>
      <c r="K751" s="237">
        <v>1112.4000000000001</v>
      </c>
      <c r="L751" s="237"/>
      <c r="M751" s="288">
        <v>53.94</v>
      </c>
      <c r="N751" s="288"/>
      <c r="O751" s="311">
        <v>79000</v>
      </c>
      <c r="P751" s="298"/>
      <c r="Q751" s="299">
        <v>1128</v>
      </c>
      <c r="R751" s="299"/>
      <c r="S751" s="300">
        <v>70.040000000000006</v>
      </c>
      <c r="T751" s="301"/>
      <c r="U751" s="246"/>
    </row>
    <row r="752" spans="1:21" x14ac:dyDescent="0.25">
      <c r="A752" s="290" t="s">
        <v>2306</v>
      </c>
      <c r="B752" t="s">
        <v>608</v>
      </c>
      <c r="C752" t="s">
        <v>609</v>
      </c>
      <c r="D752" t="s">
        <v>610</v>
      </c>
      <c r="E752" t="s">
        <v>2307</v>
      </c>
      <c r="F752" t="s">
        <v>119</v>
      </c>
      <c r="G752" t="s">
        <v>97</v>
      </c>
      <c r="H752" t="s">
        <v>833</v>
      </c>
      <c r="I752" s="200">
        <v>12000</v>
      </c>
      <c r="J752" s="200"/>
      <c r="K752" s="237">
        <v>161.1</v>
      </c>
      <c r="L752" s="237"/>
      <c r="M752" s="288">
        <v>74.489999999999995</v>
      </c>
      <c r="N752" s="288"/>
      <c r="O752" s="311">
        <v>12500</v>
      </c>
      <c r="P752" s="298"/>
      <c r="Q752" s="299">
        <v>159.1</v>
      </c>
      <c r="R752" s="299"/>
      <c r="S752" s="300">
        <v>78.569999999999993</v>
      </c>
      <c r="T752" s="301"/>
      <c r="U752" s="246"/>
    </row>
    <row r="753" spans="1:21" x14ac:dyDescent="0.25">
      <c r="A753" s="290" t="s">
        <v>2308</v>
      </c>
      <c r="B753" t="s">
        <v>608</v>
      </c>
      <c r="C753" t="s">
        <v>609</v>
      </c>
      <c r="D753" t="s">
        <v>610</v>
      </c>
      <c r="E753" t="s">
        <v>2309</v>
      </c>
      <c r="F753" t="s">
        <v>119</v>
      </c>
      <c r="G753" t="s">
        <v>97</v>
      </c>
      <c r="H753" t="s">
        <v>833</v>
      </c>
      <c r="I753" s="200">
        <v>115000</v>
      </c>
      <c r="J753" s="200"/>
      <c r="K753" s="237">
        <v>1340.9</v>
      </c>
      <c r="L753" s="237"/>
      <c r="M753" s="288">
        <v>85.76</v>
      </c>
      <c r="N753" s="288"/>
      <c r="O753" s="311">
        <v>115000</v>
      </c>
      <c r="P753" s="298"/>
      <c r="Q753" s="299">
        <v>1336.5</v>
      </c>
      <c r="R753" s="299"/>
      <c r="S753" s="300">
        <v>86.05</v>
      </c>
      <c r="T753" s="301"/>
      <c r="U753" s="246"/>
    </row>
    <row r="754" spans="1:21" x14ac:dyDescent="0.25">
      <c r="A754" s="290" t="s">
        <v>2310</v>
      </c>
      <c r="B754" t="s">
        <v>608</v>
      </c>
      <c r="C754" t="s">
        <v>609</v>
      </c>
      <c r="D754" t="s">
        <v>610</v>
      </c>
      <c r="E754" t="s">
        <v>2311</v>
      </c>
      <c r="F754" t="s">
        <v>119</v>
      </c>
      <c r="G754" t="s">
        <v>97</v>
      </c>
      <c r="H754" t="s">
        <v>896</v>
      </c>
      <c r="I754" s="200">
        <v>0</v>
      </c>
      <c r="J754" s="200"/>
      <c r="K754" s="237">
        <v>32.200000000000003</v>
      </c>
      <c r="L754" s="237"/>
      <c r="M754" s="288">
        <v>0</v>
      </c>
      <c r="N754" s="288"/>
      <c r="O754" s="311">
        <v>0</v>
      </c>
      <c r="P754" s="298"/>
      <c r="Q754" s="299">
        <v>32.700000000000003</v>
      </c>
      <c r="R754" s="299"/>
      <c r="S754" s="300">
        <v>0</v>
      </c>
      <c r="T754" s="301"/>
      <c r="U754" s="246"/>
    </row>
    <row r="755" spans="1:21" x14ac:dyDescent="0.25">
      <c r="A755" s="290" t="s">
        <v>2312</v>
      </c>
      <c r="B755" t="s">
        <v>608</v>
      </c>
      <c r="C755" t="s">
        <v>609</v>
      </c>
      <c r="D755" t="s">
        <v>610</v>
      </c>
      <c r="E755" t="s">
        <v>2313</v>
      </c>
      <c r="F755" t="s">
        <v>119</v>
      </c>
      <c r="G755" t="s">
        <v>97</v>
      </c>
      <c r="H755" t="s">
        <v>833</v>
      </c>
      <c r="I755" s="200">
        <v>14500</v>
      </c>
      <c r="J755" s="200"/>
      <c r="K755" s="237">
        <v>198.5</v>
      </c>
      <c r="L755" s="237"/>
      <c r="M755" s="288">
        <v>73.05</v>
      </c>
      <c r="N755" s="288"/>
      <c r="O755" s="311">
        <v>14500</v>
      </c>
      <c r="P755" s="298"/>
      <c r="Q755" s="299">
        <v>198.8</v>
      </c>
      <c r="R755" s="299"/>
      <c r="S755" s="300">
        <v>72.94</v>
      </c>
      <c r="T755" s="301"/>
      <c r="U755" s="246"/>
    </row>
    <row r="756" spans="1:21" x14ac:dyDescent="0.25">
      <c r="A756" s="290" t="s">
        <v>2314</v>
      </c>
      <c r="B756" t="s">
        <v>608</v>
      </c>
      <c r="C756" t="s">
        <v>609</v>
      </c>
      <c r="D756" t="s">
        <v>610</v>
      </c>
      <c r="E756" t="s">
        <v>2315</v>
      </c>
      <c r="F756" t="s">
        <v>119</v>
      </c>
      <c r="G756" t="s">
        <v>97</v>
      </c>
      <c r="H756" t="s">
        <v>833</v>
      </c>
      <c r="I756" s="200">
        <v>321021</v>
      </c>
      <c r="J756" s="200"/>
      <c r="K756" s="237">
        <v>2503</v>
      </c>
      <c r="L756" s="237"/>
      <c r="M756" s="288">
        <v>128.25</v>
      </c>
      <c r="N756" s="288"/>
      <c r="O756" s="311">
        <v>335839</v>
      </c>
      <c r="P756" s="298"/>
      <c r="Q756" s="299">
        <v>2526.3000000000002</v>
      </c>
      <c r="R756" s="299"/>
      <c r="S756" s="300">
        <v>132.94</v>
      </c>
      <c r="T756" s="301"/>
      <c r="U756" s="246"/>
    </row>
    <row r="757" spans="1:21" x14ac:dyDescent="0.25">
      <c r="A757" s="290" t="s">
        <v>2316</v>
      </c>
      <c r="B757" t="s">
        <v>608</v>
      </c>
      <c r="C757" t="s">
        <v>609</v>
      </c>
      <c r="D757" t="s">
        <v>610</v>
      </c>
      <c r="E757" t="s">
        <v>2317</v>
      </c>
      <c r="F757" t="s">
        <v>119</v>
      </c>
      <c r="G757" t="s">
        <v>97</v>
      </c>
      <c r="H757" t="s">
        <v>833</v>
      </c>
      <c r="I757" s="200">
        <v>26607</v>
      </c>
      <c r="J757" s="200"/>
      <c r="K757" s="237">
        <v>343.1</v>
      </c>
      <c r="L757" s="237"/>
      <c r="M757" s="288">
        <v>77.55</v>
      </c>
      <c r="N757" s="288"/>
      <c r="O757" s="311">
        <v>29993</v>
      </c>
      <c r="P757" s="298"/>
      <c r="Q757" s="299">
        <v>342.1</v>
      </c>
      <c r="R757" s="299"/>
      <c r="S757" s="300">
        <v>87.67</v>
      </c>
      <c r="T757" s="301"/>
      <c r="U757" s="246"/>
    </row>
    <row r="758" spans="1:21" x14ac:dyDescent="0.25">
      <c r="A758" s="290" t="s">
        <v>2318</v>
      </c>
      <c r="B758" t="s">
        <v>608</v>
      </c>
      <c r="C758" t="s">
        <v>609</v>
      </c>
      <c r="D758" t="s">
        <v>610</v>
      </c>
      <c r="E758" t="s">
        <v>2319</v>
      </c>
      <c r="F758" t="s">
        <v>119</v>
      </c>
      <c r="G758" t="s">
        <v>97</v>
      </c>
      <c r="H758" t="s">
        <v>833</v>
      </c>
      <c r="I758" s="200">
        <v>1500</v>
      </c>
      <c r="J758" s="200"/>
      <c r="K758" s="237">
        <v>55.9</v>
      </c>
      <c r="L758" s="237"/>
      <c r="M758" s="288">
        <v>26.83</v>
      </c>
      <c r="N758" s="288"/>
      <c r="O758" s="311">
        <v>1500</v>
      </c>
      <c r="P758" s="298"/>
      <c r="Q758" s="299">
        <v>54.5</v>
      </c>
      <c r="R758" s="299"/>
      <c r="S758" s="300">
        <v>27.52</v>
      </c>
      <c r="T758" s="301"/>
      <c r="U758" s="246"/>
    </row>
    <row r="759" spans="1:21" x14ac:dyDescent="0.25">
      <c r="A759" s="290" t="s">
        <v>2320</v>
      </c>
      <c r="B759" t="s">
        <v>608</v>
      </c>
      <c r="C759" t="s">
        <v>609</v>
      </c>
      <c r="D759" t="s">
        <v>610</v>
      </c>
      <c r="E759" t="s">
        <v>2321</v>
      </c>
      <c r="F759" t="s">
        <v>119</v>
      </c>
      <c r="G759" t="s">
        <v>97</v>
      </c>
      <c r="H759" t="s">
        <v>833</v>
      </c>
      <c r="I759" s="200">
        <v>6250</v>
      </c>
      <c r="J759" s="200"/>
      <c r="K759" s="237">
        <v>144.80000000000001</v>
      </c>
      <c r="L759" s="237"/>
      <c r="M759" s="288">
        <v>43.16</v>
      </c>
      <c r="N759" s="288"/>
      <c r="O759" s="311">
        <v>6375</v>
      </c>
      <c r="P759" s="298"/>
      <c r="Q759" s="299">
        <v>146.6</v>
      </c>
      <c r="R759" s="299"/>
      <c r="S759" s="300">
        <v>43.49</v>
      </c>
      <c r="T759" s="301"/>
      <c r="U759" s="246"/>
    </row>
    <row r="760" spans="1:21" x14ac:dyDescent="0.25">
      <c r="A760" s="290" t="s">
        <v>2322</v>
      </c>
      <c r="B760" t="s">
        <v>608</v>
      </c>
      <c r="C760" t="s">
        <v>609</v>
      </c>
      <c r="D760" t="s">
        <v>610</v>
      </c>
      <c r="E760" t="s">
        <v>2323</v>
      </c>
      <c r="F760" t="s">
        <v>119</v>
      </c>
      <c r="G760" t="s">
        <v>97</v>
      </c>
      <c r="H760" t="s">
        <v>833</v>
      </c>
      <c r="I760" s="200">
        <v>19923</v>
      </c>
      <c r="J760" s="200"/>
      <c r="K760" s="237">
        <v>269</v>
      </c>
      <c r="L760" s="237"/>
      <c r="M760" s="288">
        <v>74.06</v>
      </c>
      <c r="N760" s="288"/>
      <c r="O760" s="311">
        <v>19923</v>
      </c>
      <c r="P760" s="298"/>
      <c r="Q760" s="299">
        <v>342.2</v>
      </c>
      <c r="R760" s="299"/>
      <c r="S760" s="300">
        <v>58.22</v>
      </c>
      <c r="T760" s="301"/>
      <c r="U760" s="246"/>
    </row>
    <row r="761" spans="1:21" x14ac:dyDescent="0.25">
      <c r="A761" s="290" t="s">
        <v>2324</v>
      </c>
      <c r="B761" t="s">
        <v>608</v>
      </c>
      <c r="C761" t="s">
        <v>609</v>
      </c>
      <c r="D761" t="s">
        <v>610</v>
      </c>
      <c r="E761" t="s">
        <v>2325</v>
      </c>
      <c r="F761" t="s">
        <v>119</v>
      </c>
      <c r="G761" t="s">
        <v>97</v>
      </c>
      <c r="H761" t="s">
        <v>833</v>
      </c>
      <c r="I761" s="200">
        <v>70000</v>
      </c>
      <c r="J761" s="200"/>
      <c r="K761" s="237">
        <v>919.9</v>
      </c>
      <c r="L761" s="237"/>
      <c r="M761" s="288">
        <v>76.099999999999994</v>
      </c>
      <c r="N761" s="288"/>
      <c r="O761" s="311">
        <v>72100</v>
      </c>
      <c r="P761" s="298"/>
      <c r="Q761" s="299">
        <v>931.6</v>
      </c>
      <c r="R761" s="299"/>
      <c r="S761" s="300">
        <v>77.39</v>
      </c>
      <c r="T761" s="301"/>
      <c r="U761" s="246"/>
    </row>
    <row r="762" spans="1:21" x14ac:dyDescent="0.25">
      <c r="A762" s="290" t="s">
        <v>2326</v>
      </c>
      <c r="B762" t="s">
        <v>608</v>
      </c>
      <c r="C762" t="s">
        <v>609</v>
      </c>
      <c r="D762" t="s">
        <v>610</v>
      </c>
      <c r="E762" t="s">
        <v>2327</v>
      </c>
      <c r="F762" t="s">
        <v>119</v>
      </c>
      <c r="G762" t="s">
        <v>97</v>
      </c>
      <c r="H762" t="s">
        <v>833</v>
      </c>
      <c r="I762" s="200">
        <v>30600</v>
      </c>
      <c r="J762" s="200"/>
      <c r="K762" s="237">
        <v>525.6</v>
      </c>
      <c r="L762" s="237"/>
      <c r="M762" s="288">
        <v>58.22</v>
      </c>
      <c r="N762" s="288"/>
      <c r="O762" s="311">
        <v>31500</v>
      </c>
      <c r="P762" s="298"/>
      <c r="Q762" s="299">
        <v>530.1</v>
      </c>
      <c r="R762" s="299"/>
      <c r="S762" s="300">
        <v>59.42</v>
      </c>
      <c r="T762" s="301"/>
      <c r="U762" s="246"/>
    </row>
    <row r="763" spans="1:21" x14ac:dyDescent="0.25">
      <c r="A763" s="290" t="s">
        <v>2328</v>
      </c>
      <c r="B763" t="s">
        <v>608</v>
      </c>
      <c r="C763" t="s">
        <v>609</v>
      </c>
      <c r="D763" t="s">
        <v>610</v>
      </c>
      <c r="E763" t="s">
        <v>2329</v>
      </c>
      <c r="F763" t="s">
        <v>119</v>
      </c>
      <c r="G763" t="s">
        <v>97</v>
      </c>
      <c r="H763" t="s">
        <v>833</v>
      </c>
      <c r="I763" s="200">
        <v>10650</v>
      </c>
      <c r="J763" s="200"/>
      <c r="K763" s="237">
        <v>213.1</v>
      </c>
      <c r="L763" s="237"/>
      <c r="M763" s="288">
        <v>49.98</v>
      </c>
      <c r="N763" s="288"/>
      <c r="O763" s="311">
        <v>10650</v>
      </c>
      <c r="P763" s="298"/>
      <c r="Q763" s="299">
        <v>217</v>
      </c>
      <c r="R763" s="299"/>
      <c r="S763" s="300">
        <v>49.08</v>
      </c>
      <c r="T763" s="301"/>
      <c r="U763" s="246"/>
    </row>
    <row r="764" spans="1:21" x14ac:dyDescent="0.25">
      <c r="A764" s="290" t="s">
        <v>2330</v>
      </c>
      <c r="B764" t="s">
        <v>608</v>
      </c>
      <c r="C764" t="s">
        <v>609</v>
      </c>
      <c r="D764" t="s">
        <v>610</v>
      </c>
      <c r="E764" t="s">
        <v>2331</v>
      </c>
      <c r="F764" t="s">
        <v>119</v>
      </c>
      <c r="G764" t="s">
        <v>97</v>
      </c>
      <c r="H764" t="s">
        <v>833</v>
      </c>
      <c r="I764" s="200">
        <v>69000</v>
      </c>
      <c r="J764" s="200"/>
      <c r="K764" s="237">
        <v>960</v>
      </c>
      <c r="L764" s="237"/>
      <c r="M764" s="288">
        <v>71.88</v>
      </c>
      <c r="N764" s="288"/>
      <c r="O764" s="311">
        <v>78960</v>
      </c>
      <c r="P764" s="298"/>
      <c r="Q764" s="299">
        <v>976.2</v>
      </c>
      <c r="R764" s="299"/>
      <c r="S764" s="300">
        <v>80.89</v>
      </c>
      <c r="T764" s="301"/>
      <c r="U764" s="246"/>
    </row>
    <row r="765" spans="1:21" x14ac:dyDescent="0.25">
      <c r="A765" s="290" t="s">
        <v>2332</v>
      </c>
      <c r="B765" t="s">
        <v>608</v>
      </c>
      <c r="C765" t="s">
        <v>609</v>
      </c>
      <c r="D765" t="s">
        <v>610</v>
      </c>
      <c r="E765" t="s">
        <v>2333</v>
      </c>
      <c r="F765" t="s">
        <v>119</v>
      </c>
      <c r="G765" t="s">
        <v>97</v>
      </c>
      <c r="H765" t="s">
        <v>833</v>
      </c>
      <c r="I765" s="200">
        <v>2629</v>
      </c>
      <c r="J765" s="200"/>
      <c r="K765" s="237">
        <v>79.900000000000006</v>
      </c>
      <c r="L765" s="237"/>
      <c r="M765" s="288">
        <v>32.9</v>
      </c>
      <c r="N765" s="288"/>
      <c r="O765" s="311">
        <v>2681</v>
      </c>
      <c r="P765" s="298"/>
      <c r="Q765" s="299">
        <v>81.5</v>
      </c>
      <c r="R765" s="299"/>
      <c r="S765" s="300">
        <v>32.9</v>
      </c>
      <c r="T765" s="301"/>
      <c r="U765" s="246"/>
    </row>
    <row r="766" spans="1:21" x14ac:dyDescent="0.25">
      <c r="A766" s="290" t="s">
        <v>2334</v>
      </c>
      <c r="B766" t="s">
        <v>608</v>
      </c>
      <c r="C766" t="s">
        <v>609</v>
      </c>
      <c r="D766" t="s">
        <v>610</v>
      </c>
      <c r="E766" t="s">
        <v>2335</v>
      </c>
      <c r="F766" t="s">
        <v>119</v>
      </c>
      <c r="G766" t="s">
        <v>97</v>
      </c>
      <c r="H766" t="s">
        <v>833</v>
      </c>
      <c r="I766" s="200">
        <v>78000</v>
      </c>
      <c r="J766" s="200"/>
      <c r="K766" s="237">
        <v>990.4</v>
      </c>
      <c r="L766" s="237"/>
      <c r="M766" s="288">
        <v>78.760000000000005</v>
      </c>
      <c r="N766" s="288"/>
      <c r="O766" s="311">
        <v>78000</v>
      </c>
      <c r="P766" s="298"/>
      <c r="Q766" s="299">
        <v>1039.5999999999999</v>
      </c>
      <c r="R766" s="299"/>
      <c r="S766" s="300">
        <v>75.03</v>
      </c>
      <c r="T766" s="301"/>
      <c r="U766" s="246"/>
    </row>
    <row r="767" spans="1:21" x14ac:dyDescent="0.25">
      <c r="A767" s="290" t="s">
        <v>2336</v>
      </c>
      <c r="B767" t="s">
        <v>608</v>
      </c>
      <c r="C767" t="s">
        <v>609</v>
      </c>
      <c r="D767" t="s">
        <v>610</v>
      </c>
      <c r="E767" t="s">
        <v>2337</v>
      </c>
      <c r="F767" t="s">
        <v>119</v>
      </c>
      <c r="G767" t="s">
        <v>97</v>
      </c>
      <c r="H767" t="s">
        <v>833</v>
      </c>
      <c r="I767" s="200">
        <v>18936</v>
      </c>
      <c r="J767" s="200"/>
      <c r="K767" s="237">
        <v>490.5</v>
      </c>
      <c r="L767" s="237"/>
      <c r="M767" s="288">
        <v>38.61</v>
      </c>
      <c r="N767" s="288"/>
      <c r="O767" s="311">
        <v>19694</v>
      </c>
      <c r="P767" s="298"/>
      <c r="Q767" s="299">
        <v>489.1</v>
      </c>
      <c r="R767" s="299"/>
      <c r="S767" s="300">
        <v>40.270000000000003</v>
      </c>
      <c r="T767" s="301"/>
      <c r="U767" s="246"/>
    </row>
    <row r="768" spans="1:21" x14ac:dyDescent="0.25">
      <c r="A768" s="290" t="s">
        <v>2338</v>
      </c>
      <c r="B768" t="s">
        <v>608</v>
      </c>
      <c r="C768" t="s">
        <v>609</v>
      </c>
      <c r="D768" t="s">
        <v>610</v>
      </c>
      <c r="E768" t="s">
        <v>2339</v>
      </c>
      <c r="F768" t="s">
        <v>119</v>
      </c>
      <c r="G768" t="s">
        <v>97</v>
      </c>
      <c r="H768" t="s">
        <v>833</v>
      </c>
      <c r="I768" s="200">
        <v>15000</v>
      </c>
      <c r="J768" s="200"/>
      <c r="K768" s="237">
        <v>248.9</v>
      </c>
      <c r="L768" s="237"/>
      <c r="M768" s="288">
        <v>60.27</v>
      </c>
      <c r="N768" s="288"/>
      <c r="O768" s="311">
        <v>15000</v>
      </c>
      <c r="P768" s="298"/>
      <c r="Q768" s="299">
        <v>275.60000000000002</v>
      </c>
      <c r="R768" s="299"/>
      <c r="S768" s="300">
        <v>54.43</v>
      </c>
      <c r="T768" s="301"/>
      <c r="U768" s="246"/>
    </row>
    <row r="769" spans="1:21" x14ac:dyDescent="0.25">
      <c r="A769" s="290" t="s">
        <v>2340</v>
      </c>
      <c r="B769" t="s">
        <v>608</v>
      </c>
      <c r="C769" t="s">
        <v>609</v>
      </c>
      <c r="D769" t="s">
        <v>610</v>
      </c>
      <c r="E769" t="s">
        <v>2341</v>
      </c>
      <c r="F769" t="s">
        <v>119</v>
      </c>
      <c r="G769" t="s">
        <v>97</v>
      </c>
      <c r="H769" t="s">
        <v>833</v>
      </c>
      <c r="I769" s="200">
        <v>162884</v>
      </c>
      <c r="J769" s="200"/>
      <c r="K769" s="237">
        <v>1939.1</v>
      </c>
      <c r="L769" s="237"/>
      <c r="M769" s="288">
        <v>84</v>
      </c>
      <c r="N769" s="288"/>
      <c r="O769" s="311">
        <v>168470</v>
      </c>
      <c r="P769" s="298"/>
      <c r="Q769" s="299">
        <v>2005.6</v>
      </c>
      <c r="R769" s="299"/>
      <c r="S769" s="300">
        <v>84</v>
      </c>
      <c r="T769" s="301"/>
      <c r="U769" s="246"/>
    </row>
    <row r="770" spans="1:21" x14ac:dyDescent="0.25">
      <c r="A770" s="290" t="s">
        <v>2342</v>
      </c>
      <c r="B770" t="s">
        <v>608</v>
      </c>
      <c r="C770" t="s">
        <v>609</v>
      </c>
      <c r="D770" t="s">
        <v>610</v>
      </c>
      <c r="E770" t="s">
        <v>2343</v>
      </c>
      <c r="F770" t="s">
        <v>119</v>
      </c>
      <c r="G770" t="s">
        <v>97</v>
      </c>
      <c r="H770" t="s">
        <v>833</v>
      </c>
      <c r="I770" s="200">
        <v>12000</v>
      </c>
      <c r="J770" s="200"/>
      <c r="K770" s="237">
        <v>187.1</v>
      </c>
      <c r="L770" s="237"/>
      <c r="M770" s="288">
        <v>64.14</v>
      </c>
      <c r="N770" s="288"/>
      <c r="O770" s="311">
        <v>12000</v>
      </c>
      <c r="P770" s="298"/>
      <c r="Q770" s="299">
        <v>187.3</v>
      </c>
      <c r="R770" s="299"/>
      <c r="S770" s="300">
        <v>64.069999999999993</v>
      </c>
      <c r="T770" s="301"/>
      <c r="U770" s="246"/>
    </row>
    <row r="771" spans="1:21" x14ac:dyDescent="0.25">
      <c r="A771" s="290" t="s">
        <v>2344</v>
      </c>
      <c r="B771" t="s">
        <v>608</v>
      </c>
      <c r="C771" t="s">
        <v>609</v>
      </c>
      <c r="D771" t="s">
        <v>610</v>
      </c>
      <c r="E771" t="s">
        <v>2345</v>
      </c>
      <c r="F771" t="s">
        <v>119</v>
      </c>
      <c r="G771" t="s">
        <v>97</v>
      </c>
      <c r="H771" t="s">
        <v>833</v>
      </c>
      <c r="I771" s="200">
        <v>11715</v>
      </c>
      <c r="J771" s="200"/>
      <c r="K771" s="237">
        <v>228.6</v>
      </c>
      <c r="L771" s="237"/>
      <c r="M771" s="288">
        <v>51.25</v>
      </c>
      <c r="N771" s="288"/>
      <c r="O771" s="311">
        <v>12044</v>
      </c>
      <c r="P771" s="298"/>
      <c r="Q771" s="299">
        <v>228.1</v>
      </c>
      <c r="R771" s="299"/>
      <c r="S771" s="300">
        <v>52.8</v>
      </c>
      <c r="T771" s="301"/>
      <c r="U771" s="246"/>
    </row>
    <row r="772" spans="1:21" x14ac:dyDescent="0.25">
      <c r="A772" s="290" t="s">
        <v>2346</v>
      </c>
      <c r="B772" t="s">
        <v>608</v>
      </c>
      <c r="C772" t="s">
        <v>609</v>
      </c>
      <c r="D772" t="s">
        <v>610</v>
      </c>
      <c r="E772" t="s">
        <v>2347</v>
      </c>
      <c r="F772" t="s">
        <v>119</v>
      </c>
      <c r="G772" t="s">
        <v>97</v>
      </c>
      <c r="H772" t="s">
        <v>833</v>
      </c>
      <c r="I772" s="200">
        <v>8495</v>
      </c>
      <c r="J772" s="200"/>
      <c r="K772" s="237">
        <v>195.9</v>
      </c>
      <c r="L772" s="237"/>
      <c r="M772" s="288">
        <v>43.36</v>
      </c>
      <c r="N772" s="288"/>
      <c r="O772" s="311">
        <v>12500</v>
      </c>
      <c r="P772" s="298"/>
      <c r="Q772" s="299">
        <v>197.6</v>
      </c>
      <c r="R772" s="299"/>
      <c r="S772" s="300">
        <v>63.26</v>
      </c>
      <c r="T772" s="301"/>
      <c r="U772" s="246"/>
    </row>
    <row r="773" spans="1:21" x14ac:dyDescent="0.25">
      <c r="A773" s="290" t="s">
        <v>2348</v>
      </c>
      <c r="B773" t="s">
        <v>608</v>
      </c>
      <c r="C773" t="s">
        <v>609</v>
      </c>
      <c r="D773" t="s">
        <v>610</v>
      </c>
      <c r="E773" t="s">
        <v>1981</v>
      </c>
      <c r="F773" t="s">
        <v>119</v>
      </c>
      <c r="G773" t="s">
        <v>97</v>
      </c>
      <c r="H773" t="s">
        <v>833</v>
      </c>
      <c r="I773" s="200">
        <v>17478</v>
      </c>
      <c r="J773" s="200"/>
      <c r="K773" s="237">
        <v>220.4</v>
      </c>
      <c r="L773" s="237"/>
      <c r="M773" s="288">
        <v>79.3</v>
      </c>
      <c r="N773" s="288"/>
      <c r="O773" s="311">
        <v>17478</v>
      </c>
      <c r="P773" s="298"/>
      <c r="Q773" s="299">
        <v>218.8</v>
      </c>
      <c r="R773" s="299"/>
      <c r="S773" s="300">
        <v>79.88</v>
      </c>
      <c r="T773" s="301"/>
      <c r="U773" s="246"/>
    </row>
    <row r="774" spans="1:21" x14ac:dyDescent="0.25">
      <c r="A774" s="290" t="s">
        <v>2349</v>
      </c>
      <c r="B774" t="s">
        <v>608</v>
      </c>
      <c r="C774" t="s">
        <v>609</v>
      </c>
      <c r="D774" t="s">
        <v>610</v>
      </c>
      <c r="E774" t="s">
        <v>2350</v>
      </c>
      <c r="F774" t="s">
        <v>119</v>
      </c>
      <c r="G774" t="s">
        <v>97</v>
      </c>
      <c r="H774" t="s">
        <v>833</v>
      </c>
      <c r="I774" s="200">
        <v>60000</v>
      </c>
      <c r="J774" s="200"/>
      <c r="K774" s="237">
        <v>790.6</v>
      </c>
      <c r="L774" s="237"/>
      <c r="M774" s="288">
        <v>75.89</v>
      </c>
      <c r="N774" s="288"/>
      <c r="O774" s="311">
        <v>70000</v>
      </c>
      <c r="P774" s="298"/>
      <c r="Q774" s="299">
        <v>826.3</v>
      </c>
      <c r="R774" s="299"/>
      <c r="S774" s="300">
        <v>84.71</v>
      </c>
      <c r="T774" s="301"/>
      <c r="U774" s="246"/>
    </row>
    <row r="775" spans="1:21" x14ac:dyDescent="0.25">
      <c r="A775" s="290" t="s">
        <v>2351</v>
      </c>
      <c r="B775" t="s">
        <v>608</v>
      </c>
      <c r="C775" t="s">
        <v>609</v>
      </c>
      <c r="D775" t="s">
        <v>610</v>
      </c>
      <c r="E775" t="s">
        <v>2352</v>
      </c>
      <c r="F775" t="s">
        <v>119</v>
      </c>
      <c r="G775" t="s">
        <v>97</v>
      </c>
      <c r="H775" t="s">
        <v>833</v>
      </c>
      <c r="I775" s="200">
        <v>123275</v>
      </c>
      <c r="J775" s="200"/>
      <c r="K775" s="237">
        <v>1547.4</v>
      </c>
      <c r="L775" s="237"/>
      <c r="M775" s="288">
        <v>79.67</v>
      </c>
      <c r="N775" s="288"/>
      <c r="O775" s="311">
        <v>130000</v>
      </c>
      <c r="P775" s="298"/>
      <c r="Q775" s="299">
        <v>1581.7</v>
      </c>
      <c r="R775" s="299"/>
      <c r="S775" s="300">
        <v>82.19</v>
      </c>
      <c r="T775" s="301"/>
      <c r="U775" s="246"/>
    </row>
    <row r="776" spans="1:21" x14ac:dyDescent="0.25">
      <c r="A776" s="290" t="s">
        <v>2353</v>
      </c>
      <c r="B776" t="s">
        <v>608</v>
      </c>
      <c r="C776" t="s">
        <v>609</v>
      </c>
      <c r="D776" t="s">
        <v>610</v>
      </c>
      <c r="E776" t="s">
        <v>2354</v>
      </c>
      <c r="F776" t="s">
        <v>119</v>
      </c>
      <c r="G776" t="s">
        <v>97</v>
      </c>
      <c r="H776" t="s">
        <v>833</v>
      </c>
      <c r="I776" s="200">
        <v>5500</v>
      </c>
      <c r="J776" s="200"/>
      <c r="K776" s="237">
        <v>139.80000000000001</v>
      </c>
      <c r="L776" s="237"/>
      <c r="M776" s="288">
        <v>39.340000000000003</v>
      </c>
      <c r="N776" s="288"/>
      <c r="O776" s="311">
        <v>6000</v>
      </c>
      <c r="P776" s="298"/>
      <c r="Q776" s="299">
        <v>138.30000000000001</v>
      </c>
      <c r="R776" s="299"/>
      <c r="S776" s="300">
        <v>43.38</v>
      </c>
      <c r="T776" s="301"/>
      <c r="U776" s="246"/>
    </row>
    <row r="777" spans="1:21" x14ac:dyDescent="0.25">
      <c r="A777" s="290" t="s">
        <v>2355</v>
      </c>
      <c r="B777" t="s">
        <v>404</v>
      </c>
      <c r="C777" t="s">
        <v>405</v>
      </c>
      <c r="D777" t="s">
        <v>406</v>
      </c>
      <c r="E777" t="s">
        <v>2356</v>
      </c>
      <c r="F777" t="s">
        <v>119</v>
      </c>
      <c r="G777" t="s">
        <v>97</v>
      </c>
      <c r="H777" t="s">
        <v>833</v>
      </c>
      <c r="I777" s="200">
        <v>9000</v>
      </c>
      <c r="J777" s="200"/>
      <c r="K777" s="237">
        <v>136</v>
      </c>
      <c r="L777" s="237"/>
      <c r="M777" s="288">
        <v>66.180000000000007</v>
      </c>
      <c r="N777" s="288"/>
      <c r="O777" s="311">
        <v>9500</v>
      </c>
      <c r="P777" s="298"/>
      <c r="Q777" s="299">
        <v>133</v>
      </c>
      <c r="R777" s="299"/>
      <c r="S777" s="300">
        <v>71.430000000000007</v>
      </c>
      <c r="T777" s="301"/>
      <c r="U777" s="246"/>
    </row>
    <row r="778" spans="1:21" x14ac:dyDescent="0.25">
      <c r="A778" s="290" t="s">
        <v>2357</v>
      </c>
      <c r="B778" t="s">
        <v>404</v>
      </c>
      <c r="C778" t="s">
        <v>405</v>
      </c>
      <c r="D778" t="s">
        <v>406</v>
      </c>
      <c r="E778" t="s">
        <v>2358</v>
      </c>
      <c r="F778" t="s">
        <v>119</v>
      </c>
      <c r="G778" t="s">
        <v>97</v>
      </c>
      <c r="H778" t="s">
        <v>833</v>
      </c>
      <c r="I778" s="200">
        <v>15345</v>
      </c>
      <c r="J778" s="200"/>
      <c r="K778" s="237">
        <v>261</v>
      </c>
      <c r="L778" s="237"/>
      <c r="M778" s="288">
        <v>58.79</v>
      </c>
      <c r="N778" s="288"/>
      <c r="O778" s="311">
        <v>15805</v>
      </c>
      <c r="P778" s="298"/>
      <c r="Q778" s="299">
        <v>260</v>
      </c>
      <c r="R778" s="299"/>
      <c r="S778" s="300">
        <v>60.79</v>
      </c>
      <c r="T778" s="301"/>
      <c r="U778" s="246"/>
    </row>
    <row r="779" spans="1:21" x14ac:dyDescent="0.25">
      <c r="A779" s="290" t="s">
        <v>2359</v>
      </c>
      <c r="B779" t="s">
        <v>404</v>
      </c>
      <c r="C779" t="s">
        <v>405</v>
      </c>
      <c r="D779" t="s">
        <v>406</v>
      </c>
      <c r="E779" t="s">
        <v>2360</v>
      </c>
      <c r="F779" t="s">
        <v>119</v>
      </c>
      <c r="G779" t="s">
        <v>97</v>
      </c>
      <c r="H779" t="s">
        <v>833</v>
      </c>
      <c r="I779" s="200">
        <v>30000</v>
      </c>
      <c r="J779" s="200"/>
      <c r="K779" s="237">
        <v>561</v>
      </c>
      <c r="L779" s="237"/>
      <c r="M779" s="288">
        <v>53.48</v>
      </c>
      <c r="N779" s="288"/>
      <c r="O779" s="311">
        <v>30000</v>
      </c>
      <c r="P779" s="298"/>
      <c r="Q779" s="299">
        <v>574</v>
      </c>
      <c r="R779" s="299"/>
      <c r="S779" s="300">
        <v>52.26</v>
      </c>
      <c r="T779" s="301"/>
      <c r="U779" s="246"/>
    </row>
    <row r="780" spans="1:21" x14ac:dyDescent="0.25">
      <c r="A780" s="290" t="s">
        <v>2361</v>
      </c>
      <c r="B780" t="s">
        <v>404</v>
      </c>
      <c r="C780" t="s">
        <v>405</v>
      </c>
      <c r="D780" t="s">
        <v>406</v>
      </c>
      <c r="E780" t="s">
        <v>2362</v>
      </c>
      <c r="F780" t="s">
        <v>119</v>
      </c>
      <c r="G780" t="s">
        <v>97</v>
      </c>
      <c r="H780" t="s">
        <v>833</v>
      </c>
      <c r="I780" s="200">
        <v>14191</v>
      </c>
      <c r="J780" s="200"/>
      <c r="K780" s="237">
        <v>292</v>
      </c>
      <c r="L780" s="237"/>
      <c r="M780" s="288">
        <v>48.6</v>
      </c>
      <c r="N780" s="288"/>
      <c r="O780" s="311">
        <v>14553</v>
      </c>
      <c r="P780" s="298"/>
      <c r="Q780" s="299">
        <v>292</v>
      </c>
      <c r="R780" s="299"/>
      <c r="S780" s="300">
        <v>49.84</v>
      </c>
      <c r="T780" s="301"/>
      <c r="U780" s="246"/>
    </row>
    <row r="781" spans="1:21" x14ac:dyDescent="0.25">
      <c r="A781" s="290" t="s">
        <v>2363</v>
      </c>
      <c r="B781" t="s">
        <v>404</v>
      </c>
      <c r="C781" t="s">
        <v>405</v>
      </c>
      <c r="D781" t="s">
        <v>406</v>
      </c>
      <c r="E781" t="s">
        <v>2364</v>
      </c>
      <c r="F781" t="s">
        <v>119</v>
      </c>
      <c r="G781" t="s">
        <v>97</v>
      </c>
      <c r="H781" t="s">
        <v>833</v>
      </c>
      <c r="I781" s="200">
        <v>4800</v>
      </c>
      <c r="J781" s="200"/>
      <c r="K781" s="237">
        <v>115</v>
      </c>
      <c r="L781" s="237"/>
      <c r="M781" s="288">
        <v>41.74</v>
      </c>
      <c r="N781" s="288"/>
      <c r="O781" s="311">
        <v>4900</v>
      </c>
      <c r="P781" s="298"/>
      <c r="Q781" s="299">
        <v>119</v>
      </c>
      <c r="R781" s="299"/>
      <c r="S781" s="300">
        <v>41.18</v>
      </c>
      <c r="T781" s="301"/>
      <c r="U781" s="246"/>
    </row>
    <row r="782" spans="1:21" x14ac:dyDescent="0.25">
      <c r="A782" s="290" t="s">
        <v>2365</v>
      </c>
      <c r="B782" t="s">
        <v>404</v>
      </c>
      <c r="C782" t="s">
        <v>405</v>
      </c>
      <c r="D782" t="s">
        <v>406</v>
      </c>
      <c r="E782" t="s">
        <v>2366</v>
      </c>
      <c r="F782" t="s">
        <v>119</v>
      </c>
      <c r="G782" t="s">
        <v>97</v>
      </c>
      <c r="H782" t="s">
        <v>833</v>
      </c>
      <c r="I782" s="200">
        <v>800</v>
      </c>
      <c r="J782" s="200"/>
      <c r="K782" s="237">
        <v>30</v>
      </c>
      <c r="L782" s="237"/>
      <c r="M782" s="288">
        <v>26.67</v>
      </c>
      <c r="N782" s="288"/>
      <c r="O782" s="311">
        <v>800</v>
      </c>
      <c r="P782" s="298"/>
      <c r="Q782" s="299">
        <v>30</v>
      </c>
      <c r="R782" s="299"/>
      <c r="S782" s="300">
        <v>26.67</v>
      </c>
      <c r="T782" s="301"/>
      <c r="U782" s="246"/>
    </row>
    <row r="783" spans="1:21" x14ac:dyDescent="0.25">
      <c r="A783" s="290" t="s">
        <v>2367</v>
      </c>
      <c r="B783" t="s">
        <v>404</v>
      </c>
      <c r="C783" t="s">
        <v>405</v>
      </c>
      <c r="D783" t="s">
        <v>406</v>
      </c>
      <c r="E783" t="s">
        <v>2368</v>
      </c>
      <c r="F783" t="s">
        <v>119</v>
      </c>
      <c r="G783" t="s">
        <v>97</v>
      </c>
      <c r="H783" t="s">
        <v>833</v>
      </c>
      <c r="I783" s="200">
        <v>92827</v>
      </c>
      <c r="J783" s="200"/>
      <c r="K783" s="237">
        <v>735</v>
      </c>
      <c r="L783" s="237"/>
      <c r="M783" s="288">
        <v>126.3</v>
      </c>
      <c r="N783" s="288"/>
      <c r="O783" s="311">
        <v>92827</v>
      </c>
      <c r="P783" s="298"/>
      <c r="Q783" s="299">
        <v>746</v>
      </c>
      <c r="R783" s="299"/>
      <c r="S783" s="300">
        <v>124.43</v>
      </c>
      <c r="T783" s="301"/>
      <c r="U783" s="246"/>
    </row>
    <row r="784" spans="1:21" x14ac:dyDescent="0.25">
      <c r="A784" s="290" t="s">
        <v>2369</v>
      </c>
      <c r="B784" t="s">
        <v>404</v>
      </c>
      <c r="C784" t="s">
        <v>405</v>
      </c>
      <c r="D784" t="s">
        <v>406</v>
      </c>
      <c r="E784" t="s">
        <v>2370</v>
      </c>
      <c r="F784" t="s">
        <v>119</v>
      </c>
      <c r="G784" t="s">
        <v>97</v>
      </c>
      <c r="H784" t="s">
        <v>833</v>
      </c>
      <c r="I784" s="200">
        <v>251681</v>
      </c>
      <c r="J784" s="200"/>
      <c r="K784" s="237">
        <v>2075</v>
      </c>
      <c r="L784" s="237"/>
      <c r="M784" s="288">
        <v>121.29</v>
      </c>
      <c r="N784" s="288"/>
      <c r="O784" s="311">
        <v>256715</v>
      </c>
      <c r="P784" s="298"/>
      <c r="Q784" s="299">
        <v>2253</v>
      </c>
      <c r="R784" s="299"/>
      <c r="S784" s="300">
        <v>113.94</v>
      </c>
      <c r="T784" s="301"/>
      <c r="U784" s="246"/>
    </row>
    <row r="785" spans="1:21" x14ac:dyDescent="0.25">
      <c r="A785" s="290" t="s">
        <v>2371</v>
      </c>
      <c r="B785" t="s">
        <v>404</v>
      </c>
      <c r="C785" t="s">
        <v>405</v>
      </c>
      <c r="D785" t="s">
        <v>406</v>
      </c>
      <c r="E785" t="s">
        <v>2372</v>
      </c>
      <c r="F785" t="s">
        <v>119</v>
      </c>
      <c r="G785" t="s">
        <v>97</v>
      </c>
      <c r="H785" t="s">
        <v>833</v>
      </c>
      <c r="I785" s="200">
        <v>9000</v>
      </c>
      <c r="J785" s="200"/>
      <c r="K785" s="237">
        <v>167</v>
      </c>
      <c r="L785" s="237"/>
      <c r="M785" s="288">
        <v>53.89</v>
      </c>
      <c r="N785" s="288"/>
      <c r="O785" s="311">
        <v>8749</v>
      </c>
      <c r="P785" s="298"/>
      <c r="Q785" s="299">
        <v>173</v>
      </c>
      <c r="R785" s="299"/>
      <c r="S785" s="300">
        <v>50.57</v>
      </c>
      <c r="T785" s="301"/>
      <c r="U785" s="246"/>
    </row>
    <row r="786" spans="1:21" x14ac:dyDescent="0.25">
      <c r="A786" s="290" t="s">
        <v>2373</v>
      </c>
      <c r="B786" t="s">
        <v>404</v>
      </c>
      <c r="C786" t="s">
        <v>405</v>
      </c>
      <c r="D786" t="s">
        <v>406</v>
      </c>
      <c r="E786" t="s">
        <v>1576</v>
      </c>
      <c r="F786" t="s">
        <v>119</v>
      </c>
      <c r="G786" t="s">
        <v>97</v>
      </c>
      <c r="H786" t="s">
        <v>833</v>
      </c>
      <c r="I786" s="200">
        <v>3500</v>
      </c>
      <c r="J786" s="200"/>
      <c r="K786" s="237">
        <v>92</v>
      </c>
      <c r="L786" s="237"/>
      <c r="M786" s="288">
        <v>38.04</v>
      </c>
      <c r="N786" s="288"/>
      <c r="O786" s="311">
        <v>3500</v>
      </c>
      <c r="P786" s="298"/>
      <c r="Q786" s="299">
        <v>95</v>
      </c>
      <c r="R786" s="299"/>
      <c r="S786" s="300">
        <v>36.840000000000003</v>
      </c>
      <c r="T786" s="301"/>
      <c r="U786" s="246"/>
    </row>
    <row r="787" spans="1:21" x14ac:dyDescent="0.25">
      <c r="A787" s="290" t="s">
        <v>2374</v>
      </c>
      <c r="B787" t="s">
        <v>404</v>
      </c>
      <c r="C787" t="s">
        <v>405</v>
      </c>
      <c r="D787" t="s">
        <v>406</v>
      </c>
      <c r="E787" t="s">
        <v>2375</v>
      </c>
      <c r="F787" t="s">
        <v>119</v>
      </c>
      <c r="G787" t="s">
        <v>97</v>
      </c>
      <c r="H787" t="s">
        <v>833</v>
      </c>
      <c r="I787" s="200">
        <v>97882</v>
      </c>
      <c r="J787" s="200"/>
      <c r="K787" s="237">
        <v>1176</v>
      </c>
      <c r="L787" s="237"/>
      <c r="M787" s="288">
        <v>83.23</v>
      </c>
      <c r="N787" s="288"/>
      <c r="O787" s="311">
        <v>139055</v>
      </c>
      <c r="P787" s="298"/>
      <c r="Q787" s="299">
        <v>1196</v>
      </c>
      <c r="R787" s="299"/>
      <c r="S787" s="300">
        <v>116.27</v>
      </c>
      <c r="T787" s="301"/>
      <c r="U787" s="246"/>
    </row>
    <row r="788" spans="1:21" x14ac:dyDescent="0.25">
      <c r="A788" s="290" t="s">
        <v>2376</v>
      </c>
      <c r="B788" t="s">
        <v>404</v>
      </c>
      <c r="C788" t="s">
        <v>405</v>
      </c>
      <c r="D788" t="s">
        <v>406</v>
      </c>
      <c r="E788" t="s">
        <v>2377</v>
      </c>
      <c r="F788" t="s">
        <v>119</v>
      </c>
      <c r="G788" t="s">
        <v>97</v>
      </c>
      <c r="H788" t="s">
        <v>833</v>
      </c>
      <c r="I788" s="200">
        <v>2202</v>
      </c>
      <c r="J788" s="200"/>
      <c r="K788" s="237">
        <v>53</v>
      </c>
      <c r="L788" s="237"/>
      <c r="M788" s="288">
        <v>41.55</v>
      </c>
      <c r="N788" s="288"/>
      <c r="O788" s="311">
        <v>2500</v>
      </c>
      <c r="P788" s="298"/>
      <c r="Q788" s="299">
        <v>54</v>
      </c>
      <c r="R788" s="299"/>
      <c r="S788" s="300">
        <v>46.3</v>
      </c>
      <c r="T788" s="301"/>
      <c r="U788" s="246"/>
    </row>
    <row r="789" spans="1:21" x14ac:dyDescent="0.25">
      <c r="A789" s="290" t="s">
        <v>2378</v>
      </c>
      <c r="B789" t="s">
        <v>404</v>
      </c>
      <c r="C789" t="s">
        <v>405</v>
      </c>
      <c r="D789" t="s">
        <v>406</v>
      </c>
      <c r="E789" t="s">
        <v>2379</v>
      </c>
      <c r="F789" t="s">
        <v>119</v>
      </c>
      <c r="G789" t="s">
        <v>97</v>
      </c>
      <c r="H789" t="s">
        <v>833</v>
      </c>
      <c r="I789" s="200">
        <v>30000</v>
      </c>
      <c r="J789" s="200"/>
      <c r="K789" s="237">
        <v>628</v>
      </c>
      <c r="L789" s="237"/>
      <c r="M789" s="288">
        <v>47.77</v>
      </c>
      <c r="N789" s="288"/>
      <c r="O789" s="311">
        <v>32500</v>
      </c>
      <c r="P789" s="298"/>
      <c r="Q789" s="299">
        <v>639</v>
      </c>
      <c r="R789" s="299"/>
      <c r="S789" s="300">
        <v>50.86</v>
      </c>
      <c r="T789" s="301"/>
      <c r="U789" s="246"/>
    </row>
    <row r="790" spans="1:21" x14ac:dyDescent="0.25">
      <c r="A790" s="290" t="s">
        <v>2380</v>
      </c>
      <c r="B790" t="s">
        <v>404</v>
      </c>
      <c r="C790" t="s">
        <v>405</v>
      </c>
      <c r="D790" t="s">
        <v>406</v>
      </c>
      <c r="E790" t="s">
        <v>2381</v>
      </c>
      <c r="F790" t="s">
        <v>119</v>
      </c>
      <c r="G790" t="s">
        <v>97</v>
      </c>
      <c r="H790" t="s">
        <v>833</v>
      </c>
      <c r="I790" s="200">
        <v>2800</v>
      </c>
      <c r="J790" s="200"/>
      <c r="K790" s="237">
        <v>145</v>
      </c>
      <c r="L790" s="237"/>
      <c r="M790" s="288">
        <v>19.309999999999999</v>
      </c>
      <c r="N790" s="288"/>
      <c r="O790" s="311">
        <v>5050</v>
      </c>
      <c r="P790" s="298"/>
      <c r="Q790" s="299">
        <v>150</v>
      </c>
      <c r="R790" s="299"/>
      <c r="S790" s="300">
        <v>33.67</v>
      </c>
      <c r="T790" s="301"/>
      <c r="U790" s="246"/>
    </row>
    <row r="791" spans="1:21" x14ac:dyDescent="0.25">
      <c r="A791" s="290" t="s">
        <v>2382</v>
      </c>
      <c r="B791" t="s">
        <v>404</v>
      </c>
      <c r="C791" t="s">
        <v>405</v>
      </c>
      <c r="D791" t="s">
        <v>406</v>
      </c>
      <c r="E791" t="s">
        <v>2383</v>
      </c>
      <c r="F791" t="s">
        <v>119</v>
      </c>
      <c r="G791" t="s">
        <v>97</v>
      </c>
      <c r="H791" t="s">
        <v>833</v>
      </c>
      <c r="I791" s="200">
        <v>14581</v>
      </c>
      <c r="J791" s="200"/>
      <c r="K791" s="237">
        <v>152</v>
      </c>
      <c r="L791" s="237"/>
      <c r="M791" s="288">
        <v>95.93</v>
      </c>
      <c r="N791" s="288"/>
      <c r="O791" s="311">
        <v>14581</v>
      </c>
      <c r="P791" s="298"/>
      <c r="Q791" s="299">
        <v>161</v>
      </c>
      <c r="R791" s="299"/>
      <c r="S791" s="300">
        <v>90.57</v>
      </c>
      <c r="T791" s="301"/>
      <c r="U791" s="246"/>
    </row>
    <row r="792" spans="1:21" x14ac:dyDescent="0.25">
      <c r="A792" s="290" t="s">
        <v>2384</v>
      </c>
      <c r="B792" t="s">
        <v>404</v>
      </c>
      <c r="C792" t="s">
        <v>405</v>
      </c>
      <c r="D792" t="s">
        <v>406</v>
      </c>
      <c r="E792" t="s">
        <v>2385</v>
      </c>
      <c r="F792" t="s">
        <v>119</v>
      </c>
      <c r="G792" t="s">
        <v>97</v>
      </c>
      <c r="H792" t="s">
        <v>833</v>
      </c>
      <c r="I792" s="200">
        <v>1000</v>
      </c>
      <c r="J792" s="200"/>
      <c r="K792" s="237">
        <v>60</v>
      </c>
      <c r="L792" s="237"/>
      <c r="M792" s="288">
        <v>16.670000000000002</v>
      </c>
      <c r="N792" s="288"/>
      <c r="O792" s="311">
        <v>500</v>
      </c>
      <c r="P792" s="298"/>
      <c r="Q792" s="299">
        <v>62</v>
      </c>
      <c r="R792" s="299"/>
      <c r="S792" s="300">
        <v>8.06</v>
      </c>
      <c r="T792" s="301"/>
      <c r="U792" s="246"/>
    </row>
    <row r="793" spans="1:21" x14ac:dyDescent="0.25">
      <c r="A793" s="290" t="s">
        <v>2386</v>
      </c>
      <c r="B793" t="s">
        <v>404</v>
      </c>
      <c r="C793" t="s">
        <v>405</v>
      </c>
      <c r="D793" t="s">
        <v>406</v>
      </c>
      <c r="E793" t="s">
        <v>2387</v>
      </c>
      <c r="F793" t="s">
        <v>119</v>
      </c>
      <c r="G793" t="s">
        <v>97</v>
      </c>
      <c r="H793" t="s">
        <v>833</v>
      </c>
      <c r="I793" s="200">
        <v>23000</v>
      </c>
      <c r="J793" s="200"/>
      <c r="K793" s="237">
        <v>362</v>
      </c>
      <c r="L793" s="237"/>
      <c r="M793" s="288">
        <v>63.54</v>
      </c>
      <c r="N793" s="288"/>
      <c r="O793" s="311">
        <v>23000</v>
      </c>
      <c r="P793" s="298"/>
      <c r="Q793" s="299">
        <v>372</v>
      </c>
      <c r="R793" s="299"/>
      <c r="S793" s="300">
        <v>61.83</v>
      </c>
      <c r="T793" s="301"/>
      <c r="U793" s="246"/>
    </row>
    <row r="794" spans="1:21" x14ac:dyDescent="0.25">
      <c r="A794" s="290" t="s">
        <v>2388</v>
      </c>
      <c r="B794" t="s">
        <v>404</v>
      </c>
      <c r="C794" t="s">
        <v>405</v>
      </c>
      <c r="D794" t="s">
        <v>406</v>
      </c>
      <c r="E794" t="s">
        <v>2191</v>
      </c>
      <c r="F794" t="s">
        <v>119</v>
      </c>
      <c r="G794" t="s">
        <v>97</v>
      </c>
      <c r="H794" t="s">
        <v>833</v>
      </c>
      <c r="I794" s="200">
        <v>2650</v>
      </c>
      <c r="J794" s="200"/>
      <c r="K794" s="237">
        <v>72</v>
      </c>
      <c r="L794" s="237"/>
      <c r="M794" s="288">
        <v>36.81</v>
      </c>
      <c r="N794" s="288"/>
      <c r="O794" s="311">
        <v>2650</v>
      </c>
      <c r="P794" s="298"/>
      <c r="Q794" s="299">
        <v>74</v>
      </c>
      <c r="R794" s="299"/>
      <c r="S794" s="300">
        <v>35.81</v>
      </c>
      <c r="T794" s="301"/>
      <c r="U794" s="246"/>
    </row>
    <row r="795" spans="1:21" x14ac:dyDescent="0.25">
      <c r="A795" s="290" t="s">
        <v>2389</v>
      </c>
      <c r="B795" t="s">
        <v>404</v>
      </c>
      <c r="C795" t="s">
        <v>405</v>
      </c>
      <c r="D795" t="s">
        <v>406</v>
      </c>
      <c r="E795" t="s">
        <v>2390</v>
      </c>
      <c r="F795" t="s">
        <v>119</v>
      </c>
      <c r="G795" t="s">
        <v>97</v>
      </c>
      <c r="H795" t="s">
        <v>833</v>
      </c>
      <c r="I795" s="200">
        <v>1300</v>
      </c>
      <c r="J795" s="200"/>
      <c r="K795" s="237">
        <v>45</v>
      </c>
      <c r="L795" s="237"/>
      <c r="M795" s="288">
        <v>28.89</v>
      </c>
      <c r="N795" s="288"/>
      <c r="O795" s="311">
        <v>1300</v>
      </c>
      <c r="P795" s="298"/>
      <c r="Q795" s="299">
        <v>45</v>
      </c>
      <c r="R795" s="299"/>
      <c r="S795" s="300">
        <v>28.89</v>
      </c>
      <c r="T795" s="301"/>
      <c r="U795" s="246"/>
    </row>
    <row r="796" spans="1:21" x14ac:dyDescent="0.25">
      <c r="A796" s="290" t="s">
        <v>2391</v>
      </c>
      <c r="B796" t="s">
        <v>404</v>
      </c>
      <c r="C796" t="s">
        <v>405</v>
      </c>
      <c r="D796" t="s">
        <v>406</v>
      </c>
      <c r="E796" t="s">
        <v>2392</v>
      </c>
      <c r="F796" t="s">
        <v>119</v>
      </c>
      <c r="G796" t="s">
        <v>97</v>
      </c>
      <c r="H796" t="s">
        <v>896</v>
      </c>
      <c r="I796" s="200">
        <v>0</v>
      </c>
      <c r="J796" s="200"/>
      <c r="K796" s="237">
        <v>26</v>
      </c>
      <c r="L796" s="237"/>
      <c r="M796" s="288">
        <v>0</v>
      </c>
      <c r="N796" s="288"/>
      <c r="O796" s="311">
        <v>0</v>
      </c>
      <c r="P796" s="298"/>
      <c r="Q796" s="299">
        <v>27</v>
      </c>
      <c r="R796" s="299"/>
      <c r="S796" s="300">
        <v>0</v>
      </c>
      <c r="T796" s="301"/>
      <c r="U796" s="246"/>
    </row>
    <row r="797" spans="1:21" x14ac:dyDescent="0.25">
      <c r="A797" s="290" t="s">
        <v>2393</v>
      </c>
      <c r="B797" t="s">
        <v>404</v>
      </c>
      <c r="C797" t="s">
        <v>405</v>
      </c>
      <c r="D797" t="s">
        <v>406</v>
      </c>
      <c r="E797" t="s">
        <v>2394</v>
      </c>
      <c r="F797" t="s">
        <v>119</v>
      </c>
      <c r="G797" t="s">
        <v>97</v>
      </c>
      <c r="H797" t="s">
        <v>833</v>
      </c>
      <c r="I797" s="200">
        <v>50000</v>
      </c>
      <c r="J797" s="200"/>
      <c r="K797" s="237">
        <v>586</v>
      </c>
      <c r="L797" s="237"/>
      <c r="M797" s="288">
        <v>85.32</v>
      </c>
      <c r="N797" s="288"/>
      <c r="O797" s="311">
        <v>53000</v>
      </c>
      <c r="P797" s="298"/>
      <c r="Q797" s="299">
        <v>599</v>
      </c>
      <c r="R797" s="299"/>
      <c r="S797" s="300">
        <v>88.48</v>
      </c>
      <c r="T797" s="301"/>
      <c r="U797" s="246"/>
    </row>
    <row r="798" spans="1:21" x14ac:dyDescent="0.25">
      <c r="A798" s="290" t="s">
        <v>2395</v>
      </c>
      <c r="B798" t="s">
        <v>404</v>
      </c>
      <c r="C798" t="s">
        <v>405</v>
      </c>
      <c r="D798" t="s">
        <v>406</v>
      </c>
      <c r="E798" t="s">
        <v>2396</v>
      </c>
      <c r="F798" t="s">
        <v>119</v>
      </c>
      <c r="G798" t="s">
        <v>97</v>
      </c>
      <c r="H798" t="s">
        <v>833</v>
      </c>
      <c r="I798" s="200">
        <v>4500</v>
      </c>
      <c r="J798" s="200"/>
      <c r="K798" s="237">
        <v>82</v>
      </c>
      <c r="L798" s="237"/>
      <c r="M798" s="288">
        <v>54.88</v>
      </c>
      <c r="N798" s="288"/>
      <c r="O798" s="311">
        <v>4000</v>
      </c>
      <c r="P798" s="298"/>
      <c r="Q798" s="299">
        <v>76</v>
      </c>
      <c r="R798" s="299"/>
      <c r="S798" s="300">
        <v>52.63</v>
      </c>
      <c r="T798" s="301"/>
      <c r="U798" s="246"/>
    </row>
    <row r="799" spans="1:21" x14ac:dyDescent="0.25">
      <c r="A799" s="290" t="s">
        <v>2397</v>
      </c>
      <c r="B799" t="s">
        <v>404</v>
      </c>
      <c r="C799" t="s">
        <v>405</v>
      </c>
      <c r="D799" t="s">
        <v>406</v>
      </c>
      <c r="E799" t="s">
        <v>2398</v>
      </c>
      <c r="F799" t="s">
        <v>119</v>
      </c>
      <c r="G799" t="s">
        <v>97</v>
      </c>
      <c r="H799" t="s">
        <v>833</v>
      </c>
      <c r="I799" s="200">
        <v>9270</v>
      </c>
      <c r="J799" s="200"/>
      <c r="K799" s="237">
        <v>237</v>
      </c>
      <c r="L799" s="237"/>
      <c r="M799" s="288">
        <v>39.11</v>
      </c>
      <c r="N799" s="288"/>
      <c r="O799" s="311">
        <v>9270</v>
      </c>
      <c r="P799" s="298"/>
      <c r="Q799" s="299">
        <v>242</v>
      </c>
      <c r="R799" s="299"/>
      <c r="S799" s="300">
        <v>38.31</v>
      </c>
      <c r="T799" s="301"/>
      <c r="U799" s="246"/>
    </row>
    <row r="800" spans="1:21" x14ac:dyDescent="0.25">
      <c r="A800" s="290" t="s">
        <v>2399</v>
      </c>
      <c r="B800" t="s">
        <v>404</v>
      </c>
      <c r="C800" t="s">
        <v>405</v>
      </c>
      <c r="D800" t="s">
        <v>406</v>
      </c>
      <c r="E800" t="s">
        <v>2400</v>
      </c>
      <c r="F800" t="s">
        <v>119</v>
      </c>
      <c r="G800" t="s">
        <v>97</v>
      </c>
      <c r="H800" t="s">
        <v>833</v>
      </c>
      <c r="I800" s="200">
        <v>18000</v>
      </c>
      <c r="J800" s="200"/>
      <c r="K800" s="237">
        <v>288</v>
      </c>
      <c r="L800" s="237"/>
      <c r="M800" s="288">
        <v>62.5</v>
      </c>
      <c r="N800" s="288"/>
      <c r="O800" s="311">
        <v>18000</v>
      </c>
      <c r="P800" s="298"/>
      <c r="Q800" s="299">
        <v>289</v>
      </c>
      <c r="R800" s="299"/>
      <c r="S800" s="300">
        <v>62.28</v>
      </c>
      <c r="T800" s="301"/>
      <c r="U800" s="246"/>
    </row>
    <row r="801" spans="1:21" x14ac:dyDescent="0.25">
      <c r="A801" s="290" t="s">
        <v>2401</v>
      </c>
      <c r="B801" t="s">
        <v>404</v>
      </c>
      <c r="C801" t="s">
        <v>405</v>
      </c>
      <c r="D801" t="s">
        <v>406</v>
      </c>
      <c r="E801" t="s">
        <v>2402</v>
      </c>
      <c r="F801" t="s">
        <v>119</v>
      </c>
      <c r="G801" t="s">
        <v>97</v>
      </c>
      <c r="H801" t="s">
        <v>833</v>
      </c>
      <c r="I801" s="200">
        <v>45000</v>
      </c>
      <c r="J801" s="200"/>
      <c r="K801" s="237">
        <v>527</v>
      </c>
      <c r="L801" s="237"/>
      <c r="M801" s="288">
        <v>85.39</v>
      </c>
      <c r="N801" s="288"/>
      <c r="O801" s="311">
        <v>45000</v>
      </c>
      <c r="P801" s="298"/>
      <c r="Q801" s="299">
        <v>528</v>
      </c>
      <c r="R801" s="299"/>
      <c r="S801" s="300">
        <v>85.23</v>
      </c>
      <c r="T801" s="301"/>
      <c r="U801" s="246"/>
    </row>
    <row r="802" spans="1:21" x14ac:dyDescent="0.25">
      <c r="A802" s="290" t="s">
        <v>2403</v>
      </c>
      <c r="B802" t="s">
        <v>404</v>
      </c>
      <c r="C802" t="s">
        <v>405</v>
      </c>
      <c r="D802" t="s">
        <v>406</v>
      </c>
      <c r="E802" t="s">
        <v>2404</v>
      </c>
      <c r="F802" t="s">
        <v>119</v>
      </c>
      <c r="G802" t="s">
        <v>97</v>
      </c>
      <c r="H802" t="s">
        <v>833</v>
      </c>
      <c r="I802" s="200">
        <v>72827</v>
      </c>
      <c r="J802" s="200"/>
      <c r="K802" s="237">
        <v>1229</v>
      </c>
      <c r="L802" s="237"/>
      <c r="M802" s="288">
        <v>59.26</v>
      </c>
      <c r="N802" s="288"/>
      <c r="O802" s="311">
        <v>89017</v>
      </c>
      <c r="P802" s="298"/>
      <c r="Q802" s="299">
        <v>1273</v>
      </c>
      <c r="R802" s="299"/>
      <c r="S802" s="300">
        <v>69.930000000000007</v>
      </c>
      <c r="T802" s="301"/>
      <c r="U802" s="246"/>
    </row>
    <row r="803" spans="1:21" x14ac:dyDescent="0.25">
      <c r="A803" s="290" t="s">
        <v>2405</v>
      </c>
      <c r="B803" t="s">
        <v>404</v>
      </c>
      <c r="C803" t="s">
        <v>405</v>
      </c>
      <c r="D803" t="s">
        <v>406</v>
      </c>
      <c r="E803" t="s">
        <v>2406</v>
      </c>
      <c r="F803" t="s">
        <v>119</v>
      </c>
      <c r="G803" t="s">
        <v>97</v>
      </c>
      <c r="H803" t="s">
        <v>833</v>
      </c>
      <c r="I803" s="200">
        <v>30875</v>
      </c>
      <c r="J803" s="200"/>
      <c r="K803" s="237">
        <v>350</v>
      </c>
      <c r="L803" s="237"/>
      <c r="M803" s="288">
        <v>88.21</v>
      </c>
      <c r="N803" s="288"/>
      <c r="O803" s="311">
        <v>35076</v>
      </c>
      <c r="P803" s="298"/>
      <c r="Q803" s="299">
        <v>348</v>
      </c>
      <c r="R803" s="299"/>
      <c r="S803" s="300">
        <v>100.79</v>
      </c>
      <c r="T803" s="301"/>
      <c r="U803" s="246"/>
    </row>
    <row r="804" spans="1:21" x14ac:dyDescent="0.25">
      <c r="A804" s="290" t="s">
        <v>2407</v>
      </c>
      <c r="B804" t="s">
        <v>404</v>
      </c>
      <c r="C804" t="s">
        <v>405</v>
      </c>
      <c r="D804" t="s">
        <v>406</v>
      </c>
      <c r="E804" t="s">
        <v>2408</v>
      </c>
      <c r="F804" t="s">
        <v>119</v>
      </c>
      <c r="G804" t="s">
        <v>97</v>
      </c>
      <c r="H804" t="s">
        <v>833</v>
      </c>
      <c r="I804" s="200">
        <v>4000</v>
      </c>
      <c r="J804" s="200"/>
      <c r="K804" s="237">
        <v>131</v>
      </c>
      <c r="L804" s="237"/>
      <c r="M804" s="288">
        <v>30.53</v>
      </c>
      <c r="N804" s="288"/>
      <c r="O804" s="311">
        <v>5000</v>
      </c>
      <c r="P804" s="298"/>
      <c r="Q804" s="299">
        <v>133</v>
      </c>
      <c r="R804" s="299"/>
      <c r="S804" s="300">
        <v>37.590000000000003</v>
      </c>
      <c r="T804" s="301"/>
      <c r="U804" s="246"/>
    </row>
    <row r="805" spans="1:21" x14ac:dyDescent="0.25">
      <c r="A805" s="290" t="s">
        <v>2409</v>
      </c>
      <c r="B805" t="s">
        <v>404</v>
      </c>
      <c r="C805" t="s">
        <v>405</v>
      </c>
      <c r="D805" t="s">
        <v>406</v>
      </c>
      <c r="E805" t="s">
        <v>2410</v>
      </c>
      <c r="F805" t="s">
        <v>119</v>
      </c>
      <c r="G805" t="s">
        <v>97</v>
      </c>
      <c r="H805" t="s">
        <v>833</v>
      </c>
      <c r="I805" s="200">
        <v>269160</v>
      </c>
      <c r="J805" s="200"/>
      <c r="K805" s="237">
        <v>2661</v>
      </c>
      <c r="L805" s="237"/>
      <c r="M805" s="288">
        <v>101.15</v>
      </c>
      <c r="N805" s="288"/>
      <c r="O805" s="311">
        <v>284646</v>
      </c>
      <c r="P805" s="298"/>
      <c r="Q805" s="299">
        <v>2759</v>
      </c>
      <c r="R805" s="299"/>
      <c r="S805" s="300">
        <v>103.17</v>
      </c>
      <c r="T805" s="301"/>
      <c r="U805" s="246"/>
    </row>
    <row r="806" spans="1:21" x14ac:dyDescent="0.25">
      <c r="A806" s="290" t="s">
        <v>2411</v>
      </c>
      <c r="B806" t="s">
        <v>404</v>
      </c>
      <c r="C806" t="s">
        <v>405</v>
      </c>
      <c r="D806" t="s">
        <v>406</v>
      </c>
      <c r="E806" t="s">
        <v>2412</v>
      </c>
      <c r="F806" t="s">
        <v>119</v>
      </c>
      <c r="G806" t="s">
        <v>97</v>
      </c>
      <c r="H806" t="s">
        <v>833</v>
      </c>
      <c r="I806" s="200">
        <v>14000</v>
      </c>
      <c r="J806" s="200"/>
      <c r="K806" s="237">
        <v>238</v>
      </c>
      <c r="L806" s="237"/>
      <c r="M806" s="288">
        <v>58.82</v>
      </c>
      <c r="N806" s="288"/>
      <c r="O806" s="311">
        <v>14000</v>
      </c>
      <c r="P806" s="298"/>
      <c r="Q806" s="299">
        <v>235</v>
      </c>
      <c r="R806" s="299"/>
      <c r="S806" s="300">
        <v>59.57</v>
      </c>
      <c r="T806" s="301"/>
      <c r="U806" s="246"/>
    </row>
    <row r="807" spans="1:21" x14ac:dyDescent="0.25">
      <c r="A807" s="290" t="s">
        <v>2413</v>
      </c>
      <c r="B807" t="s">
        <v>404</v>
      </c>
      <c r="C807" t="s">
        <v>405</v>
      </c>
      <c r="D807" t="s">
        <v>406</v>
      </c>
      <c r="E807" t="s">
        <v>2414</v>
      </c>
      <c r="F807" t="s">
        <v>119</v>
      </c>
      <c r="G807" t="s">
        <v>97</v>
      </c>
      <c r="H807" t="s">
        <v>833</v>
      </c>
      <c r="I807" s="200">
        <v>11052</v>
      </c>
      <c r="J807" s="200"/>
      <c r="K807" s="237">
        <v>127</v>
      </c>
      <c r="L807" s="237"/>
      <c r="M807" s="288">
        <v>87.02</v>
      </c>
      <c r="N807" s="288"/>
      <c r="O807" s="311">
        <v>11052</v>
      </c>
      <c r="P807" s="298"/>
      <c r="Q807" s="299">
        <v>125</v>
      </c>
      <c r="R807" s="299"/>
      <c r="S807" s="300">
        <v>88.42</v>
      </c>
      <c r="T807" s="301"/>
      <c r="U807" s="246"/>
    </row>
    <row r="808" spans="1:21" x14ac:dyDescent="0.25">
      <c r="A808" s="290" t="s">
        <v>2415</v>
      </c>
      <c r="B808" t="s">
        <v>404</v>
      </c>
      <c r="C808" t="s">
        <v>405</v>
      </c>
      <c r="D808" t="s">
        <v>406</v>
      </c>
      <c r="E808" t="s">
        <v>2416</v>
      </c>
      <c r="F808" t="s">
        <v>119</v>
      </c>
      <c r="G808" t="s">
        <v>97</v>
      </c>
      <c r="H808" t="s">
        <v>833</v>
      </c>
      <c r="I808" s="200">
        <v>24000</v>
      </c>
      <c r="J808" s="200"/>
      <c r="K808" s="237">
        <v>449</v>
      </c>
      <c r="L808" s="237"/>
      <c r="M808" s="288">
        <v>53.45</v>
      </c>
      <c r="N808" s="288"/>
      <c r="O808" s="311">
        <v>25000</v>
      </c>
      <c r="P808" s="298"/>
      <c r="Q808" s="299">
        <v>446</v>
      </c>
      <c r="R808" s="299"/>
      <c r="S808" s="300">
        <v>56.05</v>
      </c>
      <c r="T808" s="301"/>
      <c r="U808" s="246"/>
    </row>
    <row r="809" spans="1:21" x14ac:dyDescent="0.25">
      <c r="A809" s="290" t="s">
        <v>2417</v>
      </c>
      <c r="B809" t="s">
        <v>404</v>
      </c>
      <c r="C809" t="s">
        <v>405</v>
      </c>
      <c r="D809" t="s">
        <v>406</v>
      </c>
      <c r="E809" t="s">
        <v>2418</v>
      </c>
      <c r="F809" t="s">
        <v>119</v>
      </c>
      <c r="G809" t="s">
        <v>97</v>
      </c>
      <c r="H809" t="s">
        <v>833</v>
      </c>
      <c r="I809" s="200">
        <v>20000</v>
      </c>
      <c r="J809" s="200"/>
      <c r="K809" s="237">
        <v>366</v>
      </c>
      <c r="L809" s="237"/>
      <c r="M809" s="288">
        <v>54.64</v>
      </c>
      <c r="N809" s="288"/>
      <c r="O809" s="311">
        <v>20000</v>
      </c>
      <c r="P809" s="298"/>
      <c r="Q809" s="299">
        <v>365</v>
      </c>
      <c r="R809" s="299"/>
      <c r="S809" s="300">
        <v>54.79</v>
      </c>
      <c r="T809" s="301"/>
      <c r="U809" s="246"/>
    </row>
    <row r="810" spans="1:21" x14ac:dyDescent="0.25">
      <c r="A810" s="290" t="s">
        <v>2419</v>
      </c>
      <c r="B810" t="s">
        <v>404</v>
      </c>
      <c r="C810" t="s">
        <v>405</v>
      </c>
      <c r="D810" t="s">
        <v>406</v>
      </c>
      <c r="E810" t="s">
        <v>2420</v>
      </c>
      <c r="F810" t="s">
        <v>119</v>
      </c>
      <c r="G810" t="s">
        <v>97</v>
      </c>
      <c r="H810" t="s">
        <v>833</v>
      </c>
      <c r="I810" s="200">
        <v>19000</v>
      </c>
      <c r="J810" s="200"/>
      <c r="K810" s="237">
        <v>328</v>
      </c>
      <c r="L810" s="237"/>
      <c r="M810" s="288">
        <v>57.93</v>
      </c>
      <c r="N810" s="288"/>
      <c r="O810" s="311">
        <v>22000</v>
      </c>
      <c r="P810" s="298"/>
      <c r="Q810" s="299">
        <v>326</v>
      </c>
      <c r="R810" s="299"/>
      <c r="S810" s="300">
        <v>67.48</v>
      </c>
      <c r="T810" s="301"/>
      <c r="U810" s="246"/>
    </row>
    <row r="811" spans="1:21" x14ac:dyDescent="0.25">
      <c r="A811" s="290" t="s">
        <v>2421</v>
      </c>
      <c r="B811" t="s">
        <v>404</v>
      </c>
      <c r="C811" t="s">
        <v>405</v>
      </c>
      <c r="D811" t="s">
        <v>406</v>
      </c>
      <c r="E811" t="s">
        <v>2422</v>
      </c>
      <c r="F811" t="s">
        <v>119</v>
      </c>
      <c r="G811" t="s">
        <v>97</v>
      </c>
      <c r="H811" t="s">
        <v>896</v>
      </c>
      <c r="I811" s="200">
        <v>0</v>
      </c>
      <c r="J811" s="200"/>
      <c r="K811" s="237">
        <v>24</v>
      </c>
      <c r="L811" s="237"/>
      <c r="M811" s="288">
        <v>0</v>
      </c>
      <c r="N811" s="288"/>
      <c r="O811" s="311">
        <v>0</v>
      </c>
      <c r="P811" s="298"/>
      <c r="Q811" s="299">
        <v>23</v>
      </c>
      <c r="R811" s="299"/>
      <c r="S811" s="300">
        <v>0</v>
      </c>
      <c r="T811" s="301"/>
      <c r="U811" s="246"/>
    </row>
    <row r="812" spans="1:21" x14ac:dyDescent="0.25">
      <c r="A812" s="290" t="s">
        <v>2423</v>
      </c>
      <c r="B812" t="s">
        <v>404</v>
      </c>
      <c r="C812" t="s">
        <v>405</v>
      </c>
      <c r="D812" t="s">
        <v>406</v>
      </c>
      <c r="E812" t="s">
        <v>2424</v>
      </c>
      <c r="F812" t="s">
        <v>119</v>
      </c>
      <c r="G812" t="s">
        <v>97</v>
      </c>
      <c r="H812" t="s">
        <v>833</v>
      </c>
      <c r="I812" s="200">
        <v>28951</v>
      </c>
      <c r="J812" s="200"/>
      <c r="K812" s="237">
        <v>247</v>
      </c>
      <c r="L812" s="237"/>
      <c r="M812" s="288">
        <v>117.21</v>
      </c>
      <c r="N812" s="288"/>
      <c r="O812" s="311">
        <v>29964</v>
      </c>
      <c r="P812" s="298"/>
      <c r="Q812" s="299">
        <v>245</v>
      </c>
      <c r="R812" s="299"/>
      <c r="S812" s="300">
        <v>122.3</v>
      </c>
      <c r="T812" s="301"/>
      <c r="U812" s="246"/>
    </row>
    <row r="813" spans="1:21" x14ac:dyDescent="0.25">
      <c r="A813" s="290" t="s">
        <v>2425</v>
      </c>
      <c r="B813" t="s">
        <v>404</v>
      </c>
      <c r="C813" t="s">
        <v>405</v>
      </c>
      <c r="D813" t="s">
        <v>406</v>
      </c>
      <c r="E813" t="s">
        <v>2426</v>
      </c>
      <c r="F813" t="s">
        <v>119</v>
      </c>
      <c r="G813" t="s">
        <v>97</v>
      </c>
      <c r="H813" t="s">
        <v>833</v>
      </c>
      <c r="I813" s="200">
        <v>750</v>
      </c>
      <c r="J813" s="200"/>
      <c r="K813" s="237">
        <v>51</v>
      </c>
      <c r="L813" s="237"/>
      <c r="M813" s="288">
        <v>14.71</v>
      </c>
      <c r="N813" s="288"/>
      <c r="O813" s="311">
        <v>1000</v>
      </c>
      <c r="P813" s="298"/>
      <c r="Q813" s="299">
        <v>53</v>
      </c>
      <c r="R813" s="299"/>
      <c r="S813" s="300">
        <v>18.87</v>
      </c>
      <c r="T813" s="301"/>
      <c r="U813" s="246"/>
    </row>
    <row r="814" spans="1:21" x14ac:dyDescent="0.25">
      <c r="A814" s="290" t="s">
        <v>2427</v>
      </c>
      <c r="B814" t="s">
        <v>404</v>
      </c>
      <c r="C814" t="s">
        <v>405</v>
      </c>
      <c r="D814" t="s">
        <v>406</v>
      </c>
      <c r="E814" t="s">
        <v>2428</v>
      </c>
      <c r="F814" t="s">
        <v>119</v>
      </c>
      <c r="G814" t="s">
        <v>97</v>
      </c>
      <c r="H814" t="s">
        <v>833</v>
      </c>
      <c r="I814" s="200">
        <v>18912</v>
      </c>
      <c r="J814" s="200"/>
      <c r="K814" s="237">
        <v>330</v>
      </c>
      <c r="L814" s="237"/>
      <c r="M814" s="288">
        <v>57.31</v>
      </c>
      <c r="N814" s="288"/>
      <c r="O814" s="311">
        <v>21748</v>
      </c>
      <c r="P814" s="298"/>
      <c r="Q814" s="299">
        <v>332</v>
      </c>
      <c r="R814" s="299"/>
      <c r="S814" s="300">
        <v>65.510000000000005</v>
      </c>
      <c r="T814" s="301"/>
      <c r="U814" s="246"/>
    </row>
    <row r="815" spans="1:21" x14ac:dyDescent="0.25">
      <c r="A815" s="290" t="s">
        <v>2429</v>
      </c>
      <c r="B815" t="s">
        <v>404</v>
      </c>
      <c r="C815" t="s">
        <v>405</v>
      </c>
      <c r="D815" t="s">
        <v>406</v>
      </c>
      <c r="E815" t="s">
        <v>2430</v>
      </c>
      <c r="F815" t="s">
        <v>119</v>
      </c>
      <c r="G815" t="s">
        <v>97</v>
      </c>
      <c r="H815" t="s">
        <v>833</v>
      </c>
      <c r="I815" s="200">
        <v>103950</v>
      </c>
      <c r="J815" s="200"/>
      <c r="K815" s="237">
        <v>1280</v>
      </c>
      <c r="L815" s="237"/>
      <c r="M815" s="288">
        <v>81.209999999999994</v>
      </c>
      <c r="N815" s="288"/>
      <c r="O815" s="311">
        <v>114345</v>
      </c>
      <c r="P815" s="298"/>
      <c r="Q815" s="299">
        <v>1282</v>
      </c>
      <c r="R815" s="299"/>
      <c r="S815" s="300">
        <v>89.19</v>
      </c>
      <c r="T815" s="301"/>
      <c r="U815" s="246"/>
    </row>
    <row r="816" spans="1:21" x14ac:dyDescent="0.25">
      <c r="A816" s="290" t="s">
        <v>2431</v>
      </c>
      <c r="B816" t="s">
        <v>404</v>
      </c>
      <c r="C816" t="s">
        <v>405</v>
      </c>
      <c r="D816" t="s">
        <v>406</v>
      </c>
      <c r="E816" t="s">
        <v>2432</v>
      </c>
      <c r="F816" t="s">
        <v>119</v>
      </c>
      <c r="G816" t="s">
        <v>97</v>
      </c>
      <c r="H816" t="s">
        <v>833</v>
      </c>
      <c r="I816" s="200">
        <v>28620</v>
      </c>
      <c r="J816" s="200"/>
      <c r="K816" s="237">
        <v>455</v>
      </c>
      <c r="L816" s="237"/>
      <c r="M816" s="288">
        <v>62.9</v>
      </c>
      <c r="N816" s="288"/>
      <c r="O816" s="311">
        <v>30600</v>
      </c>
      <c r="P816" s="298"/>
      <c r="Q816" s="299">
        <v>455</v>
      </c>
      <c r="R816" s="299"/>
      <c r="S816" s="300">
        <v>67.25</v>
      </c>
      <c r="T816" s="301"/>
      <c r="U816" s="246"/>
    </row>
    <row r="817" spans="1:21" x14ac:dyDescent="0.25">
      <c r="A817" s="290" t="s">
        <v>2433</v>
      </c>
      <c r="B817" t="s">
        <v>404</v>
      </c>
      <c r="C817" t="s">
        <v>405</v>
      </c>
      <c r="D817" t="s">
        <v>406</v>
      </c>
      <c r="E817" t="s">
        <v>2434</v>
      </c>
      <c r="F817" t="s">
        <v>119</v>
      </c>
      <c r="G817" t="s">
        <v>97</v>
      </c>
      <c r="H817" t="s">
        <v>833</v>
      </c>
      <c r="I817" s="200">
        <v>15000</v>
      </c>
      <c r="J817" s="200"/>
      <c r="K817" s="237">
        <v>237</v>
      </c>
      <c r="L817" s="237"/>
      <c r="M817" s="288">
        <v>63.29</v>
      </c>
      <c r="N817" s="288"/>
      <c r="O817" s="311">
        <v>15000</v>
      </c>
      <c r="P817" s="298"/>
      <c r="Q817" s="299">
        <v>248</v>
      </c>
      <c r="R817" s="299"/>
      <c r="S817" s="300">
        <v>60.48</v>
      </c>
      <c r="T817" s="301"/>
      <c r="U817" s="246"/>
    </row>
    <row r="818" spans="1:21" x14ac:dyDescent="0.25">
      <c r="A818" s="290" t="s">
        <v>2435</v>
      </c>
      <c r="B818" t="s">
        <v>404</v>
      </c>
      <c r="C818" t="s">
        <v>405</v>
      </c>
      <c r="D818" t="s">
        <v>406</v>
      </c>
      <c r="E818" t="s">
        <v>2436</v>
      </c>
      <c r="F818" t="s">
        <v>119</v>
      </c>
      <c r="G818" t="s">
        <v>97</v>
      </c>
      <c r="H818" t="s">
        <v>833</v>
      </c>
      <c r="I818" s="200">
        <v>114280</v>
      </c>
      <c r="J818" s="200"/>
      <c r="K818" s="237">
        <v>979</v>
      </c>
      <c r="L818" s="237"/>
      <c r="M818" s="288">
        <v>116.73</v>
      </c>
      <c r="N818" s="288"/>
      <c r="O818" s="311">
        <v>116565</v>
      </c>
      <c r="P818" s="298"/>
      <c r="Q818" s="299">
        <v>985</v>
      </c>
      <c r="R818" s="299"/>
      <c r="S818" s="300">
        <v>118.34</v>
      </c>
      <c r="T818" s="301"/>
      <c r="U818" s="246"/>
    </row>
    <row r="819" spans="1:21" x14ac:dyDescent="0.25">
      <c r="A819" s="290" t="s">
        <v>2437</v>
      </c>
      <c r="B819" t="s">
        <v>404</v>
      </c>
      <c r="C819" t="s">
        <v>405</v>
      </c>
      <c r="D819" t="s">
        <v>406</v>
      </c>
      <c r="E819" t="s">
        <v>2438</v>
      </c>
      <c r="F819" t="s">
        <v>119</v>
      </c>
      <c r="G819" t="s">
        <v>97</v>
      </c>
      <c r="H819" t="s">
        <v>833</v>
      </c>
      <c r="I819" s="200">
        <v>67320</v>
      </c>
      <c r="J819" s="200"/>
      <c r="K819" s="237">
        <v>777</v>
      </c>
      <c r="L819" s="237"/>
      <c r="M819" s="288">
        <v>86.64</v>
      </c>
      <c r="N819" s="288"/>
      <c r="O819" s="311">
        <v>72000</v>
      </c>
      <c r="P819" s="298"/>
      <c r="Q819" s="299">
        <v>782</v>
      </c>
      <c r="R819" s="299"/>
      <c r="S819" s="300">
        <v>92.07</v>
      </c>
      <c r="T819" s="301"/>
      <c r="U819" s="246"/>
    </row>
    <row r="820" spans="1:21" x14ac:dyDescent="0.25">
      <c r="A820" s="290" t="s">
        <v>2439</v>
      </c>
      <c r="B820" t="s">
        <v>404</v>
      </c>
      <c r="C820" t="s">
        <v>405</v>
      </c>
      <c r="D820" t="s">
        <v>406</v>
      </c>
      <c r="E820" t="s">
        <v>2440</v>
      </c>
      <c r="F820" t="s">
        <v>119</v>
      </c>
      <c r="G820" t="s">
        <v>97</v>
      </c>
      <c r="H820" t="s">
        <v>833</v>
      </c>
      <c r="I820" s="200">
        <v>1262500</v>
      </c>
      <c r="J820" s="200"/>
      <c r="K820" s="237">
        <v>7510</v>
      </c>
      <c r="L820" s="237"/>
      <c r="M820" s="288">
        <v>168.11</v>
      </c>
      <c r="N820" s="288"/>
      <c r="O820" s="311">
        <v>1313630</v>
      </c>
      <c r="P820" s="298"/>
      <c r="Q820" s="299">
        <v>7643</v>
      </c>
      <c r="R820" s="299"/>
      <c r="S820" s="300">
        <v>171.87</v>
      </c>
      <c r="T820" s="301"/>
      <c r="U820" s="246"/>
    </row>
    <row r="821" spans="1:21" x14ac:dyDescent="0.25">
      <c r="A821" s="290" t="s">
        <v>2441</v>
      </c>
      <c r="B821" t="s">
        <v>404</v>
      </c>
      <c r="C821" t="s">
        <v>405</v>
      </c>
      <c r="D821" t="s">
        <v>406</v>
      </c>
      <c r="E821" t="s">
        <v>2442</v>
      </c>
      <c r="F821" t="s">
        <v>119</v>
      </c>
      <c r="G821" t="s">
        <v>97</v>
      </c>
      <c r="H821" t="s">
        <v>833</v>
      </c>
      <c r="I821" s="200">
        <v>58560</v>
      </c>
      <c r="J821" s="200"/>
      <c r="K821" s="237">
        <v>597</v>
      </c>
      <c r="L821" s="237"/>
      <c r="M821" s="288">
        <v>98.09</v>
      </c>
      <c r="N821" s="288"/>
      <c r="O821" s="311">
        <v>59730</v>
      </c>
      <c r="P821" s="298"/>
      <c r="Q821" s="299">
        <v>598</v>
      </c>
      <c r="R821" s="299"/>
      <c r="S821" s="300">
        <v>99.88</v>
      </c>
      <c r="T821" s="301"/>
      <c r="U821" s="246"/>
    </row>
    <row r="822" spans="1:21" x14ac:dyDescent="0.25">
      <c r="A822" s="290" t="s">
        <v>2443</v>
      </c>
      <c r="B822" t="s">
        <v>404</v>
      </c>
      <c r="C822" t="s">
        <v>405</v>
      </c>
      <c r="D822" t="s">
        <v>406</v>
      </c>
      <c r="E822" t="s">
        <v>2444</v>
      </c>
      <c r="F822" t="s">
        <v>119</v>
      </c>
      <c r="G822" t="s">
        <v>97</v>
      </c>
      <c r="H822" t="s">
        <v>833</v>
      </c>
      <c r="I822" s="200">
        <v>5392</v>
      </c>
      <c r="J822" s="200"/>
      <c r="K822" s="237">
        <v>84</v>
      </c>
      <c r="L822" s="237"/>
      <c r="M822" s="288">
        <v>64.19</v>
      </c>
      <c r="N822" s="288"/>
      <c r="O822" s="311">
        <v>5913</v>
      </c>
      <c r="P822" s="298"/>
      <c r="Q822" s="299">
        <v>84</v>
      </c>
      <c r="R822" s="299"/>
      <c r="S822" s="300">
        <v>70.39</v>
      </c>
      <c r="T822" s="301"/>
      <c r="U822" s="246"/>
    </row>
    <row r="823" spans="1:21" x14ac:dyDescent="0.25">
      <c r="A823" s="290" t="s">
        <v>2445</v>
      </c>
      <c r="B823" t="s">
        <v>404</v>
      </c>
      <c r="C823" t="s">
        <v>405</v>
      </c>
      <c r="D823" t="s">
        <v>406</v>
      </c>
      <c r="E823" t="s">
        <v>2446</v>
      </c>
      <c r="F823" t="s">
        <v>119</v>
      </c>
      <c r="G823" t="s">
        <v>97</v>
      </c>
      <c r="H823" t="s">
        <v>833</v>
      </c>
      <c r="I823" s="200">
        <v>7500</v>
      </c>
      <c r="J823" s="200"/>
      <c r="K823" s="237">
        <v>79</v>
      </c>
      <c r="L823" s="237"/>
      <c r="M823" s="288">
        <v>94.94</v>
      </c>
      <c r="N823" s="288"/>
      <c r="O823" s="311">
        <v>7500</v>
      </c>
      <c r="P823" s="298"/>
      <c r="Q823" s="299">
        <v>79</v>
      </c>
      <c r="R823" s="299"/>
      <c r="S823" s="300">
        <v>94.94</v>
      </c>
      <c r="T823" s="301"/>
      <c r="U823" s="246"/>
    </row>
    <row r="824" spans="1:21" x14ac:dyDescent="0.25">
      <c r="A824" s="290" t="s">
        <v>2447</v>
      </c>
      <c r="B824" t="s">
        <v>404</v>
      </c>
      <c r="C824" t="s">
        <v>405</v>
      </c>
      <c r="D824" t="s">
        <v>406</v>
      </c>
      <c r="E824" t="s">
        <v>2448</v>
      </c>
      <c r="F824" t="s">
        <v>119</v>
      </c>
      <c r="G824" t="s">
        <v>97</v>
      </c>
      <c r="H824" t="s">
        <v>833</v>
      </c>
      <c r="I824" s="200">
        <v>119832</v>
      </c>
      <c r="J824" s="200"/>
      <c r="K824" s="237">
        <v>1553</v>
      </c>
      <c r="L824" s="237"/>
      <c r="M824" s="288">
        <v>77.16</v>
      </c>
      <c r="N824" s="288"/>
      <c r="O824" s="311">
        <v>140927</v>
      </c>
      <c r="P824" s="298"/>
      <c r="Q824" s="299">
        <v>1552</v>
      </c>
      <c r="R824" s="299"/>
      <c r="S824" s="300">
        <v>90.8</v>
      </c>
      <c r="T824" s="301"/>
      <c r="U824" s="246"/>
    </row>
    <row r="825" spans="1:21" x14ac:dyDescent="0.25">
      <c r="A825" s="290" t="s">
        <v>2449</v>
      </c>
      <c r="B825" t="s">
        <v>404</v>
      </c>
      <c r="C825" t="s">
        <v>405</v>
      </c>
      <c r="D825" t="s">
        <v>406</v>
      </c>
      <c r="E825" t="s">
        <v>2450</v>
      </c>
      <c r="F825" t="s">
        <v>119</v>
      </c>
      <c r="G825" t="s">
        <v>97</v>
      </c>
      <c r="H825" t="s">
        <v>896</v>
      </c>
      <c r="I825" s="200">
        <v>0</v>
      </c>
      <c r="J825" s="200"/>
      <c r="K825" s="237">
        <v>11</v>
      </c>
      <c r="L825" s="237"/>
      <c r="M825" s="288">
        <v>0</v>
      </c>
      <c r="N825" s="288"/>
      <c r="O825" s="311">
        <v>0</v>
      </c>
      <c r="P825" s="298"/>
      <c r="Q825" s="299">
        <v>12</v>
      </c>
      <c r="R825" s="299"/>
      <c r="S825" s="300">
        <v>0</v>
      </c>
      <c r="T825" s="301"/>
      <c r="U825" s="246"/>
    </row>
    <row r="826" spans="1:21" x14ac:dyDescent="0.25">
      <c r="A826" s="290" t="s">
        <v>2451</v>
      </c>
      <c r="B826" t="s">
        <v>404</v>
      </c>
      <c r="C826" t="s">
        <v>405</v>
      </c>
      <c r="D826" t="s">
        <v>406</v>
      </c>
      <c r="E826" t="s">
        <v>2452</v>
      </c>
      <c r="F826" t="s">
        <v>119</v>
      </c>
      <c r="G826" t="s">
        <v>97</v>
      </c>
      <c r="H826" t="s">
        <v>833</v>
      </c>
      <c r="I826" s="200">
        <v>51024</v>
      </c>
      <c r="J826" s="200"/>
      <c r="K826" s="237">
        <v>534</v>
      </c>
      <c r="L826" s="237"/>
      <c r="M826" s="288">
        <v>95.55</v>
      </c>
      <c r="N826" s="288"/>
      <c r="O826" s="311">
        <v>54632</v>
      </c>
      <c r="P826" s="298"/>
      <c r="Q826" s="299">
        <v>530</v>
      </c>
      <c r="R826" s="299"/>
      <c r="S826" s="300">
        <v>103.08</v>
      </c>
      <c r="T826" s="301"/>
      <c r="U826" s="246"/>
    </row>
    <row r="827" spans="1:21" x14ac:dyDescent="0.25">
      <c r="A827" s="290" t="s">
        <v>2453</v>
      </c>
      <c r="B827" t="s">
        <v>404</v>
      </c>
      <c r="C827" t="s">
        <v>405</v>
      </c>
      <c r="D827" t="s">
        <v>406</v>
      </c>
      <c r="E827" t="s">
        <v>2454</v>
      </c>
      <c r="F827" t="s">
        <v>119</v>
      </c>
      <c r="G827" t="s">
        <v>97</v>
      </c>
      <c r="H827" t="s">
        <v>833</v>
      </c>
      <c r="I827" s="200">
        <v>5350</v>
      </c>
      <c r="J827" s="200"/>
      <c r="K827" s="237">
        <v>101</v>
      </c>
      <c r="L827" s="237"/>
      <c r="M827" s="288">
        <v>52.97</v>
      </c>
      <c r="N827" s="288"/>
      <c r="O827" s="311">
        <v>5350</v>
      </c>
      <c r="P827" s="298"/>
      <c r="Q827" s="299">
        <v>99</v>
      </c>
      <c r="R827" s="299"/>
      <c r="S827" s="300">
        <v>54.04</v>
      </c>
      <c r="T827" s="301"/>
      <c r="U827" s="246"/>
    </row>
    <row r="828" spans="1:21" x14ac:dyDescent="0.25">
      <c r="A828" s="290" t="s">
        <v>2455</v>
      </c>
      <c r="B828" t="s">
        <v>404</v>
      </c>
      <c r="C828" t="s">
        <v>405</v>
      </c>
      <c r="D828" t="s">
        <v>406</v>
      </c>
      <c r="E828" t="s">
        <v>2456</v>
      </c>
      <c r="F828" t="s">
        <v>119</v>
      </c>
      <c r="G828" t="s">
        <v>97</v>
      </c>
      <c r="H828" t="s">
        <v>833</v>
      </c>
      <c r="I828" s="200">
        <v>6400</v>
      </c>
      <c r="J828" s="200"/>
      <c r="K828" s="237">
        <v>98</v>
      </c>
      <c r="L828" s="237"/>
      <c r="M828" s="288">
        <v>65.31</v>
      </c>
      <c r="N828" s="288"/>
      <c r="O828" s="311">
        <v>6400</v>
      </c>
      <c r="P828" s="298"/>
      <c r="Q828" s="299">
        <v>102</v>
      </c>
      <c r="R828" s="299"/>
      <c r="S828" s="300">
        <v>62.75</v>
      </c>
      <c r="T828" s="301"/>
      <c r="U828" s="246"/>
    </row>
    <row r="829" spans="1:21" x14ac:dyDescent="0.25">
      <c r="A829" s="290" t="s">
        <v>2457</v>
      </c>
      <c r="B829" t="s">
        <v>404</v>
      </c>
      <c r="C829" t="s">
        <v>405</v>
      </c>
      <c r="D829" t="s">
        <v>406</v>
      </c>
      <c r="E829" t="s">
        <v>2458</v>
      </c>
      <c r="F829" t="s">
        <v>119</v>
      </c>
      <c r="G829" t="s">
        <v>97</v>
      </c>
      <c r="H829" t="s">
        <v>833</v>
      </c>
      <c r="I829" s="200">
        <v>14901</v>
      </c>
      <c r="J829" s="200"/>
      <c r="K829" s="237">
        <v>268</v>
      </c>
      <c r="L829" s="237"/>
      <c r="M829" s="288">
        <v>55.6</v>
      </c>
      <c r="N829" s="288"/>
      <c r="O829" s="311">
        <v>14901</v>
      </c>
      <c r="P829" s="298"/>
      <c r="Q829" s="299">
        <v>268</v>
      </c>
      <c r="R829" s="299"/>
      <c r="S829" s="300">
        <v>55.6</v>
      </c>
      <c r="T829" s="301"/>
      <c r="U829" s="246"/>
    </row>
    <row r="830" spans="1:21" x14ac:dyDescent="0.25">
      <c r="A830" s="290" t="s">
        <v>2459</v>
      </c>
      <c r="B830" t="s">
        <v>404</v>
      </c>
      <c r="C830" t="s">
        <v>405</v>
      </c>
      <c r="D830" t="s">
        <v>406</v>
      </c>
      <c r="E830" t="s">
        <v>2460</v>
      </c>
      <c r="F830" t="s">
        <v>119</v>
      </c>
      <c r="G830" t="s">
        <v>97</v>
      </c>
      <c r="H830" t="s">
        <v>833</v>
      </c>
      <c r="I830" s="200">
        <v>11500</v>
      </c>
      <c r="J830" s="200"/>
      <c r="K830" s="237">
        <v>172</v>
      </c>
      <c r="L830" s="237"/>
      <c r="M830" s="288">
        <v>66.86</v>
      </c>
      <c r="N830" s="288"/>
      <c r="O830" s="311">
        <v>12000</v>
      </c>
      <c r="P830" s="298"/>
      <c r="Q830" s="299">
        <v>174</v>
      </c>
      <c r="R830" s="299"/>
      <c r="S830" s="300">
        <v>68.97</v>
      </c>
      <c r="T830" s="301"/>
      <c r="U830" s="246"/>
    </row>
    <row r="831" spans="1:21" x14ac:dyDescent="0.25">
      <c r="A831" s="290" t="s">
        <v>2461</v>
      </c>
      <c r="B831" t="s">
        <v>404</v>
      </c>
      <c r="C831" t="s">
        <v>405</v>
      </c>
      <c r="D831" t="s">
        <v>406</v>
      </c>
      <c r="E831" t="s">
        <v>2462</v>
      </c>
      <c r="F831" t="s">
        <v>119</v>
      </c>
      <c r="G831" t="s">
        <v>97</v>
      </c>
      <c r="H831" t="s">
        <v>833</v>
      </c>
      <c r="I831" s="200">
        <v>170000</v>
      </c>
      <c r="J831" s="200"/>
      <c r="K831" s="237">
        <v>2843</v>
      </c>
      <c r="L831" s="237"/>
      <c r="M831" s="288">
        <v>59.8</v>
      </c>
      <c r="N831" s="288"/>
      <c r="O831" s="311">
        <v>187000</v>
      </c>
      <c r="P831" s="298"/>
      <c r="Q831" s="299">
        <v>2902</v>
      </c>
      <c r="R831" s="299"/>
      <c r="S831" s="300">
        <v>64.44</v>
      </c>
      <c r="T831" s="301"/>
      <c r="U831" s="246"/>
    </row>
    <row r="832" spans="1:21" x14ac:dyDescent="0.25">
      <c r="A832" s="290" t="s">
        <v>2463</v>
      </c>
      <c r="B832" t="s">
        <v>404</v>
      </c>
      <c r="C832" t="s">
        <v>405</v>
      </c>
      <c r="D832" t="s">
        <v>406</v>
      </c>
      <c r="E832" t="s">
        <v>2464</v>
      </c>
      <c r="F832" t="s">
        <v>119</v>
      </c>
      <c r="G832" t="s">
        <v>97</v>
      </c>
      <c r="H832" t="s">
        <v>833</v>
      </c>
      <c r="I832" s="200">
        <v>145522</v>
      </c>
      <c r="J832" s="200"/>
      <c r="K832" s="237">
        <v>1879</v>
      </c>
      <c r="L832" s="237"/>
      <c r="M832" s="288">
        <v>77.45</v>
      </c>
      <c r="N832" s="288"/>
      <c r="O832" s="311">
        <v>149799</v>
      </c>
      <c r="P832" s="298"/>
      <c r="Q832" s="299">
        <v>1936</v>
      </c>
      <c r="R832" s="299"/>
      <c r="S832" s="300">
        <v>77.38</v>
      </c>
      <c r="T832" s="301"/>
      <c r="U832" s="246"/>
    </row>
    <row r="833" spans="1:21" x14ac:dyDescent="0.25">
      <c r="A833" s="290" t="s">
        <v>2465</v>
      </c>
      <c r="B833" t="s">
        <v>404</v>
      </c>
      <c r="C833" t="s">
        <v>405</v>
      </c>
      <c r="D833" t="s">
        <v>406</v>
      </c>
      <c r="E833" t="s">
        <v>2466</v>
      </c>
      <c r="F833" t="s">
        <v>119</v>
      </c>
      <c r="G833" t="s">
        <v>97</v>
      </c>
      <c r="H833" t="s">
        <v>833</v>
      </c>
      <c r="I833" s="200">
        <v>11000</v>
      </c>
      <c r="J833" s="200"/>
      <c r="K833" s="237">
        <v>225</v>
      </c>
      <c r="L833" s="237"/>
      <c r="M833" s="288">
        <v>48.89</v>
      </c>
      <c r="N833" s="288"/>
      <c r="O833" s="311">
        <v>16000</v>
      </c>
      <c r="P833" s="298"/>
      <c r="Q833" s="299">
        <v>231</v>
      </c>
      <c r="R833" s="299"/>
      <c r="S833" s="300">
        <v>69.260000000000005</v>
      </c>
      <c r="T833" s="301"/>
      <c r="U833" s="246"/>
    </row>
    <row r="834" spans="1:21" x14ac:dyDescent="0.25">
      <c r="A834" s="290" t="s">
        <v>2467</v>
      </c>
      <c r="B834" t="s">
        <v>404</v>
      </c>
      <c r="C834" t="s">
        <v>405</v>
      </c>
      <c r="D834" t="s">
        <v>406</v>
      </c>
      <c r="E834" t="s">
        <v>2468</v>
      </c>
      <c r="F834" t="s">
        <v>119</v>
      </c>
      <c r="G834" t="s">
        <v>97</v>
      </c>
      <c r="H834" t="s">
        <v>833</v>
      </c>
      <c r="I834" s="200">
        <v>190906</v>
      </c>
      <c r="J834" s="200"/>
      <c r="K834" s="237">
        <v>1397</v>
      </c>
      <c r="L834" s="237"/>
      <c r="M834" s="288">
        <v>136.65</v>
      </c>
      <c r="N834" s="288"/>
      <c r="O834" s="311">
        <v>208519</v>
      </c>
      <c r="P834" s="298"/>
      <c r="Q834" s="299">
        <v>1407</v>
      </c>
      <c r="R834" s="299"/>
      <c r="S834" s="300">
        <v>148.19999999999999</v>
      </c>
      <c r="T834" s="301"/>
      <c r="U834" s="246"/>
    </row>
    <row r="835" spans="1:21" x14ac:dyDescent="0.25">
      <c r="A835" s="290" t="s">
        <v>2469</v>
      </c>
      <c r="B835" t="s">
        <v>404</v>
      </c>
      <c r="C835" t="s">
        <v>405</v>
      </c>
      <c r="D835" t="s">
        <v>406</v>
      </c>
      <c r="E835" t="s">
        <v>2470</v>
      </c>
      <c r="F835" t="s">
        <v>119</v>
      </c>
      <c r="G835" t="s">
        <v>97</v>
      </c>
      <c r="H835" t="s">
        <v>833</v>
      </c>
      <c r="I835" s="200">
        <v>12626</v>
      </c>
      <c r="J835" s="200"/>
      <c r="K835" s="237">
        <v>154</v>
      </c>
      <c r="L835" s="237"/>
      <c r="M835" s="288">
        <v>81.99</v>
      </c>
      <c r="N835" s="288"/>
      <c r="O835" s="311">
        <v>12626</v>
      </c>
      <c r="P835" s="298"/>
      <c r="Q835" s="299">
        <v>157</v>
      </c>
      <c r="R835" s="299"/>
      <c r="S835" s="300">
        <v>80.42</v>
      </c>
      <c r="T835" s="301"/>
      <c r="U835" s="246"/>
    </row>
    <row r="836" spans="1:21" x14ac:dyDescent="0.25">
      <c r="A836" s="290" t="s">
        <v>2471</v>
      </c>
      <c r="B836" t="s">
        <v>404</v>
      </c>
      <c r="C836" t="s">
        <v>405</v>
      </c>
      <c r="D836" t="s">
        <v>406</v>
      </c>
      <c r="E836" t="s">
        <v>2472</v>
      </c>
      <c r="F836" t="s">
        <v>119</v>
      </c>
      <c r="G836" t="s">
        <v>97</v>
      </c>
      <c r="H836" t="s">
        <v>833</v>
      </c>
      <c r="I836" s="200">
        <v>10405</v>
      </c>
      <c r="J836" s="200"/>
      <c r="K836" s="237">
        <v>251</v>
      </c>
      <c r="L836" s="237"/>
      <c r="M836" s="288">
        <v>41.45</v>
      </c>
      <c r="N836" s="288"/>
      <c r="O836" s="311">
        <v>10405</v>
      </c>
      <c r="P836" s="298"/>
      <c r="Q836" s="299">
        <v>247</v>
      </c>
      <c r="R836" s="299"/>
      <c r="S836" s="300">
        <v>42.13</v>
      </c>
      <c r="T836" s="301"/>
      <c r="U836" s="246"/>
    </row>
    <row r="837" spans="1:21" x14ac:dyDescent="0.25">
      <c r="A837" s="290" t="s">
        <v>2473</v>
      </c>
      <c r="B837" t="s">
        <v>404</v>
      </c>
      <c r="C837" t="s">
        <v>405</v>
      </c>
      <c r="D837" t="s">
        <v>406</v>
      </c>
      <c r="E837" t="s">
        <v>2474</v>
      </c>
      <c r="F837" t="s">
        <v>119</v>
      </c>
      <c r="G837" t="s">
        <v>97</v>
      </c>
      <c r="H837" t="s">
        <v>833</v>
      </c>
      <c r="I837" s="200">
        <v>757358</v>
      </c>
      <c r="J837" s="200"/>
      <c r="K837" s="237">
        <v>5985</v>
      </c>
      <c r="L837" s="237"/>
      <c r="M837" s="288">
        <v>126.54</v>
      </c>
      <c r="N837" s="288"/>
      <c r="O837" s="311">
        <v>782827</v>
      </c>
      <c r="P837" s="298"/>
      <c r="Q837" s="299">
        <v>6010</v>
      </c>
      <c r="R837" s="299"/>
      <c r="S837" s="300">
        <v>130.25</v>
      </c>
      <c r="T837" s="301"/>
      <c r="U837" s="246"/>
    </row>
    <row r="838" spans="1:21" x14ac:dyDescent="0.25">
      <c r="A838" s="290" t="s">
        <v>2475</v>
      </c>
      <c r="B838" t="s">
        <v>404</v>
      </c>
      <c r="C838" t="s">
        <v>405</v>
      </c>
      <c r="D838" t="s">
        <v>406</v>
      </c>
      <c r="E838" t="s">
        <v>2476</v>
      </c>
      <c r="F838" t="s">
        <v>119</v>
      </c>
      <c r="G838" t="s">
        <v>97</v>
      </c>
      <c r="H838" t="s">
        <v>833</v>
      </c>
      <c r="I838" s="200">
        <v>1502500</v>
      </c>
      <c r="J838" s="200"/>
      <c r="K838" s="237">
        <v>10980</v>
      </c>
      <c r="L838" s="237"/>
      <c r="M838" s="288">
        <v>136.84</v>
      </c>
      <c r="N838" s="288"/>
      <c r="O838" s="311">
        <v>1806000</v>
      </c>
      <c r="P838" s="298"/>
      <c r="Q838" s="299">
        <v>11074</v>
      </c>
      <c r="R838" s="299"/>
      <c r="S838" s="300">
        <v>163.08000000000001</v>
      </c>
      <c r="T838" s="301"/>
      <c r="U838" s="246"/>
    </row>
    <row r="839" spans="1:21" x14ac:dyDescent="0.25">
      <c r="A839" s="290" t="s">
        <v>2477</v>
      </c>
      <c r="B839" t="s">
        <v>404</v>
      </c>
      <c r="C839" t="s">
        <v>405</v>
      </c>
      <c r="D839" t="s">
        <v>406</v>
      </c>
      <c r="E839" t="s">
        <v>2478</v>
      </c>
      <c r="F839" t="s">
        <v>119</v>
      </c>
      <c r="G839" t="s">
        <v>97</v>
      </c>
      <c r="H839" t="s">
        <v>833</v>
      </c>
      <c r="I839" s="200">
        <v>91018</v>
      </c>
      <c r="J839" s="200"/>
      <c r="K839" s="237">
        <v>773</v>
      </c>
      <c r="L839" s="237"/>
      <c r="M839" s="288">
        <v>117.75</v>
      </c>
      <c r="N839" s="288"/>
      <c r="O839" s="311">
        <v>115518</v>
      </c>
      <c r="P839" s="298"/>
      <c r="Q839" s="299">
        <v>776</v>
      </c>
      <c r="R839" s="299"/>
      <c r="S839" s="300">
        <v>148.86000000000001</v>
      </c>
      <c r="T839" s="301"/>
      <c r="U839" s="246"/>
    </row>
    <row r="840" spans="1:21" x14ac:dyDescent="0.25">
      <c r="A840" s="290" t="s">
        <v>2479</v>
      </c>
      <c r="B840" t="s">
        <v>404</v>
      </c>
      <c r="C840" t="s">
        <v>405</v>
      </c>
      <c r="D840" t="s">
        <v>406</v>
      </c>
      <c r="E840" t="s">
        <v>2480</v>
      </c>
      <c r="F840" t="s">
        <v>119</v>
      </c>
      <c r="G840" t="s">
        <v>97</v>
      </c>
      <c r="H840" t="s">
        <v>833</v>
      </c>
      <c r="I840" s="200">
        <v>3300</v>
      </c>
      <c r="J840" s="200"/>
      <c r="K840" s="237">
        <v>70</v>
      </c>
      <c r="L840" s="237"/>
      <c r="M840" s="288">
        <v>47.14</v>
      </c>
      <c r="N840" s="288"/>
      <c r="O840" s="311">
        <v>3600</v>
      </c>
      <c r="P840" s="298"/>
      <c r="Q840" s="299">
        <v>69</v>
      </c>
      <c r="R840" s="299"/>
      <c r="S840" s="300">
        <v>52.17</v>
      </c>
      <c r="T840" s="301"/>
      <c r="U840" s="246"/>
    </row>
    <row r="841" spans="1:21" x14ac:dyDescent="0.25">
      <c r="A841" s="290" t="s">
        <v>2481</v>
      </c>
      <c r="B841" t="s">
        <v>404</v>
      </c>
      <c r="C841" t="s">
        <v>405</v>
      </c>
      <c r="D841" t="s">
        <v>406</v>
      </c>
      <c r="E841" t="s">
        <v>2482</v>
      </c>
      <c r="F841" t="s">
        <v>119</v>
      </c>
      <c r="G841" t="s">
        <v>97</v>
      </c>
      <c r="H841" t="s">
        <v>833</v>
      </c>
      <c r="I841" s="200">
        <v>46157</v>
      </c>
      <c r="J841" s="200"/>
      <c r="K841" s="237">
        <v>654</v>
      </c>
      <c r="L841" s="237"/>
      <c r="M841" s="288">
        <v>70.58</v>
      </c>
      <c r="N841" s="288"/>
      <c r="O841" s="311">
        <v>53362</v>
      </c>
      <c r="P841" s="298"/>
      <c r="Q841" s="299">
        <v>864</v>
      </c>
      <c r="R841" s="299"/>
      <c r="S841" s="300">
        <v>61.76</v>
      </c>
      <c r="T841" s="301"/>
      <c r="U841" s="246"/>
    </row>
    <row r="842" spans="1:21" x14ac:dyDescent="0.25">
      <c r="A842" s="290" t="s">
        <v>2483</v>
      </c>
      <c r="B842" t="s">
        <v>404</v>
      </c>
      <c r="C842" t="s">
        <v>405</v>
      </c>
      <c r="D842" t="s">
        <v>406</v>
      </c>
      <c r="E842" t="s">
        <v>2484</v>
      </c>
      <c r="F842" t="s">
        <v>119</v>
      </c>
      <c r="G842" t="s">
        <v>97</v>
      </c>
      <c r="H842" t="s">
        <v>833</v>
      </c>
      <c r="I842" s="200">
        <v>4500</v>
      </c>
      <c r="J842" s="200"/>
      <c r="K842" s="237">
        <v>123</v>
      </c>
      <c r="L842" s="237"/>
      <c r="M842" s="288">
        <v>36.590000000000003</v>
      </c>
      <c r="N842" s="288"/>
      <c r="O842" s="311">
        <v>5000</v>
      </c>
      <c r="P842" s="298"/>
      <c r="Q842" s="299">
        <v>124</v>
      </c>
      <c r="R842" s="299"/>
      <c r="S842" s="300">
        <v>40.32</v>
      </c>
      <c r="T842" s="301"/>
      <c r="U842" s="246"/>
    </row>
    <row r="843" spans="1:21" x14ac:dyDescent="0.25">
      <c r="A843" s="290" t="s">
        <v>2485</v>
      </c>
      <c r="B843" t="s">
        <v>404</v>
      </c>
      <c r="C843" t="s">
        <v>405</v>
      </c>
      <c r="D843" t="s">
        <v>406</v>
      </c>
      <c r="E843" t="s">
        <v>2486</v>
      </c>
      <c r="F843" t="s">
        <v>119</v>
      </c>
      <c r="G843" t="s">
        <v>97</v>
      </c>
      <c r="H843" t="s">
        <v>833</v>
      </c>
      <c r="I843" s="200">
        <v>800</v>
      </c>
      <c r="J843" s="200"/>
      <c r="K843" s="237">
        <v>38</v>
      </c>
      <c r="L843" s="237"/>
      <c r="M843" s="288">
        <v>21.05</v>
      </c>
      <c r="N843" s="288"/>
      <c r="O843" s="311">
        <v>800</v>
      </c>
      <c r="P843" s="298"/>
      <c r="Q843" s="299">
        <v>38</v>
      </c>
      <c r="R843" s="299"/>
      <c r="S843" s="300">
        <v>21.05</v>
      </c>
      <c r="T843" s="301"/>
      <c r="U843" s="246"/>
    </row>
    <row r="844" spans="1:21" x14ac:dyDescent="0.25">
      <c r="A844" s="290" t="s">
        <v>2487</v>
      </c>
      <c r="B844" t="s">
        <v>404</v>
      </c>
      <c r="C844" t="s">
        <v>405</v>
      </c>
      <c r="D844" t="s">
        <v>406</v>
      </c>
      <c r="E844" t="s">
        <v>2488</v>
      </c>
      <c r="F844" t="s">
        <v>119</v>
      </c>
      <c r="G844" t="s">
        <v>97</v>
      </c>
      <c r="H844" t="s">
        <v>833</v>
      </c>
      <c r="I844" s="200">
        <v>4750</v>
      </c>
      <c r="J844" s="200"/>
      <c r="K844" s="237">
        <v>84</v>
      </c>
      <c r="L844" s="237"/>
      <c r="M844" s="288">
        <v>56.55</v>
      </c>
      <c r="N844" s="288"/>
      <c r="O844" s="311">
        <v>4800</v>
      </c>
      <c r="P844" s="298"/>
      <c r="Q844" s="299">
        <v>89</v>
      </c>
      <c r="R844" s="299"/>
      <c r="S844" s="300">
        <v>53.93</v>
      </c>
      <c r="T844" s="301"/>
      <c r="U844" s="246"/>
    </row>
    <row r="845" spans="1:21" x14ac:dyDescent="0.25">
      <c r="A845" s="290" t="s">
        <v>2489</v>
      </c>
      <c r="B845" t="s">
        <v>404</v>
      </c>
      <c r="C845" t="s">
        <v>405</v>
      </c>
      <c r="D845" t="s">
        <v>406</v>
      </c>
      <c r="E845" t="s">
        <v>2490</v>
      </c>
      <c r="F845" t="s">
        <v>119</v>
      </c>
      <c r="G845" t="s">
        <v>97</v>
      </c>
      <c r="H845" t="s">
        <v>833</v>
      </c>
      <c r="I845" s="200">
        <v>25000</v>
      </c>
      <c r="J845" s="200"/>
      <c r="K845" s="237">
        <v>433</v>
      </c>
      <c r="L845" s="237"/>
      <c r="M845" s="288">
        <v>57.74</v>
      </c>
      <c r="N845" s="288"/>
      <c r="O845" s="311">
        <v>25000</v>
      </c>
      <c r="P845" s="298"/>
      <c r="Q845" s="299">
        <v>434</v>
      </c>
      <c r="R845" s="299"/>
      <c r="S845" s="300">
        <v>57.6</v>
      </c>
      <c r="T845" s="301"/>
      <c r="U845" s="246"/>
    </row>
    <row r="846" spans="1:21" x14ac:dyDescent="0.25">
      <c r="A846" s="290" t="s">
        <v>2491</v>
      </c>
      <c r="B846" t="s">
        <v>404</v>
      </c>
      <c r="C846" t="s">
        <v>405</v>
      </c>
      <c r="D846" t="s">
        <v>406</v>
      </c>
      <c r="E846" t="s">
        <v>2492</v>
      </c>
      <c r="F846" t="s">
        <v>119</v>
      </c>
      <c r="G846" t="s">
        <v>97</v>
      </c>
      <c r="H846" t="s">
        <v>833</v>
      </c>
      <c r="I846" s="200">
        <v>115292</v>
      </c>
      <c r="J846" s="200"/>
      <c r="K846" s="237">
        <v>1470</v>
      </c>
      <c r="L846" s="237"/>
      <c r="M846" s="288">
        <v>78.430000000000007</v>
      </c>
      <c r="N846" s="288"/>
      <c r="O846" s="311">
        <v>122000</v>
      </c>
      <c r="P846" s="298"/>
      <c r="Q846" s="299">
        <v>1525</v>
      </c>
      <c r="R846" s="299"/>
      <c r="S846" s="300">
        <v>80</v>
      </c>
      <c r="T846" s="301"/>
      <c r="U846" s="246"/>
    </row>
    <row r="847" spans="1:21" x14ac:dyDescent="0.25">
      <c r="A847" s="290" t="s">
        <v>2493</v>
      </c>
      <c r="B847" t="s">
        <v>404</v>
      </c>
      <c r="C847" t="s">
        <v>405</v>
      </c>
      <c r="D847" t="s">
        <v>406</v>
      </c>
      <c r="E847" t="s">
        <v>2494</v>
      </c>
      <c r="F847" t="s">
        <v>119</v>
      </c>
      <c r="G847" t="s">
        <v>97</v>
      </c>
      <c r="H847" t="s">
        <v>833</v>
      </c>
      <c r="I847" s="200">
        <v>5000</v>
      </c>
      <c r="J847" s="200"/>
      <c r="K847" s="237">
        <v>143</v>
      </c>
      <c r="L847" s="237"/>
      <c r="M847" s="288">
        <v>34.97</v>
      </c>
      <c r="N847" s="288"/>
      <c r="O847" s="311">
        <v>5300</v>
      </c>
      <c r="P847" s="298"/>
      <c r="Q847" s="299">
        <v>144</v>
      </c>
      <c r="R847" s="299"/>
      <c r="S847" s="300">
        <v>36.81</v>
      </c>
      <c r="T847" s="301"/>
      <c r="U847" s="246"/>
    </row>
    <row r="848" spans="1:21" x14ac:dyDescent="0.25">
      <c r="A848" s="290" t="s">
        <v>2495</v>
      </c>
      <c r="B848" t="s">
        <v>404</v>
      </c>
      <c r="C848" t="s">
        <v>405</v>
      </c>
      <c r="D848" t="s">
        <v>406</v>
      </c>
      <c r="E848" t="s">
        <v>2496</v>
      </c>
      <c r="F848" t="s">
        <v>119</v>
      </c>
      <c r="G848" t="s">
        <v>97</v>
      </c>
      <c r="H848" t="s">
        <v>896</v>
      </c>
      <c r="I848" s="200">
        <v>0</v>
      </c>
      <c r="J848" s="200"/>
      <c r="K848" s="237">
        <v>45</v>
      </c>
      <c r="L848" s="237"/>
      <c r="M848" s="288">
        <v>0</v>
      </c>
      <c r="N848" s="288"/>
      <c r="O848" s="311">
        <v>0</v>
      </c>
      <c r="P848" s="298"/>
      <c r="Q848" s="299">
        <v>41</v>
      </c>
      <c r="R848" s="299"/>
      <c r="S848" s="300">
        <v>0</v>
      </c>
      <c r="T848" s="301"/>
      <c r="U848" s="246"/>
    </row>
    <row r="849" spans="1:21" x14ac:dyDescent="0.25">
      <c r="A849" s="290" t="s">
        <v>2497</v>
      </c>
      <c r="B849" t="s">
        <v>404</v>
      </c>
      <c r="C849" t="s">
        <v>405</v>
      </c>
      <c r="D849" t="s">
        <v>406</v>
      </c>
      <c r="E849" t="s">
        <v>2498</v>
      </c>
      <c r="F849" t="s">
        <v>119</v>
      </c>
      <c r="G849" t="s">
        <v>97</v>
      </c>
      <c r="H849" t="s">
        <v>896</v>
      </c>
      <c r="I849" s="200">
        <v>0</v>
      </c>
      <c r="J849" s="200"/>
      <c r="K849" s="237">
        <v>46</v>
      </c>
      <c r="L849" s="237"/>
      <c r="M849" s="288">
        <v>0</v>
      </c>
      <c r="N849" s="288"/>
      <c r="O849" s="311">
        <v>0</v>
      </c>
      <c r="P849" s="298"/>
      <c r="Q849" s="299">
        <v>46</v>
      </c>
      <c r="R849" s="299"/>
      <c r="S849" s="300">
        <v>0</v>
      </c>
      <c r="T849" s="301"/>
      <c r="U849" s="246"/>
    </row>
    <row r="850" spans="1:21" x14ac:dyDescent="0.25">
      <c r="A850" s="290" t="s">
        <v>2499</v>
      </c>
      <c r="B850" t="s">
        <v>404</v>
      </c>
      <c r="C850" t="s">
        <v>405</v>
      </c>
      <c r="D850" t="s">
        <v>406</v>
      </c>
      <c r="E850" t="s">
        <v>2500</v>
      </c>
      <c r="F850" t="s">
        <v>119</v>
      </c>
      <c r="G850" t="s">
        <v>97</v>
      </c>
      <c r="H850" t="s">
        <v>833</v>
      </c>
      <c r="I850" s="200">
        <v>15000</v>
      </c>
      <c r="J850" s="200"/>
      <c r="K850" s="237">
        <v>227</v>
      </c>
      <c r="L850" s="237"/>
      <c r="M850" s="288">
        <v>66.08</v>
      </c>
      <c r="N850" s="288"/>
      <c r="O850" s="311">
        <v>15000</v>
      </c>
      <c r="P850" s="298"/>
      <c r="Q850" s="299">
        <v>226</v>
      </c>
      <c r="R850" s="299"/>
      <c r="S850" s="300">
        <v>66.37</v>
      </c>
      <c r="T850" s="301"/>
      <c r="U850" s="246"/>
    </row>
    <row r="851" spans="1:21" x14ac:dyDescent="0.25">
      <c r="A851" s="290" t="s">
        <v>2501</v>
      </c>
      <c r="B851" t="s">
        <v>404</v>
      </c>
      <c r="C851" t="s">
        <v>405</v>
      </c>
      <c r="D851" t="s">
        <v>406</v>
      </c>
      <c r="E851" t="s">
        <v>2502</v>
      </c>
      <c r="F851" t="s">
        <v>119</v>
      </c>
      <c r="G851" t="s">
        <v>97</v>
      </c>
      <c r="H851" t="s">
        <v>833</v>
      </c>
      <c r="I851" s="200">
        <v>5900</v>
      </c>
      <c r="J851" s="200"/>
      <c r="K851" s="237">
        <v>157</v>
      </c>
      <c r="L851" s="237"/>
      <c r="M851" s="288">
        <v>37.58</v>
      </c>
      <c r="N851" s="288"/>
      <c r="O851" s="311">
        <v>5900</v>
      </c>
      <c r="P851" s="298"/>
      <c r="Q851" s="299">
        <v>83</v>
      </c>
      <c r="R851" s="299"/>
      <c r="S851" s="300">
        <v>71.08</v>
      </c>
      <c r="T851" s="301"/>
      <c r="U851" s="246"/>
    </row>
    <row r="852" spans="1:21" x14ac:dyDescent="0.25">
      <c r="A852" s="290" t="s">
        <v>2503</v>
      </c>
      <c r="B852" t="s">
        <v>404</v>
      </c>
      <c r="C852" t="s">
        <v>405</v>
      </c>
      <c r="D852" t="s">
        <v>406</v>
      </c>
      <c r="E852" t="s">
        <v>2504</v>
      </c>
      <c r="F852" t="s">
        <v>119</v>
      </c>
      <c r="G852" t="s">
        <v>97</v>
      </c>
      <c r="H852" t="s">
        <v>833</v>
      </c>
      <c r="I852" s="200">
        <v>5700</v>
      </c>
      <c r="J852" s="200"/>
      <c r="K852" s="237">
        <v>82</v>
      </c>
      <c r="L852" s="237"/>
      <c r="M852" s="288">
        <v>69.510000000000005</v>
      </c>
      <c r="N852" s="288"/>
      <c r="O852" s="311">
        <v>6500</v>
      </c>
      <c r="P852" s="298"/>
      <c r="Q852" s="299">
        <v>153</v>
      </c>
      <c r="R852" s="299"/>
      <c r="S852" s="300">
        <v>42.48</v>
      </c>
      <c r="T852" s="301"/>
      <c r="U852" s="246"/>
    </row>
    <row r="853" spans="1:21" x14ac:dyDescent="0.25">
      <c r="A853" s="290" t="s">
        <v>2505</v>
      </c>
      <c r="B853" t="s">
        <v>404</v>
      </c>
      <c r="C853" t="s">
        <v>405</v>
      </c>
      <c r="D853" t="s">
        <v>406</v>
      </c>
      <c r="E853" t="s">
        <v>2506</v>
      </c>
      <c r="F853" t="s">
        <v>119</v>
      </c>
      <c r="G853" t="s">
        <v>97</v>
      </c>
      <c r="H853" t="s">
        <v>833</v>
      </c>
      <c r="I853" s="200">
        <v>25000</v>
      </c>
      <c r="J853" s="200"/>
      <c r="K853" s="237">
        <v>422</v>
      </c>
      <c r="L853" s="237"/>
      <c r="M853" s="288">
        <v>59.24</v>
      </c>
      <c r="N853" s="288"/>
      <c r="O853" s="311">
        <v>15000</v>
      </c>
      <c r="P853" s="298"/>
      <c r="Q853" s="299">
        <v>429</v>
      </c>
      <c r="R853" s="299"/>
      <c r="S853" s="300">
        <v>34.97</v>
      </c>
      <c r="T853" s="301"/>
      <c r="U853" s="246"/>
    </row>
    <row r="854" spans="1:21" x14ac:dyDescent="0.25">
      <c r="A854" s="290" t="s">
        <v>2507</v>
      </c>
      <c r="B854" t="s">
        <v>404</v>
      </c>
      <c r="C854" t="s">
        <v>405</v>
      </c>
      <c r="D854" t="s">
        <v>406</v>
      </c>
      <c r="E854" t="s">
        <v>2508</v>
      </c>
      <c r="F854" t="s">
        <v>119</v>
      </c>
      <c r="G854" t="s">
        <v>97</v>
      </c>
      <c r="H854" t="s">
        <v>833</v>
      </c>
      <c r="I854" s="200">
        <v>379546</v>
      </c>
      <c r="J854" s="200"/>
      <c r="K854" s="237">
        <v>2947</v>
      </c>
      <c r="L854" s="237"/>
      <c r="M854" s="288">
        <v>128.79</v>
      </c>
      <c r="N854" s="288"/>
      <c r="O854" s="311">
        <v>380059</v>
      </c>
      <c r="P854" s="298"/>
      <c r="Q854" s="299">
        <v>2951</v>
      </c>
      <c r="R854" s="299"/>
      <c r="S854" s="300">
        <v>128.79</v>
      </c>
      <c r="T854" s="301"/>
      <c r="U854" s="246"/>
    </row>
    <row r="855" spans="1:21" x14ac:dyDescent="0.25">
      <c r="A855" s="290" t="s">
        <v>2509</v>
      </c>
      <c r="B855" t="s">
        <v>404</v>
      </c>
      <c r="C855" t="s">
        <v>405</v>
      </c>
      <c r="D855" t="s">
        <v>406</v>
      </c>
      <c r="E855" t="s">
        <v>2510</v>
      </c>
      <c r="F855" t="s">
        <v>119</v>
      </c>
      <c r="G855" t="s">
        <v>97</v>
      </c>
      <c r="H855" t="s">
        <v>833</v>
      </c>
      <c r="I855" s="200">
        <v>5000</v>
      </c>
      <c r="J855" s="200"/>
      <c r="K855" s="237">
        <v>152</v>
      </c>
      <c r="L855" s="237"/>
      <c r="M855" s="288">
        <v>32.89</v>
      </c>
      <c r="N855" s="288"/>
      <c r="O855" s="311">
        <v>6000</v>
      </c>
      <c r="P855" s="298"/>
      <c r="Q855" s="299">
        <v>153</v>
      </c>
      <c r="R855" s="299"/>
      <c r="S855" s="300">
        <v>39.22</v>
      </c>
      <c r="T855" s="301"/>
      <c r="U855" s="246"/>
    </row>
    <row r="856" spans="1:21" x14ac:dyDescent="0.25">
      <c r="A856" s="290" t="s">
        <v>2511</v>
      </c>
      <c r="B856" t="s">
        <v>371</v>
      </c>
      <c r="C856" t="s">
        <v>372</v>
      </c>
      <c r="D856" t="s">
        <v>373</v>
      </c>
      <c r="E856" t="s">
        <v>2512</v>
      </c>
      <c r="F856" t="s">
        <v>102</v>
      </c>
      <c r="G856" t="s">
        <v>140</v>
      </c>
      <c r="H856" t="s">
        <v>833</v>
      </c>
      <c r="I856" s="200">
        <v>4935</v>
      </c>
      <c r="J856" s="200"/>
      <c r="K856" s="237">
        <v>173</v>
      </c>
      <c r="L856" s="237"/>
      <c r="M856" s="288">
        <v>28.53</v>
      </c>
      <c r="N856" s="288"/>
      <c r="O856" s="311">
        <v>5359</v>
      </c>
      <c r="P856" s="298"/>
      <c r="Q856" s="299">
        <v>179</v>
      </c>
      <c r="R856" s="299"/>
      <c r="S856" s="300">
        <v>29.94</v>
      </c>
      <c r="T856" s="301"/>
      <c r="U856" s="246"/>
    </row>
    <row r="857" spans="1:21" x14ac:dyDescent="0.25">
      <c r="A857" s="290" t="s">
        <v>2513</v>
      </c>
      <c r="B857" t="s">
        <v>371</v>
      </c>
      <c r="C857" t="s">
        <v>372</v>
      </c>
      <c r="D857" t="s">
        <v>373</v>
      </c>
      <c r="E857" t="s">
        <v>2514</v>
      </c>
      <c r="F857" t="s">
        <v>102</v>
      </c>
      <c r="G857" t="s">
        <v>140</v>
      </c>
      <c r="H857" t="s">
        <v>833</v>
      </c>
      <c r="I857" s="200">
        <v>43225</v>
      </c>
      <c r="J857" s="200"/>
      <c r="K857" s="237">
        <v>660</v>
      </c>
      <c r="L857" s="237"/>
      <c r="M857" s="288">
        <v>65.489999999999995</v>
      </c>
      <c r="N857" s="288"/>
      <c r="O857" s="311">
        <v>49002</v>
      </c>
      <c r="P857" s="298"/>
      <c r="Q857" s="299">
        <v>663</v>
      </c>
      <c r="R857" s="299"/>
      <c r="S857" s="300">
        <v>73.91</v>
      </c>
      <c r="T857" s="301"/>
      <c r="U857" s="246"/>
    </row>
    <row r="858" spans="1:21" x14ac:dyDescent="0.25">
      <c r="A858" s="290" t="s">
        <v>2515</v>
      </c>
      <c r="B858" t="s">
        <v>371</v>
      </c>
      <c r="C858" t="s">
        <v>372</v>
      </c>
      <c r="D858" t="s">
        <v>373</v>
      </c>
      <c r="E858" t="s">
        <v>2516</v>
      </c>
      <c r="F858" t="s">
        <v>102</v>
      </c>
      <c r="G858" t="s">
        <v>140</v>
      </c>
      <c r="H858" t="s">
        <v>833</v>
      </c>
      <c r="I858" s="200">
        <v>20905</v>
      </c>
      <c r="J858" s="200"/>
      <c r="K858" s="237">
        <v>526</v>
      </c>
      <c r="L858" s="237"/>
      <c r="M858" s="288">
        <v>39.74</v>
      </c>
      <c r="N858" s="288"/>
      <c r="O858" s="311">
        <v>39235</v>
      </c>
      <c r="P858" s="298"/>
      <c r="Q858" s="299">
        <v>523</v>
      </c>
      <c r="R858" s="299"/>
      <c r="S858" s="300">
        <v>75.02</v>
      </c>
      <c r="T858" s="301"/>
      <c r="U858" s="246"/>
    </row>
    <row r="859" spans="1:21" x14ac:dyDescent="0.25">
      <c r="A859" s="290" t="s">
        <v>2517</v>
      </c>
      <c r="B859" t="s">
        <v>371</v>
      </c>
      <c r="C859" t="s">
        <v>372</v>
      </c>
      <c r="D859" t="s">
        <v>373</v>
      </c>
      <c r="E859" t="s">
        <v>2518</v>
      </c>
      <c r="F859" t="s">
        <v>102</v>
      </c>
      <c r="G859" t="s">
        <v>140</v>
      </c>
      <c r="H859" t="s">
        <v>833</v>
      </c>
      <c r="I859" s="200">
        <v>4752</v>
      </c>
      <c r="J859" s="200"/>
      <c r="K859" s="237">
        <v>329</v>
      </c>
      <c r="L859" s="237"/>
      <c r="M859" s="288">
        <v>14.44</v>
      </c>
      <c r="N859" s="288"/>
      <c r="O859" s="311">
        <v>5225</v>
      </c>
      <c r="P859" s="298"/>
      <c r="Q859" s="299">
        <v>327</v>
      </c>
      <c r="R859" s="299"/>
      <c r="S859" s="300">
        <v>15.98</v>
      </c>
      <c r="T859" s="301"/>
      <c r="U859" s="246"/>
    </row>
    <row r="860" spans="1:21" x14ac:dyDescent="0.25">
      <c r="A860" s="290" t="s">
        <v>2519</v>
      </c>
      <c r="B860" t="s">
        <v>371</v>
      </c>
      <c r="C860" t="s">
        <v>372</v>
      </c>
      <c r="D860" t="s">
        <v>373</v>
      </c>
      <c r="E860" t="s">
        <v>2520</v>
      </c>
      <c r="F860" t="s">
        <v>102</v>
      </c>
      <c r="G860" t="s">
        <v>140</v>
      </c>
      <c r="H860" t="s">
        <v>833</v>
      </c>
      <c r="I860" s="200">
        <v>11788</v>
      </c>
      <c r="J860" s="200"/>
      <c r="K860" s="237">
        <v>359</v>
      </c>
      <c r="L860" s="237"/>
      <c r="M860" s="288">
        <v>32.840000000000003</v>
      </c>
      <c r="N860" s="288"/>
      <c r="O860" s="311">
        <v>12084</v>
      </c>
      <c r="P860" s="298"/>
      <c r="Q860" s="299">
        <v>368</v>
      </c>
      <c r="R860" s="299"/>
      <c r="S860" s="300">
        <v>32.840000000000003</v>
      </c>
      <c r="T860" s="301"/>
      <c r="U860" s="246"/>
    </row>
    <row r="861" spans="1:21" x14ac:dyDescent="0.25">
      <c r="A861" s="290" t="s">
        <v>2521</v>
      </c>
      <c r="B861" t="s">
        <v>371</v>
      </c>
      <c r="C861" t="s">
        <v>372</v>
      </c>
      <c r="D861" t="s">
        <v>373</v>
      </c>
      <c r="E861" t="s">
        <v>2522</v>
      </c>
      <c r="F861" t="s">
        <v>102</v>
      </c>
      <c r="G861" t="s">
        <v>140</v>
      </c>
      <c r="H861" t="s">
        <v>833</v>
      </c>
      <c r="I861" s="200">
        <v>32559</v>
      </c>
      <c r="J861" s="200"/>
      <c r="K861" s="237">
        <v>1216</v>
      </c>
      <c r="L861" s="237"/>
      <c r="M861" s="288">
        <v>26.78</v>
      </c>
      <c r="N861" s="288"/>
      <c r="O861" s="311">
        <v>36799</v>
      </c>
      <c r="P861" s="298"/>
      <c r="Q861" s="299">
        <v>1265</v>
      </c>
      <c r="R861" s="299"/>
      <c r="S861" s="300">
        <v>29.09</v>
      </c>
      <c r="T861" s="301"/>
      <c r="U861" s="246"/>
    </row>
    <row r="862" spans="1:21" x14ac:dyDescent="0.25">
      <c r="A862" s="290" t="s">
        <v>2523</v>
      </c>
      <c r="B862" t="s">
        <v>734</v>
      </c>
      <c r="C862" t="s">
        <v>735</v>
      </c>
      <c r="D862" t="s">
        <v>736</v>
      </c>
      <c r="E862" t="s">
        <v>2524</v>
      </c>
      <c r="F862" t="s">
        <v>102</v>
      </c>
      <c r="G862" t="s">
        <v>140</v>
      </c>
      <c r="H862" t="s">
        <v>833</v>
      </c>
      <c r="I862" s="200">
        <v>150359</v>
      </c>
      <c r="J862" s="200"/>
      <c r="K862" s="237">
        <v>4866</v>
      </c>
      <c r="L862" s="237"/>
      <c r="M862" s="288">
        <v>30.9</v>
      </c>
      <c r="N862" s="288"/>
      <c r="O862" s="311">
        <v>150955</v>
      </c>
      <c r="P862" s="298"/>
      <c r="Q862" s="299">
        <v>4743</v>
      </c>
      <c r="R862" s="299"/>
      <c r="S862" s="300">
        <v>31.83</v>
      </c>
      <c r="T862" s="301"/>
      <c r="U862" s="246"/>
    </row>
    <row r="863" spans="1:21" x14ac:dyDescent="0.25">
      <c r="A863" s="290" t="s">
        <v>2525</v>
      </c>
      <c r="B863" t="s">
        <v>734</v>
      </c>
      <c r="C863" t="s">
        <v>735</v>
      </c>
      <c r="D863" t="s">
        <v>736</v>
      </c>
      <c r="E863" t="s">
        <v>2526</v>
      </c>
      <c r="F863" t="s">
        <v>102</v>
      </c>
      <c r="G863" t="s">
        <v>140</v>
      </c>
      <c r="H863" t="s">
        <v>833</v>
      </c>
      <c r="I863" s="200">
        <v>327477</v>
      </c>
      <c r="J863" s="200"/>
      <c r="K863" s="237">
        <v>3086</v>
      </c>
      <c r="L863" s="237"/>
      <c r="M863" s="288">
        <v>106.12</v>
      </c>
      <c r="N863" s="288"/>
      <c r="O863" s="311">
        <v>342213</v>
      </c>
      <c r="P863" s="298"/>
      <c r="Q863" s="299">
        <v>3128</v>
      </c>
      <c r="R863" s="299"/>
      <c r="S863" s="300">
        <v>109.4</v>
      </c>
      <c r="T863" s="301"/>
      <c r="U863" s="246"/>
    </row>
    <row r="864" spans="1:21" x14ac:dyDescent="0.25">
      <c r="A864" s="290" t="s">
        <v>2527</v>
      </c>
      <c r="B864" t="s">
        <v>734</v>
      </c>
      <c r="C864" t="s">
        <v>735</v>
      </c>
      <c r="D864" t="s">
        <v>736</v>
      </c>
      <c r="E864" t="s">
        <v>2528</v>
      </c>
      <c r="F864" t="s">
        <v>102</v>
      </c>
      <c r="G864" t="s">
        <v>140</v>
      </c>
      <c r="H864" t="s">
        <v>833</v>
      </c>
      <c r="I864" s="200">
        <v>98154</v>
      </c>
      <c r="J864" s="200"/>
      <c r="K864" s="237">
        <v>3743</v>
      </c>
      <c r="L864" s="237"/>
      <c r="M864" s="288">
        <v>26.22</v>
      </c>
      <c r="N864" s="288"/>
      <c r="O864" s="311">
        <v>107273</v>
      </c>
      <c r="P864" s="298"/>
      <c r="Q864" s="299">
        <v>3753</v>
      </c>
      <c r="R864" s="299"/>
      <c r="S864" s="300">
        <v>28.58</v>
      </c>
      <c r="T864" s="301"/>
      <c r="U864" s="246"/>
    </row>
    <row r="865" spans="1:21" x14ac:dyDescent="0.25">
      <c r="A865" s="290" t="s">
        <v>2529</v>
      </c>
      <c r="B865" t="s">
        <v>734</v>
      </c>
      <c r="C865" t="s">
        <v>735</v>
      </c>
      <c r="D865" t="s">
        <v>736</v>
      </c>
      <c r="E865" t="s">
        <v>2530</v>
      </c>
      <c r="F865" t="s">
        <v>102</v>
      </c>
      <c r="G865" t="s">
        <v>140</v>
      </c>
      <c r="H865" t="s">
        <v>833</v>
      </c>
      <c r="I865" s="200">
        <v>72980</v>
      </c>
      <c r="J865" s="200"/>
      <c r="K865" s="237">
        <v>923</v>
      </c>
      <c r="L865" s="237"/>
      <c r="M865" s="288">
        <v>79.069999999999993</v>
      </c>
      <c r="N865" s="288"/>
      <c r="O865" s="311">
        <v>72980</v>
      </c>
      <c r="P865" s="298"/>
      <c r="Q865" s="299">
        <v>925</v>
      </c>
      <c r="R865" s="299"/>
      <c r="S865" s="300">
        <v>78.900000000000006</v>
      </c>
      <c r="T865" s="301"/>
      <c r="U865" s="246"/>
    </row>
    <row r="866" spans="1:21" x14ac:dyDescent="0.25">
      <c r="A866" s="290" t="s">
        <v>2531</v>
      </c>
      <c r="B866" t="s">
        <v>734</v>
      </c>
      <c r="C866" t="s">
        <v>735</v>
      </c>
      <c r="D866" t="s">
        <v>736</v>
      </c>
      <c r="E866" t="s">
        <v>2532</v>
      </c>
      <c r="F866" t="s">
        <v>102</v>
      </c>
      <c r="G866" t="s">
        <v>140</v>
      </c>
      <c r="H866" t="s">
        <v>896</v>
      </c>
      <c r="I866" s="200">
        <v>0</v>
      </c>
      <c r="J866" s="200"/>
      <c r="K866" s="237">
        <v>45</v>
      </c>
      <c r="L866" s="237"/>
      <c r="M866" s="288">
        <v>0</v>
      </c>
      <c r="N866" s="288"/>
      <c r="O866" s="311">
        <v>0</v>
      </c>
      <c r="P866" s="298"/>
      <c r="Q866" s="299">
        <v>46</v>
      </c>
      <c r="R866" s="299"/>
      <c r="S866" s="300">
        <v>0</v>
      </c>
      <c r="T866" s="301"/>
      <c r="U866" s="246"/>
    </row>
    <row r="867" spans="1:21" x14ac:dyDescent="0.25">
      <c r="A867" s="290" t="s">
        <v>2533</v>
      </c>
      <c r="B867" t="s">
        <v>734</v>
      </c>
      <c r="C867" t="s">
        <v>735</v>
      </c>
      <c r="D867" t="s">
        <v>736</v>
      </c>
      <c r="E867" t="s">
        <v>2534</v>
      </c>
      <c r="F867" t="s">
        <v>102</v>
      </c>
      <c r="G867" t="s">
        <v>140</v>
      </c>
      <c r="H867" t="s">
        <v>833</v>
      </c>
      <c r="I867" s="200">
        <v>111991</v>
      </c>
      <c r="J867" s="200"/>
      <c r="K867" s="237">
        <v>3345</v>
      </c>
      <c r="L867" s="237"/>
      <c r="M867" s="288">
        <v>33.479999999999997</v>
      </c>
      <c r="N867" s="288"/>
      <c r="O867" s="311">
        <v>123568</v>
      </c>
      <c r="P867" s="298"/>
      <c r="Q867" s="299">
        <v>3356</v>
      </c>
      <c r="R867" s="299"/>
      <c r="S867" s="300">
        <v>36.82</v>
      </c>
      <c r="T867" s="301"/>
      <c r="U867" s="246"/>
    </row>
    <row r="868" spans="1:21" x14ac:dyDescent="0.25">
      <c r="A868" s="290" t="s">
        <v>2535</v>
      </c>
      <c r="B868" t="s">
        <v>734</v>
      </c>
      <c r="C868" t="s">
        <v>735</v>
      </c>
      <c r="D868" t="s">
        <v>736</v>
      </c>
      <c r="E868" t="s">
        <v>2536</v>
      </c>
      <c r="F868" t="s">
        <v>102</v>
      </c>
      <c r="G868" t="s">
        <v>140</v>
      </c>
      <c r="H868" t="s">
        <v>833</v>
      </c>
      <c r="I868" s="200">
        <v>164221</v>
      </c>
      <c r="J868" s="200"/>
      <c r="K868" s="237">
        <v>3860</v>
      </c>
      <c r="L868" s="237"/>
      <c r="M868" s="288">
        <v>42.54</v>
      </c>
      <c r="N868" s="288"/>
      <c r="O868" s="311">
        <v>176035</v>
      </c>
      <c r="P868" s="298"/>
      <c r="Q868" s="299">
        <v>3867</v>
      </c>
      <c r="R868" s="299"/>
      <c r="S868" s="300">
        <v>45.52</v>
      </c>
      <c r="T868" s="301"/>
      <c r="U868" s="246"/>
    </row>
    <row r="869" spans="1:21" x14ac:dyDescent="0.25">
      <c r="A869" s="290" t="s">
        <v>2537</v>
      </c>
      <c r="B869" t="s">
        <v>734</v>
      </c>
      <c r="C869" t="s">
        <v>735</v>
      </c>
      <c r="D869" t="s">
        <v>736</v>
      </c>
      <c r="E869" t="s">
        <v>2538</v>
      </c>
      <c r="F869" t="s">
        <v>102</v>
      </c>
      <c r="G869" t="s">
        <v>140</v>
      </c>
      <c r="H869" t="s">
        <v>833</v>
      </c>
      <c r="I869" s="200">
        <v>454107</v>
      </c>
      <c r="J869" s="200"/>
      <c r="K869" s="237">
        <v>9915</v>
      </c>
      <c r="L869" s="237"/>
      <c r="M869" s="288">
        <v>45.8</v>
      </c>
      <c r="N869" s="288"/>
      <c r="O869" s="311">
        <v>463771</v>
      </c>
      <c r="P869" s="298"/>
      <c r="Q869" s="299">
        <v>10126</v>
      </c>
      <c r="R869" s="299"/>
      <c r="S869" s="300">
        <v>45.8</v>
      </c>
      <c r="T869" s="301"/>
      <c r="U869" s="246"/>
    </row>
    <row r="870" spans="1:21" x14ac:dyDescent="0.25">
      <c r="A870" s="290" t="s">
        <v>2539</v>
      </c>
      <c r="B870" t="s">
        <v>734</v>
      </c>
      <c r="C870" t="s">
        <v>735</v>
      </c>
      <c r="D870" t="s">
        <v>736</v>
      </c>
      <c r="E870" t="s">
        <v>2540</v>
      </c>
      <c r="F870" t="s">
        <v>102</v>
      </c>
      <c r="G870" t="s">
        <v>140</v>
      </c>
      <c r="H870" t="s">
        <v>833</v>
      </c>
      <c r="I870" s="200">
        <v>2669</v>
      </c>
      <c r="J870" s="200"/>
      <c r="K870" s="237">
        <v>156</v>
      </c>
      <c r="L870" s="237"/>
      <c r="M870" s="288">
        <v>17.11</v>
      </c>
      <c r="N870" s="288"/>
      <c r="O870" s="311">
        <v>2792</v>
      </c>
      <c r="P870" s="298"/>
      <c r="Q870" s="299">
        <v>160</v>
      </c>
      <c r="R870" s="299"/>
      <c r="S870" s="300">
        <v>17.45</v>
      </c>
      <c r="T870" s="301"/>
      <c r="U870" s="246"/>
    </row>
    <row r="871" spans="1:21" x14ac:dyDescent="0.25">
      <c r="A871" s="290" t="s">
        <v>2541</v>
      </c>
      <c r="B871" t="s">
        <v>734</v>
      </c>
      <c r="C871" t="s">
        <v>735</v>
      </c>
      <c r="D871" t="s">
        <v>736</v>
      </c>
      <c r="E871" t="s">
        <v>2542</v>
      </c>
      <c r="F871" t="s">
        <v>102</v>
      </c>
      <c r="G871" t="s">
        <v>140</v>
      </c>
      <c r="H871" t="s">
        <v>833</v>
      </c>
      <c r="I871" s="200">
        <v>207057</v>
      </c>
      <c r="J871" s="200"/>
      <c r="K871" s="237">
        <v>5379</v>
      </c>
      <c r="L871" s="237"/>
      <c r="M871" s="288">
        <v>38.49</v>
      </c>
      <c r="N871" s="288"/>
      <c r="O871" s="311">
        <v>225683</v>
      </c>
      <c r="P871" s="298"/>
      <c r="Q871" s="299">
        <v>5395</v>
      </c>
      <c r="R871" s="299"/>
      <c r="S871" s="300">
        <v>41.83</v>
      </c>
      <c r="T871" s="301"/>
      <c r="U871" s="246"/>
    </row>
    <row r="872" spans="1:21" x14ac:dyDescent="0.25">
      <c r="A872" s="290" t="s">
        <v>2543</v>
      </c>
      <c r="B872" t="s">
        <v>734</v>
      </c>
      <c r="C872" t="s">
        <v>735</v>
      </c>
      <c r="D872" t="s">
        <v>736</v>
      </c>
      <c r="E872" t="s">
        <v>2544</v>
      </c>
      <c r="F872" t="s">
        <v>102</v>
      </c>
      <c r="G872" t="s">
        <v>140</v>
      </c>
      <c r="H872" t="s">
        <v>833</v>
      </c>
      <c r="I872" s="200">
        <v>198661</v>
      </c>
      <c r="J872" s="200"/>
      <c r="K872" s="237">
        <v>2674</v>
      </c>
      <c r="L872" s="237"/>
      <c r="M872" s="288">
        <v>74.290000000000006</v>
      </c>
      <c r="N872" s="288"/>
      <c r="O872" s="311">
        <v>201707</v>
      </c>
      <c r="P872" s="298"/>
      <c r="Q872" s="299">
        <v>2715</v>
      </c>
      <c r="R872" s="299"/>
      <c r="S872" s="300">
        <v>74.290000000000006</v>
      </c>
      <c r="T872" s="301"/>
      <c r="U872" s="246"/>
    </row>
    <row r="873" spans="1:21" x14ac:dyDescent="0.25">
      <c r="A873" s="290" t="s">
        <v>2545</v>
      </c>
      <c r="B873" t="s">
        <v>734</v>
      </c>
      <c r="C873" t="s">
        <v>735</v>
      </c>
      <c r="D873" t="s">
        <v>736</v>
      </c>
      <c r="E873" t="s">
        <v>2546</v>
      </c>
      <c r="F873" t="s">
        <v>102</v>
      </c>
      <c r="G873" t="s">
        <v>140</v>
      </c>
      <c r="H873" t="s">
        <v>833</v>
      </c>
      <c r="I873" s="200">
        <v>134472</v>
      </c>
      <c r="J873" s="200"/>
      <c r="K873" s="237">
        <v>4973</v>
      </c>
      <c r="L873" s="237"/>
      <c r="M873" s="288">
        <v>27.04</v>
      </c>
      <c r="N873" s="288"/>
      <c r="O873" s="311">
        <v>135554</v>
      </c>
      <c r="P873" s="298"/>
      <c r="Q873" s="299">
        <v>5013</v>
      </c>
      <c r="R873" s="299"/>
      <c r="S873" s="300">
        <v>27.04</v>
      </c>
      <c r="T873" s="301"/>
      <c r="U873" s="246"/>
    </row>
    <row r="874" spans="1:21" x14ac:dyDescent="0.25">
      <c r="A874" s="290" t="s">
        <v>2547</v>
      </c>
      <c r="B874" t="s">
        <v>734</v>
      </c>
      <c r="C874" t="s">
        <v>735</v>
      </c>
      <c r="D874" t="s">
        <v>736</v>
      </c>
      <c r="E874" t="s">
        <v>2548</v>
      </c>
      <c r="F874" t="s">
        <v>102</v>
      </c>
      <c r="G874" t="s">
        <v>140</v>
      </c>
      <c r="H874" t="s">
        <v>833</v>
      </c>
      <c r="I874" s="200">
        <v>24620</v>
      </c>
      <c r="J874" s="200"/>
      <c r="K874" s="237">
        <v>744</v>
      </c>
      <c r="L874" s="237"/>
      <c r="M874" s="288">
        <v>33.090000000000003</v>
      </c>
      <c r="N874" s="288"/>
      <c r="O874" s="311">
        <v>24587</v>
      </c>
      <c r="P874" s="298"/>
      <c r="Q874" s="299">
        <v>743</v>
      </c>
      <c r="R874" s="299"/>
      <c r="S874" s="300">
        <v>33.090000000000003</v>
      </c>
      <c r="T874" s="301"/>
      <c r="U874" s="246"/>
    </row>
    <row r="875" spans="1:21" x14ac:dyDescent="0.25">
      <c r="A875" s="290" t="s">
        <v>2549</v>
      </c>
      <c r="B875" t="s">
        <v>734</v>
      </c>
      <c r="C875" t="s">
        <v>735</v>
      </c>
      <c r="D875" t="s">
        <v>736</v>
      </c>
      <c r="E875" t="s">
        <v>2550</v>
      </c>
      <c r="F875" t="s">
        <v>102</v>
      </c>
      <c r="G875" t="s">
        <v>140</v>
      </c>
      <c r="H875" t="s">
        <v>833</v>
      </c>
      <c r="I875" s="200">
        <v>132770</v>
      </c>
      <c r="J875" s="200"/>
      <c r="K875" s="237">
        <v>2414</v>
      </c>
      <c r="L875" s="237"/>
      <c r="M875" s="288">
        <v>55</v>
      </c>
      <c r="N875" s="288"/>
      <c r="O875" s="311">
        <v>140708</v>
      </c>
      <c r="P875" s="298"/>
      <c r="Q875" s="299">
        <v>2426</v>
      </c>
      <c r="R875" s="299"/>
      <c r="S875" s="300">
        <v>58</v>
      </c>
      <c r="T875" s="301"/>
      <c r="U875" s="246"/>
    </row>
    <row r="876" spans="1:21" x14ac:dyDescent="0.25">
      <c r="A876" s="290" t="s">
        <v>2551</v>
      </c>
      <c r="B876" t="s">
        <v>734</v>
      </c>
      <c r="C876" t="s">
        <v>735</v>
      </c>
      <c r="D876" t="s">
        <v>736</v>
      </c>
      <c r="E876" t="s">
        <v>2552</v>
      </c>
      <c r="F876" t="s">
        <v>102</v>
      </c>
      <c r="G876" t="s">
        <v>140</v>
      </c>
      <c r="H876" t="s">
        <v>833</v>
      </c>
      <c r="I876" s="200">
        <v>9450</v>
      </c>
      <c r="J876" s="200"/>
      <c r="K876" s="237">
        <v>378</v>
      </c>
      <c r="L876" s="237"/>
      <c r="M876" s="288">
        <v>25</v>
      </c>
      <c r="N876" s="288"/>
      <c r="O876" s="311">
        <v>14516</v>
      </c>
      <c r="P876" s="298"/>
      <c r="Q876" s="299">
        <v>553</v>
      </c>
      <c r="R876" s="299"/>
      <c r="S876" s="300">
        <v>26.25</v>
      </c>
      <c r="T876" s="301"/>
      <c r="U876" s="246"/>
    </row>
    <row r="877" spans="1:21" x14ac:dyDescent="0.25">
      <c r="A877" s="290" t="s">
        <v>2553</v>
      </c>
      <c r="B877" t="s">
        <v>734</v>
      </c>
      <c r="C877" t="s">
        <v>735</v>
      </c>
      <c r="D877" t="s">
        <v>736</v>
      </c>
      <c r="E877" t="s">
        <v>1644</v>
      </c>
      <c r="F877" t="s">
        <v>102</v>
      </c>
      <c r="G877" t="s">
        <v>140</v>
      </c>
      <c r="H877" t="s">
        <v>833</v>
      </c>
      <c r="I877" s="200">
        <v>9621</v>
      </c>
      <c r="J877" s="200"/>
      <c r="K877" s="237">
        <v>754</v>
      </c>
      <c r="L877" s="237"/>
      <c r="M877" s="288">
        <v>12.76</v>
      </c>
      <c r="N877" s="288"/>
      <c r="O877" s="311">
        <v>13182</v>
      </c>
      <c r="P877" s="298"/>
      <c r="Q877" s="299">
        <v>759</v>
      </c>
      <c r="R877" s="299"/>
      <c r="S877" s="300">
        <v>17.37</v>
      </c>
      <c r="T877" s="301"/>
      <c r="U877" s="246"/>
    </row>
    <row r="878" spans="1:21" x14ac:dyDescent="0.25">
      <c r="A878" s="290" t="s">
        <v>2554</v>
      </c>
      <c r="B878" t="s">
        <v>734</v>
      </c>
      <c r="C878" t="s">
        <v>735</v>
      </c>
      <c r="D878" t="s">
        <v>736</v>
      </c>
      <c r="E878" t="s">
        <v>2498</v>
      </c>
      <c r="F878" t="s">
        <v>102</v>
      </c>
      <c r="G878" t="s">
        <v>140</v>
      </c>
      <c r="H878" t="s">
        <v>833</v>
      </c>
      <c r="I878" s="200">
        <v>112150</v>
      </c>
      <c r="J878" s="200"/>
      <c r="K878" s="237">
        <v>1725</v>
      </c>
      <c r="L878" s="237"/>
      <c r="M878" s="288">
        <v>65.010000000000005</v>
      </c>
      <c r="N878" s="288"/>
      <c r="O878" s="311">
        <v>112150</v>
      </c>
      <c r="P878" s="298"/>
      <c r="Q878" s="299">
        <v>1727</v>
      </c>
      <c r="R878" s="299"/>
      <c r="S878" s="300">
        <v>64.94</v>
      </c>
      <c r="T878" s="301"/>
      <c r="U878" s="246"/>
    </row>
    <row r="879" spans="1:21" x14ac:dyDescent="0.25">
      <c r="A879" s="290" t="s">
        <v>2555</v>
      </c>
      <c r="B879" t="s">
        <v>734</v>
      </c>
      <c r="C879" t="s">
        <v>735</v>
      </c>
      <c r="D879" t="s">
        <v>736</v>
      </c>
      <c r="E879" t="s">
        <v>2556</v>
      </c>
      <c r="F879" t="s">
        <v>102</v>
      </c>
      <c r="G879" t="s">
        <v>140</v>
      </c>
      <c r="H879" t="s">
        <v>833</v>
      </c>
      <c r="I879" s="200">
        <v>24000</v>
      </c>
      <c r="J879" s="200"/>
      <c r="K879" s="237">
        <v>2291</v>
      </c>
      <c r="L879" s="237"/>
      <c r="M879" s="288">
        <v>10.48</v>
      </c>
      <c r="N879" s="288"/>
      <c r="O879" s="311">
        <v>25000</v>
      </c>
      <c r="P879" s="298"/>
      <c r="Q879" s="299">
        <v>2291</v>
      </c>
      <c r="R879" s="299"/>
      <c r="S879" s="300">
        <v>10.91</v>
      </c>
      <c r="T879" s="301"/>
      <c r="U879" s="246"/>
    </row>
    <row r="880" spans="1:21" x14ac:dyDescent="0.25">
      <c r="A880" s="290" t="s">
        <v>2557</v>
      </c>
      <c r="B880" t="s">
        <v>230</v>
      </c>
      <c r="C880" t="s">
        <v>231</v>
      </c>
      <c r="D880" s="93" t="s">
        <v>232</v>
      </c>
      <c r="E880" t="s">
        <v>2558</v>
      </c>
      <c r="F880" t="s">
        <v>102</v>
      </c>
      <c r="G880" t="s">
        <v>140</v>
      </c>
      <c r="H880" t="s">
        <v>833</v>
      </c>
      <c r="I880" s="200">
        <v>8300</v>
      </c>
      <c r="J880" s="200"/>
      <c r="K880" s="237">
        <v>417.6</v>
      </c>
      <c r="L880" s="237"/>
      <c r="M880" s="288">
        <v>19.88</v>
      </c>
      <c r="N880" s="288"/>
      <c r="O880" s="311">
        <v>8300</v>
      </c>
      <c r="P880" s="298"/>
      <c r="Q880" s="299">
        <v>567.54999999999995</v>
      </c>
      <c r="R880" s="299"/>
      <c r="S880" s="300">
        <v>14.62</v>
      </c>
      <c r="T880" s="301"/>
      <c r="U880" s="246"/>
    </row>
    <row r="881" spans="1:21" x14ac:dyDescent="0.25">
      <c r="A881" s="290" t="s">
        <v>2559</v>
      </c>
      <c r="B881" t="s">
        <v>230</v>
      </c>
      <c r="C881" t="s">
        <v>231</v>
      </c>
      <c r="D881" s="93" t="s">
        <v>232</v>
      </c>
      <c r="E881" t="s">
        <v>2560</v>
      </c>
      <c r="F881" t="s">
        <v>102</v>
      </c>
      <c r="G881" t="s">
        <v>140</v>
      </c>
      <c r="H881" t="s">
        <v>833</v>
      </c>
      <c r="I881" s="200">
        <v>15000</v>
      </c>
      <c r="J881" s="200"/>
      <c r="K881" s="237">
        <v>604.41999999999996</v>
      </c>
      <c r="L881" s="237"/>
      <c r="M881" s="288">
        <v>24.82</v>
      </c>
      <c r="N881" s="288"/>
      <c r="O881" s="311">
        <v>16000</v>
      </c>
      <c r="P881" s="298"/>
      <c r="Q881" s="299">
        <v>639.26</v>
      </c>
      <c r="R881" s="299"/>
      <c r="S881" s="300">
        <v>25.03</v>
      </c>
      <c r="T881" s="301"/>
      <c r="U881" s="246"/>
    </row>
    <row r="882" spans="1:21" x14ac:dyDescent="0.25">
      <c r="A882" s="290" t="s">
        <v>2561</v>
      </c>
      <c r="B882" t="s">
        <v>230</v>
      </c>
      <c r="C882" t="s">
        <v>231</v>
      </c>
      <c r="D882" s="93" t="s">
        <v>232</v>
      </c>
      <c r="E882" t="s">
        <v>2562</v>
      </c>
      <c r="F882" t="s">
        <v>102</v>
      </c>
      <c r="G882" t="s">
        <v>140</v>
      </c>
      <c r="H882" t="s">
        <v>833</v>
      </c>
      <c r="I882" s="200">
        <v>740</v>
      </c>
      <c r="J882" s="200"/>
      <c r="K882" s="237">
        <v>73.14</v>
      </c>
      <c r="L882" s="237"/>
      <c r="M882" s="288">
        <v>10.119999999999999</v>
      </c>
      <c r="N882" s="288"/>
      <c r="O882" s="311">
        <v>740</v>
      </c>
      <c r="P882" s="298"/>
      <c r="Q882" s="299">
        <v>71.03</v>
      </c>
      <c r="R882" s="299"/>
      <c r="S882" s="300">
        <v>10.42</v>
      </c>
      <c r="T882" s="301"/>
      <c r="U882" s="246"/>
    </row>
    <row r="883" spans="1:21" x14ac:dyDescent="0.25">
      <c r="A883" s="290" t="s">
        <v>2563</v>
      </c>
      <c r="B883" t="s">
        <v>230</v>
      </c>
      <c r="C883" t="s">
        <v>231</v>
      </c>
      <c r="D883" s="93" t="s">
        <v>232</v>
      </c>
      <c r="E883" t="s">
        <v>2564</v>
      </c>
      <c r="F883" t="s">
        <v>102</v>
      </c>
      <c r="G883" t="s">
        <v>140</v>
      </c>
      <c r="H883" t="s">
        <v>833</v>
      </c>
      <c r="I883" s="200">
        <v>185400</v>
      </c>
      <c r="J883" s="200"/>
      <c r="K883" s="237">
        <v>2648.79</v>
      </c>
      <c r="L883" s="237"/>
      <c r="M883" s="288">
        <v>69.989999999999995</v>
      </c>
      <c r="N883" s="288"/>
      <c r="O883" s="311">
        <v>185400</v>
      </c>
      <c r="P883" s="298"/>
      <c r="Q883" s="299">
        <v>2705.21</v>
      </c>
      <c r="R883" s="299"/>
      <c r="S883" s="300">
        <v>68.53</v>
      </c>
      <c r="T883" s="301"/>
      <c r="U883" s="246"/>
    </row>
    <row r="884" spans="1:21" x14ac:dyDescent="0.25">
      <c r="A884" s="290" t="s">
        <v>2565</v>
      </c>
      <c r="B884" t="s">
        <v>230</v>
      </c>
      <c r="C884" t="s">
        <v>231</v>
      </c>
      <c r="D884" s="93" t="s">
        <v>232</v>
      </c>
      <c r="E884" t="s">
        <v>2566</v>
      </c>
      <c r="F884" t="s">
        <v>102</v>
      </c>
      <c r="G884" t="s">
        <v>140</v>
      </c>
      <c r="H884" t="s">
        <v>833</v>
      </c>
      <c r="I884" s="200">
        <v>5830</v>
      </c>
      <c r="J884" s="200"/>
      <c r="K884" s="237">
        <v>200.59</v>
      </c>
      <c r="L884" s="237"/>
      <c r="M884" s="288">
        <v>29.06</v>
      </c>
      <c r="N884" s="288"/>
      <c r="O884" s="311">
        <v>5830</v>
      </c>
      <c r="P884" s="298"/>
      <c r="Q884" s="299">
        <v>213.59</v>
      </c>
      <c r="R884" s="299"/>
      <c r="S884" s="300">
        <v>27.3</v>
      </c>
      <c r="T884" s="301"/>
      <c r="U884" s="246"/>
    </row>
    <row r="885" spans="1:21" x14ac:dyDescent="0.25">
      <c r="A885" s="290" t="s">
        <v>2567</v>
      </c>
      <c r="B885" t="s">
        <v>230</v>
      </c>
      <c r="C885" t="s">
        <v>231</v>
      </c>
      <c r="D885" s="93" t="s">
        <v>232</v>
      </c>
      <c r="E885" t="s">
        <v>2568</v>
      </c>
      <c r="F885" t="s">
        <v>102</v>
      </c>
      <c r="G885" t="s">
        <v>140</v>
      </c>
      <c r="H885" t="s">
        <v>833</v>
      </c>
      <c r="I885" s="200">
        <v>385465</v>
      </c>
      <c r="J885" s="200"/>
      <c r="K885" s="237">
        <v>4659.37</v>
      </c>
      <c r="L885" s="237"/>
      <c r="M885" s="288">
        <v>82.73</v>
      </c>
      <c r="N885" s="288"/>
      <c r="O885" s="311">
        <v>411807</v>
      </c>
      <c r="P885" s="298"/>
      <c r="Q885" s="299">
        <v>4856.68</v>
      </c>
      <c r="R885" s="299"/>
      <c r="S885" s="300">
        <v>84.79</v>
      </c>
      <c r="T885" s="301"/>
      <c r="U885" s="246"/>
    </row>
    <row r="886" spans="1:21" x14ac:dyDescent="0.25">
      <c r="A886" s="290" t="s">
        <v>2569</v>
      </c>
      <c r="B886" t="s">
        <v>230</v>
      </c>
      <c r="C886" t="s">
        <v>231</v>
      </c>
      <c r="D886" s="93" t="s">
        <v>232</v>
      </c>
      <c r="E886" t="s">
        <v>2570</v>
      </c>
      <c r="F886" t="s">
        <v>102</v>
      </c>
      <c r="G886" t="s">
        <v>140</v>
      </c>
      <c r="H886" t="s">
        <v>833</v>
      </c>
      <c r="I886" s="200">
        <v>3220</v>
      </c>
      <c r="J886" s="200"/>
      <c r="K886" s="237">
        <v>188.56</v>
      </c>
      <c r="L886" s="237"/>
      <c r="M886" s="288">
        <v>17.079999999999998</v>
      </c>
      <c r="N886" s="288"/>
      <c r="O886" s="311">
        <v>3700</v>
      </c>
      <c r="P886" s="298"/>
      <c r="Q886" s="299">
        <v>217.28</v>
      </c>
      <c r="R886" s="299"/>
      <c r="S886" s="300">
        <v>17.03</v>
      </c>
      <c r="T886" s="301"/>
      <c r="U886" s="246"/>
    </row>
    <row r="887" spans="1:21" x14ac:dyDescent="0.25">
      <c r="A887" s="290" t="s">
        <v>2571</v>
      </c>
      <c r="B887" t="s">
        <v>230</v>
      </c>
      <c r="C887" t="s">
        <v>231</v>
      </c>
      <c r="D887" s="93" t="s">
        <v>232</v>
      </c>
      <c r="E887" t="s">
        <v>2055</v>
      </c>
      <c r="F887" t="s">
        <v>102</v>
      </c>
      <c r="G887" t="s">
        <v>140</v>
      </c>
      <c r="H887" t="s">
        <v>833</v>
      </c>
      <c r="I887" s="200">
        <v>4000</v>
      </c>
      <c r="J887" s="200"/>
      <c r="K887" s="237">
        <v>157.35</v>
      </c>
      <c r="L887" s="237"/>
      <c r="M887" s="288">
        <v>25.42</v>
      </c>
      <c r="N887" s="288"/>
      <c r="O887" s="311">
        <v>4800</v>
      </c>
      <c r="P887" s="298"/>
      <c r="Q887" s="299">
        <v>159.13</v>
      </c>
      <c r="R887" s="299"/>
      <c r="S887" s="300">
        <v>30.16</v>
      </c>
      <c r="T887" s="301"/>
      <c r="U887" s="246"/>
    </row>
    <row r="888" spans="1:21" x14ac:dyDescent="0.25">
      <c r="A888" s="290" t="s">
        <v>2572</v>
      </c>
      <c r="B888" t="s">
        <v>230</v>
      </c>
      <c r="C888" t="s">
        <v>231</v>
      </c>
      <c r="D888" s="93" t="s">
        <v>232</v>
      </c>
      <c r="E888" t="s">
        <v>2573</v>
      </c>
      <c r="F888" t="s">
        <v>102</v>
      </c>
      <c r="G888" t="s">
        <v>140</v>
      </c>
      <c r="H888" t="s">
        <v>833</v>
      </c>
      <c r="I888" s="200">
        <v>3000</v>
      </c>
      <c r="J888" s="200"/>
      <c r="K888" s="237">
        <v>182.12</v>
      </c>
      <c r="L888" s="237"/>
      <c r="M888" s="288">
        <v>16.47</v>
      </c>
      <c r="N888" s="288"/>
      <c r="O888" s="311">
        <v>2000</v>
      </c>
      <c r="P888" s="298"/>
      <c r="Q888" s="299">
        <v>185.88</v>
      </c>
      <c r="R888" s="299"/>
      <c r="S888" s="300">
        <v>10.76</v>
      </c>
      <c r="T888" s="301"/>
      <c r="U888" s="246"/>
    </row>
    <row r="889" spans="1:21" x14ac:dyDescent="0.25">
      <c r="A889" s="290" t="s">
        <v>2574</v>
      </c>
      <c r="B889" t="s">
        <v>230</v>
      </c>
      <c r="C889" t="s">
        <v>231</v>
      </c>
      <c r="D889" s="93" t="s">
        <v>232</v>
      </c>
      <c r="E889" t="s">
        <v>2575</v>
      </c>
      <c r="F889" t="s">
        <v>102</v>
      </c>
      <c r="G889" t="s">
        <v>140</v>
      </c>
      <c r="H889" t="s">
        <v>833</v>
      </c>
      <c r="I889" s="200">
        <v>50000</v>
      </c>
      <c r="J889" s="200"/>
      <c r="K889" s="237">
        <v>950.92</v>
      </c>
      <c r="L889" s="237"/>
      <c r="M889" s="288">
        <v>52.58</v>
      </c>
      <c r="N889" s="288"/>
      <c r="O889" s="311">
        <v>52152</v>
      </c>
      <c r="P889" s="298"/>
      <c r="Q889" s="299">
        <v>996.63</v>
      </c>
      <c r="R889" s="299"/>
      <c r="S889" s="300">
        <v>52.33</v>
      </c>
      <c r="T889" s="301"/>
      <c r="U889" s="246"/>
    </row>
    <row r="890" spans="1:21" x14ac:dyDescent="0.25">
      <c r="A890" s="290" t="s">
        <v>2576</v>
      </c>
      <c r="B890" t="s">
        <v>230</v>
      </c>
      <c r="C890" t="s">
        <v>231</v>
      </c>
      <c r="D890" s="93" t="s">
        <v>232</v>
      </c>
      <c r="E890" t="s">
        <v>2577</v>
      </c>
      <c r="F890" t="s">
        <v>102</v>
      </c>
      <c r="G890" t="s">
        <v>140</v>
      </c>
      <c r="H890" t="s">
        <v>833</v>
      </c>
      <c r="I890" s="200">
        <v>3000</v>
      </c>
      <c r="J890" s="200"/>
      <c r="K890" s="237">
        <v>95.48</v>
      </c>
      <c r="L890" s="237"/>
      <c r="M890" s="288">
        <v>31.42</v>
      </c>
      <c r="N890" s="288"/>
      <c r="O890" s="311">
        <v>2500</v>
      </c>
      <c r="P890" s="298"/>
      <c r="Q890" s="299">
        <v>103.64</v>
      </c>
      <c r="R890" s="299"/>
      <c r="S890" s="300">
        <v>24.12</v>
      </c>
      <c r="T890" s="301"/>
      <c r="U890" s="246"/>
    </row>
    <row r="891" spans="1:21" x14ac:dyDescent="0.25">
      <c r="A891" s="290" t="s">
        <v>2578</v>
      </c>
      <c r="B891" t="s">
        <v>230</v>
      </c>
      <c r="C891" t="s">
        <v>231</v>
      </c>
      <c r="D891" s="93" t="s">
        <v>232</v>
      </c>
      <c r="E891" t="s">
        <v>2579</v>
      </c>
      <c r="F891" t="s">
        <v>102</v>
      </c>
      <c r="G891" t="s">
        <v>140</v>
      </c>
      <c r="H891" t="s">
        <v>833</v>
      </c>
      <c r="I891" s="200">
        <v>2314</v>
      </c>
      <c r="J891" s="200"/>
      <c r="K891" s="237">
        <v>270.62</v>
      </c>
      <c r="L891" s="237"/>
      <c r="M891" s="288">
        <v>8.5500000000000007</v>
      </c>
      <c r="N891" s="288"/>
      <c r="O891" s="311">
        <v>2314</v>
      </c>
      <c r="P891" s="298"/>
      <c r="Q891" s="299">
        <v>280.23</v>
      </c>
      <c r="R891" s="299"/>
      <c r="S891" s="300">
        <v>8.26</v>
      </c>
      <c r="T891" s="301"/>
      <c r="U891" s="246"/>
    </row>
    <row r="892" spans="1:21" x14ac:dyDescent="0.25">
      <c r="A892" s="290" t="s">
        <v>2580</v>
      </c>
      <c r="B892" t="s">
        <v>230</v>
      </c>
      <c r="C892" t="s">
        <v>231</v>
      </c>
      <c r="D892" s="93" t="s">
        <v>232</v>
      </c>
      <c r="E892" t="s">
        <v>2581</v>
      </c>
      <c r="F892" t="s">
        <v>102</v>
      </c>
      <c r="G892" t="s">
        <v>140</v>
      </c>
      <c r="H892" t="s">
        <v>833</v>
      </c>
      <c r="I892" s="200">
        <v>2000</v>
      </c>
      <c r="J892" s="200"/>
      <c r="K892" s="237">
        <v>158.99</v>
      </c>
      <c r="L892" s="237"/>
      <c r="M892" s="288">
        <v>12.58</v>
      </c>
      <c r="N892" s="288"/>
      <c r="O892" s="311">
        <v>2500</v>
      </c>
      <c r="P892" s="298"/>
      <c r="Q892" s="299">
        <v>165.51</v>
      </c>
      <c r="R892" s="299"/>
      <c r="S892" s="300">
        <v>15.1</v>
      </c>
      <c r="T892" s="301"/>
      <c r="U892" s="246"/>
    </row>
    <row r="893" spans="1:21" x14ac:dyDescent="0.25">
      <c r="A893" s="290" t="s">
        <v>2582</v>
      </c>
      <c r="B893" t="s">
        <v>230</v>
      </c>
      <c r="C893" t="s">
        <v>231</v>
      </c>
      <c r="D893" s="93" t="s">
        <v>232</v>
      </c>
      <c r="E893" t="s">
        <v>2583</v>
      </c>
      <c r="F893" t="s">
        <v>102</v>
      </c>
      <c r="G893" t="s">
        <v>140</v>
      </c>
      <c r="H893" t="s">
        <v>833</v>
      </c>
      <c r="I893" s="200">
        <v>186797</v>
      </c>
      <c r="J893" s="200"/>
      <c r="K893" s="237">
        <v>3220.64</v>
      </c>
      <c r="L893" s="237"/>
      <c r="M893" s="288">
        <v>58</v>
      </c>
      <c r="N893" s="288"/>
      <c r="O893" s="311">
        <v>186989</v>
      </c>
      <c r="P893" s="298"/>
      <c r="Q893" s="299">
        <v>3223.95</v>
      </c>
      <c r="R893" s="299"/>
      <c r="S893" s="300">
        <v>58</v>
      </c>
      <c r="T893" s="301"/>
      <c r="U893" s="246"/>
    </row>
    <row r="894" spans="1:21" x14ac:dyDescent="0.25">
      <c r="A894" s="290" t="s">
        <v>2584</v>
      </c>
      <c r="B894" t="s">
        <v>230</v>
      </c>
      <c r="C894" t="s">
        <v>231</v>
      </c>
      <c r="D894" s="93" t="s">
        <v>232</v>
      </c>
      <c r="E894" t="s">
        <v>2585</v>
      </c>
      <c r="F894" t="s">
        <v>102</v>
      </c>
      <c r="G894" t="s">
        <v>140</v>
      </c>
      <c r="H894" t="s">
        <v>833</v>
      </c>
      <c r="I894" s="200">
        <v>3838</v>
      </c>
      <c r="J894" s="200"/>
      <c r="K894" s="237">
        <v>204.4</v>
      </c>
      <c r="L894" s="237"/>
      <c r="M894" s="288">
        <v>18.78</v>
      </c>
      <c r="N894" s="288"/>
      <c r="O894" s="311">
        <v>4030</v>
      </c>
      <c r="P894" s="298"/>
      <c r="Q894" s="299">
        <v>212.39</v>
      </c>
      <c r="R894" s="299"/>
      <c r="S894" s="300">
        <v>18.97</v>
      </c>
      <c r="T894" s="301"/>
      <c r="U894" s="246"/>
    </row>
    <row r="895" spans="1:21" x14ac:dyDescent="0.25">
      <c r="A895" s="290" t="s">
        <v>2586</v>
      </c>
      <c r="B895" t="s">
        <v>230</v>
      </c>
      <c r="C895" t="s">
        <v>231</v>
      </c>
      <c r="D895" s="93" t="s">
        <v>232</v>
      </c>
      <c r="E895" t="s">
        <v>2587</v>
      </c>
      <c r="F895" t="s">
        <v>102</v>
      </c>
      <c r="G895" t="s">
        <v>140</v>
      </c>
      <c r="H895" t="s">
        <v>833</v>
      </c>
      <c r="I895" s="200">
        <v>1600</v>
      </c>
      <c r="J895" s="200"/>
      <c r="K895" s="237">
        <v>88.49</v>
      </c>
      <c r="L895" s="237"/>
      <c r="M895" s="288">
        <v>18.079999999999998</v>
      </c>
      <c r="N895" s="288"/>
      <c r="O895" s="311">
        <v>1650</v>
      </c>
      <c r="P895" s="298"/>
      <c r="Q895" s="299">
        <v>87.97</v>
      </c>
      <c r="R895" s="299"/>
      <c r="S895" s="300">
        <v>18.760000000000002</v>
      </c>
      <c r="T895" s="301"/>
      <c r="U895" s="246"/>
    </row>
    <row r="896" spans="1:21" x14ac:dyDescent="0.25">
      <c r="A896" s="290" t="s">
        <v>2588</v>
      </c>
      <c r="B896" t="s">
        <v>230</v>
      </c>
      <c r="C896" t="s">
        <v>231</v>
      </c>
      <c r="D896" s="93" t="s">
        <v>232</v>
      </c>
      <c r="E896" t="s">
        <v>2589</v>
      </c>
      <c r="F896" t="s">
        <v>102</v>
      </c>
      <c r="G896" t="s">
        <v>140</v>
      </c>
      <c r="H896" t="s">
        <v>833</v>
      </c>
      <c r="I896" s="200">
        <v>18936</v>
      </c>
      <c r="J896" s="200"/>
      <c r="K896" s="237">
        <v>629.04</v>
      </c>
      <c r="L896" s="237"/>
      <c r="M896" s="288">
        <v>30.1</v>
      </c>
      <c r="N896" s="288"/>
      <c r="O896" s="311">
        <v>19847</v>
      </c>
      <c r="P896" s="298"/>
      <c r="Q896" s="299">
        <v>648.39</v>
      </c>
      <c r="R896" s="299"/>
      <c r="S896" s="300">
        <v>30.61</v>
      </c>
      <c r="T896" s="301"/>
      <c r="U896" s="246"/>
    </row>
    <row r="897" spans="1:21" x14ac:dyDescent="0.25">
      <c r="A897" s="290" t="s">
        <v>2590</v>
      </c>
      <c r="B897" t="s">
        <v>230</v>
      </c>
      <c r="C897" t="s">
        <v>231</v>
      </c>
      <c r="D897" s="93" t="s">
        <v>232</v>
      </c>
      <c r="E897" t="s">
        <v>2591</v>
      </c>
      <c r="F897" t="s">
        <v>102</v>
      </c>
      <c r="G897" t="s">
        <v>140</v>
      </c>
      <c r="H897" t="s">
        <v>833</v>
      </c>
      <c r="I897" s="200">
        <v>3000</v>
      </c>
      <c r="J897" s="200"/>
      <c r="K897" s="237">
        <v>141.65</v>
      </c>
      <c r="L897" s="237"/>
      <c r="M897" s="288">
        <v>21.18</v>
      </c>
      <c r="N897" s="288"/>
      <c r="O897" s="311">
        <v>3000</v>
      </c>
      <c r="P897" s="298"/>
      <c r="Q897" s="299">
        <v>148.35</v>
      </c>
      <c r="R897" s="299"/>
      <c r="S897" s="300">
        <v>20.22</v>
      </c>
      <c r="T897" s="301"/>
      <c r="U897" s="246"/>
    </row>
    <row r="898" spans="1:21" x14ac:dyDescent="0.25">
      <c r="A898" s="290" t="s">
        <v>2592</v>
      </c>
      <c r="B898" t="s">
        <v>230</v>
      </c>
      <c r="C898" t="s">
        <v>231</v>
      </c>
      <c r="D898" s="93" t="s">
        <v>232</v>
      </c>
      <c r="E898" t="s">
        <v>2593</v>
      </c>
      <c r="F898" t="s">
        <v>102</v>
      </c>
      <c r="G898" t="s">
        <v>140</v>
      </c>
      <c r="H898" t="s">
        <v>833</v>
      </c>
      <c r="I898" s="200">
        <v>4697</v>
      </c>
      <c r="J898" s="200"/>
      <c r="K898" s="237">
        <v>228.12</v>
      </c>
      <c r="L898" s="237"/>
      <c r="M898" s="288">
        <v>20.59</v>
      </c>
      <c r="N898" s="288"/>
      <c r="O898" s="311">
        <v>4697</v>
      </c>
      <c r="P898" s="298"/>
      <c r="Q898" s="299">
        <v>237.08</v>
      </c>
      <c r="R898" s="299"/>
      <c r="S898" s="300">
        <v>19.809999999999999</v>
      </c>
      <c r="T898" s="301"/>
      <c r="U898" s="246"/>
    </row>
    <row r="899" spans="1:21" x14ac:dyDescent="0.25">
      <c r="A899" s="290" t="s">
        <v>2594</v>
      </c>
      <c r="B899" t="s">
        <v>230</v>
      </c>
      <c r="C899" t="s">
        <v>231</v>
      </c>
      <c r="D899" s="93" t="s">
        <v>232</v>
      </c>
      <c r="E899" t="s">
        <v>2595</v>
      </c>
      <c r="F899" t="s">
        <v>102</v>
      </c>
      <c r="G899" t="s">
        <v>140</v>
      </c>
      <c r="H899" t="s">
        <v>833</v>
      </c>
      <c r="I899" s="200">
        <v>4007</v>
      </c>
      <c r="J899" s="200"/>
      <c r="K899" s="237">
        <v>214.53</v>
      </c>
      <c r="L899" s="237"/>
      <c r="M899" s="288">
        <v>18.68</v>
      </c>
      <c r="N899" s="288"/>
      <c r="O899" s="311">
        <v>4173</v>
      </c>
      <c r="P899" s="298"/>
      <c r="Q899" s="299">
        <v>231.15</v>
      </c>
      <c r="R899" s="299"/>
      <c r="S899" s="300">
        <v>18.05</v>
      </c>
      <c r="T899" s="301"/>
      <c r="U899" s="246"/>
    </row>
    <row r="900" spans="1:21" x14ac:dyDescent="0.25">
      <c r="A900" s="290" t="s">
        <v>2596</v>
      </c>
      <c r="B900" t="s">
        <v>230</v>
      </c>
      <c r="C900" t="s">
        <v>231</v>
      </c>
      <c r="D900" s="93" t="s">
        <v>232</v>
      </c>
      <c r="E900" t="s">
        <v>2597</v>
      </c>
      <c r="F900" t="s">
        <v>102</v>
      </c>
      <c r="G900" t="s">
        <v>140</v>
      </c>
      <c r="H900" t="s">
        <v>833</v>
      </c>
      <c r="I900" s="200">
        <v>25000</v>
      </c>
      <c r="J900" s="200"/>
      <c r="K900" s="237">
        <v>627.80999999999995</v>
      </c>
      <c r="L900" s="237"/>
      <c r="M900" s="288">
        <v>39.82</v>
      </c>
      <c r="N900" s="288"/>
      <c r="O900" s="311">
        <v>27250</v>
      </c>
      <c r="P900" s="298"/>
      <c r="Q900" s="299">
        <v>667.91</v>
      </c>
      <c r="R900" s="299"/>
      <c r="S900" s="300">
        <v>40.799999999999997</v>
      </c>
      <c r="T900" s="301"/>
      <c r="U900" s="246"/>
    </row>
    <row r="901" spans="1:21" x14ac:dyDescent="0.25">
      <c r="A901" s="290" t="s">
        <v>2598</v>
      </c>
      <c r="B901" t="s">
        <v>230</v>
      </c>
      <c r="C901" t="s">
        <v>231</v>
      </c>
      <c r="D901" s="93" t="s">
        <v>232</v>
      </c>
      <c r="E901" t="s">
        <v>2599</v>
      </c>
      <c r="F901" t="s">
        <v>102</v>
      </c>
      <c r="G901" t="s">
        <v>140</v>
      </c>
      <c r="H901" t="s">
        <v>833</v>
      </c>
      <c r="I901" s="200">
        <v>5724</v>
      </c>
      <c r="J901" s="200"/>
      <c r="K901" s="237">
        <v>288.66000000000003</v>
      </c>
      <c r="L901" s="237"/>
      <c r="M901" s="288">
        <v>19.829999999999998</v>
      </c>
      <c r="N901" s="288"/>
      <c r="O901" s="311">
        <v>5820</v>
      </c>
      <c r="P901" s="298"/>
      <c r="Q901" s="299">
        <v>293.55</v>
      </c>
      <c r="R901" s="299"/>
      <c r="S901" s="300">
        <v>19.829999999999998</v>
      </c>
      <c r="T901" s="301"/>
      <c r="U901" s="246"/>
    </row>
    <row r="902" spans="1:21" x14ac:dyDescent="0.25">
      <c r="A902" s="290" t="s">
        <v>2600</v>
      </c>
      <c r="B902" t="s">
        <v>230</v>
      </c>
      <c r="C902" t="s">
        <v>231</v>
      </c>
      <c r="D902" s="93" t="s">
        <v>232</v>
      </c>
      <c r="E902" t="s">
        <v>2601</v>
      </c>
      <c r="F902" t="s">
        <v>102</v>
      </c>
      <c r="G902" t="s">
        <v>140</v>
      </c>
      <c r="H902" t="s">
        <v>833</v>
      </c>
      <c r="I902" s="200">
        <v>6725</v>
      </c>
      <c r="J902" s="200"/>
      <c r="K902" s="237">
        <v>129.41</v>
      </c>
      <c r="L902" s="237"/>
      <c r="M902" s="288">
        <v>51.97</v>
      </c>
      <c r="N902" s="288"/>
      <c r="O902" s="311">
        <v>7076</v>
      </c>
      <c r="P902" s="298"/>
      <c r="Q902" s="299">
        <v>136.43</v>
      </c>
      <c r="R902" s="299"/>
      <c r="S902" s="300">
        <v>51.87</v>
      </c>
      <c r="T902" s="301"/>
      <c r="U902" s="246"/>
    </row>
    <row r="903" spans="1:21" x14ac:dyDescent="0.25">
      <c r="A903" s="290" t="s">
        <v>2602</v>
      </c>
      <c r="B903" t="s">
        <v>230</v>
      </c>
      <c r="C903" t="s">
        <v>231</v>
      </c>
      <c r="D903" s="93" t="s">
        <v>232</v>
      </c>
      <c r="E903" t="s">
        <v>2603</v>
      </c>
      <c r="F903" t="s">
        <v>102</v>
      </c>
      <c r="G903" t="s">
        <v>140</v>
      </c>
      <c r="H903" t="s">
        <v>833</v>
      </c>
      <c r="I903" s="200">
        <v>31684</v>
      </c>
      <c r="J903" s="200"/>
      <c r="K903" s="237">
        <v>675.33</v>
      </c>
      <c r="L903" s="237"/>
      <c r="M903" s="288">
        <v>46.92</v>
      </c>
      <c r="N903" s="288"/>
      <c r="O903" s="311">
        <v>41913</v>
      </c>
      <c r="P903" s="298"/>
      <c r="Q903" s="299">
        <v>783.33</v>
      </c>
      <c r="R903" s="299"/>
      <c r="S903" s="300">
        <v>53.51</v>
      </c>
      <c r="T903" s="301"/>
      <c r="U903" s="246"/>
    </row>
    <row r="904" spans="1:21" x14ac:dyDescent="0.25">
      <c r="A904" s="290" t="s">
        <v>2604</v>
      </c>
      <c r="B904" t="s">
        <v>230</v>
      </c>
      <c r="C904" t="s">
        <v>231</v>
      </c>
      <c r="D904" s="93" t="s">
        <v>232</v>
      </c>
      <c r="E904" t="s">
        <v>2605</v>
      </c>
      <c r="F904" t="s">
        <v>102</v>
      </c>
      <c r="G904" t="s">
        <v>140</v>
      </c>
      <c r="H904" t="s">
        <v>833</v>
      </c>
      <c r="I904" s="200">
        <v>1500</v>
      </c>
      <c r="J904" s="200"/>
      <c r="K904" s="237">
        <v>148.22999999999999</v>
      </c>
      <c r="L904" s="237"/>
      <c r="M904" s="288">
        <v>10.119999999999999</v>
      </c>
      <c r="N904" s="288"/>
      <c r="O904" s="311">
        <v>5100</v>
      </c>
      <c r="P904" s="298"/>
      <c r="Q904" s="299">
        <v>160.02000000000001</v>
      </c>
      <c r="R904" s="299"/>
      <c r="S904" s="300">
        <v>31.87</v>
      </c>
      <c r="T904" s="301"/>
      <c r="U904" s="246"/>
    </row>
    <row r="905" spans="1:21" x14ac:dyDescent="0.25">
      <c r="A905" s="290" t="s">
        <v>2606</v>
      </c>
      <c r="B905" t="s">
        <v>230</v>
      </c>
      <c r="C905" t="s">
        <v>231</v>
      </c>
      <c r="D905" s="93" t="s">
        <v>232</v>
      </c>
      <c r="E905" t="s">
        <v>2607</v>
      </c>
      <c r="F905" t="s">
        <v>102</v>
      </c>
      <c r="G905" t="s">
        <v>140</v>
      </c>
      <c r="H905" t="s">
        <v>833</v>
      </c>
      <c r="I905" s="200">
        <v>4450</v>
      </c>
      <c r="J905" s="200"/>
      <c r="K905" s="237">
        <v>198.5</v>
      </c>
      <c r="L905" s="237"/>
      <c r="M905" s="288">
        <v>22.42</v>
      </c>
      <c r="N905" s="288"/>
      <c r="O905" s="311">
        <v>5000</v>
      </c>
      <c r="P905" s="298"/>
      <c r="Q905" s="299">
        <v>205.6</v>
      </c>
      <c r="R905" s="299"/>
      <c r="S905" s="300">
        <v>24.32</v>
      </c>
      <c r="T905" s="301"/>
      <c r="U905" s="246"/>
    </row>
    <row r="906" spans="1:21" x14ac:dyDescent="0.25">
      <c r="A906" s="290" t="s">
        <v>2608</v>
      </c>
      <c r="B906" t="s">
        <v>230</v>
      </c>
      <c r="C906" t="s">
        <v>231</v>
      </c>
      <c r="D906" s="93" t="s">
        <v>232</v>
      </c>
      <c r="E906" t="s">
        <v>2609</v>
      </c>
      <c r="F906" t="s">
        <v>102</v>
      </c>
      <c r="G906" t="s">
        <v>140</v>
      </c>
      <c r="H906" t="s">
        <v>833</v>
      </c>
      <c r="I906" s="200">
        <v>5000</v>
      </c>
      <c r="J906" s="200"/>
      <c r="K906" s="237">
        <v>267.13</v>
      </c>
      <c r="L906" s="237"/>
      <c r="M906" s="288">
        <v>18.72</v>
      </c>
      <c r="N906" s="288"/>
      <c r="O906" s="311">
        <v>5000</v>
      </c>
      <c r="P906" s="298"/>
      <c r="Q906" s="299">
        <v>271.41000000000003</v>
      </c>
      <c r="R906" s="299"/>
      <c r="S906" s="300">
        <v>18.420000000000002</v>
      </c>
      <c r="T906" s="301"/>
      <c r="U906" s="246"/>
    </row>
    <row r="907" spans="1:21" x14ac:dyDescent="0.25">
      <c r="A907" s="290" t="s">
        <v>2610</v>
      </c>
      <c r="B907" t="s">
        <v>230</v>
      </c>
      <c r="C907" t="s">
        <v>231</v>
      </c>
      <c r="D907" s="93" t="s">
        <v>232</v>
      </c>
      <c r="E907" t="s">
        <v>2611</v>
      </c>
      <c r="F907" t="s">
        <v>102</v>
      </c>
      <c r="G907" t="s">
        <v>140</v>
      </c>
      <c r="H907" t="s">
        <v>833</v>
      </c>
      <c r="I907" s="200">
        <v>22000</v>
      </c>
      <c r="J907" s="200"/>
      <c r="K907" s="237">
        <v>844.68</v>
      </c>
      <c r="L907" s="237"/>
      <c r="M907" s="288">
        <v>26.05</v>
      </c>
      <c r="N907" s="288"/>
      <c r="O907" s="311">
        <v>22320</v>
      </c>
      <c r="P907" s="298"/>
      <c r="Q907" s="299">
        <v>884.9</v>
      </c>
      <c r="R907" s="299"/>
      <c r="S907" s="300">
        <v>25.22</v>
      </c>
      <c r="T907" s="301"/>
      <c r="U907" s="246"/>
    </row>
    <row r="908" spans="1:21" x14ac:dyDescent="0.25">
      <c r="A908" s="290" t="s">
        <v>2612</v>
      </c>
      <c r="B908" t="s">
        <v>230</v>
      </c>
      <c r="C908" t="s">
        <v>231</v>
      </c>
      <c r="D908" s="93" t="s">
        <v>232</v>
      </c>
      <c r="E908" t="s">
        <v>2613</v>
      </c>
      <c r="F908" t="s">
        <v>102</v>
      </c>
      <c r="G908" t="s">
        <v>140</v>
      </c>
      <c r="H908" t="s">
        <v>833</v>
      </c>
      <c r="I908" s="200">
        <v>4644</v>
      </c>
      <c r="J908" s="200"/>
      <c r="K908" s="237">
        <v>210.16</v>
      </c>
      <c r="L908" s="237"/>
      <c r="M908" s="288">
        <v>22.1</v>
      </c>
      <c r="N908" s="288"/>
      <c r="O908" s="311">
        <v>4644</v>
      </c>
      <c r="P908" s="298"/>
      <c r="Q908" s="299">
        <v>213.75</v>
      </c>
      <c r="R908" s="299"/>
      <c r="S908" s="300">
        <v>21.73</v>
      </c>
      <c r="T908" s="301"/>
      <c r="U908" s="246"/>
    </row>
    <row r="909" spans="1:21" x14ac:dyDescent="0.25">
      <c r="A909" s="290" t="s">
        <v>2614</v>
      </c>
      <c r="B909" t="s">
        <v>230</v>
      </c>
      <c r="C909" t="s">
        <v>231</v>
      </c>
      <c r="D909" s="93" t="s">
        <v>232</v>
      </c>
      <c r="E909" t="s">
        <v>2615</v>
      </c>
      <c r="F909" t="s">
        <v>102</v>
      </c>
      <c r="G909" t="s">
        <v>140</v>
      </c>
      <c r="H909" t="s">
        <v>833</v>
      </c>
      <c r="I909" s="200">
        <v>884152</v>
      </c>
      <c r="J909" s="200"/>
      <c r="K909" s="237">
        <v>10256.92</v>
      </c>
      <c r="L909" s="237"/>
      <c r="M909" s="288">
        <v>86.2</v>
      </c>
      <c r="N909" s="288"/>
      <c r="O909" s="311">
        <v>923674</v>
      </c>
      <c r="P909" s="298"/>
      <c r="Q909" s="299">
        <v>10342.75</v>
      </c>
      <c r="R909" s="299"/>
      <c r="S909" s="300">
        <v>89.31</v>
      </c>
      <c r="T909" s="301"/>
      <c r="U909" s="246"/>
    </row>
    <row r="910" spans="1:21" x14ac:dyDescent="0.25">
      <c r="A910" s="290" t="s">
        <v>2616</v>
      </c>
      <c r="B910" t="s">
        <v>230</v>
      </c>
      <c r="C910" t="s">
        <v>231</v>
      </c>
      <c r="D910" s="93" t="s">
        <v>232</v>
      </c>
      <c r="E910" t="s">
        <v>2617</v>
      </c>
      <c r="F910" t="s">
        <v>102</v>
      </c>
      <c r="G910" t="s">
        <v>140</v>
      </c>
      <c r="H910" t="s">
        <v>833</v>
      </c>
      <c r="I910" s="200">
        <v>20000</v>
      </c>
      <c r="J910" s="200"/>
      <c r="K910" s="237">
        <v>674.7</v>
      </c>
      <c r="L910" s="237"/>
      <c r="M910" s="288">
        <v>29.64</v>
      </c>
      <c r="N910" s="288"/>
      <c r="O910" s="311">
        <v>20000</v>
      </c>
      <c r="P910" s="298"/>
      <c r="Q910" s="299">
        <v>674.28</v>
      </c>
      <c r="R910" s="299"/>
      <c r="S910" s="300">
        <v>29.66</v>
      </c>
      <c r="T910" s="301"/>
      <c r="U910" s="246"/>
    </row>
    <row r="911" spans="1:21" x14ac:dyDescent="0.25">
      <c r="A911" s="290" t="s">
        <v>2618</v>
      </c>
      <c r="B911" t="s">
        <v>230</v>
      </c>
      <c r="C911" t="s">
        <v>231</v>
      </c>
      <c r="D911" s="93" t="s">
        <v>232</v>
      </c>
      <c r="E911" t="s">
        <v>2619</v>
      </c>
      <c r="F911" t="s">
        <v>102</v>
      </c>
      <c r="G911" t="s">
        <v>140</v>
      </c>
      <c r="H911" t="s">
        <v>833</v>
      </c>
      <c r="I911" s="200">
        <v>3000</v>
      </c>
      <c r="J911" s="200"/>
      <c r="K911" s="237">
        <v>97.77</v>
      </c>
      <c r="L911" s="237"/>
      <c r="M911" s="288">
        <v>30.68</v>
      </c>
      <c r="N911" s="288"/>
      <c r="O911" s="311">
        <v>3075</v>
      </c>
      <c r="P911" s="298"/>
      <c r="Q911" s="299">
        <v>104.19</v>
      </c>
      <c r="R911" s="299"/>
      <c r="S911" s="300">
        <v>29.51</v>
      </c>
      <c r="T911" s="301"/>
      <c r="U911" s="246"/>
    </row>
    <row r="912" spans="1:21" x14ac:dyDescent="0.25">
      <c r="A912" s="290" t="s">
        <v>2620</v>
      </c>
      <c r="B912" t="s">
        <v>230</v>
      </c>
      <c r="C912" t="s">
        <v>231</v>
      </c>
      <c r="D912" s="93" t="s">
        <v>232</v>
      </c>
      <c r="E912" t="s">
        <v>2621</v>
      </c>
      <c r="F912" t="s">
        <v>102</v>
      </c>
      <c r="G912" t="s">
        <v>140</v>
      </c>
      <c r="H912" t="s">
        <v>833</v>
      </c>
      <c r="I912" s="200">
        <v>877400</v>
      </c>
      <c r="J912" s="200"/>
      <c r="K912" s="237">
        <v>13995.34</v>
      </c>
      <c r="L912" s="237"/>
      <c r="M912" s="288">
        <v>62.69</v>
      </c>
      <c r="N912" s="288"/>
      <c r="O912" s="311">
        <v>1093674</v>
      </c>
      <c r="P912" s="298"/>
      <c r="Q912" s="299">
        <v>14041.08</v>
      </c>
      <c r="R912" s="299"/>
      <c r="S912" s="300">
        <v>77.89</v>
      </c>
      <c r="T912" s="301"/>
      <c r="U912" s="246"/>
    </row>
    <row r="913" spans="1:21" x14ac:dyDescent="0.25">
      <c r="A913" s="290" t="s">
        <v>2622</v>
      </c>
      <c r="B913" t="s">
        <v>230</v>
      </c>
      <c r="C913" t="s">
        <v>231</v>
      </c>
      <c r="D913" s="93" t="s">
        <v>232</v>
      </c>
      <c r="E913" t="s">
        <v>2623</v>
      </c>
      <c r="F913" t="s">
        <v>102</v>
      </c>
      <c r="G913" t="s">
        <v>140</v>
      </c>
      <c r="H913" t="s">
        <v>833</v>
      </c>
      <c r="I913" s="200">
        <v>150839</v>
      </c>
      <c r="J913" s="200"/>
      <c r="K913" s="237">
        <v>2027.41</v>
      </c>
      <c r="L913" s="237"/>
      <c r="M913" s="288">
        <v>74.400000000000006</v>
      </c>
      <c r="N913" s="288"/>
      <c r="O913" s="311">
        <v>155272</v>
      </c>
      <c r="P913" s="298"/>
      <c r="Q913" s="299">
        <v>2044.93</v>
      </c>
      <c r="R913" s="299"/>
      <c r="S913" s="300">
        <v>75.930000000000007</v>
      </c>
      <c r="T913" s="301"/>
      <c r="U913" s="246"/>
    </row>
    <row r="914" spans="1:21" x14ac:dyDescent="0.25">
      <c r="A914" s="290" t="s">
        <v>2624</v>
      </c>
      <c r="B914" t="s">
        <v>230</v>
      </c>
      <c r="C914" t="s">
        <v>231</v>
      </c>
      <c r="D914" s="93" t="s">
        <v>232</v>
      </c>
      <c r="E914" t="s">
        <v>2625</v>
      </c>
      <c r="F914" t="s">
        <v>102</v>
      </c>
      <c r="G914" t="s">
        <v>140</v>
      </c>
      <c r="H914" t="s">
        <v>833</v>
      </c>
      <c r="I914" s="200">
        <v>5250</v>
      </c>
      <c r="J914" s="200"/>
      <c r="K914" s="237">
        <v>204.42</v>
      </c>
      <c r="L914" s="237"/>
      <c r="M914" s="288">
        <v>25.68</v>
      </c>
      <c r="N914" s="288"/>
      <c r="O914" s="311">
        <v>5500</v>
      </c>
      <c r="P914" s="298"/>
      <c r="Q914" s="299">
        <v>214.44</v>
      </c>
      <c r="R914" s="299"/>
      <c r="S914" s="300">
        <v>25.65</v>
      </c>
      <c r="T914" s="301"/>
      <c r="U914" s="246"/>
    </row>
    <row r="915" spans="1:21" x14ac:dyDescent="0.25">
      <c r="A915" s="290" t="s">
        <v>2626</v>
      </c>
      <c r="B915" t="s">
        <v>230</v>
      </c>
      <c r="C915" t="s">
        <v>231</v>
      </c>
      <c r="D915" s="93" t="s">
        <v>232</v>
      </c>
      <c r="E915" t="s">
        <v>2129</v>
      </c>
      <c r="F915" t="s">
        <v>102</v>
      </c>
      <c r="G915" t="s">
        <v>140</v>
      </c>
      <c r="H915" t="s">
        <v>833</v>
      </c>
      <c r="I915" s="200">
        <v>3047</v>
      </c>
      <c r="J915" s="200"/>
      <c r="K915" s="237">
        <v>305.45999999999998</v>
      </c>
      <c r="L915" s="237"/>
      <c r="M915" s="288">
        <v>9.98</v>
      </c>
      <c r="N915" s="288"/>
      <c r="O915" s="311">
        <v>3047</v>
      </c>
      <c r="P915" s="298"/>
      <c r="Q915" s="299">
        <v>310.77</v>
      </c>
      <c r="R915" s="299"/>
      <c r="S915" s="300">
        <v>9.8000000000000007</v>
      </c>
      <c r="T915" s="301"/>
      <c r="U915" s="246"/>
    </row>
    <row r="916" spans="1:21" x14ac:dyDescent="0.25">
      <c r="A916" s="290" t="s">
        <v>2627</v>
      </c>
      <c r="B916" t="s">
        <v>230</v>
      </c>
      <c r="C916" t="s">
        <v>231</v>
      </c>
      <c r="D916" s="93" t="s">
        <v>232</v>
      </c>
      <c r="E916" t="s">
        <v>2628</v>
      </c>
      <c r="F916" t="s">
        <v>102</v>
      </c>
      <c r="G916" t="s">
        <v>140</v>
      </c>
      <c r="H916" t="s">
        <v>833</v>
      </c>
      <c r="I916" s="200">
        <v>4700</v>
      </c>
      <c r="J916" s="200"/>
      <c r="K916" s="237">
        <v>216.77</v>
      </c>
      <c r="L916" s="237"/>
      <c r="M916" s="288">
        <v>21.68</v>
      </c>
      <c r="N916" s="288"/>
      <c r="O916" s="311">
        <v>5166</v>
      </c>
      <c r="P916" s="298"/>
      <c r="Q916" s="299">
        <v>268.75</v>
      </c>
      <c r="R916" s="299"/>
      <c r="S916" s="300">
        <v>19.22</v>
      </c>
      <c r="T916" s="301"/>
      <c r="U916" s="246"/>
    </row>
    <row r="917" spans="1:21" x14ac:dyDescent="0.25">
      <c r="A917" s="290" t="s">
        <v>2629</v>
      </c>
      <c r="B917" t="s">
        <v>230</v>
      </c>
      <c r="C917" t="s">
        <v>231</v>
      </c>
      <c r="D917" s="93" t="s">
        <v>232</v>
      </c>
      <c r="E917" t="s">
        <v>2630</v>
      </c>
      <c r="F917" t="s">
        <v>102</v>
      </c>
      <c r="G917" t="s">
        <v>140</v>
      </c>
      <c r="H917" t="s">
        <v>833</v>
      </c>
      <c r="I917" s="200">
        <v>27640</v>
      </c>
      <c r="J917" s="200"/>
      <c r="K917" s="237">
        <v>812.93</v>
      </c>
      <c r="L917" s="237"/>
      <c r="M917" s="288">
        <v>34</v>
      </c>
      <c r="N917" s="288"/>
      <c r="O917" s="311">
        <v>27775</v>
      </c>
      <c r="P917" s="298"/>
      <c r="Q917" s="299">
        <v>816.91</v>
      </c>
      <c r="R917" s="299"/>
      <c r="S917" s="300">
        <v>34</v>
      </c>
      <c r="T917" s="301"/>
      <c r="U917" s="246"/>
    </row>
    <row r="918" spans="1:21" x14ac:dyDescent="0.25">
      <c r="A918" s="290" t="s">
        <v>2631</v>
      </c>
      <c r="B918" t="s">
        <v>230</v>
      </c>
      <c r="C918" t="s">
        <v>231</v>
      </c>
      <c r="D918" s="93" t="s">
        <v>232</v>
      </c>
      <c r="E918" t="s">
        <v>2632</v>
      </c>
      <c r="F918" t="s">
        <v>102</v>
      </c>
      <c r="G918" t="s">
        <v>140</v>
      </c>
      <c r="H918" t="s">
        <v>833</v>
      </c>
      <c r="I918" s="200">
        <v>44012</v>
      </c>
      <c r="J918" s="200"/>
      <c r="K918" s="237">
        <v>1085.73</v>
      </c>
      <c r="L918" s="237"/>
      <c r="M918" s="288">
        <v>40.54</v>
      </c>
      <c r="N918" s="288"/>
      <c r="O918" s="311">
        <v>44012</v>
      </c>
      <c r="P918" s="298"/>
      <c r="Q918" s="299">
        <v>1082.04</v>
      </c>
      <c r="R918" s="299"/>
      <c r="S918" s="300">
        <v>40.68</v>
      </c>
      <c r="T918" s="301"/>
      <c r="U918" s="246"/>
    </row>
    <row r="919" spans="1:21" x14ac:dyDescent="0.25">
      <c r="A919" s="290" t="s">
        <v>2633</v>
      </c>
      <c r="B919" t="s">
        <v>230</v>
      </c>
      <c r="C919" t="s">
        <v>231</v>
      </c>
      <c r="D919" s="93" t="s">
        <v>232</v>
      </c>
      <c r="E919" t="s">
        <v>2634</v>
      </c>
      <c r="F919" t="s">
        <v>102</v>
      </c>
      <c r="G919" t="s">
        <v>140</v>
      </c>
      <c r="H919" t="s">
        <v>833</v>
      </c>
      <c r="I919" s="200">
        <v>7636</v>
      </c>
      <c r="J919" s="200"/>
      <c r="K919" s="237">
        <v>442.87</v>
      </c>
      <c r="L919" s="237"/>
      <c r="M919" s="288">
        <v>17.239999999999998</v>
      </c>
      <c r="N919" s="288"/>
      <c r="O919" s="311">
        <v>8987</v>
      </c>
      <c r="P919" s="298"/>
      <c r="Q919" s="299">
        <v>452.26</v>
      </c>
      <c r="R919" s="299"/>
      <c r="S919" s="300">
        <v>19.87</v>
      </c>
      <c r="T919" s="301"/>
      <c r="U919" s="246"/>
    </row>
    <row r="920" spans="1:21" x14ac:dyDescent="0.25">
      <c r="A920" s="290" t="s">
        <v>2635</v>
      </c>
      <c r="B920" t="s">
        <v>230</v>
      </c>
      <c r="C920" t="s">
        <v>231</v>
      </c>
      <c r="D920" s="93" t="s">
        <v>232</v>
      </c>
      <c r="E920" t="s">
        <v>2636</v>
      </c>
      <c r="F920" t="s">
        <v>102</v>
      </c>
      <c r="G920" t="s">
        <v>140</v>
      </c>
      <c r="H920" t="s">
        <v>833</v>
      </c>
      <c r="I920" s="200">
        <v>85000</v>
      </c>
      <c r="J920" s="200"/>
      <c r="K920" s="237">
        <v>2334.9699999999998</v>
      </c>
      <c r="L920" s="237"/>
      <c r="M920" s="288">
        <v>36.4</v>
      </c>
      <c r="N920" s="288"/>
      <c r="O920" s="311">
        <v>85000</v>
      </c>
      <c r="P920" s="298"/>
      <c r="Q920" s="299">
        <v>2340.81</v>
      </c>
      <c r="R920" s="299"/>
      <c r="S920" s="300">
        <v>36.31</v>
      </c>
      <c r="T920" s="301"/>
      <c r="U920" s="246"/>
    </row>
    <row r="921" spans="1:21" x14ac:dyDescent="0.25">
      <c r="A921" s="290" t="s">
        <v>2637</v>
      </c>
      <c r="B921" t="s">
        <v>230</v>
      </c>
      <c r="C921" t="s">
        <v>231</v>
      </c>
      <c r="D921" s="93" t="s">
        <v>232</v>
      </c>
      <c r="E921" t="s">
        <v>2638</v>
      </c>
      <c r="F921" t="s">
        <v>102</v>
      </c>
      <c r="G921" t="s">
        <v>140</v>
      </c>
      <c r="H921" t="s">
        <v>833</v>
      </c>
      <c r="I921" s="200">
        <v>2500</v>
      </c>
      <c r="J921" s="200"/>
      <c r="K921" s="237">
        <v>156.09</v>
      </c>
      <c r="L921" s="237"/>
      <c r="M921" s="288">
        <v>16.02</v>
      </c>
      <c r="N921" s="288"/>
      <c r="O921" s="311">
        <v>4900</v>
      </c>
      <c r="P921" s="298"/>
      <c r="Q921" s="299">
        <v>220.79</v>
      </c>
      <c r="R921" s="299"/>
      <c r="S921" s="300">
        <v>22.19</v>
      </c>
      <c r="T921" s="301"/>
      <c r="U921" s="246"/>
    </row>
    <row r="922" spans="1:21" x14ac:dyDescent="0.25">
      <c r="A922" s="290" t="s">
        <v>2639</v>
      </c>
      <c r="B922" t="s">
        <v>230</v>
      </c>
      <c r="C922" t="s">
        <v>231</v>
      </c>
      <c r="D922" s="93" t="s">
        <v>232</v>
      </c>
      <c r="E922" t="s">
        <v>2640</v>
      </c>
      <c r="F922" t="s">
        <v>102</v>
      </c>
      <c r="G922" t="s">
        <v>140</v>
      </c>
      <c r="H922" t="s">
        <v>833</v>
      </c>
      <c r="I922" s="200">
        <v>84397</v>
      </c>
      <c r="J922" s="200"/>
      <c r="K922" s="237">
        <v>2582.54</v>
      </c>
      <c r="L922" s="237"/>
      <c r="M922" s="288">
        <v>32.68</v>
      </c>
      <c r="N922" s="288"/>
      <c r="O922" s="311">
        <v>88733</v>
      </c>
      <c r="P922" s="298"/>
      <c r="Q922" s="299">
        <v>2715.65</v>
      </c>
      <c r="R922" s="299"/>
      <c r="S922" s="300">
        <v>32.67</v>
      </c>
      <c r="T922" s="301"/>
      <c r="U922" s="246"/>
    </row>
    <row r="923" spans="1:21" x14ac:dyDescent="0.25">
      <c r="A923" s="290" t="s">
        <v>2641</v>
      </c>
      <c r="B923" t="s">
        <v>230</v>
      </c>
      <c r="C923" t="s">
        <v>231</v>
      </c>
      <c r="D923" s="93" t="s">
        <v>232</v>
      </c>
      <c r="E923" t="s">
        <v>2642</v>
      </c>
      <c r="F923" t="s">
        <v>102</v>
      </c>
      <c r="G923" t="s">
        <v>140</v>
      </c>
      <c r="H923" t="s">
        <v>833</v>
      </c>
      <c r="I923" s="200">
        <v>4000</v>
      </c>
      <c r="J923" s="200"/>
      <c r="K923" s="237">
        <v>111.67</v>
      </c>
      <c r="L923" s="237"/>
      <c r="M923" s="288">
        <v>35.82</v>
      </c>
      <c r="N923" s="288"/>
      <c r="O923" s="311">
        <v>4000</v>
      </c>
      <c r="P923" s="298"/>
      <c r="Q923" s="299">
        <v>112.96</v>
      </c>
      <c r="R923" s="299"/>
      <c r="S923" s="300">
        <v>35.409999999999997</v>
      </c>
      <c r="T923" s="301"/>
      <c r="U923" s="246"/>
    </row>
    <row r="924" spans="1:21" x14ac:dyDescent="0.25">
      <c r="A924" s="290" t="s">
        <v>2643</v>
      </c>
      <c r="B924" t="s">
        <v>230</v>
      </c>
      <c r="C924" t="s">
        <v>231</v>
      </c>
      <c r="D924" s="93" t="s">
        <v>232</v>
      </c>
      <c r="E924" t="s">
        <v>2644</v>
      </c>
      <c r="F924" t="s">
        <v>102</v>
      </c>
      <c r="G924" t="s">
        <v>140</v>
      </c>
      <c r="H924" t="s">
        <v>833</v>
      </c>
      <c r="I924" s="200">
        <v>4300</v>
      </c>
      <c r="J924" s="200"/>
      <c r="K924" s="237">
        <v>244.89</v>
      </c>
      <c r="L924" s="237"/>
      <c r="M924" s="288">
        <v>17.559999999999999</v>
      </c>
      <c r="N924" s="288"/>
      <c r="O924" s="311">
        <v>4402</v>
      </c>
      <c r="P924" s="298"/>
      <c r="Q924" s="299">
        <v>251.18</v>
      </c>
      <c r="R924" s="299"/>
      <c r="S924" s="300">
        <v>17.53</v>
      </c>
      <c r="T924" s="301"/>
      <c r="U924" s="246"/>
    </row>
    <row r="925" spans="1:21" x14ac:dyDescent="0.25">
      <c r="A925" s="290" t="s">
        <v>2645</v>
      </c>
      <c r="B925" t="s">
        <v>230</v>
      </c>
      <c r="C925" t="s">
        <v>231</v>
      </c>
      <c r="D925" s="93" t="s">
        <v>232</v>
      </c>
      <c r="E925" t="s">
        <v>2646</v>
      </c>
      <c r="F925" t="s">
        <v>102</v>
      </c>
      <c r="G925" t="s">
        <v>140</v>
      </c>
      <c r="H925" t="s">
        <v>833</v>
      </c>
      <c r="I925" s="200">
        <v>901</v>
      </c>
      <c r="J925" s="200"/>
      <c r="K925" s="237">
        <v>103.53</v>
      </c>
      <c r="L925" s="237"/>
      <c r="M925" s="288">
        <v>8.6999999999999993</v>
      </c>
      <c r="N925" s="288"/>
      <c r="O925" s="311">
        <v>944</v>
      </c>
      <c r="P925" s="298"/>
      <c r="Q925" s="299">
        <v>108.48</v>
      </c>
      <c r="R925" s="299"/>
      <c r="S925" s="300">
        <v>8.6999999999999993</v>
      </c>
      <c r="T925" s="301"/>
      <c r="U925" s="246"/>
    </row>
    <row r="926" spans="1:21" x14ac:dyDescent="0.25">
      <c r="A926" s="290" t="s">
        <v>2647</v>
      </c>
      <c r="B926" t="s">
        <v>230</v>
      </c>
      <c r="C926" t="s">
        <v>231</v>
      </c>
      <c r="D926" s="93" t="s">
        <v>232</v>
      </c>
      <c r="E926" t="s">
        <v>2648</v>
      </c>
      <c r="F926" t="s">
        <v>102</v>
      </c>
      <c r="G926" t="s">
        <v>140</v>
      </c>
      <c r="H926" t="s">
        <v>833</v>
      </c>
      <c r="I926" s="200">
        <v>13900</v>
      </c>
      <c r="J926" s="200"/>
      <c r="K926" s="237">
        <v>349.71</v>
      </c>
      <c r="L926" s="237"/>
      <c r="M926" s="288">
        <v>39.75</v>
      </c>
      <c r="N926" s="288"/>
      <c r="O926" s="311">
        <v>18900</v>
      </c>
      <c r="P926" s="298"/>
      <c r="Q926" s="299">
        <v>354.68</v>
      </c>
      <c r="R926" s="299"/>
      <c r="S926" s="300">
        <v>53.29</v>
      </c>
      <c r="T926" s="301"/>
      <c r="U926" s="246"/>
    </row>
    <row r="927" spans="1:21" x14ac:dyDescent="0.25">
      <c r="A927" s="290" t="s">
        <v>2649</v>
      </c>
      <c r="B927" t="s">
        <v>230</v>
      </c>
      <c r="C927" t="s">
        <v>231</v>
      </c>
      <c r="D927" s="93" t="s">
        <v>232</v>
      </c>
      <c r="E927" t="s">
        <v>2650</v>
      </c>
      <c r="F927" t="s">
        <v>102</v>
      </c>
      <c r="G927" t="s">
        <v>140</v>
      </c>
      <c r="H927" t="s">
        <v>833</v>
      </c>
      <c r="I927" s="200">
        <v>12500</v>
      </c>
      <c r="J927" s="200"/>
      <c r="K927" s="237">
        <v>891.31</v>
      </c>
      <c r="L927" s="237"/>
      <c r="M927" s="288">
        <v>14.02</v>
      </c>
      <c r="N927" s="288"/>
      <c r="O927" s="311">
        <v>12500</v>
      </c>
      <c r="P927" s="298"/>
      <c r="Q927" s="299">
        <v>899.65</v>
      </c>
      <c r="R927" s="299"/>
      <c r="S927" s="300">
        <v>13.89</v>
      </c>
      <c r="T927" s="301"/>
      <c r="U927" s="246"/>
    </row>
    <row r="928" spans="1:21" x14ac:dyDescent="0.25">
      <c r="A928" s="290" t="s">
        <v>2651</v>
      </c>
      <c r="B928" t="s">
        <v>230</v>
      </c>
      <c r="C928" t="s">
        <v>231</v>
      </c>
      <c r="D928" s="93" t="s">
        <v>232</v>
      </c>
      <c r="E928" t="s">
        <v>2652</v>
      </c>
      <c r="F928" t="s">
        <v>102</v>
      </c>
      <c r="G928" t="s">
        <v>140</v>
      </c>
      <c r="H928" t="s">
        <v>833</v>
      </c>
      <c r="I928" s="200">
        <v>5000</v>
      </c>
      <c r="J928" s="200"/>
      <c r="K928" s="237">
        <v>330.03</v>
      </c>
      <c r="L928" s="237"/>
      <c r="M928" s="288">
        <v>15.15</v>
      </c>
      <c r="N928" s="288"/>
      <c r="O928" s="311">
        <v>6000</v>
      </c>
      <c r="P928" s="298"/>
      <c r="Q928" s="299">
        <v>335.01</v>
      </c>
      <c r="R928" s="299"/>
      <c r="S928" s="300">
        <v>17.91</v>
      </c>
      <c r="T928" s="301"/>
      <c r="U928" s="246"/>
    </row>
    <row r="929" spans="1:21" x14ac:dyDescent="0.25">
      <c r="A929" s="290" t="s">
        <v>2653</v>
      </c>
      <c r="B929" t="s">
        <v>230</v>
      </c>
      <c r="C929" t="s">
        <v>231</v>
      </c>
      <c r="D929" s="93" t="s">
        <v>232</v>
      </c>
      <c r="E929" t="s">
        <v>2654</v>
      </c>
      <c r="F929" t="s">
        <v>102</v>
      </c>
      <c r="G929" t="s">
        <v>140</v>
      </c>
      <c r="H929" t="s">
        <v>833</v>
      </c>
      <c r="I929" s="200">
        <v>223247</v>
      </c>
      <c r="J929" s="200"/>
      <c r="K929" s="237">
        <v>2708.9</v>
      </c>
      <c r="L929" s="237"/>
      <c r="M929" s="288">
        <v>82.41</v>
      </c>
      <c r="N929" s="288"/>
      <c r="O929" s="311">
        <v>233150</v>
      </c>
      <c r="P929" s="298"/>
      <c r="Q929" s="299">
        <v>2829.23</v>
      </c>
      <c r="R929" s="299"/>
      <c r="S929" s="300">
        <v>82.41</v>
      </c>
      <c r="T929" s="301"/>
      <c r="U929" s="246"/>
    </row>
    <row r="930" spans="1:21" x14ac:dyDescent="0.25">
      <c r="A930" s="290" t="s">
        <v>2655</v>
      </c>
      <c r="B930" t="s">
        <v>230</v>
      </c>
      <c r="C930" t="s">
        <v>231</v>
      </c>
      <c r="D930" s="93" t="s">
        <v>232</v>
      </c>
      <c r="E930" t="s">
        <v>2656</v>
      </c>
      <c r="F930" t="s">
        <v>102</v>
      </c>
      <c r="G930" t="s">
        <v>140</v>
      </c>
      <c r="H930" t="s">
        <v>833</v>
      </c>
      <c r="I930" s="200">
        <v>25500</v>
      </c>
      <c r="J930" s="200"/>
      <c r="K930" s="237">
        <v>848.31</v>
      </c>
      <c r="L930" s="237"/>
      <c r="M930" s="288">
        <v>30.06</v>
      </c>
      <c r="N930" s="288"/>
      <c r="O930" s="311">
        <v>26000</v>
      </c>
      <c r="P930" s="298"/>
      <c r="Q930" s="299">
        <v>849.01</v>
      </c>
      <c r="R930" s="299"/>
      <c r="S930" s="300">
        <v>30.62</v>
      </c>
      <c r="T930" s="301"/>
      <c r="U930" s="246"/>
    </row>
    <row r="931" spans="1:21" x14ac:dyDescent="0.25">
      <c r="A931" s="290" t="s">
        <v>2657</v>
      </c>
      <c r="B931" t="s">
        <v>230</v>
      </c>
      <c r="C931" t="s">
        <v>231</v>
      </c>
      <c r="D931" s="93" t="s">
        <v>232</v>
      </c>
      <c r="E931" t="s">
        <v>2658</v>
      </c>
      <c r="F931" t="s">
        <v>102</v>
      </c>
      <c r="G931" t="s">
        <v>140</v>
      </c>
      <c r="H931" t="s">
        <v>833</v>
      </c>
      <c r="I931" s="200">
        <v>11000</v>
      </c>
      <c r="J931" s="200"/>
      <c r="K931" s="237">
        <v>188.59</v>
      </c>
      <c r="L931" s="237"/>
      <c r="M931" s="288">
        <v>58.33</v>
      </c>
      <c r="N931" s="288"/>
      <c r="O931" s="311">
        <v>13000</v>
      </c>
      <c r="P931" s="298"/>
      <c r="Q931" s="299">
        <v>280.32</v>
      </c>
      <c r="R931" s="299"/>
      <c r="S931" s="300">
        <v>46.38</v>
      </c>
      <c r="T931" s="301"/>
      <c r="U931" s="246"/>
    </row>
    <row r="932" spans="1:21" x14ac:dyDescent="0.25">
      <c r="A932" s="290" t="s">
        <v>2659</v>
      </c>
      <c r="B932" t="s">
        <v>230</v>
      </c>
      <c r="C932" t="s">
        <v>231</v>
      </c>
      <c r="D932" s="93" t="s">
        <v>232</v>
      </c>
      <c r="E932" t="s">
        <v>2660</v>
      </c>
      <c r="F932" t="s">
        <v>102</v>
      </c>
      <c r="G932" t="s">
        <v>140</v>
      </c>
      <c r="H932" t="s">
        <v>833</v>
      </c>
      <c r="I932" s="200">
        <v>10600</v>
      </c>
      <c r="J932" s="200"/>
      <c r="K932" s="237">
        <v>166.36</v>
      </c>
      <c r="L932" s="237"/>
      <c r="M932" s="288">
        <v>63.72</v>
      </c>
      <c r="N932" s="288"/>
      <c r="O932" s="311">
        <v>10918</v>
      </c>
      <c r="P932" s="298"/>
      <c r="Q932" s="299">
        <v>167.98</v>
      </c>
      <c r="R932" s="299"/>
      <c r="S932" s="300">
        <v>65</v>
      </c>
      <c r="T932" s="301"/>
      <c r="U932" s="246"/>
    </row>
    <row r="933" spans="1:21" x14ac:dyDescent="0.25">
      <c r="A933" s="290" t="s">
        <v>2661</v>
      </c>
      <c r="B933" t="s">
        <v>230</v>
      </c>
      <c r="C933" t="s">
        <v>231</v>
      </c>
      <c r="D933" s="93" t="s">
        <v>232</v>
      </c>
      <c r="E933" t="s">
        <v>2662</v>
      </c>
      <c r="F933" t="s">
        <v>102</v>
      </c>
      <c r="G933" t="s">
        <v>140</v>
      </c>
      <c r="H933" t="s">
        <v>833</v>
      </c>
      <c r="I933" s="200">
        <v>371070</v>
      </c>
      <c r="J933" s="200"/>
      <c r="K933" s="237">
        <v>5802.27</v>
      </c>
      <c r="L933" s="237"/>
      <c r="M933" s="288">
        <v>63.95</v>
      </c>
      <c r="N933" s="288"/>
      <c r="O933" s="311">
        <v>511118</v>
      </c>
      <c r="P933" s="298"/>
      <c r="Q933" s="299">
        <v>5806.79</v>
      </c>
      <c r="R933" s="299"/>
      <c r="S933" s="300">
        <v>88.02</v>
      </c>
      <c r="T933" s="301"/>
      <c r="U933" s="246"/>
    </row>
    <row r="934" spans="1:21" x14ac:dyDescent="0.25">
      <c r="A934" s="290" t="s">
        <v>2663</v>
      </c>
      <c r="B934" t="s">
        <v>230</v>
      </c>
      <c r="C934" t="s">
        <v>231</v>
      </c>
      <c r="D934" s="93" t="s">
        <v>232</v>
      </c>
      <c r="E934" t="s">
        <v>2664</v>
      </c>
      <c r="F934" t="s">
        <v>102</v>
      </c>
      <c r="G934" t="s">
        <v>140</v>
      </c>
      <c r="H934" t="s">
        <v>833</v>
      </c>
      <c r="I934" s="200">
        <v>1100</v>
      </c>
      <c r="J934" s="200"/>
      <c r="K934" s="237">
        <v>84.46</v>
      </c>
      <c r="L934" s="237"/>
      <c r="M934" s="288">
        <v>13.02</v>
      </c>
      <c r="N934" s="288"/>
      <c r="O934" s="311">
        <v>1100</v>
      </c>
      <c r="P934" s="298"/>
      <c r="Q934" s="299">
        <v>82.82</v>
      </c>
      <c r="R934" s="299"/>
      <c r="S934" s="300">
        <v>13.28</v>
      </c>
      <c r="T934" s="301"/>
      <c r="U934" s="246"/>
    </row>
    <row r="935" spans="1:21" x14ac:dyDescent="0.25">
      <c r="A935" s="290" t="s">
        <v>2665</v>
      </c>
      <c r="B935" t="s">
        <v>230</v>
      </c>
      <c r="C935" t="s">
        <v>231</v>
      </c>
      <c r="D935" s="93" t="s">
        <v>232</v>
      </c>
      <c r="E935" t="s">
        <v>2666</v>
      </c>
      <c r="F935" t="s">
        <v>102</v>
      </c>
      <c r="G935" t="s">
        <v>140</v>
      </c>
      <c r="H935" t="s">
        <v>896</v>
      </c>
      <c r="I935" s="200">
        <v>0</v>
      </c>
      <c r="J935" s="200"/>
      <c r="K935" s="237">
        <v>36.700000000000003</v>
      </c>
      <c r="L935" s="237"/>
      <c r="M935" s="288">
        <v>0</v>
      </c>
      <c r="N935" s="288"/>
      <c r="O935" s="311">
        <v>0</v>
      </c>
      <c r="P935" s="298"/>
      <c r="Q935" s="299">
        <v>39.94</v>
      </c>
      <c r="R935" s="299"/>
      <c r="S935" s="300">
        <v>0</v>
      </c>
      <c r="T935" s="301"/>
      <c r="U935" s="246"/>
    </row>
    <row r="936" spans="1:21" x14ac:dyDescent="0.25">
      <c r="A936" s="290" t="s">
        <v>2667</v>
      </c>
      <c r="B936" t="s">
        <v>230</v>
      </c>
      <c r="C936" t="s">
        <v>231</v>
      </c>
      <c r="D936" s="93" t="s">
        <v>232</v>
      </c>
      <c r="E936" t="s">
        <v>2668</v>
      </c>
      <c r="F936" t="s">
        <v>102</v>
      </c>
      <c r="G936" t="s">
        <v>140</v>
      </c>
      <c r="H936" t="s">
        <v>833</v>
      </c>
      <c r="I936" s="200">
        <v>10750</v>
      </c>
      <c r="J936" s="200"/>
      <c r="K936" s="237">
        <v>308.13</v>
      </c>
      <c r="L936" s="237"/>
      <c r="M936" s="288">
        <v>34.89</v>
      </c>
      <c r="N936" s="288"/>
      <c r="O936" s="311">
        <v>11470</v>
      </c>
      <c r="P936" s="298"/>
      <c r="Q936" s="299">
        <v>332.86</v>
      </c>
      <c r="R936" s="299"/>
      <c r="S936" s="300">
        <v>34.46</v>
      </c>
      <c r="T936" s="301"/>
      <c r="U936" s="246"/>
    </row>
    <row r="937" spans="1:21" x14ac:dyDescent="0.25">
      <c r="A937" s="290" t="s">
        <v>2669</v>
      </c>
      <c r="B937" t="s">
        <v>230</v>
      </c>
      <c r="C937" t="s">
        <v>231</v>
      </c>
      <c r="D937" s="93" t="s">
        <v>232</v>
      </c>
      <c r="E937" t="s">
        <v>2670</v>
      </c>
      <c r="F937" t="s">
        <v>102</v>
      </c>
      <c r="G937" t="s">
        <v>140</v>
      </c>
      <c r="H937" t="s">
        <v>896</v>
      </c>
      <c r="I937" s="200">
        <v>0</v>
      </c>
      <c r="J937" s="200"/>
      <c r="K937" s="237">
        <v>73.959999999999994</v>
      </c>
      <c r="L937" s="237"/>
      <c r="M937" s="288">
        <v>0</v>
      </c>
      <c r="N937" s="288"/>
      <c r="O937" s="311">
        <v>0</v>
      </c>
      <c r="P937" s="298"/>
      <c r="Q937" s="299">
        <v>72.349999999999994</v>
      </c>
      <c r="R937" s="299"/>
      <c r="S937" s="300">
        <v>0</v>
      </c>
      <c r="T937" s="301"/>
      <c r="U937" s="246"/>
    </row>
    <row r="938" spans="1:21" x14ac:dyDescent="0.25">
      <c r="A938" s="290" t="s">
        <v>2671</v>
      </c>
      <c r="B938" t="s">
        <v>230</v>
      </c>
      <c r="C938" t="s">
        <v>231</v>
      </c>
      <c r="D938" s="93" t="s">
        <v>232</v>
      </c>
      <c r="E938" t="s">
        <v>2672</v>
      </c>
      <c r="F938" t="s">
        <v>102</v>
      </c>
      <c r="G938" t="s">
        <v>140</v>
      </c>
      <c r="H938" t="s">
        <v>896</v>
      </c>
      <c r="I938" s="200">
        <v>0</v>
      </c>
      <c r="J938" s="200"/>
      <c r="K938" s="237">
        <v>116.91</v>
      </c>
      <c r="L938" s="237"/>
      <c r="M938" s="288">
        <v>0</v>
      </c>
      <c r="N938" s="288"/>
      <c r="O938" s="311">
        <v>0</v>
      </c>
      <c r="P938" s="298"/>
      <c r="Q938" s="299">
        <v>118.8</v>
      </c>
      <c r="R938" s="299"/>
      <c r="S938" s="300">
        <v>0</v>
      </c>
      <c r="T938" s="301"/>
      <c r="U938" s="246"/>
    </row>
    <row r="939" spans="1:21" x14ac:dyDescent="0.25">
      <c r="A939" s="290" t="s">
        <v>2673</v>
      </c>
      <c r="B939" t="s">
        <v>230</v>
      </c>
      <c r="C939" t="s">
        <v>231</v>
      </c>
      <c r="D939" s="93" t="s">
        <v>232</v>
      </c>
      <c r="E939" t="s">
        <v>2674</v>
      </c>
      <c r="F939" t="s">
        <v>102</v>
      </c>
      <c r="G939" t="s">
        <v>140</v>
      </c>
      <c r="H939" t="s">
        <v>833</v>
      </c>
      <c r="I939" s="200">
        <v>749548</v>
      </c>
      <c r="J939" s="200"/>
      <c r="K939" s="237">
        <v>18387.400000000001</v>
      </c>
      <c r="L939" s="237"/>
      <c r="M939" s="288">
        <v>40.76</v>
      </c>
      <c r="N939" s="288"/>
      <c r="O939" s="311">
        <v>911883</v>
      </c>
      <c r="P939" s="298"/>
      <c r="Q939" s="299">
        <v>18646.96</v>
      </c>
      <c r="R939" s="299"/>
      <c r="S939" s="300">
        <v>48.9</v>
      </c>
      <c r="T939" s="301"/>
      <c r="U939" s="246"/>
    </row>
    <row r="940" spans="1:21" x14ac:dyDescent="0.25">
      <c r="A940" s="290" t="s">
        <v>2675</v>
      </c>
      <c r="B940" t="s">
        <v>230</v>
      </c>
      <c r="C940" t="s">
        <v>231</v>
      </c>
      <c r="D940" s="93" t="s">
        <v>232</v>
      </c>
      <c r="E940" t="s">
        <v>2676</v>
      </c>
      <c r="F940" t="s">
        <v>102</v>
      </c>
      <c r="G940" t="s">
        <v>140</v>
      </c>
      <c r="H940" t="s">
        <v>833</v>
      </c>
      <c r="I940" s="200">
        <v>6000</v>
      </c>
      <c r="J940" s="200"/>
      <c r="K940" s="237">
        <v>271.5</v>
      </c>
      <c r="L940" s="237"/>
      <c r="M940" s="288">
        <v>22.1</v>
      </c>
      <c r="N940" s="288"/>
      <c r="O940" s="311">
        <v>9000</v>
      </c>
      <c r="P940" s="298"/>
      <c r="Q940" s="299">
        <v>275.37</v>
      </c>
      <c r="R940" s="299"/>
      <c r="S940" s="300">
        <v>32.68</v>
      </c>
      <c r="T940" s="301"/>
      <c r="U940" s="246"/>
    </row>
    <row r="941" spans="1:21" x14ac:dyDescent="0.25">
      <c r="A941" s="290" t="s">
        <v>2677</v>
      </c>
      <c r="B941" t="s">
        <v>230</v>
      </c>
      <c r="C941" t="s">
        <v>231</v>
      </c>
      <c r="D941" s="93" t="s">
        <v>232</v>
      </c>
      <c r="E941" t="s">
        <v>2678</v>
      </c>
      <c r="F941" t="s">
        <v>102</v>
      </c>
      <c r="G941" t="s">
        <v>140</v>
      </c>
      <c r="H941" t="s">
        <v>833</v>
      </c>
      <c r="I941" s="200">
        <v>3500</v>
      </c>
      <c r="J941" s="200"/>
      <c r="K941" s="237">
        <v>112.19</v>
      </c>
      <c r="L941" s="237"/>
      <c r="M941" s="288">
        <v>31.2</v>
      </c>
      <c r="N941" s="288"/>
      <c r="O941" s="311">
        <v>3500</v>
      </c>
      <c r="P941" s="298"/>
      <c r="Q941" s="299">
        <v>112.14</v>
      </c>
      <c r="R941" s="299"/>
      <c r="S941" s="300">
        <v>31.21</v>
      </c>
      <c r="T941" s="301"/>
      <c r="U941" s="246"/>
    </row>
    <row r="942" spans="1:21" x14ac:dyDescent="0.25">
      <c r="A942" s="290" t="s">
        <v>2679</v>
      </c>
      <c r="B942" t="s">
        <v>230</v>
      </c>
      <c r="C942" t="s">
        <v>231</v>
      </c>
      <c r="D942" s="93" t="s">
        <v>232</v>
      </c>
      <c r="E942" t="s">
        <v>2680</v>
      </c>
      <c r="F942" t="s">
        <v>102</v>
      </c>
      <c r="G942" t="s">
        <v>140</v>
      </c>
      <c r="H942" t="s">
        <v>833</v>
      </c>
      <c r="I942" s="200">
        <v>7700</v>
      </c>
      <c r="J942" s="200"/>
      <c r="K942" s="237">
        <v>444.85</v>
      </c>
      <c r="L942" s="237"/>
      <c r="M942" s="288">
        <v>17.309999999999999</v>
      </c>
      <c r="N942" s="288"/>
      <c r="O942" s="311">
        <v>8000</v>
      </c>
      <c r="P942" s="298"/>
      <c r="Q942" s="299">
        <v>465.33</v>
      </c>
      <c r="R942" s="299"/>
      <c r="S942" s="300">
        <v>17.190000000000001</v>
      </c>
      <c r="T942" s="301"/>
      <c r="U942" s="246"/>
    </row>
    <row r="943" spans="1:21" x14ac:dyDescent="0.25">
      <c r="A943" s="290" t="s">
        <v>2681</v>
      </c>
      <c r="B943" t="s">
        <v>230</v>
      </c>
      <c r="C943" t="s">
        <v>231</v>
      </c>
      <c r="D943" s="93" t="s">
        <v>232</v>
      </c>
      <c r="E943" t="s">
        <v>2682</v>
      </c>
      <c r="F943" t="s">
        <v>102</v>
      </c>
      <c r="G943" t="s">
        <v>140</v>
      </c>
      <c r="H943" t="s">
        <v>833</v>
      </c>
      <c r="I943" s="200">
        <v>366394</v>
      </c>
      <c r="J943" s="200"/>
      <c r="K943" s="237">
        <v>4866.99</v>
      </c>
      <c r="L943" s="237"/>
      <c r="M943" s="288">
        <v>75.28</v>
      </c>
      <c r="N943" s="288"/>
      <c r="O943" s="311">
        <v>384714</v>
      </c>
      <c r="P943" s="298"/>
      <c r="Q943" s="299">
        <v>4916.28</v>
      </c>
      <c r="R943" s="299"/>
      <c r="S943" s="300">
        <v>78.25</v>
      </c>
      <c r="T943" s="301"/>
      <c r="U943" s="246"/>
    </row>
    <row r="944" spans="1:21" x14ac:dyDescent="0.25">
      <c r="A944" s="290" t="s">
        <v>2683</v>
      </c>
      <c r="B944" t="s">
        <v>230</v>
      </c>
      <c r="C944" t="s">
        <v>231</v>
      </c>
      <c r="D944" s="93" t="s">
        <v>232</v>
      </c>
      <c r="E944" t="s">
        <v>2684</v>
      </c>
      <c r="F944" t="s">
        <v>102</v>
      </c>
      <c r="G944" t="s">
        <v>140</v>
      </c>
      <c r="H944" t="s">
        <v>833</v>
      </c>
      <c r="I944" s="200">
        <v>2333</v>
      </c>
      <c r="J944" s="200"/>
      <c r="K944" s="237">
        <v>104.1</v>
      </c>
      <c r="L944" s="237"/>
      <c r="M944" s="288">
        <v>22.41</v>
      </c>
      <c r="N944" s="288"/>
      <c r="O944" s="311">
        <v>2333</v>
      </c>
      <c r="P944" s="298"/>
      <c r="Q944" s="299">
        <v>103.26</v>
      </c>
      <c r="R944" s="299"/>
      <c r="S944" s="300">
        <v>22.59</v>
      </c>
      <c r="T944" s="301"/>
      <c r="U944" s="246"/>
    </row>
    <row r="945" spans="1:21" x14ac:dyDescent="0.25">
      <c r="A945" s="290" t="s">
        <v>2685</v>
      </c>
      <c r="B945" t="s">
        <v>230</v>
      </c>
      <c r="C945" t="s">
        <v>231</v>
      </c>
      <c r="D945" s="93" t="s">
        <v>232</v>
      </c>
      <c r="E945" t="s">
        <v>2686</v>
      </c>
      <c r="F945" t="s">
        <v>102</v>
      </c>
      <c r="G945" t="s">
        <v>140</v>
      </c>
      <c r="H945" t="s">
        <v>833</v>
      </c>
      <c r="I945" s="200">
        <v>36352</v>
      </c>
      <c r="J945" s="200"/>
      <c r="K945" s="237">
        <v>2177.46</v>
      </c>
      <c r="L945" s="237"/>
      <c r="M945" s="288">
        <v>16.690000000000001</v>
      </c>
      <c r="N945" s="288"/>
      <c r="O945" s="311">
        <v>50000</v>
      </c>
      <c r="P945" s="298"/>
      <c r="Q945" s="299">
        <v>2257.0100000000002</v>
      </c>
      <c r="R945" s="299"/>
      <c r="S945" s="300">
        <v>22.15</v>
      </c>
      <c r="T945" s="301"/>
      <c r="U945" s="246"/>
    </row>
    <row r="946" spans="1:21" x14ac:dyDescent="0.25">
      <c r="A946" s="290" t="s">
        <v>2687</v>
      </c>
      <c r="B946" t="s">
        <v>230</v>
      </c>
      <c r="C946" t="s">
        <v>231</v>
      </c>
      <c r="D946" s="93" t="s">
        <v>232</v>
      </c>
      <c r="E946" t="s">
        <v>2688</v>
      </c>
      <c r="F946" t="s">
        <v>102</v>
      </c>
      <c r="G946" t="s">
        <v>140</v>
      </c>
      <c r="H946" t="s">
        <v>833</v>
      </c>
      <c r="I946" s="200">
        <v>36500</v>
      </c>
      <c r="J946" s="200"/>
      <c r="K946" s="237">
        <v>1439.66</v>
      </c>
      <c r="L946" s="237"/>
      <c r="M946" s="288">
        <v>25.35</v>
      </c>
      <c r="N946" s="288"/>
      <c r="O946" s="311">
        <v>34500</v>
      </c>
      <c r="P946" s="298"/>
      <c r="Q946" s="299">
        <v>1472.61</v>
      </c>
      <c r="R946" s="299"/>
      <c r="S946" s="300">
        <v>23.43</v>
      </c>
      <c r="T946" s="301"/>
      <c r="U946" s="246"/>
    </row>
    <row r="947" spans="1:21" x14ac:dyDescent="0.25">
      <c r="A947" s="290" t="s">
        <v>2689</v>
      </c>
      <c r="B947" t="s">
        <v>230</v>
      </c>
      <c r="C947" t="s">
        <v>231</v>
      </c>
      <c r="D947" s="93" t="s">
        <v>232</v>
      </c>
      <c r="E947" t="s">
        <v>2690</v>
      </c>
      <c r="F947" t="s">
        <v>102</v>
      </c>
      <c r="G947" t="s">
        <v>140</v>
      </c>
      <c r="H947" t="s">
        <v>833</v>
      </c>
      <c r="I947" s="200">
        <v>9000</v>
      </c>
      <c r="J947" s="200"/>
      <c r="K947" s="237">
        <v>298.29000000000002</v>
      </c>
      <c r="L947" s="237"/>
      <c r="M947" s="288">
        <v>30.17</v>
      </c>
      <c r="N947" s="288"/>
      <c r="O947" s="311">
        <v>10000</v>
      </c>
      <c r="P947" s="298"/>
      <c r="Q947" s="299">
        <v>337.11</v>
      </c>
      <c r="R947" s="299"/>
      <c r="S947" s="300">
        <v>29.66</v>
      </c>
      <c r="T947" s="301"/>
      <c r="U947" s="246"/>
    </row>
    <row r="948" spans="1:21" x14ac:dyDescent="0.25">
      <c r="A948" s="290" t="s">
        <v>2691</v>
      </c>
      <c r="B948" t="s">
        <v>230</v>
      </c>
      <c r="C948" t="s">
        <v>231</v>
      </c>
      <c r="D948" s="93" t="s">
        <v>232</v>
      </c>
      <c r="E948" t="s">
        <v>2692</v>
      </c>
      <c r="F948" t="s">
        <v>102</v>
      </c>
      <c r="G948" t="s">
        <v>140</v>
      </c>
      <c r="H948" t="s">
        <v>833</v>
      </c>
      <c r="I948" s="200">
        <v>7685</v>
      </c>
      <c r="J948" s="200"/>
      <c r="K948" s="237">
        <v>402.61</v>
      </c>
      <c r="L948" s="237"/>
      <c r="M948" s="288">
        <v>19.09</v>
      </c>
      <c r="N948" s="288"/>
      <c r="O948" s="311">
        <v>8035</v>
      </c>
      <c r="P948" s="298"/>
      <c r="Q948" s="299">
        <v>407.31</v>
      </c>
      <c r="R948" s="299"/>
      <c r="S948" s="300">
        <v>19.73</v>
      </c>
      <c r="T948" s="301"/>
      <c r="U948" s="246"/>
    </row>
    <row r="949" spans="1:21" x14ac:dyDescent="0.25">
      <c r="A949" s="290" t="s">
        <v>2693</v>
      </c>
      <c r="B949" t="s">
        <v>230</v>
      </c>
      <c r="C949" t="s">
        <v>231</v>
      </c>
      <c r="D949" s="93" t="s">
        <v>232</v>
      </c>
      <c r="E949" t="s">
        <v>2694</v>
      </c>
      <c r="F949" t="s">
        <v>102</v>
      </c>
      <c r="G949" t="s">
        <v>140</v>
      </c>
      <c r="H949" t="s">
        <v>833</v>
      </c>
      <c r="I949" s="200">
        <v>622717</v>
      </c>
      <c r="J949" s="200"/>
      <c r="K949" s="237">
        <v>5457.64</v>
      </c>
      <c r="L949" s="237"/>
      <c r="M949" s="288">
        <v>114.1</v>
      </c>
      <c r="N949" s="288"/>
      <c r="O949" s="311">
        <v>673005</v>
      </c>
      <c r="P949" s="298"/>
      <c r="Q949" s="299">
        <v>5486.86</v>
      </c>
      <c r="R949" s="299"/>
      <c r="S949" s="300">
        <v>122.66</v>
      </c>
      <c r="T949" s="301"/>
      <c r="U949" s="246"/>
    </row>
    <row r="950" spans="1:21" x14ac:dyDescent="0.25">
      <c r="A950" s="290" t="s">
        <v>2695</v>
      </c>
      <c r="B950" t="s">
        <v>230</v>
      </c>
      <c r="C950" t="s">
        <v>231</v>
      </c>
      <c r="D950" s="93" t="s">
        <v>232</v>
      </c>
      <c r="E950" t="s">
        <v>2696</v>
      </c>
      <c r="F950" t="s">
        <v>102</v>
      </c>
      <c r="G950" t="s">
        <v>140</v>
      </c>
      <c r="H950" t="s">
        <v>833</v>
      </c>
      <c r="I950" s="200">
        <v>46000</v>
      </c>
      <c r="J950" s="200"/>
      <c r="K950" s="237">
        <v>510.66</v>
      </c>
      <c r="L950" s="237"/>
      <c r="M950" s="288">
        <v>90.08</v>
      </c>
      <c r="N950" s="288"/>
      <c r="O950" s="311">
        <v>53400</v>
      </c>
      <c r="P950" s="298"/>
      <c r="Q950" s="299">
        <v>592.83000000000004</v>
      </c>
      <c r="R950" s="299"/>
      <c r="S950" s="300">
        <v>90.08</v>
      </c>
      <c r="T950" s="301"/>
      <c r="U950" s="246"/>
    </row>
    <row r="951" spans="1:21" x14ac:dyDescent="0.25">
      <c r="A951" s="290" t="s">
        <v>2697</v>
      </c>
      <c r="B951" t="s">
        <v>230</v>
      </c>
      <c r="C951" t="s">
        <v>231</v>
      </c>
      <c r="D951" s="93" t="s">
        <v>232</v>
      </c>
      <c r="E951" t="s">
        <v>2698</v>
      </c>
      <c r="F951" t="s">
        <v>102</v>
      </c>
      <c r="G951" t="s">
        <v>140</v>
      </c>
      <c r="H951" t="s">
        <v>833</v>
      </c>
      <c r="I951" s="200">
        <v>15000</v>
      </c>
      <c r="J951" s="200"/>
      <c r="K951" s="237">
        <v>354.83</v>
      </c>
      <c r="L951" s="237"/>
      <c r="M951" s="288">
        <v>42.27</v>
      </c>
      <c r="N951" s="288"/>
      <c r="O951" s="311">
        <v>15000</v>
      </c>
      <c r="P951" s="298"/>
      <c r="Q951" s="299">
        <v>356.87</v>
      </c>
      <c r="R951" s="299"/>
      <c r="S951" s="300">
        <v>42.03</v>
      </c>
      <c r="T951" s="301"/>
      <c r="U951" s="246"/>
    </row>
    <row r="952" spans="1:21" x14ac:dyDescent="0.25">
      <c r="A952" s="290" t="s">
        <v>2699</v>
      </c>
      <c r="B952" t="s">
        <v>230</v>
      </c>
      <c r="C952" t="s">
        <v>231</v>
      </c>
      <c r="D952" s="93" t="s">
        <v>232</v>
      </c>
      <c r="E952" t="s">
        <v>2700</v>
      </c>
      <c r="F952" t="s">
        <v>102</v>
      </c>
      <c r="G952" t="s">
        <v>140</v>
      </c>
      <c r="H952" t="s">
        <v>833</v>
      </c>
      <c r="I952" s="200">
        <v>3850</v>
      </c>
      <c r="J952" s="200"/>
      <c r="K952" s="237">
        <v>431.24</v>
      </c>
      <c r="L952" s="237"/>
      <c r="M952" s="288">
        <v>8.93</v>
      </c>
      <c r="N952" s="288"/>
      <c r="O952" s="311">
        <v>4000</v>
      </c>
      <c r="P952" s="298"/>
      <c r="Q952" s="299">
        <v>418.59</v>
      </c>
      <c r="R952" s="299"/>
      <c r="S952" s="300">
        <v>9.56</v>
      </c>
      <c r="T952" s="301"/>
      <c r="U952" s="246"/>
    </row>
    <row r="953" spans="1:21" x14ac:dyDescent="0.25">
      <c r="A953" s="290" t="s">
        <v>2701</v>
      </c>
      <c r="B953" t="s">
        <v>230</v>
      </c>
      <c r="C953" t="s">
        <v>231</v>
      </c>
      <c r="D953" s="93" t="s">
        <v>232</v>
      </c>
      <c r="E953" t="s">
        <v>2702</v>
      </c>
      <c r="F953" t="s">
        <v>102</v>
      </c>
      <c r="G953" t="s">
        <v>140</v>
      </c>
      <c r="H953" t="s">
        <v>833</v>
      </c>
      <c r="I953" s="200">
        <v>2300</v>
      </c>
      <c r="J953" s="200"/>
      <c r="K953" s="237">
        <v>126.86</v>
      </c>
      <c r="L953" s="237"/>
      <c r="M953" s="288">
        <v>18.13</v>
      </c>
      <c r="N953" s="288"/>
      <c r="O953" s="311">
        <v>2291</v>
      </c>
      <c r="P953" s="298"/>
      <c r="Q953" s="299">
        <v>128</v>
      </c>
      <c r="R953" s="299"/>
      <c r="S953" s="300">
        <v>17.899999999999999</v>
      </c>
      <c r="T953" s="301"/>
      <c r="U953" s="246"/>
    </row>
    <row r="954" spans="1:21" x14ac:dyDescent="0.25">
      <c r="A954" s="290" t="s">
        <v>2703</v>
      </c>
      <c r="B954" t="s">
        <v>230</v>
      </c>
      <c r="C954" t="s">
        <v>231</v>
      </c>
      <c r="D954" s="93" t="s">
        <v>232</v>
      </c>
      <c r="E954" t="s">
        <v>2704</v>
      </c>
      <c r="F954" t="s">
        <v>102</v>
      </c>
      <c r="G954" t="s">
        <v>140</v>
      </c>
      <c r="H954" t="s">
        <v>833</v>
      </c>
      <c r="I954" s="200">
        <v>90721</v>
      </c>
      <c r="J954" s="200"/>
      <c r="K954" s="237">
        <v>1975.05</v>
      </c>
      <c r="L954" s="237"/>
      <c r="M954" s="288">
        <v>45.93</v>
      </c>
      <c r="N954" s="288"/>
      <c r="O954" s="311">
        <v>93135</v>
      </c>
      <c r="P954" s="298"/>
      <c r="Q954" s="299">
        <v>1997.33</v>
      </c>
      <c r="R954" s="299"/>
      <c r="S954" s="300">
        <v>46.63</v>
      </c>
      <c r="T954" s="301"/>
      <c r="U954" s="246"/>
    </row>
    <row r="955" spans="1:21" x14ac:dyDescent="0.25">
      <c r="A955" s="290" t="s">
        <v>2705</v>
      </c>
      <c r="B955" t="s">
        <v>230</v>
      </c>
      <c r="C955" t="s">
        <v>231</v>
      </c>
      <c r="D955" s="93" t="s">
        <v>232</v>
      </c>
      <c r="E955" t="s">
        <v>2706</v>
      </c>
      <c r="F955" t="s">
        <v>102</v>
      </c>
      <c r="G955" t="s">
        <v>140</v>
      </c>
      <c r="H955" t="s">
        <v>833</v>
      </c>
      <c r="I955" s="200">
        <v>8855</v>
      </c>
      <c r="J955" s="200"/>
      <c r="K955" s="237">
        <v>317.64</v>
      </c>
      <c r="L955" s="237"/>
      <c r="M955" s="288">
        <v>27.88</v>
      </c>
      <c r="N955" s="288"/>
      <c r="O955" s="311">
        <v>9900</v>
      </c>
      <c r="P955" s="298"/>
      <c r="Q955" s="299">
        <v>319.54000000000002</v>
      </c>
      <c r="R955" s="299"/>
      <c r="S955" s="300">
        <v>30.98</v>
      </c>
      <c r="T955" s="301"/>
      <c r="U955" s="246"/>
    </row>
    <row r="956" spans="1:21" x14ac:dyDescent="0.25">
      <c r="A956" s="290" t="s">
        <v>2707</v>
      </c>
      <c r="B956" t="s">
        <v>230</v>
      </c>
      <c r="C956" t="s">
        <v>231</v>
      </c>
      <c r="D956" s="93" t="s">
        <v>232</v>
      </c>
      <c r="E956" t="s">
        <v>2708</v>
      </c>
      <c r="F956" t="s">
        <v>102</v>
      </c>
      <c r="G956" t="s">
        <v>140</v>
      </c>
      <c r="H956" t="s">
        <v>833</v>
      </c>
      <c r="I956" s="200">
        <v>3295</v>
      </c>
      <c r="J956" s="200"/>
      <c r="K956" s="237">
        <v>215.95</v>
      </c>
      <c r="L956" s="237"/>
      <c r="M956" s="288">
        <v>15.26</v>
      </c>
      <c r="N956" s="288"/>
      <c r="O956" s="311">
        <v>4015</v>
      </c>
      <c r="P956" s="298"/>
      <c r="Q956" s="299">
        <v>214.91</v>
      </c>
      <c r="R956" s="299"/>
      <c r="S956" s="300">
        <v>18.68</v>
      </c>
      <c r="T956" s="301"/>
      <c r="U956" s="246"/>
    </row>
    <row r="957" spans="1:21" x14ac:dyDescent="0.25">
      <c r="A957" s="290" t="s">
        <v>2709</v>
      </c>
      <c r="B957" t="s">
        <v>230</v>
      </c>
      <c r="C957" t="s">
        <v>231</v>
      </c>
      <c r="D957" s="93" t="s">
        <v>232</v>
      </c>
      <c r="E957" t="s">
        <v>2710</v>
      </c>
      <c r="F957" t="s">
        <v>102</v>
      </c>
      <c r="G957" t="s">
        <v>140</v>
      </c>
      <c r="H957" t="s">
        <v>833</v>
      </c>
      <c r="I957" s="200">
        <v>1517</v>
      </c>
      <c r="J957" s="200"/>
      <c r="K957" s="237">
        <v>75.05</v>
      </c>
      <c r="L957" s="237"/>
      <c r="M957" s="288">
        <v>20.21</v>
      </c>
      <c r="N957" s="288"/>
      <c r="O957" s="311">
        <v>1517</v>
      </c>
      <c r="P957" s="298"/>
      <c r="Q957" s="299">
        <v>76.67</v>
      </c>
      <c r="R957" s="299"/>
      <c r="S957" s="300">
        <v>19.79</v>
      </c>
      <c r="T957" s="301"/>
      <c r="U957" s="246"/>
    </row>
    <row r="958" spans="1:21" x14ac:dyDescent="0.25">
      <c r="A958" s="290" t="s">
        <v>2711</v>
      </c>
      <c r="B958" t="s">
        <v>230</v>
      </c>
      <c r="C958" t="s">
        <v>231</v>
      </c>
      <c r="D958" s="93" t="s">
        <v>232</v>
      </c>
      <c r="E958" t="s">
        <v>2712</v>
      </c>
      <c r="F958" t="s">
        <v>102</v>
      </c>
      <c r="G958" t="s">
        <v>140</v>
      </c>
      <c r="H958" t="s">
        <v>833</v>
      </c>
      <c r="I958" s="200">
        <v>1909</v>
      </c>
      <c r="J958" s="200"/>
      <c r="K958" s="237">
        <v>74.34</v>
      </c>
      <c r="L958" s="237"/>
      <c r="M958" s="288">
        <v>25.68</v>
      </c>
      <c r="N958" s="288"/>
      <c r="O958" s="311">
        <v>2154</v>
      </c>
      <c r="P958" s="298"/>
      <c r="Q958" s="299">
        <v>74.010000000000005</v>
      </c>
      <c r="R958" s="299"/>
      <c r="S958" s="300">
        <v>29.1</v>
      </c>
      <c r="T958" s="301"/>
      <c r="U958" s="246"/>
    </row>
    <row r="959" spans="1:21" x14ac:dyDescent="0.25">
      <c r="A959" s="290" t="s">
        <v>2713</v>
      </c>
      <c r="B959" t="s">
        <v>230</v>
      </c>
      <c r="C959" t="s">
        <v>231</v>
      </c>
      <c r="D959" s="93" t="s">
        <v>232</v>
      </c>
      <c r="E959" t="s">
        <v>2714</v>
      </c>
      <c r="F959" t="s">
        <v>102</v>
      </c>
      <c r="G959" t="s">
        <v>140</v>
      </c>
      <c r="H959" t="s">
        <v>833</v>
      </c>
      <c r="I959" s="200">
        <v>11962</v>
      </c>
      <c r="J959" s="200"/>
      <c r="K959" s="237">
        <v>399.05</v>
      </c>
      <c r="L959" s="237"/>
      <c r="M959" s="288">
        <v>29.98</v>
      </c>
      <c r="N959" s="288"/>
      <c r="O959" s="311">
        <v>13986</v>
      </c>
      <c r="P959" s="298"/>
      <c r="Q959" s="299">
        <v>404.89</v>
      </c>
      <c r="R959" s="299"/>
      <c r="S959" s="300">
        <v>34.54</v>
      </c>
      <c r="T959" s="301"/>
      <c r="U959" s="246"/>
    </row>
    <row r="960" spans="1:21" x14ac:dyDescent="0.25">
      <c r="A960" s="290" t="s">
        <v>2715</v>
      </c>
      <c r="B960" t="s">
        <v>230</v>
      </c>
      <c r="C960" t="s">
        <v>231</v>
      </c>
      <c r="D960" s="93" t="s">
        <v>232</v>
      </c>
      <c r="E960" t="s">
        <v>2716</v>
      </c>
      <c r="F960" t="s">
        <v>102</v>
      </c>
      <c r="G960" t="s">
        <v>140</v>
      </c>
      <c r="H960" t="s">
        <v>833</v>
      </c>
      <c r="I960" s="200">
        <v>13650</v>
      </c>
      <c r="J960" s="200"/>
      <c r="K960" s="237">
        <v>375.5</v>
      </c>
      <c r="L960" s="237"/>
      <c r="M960" s="288">
        <v>36.35</v>
      </c>
      <c r="N960" s="288"/>
      <c r="O960" s="311">
        <v>13650</v>
      </c>
      <c r="P960" s="298"/>
      <c r="Q960" s="299">
        <v>378.03</v>
      </c>
      <c r="R960" s="299"/>
      <c r="S960" s="300">
        <v>36.11</v>
      </c>
      <c r="T960" s="301"/>
      <c r="U960" s="246"/>
    </row>
    <row r="961" spans="1:21" x14ac:dyDescent="0.25">
      <c r="A961" s="290" t="s">
        <v>2717</v>
      </c>
      <c r="B961" t="s">
        <v>230</v>
      </c>
      <c r="C961" t="s">
        <v>231</v>
      </c>
      <c r="D961" s="93" t="s">
        <v>232</v>
      </c>
      <c r="E961" t="s">
        <v>2718</v>
      </c>
      <c r="F961" t="s">
        <v>102</v>
      </c>
      <c r="G961" t="s">
        <v>140</v>
      </c>
      <c r="H961" t="s">
        <v>833</v>
      </c>
      <c r="I961" s="200">
        <v>16224</v>
      </c>
      <c r="J961" s="200"/>
      <c r="K961" s="237">
        <v>398.29</v>
      </c>
      <c r="L961" s="237"/>
      <c r="M961" s="288">
        <v>40.729999999999997</v>
      </c>
      <c r="N961" s="288"/>
      <c r="O961" s="311">
        <v>16932</v>
      </c>
      <c r="P961" s="298"/>
      <c r="Q961" s="299">
        <v>408.76</v>
      </c>
      <c r="R961" s="299"/>
      <c r="S961" s="300">
        <v>41.42</v>
      </c>
      <c r="T961" s="301"/>
      <c r="U961" s="246"/>
    </row>
    <row r="962" spans="1:21" x14ac:dyDescent="0.25">
      <c r="A962" s="290" t="s">
        <v>2719</v>
      </c>
      <c r="B962" t="s">
        <v>230</v>
      </c>
      <c r="C962" t="s">
        <v>231</v>
      </c>
      <c r="D962" s="93" t="s">
        <v>232</v>
      </c>
      <c r="E962" t="s">
        <v>2720</v>
      </c>
      <c r="F962" t="s">
        <v>102</v>
      </c>
      <c r="G962" t="s">
        <v>140</v>
      </c>
      <c r="H962" t="s">
        <v>833</v>
      </c>
      <c r="I962" s="200">
        <v>3800</v>
      </c>
      <c r="J962" s="200"/>
      <c r="K962" s="237">
        <v>148.38</v>
      </c>
      <c r="L962" s="237"/>
      <c r="M962" s="288">
        <v>25.61</v>
      </c>
      <c r="N962" s="288"/>
      <c r="O962" s="311">
        <v>4000</v>
      </c>
      <c r="P962" s="298"/>
      <c r="Q962" s="299">
        <v>150.18</v>
      </c>
      <c r="R962" s="299"/>
      <c r="S962" s="300">
        <v>26.63</v>
      </c>
      <c r="T962" s="301"/>
      <c r="U962" s="246"/>
    </row>
    <row r="963" spans="1:21" x14ac:dyDescent="0.25">
      <c r="A963" s="290" t="s">
        <v>2721</v>
      </c>
      <c r="B963" t="s">
        <v>230</v>
      </c>
      <c r="C963" t="s">
        <v>231</v>
      </c>
      <c r="D963" s="93" t="s">
        <v>232</v>
      </c>
      <c r="E963" t="s">
        <v>2722</v>
      </c>
      <c r="F963" t="s">
        <v>102</v>
      </c>
      <c r="G963" t="s">
        <v>140</v>
      </c>
      <c r="H963" t="s">
        <v>833</v>
      </c>
      <c r="I963" s="200">
        <v>469913</v>
      </c>
      <c r="J963" s="200"/>
      <c r="K963" s="237">
        <v>5862.37</v>
      </c>
      <c r="L963" s="237"/>
      <c r="M963" s="288">
        <v>80.16</v>
      </c>
      <c r="N963" s="288"/>
      <c r="O963" s="311">
        <v>489264</v>
      </c>
      <c r="P963" s="298"/>
      <c r="Q963" s="299">
        <v>5879.76</v>
      </c>
      <c r="R963" s="299"/>
      <c r="S963" s="300">
        <v>83.21</v>
      </c>
      <c r="T963" s="301"/>
      <c r="U963" s="246"/>
    </row>
    <row r="964" spans="1:21" x14ac:dyDescent="0.25">
      <c r="A964" s="290" t="s">
        <v>2723</v>
      </c>
      <c r="B964" t="s">
        <v>230</v>
      </c>
      <c r="C964" t="s">
        <v>231</v>
      </c>
      <c r="D964" s="93" t="s">
        <v>232</v>
      </c>
      <c r="E964" t="s">
        <v>2724</v>
      </c>
      <c r="F964" t="s">
        <v>102</v>
      </c>
      <c r="G964" t="s">
        <v>140</v>
      </c>
      <c r="H964" t="s">
        <v>833</v>
      </c>
      <c r="I964" s="200">
        <v>73525</v>
      </c>
      <c r="J964" s="200"/>
      <c r="K964" s="237">
        <v>2182.15</v>
      </c>
      <c r="L964" s="237"/>
      <c r="M964" s="288">
        <v>33.69</v>
      </c>
      <c r="N964" s="288"/>
      <c r="O964" s="311">
        <v>76000</v>
      </c>
      <c r="P964" s="298"/>
      <c r="Q964" s="299">
        <v>2205.04</v>
      </c>
      <c r="R964" s="299"/>
      <c r="S964" s="300">
        <v>34.47</v>
      </c>
      <c r="T964" s="301"/>
      <c r="U964" s="246"/>
    </row>
    <row r="965" spans="1:21" x14ac:dyDescent="0.25">
      <c r="A965" s="290" t="s">
        <v>2725</v>
      </c>
      <c r="B965" t="s">
        <v>230</v>
      </c>
      <c r="C965" t="s">
        <v>231</v>
      </c>
      <c r="D965" s="93" t="s">
        <v>232</v>
      </c>
      <c r="E965" t="s">
        <v>2726</v>
      </c>
      <c r="F965" t="s">
        <v>102</v>
      </c>
      <c r="G965" t="s">
        <v>140</v>
      </c>
      <c r="H965" t="s">
        <v>833</v>
      </c>
      <c r="I965" s="200">
        <v>11000</v>
      </c>
      <c r="J965" s="200"/>
      <c r="K965" s="237">
        <v>595.23</v>
      </c>
      <c r="L965" s="237"/>
      <c r="M965" s="288">
        <v>18.48</v>
      </c>
      <c r="N965" s="288"/>
      <c r="O965" s="311">
        <v>12000</v>
      </c>
      <c r="P965" s="298"/>
      <c r="Q965" s="299">
        <v>595.29</v>
      </c>
      <c r="R965" s="299"/>
      <c r="S965" s="300">
        <v>20.16</v>
      </c>
      <c r="T965" s="301"/>
      <c r="U965" s="246"/>
    </row>
    <row r="966" spans="1:21" x14ac:dyDescent="0.25">
      <c r="A966" s="290" t="s">
        <v>2727</v>
      </c>
      <c r="B966" t="s">
        <v>230</v>
      </c>
      <c r="C966" t="s">
        <v>231</v>
      </c>
      <c r="D966" s="93" t="s">
        <v>232</v>
      </c>
      <c r="E966" t="s">
        <v>2728</v>
      </c>
      <c r="F966" t="s">
        <v>102</v>
      </c>
      <c r="G966" t="s">
        <v>140</v>
      </c>
      <c r="H966" t="s">
        <v>833</v>
      </c>
      <c r="I966" s="200">
        <v>6426</v>
      </c>
      <c r="J966" s="200"/>
      <c r="K966" s="237">
        <v>857.61</v>
      </c>
      <c r="L966" s="237"/>
      <c r="M966" s="288">
        <v>7.49</v>
      </c>
      <c r="N966" s="288"/>
      <c r="O966" s="311">
        <v>6619</v>
      </c>
      <c r="P966" s="298"/>
      <c r="Q966" s="299">
        <v>883.46</v>
      </c>
      <c r="R966" s="299"/>
      <c r="S966" s="300">
        <v>7.49</v>
      </c>
      <c r="T966" s="301"/>
      <c r="U966" s="246"/>
    </row>
    <row r="967" spans="1:21" x14ac:dyDescent="0.25">
      <c r="A967" s="290" t="s">
        <v>2729</v>
      </c>
      <c r="B967" t="s">
        <v>230</v>
      </c>
      <c r="C967" t="s">
        <v>231</v>
      </c>
      <c r="D967" s="93" t="s">
        <v>232</v>
      </c>
      <c r="E967" t="s">
        <v>2730</v>
      </c>
      <c r="F967" t="s">
        <v>102</v>
      </c>
      <c r="G967" t="s">
        <v>140</v>
      </c>
      <c r="H967" t="s">
        <v>833</v>
      </c>
      <c r="I967" s="200">
        <v>3900</v>
      </c>
      <c r="J967" s="200"/>
      <c r="K967" s="237">
        <v>79.040000000000006</v>
      </c>
      <c r="L967" s="237"/>
      <c r="M967" s="288">
        <v>49.34</v>
      </c>
      <c r="N967" s="288"/>
      <c r="O967" s="311">
        <v>3900</v>
      </c>
      <c r="P967" s="298"/>
      <c r="Q967" s="299">
        <v>80.989999999999995</v>
      </c>
      <c r="R967" s="299"/>
      <c r="S967" s="300">
        <v>48.15</v>
      </c>
      <c r="T967" s="301"/>
      <c r="U967" s="246"/>
    </row>
    <row r="968" spans="1:21" x14ac:dyDescent="0.25">
      <c r="A968" s="290" t="s">
        <v>2731</v>
      </c>
      <c r="B968" t="s">
        <v>230</v>
      </c>
      <c r="C968" t="s">
        <v>231</v>
      </c>
      <c r="D968" s="93" t="s">
        <v>232</v>
      </c>
      <c r="E968" t="s">
        <v>2732</v>
      </c>
      <c r="F968" t="s">
        <v>102</v>
      </c>
      <c r="G968" t="s">
        <v>140</v>
      </c>
      <c r="H968" t="s">
        <v>833</v>
      </c>
      <c r="I968" s="200">
        <v>667543</v>
      </c>
      <c r="J968" s="200"/>
      <c r="K968" s="237">
        <v>7853.25</v>
      </c>
      <c r="L968" s="237"/>
      <c r="M968" s="288">
        <v>85</v>
      </c>
      <c r="N968" s="288"/>
      <c r="O968" s="311">
        <v>687192</v>
      </c>
      <c r="P968" s="298"/>
      <c r="Q968" s="299">
        <v>8093.32</v>
      </c>
      <c r="R968" s="299"/>
      <c r="S968" s="300">
        <v>84.91</v>
      </c>
      <c r="T968" s="301"/>
      <c r="U968" s="246"/>
    </row>
    <row r="969" spans="1:21" x14ac:dyDescent="0.25">
      <c r="A969" s="290" t="s">
        <v>2733</v>
      </c>
      <c r="B969" t="s">
        <v>230</v>
      </c>
      <c r="C969" t="s">
        <v>231</v>
      </c>
      <c r="D969" s="93" t="s">
        <v>232</v>
      </c>
      <c r="E969" t="s">
        <v>2734</v>
      </c>
      <c r="F969" t="s">
        <v>102</v>
      </c>
      <c r="G969" t="s">
        <v>140</v>
      </c>
      <c r="H969" t="s">
        <v>833</v>
      </c>
      <c r="I969" s="200">
        <v>129000</v>
      </c>
      <c r="J969" s="200"/>
      <c r="K969" s="237">
        <v>2087.67</v>
      </c>
      <c r="L969" s="237"/>
      <c r="M969" s="288">
        <v>61.79</v>
      </c>
      <c r="N969" s="288"/>
      <c r="O969" s="311">
        <v>142600</v>
      </c>
      <c r="P969" s="298"/>
      <c r="Q969" s="299">
        <v>2138.5500000000002</v>
      </c>
      <c r="R969" s="299"/>
      <c r="S969" s="300">
        <v>66.680000000000007</v>
      </c>
      <c r="T969" s="301"/>
      <c r="U969" s="246"/>
    </row>
    <row r="970" spans="1:21" x14ac:dyDescent="0.25">
      <c r="A970" s="290" t="s">
        <v>2735</v>
      </c>
      <c r="B970" t="s">
        <v>230</v>
      </c>
      <c r="C970" t="s">
        <v>231</v>
      </c>
      <c r="D970" s="93" t="s">
        <v>232</v>
      </c>
      <c r="E970" t="s">
        <v>2736</v>
      </c>
      <c r="F970" t="s">
        <v>102</v>
      </c>
      <c r="G970" t="s">
        <v>140</v>
      </c>
      <c r="H970" t="s">
        <v>833</v>
      </c>
      <c r="I970" s="200">
        <v>3000</v>
      </c>
      <c r="J970" s="200"/>
      <c r="K970" s="237">
        <v>183.72</v>
      </c>
      <c r="L970" s="237"/>
      <c r="M970" s="288">
        <v>16.329999999999998</v>
      </c>
      <c r="N970" s="288"/>
      <c r="O970" s="311">
        <v>3000</v>
      </c>
      <c r="P970" s="298"/>
      <c r="Q970" s="299">
        <v>182.78</v>
      </c>
      <c r="R970" s="299"/>
      <c r="S970" s="300">
        <v>16.41</v>
      </c>
      <c r="T970" s="301"/>
      <c r="U970" s="246"/>
    </row>
    <row r="971" spans="1:21" x14ac:dyDescent="0.25">
      <c r="A971" s="290" t="s">
        <v>2737</v>
      </c>
      <c r="B971" t="s">
        <v>230</v>
      </c>
      <c r="C971" t="s">
        <v>231</v>
      </c>
      <c r="D971" s="93" t="s">
        <v>232</v>
      </c>
      <c r="E971" t="s">
        <v>2738</v>
      </c>
      <c r="F971" t="s">
        <v>102</v>
      </c>
      <c r="G971" t="s">
        <v>140</v>
      </c>
      <c r="H971" t="s">
        <v>833</v>
      </c>
      <c r="I971" s="200">
        <v>4000</v>
      </c>
      <c r="J971" s="200"/>
      <c r="K971" s="237">
        <v>322.91000000000003</v>
      </c>
      <c r="L971" s="237"/>
      <c r="M971" s="288">
        <v>12.39</v>
      </c>
      <c r="N971" s="288"/>
      <c r="O971" s="311">
        <v>4000</v>
      </c>
      <c r="P971" s="298"/>
      <c r="Q971" s="299">
        <v>322.44</v>
      </c>
      <c r="R971" s="299"/>
      <c r="S971" s="300">
        <v>12.41</v>
      </c>
      <c r="T971" s="301"/>
      <c r="U971" s="246"/>
    </row>
    <row r="972" spans="1:21" x14ac:dyDescent="0.25">
      <c r="A972" s="290" t="s">
        <v>2739</v>
      </c>
      <c r="B972" t="s">
        <v>230</v>
      </c>
      <c r="C972" t="s">
        <v>231</v>
      </c>
      <c r="D972" s="93" t="s">
        <v>232</v>
      </c>
      <c r="E972" t="s">
        <v>2740</v>
      </c>
      <c r="F972" t="s">
        <v>102</v>
      </c>
      <c r="G972" t="s">
        <v>140</v>
      </c>
      <c r="H972" t="s">
        <v>833</v>
      </c>
      <c r="I972" s="200">
        <v>2155</v>
      </c>
      <c r="J972" s="200"/>
      <c r="K972" s="237">
        <v>80.87</v>
      </c>
      <c r="L972" s="237"/>
      <c r="M972" s="288">
        <v>26.65</v>
      </c>
      <c r="N972" s="288"/>
      <c r="O972" s="311">
        <v>2550</v>
      </c>
      <c r="P972" s="298"/>
      <c r="Q972" s="299">
        <v>80.2</v>
      </c>
      <c r="R972" s="299"/>
      <c r="S972" s="300">
        <v>31.8</v>
      </c>
      <c r="T972" s="301"/>
      <c r="U972" s="246"/>
    </row>
    <row r="973" spans="1:21" x14ac:dyDescent="0.25">
      <c r="A973" s="290" t="s">
        <v>2741</v>
      </c>
      <c r="B973" t="s">
        <v>230</v>
      </c>
      <c r="C973" t="s">
        <v>231</v>
      </c>
      <c r="D973" s="93" t="s">
        <v>232</v>
      </c>
      <c r="E973" t="s">
        <v>2742</v>
      </c>
      <c r="F973" t="s">
        <v>102</v>
      </c>
      <c r="G973" t="s">
        <v>140</v>
      </c>
      <c r="H973" t="s">
        <v>833</v>
      </c>
      <c r="I973" s="200">
        <v>21000</v>
      </c>
      <c r="J973" s="200"/>
      <c r="K973" s="237">
        <v>511.76</v>
      </c>
      <c r="L973" s="237"/>
      <c r="M973" s="288">
        <v>41.03</v>
      </c>
      <c r="N973" s="288"/>
      <c r="O973" s="311">
        <v>40000</v>
      </c>
      <c r="P973" s="298"/>
      <c r="Q973" s="299">
        <v>547.14</v>
      </c>
      <c r="R973" s="299"/>
      <c r="S973" s="300">
        <v>73.11</v>
      </c>
      <c r="T973" s="301"/>
      <c r="U973" s="246"/>
    </row>
    <row r="974" spans="1:21" x14ac:dyDescent="0.25">
      <c r="A974" s="290" t="s">
        <v>2743</v>
      </c>
      <c r="B974" t="s">
        <v>230</v>
      </c>
      <c r="C974" t="s">
        <v>231</v>
      </c>
      <c r="D974" s="93" t="s">
        <v>232</v>
      </c>
      <c r="E974" t="s">
        <v>2744</v>
      </c>
      <c r="F974" t="s">
        <v>102</v>
      </c>
      <c r="G974" t="s">
        <v>140</v>
      </c>
      <c r="H974" t="s">
        <v>833</v>
      </c>
      <c r="I974" s="200">
        <v>3700</v>
      </c>
      <c r="J974" s="200"/>
      <c r="K974" s="237">
        <v>464.53</v>
      </c>
      <c r="L974" s="237"/>
      <c r="M974" s="288">
        <v>7.97</v>
      </c>
      <c r="N974" s="288"/>
      <c r="O974" s="311">
        <v>4000</v>
      </c>
      <c r="P974" s="298"/>
      <c r="Q974" s="299">
        <v>483.83</v>
      </c>
      <c r="R974" s="299"/>
      <c r="S974" s="300">
        <v>8.27</v>
      </c>
      <c r="T974" s="301"/>
      <c r="U974" s="246"/>
    </row>
    <row r="975" spans="1:21" x14ac:dyDescent="0.25">
      <c r="A975" s="290" t="s">
        <v>2745</v>
      </c>
      <c r="B975" t="s">
        <v>230</v>
      </c>
      <c r="C975" t="s">
        <v>231</v>
      </c>
      <c r="D975" s="93" t="s">
        <v>232</v>
      </c>
      <c r="E975" t="s">
        <v>2746</v>
      </c>
      <c r="F975" t="s">
        <v>102</v>
      </c>
      <c r="G975" t="s">
        <v>140</v>
      </c>
      <c r="H975" t="s">
        <v>833</v>
      </c>
      <c r="I975" s="200">
        <v>3650</v>
      </c>
      <c r="J975" s="200"/>
      <c r="K975" s="237">
        <v>195.56</v>
      </c>
      <c r="L975" s="237"/>
      <c r="M975" s="288">
        <v>18.66</v>
      </c>
      <c r="N975" s="288"/>
      <c r="O975" s="311">
        <v>3650</v>
      </c>
      <c r="P975" s="298"/>
      <c r="Q975" s="299">
        <v>192.2</v>
      </c>
      <c r="R975" s="299"/>
      <c r="S975" s="300">
        <v>18.989999999999998</v>
      </c>
      <c r="T975" s="301"/>
      <c r="U975" s="246"/>
    </row>
    <row r="976" spans="1:21" x14ac:dyDescent="0.25">
      <c r="A976" s="290" t="s">
        <v>2747</v>
      </c>
      <c r="B976" t="s">
        <v>230</v>
      </c>
      <c r="C976" t="s">
        <v>231</v>
      </c>
      <c r="D976" s="93" t="s">
        <v>232</v>
      </c>
      <c r="E976" t="s">
        <v>2748</v>
      </c>
      <c r="F976" t="s">
        <v>102</v>
      </c>
      <c r="G976" t="s">
        <v>140</v>
      </c>
      <c r="H976" t="s">
        <v>833</v>
      </c>
      <c r="I976" s="200">
        <v>23000</v>
      </c>
      <c r="J976" s="200"/>
      <c r="K976" s="237">
        <v>1639.38</v>
      </c>
      <c r="L976" s="237"/>
      <c r="M976" s="288">
        <v>14.03</v>
      </c>
      <c r="N976" s="288"/>
      <c r="O976" s="311">
        <v>45000</v>
      </c>
      <c r="P976" s="298"/>
      <c r="Q976" s="299">
        <v>1734.09</v>
      </c>
      <c r="R976" s="299"/>
      <c r="S976" s="300">
        <v>25.95</v>
      </c>
      <c r="T976" s="301"/>
      <c r="U976" s="246"/>
    </row>
    <row r="977" spans="1:21" x14ac:dyDescent="0.25">
      <c r="A977" s="290" t="s">
        <v>2749</v>
      </c>
      <c r="B977" t="s">
        <v>230</v>
      </c>
      <c r="C977" t="s">
        <v>231</v>
      </c>
      <c r="D977" s="93" t="s">
        <v>232</v>
      </c>
      <c r="E977" t="s">
        <v>2750</v>
      </c>
      <c r="F977" t="s">
        <v>102</v>
      </c>
      <c r="G977" t="s">
        <v>140</v>
      </c>
      <c r="H977" t="s">
        <v>833</v>
      </c>
      <c r="I977" s="200">
        <v>2617</v>
      </c>
      <c r="J977" s="200"/>
      <c r="K977" s="237">
        <v>147.85</v>
      </c>
      <c r="L977" s="237"/>
      <c r="M977" s="288">
        <v>17.7</v>
      </c>
      <c r="N977" s="288"/>
      <c r="O977" s="311">
        <v>2617</v>
      </c>
      <c r="P977" s="298"/>
      <c r="Q977" s="299">
        <v>148.47999999999999</v>
      </c>
      <c r="R977" s="299"/>
      <c r="S977" s="300">
        <v>17.63</v>
      </c>
      <c r="T977" s="301"/>
      <c r="U977" s="246"/>
    </row>
    <row r="978" spans="1:21" x14ac:dyDescent="0.25">
      <c r="A978" s="290" t="s">
        <v>2751</v>
      </c>
      <c r="B978" t="s">
        <v>230</v>
      </c>
      <c r="C978" t="s">
        <v>231</v>
      </c>
      <c r="D978" s="93" t="s">
        <v>232</v>
      </c>
      <c r="E978" t="s">
        <v>2752</v>
      </c>
      <c r="F978" t="s">
        <v>102</v>
      </c>
      <c r="G978" t="s">
        <v>140</v>
      </c>
      <c r="H978" t="s">
        <v>833</v>
      </c>
      <c r="I978" s="200">
        <v>9200</v>
      </c>
      <c r="J978" s="200"/>
      <c r="K978" s="237">
        <v>370.91</v>
      </c>
      <c r="L978" s="237"/>
      <c r="M978" s="288">
        <v>24.8</v>
      </c>
      <c r="N978" s="288"/>
      <c r="O978" s="311">
        <v>9200</v>
      </c>
      <c r="P978" s="298"/>
      <c r="Q978" s="299">
        <v>376.78</v>
      </c>
      <c r="R978" s="299"/>
      <c r="S978" s="300">
        <v>24.42</v>
      </c>
      <c r="T978" s="301"/>
      <c r="U978" s="246"/>
    </row>
    <row r="979" spans="1:21" x14ac:dyDescent="0.25">
      <c r="A979" s="290" t="s">
        <v>2753</v>
      </c>
      <c r="B979" t="s">
        <v>230</v>
      </c>
      <c r="C979" t="s">
        <v>231</v>
      </c>
      <c r="D979" s="93" t="s">
        <v>232</v>
      </c>
      <c r="E979" t="s">
        <v>1342</v>
      </c>
      <c r="F979" t="s">
        <v>102</v>
      </c>
      <c r="G979" t="s">
        <v>140</v>
      </c>
      <c r="H979" t="s">
        <v>833</v>
      </c>
      <c r="I979" s="200">
        <v>22000</v>
      </c>
      <c r="J979" s="200"/>
      <c r="K979" s="237">
        <v>1154.6500000000001</v>
      </c>
      <c r="L979" s="237"/>
      <c r="M979" s="288">
        <v>19.05</v>
      </c>
      <c r="N979" s="288"/>
      <c r="O979" s="311">
        <v>22500</v>
      </c>
      <c r="P979" s="298"/>
      <c r="Q979" s="299">
        <v>1131.3699999999999</v>
      </c>
      <c r="R979" s="299"/>
      <c r="S979" s="300">
        <v>19.89</v>
      </c>
      <c r="T979" s="301"/>
      <c r="U979" s="246"/>
    </row>
    <row r="980" spans="1:21" x14ac:dyDescent="0.25">
      <c r="A980" s="290" t="s">
        <v>2754</v>
      </c>
      <c r="B980" t="s">
        <v>230</v>
      </c>
      <c r="C980" t="s">
        <v>231</v>
      </c>
      <c r="D980" s="93" t="s">
        <v>232</v>
      </c>
      <c r="E980" t="s">
        <v>2755</v>
      </c>
      <c r="F980" t="s">
        <v>102</v>
      </c>
      <c r="G980" t="s">
        <v>140</v>
      </c>
      <c r="H980" t="s">
        <v>833</v>
      </c>
      <c r="I980" s="200">
        <v>3743</v>
      </c>
      <c r="J980" s="200"/>
      <c r="K980" s="237">
        <v>171.77</v>
      </c>
      <c r="L980" s="237"/>
      <c r="M980" s="288">
        <v>21.79</v>
      </c>
      <c r="N980" s="288"/>
      <c r="O980" s="311">
        <v>4885</v>
      </c>
      <c r="P980" s="298"/>
      <c r="Q980" s="299">
        <v>175.51</v>
      </c>
      <c r="R980" s="299"/>
      <c r="S980" s="300">
        <v>27.83</v>
      </c>
      <c r="T980" s="301"/>
      <c r="U980" s="246"/>
    </row>
    <row r="981" spans="1:21" x14ac:dyDescent="0.25">
      <c r="A981" s="290" t="s">
        <v>2756</v>
      </c>
      <c r="B981" t="s">
        <v>230</v>
      </c>
      <c r="C981" t="s">
        <v>231</v>
      </c>
      <c r="D981" s="93" t="s">
        <v>232</v>
      </c>
      <c r="E981" t="s">
        <v>2757</v>
      </c>
      <c r="F981" t="s">
        <v>102</v>
      </c>
      <c r="G981" t="s">
        <v>140</v>
      </c>
      <c r="H981" t="s">
        <v>833</v>
      </c>
      <c r="I981" s="200">
        <v>3655</v>
      </c>
      <c r="J981" s="200"/>
      <c r="K981" s="237">
        <v>220.94</v>
      </c>
      <c r="L981" s="237"/>
      <c r="M981" s="288">
        <v>16.54</v>
      </c>
      <c r="N981" s="288"/>
      <c r="O981" s="311">
        <v>3275</v>
      </c>
      <c r="P981" s="298"/>
      <c r="Q981" s="299">
        <v>235.9</v>
      </c>
      <c r="R981" s="299"/>
      <c r="S981" s="300">
        <v>13.88</v>
      </c>
      <c r="T981" s="301"/>
      <c r="U981" s="246"/>
    </row>
    <row r="982" spans="1:21" x14ac:dyDescent="0.25">
      <c r="A982" s="290" t="s">
        <v>2758</v>
      </c>
      <c r="B982" t="s">
        <v>230</v>
      </c>
      <c r="C982" t="s">
        <v>231</v>
      </c>
      <c r="D982" s="93" t="s">
        <v>232</v>
      </c>
      <c r="E982" t="s">
        <v>2759</v>
      </c>
      <c r="F982" t="s">
        <v>102</v>
      </c>
      <c r="G982" t="s">
        <v>140</v>
      </c>
      <c r="H982" t="s">
        <v>896</v>
      </c>
      <c r="I982" s="200">
        <v>0</v>
      </c>
      <c r="J982" s="200"/>
      <c r="K982" s="237">
        <v>10.78</v>
      </c>
      <c r="L982" s="237"/>
      <c r="M982" s="288">
        <v>0</v>
      </c>
      <c r="N982" s="288"/>
      <c r="O982" s="311">
        <v>0</v>
      </c>
      <c r="P982" s="298"/>
      <c r="Q982" s="299">
        <v>13.13</v>
      </c>
      <c r="R982" s="299"/>
      <c r="S982" s="300">
        <v>0</v>
      </c>
      <c r="T982" s="301"/>
      <c r="U982" s="246"/>
    </row>
    <row r="983" spans="1:21" x14ac:dyDescent="0.25">
      <c r="A983" s="290" t="s">
        <v>2760</v>
      </c>
      <c r="B983" t="s">
        <v>230</v>
      </c>
      <c r="C983" t="s">
        <v>231</v>
      </c>
      <c r="D983" s="93" t="s">
        <v>232</v>
      </c>
      <c r="E983" t="s">
        <v>2761</v>
      </c>
      <c r="F983" t="s">
        <v>102</v>
      </c>
      <c r="G983" t="s">
        <v>140</v>
      </c>
      <c r="H983" t="s">
        <v>833</v>
      </c>
      <c r="I983" s="200">
        <v>3750</v>
      </c>
      <c r="J983" s="200"/>
      <c r="K983" s="237">
        <v>107.03</v>
      </c>
      <c r="L983" s="237"/>
      <c r="M983" s="288">
        <v>35.04</v>
      </c>
      <c r="N983" s="288"/>
      <c r="O983" s="311">
        <v>4000</v>
      </c>
      <c r="P983" s="298"/>
      <c r="Q983" s="299">
        <v>113.94</v>
      </c>
      <c r="R983" s="299"/>
      <c r="S983" s="300">
        <v>35.11</v>
      </c>
      <c r="T983" s="301"/>
      <c r="U983" s="246"/>
    </row>
    <row r="984" spans="1:21" x14ac:dyDescent="0.25">
      <c r="A984" s="290" t="s">
        <v>2762</v>
      </c>
      <c r="B984" t="s">
        <v>230</v>
      </c>
      <c r="C984" t="s">
        <v>231</v>
      </c>
      <c r="D984" s="93" t="s">
        <v>232</v>
      </c>
      <c r="E984" t="s">
        <v>2763</v>
      </c>
      <c r="F984" t="s">
        <v>102</v>
      </c>
      <c r="G984" t="s">
        <v>140</v>
      </c>
      <c r="H984" t="s">
        <v>833</v>
      </c>
      <c r="I984" s="200">
        <v>1500</v>
      </c>
      <c r="J984" s="200"/>
      <c r="K984" s="237">
        <v>56.22</v>
      </c>
      <c r="L984" s="237"/>
      <c r="M984" s="288">
        <v>26.68</v>
      </c>
      <c r="N984" s="288"/>
      <c r="O984" s="311">
        <v>1500</v>
      </c>
      <c r="P984" s="298"/>
      <c r="Q984" s="299">
        <v>53.19</v>
      </c>
      <c r="R984" s="299"/>
      <c r="S984" s="300">
        <v>28.2</v>
      </c>
      <c r="T984" s="301"/>
      <c r="U984" s="246"/>
    </row>
    <row r="985" spans="1:21" x14ac:dyDescent="0.25">
      <c r="A985" s="290" t="s">
        <v>2764</v>
      </c>
      <c r="B985" t="s">
        <v>230</v>
      </c>
      <c r="C985" t="s">
        <v>231</v>
      </c>
      <c r="D985" s="93" t="s">
        <v>232</v>
      </c>
      <c r="E985" t="s">
        <v>2765</v>
      </c>
      <c r="F985" t="s">
        <v>102</v>
      </c>
      <c r="G985" t="s">
        <v>140</v>
      </c>
      <c r="H985" t="s">
        <v>833</v>
      </c>
      <c r="I985" s="200">
        <v>4095</v>
      </c>
      <c r="J985" s="200"/>
      <c r="K985" s="237">
        <v>115.12</v>
      </c>
      <c r="L985" s="237"/>
      <c r="M985" s="288">
        <v>35.57</v>
      </c>
      <c r="N985" s="288"/>
      <c r="O985" s="311">
        <v>4095</v>
      </c>
      <c r="P985" s="298"/>
      <c r="Q985" s="299">
        <v>114.32</v>
      </c>
      <c r="R985" s="299"/>
      <c r="S985" s="300">
        <v>35.82</v>
      </c>
      <c r="T985" s="301"/>
      <c r="U985" s="246"/>
    </row>
    <row r="986" spans="1:21" x14ac:dyDescent="0.25">
      <c r="A986" s="290" t="s">
        <v>2766</v>
      </c>
      <c r="B986" t="s">
        <v>230</v>
      </c>
      <c r="C986" t="s">
        <v>231</v>
      </c>
      <c r="D986" s="93" t="s">
        <v>232</v>
      </c>
      <c r="E986" t="s">
        <v>2767</v>
      </c>
      <c r="F986" t="s">
        <v>102</v>
      </c>
      <c r="G986" t="s">
        <v>140</v>
      </c>
      <c r="H986" t="s">
        <v>833</v>
      </c>
      <c r="I986" s="200">
        <v>30228</v>
      </c>
      <c r="J986" s="200"/>
      <c r="K986" s="237">
        <v>1029.06</v>
      </c>
      <c r="L986" s="237"/>
      <c r="M986" s="288">
        <v>29.37</v>
      </c>
      <c r="N986" s="288"/>
      <c r="O986" s="311">
        <v>30228</v>
      </c>
      <c r="P986" s="298"/>
      <c r="Q986" s="299">
        <v>1030.8599999999999</v>
      </c>
      <c r="R986" s="299"/>
      <c r="S986" s="300">
        <v>29.32</v>
      </c>
      <c r="T986" s="301"/>
      <c r="U986" s="246"/>
    </row>
    <row r="987" spans="1:21" x14ac:dyDescent="0.25">
      <c r="A987" s="290" t="s">
        <v>2768</v>
      </c>
      <c r="B987" t="s">
        <v>230</v>
      </c>
      <c r="C987" t="s">
        <v>231</v>
      </c>
      <c r="D987" s="93" t="s">
        <v>232</v>
      </c>
      <c r="E987" t="s">
        <v>2769</v>
      </c>
      <c r="F987" t="s">
        <v>102</v>
      </c>
      <c r="G987" t="s">
        <v>140</v>
      </c>
      <c r="H987" t="s">
        <v>833</v>
      </c>
      <c r="I987" s="200">
        <v>22000</v>
      </c>
      <c r="J987" s="200"/>
      <c r="K987" s="237">
        <v>1380.53</v>
      </c>
      <c r="L987" s="237"/>
      <c r="M987" s="288">
        <v>15.94</v>
      </c>
      <c r="N987" s="288"/>
      <c r="O987" s="311">
        <v>24000</v>
      </c>
      <c r="P987" s="298"/>
      <c r="Q987" s="299">
        <v>1409</v>
      </c>
      <c r="R987" s="299"/>
      <c r="S987" s="300">
        <v>17.03</v>
      </c>
      <c r="T987" s="301"/>
      <c r="U987" s="246"/>
    </row>
    <row r="988" spans="1:21" x14ac:dyDescent="0.25">
      <c r="A988" s="290" t="s">
        <v>2770</v>
      </c>
      <c r="B988" t="s">
        <v>230</v>
      </c>
      <c r="C988" t="s">
        <v>231</v>
      </c>
      <c r="D988" s="93" t="s">
        <v>232</v>
      </c>
      <c r="E988" t="s">
        <v>2771</v>
      </c>
      <c r="F988" t="s">
        <v>102</v>
      </c>
      <c r="G988" t="s">
        <v>140</v>
      </c>
      <c r="H988" t="s">
        <v>833</v>
      </c>
      <c r="I988" s="200">
        <v>319240</v>
      </c>
      <c r="J988" s="200"/>
      <c r="K988" s="237">
        <v>11630.05</v>
      </c>
      <c r="L988" s="237"/>
      <c r="M988" s="288">
        <v>27.45</v>
      </c>
      <c r="N988" s="288"/>
      <c r="O988" s="311">
        <v>322455</v>
      </c>
      <c r="P988" s="298"/>
      <c r="Q988" s="299">
        <v>11807.93</v>
      </c>
      <c r="R988" s="299"/>
      <c r="S988" s="300">
        <v>27.31</v>
      </c>
      <c r="T988" s="301"/>
      <c r="U988" s="246"/>
    </row>
    <row r="989" spans="1:21" x14ac:dyDescent="0.25">
      <c r="A989" s="290" t="s">
        <v>2772</v>
      </c>
      <c r="B989" t="s">
        <v>230</v>
      </c>
      <c r="C989" t="s">
        <v>231</v>
      </c>
      <c r="D989" s="93" t="s">
        <v>232</v>
      </c>
      <c r="E989" t="s">
        <v>2773</v>
      </c>
      <c r="F989" t="s">
        <v>102</v>
      </c>
      <c r="G989" t="s">
        <v>140</v>
      </c>
      <c r="H989" t="s">
        <v>896</v>
      </c>
      <c r="I989" s="200">
        <v>0</v>
      </c>
      <c r="J989" s="200"/>
      <c r="K989" s="237">
        <v>94.57</v>
      </c>
      <c r="L989" s="237"/>
      <c r="M989" s="288">
        <v>0</v>
      </c>
      <c r="N989" s="288"/>
      <c r="O989" s="311">
        <v>0</v>
      </c>
      <c r="P989" s="298"/>
      <c r="Q989" s="299">
        <v>93.81</v>
      </c>
      <c r="R989" s="299"/>
      <c r="S989" s="300">
        <v>0</v>
      </c>
      <c r="T989" s="301"/>
      <c r="U989" s="246"/>
    </row>
    <row r="990" spans="1:21" x14ac:dyDescent="0.25">
      <c r="A990" s="290" t="s">
        <v>2774</v>
      </c>
      <c r="B990" t="s">
        <v>230</v>
      </c>
      <c r="C990" t="s">
        <v>231</v>
      </c>
      <c r="D990" s="93" t="s">
        <v>232</v>
      </c>
      <c r="E990" t="s">
        <v>2775</v>
      </c>
      <c r="F990" t="s">
        <v>102</v>
      </c>
      <c r="G990" t="s">
        <v>140</v>
      </c>
      <c r="H990" t="s">
        <v>833</v>
      </c>
      <c r="I990" s="200">
        <v>58000</v>
      </c>
      <c r="J990" s="200"/>
      <c r="K990" s="237">
        <v>3045.61</v>
      </c>
      <c r="L990" s="237"/>
      <c r="M990" s="288">
        <v>19.04</v>
      </c>
      <c r="N990" s="288"/>
      <c r="O990" s="311">
        <v>61000</v>
      </c>
      <c r="P990" s="298"/>
      <c r="Q990" s="299">
        <v>3109.28</v>
      </c>
      <c r="R990" s="299"/>
      <c r="S990" s="300">
        <v>19.62</v>
      </c>
      <c r="T990" s="301"/>
      <c r="U990" s="246"/>
    </row>
    <row r="991" spans="1:21" x14ac:dyDescent="0.25">
      <c r="A991" s="290" t="s">
        <v>2776</v>
      </c>
      <c r="B991" t="s">
        <v>230</v>
      </c>
      <c r="C991" t="s">
        <v>231</v>
      </c>
      <c r="D991" s="93" t="s">
        <v>232</v>
      </c>
      <c r="E991" t="s">
        <v>2777</v>
      </c>
      <c r="F991" t="s">
        <v>102</v>
      </c>
      <c r="G991" t="s">
        <v>140</v>
      </c>
      <c r="H991" t="s">
        <v>833</v>
      </c>
      <c r="I991" s="200">
        <v>3435</v>
      </c>
      <c r="J991" s="200"/>
      <c r="K991" s="237">
        <v>283.89999999999998</v>
      </c>
      <c r="L991" s="237"/>
      <c r="M991" s="288">
        <v>12.1</v>
      </c>
      <c r="N991" s="288"/>
      <c r="O991" s="311">
        <v>4122</v>
      </c>
      <c r="P991" s="298"/>
      <c r="Q991" s="299">
        <v>294.10000000000002</v>
      </c>
      <c r="R991" s="299"/>
      <c r="S991" s="300">
        <v>14.02</v>
      </c>
      <c r="T991" s="301"/>
      <c r="U991" s="246"/>
    </row>
    <row r="992" spans="1:21" x14ac:dyDescent="0.25">
      <c r="A992" s="290" t="s">
        <v>2778</v>
      </c>
      <c r="B992" t="s">
        <v>230</v>
      </c>
      <c r="C992" t="s">
        <v>231</v>
      </c>
      <c r="D992" s="93" t="s">
        <v>232</v>
      </c>
      <c r="E992" t="s">
        <v>2779</v>
      </c>
      <c r="F992" t="s">
        <v>102</v>
      </c>
      <c r="G992" t="s">
        <v>140</v>
      </c>
      <c r="H992" t="s">
        <v>833</v>
      </c>
      <c r="I992" s="200">
        <v>11000</v>
      </c>
      <c r="J992" s="200"/>
      <c r="K992" s="237">
        <v>504.59</v>
      </c>
      <c r="L992" s="237"/>
      <c r="M992" s="288">
        <v>21.8</v>
      </c>
      <c r="N992" s="288"/>
      <c r="O992" s="311">
        <v>15000</v>
      </c>
      <c r="P992" s="298"/>
      <c r="Q992" s="299">
        <v>534.67999999999995</v>
      </c>
      <c r="R992" s="299"/>
      <c r="S992" s="300">
        <v>28.05</v>
      </c>
      <c r="T992" s="301"/>
      <c r="U992" s="246"/>
    </row>
    <row r="993" spans="1:21" x14ac:dyDescent="0.25">
      <c r="A993" s="290" t="s">
        <v>2780</v>
      </c>
      <c r="B993" t="s">
        <v>230</v>
      </c>
      <c r="C993" t="s">
        <v>231</v>
      </c>
      <c r="D993" s="93" t="s">
        <v>232</v>
      </c>
      <c r="E993" t="s">
        <v>2781</v>
      </c>
      <c r="F993" t="s">
        <v>102</v>
      </c>
      <c r="G993" t="s">
        <v>140</v>
      </c>
      <c r="H993" t="s">
        <v>833</v>
      </c>
      <c r="I993" s="200">
        <v>21350</v>
      </c>
      <c r="J993" s="200"/>
      <c r="K993" s="237">
        <v>628</v>
      </c>
      <c r="L993" s="237"/>
      <c r="M993" s="288">
        <v>34</v>
      </c>
      <c r="N993" s="288"/>
      <c r="O993" s="311">
        <v>23565</v>
      </c>
      <c r="P993" s="298"/>
      <c r="Q993" s="299">
        <v>696.11</v>
      </c>
      <c r="R993" s="299"/>
      <c r="S993" s="300">
        <v>33.85</v>
      </c>
      <c r="T993" s="301"/>
      <c r="U993" s="246"/>
    </row>
    <row r="994" spans="1:21" x14ac:dyDescent="0.25">
      <c r="A994" s="290" t="s">
        <v>2782</v>
      </c>
      <c r="B994" t="s">
        <v>233</v>
      </c>
      <c r="C994" t="s">
        <v>234</v>
      </c>
      <c r="D994" s="93" t="s">
        <v>235</v>
      </c>
      <c r="E994" t="s">
        <v>2783</v>
      </c>
      <c r="F994" t="s">
        <v>102</v>
      </c>
      <c r="G994" t="s">
        <v>140</v>
      </c>
      <c r="H994" t="s">
        <v>833</v>
      </c>
      <c r="I994" s="200">
        <v>5045</v>
      </c>
      <c r="J994" s="200"/>
      <c r="K994" s="237">
        <v>314.7</v>
      </c>
      <c r="L994" s="237"/>
      <c r="M994" s="288">
        <v>16.03</v>
      </c>
      <c r="N994" s="288"/>
      <c r="O994" s="311">
        <v>5019</v>
      </c>
      <c r="P994" s="298"/>
      <c r="Q994" s="299">
        <v>313.10000000000002</v>
      </c>
      <c r="R994" s="299"/>
      <c r="S994" s="300">
        <v>16.03</v>
      </c>
      <c r="T994" s="301"/>
      <c r="U994" s="246"/>
    </row>
    <row r="995" spans="1:21" x14ac:dyDescent="0.25">
      <c r="A995" s="290" t="s">
        <v>2784</v>
      </c>
      <c r="B995" t="s">
        <v>233</v>
      </c>
      <c r="C995" t="s">
        <v>234</v>
      </c>
      <c r="D995" s="93" t="s">
        <v>235</v>
      </c>
      <c r="E995" t="s">
        <v>2562</v>
      </c>
      <c r="F995" t="s">
        <v>102</v>
      </c>
      <c r="G995" t="s">
        <v>140</v>
      </c>
      <c r="H995" t="s">
        <v>896</v>
      </c>
      <c r="I995" s="200">
        <v>0</v>
      </c>
      <c r="J995" s="200"/>
      <c r="K995" s="237">
        <v>21.2</v>
      </c>
      <c r="L995" s="237"/>
      <c r="M995" s="288">
        <v>0</v>
      </c>
      <c r="N995" s="288"/>
      <c r="O995" s="311">
        <v>0</v>
      </c>
      <c r="P995" s="298"/>
      <c r="Q995" s="299">
        <v>22</v>
      </c>
      <c r="R995" s="299"/>
      <c r="S995" s="300">
        <v>0</v>
      </c>
      <c r="T995" s="301"/>
      <c r="U995" s="246"/>
    </row>
    <row r="996" spans="1:21" x14ac:dyDescent="0.25">
      <c r="A996" s="290" t="s">
        <v>2785</v>
      </c>
      <c r="B996" t="s">
        <v>233</v>
      </c>
      <c r="C996" t="s">
        <v>234</v>
      </c>
      <c r="D996" s="93" t="s">
        <v>235</v>
      </c>
      <c r="E996" t="s">
        <v>2786</v>
      </c>
      <c r="F996" t="s">
        <v>102</v>
      </c>
      <c r="G996" t="s">
        <v>140</v>
      </c>
      <c r="H996" t="s">
        <v>1469</v>
      </c>
      <c r="I996" s="200">
        <v>0</v>
      </c>
      <c r="J996" s="200"/>
      <c r="K996" s="237">
        <v>0</v>
      </c>
      <c r="L996" s="237"/>
      <c r="M996" s="288">
        <v>0</v>
      </c>
      <c r="N996" s="288"/>
      <c r="O996" s="311">
        <v>0</v>
      </c>
      <c r="P996" s="298"/>
      <c r="Q996" s="299">
        <v>0</v>
      </c>
      <c r="R996" s="299"/>
      <c r="S996" s="300">
        <v>0</v>
      </c>
      <c r="T996" s="301"/>
      <c r="U996" s="246"/>
    </row>
    <row r="997" spans="1:21" x14ac:dyDescent="0.25">
      <c r="A997" s="290" t="s">
        <v>2787</v>
      </c>
      <c r="B997" t="s">
        <v>233</v>
      </c>
      <c r="C997" t="s">
        <v>234</v>
      </c>
      <c r="D997" s="93" t="s">
        <v>235</v>
      </c>
      <c r="E997" t="s">
        <v>2788</v>
      </c>
      <c r="F997" t="s">
        <v>102</v>
      </c>
      <c r="G997" t="s">
        <v>140</v>
      </c>
      <c r="H997" t="s">
        <v>833</v>
      </c>
      <c r="I997" s="200">
        <v>2750</v>
      </c>
      <c r="J997" s="200"/>
      <c r="K997" s="237">
        <v>216</v>
      </c>
      <c r="L997" s="237"/>
      <c r="M997" s="288">
        <v>12.73</v>
      </c>
      <c r="N997" s="288"/>
      <c r="O997" s="311">
        <v>3000</v>
      </c>
      <c r="P997" s="298"/>
      <c r="Q997" s="299">
        <v>219.1</v>
      </c>
      <c r="R997" s="299"/>
      <c r="S997" s="300">
        <v>13.69</v>
      </c>
      <c r="T997" s="301"/>
      <c r="U997" s="246"/>
    </row>
    <row r="998" spans="1:21" x14ac:dyDescent="0.25">
      <c r="A998" s="290" t="s">
        <v>2789</v>
      </c>
      <c r="B998" t="s">
        <v>233</v>
      </c>
      <c r="C998" t="s">
        <v>234</v>
      </c>
      <c r="D998" s="93" t="s">
        <v>235</v>
      </c>
      <c r="E998" t="s">
        <v>2790</v>
      </c>
      <c r="F998" t="s">
        <v>102</v>
      </c>
      <c r="G998" t="s">
        <v>140</v>
      </c>
      <c r="H998" t="s">
        <v>833</v>
      </c>
      <c r="I998" s="200">
        <v>7750</v>
      </c>
      <c r="J998" s="200"/>
      <c r="K998" s="237">
        <v>403.7</v>
      </c>
      <c r="L998" s="237"/>
      <c r="M998" s="288">
        <v>19.2</v>
      </c>
      <c r="N998" s="288"/>
      <c r="O998" s="311">
        <v>8000</v>
      </c>
      <c r="P998" s="298"/>
      <c r="Q998" s="299">
        <v>403.1</v>
      </c>
      <c r="R998" s="299"/>
      <c r="S998" s="300">
        <v>19.850000000000001</v>
      </c>
      <c r="T998" s="301"/>
      <c r="U998" s="246"/>
    </row>
    <row r="999" spans="1:21" x14ac:dyDescent="0.25">
      <c r="A999" s="290" t="s">
        <v>2791</v>
      </c>
      <c r="B999" t="s">
        <v>233</v>
      </c>
      <c r="C999" t="s">
        <v>234</v>
      </c>
      <c r="D999" s="93" t="s">
        <v>235</v>
      </c>
      <c r="E999" t="s">
        <v>2792</v>
      </c>
      <c r="F999" t="s">
        <v>102</v>
      </c>
      <c r="G999" t="s">
        <v>140</v>
      </c>
      <c r="H999" t="s">
        <v>833</v>
      </c>
      <c r="I999" s="200">
        <v>4698</v>
      </c>
      <c r="J999" s="200"/>
      <c r="K999" s="237">
        <v>244.2</v>
      </c>
      <c r="L999" s="237"/>
      <c r="M999" s="288">
        <v>19.239999999999998</v>
      </c>
      <c r="N999" s="288"/>
      <c r="O999" s="311">
        <v>6000</v>
      </c>
      <c r="P999" s="298"/>
      <c r="Q999" s="299">
        <v>242.9</v>
      </c>
      <c r="R999" s="299"/>
      <c r="S999" s="300">
        <v>24.7</v>
      </c>
      <c r="T999" s="301"/>
      <c r="U999" s="246"/>
    </row>
    <row r="1000" spans="1:21" x14ac:dyDescent="0.25">
      <c r="A1000" s="290" t="s">
        <v>2793</v>
      </c>
      <c r="B1000" t="s">
        <v>233</v>
      </c>
      <c r="C1000" t="s">
        <v>234</v>
      </c>
      <c r="D1000" s="93" t="s">
        <v>235</v>
      </c>
      <c r="E1000" t="s">
        <v>2794</v>
      </c>
      <c r="F1000" t="s">
        <v>102</v>
      </c>
      <c r="G1000" t="s">
        <v>140</v>
      </c>
      <c r="H1000" t="s">
        <v>833</v>
      </c>
      <c r="I1000" s="200">
        <v>5627</v>
      </c>
      <c r="J1000" s="200"/>
      <c r="K1000" s="237">
        <v>214.6</v>
      </c>
      <c r="L1000" s="237"/>
      <c r="M1000" s="288">
        <v>26.22</v>
      </c>
      <c r="N1000" s="288"/>
      <c r="O1000" s="311">
        <v>5601</v>
      </c>
      <c r="P1000" s="298"/>
      <c r="Q1000" s="299">
        <v>213.6</v>
      </c>
      <c r="R1000" s="299"/>
      <c r="S1000" s="300">
        <v>26.22</v>
      </c>
      <c r="T1000" s="301"/>
      <c r="U1000" s="246"/>
    </row>
    <row r="1001" spans="1:21" x14ac:dyDescent="0.25">
      <c r="A1001" s="290" t="s">
        <v>2795</v>
      </c>
      <c r="B1001" t="s">
        <v>233</v>
      </c>
      <c r="C1001" t="s">
        <v>234</v>
      </c>
      <c r="D1001" s="93" t="s">
        <v>235</v>
      </c>
      <c r="E1001" t="s">
        <v>2796</v>
      </c>
      <c r="F1001" t="s">
        <v>102</v>
      </c>
      <c r="G1001" t="s">
        <v>140</v>
      </c>
      <c r="H1001" t="s">
        <v>833</v>
      </c>
      <c r="I1001" s="200">
        <v>11350</v>
      </c>
      <c r="J1001" s="200"/>
      <c r="K1001" s="237">
        <v>397.3</v>
      </c>
      <c r="L1001" s="237"/>
      <c r="M1001" s="288">
        <v>28.57</v>
      </c>
      <c r="N1001" s="288"/>
      <c r="O1001" s="311">
        <v>11577</v>
      </c>
      <c r="P1001" s="298"/>
      <c r="Q1001" s="299">
        <v>400.1</v>
      </c>
      <c r="R1001" s="299"/>
      <c r="S1001" s="300">
        <v>28.94</v>
      </c>
      <c r="T1001" s="301"/>
      <c r="U1001" s="246"/>
    </row>
    <row r="1002" spans="1:21" x14ac:dyDescent="0.25">
      <c r="A1002" s="290" t="s">
        <v>2797</v>
      </c>
      <c r="B1002" t="s">
        <v>233</v>
      </c>
      <c r="C1002" t="s">
        <v>234</v>
      </c>
      <c r="D1002" s="93" t="s">
        <v>235</v>
      </c>
      <c r="E1002" t="s">
        <v>2798</v>
      </c>
      <c r="F1002" t="s">
        <v>102</v>
      </c>
      <c r="G1002" t="s">
        <v>140</v>
      </c>
      <c r="H1002" t="s">
        <v>833</v>
      </c>
      <c r="I1002" s="200">
        <v>16483</v>
      </c>
      <c r="J1002" s="200"/>
      <c r="K1002" s="237">
        <v>470.3</v>
      </c>
      <c r="L1002" s="237"/>
      <c r="M1002" s="288">
        <v>35.049999999999997</v>
      </c>
      <c r="N1002" s="288"/>
      <c r="O1002" s="311">
        <v>17092</v>
      </c>
      <c r="P1002" s="298"/>
      <c r="Q1002" s="299">
        <v>478.1</v>
      </c>
      <c r="R1002" s="299"/>
      <c r="S1002" s="300">
        <v>35.75</v>
      </c>
      <c r="T1002" s="301"/>
      <c r="U1002" s="246"/>
    </row>
    <row r="1003" spans="1:21" x14ac:dyDescent="0.25">
      <c r="A1003" s="290" t="s">
        <v>2799</v>
      </c>
      <c r="B1003" t="s">
        <v>233</v>
      </c>
      <c r="C1003" t="s">
        <v>234</v>
      </c>
      <c r="D1003" s="93" t="s">
        <v>235</v>
      </c>
      <c r="E1003" t="s">
        <v>2800</v>
      </c>
      <c r="F1003" t="s">
        <v>102</v>
      </c>
      <c r="G1003" t="s">
        <v>140</v>
      </c>
      <c r="H1003" t="s">
        <v>833</v>
      </c>
      <c r="I1003" s="200">
        <v>650</v>
      </c>
      <c r="J1003" s="200"/>
      <c r="K1003" s="237">
        <v>52.2</v>
      </c>
      <c r="L1003" s="237"/>
      <c r="M1003" s="288">
        <v>12.45</v>
      </c>
      <c r="N1003" s="288"/>
      <c r="O1003" s="311">
        <v>650</v>
      </c>
      <c r="P1003" s="298"/>
      <c r="Q1003" s="299">
        <v>53.4</v>
      </c>
      <c r="R1003" s="299"/>
      <c r="S1003" s="300">
        <v>12.17</v>
      </c>
      <c r="T1003" s="301"/>
      <c r="U1003" s="246"/>
    </row>
    <row r="1004" spans="1:21" x14ac:dyDescent="0.25">
      <c r="A1004" s="290" t="s">
        <v>2801</v>
      </c>
      <c r="B1004" t="s">
        <v>233</v>
      </c>
      <c r="C1004" t="s">
        <v>234</v>
      </c>
      <c r="D1004" s="93" t="s">
        <v>235</v>
      </c>
      <c r="E1004" t="s">
        <v>2802</v>
      </c>
      <c r="F1004" t="s">
        <v>102</v>
      </c>
      <c r="G1004" t="s">
        <v>140</v>
      </c>
      <c r="H1004" t="s">
        <v>1469</v>
      </c>
      <c r="I1004" s="200">
        <v>0</v>
      </c>
      <c r="J1004" s="200"/>
      <c r="K1004" s="237">
        <v>0</v>
      </c>
      <c r="L1004" s="237"/>
      <c r="M1004" s="288">
        <v>0</v>
      </c>
      <c r="N1004" s="288"/>
      <c r="O1004" s="311">
        <v>0</v>
      </c>
      <c r="P1004" s="298"/>
      <c r="Q1004" s="299">
        <v>0</v>
      </c>
      <c r="R1004" s="299"/>
      <c r="S1004" s="300">
        <v>0</v>
      </c>
      <c r="T1004" s="301"/>
      <c r="U1004" s="246"/>
    </row>
    <row r="1005" spans="1:21" x14ac:dyDescent="0.25">
      <c r="A1005" s="290" t="s">
        <v>2803</v>
      </c>
      <c r="B1005" t="s">
        <v>233</v>
      </c>
      <c r="C1005" t="s">
        <v>234</v>
      </c>
      <c r="D1005" s="93" t="s">
        <v>235</v>
      </c>
      <c r="E1005" t="s">
        <v>2804</v>
      </c>
      <c r="F1005" t="s">
        <v>102</v>
      </c>
      <c r="G1005" t="s">
        <v>140</v>
      </c>
      <c r="H1005" t="s">
        <v>833</v>
      </c>
      <c r="I1005" s="200">
        <v>3770</v>
      </c>
      <c r="J1005" s="200"/>
      <c r="K1005" s="237">
        <v>162</v>
      </c>
      <c r="L1005" s="237"/>
      <c r="M1005" s="288">
        <v>23.27</v>
      </c>
      <c r="N1005" s="288"/>
      <c r="O1005" s="311">
        <v>4228</v>
      </c>
      <c r="P1005" s="298"/>
      <c r="Q1005" s="299">
        <v>174.2</v>
      </c>
      <c r="R1005" s="299"/>
      <c r="S1005" s="300">
        <v>24.27</v>
      </c>
      <c r="T1005" s="301"/>
      <c r="U1005" s="246"/>
    </row>
    <row r="1006" spans="1:21" x14ac:dyDescent="0.25">
      <c r="A1006" s="290" t="s">
        <v>2805</v>
      </c>
      <c r="B1006" t="s">
        <v>233</v>
      </c>
      <c r="C1006" t="s">
        <v>234</v>
      </c>
      <c r="D1006" s="93" t="s">
        <v>235</v>
      </c>
      <c r="E1006" t="s">
        <v>2806</v>
      </c>
      <c r="F1006" t="s">
        <v>102</v>
      </c>
      <c r="G1006" t="s">
        <v>140</v>
      </c>
      <c r="H1006" t="s">
        <v>833</v>
      </c>
      <c r="I1006" s="200">
        <v>96400</v>
      </c>
      <c r="J1006" s="200"/>
      <c r="K1006" s="237">
        <v>1714</v>
      </c>
      <c r="L1006" s="237"/>
      <c r="M1006" s="288">
        <v>56.24</v>
      </c>
      <c r="N1006" s="288"/>
      <c r="O1006" s="311">
        <v>96700</v>
      </c>
      <c r="P1006" s="298"/>
      <c r="Q1006" s="299">
        <v>1738.9</v>
      </c>
      <c r="R1006" s="299"/>
      <c r="S1006" s="300">
        <v>55.61</v>
      </c>
      <c r="T1006" s="301"/>
      <c r="U1006" s="246"/>
    </row>
    <row r="1007" spans="1:21" x14ac:dyDescent="0.25">
      <c r="A1007" s="290" t="s">
        <v>2807</v>
      </c>
      <c r="B1007" t="s">
        <v>233</v>
      </c>
      <c r="C1007" t="s">
        <v>234</v>
      </c>
      <c r="D1007" s="93" t="s">
        <v>235</v>
      </c>
      <c r="E1007" t="s">
        <v>2808</v>
      </c>
      <c r="F1007" t="s">
        <v>102</v>
      </c>
      <c r="G1007" t="s">
        <v>140</v>
      </c>
      <c r="H1007" t="s">
        <v>833</v>
      </c>
      <c r="I1007" s="200">
        <v>15568</v>
      </c>
      <c r="J1007" s="200"/>
      <c r="K1007" s="237">
        <v>407.4</v>
      </c>
      <c r="L1007" s="237"/>
      <c r="M1007" s="288">
        <v>38.21</v>
      </c>
      <c r="N1007" s="288"/>
      <c r="O1007" s="311">
        <v>19650</v>
      </c>
      <c r="P1007" s="298"/>
      <c r="Q1007" s="299">
        <v>407.6</v>
      </c>
      <c r="R1007" s="299"/>
      <c r="S1007" s="300">
        <v>48.21</v>
      </c>
      <c r="T1007" s="301"/>
      <c r="U1007" s="246"/>
    </row>
    <row r="1008" spans="1:21" x14ac:dyDescent="0.25">
      <c r="A1008" s="290" t="s">
        <v>2809</v>
      </c>
      <c r="B1008" t="s">
        <v>233</v>
      </c>
      <c r="C1008" t="s">
        <v>234</v>
      </c>
      <c r="D1008" s="93" t="s">
        <v>235</v>
      </c>
      <c r="E1008" t="s">
        <v>2810</v>
      </c>
      <c r="F1008" t="s">
        <v>102</v>
      </c>
      <c r="G1008" t="s">
        <v>140</v>
      </c>
      <c r="H1008" t="s">
        <v>1469</v>
      </c>
      <c r="I1008" s="200">
        <v>0</v>
      </c>
      <c r="J1008" s="200"/>
      <c r="K1008" s="237">
        <v>0</v>
      </c>
      <c r="L1008" s="237"/>
      <c r="M1008" s="288">
        <v>0</v>
      </c>
      <c r="N1008" s="288"/>
      <c r="O1008" s="311">
        <v>0</v>
      </c>
      <c r="P1008" s="298"/>
      <c r="Q1008" s="299">
        <v>0</v>
      </c>
      <c r="R1008" s="299"/>
      <c r="S1008" s="300">
        <v>0</v>
      </c>
      <c r="T1008" s="301"/>
      <c r="U1008" s="246"/>
    </row>
    <row r="1009" spans="1:21" x14ac:dyDescent="0.25">
      <c r="A1009" s="290" t="s">
        <v>2811</v>
      </c>
      <c r="B1009" t="s">
        <v>233</v>
      </c>
      <c r="C1009" t="s">
        <v>234</v>
      </c>
      <c r="D1009" s="93" t="s">
        <v>235</v>
      </c>
      <c r="E1009" t="s">
        <v>2812</v>
      </c>
      <c r="F1009" t="s">
        <v>102</v>
      </c>
      <c r="G1009" t="s">
        <v>140</v>
      </c>
      <c r="H1009" t="s">
        <v>833</v>
      </c>
      <c r="I1009" s="200">
        <v>4995</v>
      </c>
      <c r="J1009" s="200"/>
      <c r="K1009" s="237">
        <v>117.9</v>
      </c>
      <c r="L1009" s="237"/>
      <c r="M1009" s="288">
        <v>42.37</v>
      </c>
      <c r="N1009" s="288"/>
      <c r="O1009" s="311">
        <v>4425</v>
      </c>
      <c r="P1009" s="298"/>
      <c r="Q1009" s="299">
        <v>119.2</v>
      </c>
      <c r="R1009" s="299"/>
      <c r="S1009" s="300">
        <v>37.119999999999997</v>
      </c>
      <c r="T1009" s="301"/>
      <c r="U1009" s="246"/>
    </row>
    <row r="1010" spans="1:21" x14ac:dyDescent="0.25">
      <c r="A1010" s="290" t="s">
        <v>2813</v>
      </c>
      <c r="B1010" t="s">
        <v>233</v>
      </c>
      <c r="C1010" t="s">
        <v>234</v>
      </c>
      <c r="D1010" s="93" t="s">
        <v>235</v>
      </c>
      <c r="E1010" t="s">
        <v>2814</v>
      </c>
      <c r="F1010" t="s">
        <v>102</v>
      </c>
      <c r="G1010" t="s">
        <v>140</v>
      </c>
      <c r="H1010" t="s">
        <v>833</v>
      </c>
      <c r="I1010" s="200">
        <v>3400</v>
      </c>
      <c r="J1010" s="200"/>
      <c r="K1010" s="237">
        <v>141.1</v>
      </c>
      <c r="L1010" s="237"/>
      <c r="M1010" s="288">
        <v>24.1</v>
      </c>
      <c r="N1010" s="288"/>
      <c r="O1010" s="311">
        <v>3422</v>
      </c>
      <c r="P1010" s="298"/>
      <c r="Q1010" s="299">
        <v>142</v>
      </c>
      <c r="R1010" s="299"/>
      <c r="S1010" s="300">
        <v>24.1</v>
      </c>
      <c r="T1010" s="301"/>
      <c r="U1010" s="246"/>
    </row>
    <row r="1011" spans="1:21" x14ac:dyDescent="0.25">
      <c r="A1011" s="290" t="s">
        <v>2815</v>
      </c>
      <c r="B1011" t="s">
        <v>233</v>
      </c>
      <c r="C1011" t="s">
        <v>234</v>
      </c>
      <c r="D1011" s="93" t="s">
        <v>235</v>
      </c>
      <c r="E1011" t="s">
        <v>2816</v>
      </c>
      <c r="F1011" t="s">
        <v>102</v>
      </c>
      <c r="G1011" t="s">
        <v>140</v>
      </c>
      <c r="H1011" t="s">
        <v>1469</v>
      </c>
      <c r="I1011" s="200">
        <v>4181</v>
      </c>
      <c r="J1011" s="200"/>
      <c r="K1011" s="237">
        <v>260.5</v>
      </c>
      <c r="L1011" s="237"/>
      <c r="M1011" s="288">
        <v>16.05</v>
      </c>
      <c r="N1011" s="288"/>
      <c r="O1011" s="311">
        <v>5500</v>
      </c>
      <c r="P1011" s="298"/>
      <c r="Q1011" s="299">
        <v>263.3</v>
      </c>
      <c r="R1011" s="299"/>
      <c r="S1011" s="300">
        <v>20.89</v>
      </c>
      <c r="T1011" s="301"/>
      <c r="U1011" s="246"/>
    </row>
    <row r="1012" spans="1:21" x14ac:dyDescent="0.25">
      <c r="A1012" s="290" t="s">
        <v>2817</v>
      </c>
      <c r="B1012" t="s">
        <v>233</v>
      </c>
      <c r="C1012" t="s">
        <v>234</v>
      </c>
      <c r="D1012" s="93" t="s">
        <v>235</v>
      </c>
      <c r="E1012" t="s">
        <v>2818</v>
      </c>
      <c r="F1012" t="s">
        <v>102</v>
      </c>
      <c r="G1012" t="s">
        <v>140</v>
      </c>
      <c r="H1012" t="s">
        <v>833</v>
      </c>
      <c r="I1012" s="200">
        <v>3258</v>
      </c>
      <c r="J1012" s="200"/>
      <c r="K1012" s="237">
        <v>95.9</v>
      </c>
      <c r="L1012" s="237"/>
      <c r="M1012" s="288">
        <v>33.97</v>
      </c>
      <c r="N1012" s="288"/>
      <c r="O1012" s="311">
        <v>3258</v>
      </c>
      <c r="P1012" s="298"/>
      <c r="Q1012" s="299">
        <v>94.5</v>
      </c>
      <c r="R1012" s="299"/>
      <c r="S1012" s="300">
        <v>34.479999999999997</v>
      </c>
      <c r="T1012" s="301"/>
      <c r="U1012" s="246"/>
    </row>
    <row r="1013" spans="1:21" x14ac:dyDescent="0.25">
      <c r="A1013" s="290" t="s">
        <v>2819</v>
      </c>
      <c r="B1013" t="s">
        <v>233</v>
      </c>
      <c r="C1013" t="s">
        <v>234</v>
      </c>
      <c r="D1013" s="93" t="s">
        <v>235</v>
      </c>
      <c r="E1013" t="s">
        <v>2820</v>
      </c>
      <c r="F1013" t="s">
        <v>102</v>
      </c>
      <c r="G1013" t="s">
        <v>140</v>
      </c>
      <c r="H1013" t="s">
        <v>833</v>
      </c>
      <c r="I1013" s="200">
        <v>2500</v>
      </c>
      <c r="J1013" s="200"/>
      <c r="K1013" s="237">
        <v>105.8</v>
      </c>
      <c r="L1013" s="237"/>
      <c r="M1013" s="288">
        <v>23.63</v>
      </c>
      <c r="N1013" s="288"/>
      <c r="O1013" s="311">
        <v>2575</v>
      </c>
      <c r="P1013" s="298"/>
      <c r="Q1013" s="299">
        <v>105.4</v>
      </c>
      <c r="R1013" s="299"/>
      <c r="S1013" s="300">
        <v>24.43</v>
      </c>
      <c r="T1013" s="301"/>
      <c r="U1013" s="246"/>
    </row>
    <row r="1014" spans="1:21" x14ac:dyDescent="0.25">
      <c r="A1014" s="290" t="s">
        <v>2821</v>
      </c>
      <c r="B1014" t="s">
        <v>233</v>
      </c>
      <c r="C1014" t="s">
        <v>234</v>
      </c>
      <c r="D1014" s="93" t="s">
        <v>235</v>
      </c>
      <c r="E1014" t="s">
        <v>2822</v>
      </c>
      <c r="F1014" t="s">
        <v>102</v>
      </c>
      <c r="G1014" t="s">
        <v>140</v>
      </c>
      <c r="H1014" t="s">
        <v>1469</v>
      </c>
      <c r="I1014" s="200">
        <v>2083</v>
      </c>
      <c r="J1014" s="200"/>
      <c r="K1014" s="237">
        <v>151.30000000000001</v>
      </c>
      <c r="L1014" s="237"/>
      <c r="M1014" s="288">
        <v>13.77</v>
      </c>
      <c r="N1014" s="288"/>
      <c r="O1014" s="311">
        <v>2200</v>
      </c>
      <c r="P1014" s="298"/>
      <c r="Q1014" s="299">
        <v>150.5</v>
      </c>
      <c r="R1014" s="299"/>
      <c r="S1014" s="300">
        <v>14.62</v>
      </c>
      <c r="T1014" s="301"/>
      <c r="U1014" s="246"/>
    </row>
    <row r="1015" spans="1:21" x14ac:dyDescent="0.25">
      <c r="A1015" s="290" t="s">
        <v>2823</v>
      </c>
      <c r="B1015" t="s">
        <v>233</v>
      </c>
      <c r="C1015" t="s">
        <v>234</v>
      </c>
      <c r="D1015" s="93" t="s">
        <v>235</v>
      </c>
      <c r="E1015" t="s">
        <v>2824</v>
      </c>
      <c r="F1015" t="s">
        <v>102</v>
      </c>
      <c r="G1015" t="s">
        <v>140</v>
      </c>
      <c r="H1015" t="s">
        <v>1469</v>
      </c>
      <c r="I1015" s="200">
        <v>0</v>
      </c>
      <c r="J1015" s="200"/>
      <c r="K1015" s="237">
        <v>0</v>
      </c>
      <c r="L1015" s="237"/>
      <c r="M1015" s="288">
        <v>0</v>
      </c>
      <c r="N1015" s="288"/>
      <c r="O1015" s="311">
        <v>0</v>
      </c>
      <c r="P1015" s="298"/>
      <c r="Q1015" s="299">
        <v>0</v>
      </c>
      <c r="R1015" s="299"/>
      <c r="S1015" s="300">
        <v>0</v>
      </c>
      <c r="T1015" s="301"/>
      <c r="U1015" s="246"/>
    </row>
    <row r="1016" spans="1:21" x14ac:dyDescent="0.25">
      <c r="A1016" s="290" t="s">
        <v>2825</v>
      </c>
      <c r="B1016" t="s">
        <v>233</v>
      </c>
      <c r="C1016" t="s">
        <v>234</v>
      </c>
      <c r="D1016" s="93" t="s">
        <v>235</v>
      </c>
      <c r="E1016" t="s">
        <v>2826</v>
      </c>
      <c r="F1016" t="s">
        <v>102</v>
      </c>
      <c r="G1016" t="s">
        <v>140</v>
      </c>
      <c r="H1016" t="s">
        <v>896</v>
      </c>
      <c r="I1016" s="200">
        <v>0</v>
      </c>
      <c r="J1016" s="200"/>
      <c r="K1016" s="237">
        <v>0</v>
      </c>
      <c r="L1016" s="237"/>
      <c r="M1016" s="288">
        <v>0</v>
      </c>
      <c r="N1016" s="288"/>
      <c r="O1016" s="311">
        <v>0</v>
      </c>
      <c r="P1016" s="298"/>
      <c r="Q1016" s="299">
        <v>0</v>
      </c>
      <c r="R1016" s="299"/>
      <c r="S1016" s="300">
        <v>0</v>
      </c>
      <c r="T1016" s="301"/>
      <c r="U1016" s="246"/>
    </row>
    <row r="1017" spans="1:21" x14ac:dyDescent="0.25">
      <c r="A1017" s="290" t="s">
        <v>2827</v>
      </c>
      <c r="B1017" t="s">
        <v>233</v>
      </c>
      <c r="C1017" t="s">
        <v>234</v>
      </c>
      <c r="D1017" s="93" t="s">
        <v>235</v>
      </c>
      <c r="E1017" t="s">
        <v>2828</v>
      </c>
      <c r="F1017" t="s">
        <v>102</v>
      </c>
      <c r="G1017" t="s">
        <v>140</v>
      </c>
      <c r="H1017" t="s">
        <v>896</v>
      </c>
      <c r="I1017" s="200">
        <v>0</v>
      </c>
      <c r="J1017" s="200"/>
      <c r="K1017" s="237">
        <v>1.1000000000000001</v>
      </c>
      <c r="L1017" s="237"/>
      <c r="M1017" s="288">
        <v>0</v>
      </c>
      <c r="N1017" s="288"/>
      <c r="O1017" s="311">
        <v>0</v>
      </c>
      <c r="P1017" s="298"/>
      <c r="Q1017" s="299">
        <v>1.4</v>
      </c>
      <c r="R1017" s="299"/>
      <c r="S1017" s="300">
        <v>0</v>
      </c>
      <c r="T1017" s="301"/>
      <c r="U1017" s="246"/>
    </row>
    <row r="1018" spans="1:21" x14ac:dyDescent="0.25">
      <c r="A1018" s="290" t="s">
        <v>2829</v>
      </c>
      <c r="B1018" t="s">
        <v>233</v>
      </c>
      <c r="C1018" t="s">
        <v>234</v>
      </c>
      <c r="D1018" s="93" t="s">
        <v>235</v>
      </c>
      <c r="E1018" t="s">
        <v>2830</v>
      </c>
      <c r="F1018" t="s">
        <v>102</v>
      </c>
      <c r="G1018" t="s">
        <v>140</v>
      </c>
      <c r="H1018" t="s">
        <v>833</v>
      </c>
      <c r="I1018" s="200">
        <v>0</v>
      </c>
      <c r="J1018" s="200"/>
      <c r="K1018" s="237">
        <v>40.5</v>
      </c>
      <c r="L1018" s="237"/>
      <c r="M1018" s="288">
        <v>0</v>
      </c>
      <c r="N1018" s="288"/>
      <c r="O1018" s="311">
        <v>800</v>
      </c>
      <c r="P1018" s="298"/>
      <c r="Q1018" s="299">
        <v>42.1</v>
      </c>
      <c r="R1018" s="299"/>
      <c r="S1018" s="300">
        <v>19</v>
      </c>
      <c r="T1018" s="301"/>
      <c r="U1018" s="246"/>
    </row>
    <row r="1019" spans="1:21" x14ac:dyDescent="0.25">
      <c r="A1019" s="290" t="s">
        <v>2831</v>
      </c>
      <c r="B1019" t="s">
        <v>233</v>
      </c>
      <c r="C1019" t="s">
        <v>234</v>
      </c>
      <c r="D1019" s="93" t="s">
        <v>235</v>
      </c>
      <c r="E1019" t="s">
        <v>2832</v>
      </c>
      <c r="F1019" t="s">
        <v>102</v>
      </c>
      <c r="G1019" t="s">
        <v>140</v>
      </c>
      <c r="H1019" t="s">
        <v>1469</v>
      </c>
      <c r="I1019" s="200">
        <v>0</v>
      </c>
      <c r="J1019" s="200"/>
      <c r="K1019" s="237">
        <v>0</v>
      </c>
      <c r="L1019" s="237"/>
      <c r="M1019" s="288">
        <v>0</v>
      </c>
      <c r="N1019" s="288"/>
      <c r="O1019" s="311">
        <v>0</v>
      </c>
      <c r="P1019" s="298"/>
      <c r="Q1019" s="299">
        <v>0</v>
      </c>
      <c r="R1019" s="299"/>
      <c r="S1019" s="300">
        <v>0</v>
      </c>
      <c r="T1019" s="301"/>
      <c r="U1019" s="246"/>
    </row>
    <row r="1020" spans="1:21" x14ac:dyDescent="0.25">
      <c r="A1020" s="290" t="s">
        <v>2833</v>
      </c>
      <c r="B1020" t="s">
        <v>233</v>
      </c>
      <c r="C1020" t="s">
        <v>234</v>
      </c>
      <c r="D1020" s="93" t="s">
        <v>235</v>
      </c>
      <c r="E1020" t="s">
        <v>2834</v>
      </c>
      <c r="F1020" t="s">
        <v>102</v>
      </c>
      <c r="G1020" t="s">
        <v>140</v>
      </c>
      <c r="H1020" t="s">
        <v>833</v>
      </c>
      <c r="I1020" s="200">
        <v>50000</v>
      </c>
      <c r="J1020" s="200"/>
      <c r="K1020" s="237">
        <v>1013.2</v>
      </c>
      <c r="L1020" s="237"/>
      <c r="M1020" s="288">
        <v>49.35</v>
      </c>
      <c r="N1020" s="288"/>
      <c r="O1020" s="311">
        <v>63000</v>
      </c>
      <c r="P1020" s="298"/>
      <c r="Q1020" s="299">
        <v>1021.1</v>
      </c>
      <c r="R1020" s="299"/>
      <c r="S1020" s="300">
        <v>61.7</v>
      </c>
      <c r="T1020" s="301"/>
      <c r="U1020" s="246"/>
    </row>
    <row r="1021" spans="1:21" x14ac:dyDescent="0.25">
      <c r="A1021" s="290" t="s">
        <v>2835</v>
      </c>
      <c r="B1021" t="s">
        <v>233</v>
      </c>
      <c r="C1021" t="s">
        <v>234</v>
      </c>
      <c r="D1021" s="93" t="s">
        <v>235</v>
      </c>
      <c r="E1021" t="s">
        <v>2836</v>
      </c>
      <c r="F1021" t="s">
        <v>102</v>
      </c>
      <c r="G1021" t="s">
        <v>140</v>
      </c>
      <c r="H1021" t="s">
        <v>833</v>
      </c>
      <c r="I1021" s="200">
        <v>4500</v>
      </c>
      <c r="J1021" s="200"/>
      <c r="K1021" s="237">
        <v>167.1</v>
      </c>
      <c r="L1021" s="237"/>
      <c r="M1021" s="288">
        <v>26.93</v>
      </c>
      <c r="N1021" s="288"/>
      <c r="O1021" s="311">
        <v>4750</v>
      </c>
      <c r="P1021" s="298"/>
      <c r="Q1021" s="299">
        <v>166.3</v>
      </c>
      <c r="R1021" s="299"/>
      <c r="S1021" s="300">
        <v>28.56</v>
      </c>
      <c r="T1021" s="301"/>
      <c r="U1021" s="246"/>
    </row>
    <row r="1022" spans="1:21" x14ac:dyDescent="0.25">
      <c r="A1022" s="290" t="s">
        <v>2837</v>
      </c>
      <c r="B1022" t="s">
        <v>233</v>
      </c>
      <c r="C1022" t="s">
        <v>234</v>
      </c>
      <c r="D1022" s="93" t="s">
        <v>235</v>
      </c>
      <c r="E1022" t="s">
        <v>2838</v>
      </c>
      <c r="F1022" t="s">
        <v>102</v>
      </c>
      <c r="G1022" t="s">
        <v>140</v>
      </c>
      <c r="H1022" t="s">
        <v>830</v>
      </c>
      <c r="I1022" s="200">
        <v>207487</v>
      </c>
      <c r="J1022" s="200"/>
      <c r="K1022" s="237">
        <v>20661.5</v>
      </c>
      <c r="L1022" s="237"/>
      <c r="M1022" s="288">
        <v>10.039999999999999</v>
      </c>
      <c r="N1022" s="288"/>
      <c r="O1022" s="311">
        <v>212547</v>
      </c>
      <c r="P1022" s="298"/>
      <c r="Q1022" s="299">
        <v>20747.599999999999</v>
      </c>
      <c r="R1022" s="299"/>
      <c r="S1022" s="300">
        <v>10.24</v>
      </c>
      <c r="T1022" s="301"/>
      <c r="U1022" s="246"/>
    </row>
    <row r="1023" spans="1:21" x14ac:dyDescent="0.25">
      <c r="A1023" s="290" t="s">
        <v>2839</v>
      </c>
      <c r="B1023" t="s">
        <v>233</v>
      </c>
      <c r="C1023" t="s">
        <v>234</v>
      </c>
      <c r="D1023" s="93" t="s">
        <v>235</v>
      </c>
      <c r="E1023" t="s">
        <v>2840</v>
      </c>
      <c r="F1023" t="s">
        <v>102</v>
      </c>
      <c r="G1023" t="s">
        <v>140</v>
      </c>
      <c r="H1023" t="s">
        <v>833</v>
      </c>
      <c r="I1023" s="200">
        <v>5328</v>
      </c>
      <c r="J1023" s="200"/>
      <c r="K1023" s="237">
        <v>168.4</v>
      </c>
      <c r="L1023" s="237"/>
      <c r="M1023" s="288">
        <v>31.64</v>
      </c>
      <c r="N1023" s="288"/>
      <c r="O1023" s="311">
        <v>5560</v>
      </c>
      <c r="P1023" s="298"/>
      <c r="Q1023" s="299">
        <v>170.6</v>
      </c>
      <c r="R1023" s="299"/>
      <c r="S1023" s="300">
        <v>32.590000000000003</v>
      </c>
      <c r="T1023" s="301"/>
      <c r="U1023" s="246"/>
    </row>
    <row r="1024" spans="1:21" x14ac:dyDescent="0.25">
      <c r="A1024" s="290" t="s">
        <v>2841</v>
      </c>
      <c r="B1024" t="s">
        <v>233</v>
      </c>
      <c r="C1024" t="s">
        <v>234</v>
      </c>
      <c r="D1024" s="93" t="s">
        <v>235</v>
      </c>
      <c r="E1024" t="s">
        <v>2842</v>
      </c>
      <c r="F1024" t="s">
        <v>102</v>
      </c>
      <c r="G1024" t="s">
        <v>140</v>
      </c>
      <c r="H1024" t="s">
        <v>1469</v>
      </c>
      <c r="I1024" s="200">
        <v>0</v>
      </c>
      <c r="J1024" s="200"/>
      <c r="K1024" s="237">
        <v>0</v>
      </c>
      <c r="L1024" s="237"/>
      <c r="M1024" s="288">
        <v>0</v>
      </c>
      <c r="N1024" s="288"/>
      <c r="O1024" s="311">
        <v>0</v>
      </c>
      <c r="P1024" s="298"/>
      <c r="Q1024" s="299">
        <v>0</v>
      </c>
      <c r="R1024" s="299"/>
      <c r="S1024" s="300">
        <v>0</v>
      </c>
      <c r="T1024" s="301"/>
      <c r="U1024" s="246"/>
    </row>
    <row r="1025" spans="1:21" x14ac:dyDescent="0.25">
      <c r="A1025" s="290" t="s">
        <v>2843</v>
      </c>
      <c r="B1025" t="s">
        <v>233</v>
      </c>
      <c r="C1025" t="s">
        <v>234</v>
      </c>
      <c r="D1025" s="93" t="s">
        <v>235</v>
      </c>
      <c r="E1025" t="s">
        <v>2844</v>
      </c>
      <c r="F1025" t="s">
        <v>102</v>
      </c>
      <c r="G1025" t="s">
        <v>140</v>
      </c>
      <c r="H1025" t="s">
        <v>1469</v>
      </c>
      <c r="I1025" s="200">
        <v>3000</v>
      </c>
      <c r="J1025" s="200"/>
      <c r="K1025" s="237">
        <v>350.6</v>
      </c>
      <c r="L1025" s="237"/>
      <c r="M1025" s="288">
        <v>8.56</v>
      </c>
      <c r="N1025" s="288"/>
      <c r="O1025" s="311">
        <v>3500</v>
      </c>
      <c r="P1025" s="298"/>
      <c r="Q1025" s="299">
        <v>347.9</v>
      </c>
      <c r="R1025" s="299"/>
      <c r="S1025" s="300">
        <v>10.06</v>
      </c>
      <c r="T1025" s="301"/>
      <c r="U1025" s="246"/>
    </row>
    <row r="1026" spans="1:21" x14ac:dyDescent="0.25">
      <c r="A1026" s="290" t="s">
        <v>2845</v>
      </c>
      <c r="B1026" t="s">
        <v>233</v>
      </c>
      <c r="C1026" t="s">
        <v>234</v>
      </c>
      <c r="D1026" s="93" t="s">
        <v>235</v>
      </c>
      <c r="E1026" t="s">
        <v>2846</v>
      </c>
      <c r="F1026" t="s">
        <v>102</v>
      </c>
      <c r="G1026" t="s">
        <v>140</v>
      </c>
      <c r="H1026" t="s">
        <v>833</v>
      </c>
      <c r="I1026" s="200">
        <v>21895</v>
      </c>
      <c r="J1026" s="200"/>
      <c r="K1026" s="237">
        <v>430.1</v>
      </c>
      <c r="L1026" s="237"/>
      <c r="M1026" s="288">
        <v>50.91</v>
      </c>
      <c r="N1026" s="288"/>
      <c r="O1026" s="311">
        <v>22212</v>
      </c>
      <c r="P1026" s="298"/>
      <c r="Q1026" s="299">
        <v>436.3</v>
      </c>
      <c r="R1026" s="299"/>
      <c r="S1026" s="300">
        <v>50.91</v>
      </c>
      <c r="T1026" s="301"/>
      <c r="U1026" s="246"/>
    </row>
    <row r="1027" spans="1:21" x14ac:dyDescent="0.25">
      <c r="A1027" s="290" t="s">
        <v>2847</v>
      </c>
      <c r="B1027" t="s">
        <v>233</v>
      </c>
      <c r="C1027" t="s">
        <v>234</v>
      </c>
      <c r="D1027" s="93" t="s">
        <v>235</v>
      </c>
      <c r="E1027" t="s">
        <v>2848</v>
      </c>
      <c r="F1027" t="s">
        <v>102</v>
      </c>
      <c r="G1027" t="s">
        <v>140</v>
      </c>
      <c r="H1027" t="s">
        <v>1469</v>
      </c>
      <c r="I1027" s="200">
        <v>0</v>
      </c>
      <c r="J1027" s="200"/>
      <c r="K1027" s="237">
        <v>0</v>
      </c>
      <c r="L1027" s="237"/>
      <c r="M1027" s="288">
        <v>0</v>
      </c>
      <c r="N1027" s="288"/>
      <c r="O1027" s="311">
        <v>0</v>
      </c>
      <c r="P1027" s="298"/>
      <c r="Q1027" s="299">
        <v>0</v>
      </c>
      <c r="R1027" s="299"/>
      <c r="S1027" s="300">
        <v>0</v>
      </c>
      <c r="T1027" s="301"/>
      <c r="U1027" s="246"/>
    </row>
    <row r="1028" spans="1:21" x14ac:dyDescent="0.25">
      <c r="A1028" s="290" t="s">
        <v>2849</v>
      </c>
      <c r="B1028" t="s">
        <v>233</v>
      </c>
      <c r="C1028" t="s">
        <v>234</v>
      </c>
      <c r="D1028" s="93" t="s">
        <v>235</v>
      </c>
      <c r="E1028" t="s">
        <v>2850</v>
      </c>
      <c r="F1028" t="s">
        <v>102</v>
      </c>
      <c r="G1028" t="s">
        <v>140</v>
      </c>
      <c r="H1028" t="s">
        <v>833</v>
      </c>
      <c r="I1028" s="200">
        <v>8000</v>
      </c>
      <c r="J1028" s="200"/>
      <c r="K1028" s="237">
        <v>241.2</v>
      </c>
      <c r="L1028" s="237"/>
      <c r="M1028" s="288">
        <v>33.17</v>
      </c>
      <c r="N1028" s="288"/>
      <c r="O1028" s="311">
        <v>8000</v>
      </c>
      <c r="P1028" s="298"/>
      <c r="Q1028" s="299">
        <v>240.6</v>
      </c>
      <c r="R1028" s="299"/>
      <c r="S1028" s="300">
        <v>33.25</v>
      </c>
      <c r="T1028" s="301"/>
      <c r="U1028" s="246"/>
    </row>
    <row r="1029" spans="1:21" x14ac:dyDescent="0.25">
      <c r="A1029" s="290" t="s">
        <v>2851</v>
      </c>
      <c r="B1029" t="s">
        <v>233</v>
      </c>
      <c r="C1029" t="s">
        <v>234</v>
      </c>
      <c r="D1029" s="93" t="s">
        <v>235</v>
      </c>
      <c r="E1029" t="s">
        <v>2852</v>
      </c>
      <c r="F1029" t="s">
        <v>102</v>
      </c>
      <c r="G1029" t="s">
        <v>140</v>
      </c>
      <c r="H1029" t="s">
        <v>896</v>
      </c>
      <c r="I1029" s="200">
        <v>0</v>
      </c>
      <c r="J1029" s="200"/>
      <c r="K1029" s="237">
        <v>116.3</v>
      </c>
      <c r="L1029" s="237"/>
      <c r="M1029" s="288">
        <v>0</v>
      </c>
      <c r="N1029" s="288"/>
      <c r="O1029" s="311">
        <v>0</v>
      </c>
      <c r="P1029" s="298"/>
      <c r="Q1029" s="299">
        <v>115.2</v>
      </c>
      <c r="R1029" s="299"/>
      <c r="S1029" s="300">
        <v>0</v>
      </c>
      <c r="T1029" s="301"/>
      <c r="U1029" s="246"/>
    </row>
    <row r="1030" spans="1:21" x14ac:dyDescent="0.25">
      <c r="A1030" s="290" t="s">
        <v>2853</v>
      </c>
      <c r="B1030" t="s">
        <v>233</v>
      </c>
      <c r="C1030" t="s">
        <v>234</v>
      </c>
      <c r="D1030" s="93" t="s">
        <v>235</v>
      </c>
      <c r="E1030" t="s">
        <v>2854</v>
      </c>
      <c r="F1030" t="s">
        <v>102</v>
      </c>
      <c r="G1030" t="s">
        <v>140</v>
      </c>
      <c r="H1030" t="s">
        <v>833</v>
      </c>
      <c r="I1030" s="200">
        <v>80242</v>
      </c>
      <c r="J1030" s="200"/>
      <c r="K1030" s="237">
        <v>2643.9</v>
      </c>
      <c r="L1030" s="237"/>
      <c r="M1030" s="288">
        <v>30.35</v>
      </c>
      <c r="N1030" s="288"/>
      <c r="O1030" s="311">
        <v>81283</v>
      </c>
      <c r="P1030" s="298"/>
      <c r="Q1030" s="299">
        <v>2678.2</v>
      </c>
      <c r="R1030" s="299"/>
      <c r="S1030" s="300">
        <v>30.35</v>
      </c>
      <c r="T1030" s="301"/>
      <c r="U1030" s="246"/>
    </row>
    <row r="1031" spans="1:21" x14ac:dyDescent="0.25">
      <c r="A1031" s="290" t="s">
        <v>2855</v>
      </c>
      <c r="B1031" t="s">
        <v>233</v>
      </c>
      <c r="C1031" t="s">
        <v>234</v>
      </c>
      <c r="D1031" s="93" t="s">
        <v>235</v>
      </c>
      <c r="E1031" t="s">
        <v>2856</v>
      </c>
      <c r="F1031" t="s">
        <v>102</v>
      </c>
      <c r="G1031" t="s">
        <v>140</v>
      </c>
      <c r="H1031" t="s">
        <v>833</v>
      </c>
      <c r="I1031" s="200">
        <v>6200</v>
      </c>
      <c r="J1031" s="200"/>
      <c r="K1031" s="237">
        <v>89.9</v>
      </c>
      <c r="L1031" s="237"/>
      <c r="M1031" s="288">
        <v>68.97</v>
      </c>
      <c r="N1031" s="288"/>
      <c r="O1031" s="311">
        <v>6500</v>
      </c>
      <c r="P1031" s="298"/>
      <c r="Q1031" s="299">
        <v>90.3</v>
      </c>
      <c r="R1031" s="299"/>
      <c r="S1031" s="300">
        <v>71.98</v>
      </c>
      <c r="T1031" s="301"/>
      <c r="U1031" s="246"/>
    </row>
    <row r="1032" spans="1:21" x14ac:dyDescent="0.25">
      <c r="A1032" s="290" t="s">
        <v>2857</v>
      </c>
      <c r="B1032" t="s">
        <v>233</v>
      </c>
      <c r="C1032" t="s">
        <v>234</v>
      </c>
      <c r="D1032" s="93" t="s">
        <v>235</v>
      </c>
      <c r="E1032" t="s">
        <v>2858</v>
      </c>
      <c r="F1032" t="s">
        <v>102</v>
      </c>
      <c r="G1032" t="s">
        <v>140</v>
      </c>
      <c r="H1032" t="s">
        <v>833</v>
      </c>
      <c r="I1032" s="200">
        <v>25682</v>
      </c>
      <c r="J1032" s="200"/>
      <c r="K1032" s="237">
        <v>1189</v>
      </c>
      <c r="L1032" s="237"/>
      <c r="M1032" s="288">
        <v>21.6</v>
      </c>
      <c r="N1032" s="288"/>
      <c r="O1032" s="311">
        <v>26801</v>
      </c>
      <c r="P1032" s="298"/>
      <c r="Q1032" s="299">
        <v>1240.8</v>
      </c>
      <c r="R1032" s="299"/>
      <c r="S1032" s="300">
        <v>21.6</v>
      </c>
      <c r="T1032" s="301"/>
      <c r="U1032" s="246"/>
    </row>
    <row r="1033" spans="1:21" x14ac:dyDescent="0.25">
      <c r="A1033" s="290" t="s">
        <v>2859</v>
      </c>
      <c r="B1033" t="s">
        <v>233</v>
      </c>
      <c r="C1033" t="s">
        <v>234</v>
      </c>
      <c r="D1033" s="93" t="s">
        <v>235</v>
      </c>
      <c r="E1033" t="s">
        <v>2860</v>
      </c>
      <c r="F1033" t="s">
        <v>102</v>
      </c>
      <c r="G1033" t="s">
        <v>140</v>
      </c>
      <c r="H1033" t="s">
        <v>833</v>
      </c>
      <c r="I1033" s="200">
        <v>9547</v>
      </c>
      <c r="J1033" s="200"/>
      <c r="K1033" s="237">
        <v>711.9</v>
      </c>
      <c r="L1033" s="237"/>
      <c r="M1033" s="288">
        <v>13.41</v>
      </c>
      <c r="N1033" s="288"/>
      <c r="O1033" s="311">
        <v>9680</v>
      </c>
      <c r="P1033" s="298"/>
      <c r="Q1033" s="299">
        <v>705.4</v>
      </c>
      <c r="R1033" s="299"/>
      <c r="S1033" s="300">
        <v>13.72</v>
      </c>
      <c r="T1033" s="301"/>
      <c r="U1033" s="246"/>
    </row>
    <row r="1034" spans="1:21" x14ac:dyDescent="0.25">
      <c r="A1034" s="290" t="s">
        <v>2861</v>
      </c>
      <c r="B1034" t="s">
        <v>233</v>
      </c>
      <c r="C1034" t="s">
        <v>234</v>
      </c>
      <c r="D1034" s="93" t="s">
        <v>235</v>
      </c>
      <c r="E1034" t="s">
        <v>2862</v>
      </c>
      <c r="F1034" t="s">
        <v>102</v>
      </c>
      <c r="G1034" t="s">
        <v>140</v>
      </c>
      <c r="H1034" t="s">
        <v>833</v>
      </c>
      <c r="I1034" s="200">
        <v>20147</v>
      </c>
      <c r="J1034" s="200"/>
      <c r="K1034" s="237">
        <v>447.8</v>
      </c>
      <c r="L1034" s="237"/>
      <c r="M1034" s="288">
        <v>44.99</v>
      </c>
      <c r="N1034" s="288"/>
      <c r="O1034" s="311">
        <v>21177</v>
      </c>
      <c r="P1034" s="298"/>
      <c r="Q1034" s="299">
        <v>470.7</v>
      </c>
      <c r="R1034" s="299"/>
      <c r="S1034" s="300">
        <v>44.99</v>
      </c>
      <c r="T1034" s="301"/>
      <c r="U1034" s="246"/>
    </row>
    <row r="1035" spans="1:21" x14ac:dyDescent="0.25">
      <c r="A1035" s="290" t="s">
        <v>2863</v>
      </c>
      <c r="B1035" t="s">
        <v>233</v>
      </c>
      <c r="C1035" t="s">
        <v>234</v>
      </c>
      <c r="D1035" s="93" t="s">
        <v>235</v>
      </c>
      <c r="E1035" t="s">
        <v>2864</v>
      </c>
      <c r="F1035" t="s">
        <v>102</v>
      </c>
      <c r="G1035" t="s">
        <v>140</v>
      </c>
      <c r="H1035" t="s">
        <v>1469</v>
      </c>
      <c r="I1035" s="200">
        <v>0</v>
      </c>
      <c r="J1035" s="200"/>
      <c r="K1035" s="237">
        <v>0</v>
      </c>
      <c r="L1035" s="237"/>
      <c r="M1035" s="288">
        <v>0</v>
      </c>
      <c r="N1035" s="288"/>
      <c r="O1035" s="311">
        <v>0</v>
      </c>
      <c r="P1035" s="298"/>
      <c r="Q1035" s="299">
        <v>0</v>
      </c>
      <c r="R1035" s="299"/>
      <c r="S1035" s="300">
        <v>0</v>
      </c>
      <c r="T1035" s="301"/>
      <c r="U1035" s="246"/>
    </row>
    <row r="1036" spans="1:21" x14ac:dyDescent="0.25">
      <c r="A1036" s="290" t="s">
        <v>2865</v>
      </c>
      <c r="B1036" t="s">
        <v>233</v>
      </c>
      <c r="C1036" t="s">
        <v>234</v>
      </c>
      <c r="D1036" s="93" t="s">
        <v>235</v>
      </c>
      <c r="E1036" t="s">
        <v>2866</v>
      </c>
      <c r="F1036" t="s">
        <v>102</v>
      </c>
      <c r="G1036" t="s">
        <v>140</v>
      </c>
      <c r="H1036" t="s">
        <v>833</v>
      </c>
      <c r="I1036" s="200">
        <v>7000</v>
      </c>
      <c r="J1036" s="200"/>
      <c r="K1036" s="237">
        <v>235.2</v>
      </c>
      <c r="L1036" s="237"/>
      <c r="M1036" s="288">
        <v>29.76</v>
      </c>
      <c r="N1036" s="288"/>
      <c r="O1036" s="311">
        <v>7250</v>
      </c>
      <c r="P1036" s="298"/>
      <c r="Q1036" s="299">
        <v>233.5</v>
      </c>
      <c r="R1036" s="299"/>
      <c r="S1036" s="300">
        <v>31.05</v>
      </c>
      <c r="T1036" s="301"/>
      <c r="U1036" s="246"/>
    </row>
    <row r="1037" spans="1:21" x14ac:dyDescent="0.25">
      <c r="A1037" s="290" t="s">
        <v>2867</v>
      </c>
      <c r="B1037" t="s">
        <v>233</v>
      </c>
      <c r="C1037" t="s">
        <v>234</v>
      </c>
      <c r="D1037" s="93" t="s">
        <v>235</v>
      </c>
      <c r="E1037" t="s">
        <v>2868</v>
      </c>
      <c r="F1037" t="s">
        <v>102</v>
      </c>
      <c r="G1037" t="s">
        <v>140</v>
      </c>
      <c r="H1037" t="s">
        <v>833</v>
      </c>
      <c r="I1037" s="200">
        <v>5151</v>
      </c>
      <c r="J1037" s="200"/>
      <c r="K1037" s="237">
        <v>242.4</v>
      </c>
      <c r="L1037" s="237"/>
      <c r="M1037" s="288">
        <v>21.25</v>
      </c>
      <c r="N1037" s="288"/>
      <c r="O1037" s="311">
        <v>6305</v>
      </c>
      <c r="P1037" s="298"/>
      <c r="Q1037" s="299">
        <v>247.3</v>
      </c>
      <c r="R1037" s="299"/>
      <c r="S1037" s="300">
        <v>25.5</v>
      </c>
      <c r="T1037" s="301"/>
      <c r="U1037" s="246"/>
    </row>
    <row r="1038" spans="1:21" x14ac:dyDescent="0.25">
      <c r="A1038" s="290" t="s">
        <v>2869</v>
      </c>
      <c r="B1038" t="s">
        <v>233</v>
      </c>
      <c r="C1038" t="s">
        <v>234</v>
      </c>
      <c r="D1038" s="93" t="s">
        <v>235</v>
      </c>
      <c r="E1038" t="s">
        <v>2870</v>
      </c>
      <c r="F1038" t="s">
        <v>102</v>
      </c>
      <c r="G1038" t="s">
        <v>140</v>
      </c>
      <c r="H1038" t="s">
        <v>833</v>
      </c>
      <c r="I1038" s="200">
        <v>2700</v>
      </c>
      <c r="J1038" s="200"/>
      <c r="K1038" s="237">
        <v>205</v>
      </c>
      <c r="L1038" s="237"/>
      <c r="M1038" s="288">
        <v>13.17</v>
      </c>
      <c r="N1038" s="288"/>
      <c r="O1038" s="311">
        <v>2700</v>
      </c>
      <c r="P1038" s="298"/>
      <c r="Q1038" s="299">
        <v>207.1</v>
      </c>
      <c r="R1038" s="299"/>
      <c r="S1038" s="300">
        <v>13.04</v>
      </c>
      <c r="T1038" s="301"/>
      <c r="U1038" s="246"/>
    </row>
    <row r="1039" spans="1:21" x14ac:dyDescent="0.25">
      <c r="A1039" s="290" t="s">
        <v>2871</v>
      </c>
      <c r="B1039" t="s">
        <v>233</v>
      </c>
      <c r="C1039" t="s">
        <v>234</v>
      </c>
      <c r="D1039" s="93" t="s">
        <v>235</v>
      </c>
      <c r="E1039" t="s">
        <v>2872</v>
      </c>
      <c r="F1039" t="s">
        <v>102</v>
      </c>
      <c r="G1039" t="s">
        <v>140</v>
      </c>
      <c r="H1039" t="s">
        <v>833</v>
      </c>
      <c r="I1039" s="200">
        <v>5106</v>
      </c>
      <c r="J1039" s="200"/>
      <c r="K1039" s="237">
        <v>129</v>
      </c>
      <c r="L1039" s="237"/>
      <c r="M1039" s="288">
        <v>39.58</v>
      </c>
      <c r="N1039" s="288"/>
      <c r="O1039" s="311">
        <v>5118</v>
      </c>
      <c r="P1039" s="298"/>
      <c r="Q1039" s="299">
        <v>129.30000000000001</v>
      </c>
      <c r="R1039" s="299"/>
      <c r="S1039" s="300">
        <v>39.58</v>
      </c>
      <c r="T1039" s="301"/>
      <c r="U1039" s="246"/>
    </row>
    <row r="1040" spans="1:21" x14ac:dyDescent="0.25">
      <c r="A1040" s="290" t="s">
        <v>2873</v>
      </c>
      <c r="B1040" t="s">
        <v>233</v>
      </c>
      <c r="C1040" t="s">
        <v>234</v>
      </c>
      <c r="D1040" s="93" t="s">
        <v>235</v>
      </c>
      <c r="E1040" t="s">
        <v>2874</v>
      </c>
      <c r="F1040" t="s">
        <v>102</v>
      </c>
      <c r="G1040" t="s">
        <v>140</v>
      </c>
      <c r="H1040" t="s">
        <v>830</v>
      </c>
      <c r="I1040" s="200">
        <v>44150</v>
      </c>
      <c r="J1040" s="200"/>
      <c r="K1040" s="237">
        <v>20116.3</v>
      </c>
      <c r="L1040" s="237"/>
      <c r="M1040" s="288">
        <v>2.19</v>
      </c>
      <c r="N1040" s="288"/>
      <c r="O1040" s="311">
        <v>61741</v>
      </c>
      <c r="P1040" s="298"/>
      <c r="Q1040" s="299">
        <v>20480</v>
      </c>
      <c r="R1040" s="299"/>
      <c r="S1040" s="300">
        <v>3.01</v>
      </c>
      <c r="T1040" s="301"/>
      <c r="U1040" s="246"/>
    </row>
    <row r="1041" spans="1:21" x14ac:dyDescent="0.25">
      <c r="A1041" s="290" t="s">
        <v>2875</v>
      </c>
      <c r="B1041" t="s">
        <v>233</v>
      </c>
      <c r="C1041" t="s">
        <v>234</v>
      </c>
      <c r="D1041" s="93" t="s">
        <v>235</v>
      </c>
      <c r="E1041" t="s">
        <v>2400</v>
      </c>
      <c r="F1041" t="s">
        <v>102</v>
      </c>
      <c r="G1041" t="s">
        <v>140</v>
      </c>
      <c r="H1041" t="s">
        <v>833</v>
      </c>
      <c r="I1041" s="200">
        <v>35000</v>
      </c>
      <c r="J1041" s="200"/>
      <c r="K1041" s="237">
        <v>1060.4000000000001</v>
      </c>
      <c r="L1041" s="237"/>
      <c r="M1041" s="288">
        <v>33.01</v>
      </c>
      <c r="N1041" s="288"/>
      <c r="O1041" s="311">
        <v>45000</v>
      </c>
      <c r="P1041" s="298"/>
      <c r="Q1041" s="299">
        <v>1062.4000000000001</v>
      </c>
      <c r="R1041" s="299"/>
      <c r="S1041" s="300">
        <v>42.36</v>
      </c>
      <c r="T1041" s="301"/>
      <c r="U1041" s="246"/>
    </row>
    <row r="1042" spans="1:21" x14ac:dyDescent="0.25">
      <c r="A1042" s="290" t="s">
        <v>2876</v>
      </c>
      <c r="B1042" t="s">
        <v>233</v>
      </c>
      <c r="C1042" t="s">
        <v>234</v>
      </c>
      <c r="D1042" s="93" t="s">
        <v>235</v>
      </c>
      <c r="E1042" t="s">
        <v>2877</v>
      </c>
      <c r="F1042" t="s">
        <v>102</v>
      </c>
      <c r="G1042" t="s">
        <v>140</v>
      </c>
      <c r="H1042" t="s">
        <v>833</v>
      </c>
      <c r="I1042" s="200">
        <v>30585</v>
      </c>
      <c r="J1042" s="200"/>
      <c r="K1042" s="237">
        <v>921.8</v>
      </c>
      <c r="L1042" s="237"/>
      <c r="M1042" s="288">
        <v>33.18</v>
      </c>
      <c r="N1042" s="288"/>
      <c r="O1042" s="311">
        <v>31919</v>
      </c>
      <c r="P1042" s="298"/>
      <c r="Q1042" s="299">
        <v>962</v>
      </c>
      <c r="R1042" s="299"/>
      <c r="S1042" s="300">
        <v>33.18</v>
      </c>
      <c r="T1042" s="301"/>
      <c r="U1042" s="246"/>
    </row>
    <row r="1043" spans="1:21" x14ac:dyDescent="0.25">
      <c r="A1043" s="290" t="s">
        <v>2878</v>
      </c>
      <c r="B1043" t="s">
        <v>233</v>
      </c>
      <c r="C1043" t="s">
        <v>234</v>
      </c>
      <c r="D1043" s="93" t="s">
        <v>235</v>
      </c>
      <c r="E1043" t="s">
        <v>2879</v>
      </c>
      <c r="F1043" t="s">
        <v>102</v>
      </c>
      <c r="G1043" t="s">
        <v>140</v>
      </c>
      <c r="H1043" t="s">
        <v>833</v>
      </c>
      <c r="I1043" s="200">
        <v>269066</v>
      </c>
      <c r="J1043" s="200"/>
      <c r="K1043" s="237">
        <v>3696.8</v>
      </c>
      <c r="L1043" s="237"/>
      <c r="M1043" s="288">
        <v>72.78</v>
      </c>
      <c r="N1043" s="288"/>
      <c r="O1043" s="311">
        <v>229679</v>
      </c>
      <c r="P1043" s="298"/>
      <c r="Q1043" s="299">
        <v>3704.5</v>
      </c>
      <c r="R1043" s="299"/>
      <c r="S1043" s="300">
        <v>62</v>
      </c>
      <c r="T1043" s="301"/>
      <c r="U1043" s="246"/>
    </row>
    <row r="1044" spans="1:21" x14ac:dyDescent="0.25">
      <c r="A1044" s="290" t="s">
        <v>2880</v>
      </c>
      <c r="B1044" t="s">
        <v>233</v>
      </c>
      <c r="C1044" t="s">
        <v>234</v>
      </c>
      <c r="D1044" s="93" t="s">
        <v>235</v>
      </c>
      <c r="E1044" t="s">
        <v>2881</v>
      </c>
      <c r="F1044" t="s">
        <v>102</v>
      </c>
      <c r="G1044" t="s">
        <v>140</v>
      </c>
      <c r="H1044" t="s">
        <v>1469</v>
      </c>
      <c r="I1044" s="200">
        <v>0</v>
      </c>
      <c r="J1044" s="200"/>
      <c r="K1044" s="237">
        <v>0</v>
      </c>
      <c r="L1044" s="237"/>
      <c r="M1044" s="288">
        <v>0</v>
      </c>
      <c r="N1044" s="288"/>
      <c r="O1044" s="311">
        <v>0</v>
      </c>
      <c r="P1044" s="298"/>
      <c r="Q1044" s="299">
        <v>0</v>
      </c>
      <c r="R1044" s="299"/>
      <c r="S1044" s="300">
        <v>0</v>
      </c>
      <c r="T1044" s="301"/>
      <c r="U1044" s="246"/>
    </row>
    <row r="1045" spans="1:21" x14ac:dyDescent="0.25">
      <c r="A1045" s="290" t="s">
        <v>2882</v>
      </c>
      <c r="B1045" t="s">
        <v>233</v>
      </c>
      <c r="C1045" t="s">
        <v>234</v>
      </c>
      <c r="D1045" s="93" t="s">
        <v>235</v>
      </c>
      <c r="E1045" t="s">
        <v>2883</v>
      </c>
      <c r="F1045" t="s">
        <v>102</v>
      </c>
      <c r="G1045" t="s">
        <v>140</v>
      </c>
      <c r="H1045" t="s">
        <v>833</v>
      </c>
      <c r="I1045" s="200">
        <v>72000</v>
      </c>
      <c r="J1045" s="200"/>
      <c r="K1045" s="237">
        <v>3144.2</v>
      </c>
      <c r="L1045" s="237"/>
      <c r="M1045" s="288">
        <v>22.9</v>
      </c>
      <c r="N1045" s="288"/>
      <c r="O1045" s="311">
        <v>76000</v>
      </c>
      <c r="P1045" s="298"/>
      <c r="Q1045" s="299">
        <v>3244.6</v>
      </c>
      <c r="R1045" s="299"/>
      <c r="S1045" s="300">
        <v>23.42</v>
      </c>
      <c r="T1045" s="301"/>
      <c r="U1045" s="246"/>
    </row>
    <row r="1046" spans="1:21" x14ac:dyDescent="0.25">
      <c r="A1046" s="290" t="s">
        <v>2884</v>
      </c>
      <c r="B1046" t="s">
        <v>233</v>
      </c>
      <c r="C1046" t="s">
        <v>234</v>
      </c>
      <c r="D1046" s="93" t="s">
        <v>235</v>
      </c>
      <c r="E1046" t="s">
        <v>2885</v>
      </c>
      <c r="F1046" t="s">
        <v>102</v>
      </c>
      <c r="G1046" t="s">
        <v>140</v>
      </c>
      <c r="H1046" t="s">
        <v>833</v>
      </c>
      <c r="I1046" s="200">
        <v>9857</v>
      </c>
      <c r="J1046" s="200"/>
      <c r="K1046" s="237">
        <v>213.5</v>
      </c>
      <c r="L1046" s="237"/>
      <c r="M1046" s="288">
        <v>46.17</v>
      </c>
      <c r="N1046" s="288"/>
      <c r="O1046" s="311">
        <v>9760</v>
      </c>
      <c r="P1046" s="298"/>
      <c r="Q1046" s="299">
        <v>211.4</v>
      </c>
      <c r="R1046" s="299"/>
      <c r="S1046" s="300">
        <v>46.17</v>
      </c>
      <c r="T1046" s="301"/>
      <c r="U1046" s="246"/>
    </row>
    <row r="1047" spans="1:21" x14ac:dyDescent="0.25">
      <c r="A1047" s="290" t="s">
        <v>2886</v>
      </c>
      <c r="B1047" t="s">
        <v>233</v>
      </c>
      <c r="C1047" t="s">
        <v>234</v>
      </c>
      <c r="D1047" s="93" t="s">
        <v>235</v>
      </c>
      <c r="E1047" t="s">
        <v>2887</v>
      </c>
      <c r="F1047" t="s">
        <v>102</v>
      </c>
      <c r="G1047" t="s">
        <v>140</v>
      </c>
      <c r="H1047" t="s">
        <v>833</v>
      </c>
      <c r="I1047" s="200">
        <v>24000</v>
      </c>
      <c r="J1047" s="200"/>
      <c r="K1047" s="237">
        <v>677.7</v>
      </c>
      <c r="L1047" s="237"/>
      <c r="M1047" s="288">
        <v>35.409999999999997</v>
      </c>
      <c r="N1047" s="288"/>
      <c r="O1047" s="311">
        <v>24000</v>
      </c>
      <c r="P1047" s="298"/>
      <c r="Q1047" s="299">
        <v>677.4</v>
      </c>
      <c r="R1047" s="299"/>
      <c r="S1047" s="300">
        <v>35.43</v>
      </c>
      <c r="T1047" s="301"/>
      <c r="U1047" s="246"/>
    </row>
    <row r="1048" spans="1:21" x14ac:dyDescent="0.25">
      <c r="A1048" s="290" t="s">
        <v>2888</v>
      </c>
      <c r="B1048" t="s">
        <v>233</v>
      </c>
      <c r="C1048" t="s">
        <v>234</v>
      </c>
      <c r="D1048" s="93" t="s">
        <v>235</v>
      </c>
      <c r="E1048" t="s">
        <v>2889</v>
      </c>
      <c r="F1048" t="s">
        <v>102</v>
      </c>
      <c r="G1048" t="s">
        <v>140</v>
      </c>
      <c r="H1048" t="s">
        <v>1469</v>
      </c>
      <c r="I1048" s="200">
        <v>3605</v>
      </c>
      <c r="J1048" s="200"/>
      <c r="K1048" s="237">
        <v>145.80000000000001</v>
      </c>
      <c r="L1048" s="237"/>
      <c r="M1048" s="288">
        <v>24.73</v>
      </c>
      <c r="N1048" s="288"/>
      <c r="O1048" s="311">
        <v>3796</v>
      </c>
      <c r="P1048" s="298"/>
      <c r="Q1048" s="299">
        <v>153.5</v>
      </c>
      <c r="R1048" s="299"/>
      <c r="S1048" s="300">
        <v>24.73</v>
      </c>
      <c r="T1048" s="301"/>
      <c r="U1048" s="246"/>
    </row>
    <row r="1049" spans="1:21" x14ac:dyDescent="0.25">
      <c r="A1049" s="290" t="s">
        <v>2890</v>
      </c>
      <c r="B1049" t="s">
        <v>233</v>
      </c>
      <c r="C1049" t="s">
        <v>234</v>
      </c>
      <c r="D1049" s="93" t="s">
        <v>235</v>
      </c>
      <c r="E1049" t="s">
        <v>2891</v>
      </c>
      <c r="F1049" t="s">
        <v>102</v>
      </c>
      <c r="G1049" t="s">
        <v>140</v>
      </c>
      <c r="H1049" t="s">
        <v>833</v>
      </c>
      <c r="I1049" s="200">
        <v>5703</v>
      </c>
      <c r="J1049" s="200"/>
      <c r="K1049" s="237">
        <v>263.39999999999998</v>
      </c>
      <c r="L1049" s="237"/>
      <c r="M1049" s="288">
        <v>21.65</v>
      </c>
      <c r="N1049" s="288"/>
      <c r="O1049" s="311">
        <v>5869</v>
      </c>
      <c r="P1049" s="298"/>
      <c r="Q1049" s="299">
        <v>271.10000000000002</v>
      </c>
      <c r="R1049" s="299"/>
      <c r="S1049" s="300">
        <v>21.65</v>
      </c>
      <c r="T1049" s="301"/>
      <c r="U1049" s="246"/>
    </row>
    <row r="1050" spans="1:21" x14ac:dyDescent="0.25">
      <c r="A1050" s="290" t="s">
        <v>2892</v>
      </c>
      <c r="B1050" t="s">
        <v>233</v>
      </c>
      <c r="C1050" t="s">
        <v>234</v>
      </c>
      <c r="D1050" s="93" t="s">
        <v>235</v>
      </c>
      <c r="E1050" t="s">
        <v>2893</v>
      </c>
      <c r="F1050" t="s">
        <v>102</v>
      </c>
      <c r="G1050" t="s">
        <v>140</v>
      </c>
      <c r="H1050" t="s">
        <v>833</v>
      </c>
      <c r="I1050" s="200">
        <v>132605</v>
      </c>
      <c r="J1050" s="200"/>
      <c r="K1050" s="237">
        <v>3053.3</v>
      </c>
      <c r="L1050" s="237"/>
      <c r="M1050" s="288">
        <v>43.43</v>
      </c>
      <c r="N1050" s="288"/>
      <c r="O1050" s="311">
        <v>142959</v>
      </c>
      <c r="P1050" s="298"/>
      <c r="Q1050" s="299">
        <v>3145.1</v>
      </c>
      <c r="R1050" s="299"/>
      <c r="S1050" s="300">
        <v>45.45</v>
      </c>
      <c r="T1050" s="301"/>
      <c r="U1050" s="246"/>
    </row>
    <row r="1051" spans="1:21" x14ac:dyDescent="0.25">
      <c r="A1051" s="290" t="s">
        <v>2894</v>
      </c>
      <c r="B1051" t="s">
        <v>233</v>
      </c>
      <c r="C1051" t="s">
        <v>234</v>
      </c>
      <c r="D1051" s="93" t="s">
        <v>235</v>
      </c>
      <c r="E1051" t="s">
        <v>2895</v>
      </c>
      <c r="F1051" t="s">
        <v>102</v>
      </c>
      <c r="G1051" t="s">
        <v>140</v>
      </c>
      <c r="H1051" t="s">
        <v>1469</v>
      </c>
      <c r="I1051" s="200">
        <v>0</v>
      </c>
      <c r="J1051" s="200"/>
      <c r="K1051" s="237">
        <v>0</v>
      </c>
      <c r="L1051" s="237"/>
      <c r="M1051" s="288">
        <v>0</v>
      </c>
      <c r="N1051" s="288"/>
      <c r="O1051" s="311">
        <v>0</v>
      </c>
      <c r="P1051" s="298"/>
      <c r="Q1051" s="299">
        <v>0</v>
      </c>
      <c r="R1051" s="299"/>
      <c r="S1051" s="300">
        <v>0</v>
      </c>
      <c r="T1051" s="301"/>
      <c r="U1051" s="246"/>
    </row>
    <row r="1052" spans="1:21" x14ac:dyDescent="0.25">
      <c r="A1052" s="290" t="s">
        <v>2896</v>
      </c>
      <c r="B1052" t="s">
        <v>233</v>
      </c>
      <c r="C1052" t="s">
        <v>234</v>
      </c>
      <c r="D1052" s="93" t="s">
        <v>235</v>
      </c>
      <c r="E1052" t="s">
        <v>2897</v>
      </c>
      <c r="F1052" t="s">
        <v>102</v>
      </c>
      <c r="G1052" t="s">
        <v>140</v>
      </c>
      <c r="H1052" t="s">
        <v>833</v>
      </c>
      <c r="I1052" s="200">
        <v>99799</v>
      </c>
      <c r="J1052" s="200"/>
      <c r="K1052" s="237">
        <v>2023.5</v>
      </c>
      <c r="L1052" s="237"/>
      <c r="M1052" s="288">
        <v>49.32</v>
      </c>
      <c r="N1052" s="288"/>
      <c r="O1052" s="311">
        <v>100218</v>
      </c>
      <c r="P1052" s="298"/>
      <c r="Q1052" s="299">
        <v>2032</v>
      </c>
      <c r="R1052" s="299"/>
      <c r="S1052" s="300">
        <v>49.32</v>
      </c>
      <c r="T1052" s="301"/>
      <c r="U1052" s="246"/>
    </row>
    <row r="1053" spans="1:21" x14ac:dyDescent="0.25">
      <c r="A1053" s="290" t="s">
        <v>2898</v>
      </c>
      <c r="B1053" t="s">
        <v>233</v>
      </c>
      <c r="C1053" t="s">
        <v>234</v>
      </c>
      <c r="D1053" s="93" t="s">
        <v>235</v>
      </c>
      <c r="E1053" t="s">
        <v>2899</v>
      </c>
      <c r="F1053" t="s">
        <v>102</v>
      </c>
      <c r="G1053" t="s">
        <v>140</v>
      </c>
      <c r="H1053" t="s">
        <v>833</v>
      </c>
      <c r="I1053" s="200">
        <v>26997</v>
      </c>
      <c r="J1053" s="200"/>
      <c r="K1053" s="237">
        <v>1559.6</v>
      </c>
      <c r="L1053" s="237"/>
      <c r="M1053" s="288">
        <v>17.309999999999999</v>
      </c>
      <c r="N1053" s="288"/>
      <c r="O1053" s="311">
        <v>30537</v>
      </c>
      <c r="P1053" s="298"/>
      <c r="Q1053" s="299">
        <v>1667.8</v>
      </c>
      <c r="R1053" s="299"/>
      <c r="S1053" s="300">
        <v>18.309999999999999</v>
      </c>
      <c r="T1053" s="301"/>
      <c r="U1053" s="246"/>
    </row>
    <row r="1054" spans="1:21" x14ac:dyDescent="0.25">
      <c r="A1054" s="290" t="s">
        <v>2900</v>
      </c>
      <c r="B1054" t="s">
        <v>233</v>
      </c>
      <c r="C1054" t="s">
        <v>234</v>
      </c>
      <c r="D1054" s="93" t="s">
        <v>235</v>
      </c>
      <c r="E1054" t="s">
        <v>2901</v>
      </c>
      <c r="F1054" t="s">
        <v>102</v>
      </c>
      <c r="G1054" t="s">
        <v>140</v>
      </c>
      <c r="H1054" t="s">
        <v>833</v>
      </c>
      <c r="I1054" s="200">
        <v>2350</v>
      </c>
      <c r="J1054" s="200"/>
      <c r="K1054" s="237">
        <v>60.6</v>
      </c>
      <c r="L1054" s="237"/>
      <c r="M1054" s="288">
        <v>38.78</v>
      </c>
      <c r="N1054" s="288"/>
      <c r="O1054" s="311">
        <v>3000</v>
      </c>
      <c r="P1054" s="298"/>
      <c r="Q1054" s="299">
        <v>63.4</v>
      </c>
      <c r="R1054" s="299"/>
      <c r="S1054" s="300">
        <v>47.32</v>
      </c>
      <c r="T1054" s="301"/>
      <c r="U1054" s="246"/>
    </row>
    <row r="1055" spans="1:21" x14ac:dyDescent="0.25">
      <c r="A1055" s="290" t="s">
        <v>2902</v>
      </c>
      <c r="B1055" t="s">
        <v>233</v>
      </c>
      <c r="C1055" t="s">
        <v>234</v>
      </c>
      <c r="D1055" s="93" t="s">
        <v>235</v>
      </c>
      <c r="E1055" t="s">
        <v>2903</v>
      </c>
      <c r="F1055" t="s">
        <v>102</v>
      </c>
      <c r="G1055" t="s">
        <v>140</v>
      </c>
      <c r="H1055" t="s">
        <v>833</v>
      </c>
      <c r="I1055" s="200">
        <v>28554</v>
      </c>
      <c r="J1055" s="200"/>
      <c r="K1055" s="237">
        <v>1386.8</v>
      </c>
      <c r="L1055" s="237"/>
      <c r="M1055" s="288">
        <v>20.59</v>
      </c>
      <c r="N1055" s="288"/>
      <c r="O1055" s="311">
        <v>30090</v>
      </c>
      <c r="P1055" s="298"/>
      <c r="Q1055" s="299">
        <v>1391.8</v>
      </c>
      <c r="R1055" s="299"/>
      <c r="S1055" s="300">
        <v>21.62</v>
      </c>
      <c r="T1055" s="301"/>
      <c r="U1055" s="246"/>
    </row>
    <row r="1056" spans="1:21" x14ac:dyDescent="0.25">
      <c r="A1056" s="290" t="s">
        <v>2904</v>
      </c>
      <c r="B1056" t="s">
        <v>233</v>
      </c>
      <c r="C1056" t="s">
        <v>234</v>
      </c>
      <c r="D1056" s="93" t="s">
        <v>235</v>
      </c>
      <c r="E1056" t="s">
        <v>2905</v>
      </c>
      <c r="F1056" t="s">
        <v>102</v>
      </c>
      <c r="G1056" t="s">
        <v>140</v>
      </c>
      <c r="H1056" t="s">
        <v>833</v>
      </c>
      <c r="I1056" s="200">
        <v>28500</v>
      </c>
      <c r="J1056" s="200"/>
      <c r="K1056" s="237">
        <v>906.4</v>
      </c>
      <c r="L1056" s="237"/>
      <c r="M1056" s="288">
        <v>31.44</v>
      </c>
      <c r="N1056" s="288"/>
      <c r="O1056" s="311">
        <v>28750</v>
      </c>
      <c r="P1056" s="298"/>
      <c r="Q1056" s="299">
        <v>911.3</v>
      </c>
      <c r="R1056" s="299"/>
      <c r="S1056" s="300">
        <v>31.55</v>
      </c>
      <c r="T1056" s="301"/>
      <c r="U1056" s="246"/>
    </row>
    <row r="1057" spans="1:21" x14ac:dyDescent="0.25">
      <c r="A1057" s="290" t="s">
        <v>2906</v>
      </c>
      <c r="B1057" t="s">
        <v>233</v>
      </c>
      <c r="C1057" t="s">
        <v>234</v>
      </c>
      <c r="D1057" s="93" t="s">
        <v>235</v>
      </c>
      <c r="E1057" t="s">
        <v>2907</v>
      </c>
      <c r="F1057" t="s">
        <v>102</v>
      </c>
      <c r="G1057" t="s">
        <v>140</v>
      </c>
      <c r="H1057" t="s">
        <v>833</v>
      </c>
      <c r="I1057" s="200">
        <v>185000</v>
      </c>
      <c r="J1057" s="200"/>
      <c r="K1057" s="237">
        <v>1898</v>
      </c>
      <c r="L1057" s="237"/>
      <c r="M1057" s="288">
        <v>97.47</v>
      </c>
      <c r="N1057" s="288"/>
      <c r="O1057" s="311">
        <v>200550</v>
      </c>
      <c r="P1057" s="298"/>
      <c r="Q1057" s="299">
        <v>1915.7</v>
      </c>
      <c r="R1057" s="299"/>
      <c r="S1057" s="300">
        <v>104.69</v>
      </c>
      <c r="T1057" s="301"/>
      <c r="U1057" s="246"/>
    </row>
    <row r="1058" spans="1:21" x14ac:dyDescent="0.25">
      <c r="A1058" s="290" t="s">
        <v>2908</v>
      </c>
      <c r="B1058" t="s">
        <v>233</v>
      </c>
      <c r="C1058" t="s">
        <v>234</v>
      </c>
      <c r="D1058" s="93" t="s">
        <v>235</v>
      </c>
      <c r="E1058" t="s">
        <v>2909</v>
      </c>
      <c r="F1058" t="s">
        <v>102</v>
      </c>
      <c r="G1058" t="s">
        <v>140</v>
      </c>
      <c r="H1058" t="s">
        <v>833</v>
      </c>
      <c r="I1058" s="200">
        <v>7933</v>
      </c>
      <c r="J1058" s="200"/>
      <c r="K1058" s="237">
        <v>294.10000000000002</v>
      </c>
      <c r="L1058" s="237"/>
      <c r="M1058" s="288">
        <v>26.97</v>
      </c>
      <c r="N1058" s="288"/>
      <c r="O1058" s="311">
        <v>7933</v>
      </c>
      <c r="P1058" s="298"/>
      <c r="Q1058" s="299">
        <v>306.10000000000002</v>
      </c>
      <c r="R1058" s="299"/>
      <c r="S1058" s="300">
        <v>25.92</v>
      </c>
      <c r="T1058" s="301"/>
      <c r="U1058" s="246"/>
    </row>
    <row r="1059" spans="1:21" x14ac:dyDescent="0.25">
      <c r="A1059" s="290" t="s">
        <v>2910</v>
      </c>
      <c r="B1059" t="s">
        <v>233</v>
      </c>
      <c r="C1059" t="s">
        <v>234</v>
      </c>
      <c r="D1059" s="93" t="s">
        <v>235</v>
      </c>
      <c r="E1059" t="s">
        <v>2911</v>
      </c>
      <c r="F1059" t="s">
        <v>102</v>
      </c>
      <c r="G1059" t="s">
        <v>140</v>
      </c>
      <c r="H1059" t="s">
        <v>833</v>
      </c>
      <c r="I1059" s="200">
        <v>3388</v>
      </c>
      <c r="J1059" s="200"/>
      <c r="K1059" s="237">
        <v>104.4</v>
      </c>
      <c r="L1059" s="237"/>
      <c r="M1059" s="288">
        <v>32.450000000000003</v>
      </c>
      <c r="N1059" s="288"/>
      <c r="O1059" s="311">
        <v>3274</v>
      </c>
      <c r="P1059" s="298"/>
      <c r="Q1059" s="299">
        <v>100.9</v>
      </c>
      <c r="R1059" s="299"/>
      <c r="S1059" s="300">
        <v>32.450000000000003</v>
      </c>
      <c r="T1059" s="301"/>
      <c r="U1059" s="246"/>
    </row>
    <row r="1060" spans="1:21" x14ac:dyDescent="0.25">
      <c r="A1060" s="290" t="s">
        <v>2912</v>
      </c>
      <c r="B1060" t="s">
        <v>233</v>
      </c>
      <c r="C1060" t="s">
        <v>234</v>
      </c>
      <c r="D1060" s="93" t="s">
        <v>235</v>
      </c>
      <c r="E1060" t="s">
        <v>2913</v>
      </c>
      <c r="F1060" t="s">
        <v>102</v>
      </c>
      <c r="G1060" t="s">
        <v>140</v>
      </c>
      <c r="H1060" t="s">
        <v>1469</v>
      </c>
      <c r="I1060" s="200">
        <v>0</v>
      </c>
      <c r="J1060" s="200"/>
      <c r="K1060" s="237">
        <v>0</v>
      </c>
      <c r="L1060" s="237"/>
      <c r="M1060" s="288">
        <v>0</v>
      </c>
      <c r="N1060" s="288"/>
      <c r="O1060" s="311">
        <v>0</v>
      </c>
      <c r="P1060" s="298"/>
      <c r="Q1060" s="299">
        <v>0</v>
      </c>
      <c r="R1060" s="299"/>
      <c r="S1060" s="300">
        <v>0</v>
      </c>
      <c r="T1060" s="301"/>
      <c r="U1060" s="246"/>
    </row>
    <row r="1061" spans="1:21" x14ac:dyDescent="0.25">
      <c r="A1061" s="290" t="s">
        <v>2914</v>
      </c>
      <c r="B1061" t="s">
        <v>233</v>
      </c>
      <c r="C1061" t="s">
        <v>234</v>
      </c>
      <c r="D1061" s="93" t="s">
        <v>235</v>
      </c>
      <c r="E1061" t="s">
        <v>2915</v>
      </c>
      <c r="F1061" t="s">
        <v>102</v>
      </c>
      <c r="G1061" t="s">
        <v>140</v>
      </c>
      <c r="H1061" t="s">
        <v>833</v>
      </c>
      <c r="I1061" s="200">
        <v>5945</v>
      </c>
      <c r="J1061" s="200"/>
      <c r="K1061" s="237">
        <v>329.3</v>
      </c>
      <c r="L1061" s="237"/>
      <c r="M1061" s="288">
        <v>18.05</v>
      </c>
      <c r="N1061" s="288"/>
      <c r="O1061" s="311">
        <v>6250</v>
      </c>
      <c r="P1061" s="298"/>
      <c r="Q1061" s="299">
        <v>327.3</v>
      </c>
      <c r="R1061" s="299"/>
      <c r="S1061" s="300">
        <v>19.100000000000001</v>
      </c>
      <c r="T1061" s="301"/>
      <c r="U1061" s="246"/>
    </row>
    <row r="1062" spans="1:21" x14ac:dyDescent="0.25">
      <c r="A1062" s="290" t="s">
        <v>2916</v>
      </c>
      <c r="B1062" t="s">
        <v>233</v>
      </c>
      <c r="C1062" t="s">
        <v>234</v>
      </c>
      <c r="D1062" s="93" t="s">
        <v>235</v>
      </c>
      <c r="E1062" t="s">
        <v>2917</v>
      </c>
      <c r="F1062" t="s">
        <v>102</v>
      </c>
      <c r="G1062" t="s">
        <v>140</v>
      </c>
      <c r="H1062" t="s">
        <v>833</v>
      </c>
      <c r="I1062" s="200">
        <v>9528</v>
      </c>
      <c r="J1062" s="200"/>
      <c r="K1062" s="237">
        <v>264.60000000000002</v>
      </c>
      <c r="L1062" s="237"/>
      <c r="M1062" s="288">
        <v>36.01</v>
      </c>
      <c r="N1062" s="288"/>
      <c r="O1062" s="311">
        <v>9571</v>
      </c>
      <c r="P1062" s="298"/>
      <c r="Q1062" s="299">
        <v>265.8</v>
      </c>
      <c r="R1062" s="299"/>
      <c r="S1062" s="300">
        <v>36.01</v>
      </c>
      <c r="T1062" s="301"/>
      <c r="U1062" s="246"/>
    </row>
    <row r="1063" spans="1:21" x14ac:dyDescent="0.25">
      <c r="A1063" s="290" t="s">
        <v>2918</v>
      </c>
      <c r="B1063" t="s">
        <v>233</v>
      </c>
      <c r="C1063" t="s">
        <v>234</v>
      </c>
      <c r="D1063" s="93" t="s">
        <v>235</v>
      </c>
      <c r="E1063" t="s">
        <v>2919</v>
      </c>
      <c r="F1063" t="s">
        <v>102</v>
      </c>
      <c r="G1063" t="s">
        <v>140</v>
      </c>
      <c r="H1063" t="s">
        <v>1469</v>
      </c>
      <c r="I1063" s="200">
        <v>11000</v>
      </c>
      <c r="J1063" s="200"/>
      <c r="K1063" s="237">
        <v>180</v>
      </c>
      <c r="L1063" s="237"/>
      <c r="M1063" s="288">
        <v>61.11</v>
      </c>
      <c r="N1063" s="288"/>
      <c r="O1063" s="311">
        <v>11000</v>
      </c>
      <c r="P1063" s="298"/>
      <c r="Q1063" s="299">
        <v>200.3</v>
      </c>
      <c r="R1063" s="299"/>
      <c r="S1063" s="300">
        <v>54.92</v>
      </c>
      <c r="T1063" s="301"/>
      <c r="U1063" s="246"/>
    </row>
    <row r="1064" spans="1:21" x14ac:dyDescent="0.25">
      <c r="A1064" s="290" t="s">
        <v>2920</v>
      </c>
      <c r="B1064" t="s">
        <v>233</v>
      </c>
      <c r="C1064" t="s">
        <v>234</v>
      </c>
      <c r="D1064" s="93" t="s">
        <v>235</v>
      </c>
      <c r="E1064" t="s">
        <v>2921</v>
      </c>
      <c r="F1064" t="s">
        <v>102</v>
      </c>
      <c r="G1064" t="s">
        <v>140</v>
      </c>
      <c r="H1064" t="s">
        <v>833</v>
      </c>
      <c r="I1064" s="200">
        <v>3500</v>
      </c>
      <c r="J1064" s="200"/>
      <c r="K1064" s="237">
        <v>240.5</v>
      </c>
      <c r="L1064" s="237"/>
      <c r="M1064" s="288">
        <v>14.55</v>
      </c>
      <c r="N1064" s="288"/>
      <c r="O1064" s="311">
        <v>3500</v>
      </c>
      <c r="P1064" s="298"/>
      <c r="Q1064" s="299">
        <v>242.9</v>
      </c>
      <c r="R1064" s="299"/>
      <c r="S1064" s="300">
        <v>14.41</v>
      </c>
      <c r="T1064" s="301"/>
      <c r="U1064" s="246"/>
    </row>
    <row r="1065" spans="1:21" x14ac:dyDescent="0.25">
      <c r="A1065" s="290" t="s">
        <v>2922</v>
      </c>
      <c r="B1065" t="s">
        <v>233</v>
      </c>
      <c r="C1065" t="s">
        <v>234</v>
      </c>
      <c r="D1065" s="93" t="s">
        <v>235</v>
      </c>
      <c r="E1065" t="s">
        <v>2923</v>
      </c>
      <c r="F1065" t="s">
        <v>102</v>
      </c>
      <c r="G1065" t="s">
        <v>140</v>
      </c>
      <c r="H1065" t="s">
        <v>833</v>
      </c>
      <c r="I1065" s="200">
        <v>24961</v>
      </c>
      <c r="J1065" s="200"/>
      <c r="K1065" s="237">
        <v>745.7</v>
      </c>
      <c r="L1065" s="237"/>
      <c r="M1065" s="288">
        <v>33.47</v>
      </c>
      <c r="N1065" s="288"/>
      <c r="O1065" s="311">
        <v>25471</v>
      </c>
      <c r="P1065" s="298"/>
      <c r="Q1065" s="299">
        <v>761</v>
      </c>
      <c r="R1065" s="299"/>
      <c r="S1065" s="300">
        <v>33.47</v>
      </c>
      <c r="T1065" s="301"/>
      <c r="U1065" s="246"/>
    </row>
    <row r="1066" spans="1:21" x14ac:dyDescent="0.25">
      <c r="A1066" s="290" t="s">
        <v>2924</v>
      </c>
      <c r="B1066" t="s">
        <v>233</v>
      </c>
      <c r="C1066" t="s">
        <v>234</v>
      </c>
      <c r="D1066" s="93" t="s">
        <v>235</v>
      </c>
      <c r="E1066" t="s">
        <v>2925</v>
      </c>
      <c r="F1066" t="s">
        <v>102</v>
      </c>
      <c r="G1066" t="s">
        <v>140</v>
      </c>
      <c r="H1066" t="s">
        <v>833</v>
      </c>
      <c r="I1066" s="200">
        <v>25000</v>
      </c>
      <c r="J1066" s="200"/>
      <c r="K1066" s="237">
        <v>916</v>
      </c>
      <c r="L1066" s="237"/>
      <c r="M1066" s="288">
        <v>27.29</v>
      </c>
      <c r="N1066" s="288"/>
      <c r="O1066" s="311">
        <v>27437</v>
      </c>
      <c r="P1066" s="298"/>
      <c r="Q1066" s="299">
        <v>979.9</v>
      </c>
      <c r="R1066" s="299"/>
      <c r="S1066" s="300">
        <v>28</v>
      </c>
      <c r="T1066" s="301"/>
      <c r="U1066" s="246"/>
    </row>
    <row r="1067" spans="1:21" x14ac:dyDescent="0.25">
      <c r="A1067" s="290" t="s">
        <v>2926</v>
      </c>
      <c r="B1067" t="s">
        <v>233</v>
      </c>
      <c r="C1067" t="s">
        <v>234</v>
      </c>
      <c r="D1067" s="93" t="s">
        <v>235</v>
      </c>
      <c r="E1067" t="s">
        <v>2927</v>
      </c>
      <c r="F1067" t="s">
        <v>102</v>
      </c>
      <c r="G1067" t="s">
        <v>140</v>
      </c>
      <c r="H1067" t="s">
        <v>833</v>
      </c>
      <c r="I1067" s="200">
        <v>4393</v>
      </c>
      <c r="J1067" s="200"/>
      <c r="K1067" s="237">
        <v>354.6</v>
      </c>
      <c r="L1067" s="237"/>
      <c r="M1067" s="288">
        <v>12.39</v>
      </c>
      <c r="N1067" s="288"/>
      <c r="O1067" s="311">
        <v>4900</v>
      </c>
      <c r="P1067" s="298"/>
      <c r="Q1067" s="299">
        <v>359.6</v>
      </c>
      <c r="R1067" s="299"/>
      <c r="S1067" s="300">
        <v>13.63</v>
      </c>
      <c r="T1067" s="301"/>
      <c r="U1067" s="246"/>
    </row>
    <row r="1068" spans="1:21" x14ac:dyDescent="0.25">
      <c r="A1068" s="290" t="s">
        <v>2928</v>
      </c>
      <c r="B1068" t="s">
        <v>233</v>
      </c>
      <c r="C1068" t="s">
        <v>234</v>
      </c>
      <c r="D1068" s="93" t="s">
        <v>235</v>
      </c>
      <c r="E1068" t="s">
        <v>2929</v>
      </c>
      <c r="F1068" t="s">
        <v>102</v>
      </c>
      <c r="G1068" t="s">
        <v>140</v>
      </c>
      <c r="H1068" t="s">
        <v>833</v>
      </c>
      <c r="I1068" s="200">
        <v>12000</v>
      </c>
      <c r="J1068" s="200"/>
      <c r="K1068" s="237">
        <v>210.4</v>
      </c>
      <c r="L1068" s="237"/>
      <c r="M1068" s="288">
        <v>57.03</v>
      </c>
      <c r="N1068" s="288"/>
      <c r="O1068" s="311">
        <v>12000</v>
      </c>
      <c r="P1068" s="298"/>
      <c r="Q1068" s="299">
        <v>213.4</v>
      </c>
      <c r="R1068" s="299"/>
      <c r="S1068" s="300">
        <v>56.23</v>
      </c>
      <c r="T1068" s="301"/>
      <c r="U1068" s="246"/>
    </row>
    <row r="1069" spans="1:21" x14ac:dyDescent="0.25">
      <c r="A1069" s="290" t="s">
        <v>2930</v>
      </c>
      <c r="B1069" t="s">
        <v>233</v>
      </c>
      <c r="C1069" t="s">
        <v>234</v>
      </c>
      <c r="D1069" s="93" t="s">
        <v>235</v>
      </c>
      <c r="E1069" t="s">
        <v>2931</v>
      </c>
      <c r="F1069" t="s">
        <v>102</v>
      </c>
      <c r="G1069" t="s">
        <v>140</v>
      </c>
      <c r="H1069" t="s">
        <v>833</v>
      </c>
      <c r="I1069" s="200">
        <v>45000</v>
      </c>
      <c r="J1069" s="200"/>
      <c r="K1069" s="237">
        <v>976.8</v>
      </c>
      <c r="L1069" s="237"/>
      <c r="M1069" s="288">
        <v>46.07</v>
      </c>
      <c r="N1069" s="288"/>
      <c r="O1069" s="311">
        <v>30000</v>
      </c>
      <c r="P1069" s="298"/>
      <c r="Q1069" s="299">
        <v>981.6</v>
      </c>
      <c r="R1069" s="299"/>
      <c r="S1069" s="300">
        <v>30.56</v>
      </c>
      <c r="T1069" s="301"/>
      <c r="U1069" s="246"/>
    </row>
    <row r="1070" spans="1:21" x14ac:dyDescent="0.25">
      <c r="A1070" s="290" t="s">
        <v>2932</v>
      </c>
      <c r="B1070" t="s">
        <v>233</v>
      </c>
      <c r="C1070" t="s">
        <v>234</v>
      </c>
      <c r="D1070" s="93" t="s">
        <v>235</v>
      </c>
      <c r="E1070" t="s">
        <v>2933</v>
      </c>
      <c r="F1070" t="s">
        <v>102</v>
      </c>
      <c r="G1070" t="s">
        <v>140</v>
      </c>
      <c r="H1070" t="s">
        <v>833</v>
      </c>
      <c r="I1070" s="200">
        <v>4373</v>
      </c>
      <c r="J1070" s="200"/>
      <c r="K1070" s="237">
        <v>336.4</v>
      </c>
      <c r="L1070" s="237"/>
      <c r="M1070" s="288">
        <v>13</v>
      </c>
      <c r="N1070" s="288"/>
      <c r="O1070" s="311">
        <v>8000</v>
      </c>
      <c r="P1070" s="298"/>
      <c r="Q1070" s="299">
        <v>344.5</v>
      </c>
      <c r="R1070" s="299"/>
      <c r="S1070" s="300">
        <v>23.22</v>
      </c>
      <c r="T1070" s="301"/>
      <c r="U1070" s="246"/>
    </row>
    <row r="1071" spans="1:21" x14ac:dyDescent="0.25">
      <c r="A1071" s="290" t="s">
        <v>2934</v>
      </c>
      <c r="B1071" t="s">
        <v>233</v>
      </c>
      <c r="C1071" t="s">
        <v>234</v>
      </c>
      <c r="D1071" s="93" t="s">
        <v>235</v>
      </c>
      <c r="E1071" t="s">
        <v>2935</v>
      </c>
      <c r="F1071" t="s">
        <v>102</v>
      </c>
      <c r="G1071" t="s">
        <v>140</v>
      </c>
      <c r="H1071" t="s">
        <v>1469</v>
      </c>
      <c r="I1071" s="200">
        <v>0</v>
      </c>
      <c r="J1071" s="200"/>
      <c r="K1071" s="237">
        <v>0</v>
      </c>
      <c r="L1071" s="237"/>
      <c r="M1071" s="288">
        <v>0</v>
      </c>
      <c r="N1071" s="288"/>
      <c r="O1071" s="311">
        <v>0</v>
      </c>
      <c r="P1071" s="298"/>
      <c r="Q1071" s="299">
        <v>0</v>
      </c>
      <c r="R1071" s="299"/>
      <c r="S1071" s="300">
        <v>0</v>
      </c>
      <c r="T1071" s="301"/>
      <c r="U1071" s="246"/>
    </row>
    <row r="1072" spans="1:21" x14ac:dyDescent="0.25">
      <c r="A1072" s="290" t="s">
        <v>2936</v>
      </c>
      <c r="B1072" t="s">
        <v>233</v>
      </c>
      <c r="C1072" t="s">
        <v>234</v>
      </c>
      <c r="D1072" s="93" t="s">
        <v>235</v>
      </c>
      <c r="E1072" t="s">
        <v>2937</v>
      </c>
      <c r="F1072" t="s">
        <v>102</v>
      </c>
      <c r="G1072" t="s">
        <v>140</v>
      </c>
      <c r="H1072" t="s">
        <v>833</v>
      </c>
      <c r="I1072" s="200">
        <v>1562</v>
      </c>
      <c r="J1072" s="200"/>
      <c r="K1072" s="237">
        <v>161.1</v>
      </c>
      <c r="L1072" s="237"/>
      <c r="M1072" s="288">
        <v>9.6999999999999993</v>
      </c>
      <c r="N1072" s="288"/>
      <c r="O1072" s="311">
        <v>1518</v>
      </c>
      <c r="P1072" s="298"/>
      <c r="Q1072" s="299">
        <v>156.5</v>
      </c>
      <c r="R1072" s="299"/>
      <c r="S1072" s="300">
        <v>9.6999999999999993</v>
      </c>
      <c r="T1072" s="301"/>
      <c r="U1072" s="246"/>
    </row>
    <row r="1073" spans="1:21" x14ac:dyDescent="0.25">
      <c r="A1073" s="290" t="s">
        <v>2938</v>
      </c>
      <c r="B1073" t="s">
        <v>233</v>
      </c>
      <c r="C1073" t="s">
        <v>234</v>
      </c>
      <c r="D1073" s="93" t="s">
        <v>235</v>
      </c>
      <c r="E1073" t="s">
        <v>2939</v>
      </c>
      <c r="F1073" t="s">
        <v>102</v>
      </c>
      <c r="G1073" t="s">
        <v>140</v>
      </c>
      <c r="H1073" t="s">
        <v>833</v>
      </c>
      <c r="I1073" s="200">
        <v>37716</v>
      </c>
      <c r="J1073" s="200"/>
      <c r="K1073" s="237">
        <v>931.1</v>
      </c>
      <c r="L1073" s="237"/>
      <c r="M1073" s="288">
        <v>40.51</v>
      </c>
      <c r="N1073" s="288"/>
      <c r="O1073" s="311">
        <v>41000</v>
      </c>
      <c r="P1073" s="298"/>
      <c r="Q1073" s="299">
        <v>982.3</v>
      </c>
      <c r="R1073" s="299"/>
      <c r="S1073" s="300">
        <v>41.74</v>
      </c>
      <c r="T1073" s="301"/>
      <c r="U1073" s="246"/>
    </row>
    <row r="1074" spans="1:21" x14ac:dyDescent="0.25">
      <c r="A1074" s="290" t="s">
        <v>2940</v>
      </c>
      <c r="B1074" t="s">
        <v>233</v>
      </c>
      <c r="C1074" t="s">
        <v>234</v>
      </c>
      <c r="D1074" s="93" t="s">
        <v>235</v>
      </c>
      <c r="E1074" t="s">
        <v>2941</v>
      </c>
      <c r="F1074" t="s">
        <v>102</v>
      </c>
      <c r="G1074" t="s">
        <v>140</v>
      </c>
      <c r="H1074" t="s">
        <v>833</v>
      </c>
      <c r="I1074" s="200">
        <v>238124</v>
      </c>
      <c r="J1074" s="200"/>
      <c r="K1074" s="237">
        <v>5832.8</v>
      </c>
      <c r="L1074" s="237"/>
      <c r="M1074" s="288">
        <v>40.82</v>
      </c>
      <c r="N1074" s="288"/>
      <c r="O1074" s="311">
        <v>270082</v>
      </c>
      <c r="P1074" s="298"/>
      <c r="Q1074" s="299">
        <v>5894.4</v>
      </c>
      <c r="R1074" s="299"/>
      <c r="S1074" s="300">
        <v>45.82</v>
      </c>
      <c r="T1074" s="301"/>
      <c r="U1074" s="246"/>
    </row>
    <row r="1075" spans="1:21" x14ac:dyDescent="0.25">
      <c r="A1075" s="290" t="s">
        <v>2942</v>
      </c>
      <c r="B1075" t="s">
        <v>233</v>
      </c>
      <c r="C1075" t="s">
        <v>234</v>
      </c>
      <c r="D1075" s="93" t="s">
        <v>235</v>
      </c>
      <c r="E1075" t="s">
        <v>2943</v>
      </c>
      <c r="F1075" t="s">
        <v>102</v>
      </c>
      <c r="G1075" t="s">
        <v>140</v>
      </c>
      <c r="H1075" t="s">
        <v>833</v>
      </c>
      <c r="I1075" s="200">
        <v>5341</v>
      </c>
      <c r="J1075" s="200"/>
      <c r="K1075" s="237">
        <v>208</v>
      </c>
      <c r="L1075" s="237"/>
      <c r="M1075" s="288">
        <v>25.68</v>
      </c>
      <c r="N1075" s="288"/>
      <c r="O1075" s="311">
        <v>6196</v>
      </c>
      <c r="P1075" s="298"/>
      <c r="Q1075" s="299">
        <v>212.9</v>
      </c>
      <c r="R1075" s="299"/>
      <c r="S1075" s="300">
        <v>29.1</v>
      </c>
      <c r="T1075" s="301"/>
      <c r="U1075" s="246"/>
    </row>
    <row r="1076" spans="1:21" x14ac:dyDescent="0.25">
      <c r="A1076" s="290" t="s">
        <v>2944</v>
      </c>
      <c r="B1076" t="s">
        <v>233</v>
      </c>
      <c r="C1076" t="s">
        <v>234</v>
      </c>
      <c r="D1076" s="93" t="s">
        <v>235</v>
      </c>
      <c r="E1076" t="s">
        <v>2945</v>
      </c>
      <c r="F1076" t="s">
        <v>102</v>
      </c>
      <c r="G1076" t="s">
        <v>140</v>
      </c>
      <c r="H1076" t="s">
        <v>833</v>
      </c>
      <c r="I1076" s="200">
        <v>6150</v>
      </c>
      <c r="J1076" s="200"/>
      <c r="K1076" s="237">
        <v>526.4</v>
      </c>
      <c r="L1076" s="237"/>
      <c r="M1076" s="288">
        <v>11.68</v>
      </c>
      <c r="N1076" s="288"/>
      <c r="O1076" s="311">
        <v>6342</v>
      </c>
      <c r="P1076" s="298"/>
      <c r="Q1076" s="299">
        <v>532.5</v>
      </c>
      <c r="R1076" s="299"/>
      <c r="S1076" s="300">
        <v>11.91</v>
      </c>
      <c r="T1076" s="301"/>
      <c r="U1076" s="246"/>
    </row>
    <row r="1077" spans="1:21" x14ac:dyDescent="0.25">
      <c r="A1077" s="290" t="s">
        <v>2946</v>
      </c>
      <c r="B1077" t="s">
        <v>233</v>
      </c>
      <c r="C1077" t="s">
        <v>234</v>
      </c>
      <c r="D1077" s="93" t="s">
        <v>235</v>
      </c>
      <c r="E1077" t="s">
        <v>2947</v>
      </c>
      <c r="F1077" t="s">
        <v>102</v>
      </c>
      <c r="G1077" t="s">
        <v>140</v>
      </c>
      <c r="H1077" t="s">
        <v>833</v>
      </c>
      <c r="I1077" s="200">
        <v>13021</v>
      </c>
      <c r="J1077" s="200"/>
      <c r="K1077" s="237">
        <v>632.1</v>
      </c>
      <c r="L1077" s="237"/>
      <c r="M1077" s="288">
        <v>20.6</v>
      </c>
      <c r="N1077" s="288"/>
      <c r="O1077" s="311">
        <v>13073</v>
      </c>
      <c r="P1077" s="298"/>
      <c r="Q1077" s="299">
        <v>634.6</v>
      </c>
      <c r="R1077" s="299"/>
      <c r="S1077" s="300">
        <v>20.6</v>
      </c>
      <c r="T1077" s="301"/>
      <c r="U1077" s="246"/>
    </row>
    <row r="1078" spans="1:21" x14ac:dyDescent="0.25">
      <c r="A1078" s="290" t="s">
        <v>2948</v>
      </c>
      <c r="B1078" t="s">
        <v>233</v>
      </c>
      <c r="C1078" t="s">
        <v>234</v>
      </c>
      <c r="D1078" s="93" t="s">
        <v>235</v>
      </c>
      <c r="E1078" t="s">
        <v>2949</v>
      </c>
      <c r="F1078" t="s">
        <v>102</v>
      </c>
      <c r="G1078" t="s">
        <v>140</v>
      </c>
      <c r="H1078" t="s">
        <v>833</v>
      </c>
      <c r="I1078" s="200">
        <v>513849</v>
      </c>
      <c r="J1078" s="200"/>
      <c r="K1078" s="237">
        <v>6727.6</v>
      </c>
      <c r="L1078" s="237"/>
      <c r="M1078" s="288">
        <v>76.38</v>
      </c>
      <c r="N1078" s="288"/>
      <c r="O1078" s="311">
        <v>530779</v>
      </c>
      <c r="P1078" s="298"/>
      <c r="Q1078" s="299">
        <v>6905.8</v>
      </c>
      <c r="R1078" s="299"/>
      <c r="S1078" s="300">
        <v>76.86</v>
      </c>
      <c r="T1078" s="301"/>
      <c r="U1078" s="246"/>
    </row>
    <row r="1079" spans="1:21" x14ac:dyDescent="0.25">
      <c r="A1079" s="290" t="s">
        <v>2950</v>
      </c>
      <c r="B1079" t="s">
        <v>233</v>
      </c>
      <c r="C1079" t="s">
        <v>234</v>
      </c>
      <c r="D1079" s="93" t="s">
        <v>235</v>
      </c>
      <c r="E1079" t="s">
        <v>2951</v>
      </c>
      <c r="F1079" t="s">
        <v>102</v>
      </c>
      <c r="G1079" t="s">
        <v>140</v>
      </c>
      <c r="H1079" t="s">
        <v>833</v>
      </c>
      <c r="I1079" s="200">
        <v>5632</v>
      </c>
      <c r="J1079" s="200"/>
      <c r="K1079" s="237">
        <v>297.7</v>
      </c>
      <c r="L1079" s="237"/>
      <c r="M1079" s="288">
        <v>18.920000000000002</v>
      </c>
      <c r="N1079" s="288"/>
      <c r="O1079" s="311">
        <v>5632</v>
      </c>
      <c r="P1079" s="298"/>
      <c r="Q1079" s="299">
        <v>306.3</v>
      </c>
      <c r="R1079" s="299"/>
      <c r="S1079" s="300">
        <v>18.39</v>
      </c>
      <c r="T1079" s="301"/>
      <c r="U1079" s="246"/>
    </row>
    <row r="1080" spans="1:21" x14ac:dyDescent="0.25">
      <c r="A1080" s="290" t="s">
        <v>2952</v>
      </c>
      <c r="B1080" t="s">
        <v>233</v>
      </c>
      <c r="C1080" t="s">
        <v>234</v>
      </c>
      <c r="D1080" s="93" t="s">
        <v>235</v>
      </c>
      <c r="E1080" t="s">
        <v>2953</v>
      </c>
      <c r="F1080" t="s">
        <v>102</v>
      </c>
      <c r="G1080" t="s">
        <v>140</v>
      </c>
      <c r="H1080" t="s">
        <v>833</v>
      </c>
      <c r="I1080" s="200">
        <v>5250</v>
      </c>
      <c r="J1080" s="200"/>
      <c r="K1080" s="237">
        <v>243.3</v>
      </c>
      <c r="L1080" s="237"/>
      <c r="M1080" s="288">
        <v>21.58</v>
      </c>
      <c r="N1080" s="288"/>
      <c r="O1080" s="311">
        <v>5360</v>
      </c>
      <c r="P1080" s="298"/>
      <c r="Q1080" s="299">
        <v>248.4</v>
      </c>
      <c r="R1080" s="299"/>
      <c r="S1080" s="300">
        <v>21.58</v>
      </c>
      <c r="T1080" s="301"/>
      <c r="U1080" s="246"/>
    </row>
    <row r="1081" spans="1:21" x14ac:dyDescent="0.25">
      <c r="A1081" s="290" t="s">
        <v>2954</v>
      </c>
      <c r="B1081" t="s">
        <v>233</v>
      </c>
      <c r="C1081" t="s">
        <v>234</v>
      </c>
      <c r="D1081" s="93" t="s">
        <v>235</v>
      </c>
      <c r="E1081" t="s">
        <v>2955</v>
      </c>
      <c r="F1081" t="s">
        <v>102</v>
      </c>
      <c r="G1081" t="s">
        <v>140</v>
      </c>
      <c r="H1081" t="s">
        <v>833</v>
      </c>
      <c r="I1081" s="200">
        <v>3800</v>
      </c>
      <c r="J1081" s="200"/>
      <c r="K1081" s="237">
        <v>217.3</v>
      </c>
      <c r="L1081" s="237"/>
      <c r="M1081" s="288">
        <v>17.489999999999998</v>
      </c>
      <c r="N1081" s="288"/>
      <c r="O1081" s="311">
        <v>4800</v>
      </c>
      <c r="P1081" s="298"/>
      <c r="Q1081" s="299">
        <v>224.5</v>
      </c>
      <c r="R1081" s="299"/>
      <c r="S1081" s="300">
        <v>21.38</v>
      </c>
      <c r="T1081" s="301"/>
      <c r="U1081" s="246"/>
    </row>
    <row r="1082" spans="1:21" x14ac:dyDescent="0.25">
      <c r="A1082" s="290" t="s">
        <v>2956</v>
      </c>
      <c r="B1082" t="s">
        <v>233</v>
      </c>
      <c r="C1082" t="s">
        <v>234</v>
      </c>
      <c r="D1082" s="93" t="s">
        <v>235</v>
      </c>
      <c r="E1082" t="s">
        <v>2957</v>
      </c>
      <c r="F1082" t="s">
        <v>102</v>
      </c>
      <c r="G1082" t="s">
        <v>140</v>
      </c>
      <c r="H1082" t="s">
        <v>833</v>
      </c>
      <c r="I1082" s="200">
        <v>38699</v>
      </c>
      <c r="J1082" s="200"/>
      <c r="K1082" s="237">
        <v>1190.7</v>
      </c>
      <c r="L1082" s="237"/>
      <c r="M1082" s="288">
        <v>32.5</v>
      </c>
      <c r="N1082" s="288"/>
      <c r="O1082" s="311">
        <v>42022</v>
      </c>
      <c r="P1082" s="298"/>
      <c r="Q1082" s="299">
        <v>1260.9000000000001</v>
      </c>
      <c r="R1082" s="299"/>
      <c r="S1082" s="300">
        <v>33.33</v>
      </c>
      <c r="T1082" s="301"/>
      <c r="U1082" s="246"/>
    </row>
    <row r="1083" spans="1:21" x14ac:dyDescent="0.25">
      <c r="A1083" s="290" t="s">
        <v>2958</v>
      </c>
      <c r="B1083" t="s">
        <v>233</v>
      </c>
      <c r="C1083" t="s">
        <v>234</v>
      </c>
      <c r="D1083" s="93" t="s">
        <v>235</v>
      </c>
      <c r="E1083" t="s">
        <v>2959</v>
      </c>
      <c r="F1083" t="s">
        <v>102</v>
      </c>
      <c r="G1083" t="s">
        <v>140</v>
      </c>
      <c r="H1083" t="s">
        <v>833</v>
      </c>
      <c r="I1083" s="200">
        <v>5100</v>
      </c>
      <c r="J1083" s="200"/>
      <c r="K1083" s="237">
        <v>237.1</v>
      </c>
      <c r="L1083" s="237"/>
      <c r="M1083" s="288">
        <v>21.51</v>
      </c>
      <c r="N1083" s="288"/>
      <c r="O1083" s="311">
        <v>5500</v>
      </c>
      <c r="P1083" s="298"/>
      <c r="Q1083" s="299">
        <v>244.5</v>
      </c>
      <c r="R1083" s="299"/>
      <c r="S1083" s="300">
        <v>22.49</v>
      </c>
      <c r="T1083" s="301"/>
      <c r="U1083" s="246"/>
    </row>
    <row r="1084" spans="1:21" x14ac:dyDescent="0.25">
      <c r="A1084" s="290" t="s">
        <v>2960</v>
      </c>
      <c r="B1084" t="s">
        <v>233</v>
      </c>
      <c r="C1084" t="s">
        <v>234</v>
      </c>
      <c r="D1084" s="93" t="s">
        <v>235</v>
      </c>
      <c r="E1084" t="s">
        <v>2961</v>
      </c>
      <c r="F1084" t="s">
        <v>102</v>
      </c>
      <c r="G1084" t="s">
        <v>140</v>
      </c>
      <c r="H1084" t="s">
        <v>833</v>
      </c>
      <c r="I1084" s="200">
        <v>63057</v>
      </c>
      <c r="J1084" s="200"/>
      <c r="K1084" s="237">
        <v>1122</v>
      </c>
      <c r="L1084" s="237"/>
      <c r="M1084" s="288">
        <v>56.2</v>
      </c>
      <c r="N1084" s="288"/>
      <c r="O1084" s="311">
        <v>65379</v>
      </c>
      <c r="P1084" s="298"/>
      <c r="Q1084" s="299">
        <v>1126.3</v>
      </c>
      <c r="R1084" s="299"/>
      <c r="S1084" s="300">
        <v>58.05</v>
      </c>
      <c r="T1084" s="301"/>
      <c r="U1084" s="246"/>
    </row>
    <row r="1085" spans="1:21" x14ac:dyDescent="0.25">
      <c r="A1085" s="290" t="s">
        <v>2962</v>
      </c>
      <c r="B1085" t="s">
        <v>233</v>
      </c>
      <c r="C1085" t="s">
        <v>234</v>
      </c>
      <c r="D1085" s="93" t="s">
        <v>235</v>
      </c>
      <c r="E1085" t="s">
        <v>2963</v>
      </c>
      <c r="F1085" t="s">
        <v>102</v>
      </c>
      <c r="G1085" t="s">
        <v>140</v>
      </c>
      <c r="H1085" t="s">
        <v>833</v>
      </c>
      <c r="I1085" s="200">
        <v>2250</v>
      </c>
      <c r="J1085" s="200"/>
      <c r="K1085" s="237">
        <v>165.5</v>
      </c>
      <c r="L1085" s="237"/>
      <c r="M1085" s="288">
        <v>13.6</v>
      </c>
      <c r="N1085" s="288"/>
      <c r="O1085" s="311">
        <v>2500</v>
      </c>
      <c r="P1085" s="298"/>
      <c r="Q1085" s="299">
        <v>164.8</v>
      </c>
      <c r="R1085" s="299"/>
      <c r="S1085" s="300">
        <v>15.17</v>
      </c>
      <c r="T1085" s="301"/>
      <c r="U1085" s="246"/>
    </row>
    <row r="1086" spans="1:21" x14ac:dyDescent="0.25">
      <c r="A1086" s="290" t="s">
        <v>2964</v>
      </c>
      <c r="B1086" t="s">
        <v>233</v>
      </c>
      <c r="C1086" t="s">
        <v>234</v>
      </c>
      <c r="D1086" s="93" t="s">
        <v>235</v>
      </c>
      <c r="E1086" t="s">
        <v>2965</v>
      </c>
      <c r="F1086" t="s">
        <v>102</v>
      </c>
      <c r="G1086" t="s">
        <v>140</v>
      </c>
      <c r="H1086" t="s">
        <v>833</v>
      </c>
      <c r="I1086" s="200">
        <v>3900</v>
      </c>
      <c r="J1086" s="200"/>
      <c r="K1086" s="237">
        <v>121.5</v>
      </c>
      <c r="L1086" s="237"/>
      <c r="M1086" s="288">
        <v>32.1</v>
      </c>
      <c r="N1086" s="288"/>
      <c r="O1086" s="311">
        <v>3900</v>
      </c>
      <c r="P1086" s="298"/>
      <c r="Q1086" s="299">
        <v>123.4</v>
      </c>
      <c r="R1086" s="299"/>
      <c r="S1086" s="300">
        <v>31.6</v>
      </c>
      <c r="T1086" s="301"/>
      <c r="U1086" s="246"/>
    </row>
    <row r="1087" spans="1:21" x14ac:dyDescent="0.25">
      <c r="A1087" s="290" t="s">
        <v>2966</v>
      </c>
      <c r="B1087" t="s">
        <v>233</v>
      </c>
      <c r="C1087" t="s">
        <v>234</v>
      </c>
      <c r="D1087" s="93" t="s">
        <v>235</v>
      </c>
      <c r="E1087" t="s">
        <v>2967</v>
      </c>
      <c r="F1087" t="s">
        <v>102</v>
      </c>
      <c r="G1087" t="s">
        <v>140</v>
      </c>
      <c r="H1087" t="s">
        <v>896</v>
      </c>
      <c r="I1087" s="200">
        <v>0</v>
      </c>
      <c r="J1087" s="200"/>
      <c r="K1087" s="237">
        <v>147.80000000000001</v>
      </c>
      <c r="L1087" s="237"/>
      <c r="M1087" s="288">
        <v>0</v>
      </c>
      <c r="N1087" s="288"/>
      <c r="O1087" s="311">
        <v>0</v>
      </c>
      <c r="P1087" s="298"/>
      <c r="Q1087" s="299">
        <v>148.5</v>
      </c>
      <c r="R1087" s="299"/>
      <c r="S1087" s="300">
        <v>0</v>
      </c>
      <c r="T1087" s="301"/>
      <c r="U1087" s="246"/>
    </row>
    <row r="1088" spans="1:21" x14ac:dyDescent="0.25">
      <c r="A1088" s="290" t="s">
        <v>2968</v>
      </c>
      <c r="B1088" t="s">
        <v>233</v>
      </c>
      <c r="C1088" t="s">
        <v>234</v>
      </c>
      <c r="D1088" s="93" t="s">
        <v>235</v>
      </c>
      <c r="E1088" t="s">
        <v>2969</v>
      </c>
      <c r="F1088" t="s">
        <v>102</v>
      </c>
      <c r="G1088" t="s">
        <v>140</v>
      </c>
      <c r="H1088" t="s">
        <v>1469</v>
      </c>
      <c r="I1088" s="200">
        <v>0</v>
      </c>
      <c r="J1088" s="200"/>
      <c r="K1088" s="237">
        <v>0</v>
      </c>
      <c r="L1088" s="237"/>
      <c r="M1088" s="288">
        <v>0</v>
      </c>
      <c r="N1088" s="288"/>
      <c r="O1088" s="311">
        <v>0</v>
      </c>
      <c r="P1088" s="298"/>
      <c r="Q1088" s="299">
        <v>0</v>
      </c>
      <c r="R1088" s="299"/>
      <c r="S1088" s="300">
        <v>0</v>
      </c>
      <c r="T1088" s="301"/>
      <c r="U1088" s="246"/>
    </row>
    <row r="1089" spans="1:21" x14ac:dyDescent="0.25">
      <c r="A1089" s="290" t="s">
        <v>2970</v>
      </c>
      <c r="B1089" t="s">
        <v>233</v>
      </c>
      <c r="C1089" t="s">
        <v>234</v>
      </c>
      <c r="D1089" s="93" t="s">
        <v>235</v>
      </c>
      <c r="E1089" t="s">
        <v>2971</v>
      </c>
      <c r="F1089" t="s">
        <v>102</v>
      </c>
      <c r="G1089" t="s">
        <v>140</v>
      </c>
      <c r="H1089" t="s">
        <v>1469</v>
      </c>
      <c r="I1089" s="200">
        <v>0</v>
      </c>
      <c r="J1089" s="200"/>
      <c r="K1089" s="237">
        <v>0</v>
      </c>
      <c r="L1089" s="237"/>
      <c r="M1089" s="288">
        <v>0</v>
      </c>
      <c r="N1089" s="288"/>
      <c r="O1089" s="311">
        <v>0</v>
      </c>
      <c r="P1089" s="298"/>
      <c r="Q1089" s="299">
        <v>0</v>
      </c>
      <c r="R1089" s="299"/>
      <c r="S1089" s="300">
        <v>0</v>
      </c>
      <c r="T1089" s="301"/>
      <c r="U1089" s="246"/>
    </row>
    <row r="1090" spans="1:21" x14ac:dyDescent="0.25">
      <c r="A1090" s="290" t="s">
        <v>2972</v>
      </c>
      <c r="B1090" t="s">
        <v>233</v>
      </c>
      <c r="C1090" t="s">
        <v>234</v>
      </c>
      <c r="D1090" s="93" t="s">
        <v>235</v>
      </c>
      <c r="E1090" t="s">
        <v>2973</v>
      </c>
      <c r="F1090" t="s">
        <v>102</v>
      </c>
      <c r="G1090" t="s">
        <v>140</v>
      </c>
      <c r="H1090" t="s">
        <v>833</v>
      </c>
      <c r="I1090" s="200">
        <v>10012</v>
      </c>
      <c r="J1090" s="200"/>
      <c r="K1090" s="237">
        <v>191.8</v>
      </c>
      <c r="L1090" s="237"/>
      <c r="M1090" s="288">
        <v>52.2</v>
      </c>
      <c r="N1090" s="288"/>
      <c r="O1090" s="311">
        <v>11740</v>
      </c>
      <c r="P1090" s="298"/>
      <c r="Q1090" s="299">
        <v>193.3</v>
      </c>
      <c r="R1090" s="299"/>
      <c r="S1090" s="300">
        <v>60.73</v>
      </c>
      <c r="T1090" s="301"/>
      <c r="U1090" s="246"/>
    </row>
    <row r="1091" spans="1:21" x14ac:dyDescent="0.25">
      <c r="A1091" s="290" t="s">
        <v>2974</v>
      </c>
      <c r="B1091" t="s">
        <v>233</v>
      </c>
      <c r="C1091" t="s">
        <v>234</v>
      </c>
      <c r="D1091" s="93" t="s">
        <v>235</v>
      </c>
      <c r="E1091" t="s">
        <v>2975</v>
      </c>
      <c r="F1091" t="s">
        <v>102</v>
      </c>
      <c r="G1091" t="s">
        <v>140</v>
      </c>
      <c r="H1091" t="s">
        <v>833</v>
      </c>
      <c r="I1091" s="200">
        <v>81823</v>
      </c>
      <c r="J1091" s="200"/>
      <c r="K1091" s="237">
        <v>1525.4</v>
      </c>
      <c r="L1091" s="237"/>
      <c r="M1091" s="288">
        <v>53.64</v>
      </c>
      <c r="N1091" s="288"/>
      <c r="O1091" s="311">
        <v>87748</v>
      </c>
      <c r="P1091" s="298"/>
      <c r="Q1091" s="299">
        <v>1588.2</v>
      </c>
      <c r="R1091" s="299"/>
      <c r="S1091" s="300">
        <v>55.25</v>
      </c>
      <c r="T1091" s="301"/>
      <c r="U1091" s="246"/>
    </row>
    <row r="1092" spans="1:21" x14ac:dyDescent="0.25">
      <c r="A1092" s="290" t="s">
        <v>2976</v>
      </c>
      <c r="B1092" t="s">
        <v>233</v>
      </c>
      <c r="C1092" t="s">
        <v>234</v>
      </c>
      <c r="D1092" s="93" t="s">
        <v>235</v>
      </c>
      <c r="E1092" t="s">
        <v>2977</v>
      </c>
      <c r="F1092" t="s">
        <v>102</v>
      </c>
      <c r="G1092" t="s">
        <v>140</v>
      </c>
      <c r="H1092" t="s">
        <v>833</v>
      </c>
      <c r="I1092" s="200">
        <v>43918</v>
      </c>
      <c r="J1092" s="200"/>
      <c r="K1092" s="237">
        <v>1333.9</v>
      </c>
      <c r="L1092" s="237"/>
      <c r="M1092" s="288">
        <v>32.92</v>
      </c>
      <c r="N1092" s="288"/>
      <c r="O1092" s="311">
        <v>45958</v>
      </c>
      <c r="P1092" s="298"/>
      <c r="Q1092" s="299">
        <v>1338.8</v>
      </c>
      <c r="R1092" s="299"/>
      <c r="S1092" s="300">
        <v>34.33</v>
      </c>
      <c r="T1092" s="301"/>
      <c r="U1092" s="246"/>
    </row>
    <row r="1093" spans="1:21" x14ac:dyDescent="0.25">
      <c r="A1093" s="290" t="s">
        <v>2978</v>
      </c>
      <c r="B1093" t="s">
        <v>233</v>
      </c>
      <c r="C1093" t="s">
        <v>234</v>
      </c>
      <c r="D1093" s="93" t="s">
        <v>235</v>
      </c>
      <c r="E1093" t="s">
        <v>2979</v>
      </c>
      <c r="F1093" t="s">
        <v>102</v>
      </c>
      <c r="G1093" t="s">
        <v>140</v>
      </c>
      <c r="H1093" t="s">
        <v>833</v>
      </c>
      <c r="I1093" s="200">
        <v>52740</v>
      </c>
      <c r="J1093" s="200"/>
      <c r="K1093" s="237">
        <v>1112.2</v>
      </c>
      <c r="L1093" s="237"/>
      <c r="M1093" s="288">
        <v>47.42</v>
      </c>
      <c r="N1093" s="288"/>
      <c r="O1093" s="311">
        <v>54486</v>
      </c>
      <c r="P1093" s="298"/>
      <c r="Q1093" s="299">
        <v>1115.5999999999999</v>
      </c>
      <c r="R1093" s="299"/>
      <c r="S1093" s="300">
        <v>48.84</v>
      </c>
      <c r="T1093" s="301"/>
      <c r="U1093" s="246"/>
    </row>
    <row r="1094" spans="1:21" x14ac:dyDescent="0.25">
      <c r="A1094" s="290" t="s">
        <v>2980</v>
      </c>
      <c r="B1094" t="s">
        <v>233</v>
      </c>
      <c r="C1094" t="s">
        <v>234</v>
      </c>
      <c r="D1094" s="93" t="s">
        <v>235</v>
      </c>
      <c r="E1094" t="s">
        <v>2981</v>
      </c>
      <c r="F1094" t="s">
        <v>102</v>
      </c>
      <c r="G1094" t="s">
        <v>140</v>
      </c>
      <c r="H1094" t="s">
        <v>833</v>
      </c>
      <c r="I1094" s="200">
        <v>1818</v>
      </c>
      <c r="J1094" s="200"/>
      <c r="K1094" s="237">
        <v>66.3</v>
      </c>
      <c r="L1094" s="237"/>
      <c r="M1094" s="288">
        <v>27.42</v>
      </c>
      <c r="N1094" s="288"/>
      <c r="O1094" s="311">
        <v>2000</v>
      </c>
      <c r="P1094" s="298"/>
      <c r="Q1094" s="299">
        <v>69.2</v>
      </c>
      <c r="R1094" s="299"/>
      <c r="S1094" s="300">
        <v>28.9</v>
      </c>
      <c r="T1094" s="301"/>
      <c r="U1094" s="246"/>
    </row>
    <row r="1095" spans="1:21" x14ac:dyDescent="0.25">
      <c r="A1095" s="290" t="s">
        <v>2982</v>
      </c>
      <c r="B1095" t="s">
        <v>233</v>
      </c>
      <c r="C1095" t="s">
        <v>234</v>
      </c>
      <c r="D1095" s="93" t="s">
        <v>235</v>
      </c>
      <c r="E1095" t="s">
        <v>2983</v>
      </c>
      <c r="F1095" t="s">
        <v>102</v>
      </c>
      <c r="G1095" t="s">
        <v>140</v>
      </c>
      <c r="H1095" t="s">
        <v>833</v>
      </c>
      <c r="I1095" s="200">
        <v>3106</v>
      </c>
      <c r="J1095" s="200"/>
      <c r="K1095" s="237">
        <v>152.5</v>
      </c>
      <c r="L1095" s="237"/>
      <c r="M1095" s="288">
        <v>20.37</v>
      </c>
      <c r="N1095" s="288"/>
      <c r="O1095" s="311">
        <v>3261</v>
      </c>
      <c r="P1095" s="298"/>
      <c r="Q1095" s="299">
        <v>152.4</v>
      </c>
      <c r="R1095" s="299"/>
      <c r="S1095" s="300">
        <v>21.4</v>
      </c>
      <c r="T1095" s="301"/>
      <c r="U1095" s="246"/>
    </row>
    <row r="1096" spans="1:21" x14ac:dyDescent="0.25">
      <c r="A1096" s="290" t="s">
        <v>2984</v>
      </c>
      <c r="B1096" t="s">
        <v>233</v>
      </c>
      <c r="C1096" t="s">
        <v>234</v>
      </c>
      <c r="D1096" s="93" t="s">
        <v>235</v>
      </c>
      <c r="E1096" t="s">
        <v>2985</v>
      </c>
      <c r="F1096" t="s">
        <v>102</v>
      </c>
      <c r="G1096" t="s">
        <v>140</v>
      </c>
      <c r="H1096" t="s">
        <v>833</v>
      </c>
      <c r="I1096" s="200">
        <v>10000</v>
      </c>
      <c r="J1096" s="200"/>
      <c r="K1096" s="237">
        <v>282.60000000000002</v>
      </c>
      <c r="L1096" s="237"/>
      <c r="M1096" s="288">
        <v>35.39</v>
      </c>
      <c r="N1096" s="288"/>
      <c r="O1096" s="311">
        <v>10086</v>
      </c>
      <c r="P1096" s="298"/>
      <c r="Q1096" s="299">
        <v>280.8</v>
      </c>
      <c r="R1096" s="299"/>
      <c r="S1096" s="300">
        <v>35.92</v>
      </c>
      <c r="T1096" s="301"/>
      <c r="U1096" s="246"/>
    </row>
    <row r="1097" spans="1:21" x14ac:dyDescent="0.25">
      <c r="A1097" s="290" t="s">
        <v>2986</v>
      </c>
      <c r="B1097" t="s">
        <v>233</v>
      </c>
      <c r="C1097" t="s">
        <v>234</v>
      </c>
      <c r="D1097" s="93" t="s">
        <v>235</v>
      </c>
      <c r="E1097" t="s">
        <v>2987</v>
      </c>
      <c r="F1097" t="s">
        <v>102</v>
      </c>
      <c r="G1097" t="s">
        <v>140</v>
      </c>
      <c r="H1097" t="s">
        <v>833</v>
      </c>
      <c r="I1097" s="200">
        <v>3623</v>
      </c>
      <c r="J1097" s="200"/>
      <c r="K1097" s="237">
        <v>245.7</v>
      </c>
      <c r="L1097" s="237"/>
      <c r="M1097" s="288">
        <v>14.75</v>
      </c>
      <c r="N1097" s="288"/>
      <c r="O1097" s="311">
        <v>4605</v>
      </c>
      <c r="P1097" s="298"/>
      <c r="Q1097" s="299">
        <v>246</v>
      </c>
      <c r="R1097" s="299"/>
      <c r="S1097" s="300">
        <v>18.72</v>
      </c>
      <c r="T1097" s="301"/>
      <c r="U1097" s="246"/>
    </row>
    <row r="1098" spans="1:21" x14ac:dyDescent="0.25">
      <c r="A1098" s="290" t="s">
        <v>2988</v>
      </c>
      <c r="B1098" t="s">
        <v>233</v>
      </c>
      <c r="C1098" t="s">
        <v>234</v>
      </c>
      <c r="D1098" s="93" t="s">
        <v>235</v>
      </c>
      <c r="E1098" t="s">
        <v>2989</v>
      </c>
      <c r="F1098" t="s">
        <v>102</v>
      </c>
      <c r="G1098" t="s">
        <v>140</v>
      </c>
      <c r="H1098" t="s">
        <v>896</v>
      </c>
      <c r="I1098" s="200">
        <v>0</v>
      </c>
      <c r="J1098" s="200"/>
      <c r="K1098" s="237">
        <v>132.5</v>
      </c>
      <c r="L1098" s="237"/>
      <c r="M1098" s="288">
        <v>0</v>
      </c>
      <c r="N1098" s="288"/>
      <c r="O1098" s="311">
        <v>0</v>
      </c>
      <c r="P1098" s="298"/>
      <c r="Q1098" s="299">
        <v>129.5</v>
      </c>
      <c r="R1098" s="299"/>
      <c r="S1098" s="300">
        <v>0</v>
      </c>
      <c r="T1098" s="301"/>
      <c r="U1098" s="246"/>
    </row>
    <row r="1099" spans="1:21" x14ac:dyDescent="0.25">
      <c r="A1099" s="290" t="s">
        <v>2990</v>
      </c>
      <c r="B1099" t="s">
        <v>233</v>
      </c>
      <c r="C1099" t="s">
        <v>234</v>
      </c>
      <c r="D1099" s="93" t="s">
        <v>235</v>
      </c>
      <c r="E1099" t="s">
        <v>2991</v>
      </c>
      <c r="F1099" t="s">
        <v>102</v>
      </c>
      <c r="G1099" t="s">
        <v>140</v>
      </c>
      <c r="H1099" t="s">
        <v>1469</v>
      </c>
      <c r="I1099" s="200">
        <v>100256</v>
      </c>
      <c r="J1099" s="200"/>
      <c r="K1099" s="237">
        <v>3355.3</v>
      </c>
      <c r="L1099" s="237"/>
      <c r="M1099" s="288">
        <v>29.88</v>
      </c>
      <c r="N1099" s="288"/>
      <c r="O1099" s="311">
        <v>112260</v>
      </c>
      <c r="P1099" s="298"/>
      <c r="Q1099" s="299">
        <v>3358.2</v>
      </c>
      <c r="R1099" s="299"/>
      <c r="S1099" s="300">
        <v>33.43</v>
      </c>
      <c r="T1099" s="301"/>
      <c r="U1099" s="246"/>
    </row>
    <row r="1100" spans="1:21" x14ac:dyDescent="0.25">
      <c r="A1100" s="290" t="s">
        <v>2992</v>
      </c>
      <c r="B1100" t="s">
        <v>233</v>
      </c>
      <c r="C1100" t="s">
        <v>234</v>
      </c>
      <c r="D1100" s="93" t="s">
        <v>235</v>
      </c>
      <c r="E1100" t="s">
        <v>2993</v>
      </c>
      <c r="F1100" t="s">
        <v>102</v>
      </c>
      <c r="G1100" t="s">
        <v>140</v>
      </c>
      <c r="H1100" t="s">
        <v>833</v>
      </c>
      <c r="I1100" s="200">
        <v>7275</v>
      </c>
      <c r="J1100" s="200"/>
      <c r="K1100" s="237">
        <v>354.8</v>
      </c>
      <c r="L1100" s="237"/>
      <c r="M1100" s="288">
        <v>20.5</v>
      </c>
      <c r="N1100" s="288"/>
      <c r="O1100" s="311">
        <v>8250</v>
      </c>
      <c r="P1100" s="298"/>
      <c r="Q1100" s="299">
        <v>361</v>
      </c>
      <c r="R1100" s="299"/>
      <c r="S1100" s="300">
        <v>22.85</v>
      </c>
      <c r="T1100" s="301"/>
      <c r="U1100" s="246"/>
    </row>
    <row r="1101" spans="1:21" x14ac:dyDescent="0.25">
      <c r="A1101" s="290" t="s">
        <v>2994</v>
      </c>
      <c r="B1101" t="s">
        <v>233</v>
      </c>
      <c r="C1101" t="s">
        <v>234</v>
      </c>
      <c r="D1101" s="93" t="s">
        <v>235</v>
      </c>
      <c r="E1101" t="s">
        <v>2995</v>
      </c>
      <c r="F1101" t="s">
        <v>102</v>
      </c>
      <c r="G1101" t="s">
        <v>140</v>
      </c>
      <c r="H1101" t="s">
        <v>833</v>
      </c>
      <c r="I1101" s="200">
        <v>38331</v>
      </c>
      <c r="J1101" s="200"/>
      <c r="K1101" s="237">
        <v>656.6</v>
      </c>
      <c r="L1101" s="237"/>
      <c r="M1101" s="288">
        <v>58.38</v>
      </c>
      <c r="N1101" s="288"/>
      <c r="O1101" s="311">
        <v>40000</v>
      </c>
      <c r="P1101" s="298"/>
      <c r="Q1101" s="299">
        <v>659.8</v>
      </c>
      <c r="R1101" s="299"/>
      <c r="S1101" s="300">
        <v>60.62</v>
      </c>
      <c r="T1101" s="301"/>
      <c r="U1101" s="246"/>
    </row>
    <row r="1102" spans="1:21" x14ac:dyDescent="0.25">
      <c r="A1102" s="290" t="s">
        <v>2996</v>
      </c>
      <c r="B1102" t="s">
        <v>233</v>
      </c>
      <c r="C1102" t="s">
        <v>234</v>
      </c>
      <c r="D1102" s="93" t="s">
        <v>235</v>
      </c>
      <c r="E1102" t="s">
        <v>2997</v>
      </c>
      <c r="F1102" t="s">
        <v>102</v>
      </c>
      <c r="G1102" t="s">
        <v>140</v>
      </c>
      <c r="H1102" t="s">
        <v>833</v>
      </c>
      <c r="I1102" s="200">
        <v>108395</v>
      </c>
      <c r="J1102" s="200"/>
      <c r="K1102" s="237">
        <v>1971.5</v>
      </c>
      <c r="L1102" s="237"/>
      <c r="M1102" s="288">
        <v>54.98</v>
      </c>
      <c r="N1102" s="288"/>
      <c r="O1102" s="311">
        <v>110000</v>
      </c>
      <c r="P1102" s="298"/>
      <c r="Q1102" s="299">
        <v>1982.8</v>
      </c>
      <c r="R1102" s="299"/>
      <c r="S1102" s="300">
        <v>55.48</v>
      </c>
      <c r="T1102" s="301"/>
      <c r="U1102" s="246"/>
    </row>
    <row r="1103" spans="1:21" x14ac:dyDescent="0.25">
      <c r="A1103" s="290" t="s">
        <v>2998</v>
      </c>
      <c r="B1103" t="s">
        <v>233</v>
      </c>
      <c r="C1103" t="s">
        <v>234</v>
      </c>
      <c r="D1103" s="93" t="s">
        <v>235</v>
      </c>
      <c r="E1103" t="s">
        <v>2999</v>
      </c>
      <c r="F1103" t="s">
        <v>102</v>
      </c>
      <c r="G1103" t="s">
        <v>140</v>
      </c>
      <c r="H1103" t="s">
        <v>1469</v>
      </c>
      <c r="I1103" s="200">
        <v>0</v>
      </c>
      <c r="J1103" s="200"/>
      <c r="K1103" s="237">
        <v>0</v>
      </c>
      <c r="L1103" s="237"/>
      <c r="M1103" s="288">
        <v>0</v>
      </c>
      <c r="N1103" s="288"/>
      <c r="O1103" s="311">
        <v>0</v>
      </c>
      <c r="P1103" s="298"/>
      <c r="Q1103" s="299">
        <v>0</v>
      </c>
      <c r="R1103" s="299"/>
      <c r="S1103" s="300">
        <v>0</v>
      </c>
      <c r="T1103" s="301"/>
      <c r="U1103" s="246"/>
    </row>
    <row r="1104" spans="1:21" x14ac:dyDescent="0.25">
      <c r="A1104" s="290" t="s">
        <v>3000</v>
      </c>
      <c r="B1104" t="s">
        <v>233</v>
      </c>
      <c r="C1104" t="s">
        <v>234</v>
      </c>
      <c r="D1104" s="93" t="s">
        <v>235</v>
      </c>
      <c r="E1104" t="s">
        <v>3001</v>
      </c>
      <c r="F1104" t="s">
        <v>102</v>
      </c>
      <c r="G1104" t="s">
        <v>140</v>
      </c>
      <c r="H1104" t="s">
        <v>833</v>
      </c>
      <c r="I1104" s="200">
        <v>19474</v>
      </c>
      <c r="J1104" s="200"/>
      <c r="K1104" s="237">
        <v>627.1</v>
      </c>
      <c r="L1104" s="237"/>
      <c r="M1104" s="288">
        <v>31.05</v>
      </c>
      <c r="N1104" s="288"/>
      <c r="O1104" s="311">
        <v>19500</v>
      </c>
      <c r="P1104" s="298"/>
      <c r="Q1104" s="299">
        <v>630</v>
      </c>
      <c r="R1104" s="299"/>
      <c r="S1104" s="300">
        <v>30.95</v>
      </c>
      <c r="T1104" s="301"/>
      <c r="U1104" s="246"/>
    </row>
    <row r="1105" spans="1:21" x14ac:dyDescent="0.25">
      <c r="A1105" s="290" t="s">
        <v>3002</v>
      </c>
      <c r="B1105" t="s">
        <v>233</v>
      </c>
      <c r="C1105" t="s">
        <v>234</v>
      </c>
      <c r="D1105" s="93" t="s">
        <v>235</v>
      </c>
      <c r="E1105" t="s">
        <v>3003</v>
      </c>
      <c r="F1105" t="s">
        <v>102</v>
      </c>
      <c r="G1105" t="s">
        <v>140</v>
      </c>
      <c r="H1105" t="s">
        <v>833</v>
      </c>
      <c r="I1105" s="200">
        <v>9700</v>
      </c>
      <c r="J1105" s="200"/>
      <c r="K1105" s="237">
        <v>291.60000000000002</v>
      </c>
      <c r="L1105" s="237"/>
      <c r="M1105" s="288">
        <v>33.26</v>
      </c>
      <c r="N1105" s="288"/>
      <c r="O1105" s="311">
        <v>9700</v>
      </c>
      <c r="P1105" s="298"/>
      <c r="Q1105" s="299">
        <v>301.60000000000002</v>
      </c>
      <c r="R1105" s="299"/>
      <c r="S1105" s="300">
        <v>32.159999999999997</v>
      </c>
      <c r="T1105" s="301"/>
      <c r="U1105" s="246"/>
    </row>
    <row r="1106" spans="1:21" x14ac:dyDescent="0.25">
      <c r="A1106" s="290" t="s">
        <v>3004</v>
      </c>
      <c r="B1106" t="s">
        <v>233</v>
      </c>
      <c r="C1106" t="s">
        <v>234</v>
      </c>
      <c r="D1106" s="93" t="s">
        <v>235</v>
      </c>
      <c r="E1106" t="s">
        <v>3005</v>
      </c>
      <c r="F1106" t="s">
        <v>102</v>
      </c>
      <c r="G1106" t="s">
        <v>140</v>
      </c>
      <c r="H1106" t="s">
        <v>896</v>
      </c>
      <c r="I1106" s="200">
        <v>0</v>
      </c>
      <c r="J1106" s="200"/>
      <c r="K1106" s="237">
        <v>46.3</v>
      </c>
      <c r="L1106" s="237"/>
      <c r="M1106" s="288">
        <v>0</v>
      </c>
      <c r="N1106" s="288"/>
      <c r="O1106" s="311">
        <v>0</v>
      </c>
      <c r="P1106" s="298"/>
      <c r="Q1106" s="299">
        <v>45.1</v>
      </c>
      <c r="R1106" s="299"/>
      <c r="S1106" s="300">
        <v>0</v>
      </c>
      <c r="T1106" s="301"/>
      <c r="U1106" s="246"/>
    </row>
    <row r="1107" spans="1:21" x14ac:dyDescent="0.25">
      <c r="A1107" s="290" t="s">
        <v>3006</v>
      </c>
      <c r="B1107" t="s">
        <v>233</v>
      </c>
      <c r="C1107" t="s">
        <v>234</v>
      </c>
      <c r="D1107" s="93" t="s">
        <v>235</v>
      </c>
      <c r="E1107" t="s">
        <v>1192</v>
      </c>
      <c r="F1107" t="s">
        <v>102</v>
      </c>
      <c r="G1107" t="s">
        <v>140</v>
      </c>
      <c r="H1107" t="s">
        <v>833</v>
      </c>
      <c r="I1107" s="200">
        <v>4505</v>
      </c>
      <c r="J1107" s="200"/>
      <c r="K1107" s="237">
        <v>147.4</v>
      </c>
      <c r="L1107" s="237"/>
      <c r="M1107" s="288">
        <v>30.56</v>
      </c>
      <c r="N1107" s="288"/>
      <c r="O1107" s="311">
        <v>4690</v>
      </c>
      <c r="P1107" s="298"/>
      <c r="Q1107" s="299">
        <v>147.5</v>
      </c>
      <c r="R1107" s="299"/>
      <c r="S1107" s="300">
        <v>31.8</v>
      </c>
      <c r="T1107" s="301"/>
      <c r="U1107" s="246"/>
    </row>
    <row r="1108" spans="1:21" x14ac:dyDescent="0.25">
      <c r="A1108" s="290" t="s">
        <v>3007</v>
      </c>
      <c r="B1108" t="s">
        <v>233</v>
      </c>
      <c r="C1108" t="s">
        <v>234</v>
      </c>
      <c r="D1108" s="93" t="s">
        <v>235</v>
      </c>
      <c r="E1108" t="s">
        <v>3008</v>
      </c>
      <c r="F1108" t="s">
        <v>102</v>
      </c>
      <c r="G1108" t="s">
        <v>140</v>
      </c>
      <c r="H1108" t="s">
        <v>833</v>
      </c>
      <c r="I1108" s="200">
        <v>29013</v>
      </c>
      <c r="J1108" s="200"/>
      <c r="K1108" s="237">
        <v>764.9</v>
      </c>
      <c r="L1108" s="237"/>
      <c r="M1108" s="288">
        <v>37.93</v>
      </c>
      <c r="N1108" s="288"/>
      <c r="O1108" s="311">
        <v>30400</v>
      </c>
      <c r="P1108" s="298"/>
      <c r="Q1108" s="299">
        <v>770.1</v>
      </c>
      <c r="R1108" s="299"/>
      <c r="S1108" s="300">
        <v>39.479999999999997</v>
      </c>
      <c r="T1108" s="301"/>
      <c r="U1108" s="246"/>
    </row>
    <row r="1109" spans="1:21" x14ac:dyDescent="0.25">
      <c r="A1109" s="290" t="s">
        <v>3009</v>
      </c>
      <c r="B1109" t="s">
        <v>233</v>
      </c>
      <c r="C1109" t="s">
        <v>234</v>
      </c>
      <c r="D1109" s="93" t="s">
        <v>235</v>
      </c>
      <c r="E1109" t="s">
        <v>3010</v>
      </c>
      <c r="F1109" t="s">
        <v>102</v>
      </c>
      <c r="G1109" t="s">
        <v>140</v>
      </c>
      <c r="H1109" t="s">
        <v>833</v>
      </c>
      <c r="I1109" s="200">
        <v>491837</v>
      </c>
      <c r="J1109" s="200"/>
      <c r="K1109" s="237">
        <v>8682.5</v>
      </c>
      <c r="L1109" s="237"/>
      <c r="M1109" s="288">
        <v>56.65</v>
      </c>
      <c r="N1109" s="288"/>
      <c r="O1109" s="311">
        <v>536393</v>
      </c>
      <c r="P1109" s="298"/>
      <c r="Q1109" s="299">
        <v>8932.6</v>
      </c>
      <c r="R1109" s="299"/>
      <c r="S1109" s="300">
        <v>60.05</v>
      </c>
      <c r="T1109" s="301"/>
      <c r="U1109" s="246"/>
    </row>
    <row r="1110" spans="1:21" x14ac:dyDescent="0.25">
      <c r="A1110" s="290" t="s">
        <v>3011</v>
      </c>
      <c r="B1110" t="s">
        <v>386</v>
      </c>
      <c r="C1110" t="s">
        <v>387</v>
      </c>
      <c r="D1110" t="s">
        <v>388</v>
      </c>
      <c r="E1110" t="s">
        <v>3012</v>
      </c>
      <c r="F1110" t="s">
        <v>277</v>
      </c>
      <c r="G1110" t="s">
        <v>140</v>
      </c>
      <c r="H1110" t="s">
        <v>896</v>
      </c>
      <c r="I1110" s="200">
        <v>0</v>
      </c>
      <c r="J1110" s="200"/>
      <c r="K1110" s="237">
        <v>13.18806</v>
      </c>
      <c r="L1110" s="237"/>
      <c r="M1110" s="288">
        <v>0</v>
      </c>
      <c r="N1110" s="288"/>
      <c r="O1110" s="311">
        <v>0</v>
      </c>
      <c r="P1110" s="298"/>
      <c r="Q1110" s="299">
        <v>13.1</v>
      </c>
      <c r="R1110" s="299"/>
      <c r="S1110" s="300">
        <v>0</v>
      </c>
      <c r="T1110" s="301"/>
      <c r="U1110" s="246"/>
    </row>
    <row r="1111" spans="1:21" x14ac:dyDescent="0.25">
      <c r="A1111" s="290" t="s">
        <v>3013</v>
      </c>
      <c r="B1111" t="s">
        <v>386</v>
      </c>
      <c r="C1111" t="s">
        <v>387</v>
      </c>
      <c r="D1111" t="s">
        <v>388</v>
      </c>
      <c r="E1111" t="s">
        <v>3014</v>
      </c>
      <c r="F1111" t="s">
        <v>277</v>
      </c>
      <c r="G1111" t="s">
        <v>140</v>
      </c>
      <c r="H1111" t="s">
        <v>896</v>
      </c>
      <c r="I1111" s="200">
        <v>0</v>
      </c>
      <c r="J1111" s="200"/>
      <c r="K1111" s="237">
        <v>15.67792</v>
      </c>
      <c r="L1111" s="237"/>
      <c r="M1111" s="288">
        <v>0</v>
      </c>
      <c r="N1111" s="288"/>
      <c r="O1111" s="311">
        <v>0</v>
      </c>
      <c r="P1111" s="298"/>
      <c r="Q1111" s="299">
        <v>15.7</v>
      </c>
      <c r="R1111" s="299"/>
      <c r="S1111" s="300">
        <v>0</v>
      </c>
      <c r="T1111" s="301"/>
      <c r="U1111" s="246"/>
    </row>
    <row r="1112" spans="1:21" x14ac:dyDescent="0.25">
      <c r="A1112" s="290" t="s">
        <v>3015</v>
      </c>
      <c r="B1112" t="s">
        <v>386</v>
      </c>
      <c r="C1112" t="s">
        <v>387</v>
      </c>
      <c r="D1112" t="s">
        <v>388</v>
      </c>
      <c r="E1112" t="s">
        <v>3016</v>
      </c>
      <c r="F1112" t="s">
        <v>277</v>
      </c>
      <c r="G1112" t="s">
        <v>140</v>
      </c>
      <c r="H1112" t="s">
        <v>833</v>
      </c>
      <c r="I1112" s="200">
        <v>7191</v>
      </c>
      <c r="J1112" s="200"/>
      <c r="K1112" s="237">
        <v>103.58875</v>
      </c>
      <c r="L1112" s="237"/>
      <c r="M1112" s="288">
        <v>69.42</v>
      </c>
      <c r="N1112" s="288"/>
      <c r="O1112" s="311">
        <v>7751</v>
      </c>
      <c r="P1112" s="298"/>
      <c r="Q1112" s="299">
        <v>100</v>
      </c>
      <c r="R1112" s="299"/>
      <c r="S1112" s="300">
        <v>77.510000000000005</v>
      </c>
      <c r="T1112" s="301"/>
      <c r="U1112" s="246"/>
    </row>
    <row r="1113" spans="1:21" x14ac:dyDescent="0.25">
      <c r="A1113" s="290" t="s">
        <v>3017</v>
      </c>
      <c r="B1113" t="s">
        <v>386</v>
      </c>
      <c r="C1113" t="s">
        <v>387</v>
      </c>
      <c r="D1113" t="s">
        <v>388</v>
      </c>
      <c r="E1113" t="s">
        <v>3018</v>
      </c>
      <c r="F1113" t="s">
        <v>277</v>
      </c>
      <c r="G1113" t="s">
        <v>140</v>
      </c>
      <c r="H1113" t="s">
        <v>833</v>
      </c>
      <c r="I1113" s="200">
        <v>12550</v>
      </c>
      <c r="J1113" s="200"/>
      <c r="K1113" s="237">
        <v>637.47626000000002</v>
      </c>
      <c r="L1113" s="237"/>
      <c r="M1113" s="288">
        <v>19.690000000000001</v>
      </c>
      <c r="N1113" s="288"/>
      <c r="O1113" s="311">
        <v>13032</v>
      </c>
      <c r="P1113" s="298"/>
      <c r="Q1113" s="299">
        <v>703.8</v>
      </c>
      <c r="R1113" s="299"/>
      <c r="S1113" s="300">
        <v>18.52</v>
      </c>
      <c r="T1113" s="301"/>
      <c r="U1113" s="246"/>
    </row>
    <row r="1114" spans="1:21" x14ac:dyDescent="0.25">
      <c r="A1114" s="290" t="s">
        <v>3019</v>
      </c>
      <c r="B1114" t="s">
        <v>386</v>
      </c>
      <c r="C1114" t="s">
        <v>387</v>
      </c>
      <c r="D1114" t="s">
        <v>388</v>
      </c>
      <c r="E1114" t="s">
        <v>3020</v>
      </c>
      <c r="F1114" t="s">
        <v>277</v>
      </c>
      <c r="G1114" t="s">
        <v>140</v>
      </c>
      <c r="H1114" t="s">
        <v>833</v>
      </c>
      <c r="I1114" s="200">
        <v>2754</v>
      </c>
      <c r="J1114" s="200"/>
      <c r="K1114" s="237">
        <v>576.16024000000004</v>
      </c>
      <c r="L1114" s="237"/>
      <c r="M1114" s="288">
        <v>4.78</v>
      </c>
      <c r="N1114" s="288"/>
      <c r="O1114" s="311">
        <v>2776</v>
      </c>
      <c r="P1114" s="298"/>
      <c r="Q1114" s="299">
        <v>586.79999999999995</v>
      </c>
      <c r="R1114" s="299"/>
      <c r="S1114" s="300">
        <v>4.7300000000000004</v>
      </c>
      <c r="T1114" s="301"/>
      <c r="U1114" s="246"/>
    </row>
    <row r="1115" spans="1:21" x14ac:dyDescent="0.25">
      <c r="A1115" s="290" t="s">
        <v>3021</v>
      </c>
      <c r="B1115" t="s">
        <v>386</v>
      </c>
      <c r="C1115" t="s">
        <v>387</v>
      </c>
      <c r="D1115" t="s">
        <v>388</v>
      </c>
      <c r="E1115" t="s">
        <v>385</v>
      </c>
      <c r="F1115" t="s">
        <v>277</v>
      </c>
      <c r="G1115" t="s">
        <v>140</v>
      </c>
      <c r="H1115" t="s">
        <v>833</v>
      </c>
      <c r="I1115" s="200">
        <v>6097</v>
      </c>
      <c r="J1115" s="200"/>
      <c r="K1115" s="237">
        <v>323.71357</v>
      </c>
      <c r="L1115" s="237"/>
      <c r="M1115" s="288">
        <v>18.829999999999998</v>
      </c>
      <c r="N1115" s="288"/>
      <c r="O1115" s="311">
        <v>6427</v>
      </c>
      <c r="P1115" s="298"/>
      <c r="Q1115" s="299">
        <v>318.7</v>
      </c>
      <c r="R1115" s="299"/>
      <c r="S1115" s="300">
        <v>20.170000000000002</v>
      </c>
      <c r="T1115" s="301"/>
      <c r="U1115" s="246"/>
    </row>
    <row r="1116" spans="1:21" x14ac:dyDescent="0.25">
      <c r="A1116" s="290" t="s">
        <v>3022</v>
      </c>
      <c r="B1116" t="s">
        <v>386</v>
      </c>
      <c r="C1116" t="s">
        <v>387</v>
      </c>
      <c r="D1116" t="s">
        <v>388</v>
      </c>
      <c r="E1116" t="s">
        <v>3023</v>
      </c>
      <c r="F1116" t="s">
        <v>277</v>
      </c>
      <c r="G1116" t="s">
        <v>140</v>
      </c>
      <c r="H1116" t="s">
        <v>833</v>
      </c>
      <c r="I1116" s="200">
        <v>5574</v>
      </c>
      <c r="J1116" s="200"/>
      <c r="K1116" s="237">
        <v>724.44991000000005</v>
      </c>
      <c r="L1116" s="237"/>
      <c r="M1116" s="288">
        <v>7.69</v>
      </c>
      <c r="N1116" s="288"/>
      <c r="O1116" s="311">
        <v>5604</v>
      </c>
      <c r="P1116" s="298"/>
      <c r="Q1116" s="299">
        <v>726.5</v>
      </c>
      <c r="R1116" s="299"/>
      <c r="S1116" s="300">
        <v>7.71</v>
      </c>
      <c r="T1116" s="301"/>
      <c r="U1116" s="246"/>
    </row>
    <row r="1117" spans="1:21" x14ac:dyDescent="0.25">
      <c r="A1117" s="290" t="s">
        <v>3024</v>
      </c>
      <c r="B1117" t="s">
        <v>386</v>
      </c>
      <c r="C1117" t="s">
        <v>387</v>
      </c>
      <c r="D1117" t="s">
        <v>388</v>
      </c>
      <c r="E1117" t="s">
        <v>3025</v>
      </c>
      <c r="F1117" t="s">
        <v>277</v>
      </c>
      <c r="G1117" t="s">
        <v>140</v>
      </c>
      <c r="H1117" t="s">
        <v>833</v>
      </c>
      <c r="I1117" s="200">
        <v>114</v>
      </c>
      <c r="J1117" s="200"/>
      <c r="K1117" s="237">
        <v>34.96454</v>
      </c>
      <c r="L1117" s="237"/>
      <c r="M1117" s="288">
        <v>3.26</v>
      </c>
      <c r="N1117" s="288"/>
      <c r="O1117" s="311">
        <v>112</v>
      </c>
      <c r="P1117" s="298"/>
      <c r="Q1117" s="299">
        <v>33.5</v>
      </c>
      <c r="R1117" s="299"/>
      <c r="S1117" s="300">
        <v>3.34</v>
      </c>
      <c r="T1117" s="301"/>
      <c r="U1117" s="246"/>
    </row>
    <row r="1118" spans="1:21" x14ac:dyDescent="0.25">
      <c r="A1118" s="290" t="s">
        <v>3026</v>
      </c>
      <c r="B1118" t="s">
        <v>467</v>
      </c>
      <c r="C1118" t="s">
        <v>468</v>
      </c>
      <c r="D1118" t="s">
        <v>469</v>
      </c>
      <c r="E1118" t="s">
        <v>3027</v>
      </c>
      <c r="F1118" t="s">
        <v>277</v>
      </c>
      <c r="G1118" t="s">
        <v>140</v>
      </c>
      <c r="H1118" t="s">
        <v>833</v>
      </c>
      <c r="I1118" s="200">
        <v>9000</v>
      </c>
      <c r="J1118" s="200"/>
      <c r="K1118" s="237">
        <v>2120</v>
      </c>
      <c r="L1118" s="237"/>
      <c r="M1118" s="288">
        <v>4.25</v>
      </c>
      <c r="N1118" s="288"/>
      <c r="O1118" s="311">
        <v>9180</v>
      </c>
      <c r="P1118" s="298"/>
      <c r="Q1118" s="299">
        <v>2145</v>
      </c>
      <c r="R1118" s="299"/>
      <c r="S1118" s="300">
        <v>4.28</v>
      </c>
      <c r="T1118" s="301"/>
      <c r="U1118" s="246"/>
    </row>
    <row r="1119" spans="1:21" x14ac:dyDescent="0.25">
      <c r="A1119" s="290" t="s">
        <v>3028</v>
      </c>
      <c r="B1119" t="s">
        <v>467</v>
      </c>
      <c r="C1119" t="s">
        <v>468</v>
      </c>
      <c r="D1119" t="s">
        <v>469</v>
      </c>
      <c r="E1119" t="s">
        <v>3029</v>
      </c>
      <c r="F1119" t="s">
        <v>277</v>
      </c>
      <c r="G1119" t="s">
        <v>140</v>
      </c>
      <c r="H1119" t="s">
        <v>833</v>
      </c>
      <c r="I1119" s="200">
        <v>7252</v>
      </c>
      <c r="J1119" s="200"/>
      <c r="K1119" s="237">
        <v>779</v>
      </c>
      <c r="L1119" s="237"/>
      <c r="M1119" s="288">
        <v>9.31</v>
      </c>
      <c r="N1119" s="288"/>
      <c r="O1119" s="311">
        <v>8090</v>
      </c>
      <c r="P1119" s="298"/>
      <c r="Q1119" s="299">
        <v>869</v>
      </c>
      <c r="R1119" s="299"/>
      <c r="S1119" s="300">
        <v>9.31</v>
      </c>
      <c r="T1119" s="301"/>
      <c r="U1119" s="246"/>
    </row>
    <row r="1120" spans="1:21" x14ac:dyDescent="0.25">
      <c r="A1120" s="290" t="s">
        <v>3030</v>
      </c>
      <c r="B1120" t="s">
        <v>539</v>
      </c>
      <c r="C1120" t="s">
        <v>540</v>
      </c>
      <c r="D1120" t="s">
        <v>541</v>
      </c>
      <c r="E1120" t="s">
        <v>3031</v>
      </c>
      <c r="F1120" t="s">
        <v>277</v>
      </c>
      <c r="G1120" t="s">
        <v>140</v>
      </c>
      <c r="H1120" t="s">
        <v>833</v>
      </c>
      <c r="I1120" s="200">
        <v>151900</v>
      </c>
      <c r="J1120" s="200"/>
      <c r="K1120" s="237">
        <v>7449.7</v>
      </c>
      <c r="L1120" s="237"/>
      <c r="M1120" s="288">
        <v>20.39</v>
      </c>
      <c r="N1120" s="288"/>
      <c r="O1120" s="311">
        <v>155000</v>
      </c>
      <c r="P1120" s="298"/>
      <c r="Q1120" s="299">
        <v>7601.8</v>
      </c>
      <c r="R1120" s="299"/>
      <c r="S1120" s="300">
        <v>20.39</v>
      </c>
      <c r="T1120" s="301"/>
      <c r="U1120" s="246"/>
    </row>
    <row r="1121" spans="1:21" x14ac:dyDescent="0.25">
      <c r="A1121" s="290" t="s">
        <v>3032</v>
      </c>
      <c r="B1121" t="s">
        <v>539</v>
      </c>
      <c r="C1121" t="s">
        <v>540</v>
      </c>
      <c r="D1121" t="s">
        <v>541</v>
      </c>
      <c r="E1121" t="s">
        <v>3033</v>
      </c>
      <c r="F1121" t="s">
        <v>277</v>
      </c>
      <c r="G1121" t="s">
        <v>140</v>
      </c>
      <c r="H1121" t="s">
        <v>833</v>
      </c>
      <c r="I1121" s="200">
        <v>52045</v>
      </c>
      <c r="J1121" s="200"/>
      <c r="K1121" s="237">
        <v>1254.4000000000001</v>
      </c>
      <c r="L1121" s="237"/>
      <c r="M1121" s="288">
        <v>41.49</v>
      </c>
      <c r="N1121" s="288"/>
      <c r="O1121" s="311">
        <v>51423</v>
      </c>
      <c r="P1121" s="298"/>
      <c r="Q1121" s="299">
        <v>1239.4000000000001</v>
      </c>
      <c r="R1121" s="299"/>
      <c r="S1121" s="300">
        <v>41.49</v>
      </c>
      <c r="T1121" s="301"/>
      <c r="U1121" s="246"/>
    </row>
    <row r="1122" spans="1:21" x14ac:dyDescent="0.25">
      <c r="A1122" s="290" t="s">
        <v>3034</v>
      </c>
      <c r="B1122" t="s">
        <v>539</v>
      </c>
      <c r="C1122" t="s">
        <v>540</v>
      </c>
      <c r="D1122" t="s">
        <v>541</v>
      </c>
      <c r="E1122" t="s">
        <v>3035</v>
      </c>
      <c r="F1122" t="s">
        <v>277</v>
      </c>
      <c r="G1122" t="s">
        <v>140</v>
      </c>
      <c r="H1122" t="s">
        <v>833</v>
      </c>
      <c r="I1122" s="200">
        <v>116940</v>
      </c>
      <c r="J1122" s="200"/>
      <c r="K1122" s="237">
        <v>2781.6</v>
      </c>
      <c r="L1122" s="237"/>
      <c r="M1122" s="288">
        <v>42.04</v>
      </c>
      <c r="N1122" s="288"/>
      <c r="O1122" s="311">
        <v>116545</v>
      </c>
      <c r="P1122" s="298"/>
      <c r="Q1122" s="299">
        <v>2772.2</v>
      </c>
      <c r="R1122" s="299"/>
      <c r="S1122" s="300">
        <v>42.04</v>
      </c>
      <c r="T1122" s="301"/>
      <c r="U1122" s="246"/>
    </row>
    <row r="1123" spans="1:21" x14ac:dyDescent="0.25">
      <c r="A1123" s="290" t="s">
        <v>3036</v>
      </c>
      <c r="B1123" t="s">
        <v>539</v>
      </c>
      <c r="C1123" t="s">
        <v>540</v>
      </c>
      <c r="D1123" t="s">
        <v>541</v>
      </c>
      <c r="E1123" t="s">
        <v>3037</v>
      </c>
      <c r="F1123" t="s">
        <v>277</v>
      </c>
      <c r="G1123" t="s">
        <v>140</v>
      </c>
      <c r="H1123" t="s">
        <v>833</v>
      </c>
      <c r="I1123" s="200">
        <v>131310</v>
      </c>
      <c r="J1123" s="200"/>
      <c r="K1123" s="237">
        <v>7187.2</v>
      </c>
      <c r="L1123" s="237"/>
      <c r="M1123" s="288">
        <v>18.27</v>
      </c>
      <c r="N1123" s="288"/>
      <c r="O1123" s="311">
        <v>132650</v>
      </c>
      <c r="P1123" s="298"/>
      <c r="Q1123" s="299">
        <v>7260.5</v>
      </c>
      <c r="R1123" s="299"/>
      <c r="S1123" s="300">
        <v>18.27</v>
      </c>
      <c r="T1123" s="301"/>
      <c r="U1123" s="246"/>
    </row>
    <row r="1124" spans="1:21" x14ac:dyDescent="0.25">
      <c r="A1124" s="290" t="s">
        <v>3038</v>
      </c>
      <c r="B1124" t="s">
        <v>539</v>
      </c>
      <c r="C1124" t="s">
        <v>540</v>
      </c>
      <c r="D1124" t="s">
        <v>541</v>
      </c>
      <c r="E1124" t="s">
        <v>3039</v>
      </c>
      <c r="F1124" t="s">
        <v>277</v>
      </c>
      <c r="G1124" t="s">
        <v>140</v>
      </c>
      <c r="H1124" t="s">
        <v>833</v>
      </c>
      <c r="I1124" s="200">
        <v>135345</v>
      </c>
      <c r="J1124" s="200"/>
      <c r="K1124" s="237">
        <v>4654.8</v>
      </c>
      <c r="L1124" s="237"/>
      <c r="M1124" s="288">
        <v>28.89</v>
      </c>
      <c r="N1124" s="288"/>
      <c r="O1124" s="311">
        <v>135519</v>
      </c>
      <c r="P1124" s="298"/>
      <c r="Q1124" s="299">
        <v>4690.8999999999996</v>
      </c>
      <c r="R1124" s="299"/>
      <c r="S1124" s="300">
        <v>28.89</v>
      </c>
      <c r="T1124" s="301"/>
      <c r="U1124" s="246"/>
    </row>
    <row r="1125" spans="1:21" x14ac:dyDescent="0.25">
      <c r="A1125" s="290" t="s">
        <v>3040</v>
      </c>
      <c r="B1125" t="s">
        <v>662</v>
      </c>
      <c r="C1125" t="s">
        <v>663</v>
      </c>
      <c r="D1125" t="s">
        <v>664</v>
      </c>
      <c r="E1125" t="s">
        <v>3041</v>
      </c>
      <c r="F1125" t="s">
        <v>277</v>
      </c>
      <c r="G1125" t="s">
        <v>140</v>
      </c>
      <c r="H1125" t="s">
        <v>1469</v>
      </c>
      <c r="I1125" s="200">
        <v>0</v>
      </c>
      <c r="J1125" s="200"/>
      <c r="K1125" s="237">
        <v>99.8</v>
      </c>
      <c r="L1125" s="237"/>
      <c r="M1125" s="288">
        <v>0</v>
      </c>
      <c r="N1125" s="288"/>
      <c r="O1125" s="311">
        <v>0</v>
      </c>
      <c r="P1125" s="298"/>
      <c r="Q1125" s="299">
        <v>100.81</v>
      </c>
      <c r="R1125" s="299"/>
      <c r="S1125" s="300">
        <v>0</v>
      </c>
      <c r="T1125" s="301"/>
      <c r="U1125" s="246"/>
    </row>
    <row r="1126" spans="1:21" x14ac:dyDescent="0.25">
      <c r="A1126" s="290" t="s">
        <v>3042</v>
      </c>
      <c r="B1126" t="s">
        <v>662</v>
      </c>
      <c r="C1126" t="s">
        <v>663</v>
      </c>
      <c r="D1126" t="s">
        <v>664</v>
      </c>
      <c r="E1126" t="s">
        <v>3043</v>
      </c>
      <c r="F1126" t="s">
        <v>277</v>
      </c>
      <c r="G1126" t="s">
        <v>140</v>
      </c>
      <c r="H1126" t="s">
        <v>833</v>
      </c>
      <c r="I1126" s="200">
        <v>260923</v>
      </c>
      <c r="J1126" s="200"/>
      <c r="K1126" s="237">
        <v>8938.6</v>
      </c>
      <c r="L1126" s="237"/>
      <c r="M1126" s="288">
        <v>29.19</v>
      </c>
      <c r="N1126" s="288"/>
      <c r="O1126" s="311">
        <v>267466</v>
      </c>
      <c r="P1126" s="298"/>
      <c r="Q1126" s="299">
        <v>8951.56</v>
      </c>
      <c r="R1126" s="299"/>
      <c r="S1126" s="300">
        <v>29.88</v>
      </c>
      <c r="T1126" s="301"/>
      <c r="U1126" s="246"/>
    </row>
    <row r="1127" spans="1:21" x14ac:dyDescent="0.25">
      <c r="A1127" s="290" t="s">
        <v>3044</v>
      </c>
      <c r="B1127" t="s">
        <v>662</v>
      </c>
      <c r="C1127" t="s">
        <v>663</v>
      </c>
      <c r="D1127" t="s">
        <v>664</v>
      </c>
      <c r="E1127" t="s">
        <v>2181</v>
      </c>
      <c r="F1127" t="s">
        <v>277</v>
      </c>
      <c r="G1127" t="s">
        <v>140</v>
      </c>
      <c r="H1127" t="s">
        <v>833</v>
      </c>
      <c r="I1127" s="200">
        <v>5000</v>
      </c>
      <c r="J1127" s="200"/>
      <c r="K1127" s="237">
        <v>353.1</v>
      </c>
      <c r="L1127" s="237"/>
      <c r="M1127" s="288">
        <v>14.16</v>
      </c>
      <c r="N1127" s="288"/>
      <c r="O1127" s="311">
        <v>7000</v>
      </c>
      <c r="P1127" s="298"/>
      <c r="Q1127" s="299">
        <v>364.41</v>
      </c>
      <c r="R1127" s="299"/>
      <c r="S1127" s="300">
        <v>19.21</v>
      </c>
      <c r="T1127" s="301"/>
      <c r="U1127" s="246"/>
    </row>
    <row r="1128" spans="1:21" x14ac:dyDescent="0.25">
      <c r="A1128" s="290" t="s">
        <v>3045</v>
      </c>
      <c r="B1128" t="s">
        <v>662</v>
      </c>
      <c r="C1128" t="s">
        <v>663</v>
      </c>
      <c r="D1128" t="s">
        <v>664</v>
      </c>
      <c r="E1128" t="s">
        <v>3046</v>
      </c>
      <c r="F1128" t="s">
        <v>277</v>
      </c>
      <c r="G1128" t="s">
        <v>140</v>
      </c>
      <c r="H1128" t="s">
        <v>1469</v>
      </c>
      <c r="I1128" s="200">
        <v>13500</v>
      </c>
      <c r="J1128" s="200"/>
      <c r="K1128" s="237">
        <v>754.9</v>
      </c>
      <c r="L1128" s="237"/>
      <c r="M1128" s="288">
        <v>17.88</v>
      </c>
      <c r="N1128" s="288"/>
      <c r="O1128" s="311">
        <v>18000</v>
      </c>
      <c r="P1128" s="298"/>
      <c r="Q1128" s="299">
        <v>842.99</v>
      </c>
      <c r="R1128" s="299"/>
      <c r="S1128" s="300">
        <v>21.35</v>
      </c>
      <c r="T1128" s="301"/>
      <c r="U1128" s="246"/>
    </row>
    <row r="1129" spans="1:21" x14ac:dyDescent="0.25">
      <c r="A1129" s="290" t="s">
        <v>3047</v>
      </c>
      <c r="B1129" t="s">
        <v>662</v>
      </c>
      <c r="C1129" t="s">
        <v>663</v>
      </c>
      <c r="D1129" t="s">
        <v>664</v>
      </c>
      <c r="E1129" t="s">
        <v>3048</v>
      </c>
      <c r="F1129" t="s">
        <v>277</v>
      </c>
      <c r="G1129" t="s">
        <v>140</v>
      </c>
      <c r="H1129" t="s">
        <v>833</v>
      </c>
      <c r="I1129" s="200">
        <v>56477</v>
      </c>
      <c r="J1129" s="200"/>
      <c r="K1129" s="237">
        <v>3158.2</v>
      </c>
      <c r="L1129" s="237"/>
      <c r="M1129" s="288">
        <v>17.88</v>
      </c>
      <c r="N1129" s="288"/>
      <c r="O1129" s="311">
        <v>55925</v>
      </c>
      <c r="P1129" s="298"/>
      <c r="Q1129" s="299">
        <v>3182.12</v>
      </c>
      <c r="R1129" s="299"/>
      <c r="S1129" s="300">
        <v>17.57</v>
      </c>
      <c r="T1129" s="301"/>
      <c r="U1129" s="246"/>
    </row>
    <row r="1130" spans="1:21" x14ac:dyDescent="0.25">
      <c r="A1130" s="290" t="s">
        <v>3049</v>
      </c>
      <c r="B1130" t="s">
        <v>662</v>
      </c>
      <c r="C1130" t="s">
        <v>663</v>
      </c>
      <c r="D1130" t="s">
        <v>664</v>
      </c>
      <c r="E1130" t="s">
        <v>2400</v>
      </c>
      <c r="F1130" t="s">
        <v>277</v>
      </c>
      <c r="G1130" t="s">
        <v>140</v>
      </c>
      <c r="H1130" t="s">
        <v>896</v>
      </c>
      <c r="I1130" s="200">
        <v>0</v>
      </c>
      <c r="J1130" s="200"/>
      <c r="K1130" s="237">
        <v>133</v>
      </c>
      <c r="L1130" s="237"/>
      <c r="M1130" s="288">
        <v>0</v>
      </c>
      <c r="N1130" s="288"/>
      <c r="O1130" s="311">
        <v>0</v>
      </c>
      <c r="P1130" s="298"/>
      <c r="Q1130" s="299">
        <v>135.09</v>
      </c>
      <c r="R1130" s="299"/>
      <c r="S1130" s="300">
        <v>0</v>
      </c>
      <c r="T1130" s="301"/>
      <c r="U1130" s="246"/>
    </row>
    <row r="1131" spans="1:21" x14ac:dyDescent="0.25">
      <c r="A1131" s="290" t="s">
        <v>3050</v>
      </c>
      <c r="B1131" t="s">
        <v>662</v>
      </c>
      <c r="C1131" t="s">
        <v>663</v>
      </c>
      <c r="D1131" t="s">
        <v>664</v>
      </c>
      <c r="E1131" t="s">
        <v>3051</v>
      </c>
      <c r="F1131" t="s">
        <v>277</v>
      </c>
      <c r="G1131" t="s">
        <v>140</v>
      </c>
      <c r="H1131" t="s">
        <v>833</v>
      </c>
      <c r="I1131" s="200">
        <v>9518</v>
      </c>
      <c r="J1131" s="200"/>
      <c r="K1131" s="237">
        <v>327.39999999999998</v>
      </c>
      <c r="L1131" s="237"/>
      <c r="M1131" s="288">
        <v>29.07</v>
      </c>
      <c r="N1131" s="288"/>
      <c r="O1131" s="311">
        <v>9518</v>
      </c>
      <c r="P1131" s="298"/>
      <c r="Q1131" s="299">
        <v>336.8</v>
      </c>
      <c r="R1131" s="299"/>
      <c r="S1131" s="300">
        <v>28.26</v>
      </c>
      <c r="T1131" s="301"/>
      <c r="U1131" s="246"/>
    </row>
    <row r="1132" spans="1:21" x14ac:dyDescent="0.25">
      <c r="A1132" s="290" t="s">
        <v>3052</v>
      </c>
      <c r="B1132" t="s">
        <v>662</v>
      </c>
      <c r="C1132" t="s">
        <v>663</v>
      </c>
      <c r="D1132" t="s">
        <v>664</v>
      </c>
      <c r="E1132" t="s">
        <v>2432</v>
      </c>
      <c r="F1132" t="s">
        <v>277</v>
      </c>
      <c r="G1132" t="s">
        <v>140</v>
      </c>
      <c r="H1132" t="s">
        <v>833</v>
      </c>
      <c r="I1132" s="200">
        <v>2311</v>
      </c>
      <c r="J1132" s="200"/>
      <c r="K1132" s="237">
        <v>211.4</v>
      </c>
      <c r="L1132" s="237"/>
      <c r="M1132" s="288">
        <v>10.93</v>
      </c>
      <c r="N1132" s="288"/>
      <c r="O1132" s="311">
        <v>2421</v>
      </c>
      <c r="P1132" s="298"/>
      <c r="Q1132" s="299">
        <v>208.68</v>
      </c>
      <c r="R1132" s="299"/>
      <c r="S1132" s="300">
        <v>11.6</v>
      </c>
      <c r="T1132" s="301"/>
      <c r="U1132" s="246"/>
    </row>
    <row r="1133" spans="1:21" x14ac:dyDescent="0.25">
      <c r="A1133" s="290" t="s">
        <v>3053</v>
      </c>
      <c r="B1133" t="s">
        <v>662</v>
      </c>
      <c r="C1133" t="s">
        <v>663</v>
      </c>
      <c r="D1133" t="s">
        <v>664</v>
      </c>
      <c r="E1133" t="s">
        <v>3054</v>
      </c>
      <c r="F1133" t="s">
        <v>277</v>
      </c>
      <c r="G1133" t="s">
        <v>140</v>
      </c>
      <c r="H1133" t="s">
        <v>833</v>
      </c>
      <c r="I1133" s="200">
        <v>180300</v>
      </c>
      <c r="J1133" s="200"/>
      <c r="K1133" s="237">
        <v>7708.2</v>
      </c>
      <c r="L1133" s="237"/>
      <c r="M1133" s="288">
        <v>23.39</v>
      </c>
      <c r="N1133" s="288"/>
      <c r="O1133" s="311">
        <v>180300</v>
      </c>
      <c r="P1133" s="298"/>
      <c r="Q1133" s="299">
        <v>7827.38</v>
      </c>
      <c r="R1133" s="299"/>
      <c r="S1133" s="300">
        <v>23.03</v>
      </c>
      <c r="T1133" s="301"/>
      <c r="U1133" s="246"/>
    </row>
    <row r="1134" spans="1:21" x14ac:dyDescent="0.25">
      <c r="A1134" s="290" t="s">
        <v>3055</v>
      </c>
      <c r="B1134" t="s">
        <v>662</v>
      </c>
      <c r="C1134" t="s">
        <v>663</v>
      </c>
      <c r="D1134" t="s">
        <v>664</v>
      </c>
      <c r="E1134" t="s">
        <v>3056</v>
      </c>
      <c r="F1134" t="s">
        <v>277</v>
      </c>
      <c r="G1134" t="s">
        <v>140</v>
      </c>
      <c r="H1134" t="s">
        <v>1469</v>
      </c>
      <c r="I1134" s="200">
        <v>0</v>
      </c>
      <c r="J1134" s="200"/>
      <c r="K1134" s="237">
        <v>0</v>
      </c>
      <c r="L1134" s="237"/>
      <c r="M1134" s="288">
        <v>0</v>
      </c>
      <c r="N1134" s="288"/>
      <c r="O1134" s="311">
        <v>0</v>
      </c>
      <c r="P1134" s="298"/>
      <c r="Q1134" s="299">
        <v>0</v>
      </c>
      <c r="R1134" s="299"/>
      <c r="S1134" s="300">
        <v>0</v>
      </c>
      <c r="T1134" s="301"/>
      <c r="U1134" s="246"/>
    </row>
    <row r="1135" spans="1:21" x14ac:dyDescent="0.25">
      <c r="A1135" s="290" t="s">
        <v>3057</v>
      </c>
      <c r="B1135" t="s">
        <v>662</v>
      </c>
      <c r="C1135" t="s">
        <v>663</v>
      </c>
      <c r="D1135" t="s">
        <v>664</v>
      </c>
      <c r="E1135" t="s">
        <v>3058</v>
      </c>
      <c r="F1135" t="s">
        <v>277</v>
      </c>
      <c r="G1135" t="s">
        <v>140</v>
      </c>
      <c r="H1135" t="s">
        <v>833</v>
      </c>
      <c r="I1135" s="200">
        <v>11764</v>
      </c>
      <c r="J1135" s="200"/>
      <c r="K1135" s="237">
        <v>339.5</v>
      </c>
      <c r="L1135" s="237"/>
      <c r="M1135" s="288">
        <v>34.65</v>
      </c>
      <c r="N1135" s="288"/>
      <c r="O1135" s="311">
        <v>11764</v>
      </c>
      <c r="P1135" s="298"/>
      <c r="Q1135" s="299">
        <v>343.19</v>
      </c>
      <c r="R1135" s="299"/>
      <c r="S1135" s="300">
        <v>34.28</v>
      </c>
      <c r="T1135" s="301"/>
      <c r="U1135" s="246"/>
    </row>
    <row r="1136" spans="1:21" x14ac:dyDescent="0.25">
      <c r="A1136" s="290" t="s">
        <v>3059</v>
      </c>
      <c r="B1136" t="s">
        <v>662</v>
      </c>
      <c r="C1136" t="s">
        <v>663</v>
      </c>
      <c r="D1136" t="s">
        <v>664</v>
      </c>
      <c r="E1136" t="s">
        <v>3060</v>
      </c>
      <c r="F1136" t="s">
        <v>277</v>
      </c>
      <c r="G1136" t="s">
        <v>140</v>
      </c>
      <c r="H1136" t="s">
        <v>833</v>
      </c>
      <c r="I1136" s="200">
        <v>3504</v>
      </c>
      <c r="J1136" s="200"/>
      <c r="K1136" s="237">
        <v>222.6</v>
      </c>
      <c r="L1136" s="237"/>
      <c r="M1136" s="288">
        <v>15.74</v>
      </c>
      <c r="N1136" s="288"/>
      <c r="O1136" s="311">
        <v>3504</v>
      </c>
      <c r="P1136" s="298"/>
      <c r="Q1136" s="299">
        <v>234.03</v>
      </c>
      <c r="R1136" s="299"/>
      <c r="S1136" s="300">
        <v>14.97</v>
      </c>
      <c r="T1136" s="301"/>
      <c r="U1136" s="246"/>
    </row>
    <row r="1137" spans="1:21" x14ac:dyDescent="0.25">
      <c r="A1137" s="290" t="s">
        <v>3061</v>
      </c>
      <c r="B1137" t="s">
        <v>662</v>
      </c>
      <c r="C1137" t="s">
        <v>663</v>
      </c>
      <c r="D1137" t="s">
        <v>664</v>
      </c>
      <c r="E1137" t="s">
        <v>3062</v>
      </c>
      <c r="F1137" t="s">
        <v>277</v>
      </c>
      <c r="G1137" t="s">
        <v>140</v>
      </c>
      <c r="H1137" t="s">
        <v>1469</v>
      </c>
      <c r="I1137" s="200">
        <v>0</v>
      </c>
      <c r="J1137" s="200"/>
      <c r="K1137" s="237">
        <v>0</v>
      </c>
      <c r="L1137" s="237"/>
      <c r="M1137" s="288">
        <v>0</v>
      </c>
      <c r="N1137" s="288"/>
      <c r="O1137" s="311">
        <v>0</v>
      </c>
      <c r="P1137" s="298"/>
      <c r="Q1137" s="299">
        <v>0</v>
      </c>
      <c r="R1137" s="299"/>
      <c r="S1137" s="300">
        <v>0</v>
      </c>
      <c r="T1137" s="301"/>
      <c r="U1137" s="246"/>
    </row>
    <row r="1138" spans="1:21" x14ac:dyDescent="0.25">
      <c r="A1138" s="290" t="s">
        <v>3063</v>
      </c>
      <c r="B1138" t="s">
        <v>662</v>
      </c>
      <c r="C1138" t="s">
        <v>663</v>
      </c>
      <c r="D1138" t="s">
        <v>664</v>
      </c>
      <c r="E1138" t="s">
        <v>3064</v>
      </c>
      <c r="F1138" t="s">
        <v>277</v>
      </c>
      <c r="G1138" t="s">
        <v>140</v>
      </c>
      <c r="H1138" t="s">
        <v>833</v>
      </c>
      <c r="I1138" s="200">
        <v>5029</v>
      </c>
      <c r="J1138" s="200"/>
      <c r="K1138" s="237">
        <v>599.29999999999995</v>
      </c>
      <c r="L1138" s="237"/>
      <c r="M1138" s="288">
        <v>8.39</v>
      </c>
      <c r="N1138" s="288"/>
      <c r="O1138" s="311">
        <v>5279</v>
      </c>
      <c r="P1138" s="298"/>
      <c r="Q1138" s="299">
        <v>611.30999999999995</v>
      </c>
      <c r="R1138" s="299"/>
      <c r="S1138" s="300">
        <v>8.64</v>
      </c>
      <c r="T1138" s="301"/>
      <c r="U1138" s="246"/>
    </row>
    <row r="1139" spans="1:21" x14ac:dyDescent="0.25">
      <c r="A1139" s="290" t="s">
        <v>3065</v>
      </c>
      <c r="B1139" t="s">
        <v>662</v>
      </c>
      <c r="C1139" t="s">
        <v>663</v>
      </c>
      <c r="D1139" t="s">
        <v>664</v>
      </c>
      <c r="E1139" t="s">
        <v>3066</v>
      </c>
      <c r="F1139" t="s">
        <v>277</v>
      </c>
      <c r="G1139" t="s">
        <v>140</v>
      </c>
      <c r="H1139" t="s">
        <v>833</v>
      </c>
      <c r="I1139" s="200">
        <v>3900</v>
      </c>
      <c r="J1139" s="200"/>
      <c r="K1139" s="237">
        <v>151.5</v>
      </c>
      <c r="L1139" s="237"/>
      <c r="M1139" s="288">
        <v>25.74</v>
      </c>
      <c r="N1139" s="288"/>
      <c r="O1139" s="311">
        <v>4100</v>
      </c>
      <c r="P1139" s="298"/>
      <c r="Q1139" s="299">
        <v>151.21</v>
      </c>
      <c r="R1139" s="299"/>
      <c r="S1139" s="300">
        <v>27.11</v>
      </c>
      <c r="T1139" s="301"/>
      <c r="U1139" s="246"/>
    </row>
    <row r="1140" spans="1:21" x14ac:dyDescent="0.25">
      <c r="A1140" s="290" t="s">
        <v>3067</v>
      </c>
      <c r="B1140" t="s">
        <v>662</v>
      </c>
      <c r="C1140" t="s">
        <v>663</v>
      </c>
      <c r="D1140" t="s">
        <v>664</v>
      </c>
      <c r="E1140" t="s">
        <v>3068</v>
      </c>
      <c r="F1140" t="s">
        <v>277</v>
      </c>
      <c r="G1140" t="s">
        <v>140</v>
      </c>
      <c r="H1140" t="s">
        <v>833</v>
      </c>
      <c r="I1140" s="200">
        <v>8957</v>
      </c>
      <c r="J1140" s="200"/>
      <c r="K1140" s="237">
        <v>362.1</v>
      </c>
      <c r="L1140" s="237"/>
      <c r="M1140" s="288">
        <v>24.74</v>
      </c>
      <c r="N1140" s="288"/>
      <c r="O1140" s="311">
        <v>9157</v>
      </c>
      <c r="P1140" s="298"/>
      <c r="Q1140" s="299">
        <v>362.74</v>
      </c>
      <c r="R1140" s="299"/>
      <c r="S1140" s="300">
        <v>25.24</v>
      </c>
      <c r="T1140" s="301"/>
      <c r="U1140" s="246"/>
    </row>
    <row r="1141" spans="1:21" x14ac:dyDescent="0.25">
      <c r="A1141" s="290" t="s">
        <v>3069</v>
      </c>
      <c r="B1141" t="s">
        <v>662</v>
      </c>
      <c r="C1141" t="s">
        <v>663</v>
      </c>
      <c r="D1141" t="s">
        <v>664</v>
      </c>
      <c r="E1141" t="s">
        <v>3070</v>
      </c>
      <c r="F1141" t="s">
        <v>277</v>
      </c>
      <c r="G1141" t="s">
        <v>140</v>
      </c>
      <c r="H1141" t="s">
        <v>833</v>
      </c>
      <c r="I1141" s="200">
        <v>146771</v>
      </c>
      <c r="J1141" s="200"/>
      <c r="K1141" s="237">
        <v>5710.6</v>
      </c>
      <c r="L1141" s="237"/>
      <c r="M1141" s="288">
        <v>25.7</v>
      </c>
      <c r="N1141" s="288"/>
      <c r="O1141" s="311">
        <v>160861</v>
      </c>
      <c r="P1141" s="298"/>
      <c r="Q1141" s="299">
        <v>5839.39</v>
      </c>
      <c r="R1141" s="299"/>
      <c r="S1141" s="300">
        <v>27.55</v>
      </c>
      <c r="T1141" s="301"/>
      <c r="U1141" s="246"/>
    </row>
    <row r="1142" spans="1:21" x14ac:dyDescent="0.25">
      <c r="A1142" s="290" t="s">
        <v>3071</v>
      </c>
      <c r="B1142" t="s">
        <v>662</v>
      </c>
      <c r="C1142" t="s">
        <v>663</v>
      </c>
      <c r="D1142" t="s">
        <v>664</v>
      </c>
      <c r="E1142" t="s">
        <v>3072</v>
      </c>
      <c r="F1142" t="s">
        <v>277</v>
      </c>
      <c r="G1142" t="s">
        <v>140</v>
      </c>
      <c r="H1142" t="s">
        <v>833</v>
      </c>
      <c r="I1142" s="200">
        <v>12371</v>
      </c>
      <c r="J1142" s="200"/>
      <c r="K1142" s="237">
        <v>390.3</v>
      </c>
      <c r="L1142" s="237"/>
      <c r="M1142" s="288">
        <v>31.7</v>
      </c>
      <c r="N1142" s="288"/>
      <c r="O1142" s="311">
        <v>12754</v>
      </c>
      <c r="P1142" s="298"/>
      <c r="Q1142" s="299">
        <v>393.79</v>
      </c>
      <c r="R1142" s="299"/>
      <c r="S1142" s="300">
        <v>32.39</v>
      </c>
      <c r="T1142" s="301"/>
      <c r="U1142" s="246"/>
    </row>
    <row r="1143" spans="1:21" x14ac:dyDescent="0.25">
      <c r="A1143" s="290" t="s">
        <v>3073</v>
      </c>
      <c r="B1143" t="s">
        <v>662</v>
      </c>
      <c r="C1143" t="s">
        <v>663</v>
      </c>
      <c r="D1143" t="s">
        <v>664</v>
      </c>
      <c r="E1143" t="s">
        <v>3074</v>
      </c>
      <c r="F1143" t="s">
        <v>277</v>
      </c>
      <c r="G1143" t="s">
        <v>140</v>
      </c>
      <c r="H1143" t="s">
        <v>833</v>
      </c>
      <c r="I1143" s="200">
        <v>25604</v>
      </c>
      <c r="J1143" s="200"/>
      <c r="K1143" s="237">
        <v>1405.7</v>
      </c>
      <c r="L1143" s="237"/>
      <c r="M1143" s="288">
        <v>18.21</v>
      </c>
      <c r="N1143" s="288"/>
      <c r="O1143" s="311">
        <v>40000</v>
      </c>
      <c r="P1143" s="298"/>
      <c r="Q1143" s="299">
        <v>1518.16</v>
      </c>
      <c r="R1143" s="299"/>
      <c r="S1143" s="300">
        <v>26.35</v>
      </c>
      <c r="T1143" s="301"/>
      <c r="U1143" s="246"/>
    </row>
    <row r="1144" spans="1:21" x14ac:dyDescent="0.25">
      <c r="A1144" s="290" t="s">
        <v>3075</v>
      </c>
      <c r="B1144" t="s">
        <v>662</v>
      </c>
      <c r="C1144" t="s">
        <v>663</v>
      </c>
      <c r="D1144" t="s">
        <v>664</v>
      </c>
      <c r="E1144" t="s">
        <v>3076</v>
      </c>
      <c r="F1144" t="s">
        <v>277</v>
      </c>
      <c r="G1144" t="s">
        <v>140</v>
      </c>
      <c r="H1144" t="s">
        <v>833</v>
      </c>
      <c r="I1144" s="200">
        <v>124358</v>
      </c>
      <c r="J1144" s="200"/>
      <c r="K1144" s="237">
        <v>3458.1</v>
      </c>
      <c r="L1144" s="237"/>
      <c r="M1144" s="288">
        <v>35.96</v>
      </c>
      <c r="N1144" s="288"/>
      <c r="O1144" s="311">
        <v>117859</v>
      </c>
      <c r="P1144" s="298"/>
      <c r="Q1144" s="299">
        <v>3467.64</v>
      </c>
      <c r="R1144" s="299"/>
      <c r="S1144" s="300">
        <v>33.99</v>
      </c>
      <c r="T1144" s="301"/>
      <c r="U1144" s="246"/>
    </row>
    <row r="1145" spans="1:21" x14ac:dyDescent="0.25">
      <c r="A1145" s="290" t="s">
        <v>3077</v>
      </c>
      <c r="B1145" t="s">
        <v>259</v>
      </c>
      <c r="C1145" t="s">
        <v>260</v>
      </c>
      <c r="D1145" s="93" t="s">
        <v>261</v>
      </c>
      <c r="E1145" t="s">
        <v>3078</v>
      </c>
      <c r="F1145" t="s">
        <v>141</v>
      </c>
      <c r="G1145" t="s">
        <v>140</v>
      </c>
      <c r="H1145" t="s">
        <v>833</v>
      </c>
      <c r="I1145" s="200">
        <v>600</v>
      </c>
      <c r="J1145" s="200"/>
      <c r="K1145" s="237">
        <v>76.3</v>
      </c>
      <c r="L1145" s="237"/>
      <c r="M1145" s="288">
        <v>7.86</v>
      </c>
      <c r="N1145" s="288"/>
      <c r="O1145" s="311">
        <v>600</v>
      </c>
      <c r="P1145" s="298"/>
      <c r="Q1145" s="299">
        <v>76.459999999999994</v>
      </c>
      <c r="R1145" s="299"/>
      <c r="S1145" s="300">
        <v>7.85</v>
      </c>
      <c r="T1145" s="301"/>
      <c r="U1145" s="246"/>
    </row>
    <row r="1146" spans="1:21" x14ac:dyDescent="0.25">
      <c r="A1146" s="290" t="s">
        <v>3079</v>
      </c>
      <c r="B1146" t="s">
        <v>259</v>
      </c>
      <c r="C1146" t="s">
        <v>260</v>
      </c>
      <c r="D1146" s="93" t="s">
        <v>261</v>
      </c>
      <c r="E1146" t="s">
        <v>3080</v>
      </c>
      <c r="F1146" t="s">
        <v>141</v>
      </c>
      <c r="G1146" t="s">
        <v>140</v>
      </c>
      <c r="H1146" t="s">
        <v>833</v>
      </c>
      <c r="I1146" s="200">
        <v>14000</v>
      </c>
      <c r="J1146" s="200"/>
      <c r="K1146" s="237">
        <v>415.22</v>
      </c>
      <c r="L1146" s="237"/>
      <c r="M1146" s="288">
        <v>33.72</v>
      </c>
      <c r="N1146" s="288"/>
      <c r="O1146" s="311">
        <v>14000</v>
      </c>
      <c r="P1146" s="298"/>
      <c r="Q1146" s="299">
        <v>417.18</v>
      </c>
      <c r="R1146" s="299"/>
      <c r="S1146" s="300">
        <v>33.56</v>
      </c>
      <c r="T1146" s="301"/>
      <c r="U1146" s="246"/>
    </row>
    <row r="1147" spans="1:21" x14ac:dyDescent="0.25">
      <c r="A1147" s="290" t="s">
        <v>3081</v>
      </c>
      <c r="B1147" t="s">
        <v>259</v>
      </c>
      <c r="C1147" t="s">
        <v>260</v>
      </c>
      <c r="D1147" s="93" t="s">
        <v>261</v>
      </c>
      <c r="E1147" t="s">
        <v>3082</v>
      </c>
      <c r="F1147" t="s">
        <v>141</v>
      </c>
      <c r="G1147" t="s">
        <v>140</v>
      </c>
      <c r="H1147" t="s">
        <v>833</v>
      </c>
      <c r="I1147" s="200">
        <v>12500</v>
      </c>
      <c r="J1147" s="200"/>
      <c r="K1147" s="237">
        <v>192.16</v>
      </c>
      <c r="L1147" s="237"/>
      <c r="M1147" s="288">
        <v>65.05</v>
      </c>
      <c r="N1147" s="288"/>
      <c r="O1147" s="311">
        <v>13125</v>
      </c>
      <c r="P1147" s="298"/>
      <c r="Q1147" s="299">
        <v>189.19</v>
      </c>
      <c r="R1147" s="299"/>
      <c r="S1147" s="300">
        <v>69.37</v>
      </c>
      <c r="T1147" s="301"/>
      <c r="U1147" s="246"/>
    </row>
    <row r="1148" spans="1:21" x14ac:dyDescent="0.25">
      <c r="A1148" s="290" t="s">
        <v>3083</v>
      </c>
      <c r="B1148" t="s">
        <v>259</v>
      </c>
      <c r="C1148" t="s">
        <v>260</v>
      </c>
      <c r="D1148" s="93" t="s">
        <v>261</v>
      </c>
      <c r="E1148" t="s">
        <v>3084</v>
      </c>
      <c r="F1148" t="s">
        <v>141</v>
      </c>
      <c r="G1148" t="s">
        <v>140</v>
      </c>
      <c r="H1148" t="s">
        <v>833</v>
      </c>
      <c r="I1148" s="200">
        <v>25000</v>
      </c>
      <c r="J1148" s="200"/>
      <c r="K1148" s="237">
        <v>258.02999999999997</v>
      </c>
      <c r="L1148" s="237"/>
      <c r="M1148" s="288">
        <v>96.89</v>
      </c>
      <c r="N1148" s="288"/>
      <c r="O1148" s="311">
        <v>28368</v>
      </c>
      <c r="P1148" s="298"/>
      <c r="Q1148" s="299">
        <v>257.73</v>
      </c>
      <c r="R1148" s="299"/>
      <c r="S1148" s="300">
        <v>110.07</v>
      </c>
      <c r="T1148" s="301"/>
      <c r="U1148" s="246"/>
    </row>
    <row r="1149" spans="1:21" x14ac:dyDescent="0.25">
      <c r="A1149" s="290" t="s">
        <v>3085</v>
      </c>
      <c r="B1149" t="s">
        <v>259</v>
      </c>
      <c r="C1149" t="s">
        <v>260</v>
      </c>
      <c r="D1149" s="93" t="s">
        <v>261</v>
      </c>
      <c r="E1149" t="s">
        <v>3086</v>
      </c>
      <c r="F1149" t="s">
        <v>141</v>
      </c>
      <c r="G1149" t="s">
        <v>140</v>
      </c>
      <c r="H1149" t="s">
        <v>896</v>
      </c>
      <c r="I1149" s="200">
        <v>0</v>
      </c>
      <c r="J1149" s="200"/>
      <c r="K1149" s="237">
        <v>39.299999999999997</v>
      </c>
      <c r="L1149" s="237"/>
      <c r="M1149" s="288">
        <v>0</v>
      </c>
      <c r="N1149" s="288"/>
      <c r="O1149" s="311">
        <v>0</v>
      </c>
      <c r="P1149" s="298"/>
      <c r="Q1149" s="299">
        <v>42.56</v>
      </c>
      <c r="R1149" s="299"/>
      <c r="S1149" s="300">
        <v>0</v>
      </c>
      <c r="T1149" s="301"/>
      <c r="U1149" s="246"/>
    </row>
    <row r="1150" spans="1:21" x14ac:dyDescent="0.25">
      <c r="A1150" s="290" t="s">
        <v>3087</v>
      </c>
      <c r="B1150" t="s">
        <v>259</v>
      </c>
      <c r="C1150" t="s">
        <v>260</v>
      </c>
      <c r="D1150" s="93" t="s">
        <v>261</v>
      </c>
      <c r="E1150" t="s">
        <v>3088</v>
      </c>
      <c r="F1150" t="s">
        <v>141</v>
      </c>
      <c r="G1150" t="s">
        <v>140</v>
      </c>
      <c r="H1150" t="s">
        <v>833</v>
      </c>
      <c r="I1150" s="200">
        <v>1433125</v>
      </c>
      <c r="J1150" s="200"/>
      <c r="K1150" s="237">
        <v>4405.72</v>
      </c>
      <c r="L1150" s="237"/>
      <c r="M1150" s="288">
        <v>325.29000000000002</v>
      </c>
      <c r="N1150" s="288"/>
      <c r="O1150" s="311">
        <v>1502455</v>
      </c>
      <c r="P1150" s="298"/>
      <c r="Q1150" s="299">
        <v>4485.45</v>
      </c>
      <c r="R1150" s="299"/>
      <c r="S1150" s="300">
        <v>334.96</v>
      </c>
      <c r="T1150" s="301"/>
      <c r="U1150" s="246"/>
    </row>
    <row r="1151" spans="1:21" x14ac:dyDescent="0.25">
      <c r="A1151" s="290" t="s">
        <v>3089</v>
      </c>
      <c r="B1151" t="s">
        <v>259</v>
      </c>
      <c r="C1151" t="s">
        <v>260</v>
      </c>
      <c r="D1151" s="93" t="s">
        <v>261</v>
      </c>
      <c r="E1151" t="s">
        <v>3090</v>
      </c>
      <c r="F1151" t="s">
        <v>141</v>
      </c>
      <c r="G1151" t="s">
        <v>140</v>
      </c>
      <c r="H1151" t="s">
        <v>833</v>
      </c>
      <c r="I1151" s="200">
        <v>14600</v>
      </c>
      <c r="J1151" s="200"/>
      <c r="K1151" s="237">
        <v>315.72000000000003</v>
      </c>
      <c r="L1151" s="237"/>
      <c r="M1151" s="288">
        <v>46.24</v>
      </c>
      <c r="N1151" s="288"/>
      <c r="O1151" s="311">
        <v>16000</v>
      </c>
      <c r="P1151" s="298"/>
      <c r="Q1151" s="299">
        <v>320.35000000000002</v>
      </c>
      <c r="R1151" s="299"/>
      <c r="S1151" s="300">
        <v>49.95</v>
      </c>
      <c r="T1151" s="301"/>
      <c r="U1151" s="246"/>
    </row>
    <row r="1152" spans="1:21" x14ac:dyDescent="0.25">
      <c r="A1152" s="290" t="s">
        <v>3091</v>
      </c>
      <c r="B1152" t="s">
        <v>259</v>
      </c>
      <c r="C1152" t="s">
        <v>260</v>
      </c>
      <c r="D1152" s="93" t="s">
        <v>261</v>
      </c>
      <c r="E1152" t="s">
        <v>3092</v>
      </c>
      <c r="F1152" t="s">
        <v>141</v>
      </c>
      <c r="G1152" t="s">
        <v>140</v>
      </c>
      <c r="H1152" t="s">
        <v>833</v>
      </c>
      <c r="I1152" s="200">
        <v>5800</v>
      </c>
      <c r="J1152" s="200"/>
      <c r="K1152" s="237">
        <v>182.83</v>
      </c>
      <c r="L1152" s="237"/>
      <c r="M1152" s="288">
        <v>31.72</v>
      </c>
      <c r="N1152" s="288"/>
      <c r="O1152" s="311">
        <v>5300</v>
      </c>
      <c r="P1152" s="298"/>
      <c r="Q1152" s="299">
        <v>189.03</v>
      </c>
      <c r="R1152" s="299"/>
      <c r="S1152" s="300">
        <v>28.04</v>
      </c>
      <c r="T1152" s="301"/>
      <c r="U1152" s="246"/>
    </row>
    <row r="1153" spans="1:21" x14ac:dyDescent="0.25">
      <c r="A1153" s="290" t="s">
        <v>3093</v>
      </c>
      <c r="B1153" t="s">
        <v>259</v>
      </c>
      <c r="C1153" t="s">
        <v>260</v>
      </c>
      <c r="D1153" s="93" t="s">
        <v>261</v>
      </c>
      <c r="E1153" t="s">
        <v>3094</v>
      </c>
      <c r="F1153" t="s">
        <v>141</v>
      </c>
      <c r="G1153" t="s">
        <v>140</v>
      </c>
      <c r="H1153" t="s">
        <v>833</v>
      </c>
      <c r="I1153" s="200">
        <v>82000</v>
      </c>
      <c r="J1153" s="200"/>
      <c r="K1153" s="237">
        <v>1248.83</v>
      </c>
      <c r="L1153" s="237"/>
      <c r="M1153" s="288">
        <v>65.66</v>
      </c>
      <c r="N1153" s="288"/>
      <c r="O1153" s="311">
        <v>85000</v>
      </c>
      <c r="P1153" s="298"/>
      <c r="Q1153" s="299">
        <v>1271.92</v>
      </c>
      <c r="R1153" s="299"/>
      <c r="S1153" s="300">
        <v>66.83</v>
      </c>
      <c r="T1153" s="301"/>
      <c r="U1153" s="246"/>
    </row>
    <row r="1154" spans="1:21" x14ac:dyDescent="0.25">
      <c r="A1154" s="290" t="s">
        <v>3095</v>
      </c>
      <c r="B1154" t="s">
        <v>259</v>
      </c>
      <c r="C1154" t="s">
        <v>260</v>
      </c>
      <c r="D1154" s="93" t="s">
        <v>261</v>
      </c>
      <c r="E1154" t="s">
        <v>3096</v>
      </c>
      <c r="F1154" t="s">
        <v>141</v>
      </c>
      <c r="G1154" t="s">
        <v>140</v>
      </c>
      <c r="H1154" t="s">
        <v>896</v>
      </c>
      <c r="I1154" s="200">
        <v>0</v>
      </c>
      <c r="J1154" s="200"/>
      <c r="K1154" s="237">
        <v>64.14</v>
      </c>
      <c r="L1154" s="237"/>
      <c r="M1154" s="288">
        <v>0</v>
      </c>
      <c r="N1154" s="288"/>
      <c r="O1154" s="311">
        <v>0</v>
      </c>
      <c r="P1154" s="298"/>
      <c r="Q1154" s="299">
        <v>65.900000000000006</v>
      </c>
      <c r="R1154" s="299"/>
      <c r="S1154" s="300">
        <v>0</v>
      </c>
      <c r="T1154" s="301"/>
      <c r="U1154" s="246"/>
    </row>
    <row r="1155" spans="1:21" x14ac:dyDescent="0.25">
      <c r="A1155" s="290" t="s">
        <v>3097</v>
      </c>
      <c r="B1155" t="s">
        <v>259</v>
      </c>
      <c r="C1155" t="s">
        <v>260</v>
      </c>
      <c r="D1155" s="93" t="s">
        <v>261</v>
      </c>
      <c r="E1155" t="s">
        <v>3098</v>
      </c>
      <c r="F1155" t="s">
        <v>141</v>
      </c>
      <c r="G1155" t="s">
        <v>140</v>
      </c>
      <c r="H1155" t="s">
        <v>833</v>
      </c>
      <c r="I1155" s="200">
        <v>875899</v>
      </c>
      <c r="J1155" s="200"/>
      <c r="K1155" s="237">
        <v>3706.42</v>
      </c>
      <c r="L1155" s="237"/>
      <c r="M1155" s="288">
        <v>236.32</v>
      </c>
      <c r="N1155" s="288"/>
      <c r="O1155" s="311">
        <v>910219</v>
      </c>
      <c r="P1155" s="298"/>
      <c r="Q1155" s="299">
        <v>3776.06</v>
      </c>
      <c r="R1155" s="299"/>
      <c r="S1155" s="300">
        <v>241.05</v>
      </c>
      <c r="T1155" s="301"/>
      <c r="U1155" s="246"/>
    </row>
    <row r="1156" spans="1:21" x14ac:dyDescent="0.25">
      <c r="A1156" s="290" t="s">
        <v>3099</v>
      </c>
      <c r="B1156" t="s">
        <v>259</v>
      </c>
      <c r="C1156" t="s">
        <v>260</v>
      </c>
      <c r="D1156" s="93" t="s">
        <v>261</v>
      </c>
      <c r="E1156" t="s">
        <v>3100</v>
      </c>
      <c r="F1156" t="s">
        <v>141</v>
      </c>
      <c r="G1156" t="s">
        <v>140</v>
      </c>
      <c r="H1156" t="s">
        <v>833</v>
      </c>
      <c r="I1156" s="200">
        <v>21350</v>
      </c>
      <c r="J1156" s="200"/>
      <c r="K1156" s="237">
        <v>694.76</v>
      </c>
      <c r="L1156" s="237"/>
      <c r="M1156" s="288">
        <v>30.73</v>
      </c>
      <c r="N1156" s="288"/>
      <c r="O1156" s="311">
        <v>21990</v>
      </c>
      <c r="P1156" s="298"/>
      <c r="Q1156" s="299">
        <v>734.3</v>
      </c>
      <c r="R1156" s="299"/>
      <c r="S1156" s="300">
        <v>29.95</v>
      </c>
      <c r="T1156" s="301"/>
      <c r="U1156" s="246"/>
    </row>
    <row r="1157" spans="1:21" x14ac:dyDescent="0.25">
      <c r="A1157" s="290" t="s">
        <v>3101</v>
      </c>
      <c r="B1157" t="s">
        <v>259</v>
      </c>
      <c r="C1157" t="s">
        <v>260</v>
      </c>
      <c r="D1157" s="93" t="s">
        <v>261</v>
      </c>
      <c r="E1157" t="s">
        <v>3102</v>
      </c>
      <c r="F1157" t="s">
        <v>141</v>
      </c>
      <c r="G1157" t="s">
        <v>140</v>
      </c>
      <c r="H1157" t="s">
        <v>833</v>
      </c>
      <c r="I1157" s="200">
        <v>380029</v>
      </c>
      <c r="J1157" s="200"/>
      <c r="K1157" s="237">
        <v>1894</v>
      </c>
      <c r="L1157" s="237"/>
      <c r="M1157" s="288">
        <v>200.65</v>
      </c>
      <c r="N1157" s="288"/>
      <c r="O1157" s="311">
        <v>404279</v>
      </c>
      <c r="P1157" s="298"/>
      <c r="Q1157" s="299">
        <v>1907.45</v>
      </c>
      <c r="R1157" s="299"/>
      <c r="S1157" s="300">
        <v>211.95</v>
      </c>
      <c r="T1157" s="301"/>
      <c r="U1157" s="246"/>
    </row>
    <row r="1158" spans="1:21" x14ac:dyDescent="0.25">
      <c r="A1158" s="290" t="s">
        <v>3103</v>
      </c>
      <c r="B1158" t="s">
        <v>259</v>
      </c>
      <c r="C1158" t="s">
        <v>260</v>
      </c>
      <c r="D1158" s="93" t="s">
        <v>261</v>
      </c>
      <c r="E1158" t="s">
        <v>3104</v>
      </c>
      <c r="F1158" t="s">
        <v>141</v>
      </c>
      <c r="G1158" t="s">
        <v>140</v>
      </c>
      <c r="H1158" t="s">
        <v>833</v>
      </c>
      <c r="I1158" s="200">
        <v>183199</v>
      </c>
      <c r="J1158" s="200"/>
      <c r="K1158" s="237">
        <v>2359.35</v>
      </c>
      <c r="L1158" s="237"/>
      <c r="M1158" s="288">
        <v>77.650000000000006</v>
      </c>
      <c r="N1158" s="288"/>
      <c r="O1158" s="311">
        <v>196938</v>
      </c>
      <c r="P1158" s="298"/>
      <c r="Q1158" s="299">
        <v>2406.77</v>
      </c>
      <c r="R1158" s="299"/>
      <c r="S1158" s="300">
        <v>81.83</v>
      </c>
      <c r="T1158" s="301"/>
      <c r="U1158" s="246"/>
    </row>
    <row r="1159" spans="1:21" x14ac:dyDescent="0.25">
      <c r="A1159" s="290" t="s">
        <v>3105</v>
      </c>
      <c r="B1159" t="s">
        <v>259</v>
      </c>
      <c r="C1159" t="s">
        <v>260</v>
      </c>
      <c r="D1159" s="93" t="s">
        <v>261</v>
      </c>
      <c r="E1159" t="s">
        <v>3106</v>
      </c>
      <c r="F1159" t="s">
        <v>141</v>
      </c>
      <c r="G1159" t="s">
        <v>140</v>
      </c>
      <c r="H1159" t="s">
        <v>833</v>
      </c>
      <c r="I1159" s="200">
        <v>1110978</v>
      </c>
      <c r="J1159" s="200"/>
      <c r="K1159" s="237">
        <v>5889.7</v>
      </c>
      <c r="L1159" s="237"/>
      <c r="M1159" s="288">
        <v>188.63</v>
      </c>
      <c r="N1159" s="288"/>
      <c r="O1159" s="311">
        <v>1234869</v>
      </c>
      <c r="P1159" s="298"/>
      <c r="Q1159" s="299">
        <v>6027.86</v>
      </c>
      <c r="R1159" s="299"/>
      <c r="S1159" s="300">
        <v>204.86</v>
      </c>
      <c r="T1159" s="301"/>
      <c r="U1159" s="246"/>
    </row>
    <row r="1160" spans="1:21" x14ac:dyDescent="0.25">
      <c r="A1160" s="290" t="s">
        <v>3107</v>
      </c>
      <c r="B1160" t="s">
        <v>259</v>
      </c>
      <c r="C1160" t="s">
        <v>260</v>
      </c>
      <c r="D1160" s="93" t="s">
        <v>261</v>
      </c>
      <c r="E1160" t="s">
        <v>3108</v>
      </c>
      <c r="F1160" t="s">
        <v>141</v>
      </c>
      <c r="G1160" t="s">
        <v>140</v>
      </c>
      <c r="H1160" t="s">
        <v>833</v>
      </c>
      <c r="I1160" s="200">
        <v>237214</v>
      </c>
      <c r="J1160" s="200"/>
      <c r="K1160" s="237">
        <v>1038.05</v>
      </c>
      <c r="L1160" s="237"/>
      <c r="M1160" s="288">
        <v>228.52</v>
      </c>
      <c r="N1160" s="288"/>
      <c r="O1160" s="311">
        <v>260197</v>
      </c>
      <c r="P1160" s="298"/>
      <c r="Q1160" s="299">
        <v>1049.21</v>
      </c>
      <c r="R1160" s="299"/>
      <c r="S1160" s="300">
        <v>247.99</v>
      </c>
      <c r="T1160" s="301"/>
      <c r="U1160" s="246"/>
    </row>
    <row r="1161" spans="1:21" x14ac:dyDescent="0.25">
      <c r="A1161" s="290" t="s">
        <v>3109</v>
      </c>
      <c r="B1161" t="s">
        <v>259</v>
      </c>
      <c r="C1161" t="s">
        <v>260</v>
      </c>
      <c r="D1161" s="93" t="s">
        <v>261</v>
      </c>
      <c r="E1161" t="s">
        <v>3110</v>
      </c>
      <c r="F1161" t="s">
        <v>141</v>
      </c>
      <c r="G1161" t="s">
        <v>140</v>
      </c>
      <c r="H1161" t="s">
        <v>833</v>
      </c>
      <c r="I1161" s="200">
        <v>12000</v>
      </c>
      <c r="J1161" s="200"/>
      <c r="K1161" s="237">
        <v>258.02999999999997</v>
      </c>
      <c r="L1161" s="237"/>
      <c r="M1161" s="288">
        <v>46.51</v>
      </c>
      <c r="N1161" s="288"/>
      <c r="O1161" s="311">
        <v>12000</v>
      </c>
      <c r="P1161" s="298"/>
      <c r="Q1161" s="299">
        <v>257.18</v>
      </c>
      <c r="R1161" s="299"/>
      <c r="S1161" s="300">
        <v>46.66</v>
      </c>
      <c r="T1161" s="301"/>
      <c r="U1161" s="246"/>
    </row>
    <row r="1162" spans="1:21" x14ac:dyDescent="0.25">
      <c r="A1162" s="290" t="s">
        <v>3111</v>
      </c>
      <c r="B1162" t="s">
        <v>259</v>
      </c>
      <c r="C1162" t="s">
        <v>260</v>
      </c>
      <c r="D1162" s="93" t="s">
        <v>261</v>
      </c>
      <c r="E1162" t="s">
        <v>3112</v>
      </c>
      <c r="F1162" t="s">
        <v>141</v>
      </c>
      <c r="G1162" t="s">
        <v>140</v>
      </c>
      <c r="H1162" t="s">
        <v>833</v>
      </c>
      <c r="I1162" s="200">
        <v>8500</v>
      </c>
      <c r="J1162" s="200"/>
      <c r="K1162" s="237">
        <v>445.67</v>
      </c>
      <c r="L1162" s="237"/>
      <c r="M1162" s="288">
        <v>19.07</v>
      </c>
      <c r="N1162" s="288"/>
      <c r="O1162" s="311">
        <v>20000</v>
      </c>
      <c r="P1162" s="298"/>
      <c r="Q1162" s="299">
        <v>458.05</v>
      </c>
      <c r="R1162" s="299"/>
      <c r="S1162" s="300">
        <v>43.66</v>
      </c>
      <c r="T1162" s="301"/>
      <c r="U1162" s="246"/>
    </row>
    <row r="1163" spans="1:21" x14ac:dyDescent="0.25">
      <c r="A1163" s="290" t="s">
        <v>3113</v>
      </c>
      <c r="B1163" t="s">
        <v>259</v>
      </c>
      <c r="C1163" t="s">
        <v>260</v>
      </c>
      <c r="D1163" s="93" t="s">
        <v>261</v>
      </c>
      <c r="E1163" t="s">
        <v>3114</v>
      </c>
      <c r="F1163" t="s">
        <v>141</v>
      </c>
      <c r="G1163" t="s">
        <v>140</v>
      </c>
      <c r="H1163" t="s">
        <v>833</v>
      </c>
      <c r="I1163" s="200">
        <v>25478</v>
      </c>
      <c r="J1163" s="200"/>
      <c r="K1163" s="237">
        <v>766.54</v>
      </c>
      <c r="L1163" s="237"/>
      <c r="M1163" s="288">
        <v>33.24</v>
      </c>
      <c r="N1163" s="288"/>
      <c r="O1163" s="311">
        <v>26828</v>
      </c>
      <c r="P1163" s="298"/>
      <c r="Q1163" s="299">
        <v>780.12</v>
      </c>
      <c r="R1163" s="299"/>
      <c r="S1163" s="300">
        <v>34.39</v>
      </c>
      <c r="T1163" s="301"/>
      <c r="U1163" s="246"/>
    </row>
    <row r="1164" spans="1:21" x14ac:dyDescent="0.25">
      <c r="A1164" s="290" t="s">
        <v>3115</v>
      </c>
      <c r="B1164" t="s">
        <v>259</v>
      </c>
      <c r="C1164" t="s">
        <v>260</v>
      </c>
      <c r="D1164" s="93" t="s">
        <v>261</v>
      </c>
      <c r="E1164" t="s">
        <v>3116</v>
      </c>
      <c r="F1164" t="s">
        <v>141</v>
      </c>
      <c r="G1164" t="s">
        <v>140</v>
      </c>
      <c r="H1164" t="s">
        <v>833</v>
      </c>
      <c r="I1164" s="200">
        <v>183735</v>
      </c>
      <c r="J1164" s="200"/>
      <c r="K1164" s="237">
        <v>2408.41</v>
      </c>
      <c r="L1164" s="237"/>
      <c r="M1164" s="288">
        <v>76.290000000000006</v>
      </c>
      <c r="N1164" s="288"/>
      <c r="O1164" s="311">
        <v>200510</v>
      </c>
      <c r="P1164" s="298"/>
      <c r="Q1164" s="299">
        <v>2473.94</v>
      </c>
      <c r="R1164" s="299"/>
      <c r="S1164" s="300">
        <v>81.05</v>
      </c>
      <c r="T1164" s="301"/>
      <c r="U1164" s="246"/>
    </row>
    <row r="1165" spans="1:21" x14ac:dyDescent="0.25">
      <c r="A1165" s="290" t="s">
        <v>3117</v>
      </c>
      <c r="B1165" t="s">
        <v>259</v>
      </c>
      <c r="C1165" t="s">
        <v>260</v>
      </c>
      <c r="D1165" s="93" t="s">
        <v>261</v>
      </c>
      <c r="E1165" t="s">
        <v>3118</v>
      </c>
      <c r="F1165" t="s">
        <v>141</v>
      </c>
      <c r="G1165" t="s">
        <v>140</v>
      </c>
      <c r="H1165" t="s">
        <v>833</v>
      </c>
      <c r="I1165" s="200">
        <v>27435</v>
      </c>
      <c r="J1165" s="200"/>
      <c r="K1165" s="237">
        <v>544.88</v>
      </c>
      <c r="L1165" s="237"/>
      <c r="M1165" s="288">
        <v>50.35</v>
      </c>
      <c r="N1165" s="288"/>
      <c r="O1165" s="311">
        <v>31480</v>
      </c>
      <c r="P1165" s="298"/>
      <c r="Q1165" s="299">
        <v>554.30999999999995</v>
      </c>
      <c r="R1165" s="299"/>
      <c r="S1165" s="300">
        <v>56.79</v>
      </c>
      <c r="T1165" s="301"/>
      <c r="U1165" s="246"/>
    </row>
    <row r="1166" spans="1:21" x14ac:dyDescent="0.25">
      <c r="A1166" s="290" t="s">
        <v>3119</v>
      </c>
      <c r="B1166" t="s">
        <v>259</v>
      </c>
      <c r="C1166" t="s">
        <v>260</v>
      </c>
      <c r="D1166" s="93" t="s">
        <v>261</v>
      </c>
      <c r="E1166" t="s">
        <v>3120</v>
      </c>
      <c r="F1166" t="s">
        <v>141</v>
      </c>
      <c r="G1166" t="s">
        <v>140</v>
      </c>
      <c r="H1166" t="s">
        <v>833</v>
      </c>
      <c r="I1166" s="200">
        <v>10300</v>
      </c>
      <c r="J1166" s="200"/>
      <c r="K1166" s="237">
        <v>777.38</v>
      </c>
      <c r="L1166" s="237"/>
      <c r="M1166" s="288">
        <v>13.25</v>
      </c>
      <c r="N1166" s="288"/>
      <c r="O1166" s="311">
        <v>12000</v>
      </c>
      <c r="P1166" s="298"/>
      <c r="Q1166" s="299">
        <v>812.47</v>
      </c>
      <c r="R1166" s="299"/>
      <c r="S1166" s="300">
        <v>14.77</v>
      </c>
      <c r="T1166" s="301"/>
      <c r="U1166" s="246"/>
    </row>
    <row r="1167" spans="1:21" x14ac:dyDescent="0.25">
      <c r="A1167" s="290" t="s">
        <v>3121</v>
      </c>
      <c r="B1167" t="s">
        <v>259</v>
      </c>
      <c r="C1167" t="s">
        <v>260</v>
      </c>
      <c r="D1167" s="93" t="s">
        <v>261</v>
      </c>
      <c r="E1167" t="s">
        <v>3122</v>
      </c>
      <c r="F1167" t="s">
        <v>141</v>
      </c>
      <c r="G1167" t="s">
        <v>140</v>
      </c>
      <c r="H1167" t="s">
        <v>833</v>
      </c>
      <c r="I1167" s="200">
        <v>40000</v>
      </c>
      <c r="J1167" s="200"/>
      <c r="K1167" s="237">
        <v>739.61</v>
      </c>
      <c r="L1167" s="237"/>
      <c r="M1167" s="288">
        <v>54.08</v>
      </c>
      <c r="N1167" s="288"/>
      <c r="O1167" s="311">
        <v>60000</v>
      </c>
      <c r="P1167" s="298"/>
      <c r="Q1167" s="299">
        <v>742.61</v>
      </c>
      <c r="R1167" s="299"/>
      <c r="S1167" s="300">
        <v>80.8</v>
      </c>
      <c r="T1167" s="301"/>
      <c r="U1167" s="246"/>
    </row>
    <row r="1168" spans="1:21" x14ac:dyDescent="0.25">
      <c r="A1168" s="290" t="s">
        <v>3123</v>
      </c>
      <c r="B1168" t="s">
        <v>259</v>
      </c>
      <c r="C1168" t="s">
        <v>260</v>
      </c>
      <c r="D1168" s="93" t="s">
        <v>261</v>
      </c>
      <c r="E1168" t="s">
        <v>3124</v>
      </c>
      <c r="F1168" t="s">
        <v>141</v>
      </c>
      <c r="G1168" t="s">
        <v>140</v>
      </c>
      <c r="H1168" t="s">
        <v>833</v>
      </c>
      <c r="I1168" s="200">
        <v>28500</v>
      </c>
      <c r="J1168" s="200"/>
      <c r="K1168" s="237">
        <v>375.4</v>
      </c>
      <c r="L1168" s="237"/>
      <c r="M1168" s="288">
        <v>75.92</v>
      </c>
      <c r="N1168" s="288"/>
      <c r="O1168" s="311">
        <v>29500</v>
      </c>
      <c r="P1168" s="298"/>
      <c r="Q1168" s="299">
        <v>376.92</v>
      </c>
      <c r="R1168" s="299"/>
      <c r="S1168" s="300">
        <v>78.27</v>
      </c>
      <c r="T1168" s="301"/>
      <c r="U1168" s="246"/>
    </row>
    <row r="1169" spans="1:21" x14ac:dyDescent="0.25">
      <c r="A1169" s="290" t="s">
        <v>3125</v>
      </c>
      <c r="B1169" t="s">
        <v>259</v>
      </c>
      <c r="C1169" t="s">
        <v>260</v>
      </c>
      <c r="D1169" s="93" t="s">
        <v>261</v>
      </c>
      <c r="E1169" t="s">
        <v>3126</v>
      </c>
      <c r="F1169" t="s">
        <v>141</v>
      </c>
      <c r="G1169" t="s">
        <v>140</v>
      </c>
      <c r="H1169" t="s">
        <v>833</v>
      </c>
      <c r="I1169" s="200">
        <v>44000</v>
      </c>
      <c r="J1169" s="200"/>
      <c r="K1169" s="237">
        <v>837.1</v>
      </c>
      <c r="L1169" s="237"/>
      <c r="M1169" s="288">
        <v>52.56</v>
      </c>
      <c r="N1169" s="288"/>
      <c r="O1169" s="311">
        <v>44000</v>
      </c>
      <c r="P1169" s="298"/>
      <c r="Q1169" s="299">
        <v>875.29</v>
      </c>
      <c r="R1169" s="299"/>
      <c r="S1169" s="300">
        <v>50.27</v>
      </c>
      <c r="T1169" s="301"/>
      <c r="U1169" s="246"/>
    </row>
    <row r="1170" spans="1:21" x14ac:dyDescent="0.25">
      <c r="A1170" s="290" t="s">
        <v>3127</v>
      </c>
      <c r="B1170" t="s">
        <v>259</v>
      </c>
      <c r="C1170" t="s">
        <v>260</v>
      </c>
      <c r="D1170" s="93" t="s">
        <v>261</v>
      </c>
      <c r="E1170" t="s">
        <v>3128</v>
      </c>
      <c r="F1170" t="s">
        <v>141</v>
      </c>
      <c r="G1170" t="s">
        <v>140</v>
      </c>
      <c r="H1170" t="s">
        <v>833</v>
      </c>
      <c r="I1170" s="200">
        <v>27000</v>
      </c>
      <c r="J1170" s="200"/>
      <c r="K1170" s="237">
        <v>518.63</v>
      </c>
      <c r="L1170" s="237"/>
      <c r="M1170" s="288">
        <v>52.06</v>
      </c>
      <c r="N1170" s="288"/>
      <c r="O1170" s="311">
        <v>28000</v>
      </c>
      <c r="P1170" s="298"/>
      <c r="Q1170" s="299">
        <v>546.20000000000005</v>
      </c>
      <c r="R1170" s="299"/>
      <c r="S1170" s="300">
        <v>51.26</v>
      </c>
      <c r="T1170" s="301"/>
      <c r="U1170" s="246"/>
    </row>
    <row r="1171" spans="1:21" x14ac:dyDescent="0.25">
      <c r="A1171" s="290" t="s">
        <v>3129</v>
      </c>
      <c r="B1171" t="s">
        <v>259</v>
      </c>
      <c r="C1171" t="s">
        <v>260</v>
      </c>
      <c r="D1171" s="93" t="s">
        <v>261</v>
      </c>
      <c r="E1171" t="s">
        <v>3130</v>
      </c>
      <c r="F1171" t="s">
        <v>141</v>
      </c>
      <c r="G1171" t="s">
        <v>140</v>
      </c>
      <c r="H1171" t="s">
        <v>833</v>
      </c>
      <c r="I1171" s="200">
        <v>2000</v>
      </c>
      <c r="J1171" s="200"/>
      <c r="K1171" s="237">
        <v>79.010000000000005</v>
      </c>
      <c r="L1171" s="237"/>
      <c r="M1171" s="288">
        <v>25.31</v>
      </c>
      <c r="N1171" s="288"/>
      <c r="O1171" s="311">
        <v>2000</v>
      </c>
      <c r="P1171" s="298"/>
      <c r="Q1171" s="299">
        <v>79.650000000000006</v>
      </c>
      <c r="R1171" s="299"/>
      <c r="S1171" s="300">
        <v>25.11</v>
      </c>
      <c r="T1171" s="301"/>
      <c r="U1171" s="246"/>
    </row>
    <row r="1172" spans="1:21" x14ac:dyDescent="0.25">
      <c r="A1172" s="290" t="s">
        <v>3131</v>
      </c>
      <c r="B1172" t="s">
        <v>259</v>
      </c>
      <c r="C1172" t="s">
        <v>260</v>
      </c>
      <c r="D1172" s="93" t="s">
        <v>261</v>
      </c>
      <c r="E1172" t="s">
        <v>3132</v>
      </c>
      <c r="F1172" t="s">
        <v>141</v>
      </c>
      <c r="G1172" t="s">
        <v>140</v>
      </c>
      <c r="H1172" t="s">
        <v>833</v>
      </c>
      <c r="I1172" s="200">
        <v>8189</v>
      </c>
      <c r="J1172" s="200"/>
      <c r="K1172" s="237">
        <v>166.72</v>
      </c>
      <c r="L1172" s="237"/>
      <c r="M1172" s="288">
        <v>49.12</v>
      </c>
      <c r="N1172" s="288"/>
      <c r="O1172" s="311">
        <v>11464</v>
      </c>
      <c r="P1172" s="298"/>
      <c r="Q1172" s="299">
        <v>168.94</v>
      </c>
      <c r="R1172" s="299"/>
      <c r="S1172" s="300">
        <v>67.86</v>
      </c>
      <c r="T1172" s="301"/>
      <c r="U1172" s="246"/>
    </row>
    <row r="1173" spans="1:21" x14ac:dyDescent="0.25">
      <c r="A1173" s="290" t="s">
        <v>3133</v>
      </c>
      <c r="B1173" t="s">
        <v>259</v>
      </c>
      <c r="C1173" t="s">
        <v>260</v>
      </c>
      <c r="D1173" s="93" t="s">
        <v>261</v>
      </c>
      <c r="E1173" t="s">
        <v>3134</v>
      </c>
      <c r="F1173" t="s">
        <v>141</v>
      </c>
      <c r="G1173" t="s">
        <v>140</v>
      </c>
      <c r="H1173" t="s">
        <v>833</v>
      </c>
      <c r="I1173" s="200">
        <v>800</v>
      </c>
      <c r="J1173" s="200"/>
      <c r="K1173" s="237">
        <v>173.93</v>
      </c>
      <c r="L1173" s="237"/>
      <c r="M1173" s="288">
        <v>4.5999999999999996</v>
      </c>
      <c r="N1173" s="288"/>
      <c r="O1173" s="311">
        <v>880</v>
      </c>
      <c r="P1173" s="298"/>
      <c r="Q1173" s="299">
        <v>171.1</v>
      </c>
      <c r="R1173" s="299"/>
      <c r="S1173" s="300">
        <v>5.14</v>
      </c>
      <c r="T1173" s="301"/>
      <c r="U1173" s="246"/>
    </row>
    <row r="1174" spans="1:21" x14ac:dyDescent="0.25">
      <c r="A1174" s="290" t="s">
        <v>3135</v>
      </c>
      <c r="B1174" t="s">
        <v>259</v>
      </c>
      <c r="C1174" t="s">
        <v>260</v>
      </c>
      <c r="D1174" s="93" t="s">
        <v>261</v>
      </c>
      <c r="E1174" t="s">
        <v>3136</v>
      </c>
      <c r="F1174" t="s">
        <v>141</v>
      </c>
      <c r="G1174" t="s">
        <v>140</v>
      </c>
      <c r="H1174" t="s">
        <v>833</v>
      </c>
      <c r="I1174" s="200">
        <v>40960</v>
      </c>
      <c r="J1174" s="200"/>
      <c r="K1174" s="237">
        <v>691.67</v>
      </c>
      <c r="L1174" s="237"/>
      <c r="M1174" s="288">
        <v>59.22</v>
      </c>
      <c r="N1174" s="288"/>
      <c r="O1174" s="311">
        <v>40518</v>
      </c>
      <c r="P1174" s="298"/>
      <c r="Q1174" s="299">
        <v>689.43</v>
      </c>
      <c r="R1174" s="299"/>
      <c r="S1174" s="300">
        <v>58.77</v>
      </c>
      <c r="T1174" s="301"/>
      <c r="U1174" s="246"/>
    </row>
    <row r="1175" spans="1:21" x14ac:dyDescent="0.25">
      <c r="A1175" s="290" t="s">
        <v>3137</v>
      </c>
      <c r="B1175" t="s">
        <v>259</v>
      </c>
      <c r="C1175" t="s">
        <v>260</v>
      </c>
      <c r="D1175" s="93" t="s">
        <v>261</v>
      </c>
      <c r="E1175" t="s">
        <v>3138</v>
      </c>
      <c r="F1175" t="s">
        <v>141</v>
      </c>
      <c r="G1175" t="s">
        <v>140</v>
      </c>
      <c r="H1175" t="s">
        <v>833</v>
      </c>
      <c r="I1175" s="200">
        <v>14545</v>
      </c>
      <c r="J1175" s="200"/>
      <c r="K1175" s="237">
        <v>726.52</v>
      </c>
      <c r="L1175" s="237"/>
      <c r="M1175" s="288">
        <v>20.02</v>
      </c>
      <c r="N1175" s="288"/>
      <c r="O1175" s="311">
        <v>28317</v>
      </c>
      <c r="P1175" s="298"/>
      <c r="Q1175" s="299">
        <v>761.13</v>
      </c>
      <c r="R1175" s="299"/>
      <c r="S1175" s="300">
        <v>37.200000000000003</v>
      </c>
      <c r="T1175" s="301"/>
      <c r="U1175" s="246"/>
    </row>
    <row r="1176" spans="1:21" x14ac:dyDescent="0.25">
      <c r="A1176" s="290" t="s">
        <v>3139</v>
      </c>
      <c r="B1176" t="s">
        <v>259</v>
      </c>
      <c r="C1176" t="s">
        <v>260</v>
      </c>
      <c r="D1176" s="93" t="s">
        <v>261</v>
      </c>
      <c r="E1176" t="s">
        <v>3140</v>
      </c>
      <c r="F1176" t="s">
        <v>141</v>
      </c>
      <c r="G1176" t="s">
        <v>140</v>
      </c>
      <c r="H1176" t="s">
        <v>833</v>
      </c>
      <c r="I1176" s="200">
        <v>10000</v>
      </c>
      <c r="J1176" s="200"/>
      <c r="K1176" s="237">
        <v>269.93</v>
      </c>
      <c r="L1176" s="237"/>
      <c r="M1176" s="288">
        <v>37.049999999999997</v>
      </c>
      <c r="N1176" s="288"/>
      <c r="O1176" s="311">
        <v>10000</v>
      </c>
      <c r="P1176" s="298"/>
      <c r="Q1176" s="299">
        <v>285.67</v>
      </c>
      <c r="R1176" s="299"/>
      <c r="S1176" s="300">
        <v>35.01</v>
      </c>
      <c r="T1176" s="301"/>
      <c r="U1176" s="246"/>
    </row>
    <row r="1177" spans="1:21" x14ac:dyDescent="0.25">
      <c r="A1177" s="290" t="s">
        <v>3141</v>
      </c>
      <c r="B1177" t="s">
        <v>259</v>
      </c>
      <c r="C1177" t="s">
        <v>260</v>
      </c>
      <c r="D1177" s="93" t="s">
        <v>261</v>
      </c>
      <c r="E1177" t="s">
        <v>3142</v>
      </c>
      <c r="F1177" t="s">
        <v>141</v>
      </c>
      <c r="G1177" t="s">
        <v>140</v>
      </c>
      <c r="H1177" t="s">
        <v>833</v>
      </c>
      <c r="I1177" s="200">
        <v>6500</v>
      </c>
      <c r="J1177" s="200"/>
      <c r="K1177" s="237">
        <v>152.93</v>
      </c>
      <c r="L1177" s="237"/>
      <c r="M1177" s="288">
        <v>42.5</v>
      </c>
      <c r="N1177" s="288"/>
      <c r="O1177" s="311">
        <v>6500</v>
      </c>
      <c r="P1177" s="298"/>
      <c r="Q1177" s="299">
        <v>152.25</v>
      </c>
      <c r="R1177" s="299"/>
      <c r="S1177" s="300">
        <v>42.69</v>
      </c>
      <c r="T1177" s="301"/>
      <c r="U1177" s="246"/>
    </row>
    <row r="1178" spans="1:21" x14ac:dyDescent="0.25">
      <c r="A1178" s="290" t="s">
        <v>3143</v>
      </c>
      <c r="B1178" t="s">
        <v>259</v>
      </c>
      <c r="C1178" t="s">
        <v>260</v>
      </c>
      <c r="D1178" s="93" t="s">
        <v>261</v>
      </c>
      <c r="E1178" t="s">
        <v>3144</v>
      </c>
      <c r="F1178" t="s">
        <v>141</v>
      </c>
      <c r="G1178" t="s">
        <v>140</v>
      </c>
      <c r="H1178" t="s">
        <v>833</v>
      </c>
      <c r="I1178" s="200">
        <v>4000</v>
      </c>
      <c r="J1178" s="200"/>
      <c r="K1178" s="237">
        <v>165.81</v>
      </c>
      <c r="L1178" s="237"/>
      <c r="M1178" s="288">
        <v>24.12</v>
      </c>
      <c r="N1178" s="288"/>
      <c r="O1178" s="311">
        <v>4000</v>
      </c>
      <c r="P1178" s="298"/>
      <c r="Q1178" s="299">
        <v>168.29</v>
      </c>
      <c r="R1178" s="299"/>
      <c r="S1178" s="300">
        <v>23.77</v>
      </c>
      <c r="T1178" s="301"/>
      <c r="U1178" s="246"/>
    </row>
    <row r="1179" spans="1:21" x14ac:dyDescent="0.25">
      <c r="A1179" s="290" t="s">
        <v>3145</v>
      </c>
      <c r="B1179" t="s">
        <v>259</v>
      </c>
      <c r="C1179" t="s">
        <v>260</v>
      </c>
      <c r="D1179" s="93" t="s">
        <v>261</v>
      </c>
      <c r="E1179" t="s">
        <v>3146</v>
      </c>
      <c r="F1179" t="s">
        <v>141</v>
      </c>
      <c r="G1179" t="s">
        <v>140</v>
      </c>
      <c r="H1179" t="s">
        <v>833</v>
      </c>
      <c r="I1179" s="200">
        <v>1990645</v>
      </c>
      <c r="J1179" s="200"/>
      <c r="K1179" s="237">
        <v>7137.49</v>
      </c>
      <c r="L1179" s="237"/>
      <c r="M1179" s="288">
        <v>278.89999999999998</v>
      </c>
      <c r="N1179" s="288"/>
      <c r="O1179" s="311">
        <v>2208221</v>
      </c>
      <c r="P1179" s="298"/>
      <c r="Q1179" s="299">
        <v>7199.46</v>
      </c>
      <c r="R1179" s="299"/>
      <c r="S1179" s="300">
        <v>306.72000000000003</v>
      </c>
      <c r="T1179" s="301"/>
      <c r="U1179" s="246"/>
    </row>
    <row r="1180" spans="1:21" x14ac:dyDescent="0.25">
      <c r="A1180" s="290" t="s">
        <v>3147</v>
      </c>
      <c r="B1180" t="s">
        <v>259</v>
      </c>
      <c r="C1180" t="s">
        <v>260</v>
      </c>
      <c r="D1180" s="93" t="s">
        <v>261</v>
      </c>
      <c r="E1180" t="s">
        <v>3148</v>
      </c>
      <c r="F1180" t="s">
        <v>141</v>
      </c>
      <c r="G1180" t="s">
        <v>140</v>
      </c>
      <c r="H1180" t="s">
        <v>833</v>
      </c>
      <c r="I1180" s="200">
        <v>115803</v>
      </c>
      <c r="J1180" s="200"/>
      <c r="K1180" s="237">
        <v>1945.74</v>
      </c>
      <c r="L1180" s="237"/>
      <c r="M1180" s="288">
        <v>59.52</v>
      </c>
      <c r="N1180" s="288"/>
      <c r="O1180" s="311">
        <v>119277</v>
      </c>
      <c r="P1180" s="298"/>
      <c r="Q1180" s="299">
        <v>1970.38</v>
      </c>
      <c r="R1180" s="299"/>
      <c r="S1180" s="300">
        <v>60.53</v>
      </c>
      <c r="T1180" s="301"/>
      <c r="U1180" s="246"/>
    </row>
    <row r="1181" spans="1:21" x14ac:dyDescent="0.25">
      <c r="A1181" s="290" t="s">
        <v>3149</v>
      </c>
      <c r="B1181" t="s">
        <v>259</v>
      </c>
      <c r="C1181" t="s">
        <v>260</v>
      </c>
      <c r="D1181" s="93" t="s">
        <v>261</v>
      </c>
      <c r="E1181" t="s">
        <v>3150</v>
      </c>
      <c r="F1181" t="s">
        <v>141</v>
      </c>
      <c r="G1181" t="s">
        <v>140</v>
      </c>
      <c r="H1181" t="s">
        <v>833</v>
      </c>
      <c r="I1181" s="200">
        <v>35840</v>
      </c>
      <c r="J1181" s="200"/>
      <c r="K1181" s="237">
        <v>437.88</v>
      </c>
      <c r="L1181" s="237"/>
      <c r="M1181" s="288">
        <v>81.849999999999994</v>
      </c>
      <c r="N1181" s="288"/>
      <c r="O1181" s="311">
        <v>36592</v>
      </c>
      <c r="P1181" s="298"/>
      <c r="Q1181" s="299">
        <v>440.08</v>
      </c>
      <c r="R1181" s="299"/>
      <c r="S1181" s="300">
        <v>83.15</v>
      </c>
      <c r="T1181" s="301"/>
      <c r="U1181" s="246"/>
    </row>
    <row r="1182" spans="1:21" x14ac:dyDescent="0.25">
      <c r="A1182" s="290" t="s">
        <v>3151</v>
      </c>
      <c r="B1182" t="s">
        <v>259</v>
      </c>
      <c r="C1182" t="s">
        <v>260</v>
      </c>
      <c r="D1182" s="93" t="s">
        <v>261</v>
      </c>
      <c r="E1182" t="s">
        <v>3152</v>
      </c>
      <c r="F1182" t="s">
        <v>141</v>
      </c>
      <c r="G1182" t="s">
        <v>140</v>
      </c>
      <c r="H1182" t="s">
        <v>833</v>
      </c>
      <c r="I1182" s="200">
        <v>119670</v>
      </c>
      <c r="J1182" s="200"/>
      <c r="K1182" s="237">
        <v>1317.12</v>
      </c>
      <c r="L1182" s="237"/>
      <c r="M1182" s="288">
        <v>90.86</v>
      </c>
      <c r="N1182" s="288"/>
      <c r="O1182" s="311">
        <v>131970</v>
      </c>
      <c r="P1182" s="298"/>
      <c r="Q1182" s="299">
        <v>1309.79</v>
      </c>
      <c r="R1182" s="299"/>
      <c r="S1182" s="300">
        <v>100.76</v>
      </c>
      <c r="T1182" s="301"/>
      <c r="U1182" s="246"/>
    </row>
    <row r="1183" spans="1:21" x14ac:dyDescent="0.25">
      <c r="A1183" s="290" t="s">
        <v>3153</v>
      </c>
      <c r="B1183" t="s">
        <v>259</v>
      </c>
      <c r="C1183" t="s">
        <v>260</v>
      </c>
      <c r="D1183" s="93" t="s">
        <v>261</v>
      </c>
      <c r="E1183" t="s">
        <v>3154</v>
      </c>
      <c r="F1183" t="s">
        <v>141</v>
      </c>
      <c r="G1183" t="s">
        <v>140</v>
      </c>
      <c r="H1183" t="s">
        <v>833</v>
      </c>
      <c r="I1183" s="200">
        <v>9400</v>
      </c>
      <c r="J1183" s="200"/>
      <c r="K1183" s="237">
        <v>224.69</v>
      </c>
      <c r="L1183" s="237"/>
      <c r="M1183" s="288">
        <v>41.84</v>
      </c>
      <c r="N1183" s="288"/>
      <c r="O1183" s="311">
        <v>9600</v>
      </c>
      <c r="P1183" s="298"/>
      <c r="Q1183" s="299">
        <v>226.86</v>
      </c>
      <c r="R1183" s="299"/>
      <c r="S1183" s="300">
        <v>42.32</v>
      </c>
      <c r="T1183" s="301"/>
      <c r="U1183" s="246"/>
    </row>
    <row r="1184" spans="1:21" x14ac:dyDescent="0.25">
      <c r="A1184" s="290" t="s">
        <v>3155</v>
      </c>
      <c r="B1184" t="s">
        <v>259</v>
      </c>
      <c r="C1184" t="s">
        <v>260</v>
      </c>
      <c r="D1184" s="93" t="s">
        <v>261</v>
      </c>
      <c r="E1184" t="s">
        <v>3156</v>
      </c>
      <c r="F1184" t="s">
        <v>141</v>
      </c>
      <c r="G1184" t="s">
        <v>140</v>
      </c>
      <c r="H1184" t="s">
        <v>833</v>
      </c>
      <c r="I1184" s="200">
        <v>22696</v>
      </c>
      <c r="J1184" s="200"/>
      <c r="K1184" s="237">
        <v>585.16999999999996</v>
      </c>
      <c r="L1184" s="237"/>
      <c r="M1184" s="288">
        <v>38.79</v>
      </c>
      <c r="N1184" s="288"/>
      <c r="O1184" s="311">
        <v>23173</v>
      </c>
      <c r="P1184" s="298"/>
      <c r="Q1184" s="299">
        <v>581.45000000000005</v>
      </c>
      <c r="R1184" s="299"/>
      <c r="S1184" s="300">
        <v>39.85</v>
      </c>
      <c r="T1184" s="301"/>
      <c r="U1184" s="246"/>
    </row>
    <row r="1185" spans="1:21" x14ac:dyDescent="0.25">
      <c r="A1185" s="290" t="s">
        <v>3157</v>
      </c>
      <c r="B1185" t="s">
        <v>259</v>
      </c>
      <c r="C1185" t="s">
        <v>260</v>
      </c>
      <c r="D1185" s="93" t="s">
        <v>261</v>
      </c>
      <c r="E1185" t="s">
        <v>3158</v>
      </c>
      <c r="F1185" t="s">
        <v>141</v>
      </c>
      <c r="G1185" t="s">
        <v>140</v>
      </c>
      <c r="H1185" t="s">
        <v>833</v>
      </c>
      <c r="I1185" s="200">
        <v>21965</v>
      </c>
      <c r="J1185" s="200"/>
      <c r="K1185" s="237">
        <v>441.89</v>
      </c>
      <c r="L1185" s="237"/>
      <c r="M1185" s="288">
        <v>49.71</v>
      </c>
      <c r="N1185" s="288"/>
      <c r="O1185" s="311">
        <v>22325</v>
      </c>
      <c r="P1185" s="298"/>
      <c r="Q1185" s="299">
        <v>451.08</v>
      </c>
      <c r="R1185" s="299"/>
      <c r="S1185" s="300">
        <v>49.49</v>
      </c>
      <c r="T1185" s="301"/>
      <c r="U1185" s="246"/>
    </row>
    <row r="1186" spans="1:21" x14ac:dyDescent="0.25">
      <c r="A1186" s="290" t="s">
        <v>3159</v>
      </c>
      <c r="B1186" t="s">
        <v>259</v>
      </c>
      <c r="C1186" t="s">
        <v>260</v>
      </c>
      <c r="D1186" s="93" t="s">
        <v>261</v>
      </c>
      <c r="E1186" t="s">
        <v>3160</v>
      </c>
      <c r="F1186" t="s">
        <v>141</v>
      </c>
      <c r="G1186" t="s">
        <v>140</v>
      </c>
      <c r="H1186" t="s">
        <v>833</v>
      </c>
      <c r="I1186" s="200">
        <v>19500</v>
      </c>
      <c r="J1186" s="200"/>
      <c r="K1186" s="237">
        <v>316.2</v>
      </c>
      <c r="L1186" s="237"/>
      <c r="M1186" s="288">
        <v>61.67</v>
      </c>
      <c r="N1186" s="288"/>
      <c r="O1186" s="311">
        <v>19500</v>
      </c>
      <c r="P1186" s="298"/>
      <c r="Q1186" s="299">
        <v>316</v>
      </c>
      <c r="R1186" s="299"/>
      <c r="S1186" s="300">
        <v>61.71</v>
      </c>
      <c r="T1186" s="301"/>
      <c r="U1186" s="246"/>
    </row>
    <row r="1187" spans="1:21" x14ac:dyDescent="0.25">
      <c r="A1187" s="290" t="s">
        <v>3161</v>
      </c>
      <c r="B1187" t="s">
        <v>259</v>
      </c>
      <c r="C1187" t="s">
        <v>260</v>
      </c>
      <c r="D1187" s="93" t="s">
        <v>261</v>
      </c>
      <c r="E1187" t="s">
        <v>3162</v>
      </c>
      <c r="F1187" t="s">
        <v>141</v>
      </c>
      <c r="G1187" t="s">
        <v>140</v>
      </c>
      <c r="H1187" t="s">
        <v>833</v>
      </c>
      <c r="I1187" s="200">
        <v>4661</v>
      </c>
      <c r="J1187" s="200"/>
      <c r="K1187" s="237">
        <v>90.18</v>
      </c>
      <c r="L1187" s="237"/>
      <c r="M1187" s="288">
        <v>51.68</v>
      </c>
      <c r="N1187" s="288"/>
      <c r="O1187" s="311">
        <v>5127</v>
      </c>
      <c r="P1187" s="298"/>
      <c r="Q1187" s="299">
        <v>93.64</v>
      </c>
      <c r="R1187" s="299"/>
      <c r="S1187" s="300">
        <v>54.75</v>
      </c>
      <c r="T1187" s="301"/>
      <c r="U1187" s="246"/>
    </row>
    <row r="1188" spans="1:21" x14ac:dyDescent="0.25">
      <c r="A1188" s="290" t="s">
        <v>3163</v>
      </c>
      <c r="B1188" t="s">
        <v>259</v>
      </c>
      <c r="C1188" t="s">
        <v>260</v>
      </c>
      <c r="D1188" s="93" t="s">
        <v>261</v>
      </c>
      <c r="E1188" t="s">
        <v>3164</v>
      </c>
      <c r="F1188" t="s">
        <v>141</v>
      </c>
      <c r="G1188" t="s">
        <v>140</v>
      </c>
      <c r="H1188" t="s">
        <v>833</v>
      </c>
      <c r="I1188" s="200">
        <v>9449</v>
      </c>
      <c r="J1188" s="200"/>
      <c r="K1188" s="237">
        <v>250.48</v>
      </c>
      <c r="L1188" s="237"/>
      <c r="M1188" s="288">
        <v>37.72</v>
      </c>
      <c r="N1188" s="288"/>
      <c r="O1188" s="311">
        <v>9790</v>
      </c>
      <c r="P1188" s="298"/>
      <c r="Q1188" s="299">
        <v>253.79</v>
      </c>
      <c r="R1188" s="299"/>
      <c r="S1188" s="300">
        <v>38.58</v>
      </c>
      <c r="T1188" s="301"/>
      <c r="U1188" s="246"/>
    </row>
    <row r="1189" spans="1:21" x14ac:dyDescent="0.25">
      <c r="A1189" s="290" t="s">
        <v>3165</v>
      </c>
      <c r="B1189" t="s">
        <v>259</v>
      </c>
      <c r="C1189" t="s">
        <v>260</v>
      </c>
      <c r="D1189" s="93" t="s">
        <v>261</v>
      </c>
      <c r="E1189" t="s">
        <v>3166</v>
      </c>
      <c r="F1189" t="s">
        <v>141</v>
      </c>
      <c r="G1189" t="s">
        <v>140</v>
      </c>
      <c r="H1189" t="s">
        <v>833</v>
      </c>
      <c r="I1189" s="200">
        <v>33260</v>
      </c>
      <c r="J1189" s="200"/>
      <c r="K1189" s="237">
        <v>562.76</v>
      </c>
      <c r="L1189" s="237"/>
      <c r="M1189" s="288">
        <v>59.1</v>
      </c>
      <c r="N1189" s="288"/>
      <c r="O1189" s="311">
        <v>43260</v>
      </c>
      <c r="P1189" s="298"/>
      <c r="Q1189" s="299">
        <v>565.70000000000005</v>
      </c>
      <c r="R1189" s="299"/>
      <c r="S1189" s="300">
        <v>76.47</v>
      </c>
      <c r="T1189" s="301"/>
      <c r="U1189" s="246"/>
    </row>
    <row r="1190" spans="1:21" x14ac:dyDescent="0.25">
      <c r="A1190" s="290" t="s">
        <v>3167</v>
      </c>
      <c r="B1190" t="s">
        <v>259</v>
      </c>
      <c r="C1190" t="s">
        <v>260</v>
      </c>
      <c r="D1190" s="93" t="s">
        <v>261</v>
      </c>
      <c r="E1190" t="s">
        <v>3168</v>
      </c>
      <c r="F1190" t="s">
        <v>141</v>
      </c>
      <c r="G1190" t="s">
        <v>140</v>
      </c>
      <c r="H1190" t="s">
        <v>833</v>
      </c>
      <c r="I1190" s="200">
        <v>88318</v>
      </c>
      <c r="J1190" s="200"/>
      <c r="K1190" s="237">
        <v>1191.76</v>
      </c>
      <c r="L1190" s="237"/>
      <c r="M1190" s="288">
        <v>74.11</v>
      </c>
      <c r="N1190" s="288"/>
      <c r="O1190" s="311">
        <v>95873</v>
      </c>
      <c r="P1190" s="298"/>
      <c r="Q1190" s="299">
        <v>1215.27</v>
      </c>
      <c r="R1190" s="299"/>
      <c r="S1190" s="300">
        <v>78.89</v>
      </c>
      <c r="T1190" s="301"/>
      <c r="U1190" s="246"/>
    </row>
    <row r="1191" spans="1:21" x14ac:dyDescent="0.25">
      <c r="A1191" s="290" t="s">
        <v>3169</v>
      </c>
      <c r="B1191" t="s">
        <v>259</v>
      </c>
      <c r="C1191" t="s">
        <v>260</v>
      </c>
      <c r="D1191" s="93" t="s">
        <v>261</v>
      </c>
      <c r="E1191" t="s">
        <v>3170</v>
      </c>
      <c r="F1191" t="s">
        <v>141</v>
      </c>
      <c r="G1191" t="s">
        <v>140</v>
      </c>
      <c r="H1191" t="s">
        <v>833</v>
      </c>
      <c r="I1191" s="200">
        <v>492582</v>
      </c>
      <c r="J1191" s="200"/>
      <c r="K1191" s="237">
        <v>2844.11</v>
      </c>
      <c r="L1191" s="237"/>
      <c r="M1191" s="288">
        <v>173.19</v>
      </c>
      <c r="N1191" s="288"/>
      <c r="O1191" s="311">
        <v>600367</v>
      </c>
      <c r="P1191" s="298"/>
      <c r="Q1191" s="299">
        <v>2961.85</v>
      </c>
      <c r="R1191" s="299"/>
      <c r="S1191" s="300">
        <v>202.7</v>
      </c>
      <c r="T1191" s="301"/>
      <c r="U1191" s="246"/>
    </row>
    <row r="1192" spans="1:21" x14ac:dyDescent="0.25">
      <c r="A1192" s="290" t="s">
        <v>3171</v>
      </c>
      <c r="B1192" t="s">
        <v>259</v>
      </c>
      <c r="C1192" t="s">
        <v>260</v>
      </c>
      <c r="D1192" s="93" t="s">
        <v>261</v>
      </c>
      <c r="E1192" t="s">
        <v>3172</v>
      </c>
      <c r="F1192" t="s">
        <v>141</v>
      </c>
      <c r="G1192" t="s">
        <v>140</v>
      </c>
      <c r="H1192" t="s">
        <v>833</v>
      </c>
      <c r="I1192" s="200">
        <v>1150</v>
      </c>
      <c r="J1192" s="200"/>
      <c r="K1192" s="237">
        <v>96.1</v>
      </c>
      <c r="L1192" s="237"/>
      <c r="M1192" s="288">
        <v>11.97</v>
      </c>
      <c r="N1192" s="288"/>
      <c r="O1192" s="311">
        <v>1150</v>
      </c>
      <c r="P1192" s="298"/>
      <c r="Q1192" s="299">
        <v>97.89</v>
      </c>
      <c r="R1192" s="299"/>
      <c r="S1192" s="300">
        <v>11.75</v>
      </c>
      <c r="T1192" s="301"/>
      <c r="U1192" s="246"/>
    </row>
    <row r="1193" spans="1:21" x14ac:dyDescent="0.25">
      <c r="A1193" s="290" t="s">
        <v>3173</v>
      </c>
      <c r="B1193" t="s">
        <v>259</v>
      </c>
      <c r="C1193" t="s">
        <v>260</v>
      </c>
      <c r="D1193" s="93" t="s">
        <v>261</v>
      </c>
      <c r="E1193" t="s">
        <v>3174</v>
      </c>
      <c r="F1193" t="s">
        <v>141</v>
      </c>
      <c r="G1193" t="s">
        <v>140</v>
      </c>
      <c r="H1193" t="s">
        <v>833</v>
      </c>
      <c r="I1193" s="200">
        <v>468170</v>
      </c>
      <c r="J1193" s="200"/>
      <c r="K1193" s="237">
        <v>3515.22</v>
      </c>
      <c r="L1193" s="237"/>
      <c r="M1193" s="288">
        <v>133.18</v>
      </c>
      <c r="N1193" s="288"/>
      <c r="O1193" s="311">
        <v>521010</v>
      </c>
      <c r="P1193" s="298"/>
      <c r="Q1193" s="299">
        <v>3592.21</v>
      </c>
      <c r="R1193" s="299"/>
      <c r="S1193" s="300">
        <v>145.04</v>
      </c>
      <c r="T1193" s="301"/>
      <c r="U1193" s="246"/>
    </row>
    <row r="1194" spans="1:21" x14ac:dyDescent="0.25">
      <c r="A1194" s="290" t="s">
        <v>3175</v>
      </c>
      <c r="B1194" t="s">
        <v>259</v>
      </c>
      <c r="C1194" t="s">
        <v>260</v>
      </c>
      <c r="D1194" s="93" t="s">
        <v>261</v>
      </c>
      <c r="E1194" t="s">
        <v>3176</v>
      </c>
      <c r="F1194" t="s">
        <v>141</v>
      </c>
      <c r="G1194" t="s">
        <v>140</v>
      </c>
      <c r="H1194" t="s">
        <v>833</v>
      </c>
      <c r="I1194" s="200">
        <v>220032</v>
      </c>
      <c r="J1194" s="200"/>
      <c r="K1194" s="237">
        <v>1725.47</v>
      </c>
      <c r="L1194" s="237"/>
      <c r="M1194" s="288">
        <v>127.52</v>
      </c>
      <c r="N1194" s="288"/>
      <c r="O1194" s="311">
        <v>227556</v>
      </c>
      <c r="P1194" s="298"/>
      <c r="Q1194" s="299">
        <v>1759.15</v>
      </c>
      <c r="R1194" s="299"/>
      <c r="S1194" s="300">
        <v>129.36000000000001</v>
      </c>
      <c r="T1194" s="301"/>
      <c r="U1194" s="246"/>
    </row>
    <row r="1195" spans="1:21" x14ac:dyDescent="0.25">
      <c r="A1195" s="290" t="s">
        <v>3177</v>
      </c>
      <c r="B1195" t="s">
        <v>259</v>
      </c>
      <c r="C1195" t="s">
        <v>260</v>
      </c>
      <c r="D1195" s="93" t="s">
        <v>261</v>
      </c>
      <c r="E1195" t="s">
        <v>3178</v>
      </c>
      <c r="F1195" t="s">
        <v>141</v>
      </c>
      <c r="G1195" t="s">
        <v>140</v>
      </c>
      <c r="H1195" t="s">
        <v>833</v>
      </c>
      <c r="I1195" s="200">
        <v>5000</v>
      </c>
      <c r="J1195" s="200"/>
      <c r="K1195" s="237">
        <v>191.68</v>
      </c>
      <c r="L1195" s="237"/>
      <c r="M1195" s="288">
        <v>26.09</v>
      </c>
      <c r="N1195" s="288"/>
      <c r="O1195" s="311">
        <v>5000</v>
      </c>
      <c r="P1195" s="298"/>
      <c r="Q1195" s="299">
        <v>198.82</v>
      </c>
      <c r="R1195" s="299"/>
      <c r="S1195" s="300">
        <v>25.15</v>
      </c>
      <c r="T1195" s="301"/>
      <c r="U1195" s="246"/>
    </row>
    <row r="1196" spans="1:21" x14ac:dyDescent="0.25">
      <c r="A1196" s="290" t="s">
        <v>3179</v>
      </c>
      <c r="B1196" t="s">
        <v>259</v>
      </c>
      <c r="C1196" t="s">
        <v>260</v>
      </c>
      <c r="D1196" s="93" t="s">
        <v>261</v>
      </c>
      <c r="E1196" t="s">
        <v>3180</v>
      </c>
      <c r="F1196" t="s">
        <v>141</v>
      </c>
      <c r="G1196" t="s">
        <v>140</v>
      </c>
      <c r="H1196" t="s">
        <v>833</v>
      </c>
      <c r="I1196" s="200">
        <v>27657</v>
      </c>
      <c r="J1196" s="200"/>
      <c r="K1196" s="237">
        <v>616.32000000000005</v>
      </c>
      <c r="L1196" s="237"/>
      <c r="M1196" s="288">
        <v>44.87</v>
      </c>
      <c r="N1196" s="288"/>
      <c r="O1196" s="311">
        <v>29574</v>
      </c>
      <c r="P1196" s="298"/>
      <c r="Q1196" s="299">
        <v>624.21</v>
      </c>
      <c r="R1196" s="299"/>
      <c r="S1196" s="300">
        <v>47.38</v>
      </c>
      <c r="T1196" s="301"/>
      <c r="U1196" s="246"/>
    </row>
    <row r="1197" spans="1:21" x14ac:dyDescent="0.25">
      <c r="A1197" s="290" t="s">
        <v>3181</v>
      </c>
      <c r="B1197" t="s">
        <v>259</v>
      </c>
      <c r="C1197" t="s">
        <v>260</v>
      </c>
      <c r="D1197" s="93" t="s">
        <v>261</v>
      </c>
      <c r="E1197" t="s">
        <v>3182</v>
      </c>
      <c r="F1197" t="s">
        <v>141</v>
      </c>
      <c r="G1197" t="s">
        <v>140</v>
      </c>
      <c r="H1197" t="s">
        <v>833</v>
      </c>
      <c r="I1197" s="200">
        <v>122446</v>
      </c>
      <c r="J1197" s="200"/>
      <c r="K1197" s="237">
        <v>2282.0100000000002</v>
      </c>
      <c r="L1197" s="237"/>
      <c r="M1197" s="288">
        <v>53.66</v>
      </c>
      <c r="N1197" s="288"/>
      <c r="O1197" s="311">
        <v>170018</v>
      </c>
      <c r="P1197" s="298"/>
      <c r="Q1197" s="299">
        <v>2325.2199999999998</v>
      </c>
      <c r="R1197" s="299"/>
      <c r="S1197" s="300">
        <v>73.12</v>
      </c>
      <c r="T1197" s="301"/>
      <c r="U1197" s="246"/>
    </row>
    <row r="1198" spans="1:21" x14ac:dyDescent="0.25">
      <c r="A1198" s="290" t="s">
        <v>3183</v>
      </c>
      <c r="B1198" t="s">
        <v>259</v>
      </c>
      <c r="C1198" t="s">
        <v>260</v>
      </c>
      <c r="D1198" s="93" t="s">
        <v>261</v>
      </c>
      <c r="E1198" t="s">
        <v>3184</v>
      </c>
      <c r="F1198" t="s">
        <v>141</v>
      </c>
      <c r="G1198" t="s">
        <v>140</v>
      </c>
      <c r="H1198" t="s">
        <v>833</v>
      </c>
      <c r="I1198" s="200">
        <v>26000</v>
      </c>
      <c r="J1198" s="200"/>
      <c r="K1198" s="237">
        <v>579.75</v>
      </c>
      <c r="L1198" s="237"/>
      <c r="M1198" s="288">
        <v>44.85</v>
      </c>
      <c r="N1198" s="288"/>
      <c r="O1198" s="311">
        <v>26000</v>
      </c>
      <c r="P1198" s="298"/>
      <c r="Q1198" s="299">
        <v>581.15</v>
      </c>
      <c r="R1198" s="299"/>
      <c r="S1198" s="300">
        <v>44.74</v>
      </c>
      <c r="T1198" s="301"/>
      <c r="U1198" s="246"/>
    </row>
    <row r="1199" spans="1:21" x14ac:dyDescent="0.25">
      <c r="A1199" s="290" t="s">
        <v>3185</v>
      </c>
      <c r="B1199" t="s">
        <v>259</v>
      </c>
      <c r="C1199" t="s">
        <v>260</v>
      </c>
      <c r="D1199" s="93" t="s">
        <v>261</v>
      </c>
      <c r="E1199" t="s">
        <v>3186</v>
      </c>
      <c r="F1199" t="s">
        <v>141</v>
      </c>
      <c r="G1199" t="s">
        <v>140</v>
      </c>
      <c r="H1199" t="s">
        <v>833</v>
      </c>
      <c r="I1199" s="200">
        <v>18995</v>
      </c>
      <c r="J1199" s="200"/>
      <c r="K1199" s="237">
        <v>542.07000000000005</v>
      </c>
      <c r="L1199" s="237"/>
      <c r="M1199" s="288">
        <v>35.04</v>
      </c>
      <c r="N1199" s="288"/>
      <c r="O1199" s="311">
        <v>19515</v>
      </c>
      <c r="P1199" s="298"/>
      <c r="Q1199" s="299">
        <v>561.71</v>
      </c>
      <c r="R1199" s="299"/>
      <c r="S1199" s="300">
        <v>34.74</v>
      </c>
      <c r="T1199" s="301"/>
      <c r="U1199" s="246"/>
    </row>
    <row r="1200" spans="1:21" x14ac:dyDescent="0.25">
      <c r="A1200" s="290" t="s">
        <v>3187</v>
      </c>
      <c r="B1200" t="s">
        <v>259</v>
      </c>
      <c r="C1200" t="s">
        <v>260</v>
      </c>
      <c r="D1200" s="93" t="s">
        <v>261</v>
      </c>
      <c r="E1200" t="s">
        <v>3188</v>
      </c>
      <c r="F1200" t="s">
        <v>141</v>
      </c>
      <c r="G1200" t="s">
        <v>140</v>
      </c>
      <c r="H1200" t="s">
        <v>833</v>
      </c>
      <c r="I1200" s="200">
        <v>22500</v>
      </c>
      <c r="J1200" s="200"/>
      <c r="K1200" s="237">
        <v>412.79</v>
      </c>
      <c r="L1200" s="237"/>
      <c r="M1200" s="288">
        <v>54.51</v>
      </c>
      <c r="N1200" s="288"/>
      <c r="O1200" s="311">
        <v>23500</v>
      </c>
      <c r="P1200" s="298"/>
      <c r="Q1200" s="299">
        <v>405.2</v>
      </c>
      <c r="R1200" s="299"/>
      <c r="S1200" s="300">
        <v>58</v>
      </c>
      <c r="T1200" s="301"/>
      <c r="U1200" s="246"/>
    </row>
    <row r="1201" spans="1:21" x14ac:dyDescent="0.25">
      <c r="A1201" s="290" t="s">
        <v>3189</v>
      </c>
      <c r="B1201" t="s">
        <v>259</v>
      </c>
      <c r="C1201" t="s">
        <v>260</v>
      </c>
      <c r="D1201" s="93" t="s">
        <v>261</v>
      </c>
      <c r="E1201" t="s">
        <v>3190</v>
      </c>
      <c r="F1201" t="s">
        <v>141</v>
      </c>
      <c r="G1201" t="s">
        <v>140</v>
      </c>
      <c r="H1201" t="s">
        <v>833</v>
      </c>
      <c r="I1201" s="200">
        <v>16743</v>
      </c>
      <c r="J1201" s="200"/>
      <c r="K1201" s="237">
        <v>362.44</v>
      </c>
      <c r="L1201" s="237"/>
      <c r="M1201" s="288">
        <v>46.2</v>
      </c>
      <c r="N1201" s="288"/>
      <c r="O1201" s="311">
        <v>16743</v>
      </c>
      <c r="P1201" s="298"/>
      <c r="Q1201" s="299">
        <v>364.13</v>
      </c>
      <c r="R1201" s="299"/>
      <c r="S1201" s="300">
        <v>45.98</v>
      </c>
      <c r="T1201" s="301"/>
      <c r="U1201" s="246"/>
    </row>
    <row r="1202" spans="1:21" x14ac:dyDescent="0.25">
      <c r="A1202" s="290" t="s">
        <v>3191</v>
      </c>
      <c r="B1202" t="s">
        <v>259</v>
      </c>
      <c r="C1202" t="s">
        <v>260</v>
      </c>
      <c r="D1202" s="93" t="s">
        <v>261</v>
      </c>
      <c r="E1202" t="s">
        <v>3192</v>
      </c>
      <c r="F1202" t="s">
        <v>141</v>
      </c>
      <c r="G1202" t="s">
        <v>140</v>
      </c>
      <c r="H1202" t="s">
        <v>833</v>
      </c>
      <c r="I1202" s="200">
        <v>12385</v>
      </c>
      <c r="J1202" s="200"/>
      <c r="K1202" s="237">
        <v>252.43</v>
      </c>
      <c r="L1202" s="237"/>
      <c r="M1202" s="288">
        <v>49.06</v>
      </c>
      <c r="N1202" s="288"/>
      <c r="O1202" s="311">
        <v>16642</v>
      </c>
      <c r="P1202" s="298"/>
      <c r="Q1202" s="299">
        <v>253.45</v>
      </c>
      <c r="R1202" s="299"/>
      <c r="S1202" s="300">
        <v>65.66</v>
      </c>
      <c r="T1202" s="301"/>
      <c r="U1202" s="246"/>
    </row>
    <row r="1203" spans="1:21" x14ac:dyDescent="0.25">
      <c r="A1203" s="290" t="s">
        <v>3193</v>
      </c>
      <c r="B1203" t="s">
        <v>259</v>
      </c>
      <c r="C1203" t="s">
        <v>260</v>
      </c>
      <c r="D1203" s="93" t="s">
        <v>261</v>
      </c>
      <c r="E1203" t="s">
        <v>3194</v>
      </c>
      <c r="F1203" t="s">
        <v>141</v>
      </c>
      <c r="G1203" t="s">
        <v>140</v>
      </c>
      <c r="H1203" t="s">
        <v>833</v>
      </c>
      <c r="I1203" s="200">
        <v>1975</v>
      </c>
      <c r="J1203" s="200"/>
      <c r="K1203" s="237">
        <v>94.2</v>
      </c>
      <c r="L1203" s="237"/>
      <c r="M1203" s="288">
        <v>20.97</v>
      </c>
      <c r="N1203" s="288"/>
      <c r="O1203" s="311">
        <v>1975</v>
      </c>
      <c r="P1203" s="298"/>
      <c r="Q1203" s="299">
        <v>95.15</v>
      </c>
      <c r="R1203" s="299"/>
      <c r="S1203" s="300">
        <v>20.76</v>
      </c>
      <c r="T1203" s="301"/>
      <c r="U1203" s="246"/>
    </row>
    <row r="1204" spans="1:21" x14ac:dyDescent="0.25">
      <c r="A1204" s="290" t="s">
        <v>3195</v>
      </c>
      <c r="B1204" t="s">
        <v>259</v>
      </c>
      <c r="C1204" t="s">
        <v>260</v>
      </c>
      <c r="D1204" s="93" t="s">
        <v>261</v>
      </c>
      <c r="E1204" t="s">
        <v>3196</v>
      </c>
      <c r="F1204" t="s">
        <v>141</v>
      </c>
      <c r="G1204" t="s">
        <v>140</v>
      </c>
      <c r="H1204" t="s">
        <v>833</v>
      </c>
      <c r="I1204" s="200">
        <v>2800</v>
      </c>
      <c r="J1204" s="200"/>
      <c r="K1204" s="237">
        <v>94.69</v>
      </c>
      <c r="L1204" s="237"/>
      <c r="M1204" s="288">
        <v>29.57</v>
      </c>
      <c r="N1204" s="288"/>
      <c r="O1204" s="311">
        <v>2800</v>
      </c>
      <c r="P1204" s="298"/>
      <c r="Q1204" s="299">
        <v>95.54</v>
      </c>
      <c r="R1204" s="299"/>
      <c r="S1204" s="300">
        <v>29.31</v>
      </c>
      <c r="T1204" s="301"/>
      <c r="U1204" s="246"/>
    </row>
    <row r="1205" spans="1:21" x14ac:dyDescent="0.25">
      <c r="A1205" s="290" t="s">
        <v>3197</v>
      </c>
      <c r="B1205" t="s">
        <v>259</v>
      </c>
      <c r="C1205" t="s">
        <v>260</v>
      </c>
      <c r="D1205" s="93" t="s">
        <v>261</v>
      </c>
      <c r="E1205" t="s">
        <v>3198</v>
      </c>
      <c r="F1205" t="s">
        <v>141</v>
      </c>
      <c r="G1205" t="s">
        <v>140</v>
      </c>
      <c r="H1205" t="s">
        <v>833</v>
      </c>
      <c r="I1205" s="200">
        <v>40900</v>
      </c>
      <c r="J1205" s="200"/>
      <c r="K1205" s="237">
        <v>664.36</v>
      </c>
      <c r="L1205" s="237"/>
      <c r="M1205" s="288">
        <v>61.56</v>
      </c>
      <c r="N1205" s="288"/>
      <c r="O1205" s="311">
        <v>45550</v>
      </c>
      <c r="P1205" s="298"/>
      <c r="Q1205" s="299">
        <v>667.85</v>
      </c>
      <c r="R1205" s="299"/>
      <c r="S1205" s="300">
        <v>68.2</v>
      </c>
      <c r="T1205" s="301"/>
      <c r="U1205" s="246"/>
    </row>
    <row r="1206" spans="1:21" x14ac:dyDescent="0.25">
      <c r="A1206" s="290" t="s">
        <v>3199</v>
      </c>
      <c r="B1206" t="s">
        <v>259</v>
      </c>
      <c r="C1206" t="s">
        <v>260</v>
      </c>
      <c r="D1206" s="93" t="s">
        <v>261</v>
      </c>
      <c r="E1206" t="s">
        <v>3200</v>
      </c>
      <c r="F1206" t="s">
        <v>141</v>
      </c>
      <c r="G1206" t="s">
        <v>140</v>
      </c>
      <c r="H1206" t="s">
        <v>833</v>
      </c>
      <c r="I1206" s="200">
        <v>9484</v>
      </c>
      <c r="J1206" s="200"/>
      <c r="K1206" s="237">
        <v>215.45</v>
      </c>
      <c r="L1206" s="237"/>
      <c r="M1206" s="288">
        <v>44.02</v>
      </c>
      <c r="N1206" s="288"/>
      <c r="O1206" s="311">
        <v>9484</v>
      </c>
      <c r="P1206" s="298"/>
      <c r="Q1206" s="299">
        <v>216.28</v>
      </c>
      <c r="R1206" s="299"/>
      <c r="S1206" s="300">
        <v>43.85</v>
      </c>
      <c r="T1206" s="301"/>
      <c r="U1206" s="246"/>
    </row>
    <row r="1207" spans="1:21" x14ac:dyDescent="0.25">
      <c r="A1207" s="290" t="s">
        <v>3201</v>
      </c>
      <c r="B1207" t="s">
        <v>259</v>
      </c>
      <c r="C1207" t="s">
        <v>260</v>
      </c>
      <c r="D1207" s="93" t="s">
        <v>261</v>
      </c>
      <c r="E1207" t="s">
        <v>3202</v>
      </c>
      <c r="F1207" t="s">
        <v>141</v>
      </c>
      <c r="G1207" t="s">
        <v>140</v>
      </c>
      <c r="H1207" t="s">
        <v>833</v>
      </c>
      <c r="I1207" s="200">
        <v>89958</v>
      </c>
      <c r="J1207" s="200"/>
      <c r="K1207" s="237">
        <v>842.34</v>
      </c>
      <c r="L1207" s="237"/>
      <c r="M1207" s="288">
        <v>106.8</v>
      </c>
      <c r="N1207" s="288"/>
      <c r="O1207" s="311">
        <v>101792</v>
      </c>
      <c r="P1207" s="298"/>
      <c r="Q1207" s="299">
        <v>853.52</v>
      </c>
      <c r="R1207" s="299"/>
      <c r="S1207" s="300">
        <v>119.26</v>
      </c>
      <c r="T1207" s="301"/>
      <c r="U1207" s="246"/>
    </row>
    <row r="1208" spans="1:21" x14ac:dyDescent="0.25">
      <c r="A1208" s="290" t="s">
        <v>3203</v>
      </c>
      <c r="B1208" t="s">
        <v>259</v>
      </c>
      <c r="C1208" t="s">
        <v>260</v>
      </c>
      <c r="D1208" s="93" t="s">
        <v>261</v>
      </c>
      <c r="E1208" t="s">
        <v>3204</v>
      </c>
      <c r="F1208" t="s">
        <v>141</v>
      </c>
      <c r="G1208" t="s">
        <v>140</v>
      </c>
      <c r="H1208" t="s">
        <v>833</v>
      </c>
      <c r="I1208" s="200">
        <v>9900</v>
      </c>
      <c r="J1208" s="200"/>
      <c r="K1208" s="237">
        <v>223.35</v>
      </c>
      <c r="L1208" s="237"/>
      <c r="M1208" s="288">
        <v>44.33</v>
      </c>
      <c r="N1208" s="288"/>
      <c r="O1208" s="311">
        <v>10500</v>
      </c>
      <c r="P1208" s="298"/>
      <c r="Q1208" s="299">
        <v>233.36</v>
      </c>
      <c r="R1208" s="299"/>
      <c r="S1208" s="300">
        <v>44.99</v>
      </c>
      <c r="T1208" s="301"/>
      <c r="U1208" s="246"/>
    </row>
    <row r="1209" spans="1:21" x14ac:dyDescent="0.25">
      <c r="A1209" s="290" t="s">
        <v>3205</v>
      </c>
      <c r="B1209" t="s">
        <v>259</v>
      </c>
      <c r="C1209" t="s">
        <v>260</v>
      </c>
      <c r="D1209" s="93" t="s">
        <v>261</v>
      </c>
      <c r="E1209" t="s">
        <v>3206</v>
      </c>
      <c r="F1209" t="s">
        <v>141</v>
      </c>
      <c r="G1209" t="s">
        <v>140</v>
      </c>
      <c r="H1209" t="s">
        <v>833</v>
      </c>
      <c r="I1209" s="200">
        <v>43860</v>
      </c>
      <c r="J1209" s="200"/>
      <c r="K1209" s="237">
        <v>593.67999999999995</v>
      </c>
      <c r="L1209" s="237"/>
      <c r="M1209" s="288">
        <v>73.88</v>
      </c>
      <c r="N1209" s="288"/>
      <c r="O1209" s="311">
        <v>44737</v>
      </c>
      <c r="P1209" s="298"/>
      <c r="Q1209" s="299">
        <v>592.72</v>
      </c>
      <c r="R1209" s="299"/>
      <c r="S1209" s="300">
        <v>75.48</v>
      </c>
      <c r="T1209" s="301"/>
      <c r="U1209" s="246"/>
    </row>
    <row r="1210" spans="1:21" x14ac:dyDescent="0.25">
      <c r="A1210" s="290" t="s">
        <v>3207</v>
      </c>
      <c r="B1210" t="s">
        <v>259</v>
      </c>
      <c r="C1210" t="s">
        <v>260</v>
      </c>
      <c r="D1210" s="93" t="s">
        <v>261</v>
      </c>
      <c r="E1210" t="s">
        <v>3208</v>
      </c>
      <c r="F1210" t="s">
        <v>141</v>
      </c>
      <c r="G1210" t="s">
        <v>140</v>
      </c>
      <c r="H1210" t="s">
        <v>833</v>
      </c>
      <c r="I1210" s="200">
        <v>6300</v>
      </c>
      <c r="J1210" s="200"/>
      <c r="K1210" s="237">
        <v>212.45</v>
      </c>
      <c r="L1210" s="237"/>
      <c r="M1210" s="288">
        <v>29.65</v>
      </c>
      <c r="N1210" s="288"/>
      <c r="O1210" s="311">
        <v>6426</v>
      </c>
      <c r="P1210" s="298"/>
      <c r="Q1210" s="299">
        <v>219.52</v>
      </c>
      <c r="R1210" s="299"/>
      <c r="S1210" s="300">
        <v>29.27</v>
      </c>
      <c r="T1210" s="301"/>
      <c r="U1210" s="246"/>
    </row>
    <row r="1211" spans="1:21" x14ac:dyDescent="0.25">
      <c r="A1211" s="290" t="s">
        <v>3209</v>
      </c>
      <c r="B1211" t="s">
        <v>259</v>
      </c>
      <c r="C1211" t="s">
        <v>260</v>
      </c>
      <c r="D1211" s="93" t="s">
        <v>261</v>
      </c>
      <c r="E1211" t="s">
        <v>3210</v>
      </c>
      <c r="F1211" t="s">
        <v>141</v>
      </c>
      <c r="G1211" t="s">
        <v>140</v>
      </c>
      <c r="H1211" t="s">
        <v>833</v>
      </c>
      <c r="I1211" s="200">
        <v>657121</v>
      </c>
      <c r="J1211" s="200"/>
      <c r="K1211" s="237">
        <v>2959.79</v>
      </c>
      <c r="L1211" s="237"/>
      <c r="M1211" s="288">
        <v>222.02</v>
      </c>
      <c r="N1211" s="288"/>
      <c r="O1211" s="311">
        <v>765203</v>
      </c>
      <c r="P1211" s="298"/>
      <c r="Q1211" s="299">
        <v>3003.25</v>
      </c>
      <c r="R1211" s="299"/>
      <c r="S1211" s="300">
        <v>254.79</v>
      </c>
      <c r="T1211" s="301"/>
      <c r="U1211" s="246"/>
    </row>
    <row r="1212" spans="1:21" x14ac:dyDescent="0.25">
      <c r="A1212" s="290" t="s">
        <v>3211</v>
      </c>
      <c r="B1212" t="s">
        <v>259</v>
      </c>
      <c r="C1212" t="s">
        <v>260</v>
      </c>
      <c r="D1212" s="93" t="s">
        <v>261</v>
      </c>
      <c r="E1212" t="s">
        <v>3212</v>
      </c>
      <c r="F1212" t="s">
        <v>141</v>
      </c>
      <c r="G1212" t="s">
        <v>140</v>
      </c>
      <c r="H1212" t="s">
        <v>833</v>
      </c>
      <c r="I1212" s="200">
        <v>2619</v>
      </c>
      <c r="J1212" s="200"/>
      <c r="K1212" s="237">
        <v>111.72</v>
      </c>
      <c r="L1212" s="237"/>
      <c r="M1212" s="288">
        <v>23.44</v>
      </c>
      <c r="N1212" s="288"/>
      <c r="O1212" s="311">
        <v>2950</v>
      </c>
      <c r="P1212" s="298"/>
      <c r="Q1212" s="299">
        <v>110.18</v>
      </c>
      <c r="R1212" s="299"/>
      <c r="S1212" s="300">
        <v>26.77</v>
      </c>
      <c r="T1212" s="301"/>
      <c r="U1212" s="246"/>
    </row>
    <row r="1213" spans="1:21" x14ac:dyDescent="0.25">
      <c r="A1213" s="290" t="s">
        <v>3213</v>
      </c>
      <c r="B1213" t="s">
        <v>259</v>
      </c>
      <c r="C1213" t="s">
        <v>260</v>
      </c>
      <c r="D1213" s="93" t="s">
        <v>261</v>
      </c>
      <c r="E1213" t="s">
        <v>3214</v>
      </c>
      <c r="F1213" t="s">
        <v>141</v>
      </c>
      <c r="G1213" t="s">
        <v>140</v>
      </c>
      <c r="H1213" t="s">
        <v>833</v>
      </c>
      <c r="I1213" s="200">
        <v>720</v>
      </c>
      <c r="J1213" s="200"/>
      <c r="K1213" s="237">
        <v>32.14</v>
      </c>
      <c r="L1213" s="237"/>
      <c r="M1213" s="288">
        <v>22.4</v>
      </c>
      <c r="N1213" s="288"/>
      <c r="O1213" s="311">
        <v>720</v>
      </c>
      <c r="P1213" s="298"/>
      <c r="Q1213" s="299">
        <v>30.88</v>
      </c>
      <c r="R1213" s="299"/>
      <c r="S1213" s="300">
        <v>23.32</v>
      </c>
      <c r="T1213" s="301"/>
      <c r="U1213" s="246"/>
    </row>
    <row r="1214" spans="1:21" x14ac:dyDescent="0.25">
      <c r="A1214" s="290" t="s">
        <v>3215</v>
      </c>
      <c r="B1214" t="s">
        <v>259</v>
      </c>
      <c r="C1214" t="s">
        <v>260</v>
      </c>
      <c r="D1214" s="93" t="s">
        <v>261</v>
      </c>
      <c r="E1214" t="s">
        <v>3216</v>
      </c>
      <c r="F1214" t="s">
        <v>141</v>
      </c>
      <c r="G1214" t="s">
        <v>140</v>
      </c>
      <c r="H1214" t="s">
        <v>833</v>
      </c>
      <c r="I1214" s="200">
        <v>20000</v>
      </c>
      <c r="J1214" s="200"/>
      <c r="K1214" s="237">
        <v>350.9</v>
      </c>
      <c r="L1214" s="237"/>
      <c r="M1214" s="288">
        <v>57</v>
      </c>
      <c r="N1214" s="288"/>
      <c r="O1214" s="311">
        <v>45000</v>
      </c>
      <c r="P1214" s="298"/>
      <c r="Q1214" s="299">
        <v>356.03</v>
      </c>
      <c r="R1214" s="299"/>
      <c r="S1214" s="300">
        <v>126.39</v>
      </c>
      <c r="T1214" s="301"/>
      <c r="U1214" s="246"/>
    </row>
    <row r="1215" spans="1:21" x14ac:dyDescent="0.25">
      <c r="A1215" s="290" t="s">
        <v>3217</v>
      </c>
      <c r="B1215" t="s">
        <v>259</v>
      </c>
      <c r="C1215" t="s">
        <v>260</v>
      </c>
      <c r="D1215" s="93" t="s">
        <v>261</v>
      </c>
      <c r="E1215" t="s">
        <v>3218</v>
      </c>
      <c r="F1215" t="s">
        <v>141</v>
      </c>
      <c r="G1215" t="s">
        <v>140</v>
      </c>
      <c r="H1215" t="s">
        <v>833</v>
      </c>
      <c r="I1215" s="200">
        <v>8857</v>
      </c>
      <c r="J1215" s="200"/>
      <c r="K1215" s="237">
        <v>319.86</v>
      </c>
      <c r="L1215" s="237"/>
      <c r="M1215" s="288">
        <v>27.69</v>
      </c>
      <c r="N1215" s="288"/>
      <c r="O1215" s="311">
        <v>9302</v>
      </c>
      <c r="P1215" s="298"/>
      <c r="Q1215" s="299">
        <v>318.41000000000003</v>
      </c>
      <c r="R1215" s="299"/>
      <c r="S1215" s="300">
        <v>29.21</v>
      </c>
      <c r="T1215" s="301"/>
      <c r="U1215" s="246"/>
    </row>
    <row r="1216" spans="1:21" x14ac:dyDescent="0.25">
      <c r="A1216" s="290" t="s">
        <v>3219</v>
      </c>
      <c r="B1216" t="s">
        <v>259</v>
      </c>
      <c r="C1216" t="s">
        <v>260</v>
      </c>
      <c r="D1216" s="93" t="s">
        <v>261</v>
      </c>
      <c r="E1216" t="s">
        <v>3220</v>
      </c>
      <c r="F1216" t="s">
        <v>141</v>
      </c>
      <c r="G1216" t="s">
        <v>140</v>
      </c>
      <c r="H1216" t="s">
        <v>833</v>
      </c>
      <c r="I1216" s="200">
        <v>24877</v>
      </c>
      <c r="J1216" s="200"/>
      <c r="K1216" s="237">
        <v>593.71</v>
      </c>
      <c r="L1216" s="237"/>
      <c r="M1216" s="288">
        <v>41.9</v>
      </c>
      <c r="N1216" s="288"/>
      <c r="O1216" s="311">
        <v>26867</v>
      </c>
      <c r="P1216" s="298"/>
      <c r="Q1216" s="299">
        <v>594.09</v>
      </c>
      <c r="R1216" s="299"/>
      <c r="S1216" s="300">
        <v>45.22</v>
      </c>
      <c r="T1216" s="301"/>
      <c r="U1216" s="246"/>
    </row>
    <row r="1217" spans="1:21" x14ac:dyDescent="0.25">
      <c r="A1217" s="290" t="s">
        <v>3221</v>
      </c>
      <c r="B1217" t="s">
        <v>259</v>
      </c>
      <c r="C1217" t="s">
        <v>260</v>
      </c>
      <c r="D1217" s="93" t="s">
        <v>261</v>
      </c>
      <c r="E1217" t="s">
        <v>3222</v>
      </c>
      <c r="F1217" t="s">
        <v>141</v>
      </c>
      <c r="G1217" t="s">
        <v>140</v>
      </c>
      <c r="H1217" t="s">
        <v>833</v>
      </c>
      <c r="I1217" s="200">
        <v>438960</v>
      </c>
      <c r="J1217" s="200"/>
      <c r="K1217" s="237">
        <v>3111.52</v>
      </c>
      <c r="L1217" s="237"/>
      <c r="M1217" s="288">
        <v>141.08000000000001</v>
      </c>
      <c r="N1217" s="288"/>
      <c r="O1217" s="311">
        <v>451545</v>
      </c>
      <c r="P1217" s="298"/>
      <c r="Q1217" s="299">
        <v>3200.63</v>
      </c>
      <c r="R1217" s="299"/>
      <c r="S1217" s="300">
        <v>141.08000000000001</v>
      </c>
      <c r="T1217" s="301"/>
      <c r="U1217" s="246"/>
    </row>
    <row r="1218" spans="1:21" x14ac:dyDescent="0.25">
      <c r="A1218" s="290" t="s">
        <v>3223</v>
      </c>
      <c r="B1218" t="s">
        <v>259</v>
      </c>
      <c r="C1218" t="s">
        <v>260</v>
      </c>
      <c r="D1218" s="93" t="s">
        <v>261</v>
      </c>
      <c r="E1218" t="s">
        <v>3224</v>
      </c>
      <c r="F1218" t="s">
        <v>141</v>
      </c>
      <c r="G1218" t="s">
        <v>140</v>
      </c>
      <c r="H1218" t="s">
        <v>833</v>
      </c>
      <c r="I1218" s="200">
        <v>358113</v>
      </c>
      <c r="J1218" s="200"/>
      <c r="K1218" s="237">
        <v>2187.89</v>
      </c>
      <c r="L1218" s="237"/>
      <c r="M1218" s="288">
        <v>163.68</v>
      </c>
      <c r="N1218" s="288"/>
      <c r="O1218" s="311">
        <v>390361</v>
      </c>
      <c r="P1218" s="298"/>
      <c r="Q1218" s="299">
        <v>2237.44</v>
      </c>
      <c r="R1218" s="299"/>
      <c r="S1218" s="300">
        <v>174.47</v>
      </c>
      <c r="T1218" s="301"/>
      <c r="U1218" s="246"/>
    </row>
    <row r="1219" spans="1:21" x14ac:dyDescent="0.25">
      <c r="A1219" s="290" t="s">
        <v>3225</v>
      </c>
      <c r="B1219" t="s">
        <v>259</v>
      </c>
      <c r="C1219" t="s">
        <v>260</v>
      </c>
      <c r="D1219" s="93" t="s">
        <v>261</v>
      </c>
      <c r="E1219" t="s">
        <v>3226</v>
      </c>
      <c r="F1219" t="s">
        <v>141</v>
      </c>
      <c r="G1219" t="s">
        <v>140</v>
      </c>
      <c r="H1219" t="s">
        <v>833</v>
      </c>
      <c r="I1219" s="200">
        <v>210445</v>
      </c>
      <c r="J1219" s="200"/>
      <c r="K1219" s="237">
        <v>1074</v>
      </c>
      <c r="L1219" s="237"/>
      <c r="M1219" s="288">
        <v>195.95</v>
      </c>
      <c r="N1219" s="288"/>
      <c r="O1219" s="311">
        <v>222995</v>
      </c>
      <c r="P1219" s="298"/>
      <c r="Q1219" s="299">
        <v>1103.51</v>
      </c>
      <c r="R1219" s="299"/>
      <c r="S1219" s="300">
        <v>202.08</v>
      </c>
      <c r="T1219" s="301"/>
      <c r="U1219" s="246"/>
    </row>
    <row r="1220" spans="1:21" x14ac:dyDescent="0.25">
      <c r="A1220" s="290" t="s">
        <v>3227</v>
      </c>
      <c r="B1220" t="s">
        <v>259</v>
      </c>
      <c r="C1220" t="s">
        <v>260</v>
      </c>
      <c r="D1220" s="93" t="s">
        <v>261</v>
      </c>
      <c r="E1220" t="s">
        <v>3228</v>
      </c>
      <c r="F1220" t="s">
        <v>141</v>
      </c>
      <c r="G1220" t="s">
        <v>140</v>
      </c>
      <c r="H1220" t="s">
        <v>833</v>
      </c>
      <c r="I1220" s="200">
        <v>42439</v>
      </c>
      <c r="J1220" s="200"/>
      <c r="K1220" s="237">
        <v>1204.6300000000001</v>
      </c>
      <c r="L1220" s="237"/>
      <c r="M1220" s="288">
        <v>35.229999999999997</v>
      </c>
      <c r="N1220" s="288"/>
      <c r="O1220" s="311">
        <v>43288</v>
      </c>
      <c r="P1220" s="298"/>
      <c r="Q1220" s="299">
        <v>1235.3</v>
      </c>
      <c r="R1220" s="299"/>
      <c r="S1220" s="300">
        <v>35.04</v>
      </c>
      <c r="T1220" s="301"/>
      <c r="U1220" s="246"/>
    </row>
    <row r="1221" spans="1:21" x14ac:dyDescent="0.25">
      <c r="A1221" s="290" t="s">
        <v>3229</v>
      </c>
      <c r="B1221" t="s">
        <v>259</v>
      </c>
      <c r="C1221" t="s">
        <v>260</v>
      </c>
      <c r="D1221" s="93" t="s">
        <v>261</v>
      </c>
      <c r="E1221" t="s">
        <v>3230</v>
      </c>
      <c r="F1221" t="s">
        <v>141</v>
      </c>
      <c r="G1221" t="s">
        <v>140</v>
      </c>
      <c r="H1221" t="s">
        <v>833</v>
      </c>
      <c r="I1221" s="200">
        <v>25754</v>
      </c>
      <c r="J1221" s="200"/>
      <c r="K1221" s="237">
        <v>492.31</v>
      </c>
      <c r="L1221" s="237"/>
      <c r="M1221" s="288">
        <v>52.31</v>
      </c>
      <c r="N1221" s="288"/>
      <c r="O1221" s="311">
        <v>27814</v>
      </c>
      <c r="P1221" s="298"/>
      <c r="Q1221" s="299">
        <v>499.8</v>
      </c>
      <c r="R1221" s="299"/>
      <c r="S1221" s="300">
        <v>55.65</v>
      </c>
      <c r="T1221" s="301"/>
      <c r="U1221" s="246"/>
    </row>
    <row r="1222" spans="1:21" x14ac:dyDescent="0.25">
      <c r="A1222" s="290" t="s">
        <v>3231</v>
      </c>
      <c r="B1222" t="s">
        <v>259</v>
      </c>
      <c r="C1222" t="s">
        <v>260</v>
      </c>
      <c r="D1222" s="93" t="s">
        <v>261</v>
      </c>
      <c r="E1222" t="s">
        <v>3232</v>
      </c>
      <c r="F1222" t="s">
        <v>141</v>
      </c>
      <c r="G1222" t="s">
        <v>140</v>
      </c>
      <c r="H1222" t="s">
        <v>833</v>
      </c>
      <c r="I1222" s="200">
        <v>19000</v>
      </c>
      <c r="J1222" s="200"/>
      <c r="K1222" s="237">
        <v>544.38</v>
      </c>
      <c r="L1222" s="237"/>
      <c r="M1222" s="288">
        <v>34.9</v>
      </c>
      <c r="N1222" s="288"/>
      <c r="O1222" s="311">
        <v>19500</v>
      </c>
      <c r="P1222" s="298"/>
      <c r="Q1222" s="299">
        <v>550.63</v>
      </c>
      <c r="R1222" s="299"/>
      <c r="S1222" s="300">
        <v>35.409999999999997</v>
      </c>
      <c r="T1222" s="301"/>
      <c r="U1222" s="246"/>
    </row>
    <row r="1223" spans="1:21" x14ac:dyDescent="0.25">
      <c r="A1223" s="290" t="s">
        <v>3233</v>
      </c>
      <c r="B1223" t="s">
        <v>259</v>
      </c>
      <c r="C1223" t="s">
        <v>260</v>
      </c>
      <c r="D1223" s="93" t="s">
        <v>261</v>
      </c>
      <c r="E1223" t="s">
        <v>3234</v>
      </c>
      <c r="F1223" t="s">
        <v>141</v>
      </c>
      <c r="G1223" t="s">
        <v>140</v>
      </c>
      <c r="H1223" t="s">
        <v>833</v>
      </c>
      <c r="I1223" s="200">
        <v>25000</v>
      </c>
      <c r="J1223" s="200"/>
      <c r="K1223" s="237">
        <v>543.04999999999995</v>
      </c>
      <c r="L1223" s="237"/>
      <c r="M1223" s="288">
        <v>46.04</v>
      </c>
      <c r="N1223" s="288"/>
      <c r="O1223" s="311">
        <v>25000</v>
      </c>
      <c r="P1223" s="298"/>
      <c r="Q1223" s="299">
        <v>557.11</v>
      </c>
      <c r="R1223" s="299"/>
      <c r="S1223" s="300">
        <v>44.87</v>
      </c>
      <c r="T1223" s="301"/>
      <c r="U1223" s="246"/>
    </row>
    <row r="1224" spans="1:21" x14ac:dyDescent="0.25">
      <c r="A1224" s="290" t="s">
        <v>3235</v>
      </c>
      <c r="B1224" t="s">
        <v>259</v>
      </c>
      <c r="C1224" t="s">
        <v>260</v>
      </c>
      <c r="D1224" s="93" t="s">
        <v>261</v>
      </c>
      <c r="E1224" t="s">
        <v>3236</v>
      </c>
      <c r="F1224" t="s">
        <v>141</v>
      </c>
      <c r="G1224" t="s">
        <v>140</v>
      </c>
      <c r="H1224" t="s">
        <v>833</v>
      </c>
      <c r="I1224" s="200">
        <v>69800</v>
      </c>
      <c r="J1224" s="200"/>
      <c r="K1224" s="237">
        <v>653.29</v>
      </c>
      <c r="L1224" s="237"/>
      <c r="M1224" s="288">
        <v>106.84</v>
      </c>
      <c r="N1224" s="288"/>
      <c r="O1224" s="311">
        <v>77360</v>
      </c>
      <c r="P1224" s="298"/>
      <c r="Q1224" s="299">
        <v>660.98</v>
      </c>
      <c r="R1224" s="299"/>
      <c r="S1224" s="300">
        <v>117.04</v>
      </c>
      <c r="T1224" s="301"/>
      <c r="U1224" s="246"/>
    </row>
    <row r="1225" spans="1:21" x14ac:dyDescent="0.25">
      <c r="A1225" s="290" t="s">
        <v>3237</v>
      </c>
      <c r="B1225" t="s">
        <v>259</v>
      </c>
      <c r="C1225" t="s">
        <v>260</v>
      </c>
      <c r="D1225" s="93" t="s">
        <v>261</v>
      </c>
      <c r="E1225" t="s">
        <v>3238</v>
      </c>
      <c r="F1225" t="s">
        <v>141</v>
      </c>
      <c r="G1225" t="s">
        <v>140</v>
      </c>
      <c r="H1225" t="s">
        <v>833</v>
      </c>
      <c r="I1225" s="200">
        <v>12498</v>
      </c>
      <c r="J1225" s="200"/>
      <c r="K1225" s="237">
        <v>233.46</v>
      </c>
      <c r="L1225" s="237"/>
      <c r="M1225" s="288">
        <v>53.53</v>
      </c>
      <c r="N1225" s="288"/>
      <c r="O1225" s="311">
        <v>20000</v>
      </c>
      <c r="P1225" s="298"/>
      <c r="Q1225" s="299">
        <v>237.6</v>
      </c>
      <c r="R1225" s="299"/>
      <c r="S1225" s="300">
        <v>84.18</v>
      </c>
      <c r="T1225" s="301"/>
      <c r="U1225" s="246"/>
    </row>
    <row r="1226" spans="1:21" x14ac:dyDescent="0.25">
      <c r="A1226" s="290" t="s">
        <v>3239</v>
      </c>
      <c r="B1226" t="s">
        <v>259</v>
      </c>
      <c r="C1226" t="s">
        <v>260</v>
      </c>
      <c r="D1226" s="93" t="s">
        <v>261</v>
      </c>
      <c r="E1226" t="s">
        <v>3240</v>
      </c>
      <c r="F1226" t="s">
        <v>141</v>
      </c>
      <c r="G1226" t="s">
        <v>140</v>
      </c>
      <c r="H1226" t="s">
        <v>833</v>
      </c>
      <c r="I1226" s="200">
        <v>56498</v>
      </c>
      <c r="J1226" s="200"/>
      <c r="K1226" s="237">
        <v>578.54</v>
      </c>
      <c r="L1226" s="237"/>
      <c r="M1226" s="288">
        <v>97.66</v>
      </c>
      <c r="N1226" s="288"/>
      <c r="O1226" s="311">
        <v>56498</v>
      </c>
      <c r="P1226" s="298"/>
      <c r="Q1226" s="299">
        <v>582.16999999999996</v>
      </c>
      <c r="R1226" s="299"/>
      <c r="S1226" s="300">
        <v>97.05</v>
      </c>
      <c r="T1226" s="301"/>
      <c r="U1226" s="246"/>
    </row>
    <row r="1227" spans="1:21" x14ac:dyDescent="0.25">
      <c r="A1227" s="290" t="s">
        <v>3241</v>
      </c>
      <c r="B1227" t="s">
        <v>259</v>
      </c>
      <c r="C1227" t="s">
        <v>260</v>
      </c>
      <c r="D1227" s="93" t="s">
        <v>261</v>
      </c>
      <c r="E1227" t="s">
        <v>3242</v>
      </c>
      <c r="F1227" t="s">
        <v>141</v>
      </c>
      <c r="G1227" t="s">
        <v>140</v>
      </c>
      <c r="H1227" t="s">
        <v>833</v>
      </c>
      <c r="I1227" s="200">
        <v>18745</v>
      </c>
      <c r="J1227" s="200"/>
      <c r="K1227" s="237">
        <v>334.05</v>
      </c>
      <c r="L1227" s="237"/>
      <c r="M1227" s="288">
        <v>56.11</v>
      </c>
      <c r="N1227" s="288"/>
      <c r="O1227" s="311">
        <v>18745</v>
      </c>
      <c r="P1227" s="298"/>
      <c r="Q1227" s="299">
        <v>339.99</v>
      </c>
      <c r="R1227" s="299"/>
      <c r="S1227" s="300">
        <v>55.13</v>
      </c>
      <c r="T1227" s="301"/>
      <c r="U1227" s="246"/>
    </row>
    <row r="1228" spans="1:21" x14ac:dyDescent="0.25">
      <c r="A1228" s="290" t="s">
        <v>3243</v>
      </c>
      <c r="B1228" t="s">
        <v>259</v>
      </c>
      <c r="C1228" t="s">
        <v>260</v>
      </c>
      <c r="D1228" s="93" t="s">
        <v>261</v>
      </c>
      <c r="E1228" t="s">
        <v>3244</v>
      </c>
      <c r="F1228" t="s">
        <v>141</v>
      </c>
      <c r="G1228" t="s">
        <v>140</v>
      </c>
      <c r="H1228" t="s">
        <v>833</v>
      </c>
      <c r="I1228" s="200">
        <v>25500</v>
      </c>
      <c r="J1228" s="200"/>
      <c r="K1228" s="237">
        <v>293.64999999999998</v>
      </c>
      <c r="L1228" s="237"/>
      <c r="M1228" s="288">
        <v>86.84</v>
      </c>
      <c r="N1228" s="288"/>
      <c r="O1228" s="311">
        <v>25600</v>
      </c>
      <c r="P1228" s="298"/>
      <c r="Q1228" s="299">
        <v>291.02</v>
      </c>
      <c r="R1228" s="299"/>
      <c r="S1228" s="300">
        <v>87.97</v>
      </c>
      <c r="T1228" s="301"/>
      <c r="U1228" s="246"/>
    </row>
    <row r="1229" spans="1:21" x14ac:dyDescent="0.25">
      <c r="A1229" s="290" t="s">
        <v>3245</v>
      </c>
      <c r="B1229" t="s">
        <v>259</v>
      </c>
      <c r="C1229" t="s">
        <v>260</v>
      </c>
      <c r="D1229" s="93" t="s">
        <v>261</v>
      </c>
      <c r="E1229" t="s">
        <v>3246</v>
      </c>
      <c r="F1229" t="s">
        <v>141</v>
      </c>
      <c r="G1229" t="s">
        <v>140</v>
      </c>
      <c r="H1229" t="s">
        <v>833</v>
      </c>
      <c r="I1229" s="200">
        <v>38000</v>
      </c>
      <c r="J1229" s="200"/>
      <c r="K1229" s="237">
        <v>599.23</v>
      </c>
      <c r="L1229" s="237"/>
      <c r="M1229" s="288">
        <v>63.41</v>
      </c>
      <c r="N1229" s="288"/>
      <c r="O1229" s="311">
        <v>38000</v>
      </c>
      <c r="P1229" s="298"/>
      <c r="Q1229" s="299">
        <v>579.82000000000005</v>
      </c>
      <c r="R1229" s="299"/>
      <c r="S1229" s="300">
        <v>65.540000000000006</v>
      </c>
      <c r="T1229" s="301"/>
      <c r="U1229" s="246"/>
    </row>
    <row r="1230" spans="1:21" x14ac:dyDescent="0.25">
      <c r="A1230" s="290" t="s">
        <v>3247</v>
      </c>
      <c r="B1230" t="s">
        <v>259</v>
      </c>
      <c r="C1230" t="s">
        <v>260</v>
      </c>
      <c r="D1230" s="93" t="s">
        <v>261</v>
      </c>
      <c r="E1230" t="s">
        <v>3248</v>
      </c>
      <c r="F1230" t="s">
        <v>141</v>
      </c>
      <c r="G1230" t="s">
        <v>140</v>
      </c>
      <c r="H1230" t="s">
        <v>833</v>
      </c>
      <c r="I1230" s="200">
        <v>44470</v>
      </c>
      <c r="J1230" s="200"/>
      <c r="K1230" s="237">
        <v>910.91</v>
      </c>
      <c r="L1230" s="237"/>
      <c r="M1230" s="288">
        <v>48.82</v>
      </c>
      <c r="N1230" s="288"/>
      <c r="O1230" s="311">
        <v>48917</v>
      </c>
      <c r="P1230" s="298"/>
      <c r="Q1230" s="299">
        <v>916.09</v>
      </c>
      <c r="R1230" s="299"/>
      <c r="S1230" s="300">
        <v>53.4</v>
      </c>
      <c r="T1230" s="301"/>
      <c r="U1230" s="246"/>
    </row>
    <row r="1231" spans="1:21" x14ac:dyDescent="0.25">
      <c r="A1231" s="290" t="s">
        <v>3249</v>
      </c>
      <c r="B1231" t="s">
        <v>259</v>
      </c>
      <c r="C1231" t="s">
        <v>260</v>
      </c>
      <c r="D1231" s="93" t="s">
        <v>261</v>
      </c>
      <c r="E1231" t="s">
        <v>3250</v>
      </c>
      <c r="F1231" t="s">
        <v>141</v>
      </c>
      <c r="G1231" t="s">
        <v>140</v>
      </c>
      <c r="H1231" t="s">
        <v>833</v>
      </c>
      <c r="I1231" s="200">
        <v>20000</v>
      </c>
      <c r="J1231" s="200"/>
      <c r="K1231" s="237">
        <v>618.13</v>
      </c>
      <c r="L1231" s="237"/>
      <c r="M1231" s="288">
        <v>32.36</v>
      </c>
      <c r="N1231" s="288"/>
      <c r="O1231" s="311">
        <v>22059</v>
      </c>
      <c r="P1231" s="298"/>
      <c r="Q1231" s="299">
        <v>624.72</v>
      </c>
      <c r="R1231" s="299"/>
      <c r="S1231" s="300">
        <v>35.31</v>
      </c>
      <c r="T1231" s="301"/>
      <c r="U1231" s="246"/>
    </row>
    <row r="1232" spans="1:21" x14ac:dyDescent="0.25">
      <c r="A1232" s="290" t="s">
        <v>3251</v>
      </c>
      <c r="B1232" t="s">
        <v>259</v>
      </c>
      <c r="C1232" t="s">
        <v>260</v>
      </c>
      <c r="D1232" s="93" t="s">
        <v>261</v>
      </c>
      <c r="E1232" t="s">
        <v>3252</v>
      </c>
      <c r="F1232" t="s">
        <v>141</v>
      </c>
      <c r="G1232" t="s">
        <v>140</v>
      </c>
      <c r="H1232" t="s">
        <v>833</v>
      </c>
      <c r="I1232" s="200">
        <v>75000</v>
      </c>
      <c r="J1232" s="200"/>
      <c r="K1232" s="237">
        <v>1030.0899999999999</v>
      </c>
      <c r="L1232" s="237"/>
      <c r="M1232" s="288">
        <v>72.81</v>
      </c>
      <c r="N1232" s="288"/>
      <c r="O1232" s="311">
        <v>75000</v>
      </c>
      <c r="P1232" s="298"/>
      <c r="Q1232" s="299">
        <v>1035.3900000000001</v>
      </c>
      <c r="R1232" s="299"/>
      <c r="S1232" s="300">
        <v>72.44</v>
      </c>
      <c r="T1232" s="301"/>
      <c r="U1232" s="246"/>
    </row>
    <row r="1233" spans="1:21" x14ac:dyDescent="0.25">
      <c r="A1233" s="290" t="s">
        <v>3253</v>
      </c>
      <c r="B1233" t="s">
        <v>259</v>
      </c>
      <c r="C1233" t="s">
        <v>260</v>
      </c>
      <c r="D1233" s="93" t="s">
        <v>261</v>
      </c>
      <c r="E1233" t="s">
        <v>3254</v>
      </c>
      <c r="F1233" t="s">
        <v>141</v>
      </c>
      <c r="G1233" t="s">
        <v>140</v>
      </c>
      <c r="H1233" t="s">
        <v>833</v>
      </c>
      <c r="I1233" s="200">
        <v>5000</v>
      </c>
      <c r="J1233" s="200"/>
      <c r="K1233" s="237">
        <v>100.07</v>
      </c>
      <c r="L1233" s="237"/>
      <c r="M1233" s="288">
        <v>49.97</v>
      </c>
      <c r="N1233" s="288"/>
      <c r="O1233" s="311">
        <v>5000</v>
      </c>
      <c r="P1233" s="298"/>
      <c r="Q1233" s="299">
        <v>101.04</v>
      </c>
      <c r="R1233" s="299"/>
      <c r="S1233" s="300">
        <v>49.49</v>
      </c>
      <c r="T1233" s="301"/>
      <c r="U1233" s="246"/>
    </row>
    <row r="1234" spans="1:21" x14ac:dyDescent="0.25">
      <c r="A1234" s="290" t="s">
        <v>3255</v>
      </c>
      <c r="B1234" t="s">
        <v>259</v>
      </c>
      <c r="C1234" t="s">
        <v>260</v>
      </c>
      <c r="D1234" s="93" t="s">
        <v>261</v>
      </c>
      <c r="E1234" t="s">
        <v>1298</v>
      </c>
      <c r="F1234" t="s">
        <v>141</v>
      </c>
      <c r="G1234" t="s">
        <v>140</v>
      </c>
      <c r="H1234" t="s">
        <v>833</v>
      </c>
      <c r="I1234" s="200">
        <v>103627</v>
      </c>
      <c r="J1234" s="200"/>
      <c r="K1234" s="237">
        <v>731.36</v>
      </c>
      <c r="L1234" s="237"/>
      <c r="M1234" s="288">
        <v>141.69</v>
      </c>
      <c r="N1234" s="288"/>
      <c r="O1234" s="311">
        <v>104266</v>
      </c>
      <c r="P1234" s="298"/>
      <c r="Q1234" s="299">
        <v>733.47</v>
      </c>
      <c r="R1234" s="299"/>
      <c r="S1234" s="300">
        <v>142.15</v>
      </c>
      <c r="T1234" s="301"/>
      <c r="U1234" s="246"/>
    </row>
    <row r="1235" spans="1:21" x14ac:dyDescent="0.25">
      <c r="A1235" s="290" t="s">
        <v>3256</v>
      </c>
      <c r="B1235" t="s">
        <v>259</v>
      </c>
      <c r="C1235" t="s">
        <v>260</v>
      </c>
      <c r="D1235" s="93" t="s">
        <v>261</v>
      </c>
      <c r="E1235" t="s">
        <v>3257</v>
      </c>
      <c r="F1235" t="s">
        <v>141</v>
      </c>
      <c r="G1235" t="s">
        <v>140</v>
      </c>
      <c r="H1235" t="s">
        <v>896</v>
      </c>
      <c r="I1235" s="200">
        <v>0</v>
      </c>
      <c r="J1235" s="200"/>
      <c r="K1235" s="237">
        <v>49.54</v>
      </c>
      <c r="L1235" s="237"/>
      <c r="M1235" s="288">
        <v>0</v>
      </c>
      <c r="N1235" s="288"/>
      <c r="O1235" s="311">
        <v>0</v>
      </c>
      <c r="P1235" s="298"/>
      <c r="Q1235" s="299">
        <v>49.52</v>
      </c>
      <c r="R1235" s="299"/>
      <c r="S1235" s="300">
        <v>0</v>
      </c>
      <c r="T1235" s="301"/>
      <c r="U1235" s="246"/>
    </row>
    <row r="1236" spans="1:21" x14ac:dyDescent="0.25">
      <c r="A1236" s="290" t="s">
        <v>3258</v>
      </c>
      <c r="B1236" t="s">
        <v>259</v>
      </c>
      <c r="C1236" t="s">
        <v>260</v>
      </c>
      <c r="D1236" s="93" t="s">
        <v>261</v>
      </c>
      <c r="E1236" t="s">
        <v>3259</v>
      </c>
      <c r="F1236" t="s">
        <v>141</v>
      </c>
      <c r="G1236" t="s">
        <v>140</v>
      </c>
      <c r="H1236" t="s">
        <v>833</v>
      </c>
      <c r="I1236" s="200">
        <v>14067</v>
      </c>
      <c r="J1236" s="200"/>
      <c r="K1236" s="237">
        <v>270.88</v>
      </c>
      <c r="L1236" s="237"/>
      <c r="M1236" s="288">
        <v>51.93</v>
      </c>
      <c r="N1236" s="288"/>
      <c r="O1236" s="311">
        <v>15577</v>
      </c>
      <c r="P1236" s="298"/>
      <c r="Q1236" s="299">
        <v>268.24</v>
      </c>
      <c r="R1236" s="299"/>
      <c r="S1236" s="300">
        <v>58.07</v>
      </c>
      <c r="T1236" s="301"/>
      <c r="U1236" s="246"/>
    </row>
    <row r="1237" spans="1:21" x14ac:dyDescent="0.25">
      <c r="A1237" s="290" t="s">
        <v>3260</v>
      </c>
      <c r="B1237" t="s">
        <v>259</v>
      </c>
      <c r="C1237" t="s">
        <v>260</v>
      </c>
      <c r="D1237" s="93" t="s">
        <v>261</v>
      </c>
      <c r="E1237" t="s">
        <v>3261</v>
      </c>
      <c r="F1237" t="s">
        <v>141</v>
      </c>
      <c r="G1237" t="s">
        <v>140</v>
      </c>
      <c r="H1237" t="s">
        <v>833</v>
      </c>
      <c r="I1237" s="200">
        <v>14045</v>
      </c>
      <c r="J1237" s="200"/>
      <c r="K1237" s="237">
        <v>341.52</v>
      </c>
      <c r="L1237" s="237"/>
      <c r="M1237" s="288">
        <v>41.12</v>
      </c>
      <c r="N1237" s="288"/>
      <c r="O1237" s="311">
        <v>17000</v>
      </c>
      <c r="P1237" s="298"/>
      <c r="Q1237" s="299">
        <v>345.19</v>
      </c>
      <c r="R1237" s="299"/>
      <c r="S1237" s="300">
        <v>49.25</v>
      </c>
      <c r="T1237" s="301"/>
      <c r="U1237" s="246"/>
    </row>
    <row r="1238" spans="1:21" x14ac:dyDescent="0.25">
      <c r="A1238" s="290" t="s">
        <v>3262</v>
      </c>
      <c r="B1238" t="s">
        <v>259</v>
      </c>
      <c r="C1238" t="s">
        <v>260</v>
      </c>
      <c r="D1238" s="93" t="s">
        <v>261</v>
      </c>
      <c r="E1238" t="s">
        <v>3263</v>
      </c>
      <c r="F1238" t="s">
        <v>141</v>
      </c>
      <c r="G1238" t="s">
        <v>140</v>
      </c>
      <c r="H1238" t="s">
        <v>833</v>
      </c>
      <c r="I1238" s="200">
        <v>52344</v>
      </c>
      <c r="J1238" s="200"/>
      <c r="K1238" s="237">
        <v>849.37</v>
      </c>
      <c r="L1238" s="237"/>
      <c r="M1238" s="288">
        <v>61.63</v>
      </c>
      <c r="N1238" s="288"/>
      <c r="O1238" s="311">
        <v>53914</v>
      </c>
      <c r="P1238" s="298"/>
      <c r="Q1238" s="299">
        <v>867.36</v>
      </c>
      <c r="R1238" s="299"/>
      <c r="S1238" s="300">
        <v>62.16</v>
      </c>
      <c r="T1238" s="301"/>
      <c r="U1238" s="246"/>
    </row>
    <row r="1239" spans="1:21" x14ac:dyDescent="0.25">
      <c r="A1239" s="290" t="s">
        <v>3264</v>
      </c>
      <c r="B1239" t="s">
        <v>259</v>
      </c>
      <c r="C1239" t="s">
        <v>260</v>
      </c>
      <c r="D1239" s="93" t="s">
        <v>261</v>
      </c>
      <c r="E1239" t="s">
        <v>3265</v>
      </c>
      <c r="F1239" t="s">
        <v>141</v>
      </c>
      <c r="G1239" t="s">
        <v>140</v>
      </c>
      <c r="H1239" t="s">
        <v>833</v>
      </c>
      <c r="I1239" s="200">
        <v>62170</v>
      </c>
      <c r="J1239" s="200"/>
      <c r="K1239" s="237">
        <v>1357.75</v>
      </c>
      <c r="L1239" s="237"/>
      <c r="M1239" s="288">
        <v>45.79</v>
      </c>
      <c r="N1239" s="288"/>
      <c r="O1239" s="311">
        <v>69505</v>
      </c>
      <c r="P1239" s="298"/>
      <c r="Q1239" s="299">
        <v>1378.64</v>
      </c>
      <c r="R1239" s="299"/>
      <c r="S1239" s="300">
        <v>50.42</v>
      </c>
      <c r="T1239" s="301"/>
      <c r="U1239" s="246"/>
    </row>
    <row r="1240" spans="1:21" x14ac:dyDescent="0.25">
      <c r="A1240" s="290" t="s">
        <v>3266</v>
      </c>
      <c r="B1240" t="s">
        <v>259</v>
      </c>
      <c r="C1240" t="s">
        <v>260</v>
      </c>
      <c r="D1240" s="93" t="s">
        <v>261</v>
      </c>
      <c r="E1240" t="s">
        <v>3267</v>
      </c>
      <c r="F1240" t="s">
        <v>141</v>
      </c>
      <c r="G1240" t="s">
        <v>140</v>
      </c>
      <c r="H1240" t="s">
        <v>833</v>
      </c>
      <c r="I1240" s="200">
        <v>1725101</v>
      </c>
      <c r="J1240" s="200"/>
      <c r="K1240" s="237">
        <v>8005.31</v>
      </c>
      <c r="L1240" s="237"/>
      <c r="M1240" s="288">
        <v>215.49</v>
      </c>
      <c r="N1240" s="288"/>
      <c r="O1240" s="311">
        <v>1801523</v>
      </c>
      <c r="P1240" s="298"/>
      <c r="Q1240" s="299">
        <v>8196.9699999999993</v>
      </c>
      <c r="R1240" s="299"/>
      <c r="S1240" s="300">
        <v>219.78</v>
      </c>
      <c r="T1240" s="301"/>
      <c r="U1240" s="246"/>
    </row>
    <row r="1241" spans="1:21" x14ac:dyDescent="0.25">
      <c r="A1241" s="290" t="s">
        <v>3268</v>
      </c>
      <c r="B1241" t="s">
        <v>259</v>
      </c>
      <c r="C1241" t="s">
        <v>260</v>
      </c>
      <c r="D1241" s="93" t="s">
        <v>261</v>
      </c>
      <c r="E1241" t="s">
        <v>3269</v>
      </c>
      <c r="F1241" t="s">
        <v>141</v>
      </c>
      <c r="G1241" t="s">
        <v>140</v>
      </c>
      <c r="H1241" t="s">
        <v>833</v>
      </c>
      <c r="I1241" s="200">
        <v>15948</v>
      </c>
      <c r="J1241" s="200"/>
      <c r="K1241" s="237">
        <v>393.53</v>
      </c>
      <c r="L1241" s="237"/>
      <c r="M1241" s="288">
        <v>40.53</v>
      </c>
      <c r="N1241" s="288"/>
      <c r="O1241" s="311">
        <v>17328</v>
      </c>
      <c r="P1241" s="298"/>
      <c r="Q1241" s="299">
        <v>400.41</v>
      </c>
      <c r="R1241" s="299"/>
      <c r="S1241" s="300">
        <v>43.28</v>
      </c>
      <c r="T1241" s="301"/>
      <c r="U1241" s="246"/>
    </row>
    <row r="1242" spans="1:21" x14ac:dyDescent="0.25">
      <c r="A1242" s="290" t="s">
        <v>3270</v>
      </c>
      <c r="B1242" t="s">
        <v>259</v>
      </c>
      <c r="C1242" t="s">
        <v>260</v>
      </c>
      <c r="D1242" s="93" t="s">
        <v>261</v>
      </c>
      <c r="E1242" t="s">
        <v>3271</v>
      </c>
      <c r="F1242" t="s">
        <v>141</v>
      </c>
      <c r="G1242" t="s">
        <v>140</v>
      </c>
      <c r="H1242" t="s">
        <v>833</v>
      </c>
      <c r="I1242" s="200">
        <v>8580</v>
      </c>
      <c r="J1242" s="200"/>
      <c r="K1242" s="237">
        <v>293.85000000000002</v>
      </c>
      <c r="L1242" s="237"/>
      <c r="M1242" s="288">
        <v>29.2</v>
      </c>
      <c r="N1242" s="288"/>
      <c r="O1242" s="311">
        <v>8600</v>
      </c>
      <c r="P1242" s="298"/>
      <c r="Q1242" s="299">
        <v>300.31</v>
      </c>
      <c r="R1242" s="299"/>
      <c r="S1242" s="300">
        <v>28.64</v>
      </c>
      <c r="T1242" s="301"/>
      <c r="U1242" s="246"/>
    </row>
    <row r="1243" spans="1:21" x14ac:dyDescent="0.25">
      <c r="A1243" s="290" t="s">
        <v>3272</v>
      </c>
      <c r="B1243" t="s">
        <v>259</v>
      </c>
      <c r="C1243" t="s">
        <v>260</v>
      </c>
      <c r="D1243" s="93" t="s">
        <v>261</v>
      </c>
      <c r="E1243" t="s">
        <v>3273</v>
      </c>
      <c r="F1243" t="s">
        <v>141</v>
      </c>
      <c r="G1243" t="s">
        <v>140</v>
      </c>
      <c r="H1243" t="s">
        <v>833</v>
      </c>
      <c r="I1243" s="200">
        <v>3081</v>
      </c>
      <c r="J1243" s="200"/>
      <c r="K1243" s="237">
        <v>107.36</v>
      </c>
      <c r="L1243" s="237"/>
      <c r="M1243" s="288">
        <v>28.7</v>
      </c>
      <c r="N1243" s="288"/>
      <c r="O1243" s="311">
        <v>3081</v>
      </c>
      <c r="P1243" s="298"/>
      <c r="Q1243" s="299">
        <v>110.24</v>
      </c>
      <c r="R1243" s="299"/>
      <c r="S1243" s="300">
        <v>27.95</v>
      </c>
      <c r="T1243" s="301"/>
      <c r="U1243" s="246"/>
    </row>
    <row r="1244" spans="1:21" x14ac:dyDescent="0.25">
      <c r="A1244" s="290" t="s">
        <v>3274</v>
      </c>
      <c r="B1244" t="s">
        <v>259</v>
      </c>
      <c r="C1244" t="s">
        <v>260</v>
      </c>
      <c r="D1244" s="93" t="s">
        <v>261</v>
      </c>
      <c r="E1244" t="s">
        <v>3275</v>
      </c>
      <c r="F1244" t="s">
        <v>141</v>
      </c>
      <c r="G1244" t="s">
        <v>140</v>
      </c>
      <c r="H1244" t="s">
        <v>833</v>
      </c>
      <c r="I1244" s="200">
        <v>3000</v>
      </c>
      <c r="J1244" s="200"/>
      <c r="K1244" s="237">
        <v>93.92</v>
      </c>
      <c r="L1244" s="237"/>
      <c r="M1244" s="288">
        <v>31.94</v>
      </c>
      <c r="N1244" s="288"/>
      <c r="O1244" s="311">
        <v>3000</v>
      </c>
      <c r="P1244" s="298"/>
      <c r="Q1244" s="299">
        <v>96.34</v>
      </c>
      <c r="R1244" s="299"/>
      <c r="S1244" s="300">
        <v>31.14</v>
      </c>
      <c r="T1244" s="301"/>
      <c r="U1244" s="246"/>
    </row>
    <row r="1245" spans="1:21" x14ac:dyDescent="0.25">
      <c r="A1245" s="290" t="s">
        <v>3276</v>
      </c>
      <c r="B1245" t="s">
        <v>259</v>
      </c>
      <c r="C1245" t="s">
        <v>260</v>
      </c>
      <c r="D1245" s="93" t="s">
        <v>261</v>
      </c>
      <c r="E1245" t="s">
        <v>3277</v>
      </c>
      <c r="F1245" t="s">
        <v>141</v>
      </c>
      <c r="G1245" t="s">
        <v>140</v>
      </c>
      <c r="H1245" t="s">
        <v>896</v>
      </c>
      <c r="I1245" s="200">
        <v>0</v>
      </c>
      <c r="J1245" s="200"/>
      <c r="K1245" s="237">
        <v>1531.74</v>
      </c>
      <c r="L1245" s="237"/>
      <c r="M1245" s="288">
        <v>0</v>
      </c>
      <c r="N1245" s="288"/>
      <c r="O1245" s="311">
        <v>0</v>
      </c>
      <c r="P1245" s="298"/>
      <c r="Q1245" s="299">
        <v>1523.64</v>
      </c>
      <c r="R1245" s="299"/>
      <c r="S1245" s="300">
        <v>0</v>
      </c>
      <c r="T1245" s="301"/>
      <c r="U1245" s="246"/>
    </row>
    <row r="1246" spans="1:21" x14ac:dyDescent="0.25">
      <c r="A1246" s="290" t="s">
        <v>3278</v>
      </c>
      <c r="B1246" t="s">
        <v>259</v>
      </c>
      <c r="C1246" t="s">
        <v>260</v>
      </c>
      <c r="D1246" s="93" t="s">
        <v>261</v>
      </c>
      <c r="E1246" t="s">
        <v>3279</v>
      </c>
      <c r="F1246" t="s">
        <v>141</v>
      </c>
      <c r="G1246" t="s">
        <v>140</v>
      </c>
      <c r="H1246" t="s">
        <v>833</v>
      </c>
      <c r="I1246" s="200">
        <v>2700</v>
      </c>
      <c r="J1246" s="200"/>
      <c r="K1246" s="237">
        <v>104.36</v>
      </c>
      <c r="L1246" s="237"/>
      <c r="M1246" s="288">
        <v>25.87</v>
      </c>
      <c r="N1246" s="288"/>
      <c r="O1246" s="311">
        <v>3000</v>
      </c>
      <c r="P1246" s="298"/>
      <c r="Q1246" s="299">
        <v>103.34</v>
      </c>
      <c r="R1246" s="299"/>
      <c r="S1246" s="300">
        <v>29.03</v>
      </c>
      <c r="T1246" s="301"/>
      <c r="U1246" s="246"/>
    </row>
    <row r="1247" spans="1:21" x14ac:dyDescent="0.25">
      <c r="A1247" s="290" t="s">
        <v>3280</v>
      </c>
      <c r="B1247" t="s">
        <v>259</v>
      </c>
      <c r="C1247" t="s">
        <v>260</v>
      </c>
      <c r="D1247" s="93" t="s">
        <v>261</v>
      </c>
      <c r="E1247" t="s">
        <v>3281</v>
      </c>
      <c r="F1247" t="s">
        <v>141</v>
      </c>
      <c r="G1247" t="s">
        <v>140</v>
      </c>
      <c r="H1247" t="s">
        <v>833</v>
      </c>
      <c r="I1247" s="200">
        <v>41000</v>
      </c>
      <c r="J1247" s="200"/>
      <c r="K1247" s="237">
        <v>457.05</v>
      </c>
      <c r="L1247" s="237"/>
      <c r="M1247" s="288">
        <v>89.71</v>
      </c>
      <c r="N1247" s="288"/>
      <c r="O1247" s="311">
        <v>41000</v>
      </c>
      <c r="P1247" s="298"/>
      <c r="Q1247" s="299">
        <v>463.62</v>
      </c>
      <c r="R1247" s="299"/>
      <c r="S1247" s="300">
        <v>88.43</v>
      </c>
      <c r="T1247" s="301"/>
      <c r="U1247" s="246"/>
    </row>
    <row r="1248" spans="1:21" x14ac:dyDescent="0.25">
      <c r="A1248" s="290" t="s">
        <v>3282</v>
      </c>
      <c r="B1248" t="s">
        <v>259</v>
      </c>
      <c r="C1248" t="s">
        <v>260</v>
      </c>
      <c r="D1248" s="93" t="s">
        <v>261</v>
      </c>
      <c r="E1248" t="s">
        <v>3283</v>
      </c>
      <c r="F1248" t="s">
        <v>141</v>
      </c>
      <c r="G1248" t="s">
        <v>140</v>
      </c>
      <c r="H1248" t="s">
        <v>833</v>
      </c>
      <c r="I1248" s="200">
        <v>262602</v>
      </c>
      <c r="J1248" s="200"/>
      <c r="K1248" s="237">
        <v>2193.54</v>
      </c>
      <c r="L1248" s="237"/>
      <c r="M1248" s="288">
        <v>119.72</v>
      </c>
      <c r="N1248" s="288"/>
      <c r="O1248" s="311">
        <v>280448</v>
      </c>
      <c r="P1248" s="298"/>
      <c r="Q1248" s="299">
        <v>2230.84</v>
      </c>
      <c r="R1248" s="299"/>
      <c r="S1248" s="300">
        <v>125.71</v>
      </c>
      <c r="T1248" s="301"/>
      <c r="U1248" s="246"/>
    </row>
    <row r="1249" spans="1:21" x14ac:dyDescent="0.25">
      <c r="A1249" s="290" t="s">
        <v>3284</v>
      </c>
      <c r="B1249" t="s">
        <v>259</v>
      </c>
      <c r="C1249" t="s">
        <v>260</v>
      </c>
      <c r="D1249" s="93" t="s">
        <v>261</v>
      </c>
      <c r="E1249" t="s">
        <v>3285</v>
      </c>
      <c r="F1249" t="s">
        <v>141</v>
      </c>
      <c r="G1249" t="s">
        <v>140</v>
      </c>
      <c r="H1249" t="s">
        <v>833</v>
      </c>
      <c r="I1249" s="200">
        <v>13044</v>
      </c>
      <c r="J1249" s="200"/>
      <c r="K1249" s="237">
        <v>275.62</v>
      </c>
      <c r="L1249" s="237"/>
      <c r="M1249" s="288">
        <v>47.33</v>
      </c>
      <c r="N1249" s="288"/>
      <c r="O1249" s="311">
        <v>15695</v>
      </c>
      <c r="P1249" s="298"/>
      <c r="Q1249" s="299">
        <v>311.76</v>
      </c>
      <c r="R1249" s="299"/>
      <c r="S1249" s="300">
        <v>50.34</v>
      </c>
      <c r="T1249" s="301"/>
      <c r="U1249" s="246"/>
    </row>
    <row r="1250" spans="1:21" x14ac:dyDescent="0.25">
      <c r="A1250" s="290" t="s">
        <v>3286</v>
      </c>
      <c r="B1250" t="s">
        <v>259</v>
      </c>
      <c r="C1250" t="s">
        <v>260</v>
      </c>
      <c r="D1250" s="93" t="s">
        <v>261</v>
      </c>
      <c r="E1250" t="s">
        <v>3287</v>
      </c>
      <c r="F1250" t="s">
        <v>141</v>
      </c>
      <c r="G1250" t="s">
        <v>140</v>
      </c>
      <c r="H1250" t="s">
        <v>833</v>
      </c>
      <c r="I1250" s="200">
        <v>1389218</v>
      </c>
      <c r="J1250" s="200"/>
      <c r="K1250" s="237">
        <v>6897.02</v>
      </c>
      <c r="L1250" s="237"/>
      <c r="M1250" s="288">
        <v>201.42</v>
      </c>
      <c r="N1250" s="288"/>
      <c r="O1250" s="311">
        <v>1435230</v>
      </c>
      <c r="P1250" s="298"/>
      <c r="Q1250" s="299">
        <v>6973.89</v>
      </c>
      <c r="R1250" s="299"/>
      <c r="S1250" s="300">
        <v>205.8</v>
      </c>
      <c r="T1250" s="301"/>
      <c r="U1250" s="246"/>
    </row>
    <row r="1251" spans="1:21" x14ac:dyDescent="0.25">
      <c r="A1251" s="290" t="s">
        <v>3288</v>
      </c>
      <c r="B1251" t="s">
        <v>259</v>
      </c>
      <c r="C1251" t="s">
        <v>260</v>
      </c>
      <c r="D1251" s="93" t="s">
        <v>261</v>
      </c>
      <c r="E1251" t="s">
        <v>3289</v>
      </c>
      <c r="F1251" t="s">
        <v>141</v>
      </c>
      <c r="G1251" t="s">
        <v>140</v>
      </c>
      <c r="H1251" t="s">
        <v>833</v>
      </c>
      <c r="I1251" s="200">
        <v>30442</v>
      </c>
      <c r="J1251" s="200"/>
      <c r="K1251" s="237">
        <v>783.98</v>
      </c>
      <c r="L1251" s="237"/>
      <c r="M1251" s="288">
        <v>38.83</v>
      </c>
      <c r="N1251" s="288"/>
      <c r="O1251" s="311">
        <v>30392</v>
      </c>
      <c r="P1251" s="298"/>
      <c r="Q1251" s="299">
        <v>793.16</v>
      </c>
      <c r="R1251" s="299"/>
      <c r="S1251" s="300">
        <v>38.32</v>
      </c>
      <c r="T1251" s="301"/>
      <c r="U1251" s="246"/>
    </row>
    <row r="1252" spans="1:21" x14ac:dyDescent="0.25">
      <c r="A1252" s="290" t="s">
        <v>3290</v>
      </c>
      <c r="B1252" t="s">
        <v>259</v>
      </c>
      <c r="C1252" t="s">
        <v>260</v>
      </c>
      <c r="D1252" s="93" t="s">
        <v>261</v>
      </c>
      <c r="E1252" t="s">
        <v>3291</v>
      </c>
      <c r="F1252" t="s">
        <v>141</v>
      </c>
      <c r="G1252" t="s">
        <v>140</v>
      </c>
      <c r="H1252" t="s">
        <v>833</v>
      </c>
      <c r="I1252" s="200">
        <v>37023</v>
      </c>
      <c r="J1252" s="200"/>
      <c r="K1252" s="237">
        <v>892.79</v>
      </c>
      <c r="L1252" s="237"/>
      <c r="M1252" s="288">
        <v>41.47</v>
      </c>
      <c r="N1252" s="288"/>
      <c r="O1252" s="311">
        <v>37949</v>
      </c>
      <c r="P1252" s="298"/>
      <c r="Q1252" s="299">
        <v>931.07</v>
      </c>
      <c r="R1252" s="299"/>
      <c r="S1252" s="300">
        <v>40.76</v>
      </c>
      <c r="T1252" s="301"/>
      <c r="U1252" s="246"/>
    </row>
    <row r="1253" spans="1:21" x14ac:dyDescent="0.25">
      <c r="A1253" s="290" t="s">
        <v>3292</v>
      </c>
      <c r="B1253" t="s">
        <v>259</v>
      </c>
      <c r="C1253" t="s">
        <v>260</v>
      </c>
      <c r="D1253" s="93" t="s">
        <v>261</v>
      </c>
      <c r="E1253" t="s">
        <v>3293</v>
      </c>
      <c r="F1253" t="s">
        <v>141</v>
      </c>
      <c r="G1253" t="s">
        <v>140</v>
      </c>
      <c r="H1253" t="s">
        <v>833</v>
      </c>
      <c r="I1253" s="200">
        <v>276505</v>
      </c>
      <c r="J1253" s="200"/>
      <c r="K1253" s="237">
        <v>2287.5300000000002</v>
      </c>
      <c r="L1253" s="237"/>
      <c r="M1253" s="288">
        <v>120.87</v>
      </c>
      <c r="N1253" s="288"/>
      <c r="O1253" s="311">
        <v>289445</v>
      </c>
      <c r="P1253" s="298"/>
      <c r="Q1253" s="299">
        <v>2394.4499999999998</v>
      </c>
      <c r="R1253" s="299"/>
      <c r="S1253" s="300">
        <v>120.88</v>
      </c>
      <c r="T1253" s="301"/>
      <c r="U1253" s="246"/>
    </row>
    <row r="1254" spans="1:21" x14ac:dyDescent="0.25">
      <c r="A1254" s="290" t="s">
        <v>3294</v>
      </c>
      <c r="B1254" t="s">
        <v>259</v>
      </c>
      <c r="C1254" t="s">
        <v>260</v>
      </c>
      <c r="D1254" s="93" t="s">
        <v>261</v>
      </c>
      <c r="E1254" t="s">
        <v>3295</v>
      </c>
      <c r="F1254" t="s">
        <v>141</v>
      </c>
      <c r="G1254" t="s">
        <v>140</v>
      </c>
      <c r="H1254" t="s">
        <v>833</v>
      </c>
      <c r="I1254" s="200">
        <v>1000</v>
      </c>
      <c r="J1254" s="200"/>
      <c r="K1254" s="237">
        <v>99.02</v>
      </c>
      <c r="L1254" s="237"/>
      <c r="M1254" s="288">
        <v>10.1</v>
      </c>
      <c r="N1254" s="288"/>
      <c r="O1254" s="311">
        <v>900</v>
      </c>
      <c r="P1254" s="298"/>
      <c r="Q1254" s="299">
        <v>101.14</v>
      </c>
      <c r="R1254" s="299"/>
      <c r="S1254" s="300">
        <v>8.9</v>
      </c>
      <c r="T1254" s="301"/>
      <c r="U1254" s="246"/>
    </row>
    <row r="1255" spans="1:21" x14ac:dyDescent="0.25">
      <c r="A1255" s="290" t="s">
        <v>3296</v>
      </c>
      <c r="B1255" t="s">
        <v>259</v>
      </c>
      <c r="C1255" t="s">
        <v>260</v>
      </c>
      <c r="D1255" s="93" t="s">
        <v>261</v>
      </c>
      <c r="E1255" t="s">
        <v>3297</v>
      </c>
      <c r="F1255" t="s">
        <v>141</v>
      </c>
      <c r="G1255" t="s">
        <v>140</v>
      </c>
      <c r="H1255" t="s">
        <v>833</v>
      </c>
      <c r="I1255" s="200">
        <v>3960</v>
      </c>
      <c r="J1255" s="200"/>
      <c r="K1255" s="237">
        <v>209.26</v>
      </c>
      <c r="L1255" s="237"/>
      <c r="M1255" s="288">
        <v>18.920000000000002</v>
      </c>
      <c r="N1255" s="288"/>
      <c r="O1255" s="311">
        <v>4140</v>
      </c>
      <c r="P1255" s="298"/>
      <c r="Q1255" s="299">
        <v>213.02</v>
      </c>
      <c r="R1255" s="299"/>
      <c r="S1255" s="300">
        <v>19.43</v>
      </c>
      <c r="T1255" s="301"/>
      <c r="U1255" s="246"/>
    </row>
    <row r="1256" spans="1:21" x14ac:dyDescent="0.25">
      <c r="A1256" s="290" t="s">
        <v>3298</v>
      </c>
      <c r="B1256" t="s">
        <v>259</v>
      </c>
      <c r="C1256" t="s">
        <v>260</v>
      </c>
      <c r="D1256" s="93" t="s">
        <v>261</v>
      </c>
      <c r="E1256" t="s">
        <v>3299</v>
      </c>
      <c r="F1256" t="s">
        <v>141</v>
      </c>
      <c r="G1256" t="s">
        <v>140</v>
      </c>
      <c r="H1256" t="s">
        <v>833</v>
      </c>
      <c r="I1256" s="200">
        <v>77575</v>
      </c>
      <c r="J1256" s="200"/>
      <c r="K1256" s="237">
        <v>720.27</v>
      </c>
      <c r="L1256" s="237"/>
      <c r="M1256" s="288">
        <v>107.7</v>
      </c>
      <c r="N1256" s="288"/>
      <c r="O1256" s="311">
        <v>85175</v>
      </c>
      <c r="P1256" s="298"/>
      <c r="Q1256" s="299">
        <v>720.3</v>
      </c>
      <c r="R1256" s="299"/>
      <c r="S1256" s="300">
        <v>118.25</v>
      </c>
      <c r="T1256" s="301"/>
      <c r="U1256" s="246"/>
    </row>
    <row r="1257" spans="1:21" x14ac:dyDescent="0.25">
      <c r="A1257" s="290" t="s">
        <v>3300</v>
      </c>
      <c r="B1257" t="s">
        <v>259</v>
      </c>
      <c r="C1257" t="s">
        <v>260</v>
      </c>
      <c r="D1257" s="93" t="s">
        <v>261</v>
      </c>
      <c r="E1257" t="s">
        <v>3301</v>
      </c>
      <c r="F1257" t="s">
        <v>141</v>
      </c>
      <c r="G1257" t="s">
        <v>140</v>
      </c>
      <c r="H1257" t="s">
        <v>833</v>
      </c>
      <c r="I1257" s="200">
        <v>124400</v>
      </c>
      <c r="J1257" s="200"/>
      <c r="K1257" s="237">
        <v>1156.68</v>
      </c>
      <c r="L1257" s="237"/>
      <c r="M1257" s="288">
        <v>107.55</v>
      </c>
      <c r="N1257" s="288"/>
      <c r="O1257" s="311">
        <v>127214</v>
      </c>
      <c r="P1257" s="298"/>
      <c r="Q1257" s="299">
        <v>1171.1199999999999</v>
      </c>
      <c r="R1257" s="299"/>
      <c r="S1257" s="300">
        <v>108.63</v>
      </c>
      <c r="T1257" s="301"/>
      <c r="U1257" s="246"/>
    </row>
    <row r="1258" spans="1:21" x14ac:dyDescent="0.25">
      <c r="A1258" s="290" t="s">
        <v>3302</v>
      </c>
      <c r="B1258" t="s">
        <v>259</v>
      </c>
      <c r="C1258" t="s">
        <v>260</v>
      </c>
      <c r="D1258" s="93" t="s">
        <v>261</v>
      </c>
      <c r="E1258" t="s">
        <v>3303</v>
      </c>
      <c r="F1258" t="s">
        <v>141</v>
      </c>
      <c r="G1258" t="s">
        <v>140</v>
      </c>
      <c r="H1258" t="s">
        <v>833</v>
      </c>
      <c r="I1258" s="200">
        <v>49200</v>
      </c>
      <c r="J1258" s="200"/>
      <c r="K1258" s="237">
        <v>608.99</v>
      </c>
      <c r="L1258" s="237"/>
      <c r="M1258" s="288">
        <v>80.790000000000006</v>
      </c>
      <c r="N1258" s="288"/>
      <c r="O1258" s="311">
        <v>50000</v>
      </c>
      <c r="P1258" s="298"/>
      <c r="Q1258" s="299">
        <v>618.29999999999995</v>
      </c>
      <c r="R1258" s="299"/>
      <c r="S1258" s="300">
        <v>80.87</v>
      </c>
      <c r="T1258" s="301"/>
      <c r="U1258" s="246"/>
    </row>
    <row r="1259" spans="1:21" x14ac:dyDescent="0.25">
      <c r="A1259" s="290" t="s">
        <v>3304</v>
      </c>
      <c r="B1259" t="s">
        <v>259</v>
      </c>
      <c r="C1259" t="s">
        <v>260</v>
      </c>
      <c r="D1259" s="93" t="s">
        <v>261</v>
      </c>
      <c r="E1259" t="s">
        <v>3305</v>
      </c>
      <c r="F1259" t="s">
        <v>141</v>
      </c>
      <c r="G1259" t="s">
        <v>140</v>
      </c>
      <c r="H1259" t="s">
        <v>833</v>
      </c>
      <c r="I1259" s="200">
        <v>35000</v>
      </c>
      <c r="J1259" s="200"/>
      <c r="K1259" s="237">
        <v>449.77</v>
      </c>
      <c r="L1259" s="237"/>
      <c r="M1259" s="288">
        <v>77.819999999999993</v>
      </c>
      <c r="N1259" s="288"/>
      <c r="O1259" s="311">
        <v>35000</v>
      </c>
      <c r="P1259" s="298"/>
      <c r="Q1259" s="299">
        <v>453.53</v>
      </c>
      <c r="R1259" s="299"/>
      <c r="S1259" s="300">
        <v>77.17</v>
      </c>
      <c r="T1259" s="301"/>
      <c r="U1259" s="246"/>
    </row>
    <row r="1260" spans="1:21" x14ac:dyDescent="0.25">
      <c r="A1260" s="290" t="s">
        <v>3306</v>
      </c>
      <c r="B1260" t="s">
        <v>259</v>
      </c>
      <c r="C1260" t="s">
        <v>260</v>
      </c>
      <c r="D1260" s="93" t="s">
        <v>261</v>
      </c>
      <c r="E1260" t="s">
        <v>3307</v>
      </c>
      <c r="F1260" t="s">
        <v>141</v>
      </c>
      <c r="G1260" t="s">
        <v>140</v>
      </c>
      <c r="H1260" t="s">
        <v>833</v>
      </c>
      <c r="I1260" s="200">
        <v>47567</v>
      </c>
      <c r="J1260" s="200"/>
      <c r="K1260" s="237">
        <v>852.72</v>
      </c>
      <c r="L1260" s="237"/>
      <c r="M1260" s="288">
        <v>55.78</v>
      </c>
      <c r="N1260" s="288"/>
      <c r="O1260" s="311">
        <v>50702</v>
      </c>
      <c r="P1260" s="298"/>
      <c r="Q1260" s="299">
        <v>901.65</v>
      </c>
      <c r="R1260" s="299"/>
      <c r="S1260" s="300">
        <v>56.23</v>
      </c>
      <c r="T1260" s="301"/>
      <c r="U1260" s="246"/>
    </row>
    <row r="1261" spans="1:21" x14ac:dyDescent="0.25">
      <c r="A1261" s="290" t="s">
        <v>3308</v>
      </c>
      <c r="B1261" t="s">
        <v>259</v>
      </c>
      <c r="C1261" t="s">
        <v>260</v>
      </c>
      <c r="D1261" s="93" t="s">
        <v>261</v>
      </c>
      <c r="E1261" t="s">
        <v>3309</v>
      </c>
      <c r="F1261" t="s">
        <v>141</v>
      </c>
      <c r="G1261" t="s">
        <v>140</v>
      </c>
      <c r="H1261" t="s">
        <v>833</v>
      </c>
      <c r="I1261" s="200">
        <v>8562</v>
      </c>
      <c r="J1261" s="200"/>
      <c r="K1261" s="237">
        <v>176.66</v>
      </c>
      <c r="L1261" s="237"/>
      <c r="M1261" s="288">
        <v>48.47</v>
      </c>
      <c r="N1261" s="288"/>
      <c r="O1261" s="311">
        <v>9862</v>
      </c>
      <c r="P1261" s="298"/>
      <c r="Q1261" s="299">
        <v>179.13</v>
      </c>
      <c r="R1261" s="299"/>
      <c r="S1261" s="300">
        <v>55.05</v>
      </c>
      <c r="T1261" s="301"/>
      <c r="U1261" s="246"/>
    </row>
    <row r="1262" spans="1:21" x14ac:dyDescent="0.25">
      <c r="A1262" s="290" t="s">
        <v>3310</v>
      </c>
      <c r="B1262" t="s">
        <v>259</v>
      </c>
      <c r="C1262" t="s">
        <v>260</v>
      </c>
      <c r="D1262" s="93" t="s">
        <v>261</v>
      </c>
      <c r="E1262" t="s">
        <v>3311</v>
      </c>
      <c r="F1262" t="s">
        <v>141</v>
      </c>
      <c r="G1262" t="s">
        <v>140</v>
      </c>
      <c r="H1262" t="s">
        <v>833</v>
      </c>
      <c r="I1262" s="200">
        <v>620298</v>
      </c>
      <c r="J1262" s="200"/>
      <c r="K1262" s="237">
        <v>4153.8599999999997</v>
      </c>
      <c r="L1262" s="237"/>
      <c r="M1262" s="288">
        <v>149.33000000000001</v>
      </c>
      <c r="N1262" s="288"/>
      <c r="O1262" s="311">
        <v>720615</v>
      </c>
      <c r="P1262" s="298"/>
      <c r="Q1262" s="299">
        <v>4238.82</v>
      </c>
      <c r="R1262" s="299"/>
      <c r="S1262" s="300">
        <v>170</v>
      </c>
      <c r="T1262" s="301"/>
      <c r="U1262" s="246"/>
    </row>
    <row r="1263" spans="1:21" x14ac:dyDescent="0.25">
      <c r="A1263" s="290" t="s">
        <v>3312</v>
      </c>
      <c r="B1263" t="s">
        <v>259</v>
      </c>
      <c r="C1263" t="s">
        <v>260</v>
      </c>
      <c r="D1263" s="93" t="s">
        <v>261</v>
      </c>
      <c r="E1263" t="s">
        <v>3313</v>
      </c>
      <c r="F1263" t="s">
        <v>141</v>
      </c>
      <c r="G1263" t="s">
        <v>140</v>
      </c>
      <c r="H1263" t="s">
        <v>833</v>
      </c>
      <c r="I1263" s="200">
        <v>95000</v>
      </c>
      <c r="J1263" s="200"/>
      <c r="K1263" s="237">
        <v>1136.69</v>
      </c>
      <c r="L1263" s="237"/>
      <c r="M1263" s="288">
        <v>83.58</v>
      </c>
      <c r="N1263" s="288"/>
      <c r="O1263" s="311">
        <v>100000</v>
      </c>
      <c r="P1263" s="298"/>
      <c r="Q1263" s="299">
        <v>1154.21</v>
      </c>
      <c r="R1263" s="299"/>
      <c r="S1263" s="300">
        <v>86.64</v>
      </c>
      <c r="T1263" s="301"/>
      <c r="U1263" s="246"/>
    </row>
    <row r="1264" spans="1:21" x14ac:dyDescent="0.25">
      <c r="A1264" s="290" t="s">
        <v>3314</v>
      </c>
      <c r="B1264" t="s">
        <v>259</v>
      </c>
      <c r="C1264" t="s">
        <v>260</v>
      </c>
      <c r="D1264" s="93" t="s">
        <v>261</v>
      </c>
      <c r="E1264" t="s">
        <v>3315</v>
      </c>
      <c r="F1264" t="s">
        <v>141</v>
      </c>
      <c r="G1264" t="s">
        <v>140</v>
      </c>
      <c r="H1264" t="s">
        <v>833</v>
      </c>
      <c r="I1264" s="200">
        <v>7460</v>
      </c>
      <c r="J1264" s="200"/>
      <c r="K1264" s="237">
        <v>142.51</v>
      </c>
      <c r="L1264" s="237"/>
      <c r="M1264" s="288">
        <v>52.35</v>
      </c>
      <c r="N1264" s="288"/>
      <c r="O1264" s="311">
        <v>7600</v>
      </c>
      <c r="P1264" s="298"/>
      <c r="Q1264" s="299">
        <v>137.27000000000001</v>
      </c>
      <c r="R1264" s="299"/>
      <c r="S1264" s="300">
        <v>55.37</v>
      </c>
      <c r="T1264" s="301"/>
      <c r="U1264" s="246"/>
    </row>
    <row r="1265" spans="1:21" x14ac:dyDescent="0.25">
      <c r="A1265" s="290" t="s">
        <v>3316</v>
      </c>
      <c r="B1265" t="s">
        <v>259</v>
      </c>
      <c r="C1265" t="s">
        <v>260</v>
      </c>
      <c r="D1265" s="93" t="s">
        <v>261</v>
      </c>
      <c r="E1265" t="s">
        <v>3317</v>
      </c>
      <c r="F1265" t="s">
        <v>141</v>
      </c>
      <c r="G1265" t="s">
        <v>140</v>
      </c>
      <c r="H1265" t="s">
        <v>833</v>
      </c>
      <c r="I1265" s="200">
        <v>1156981</v>
      </c>
      <c r="J1265" s="200"/>
      <c r="K1265" s="237">
        <v>5379.33</v>
      </c>
      <c r="L1265" s="237"/>
      <c r="M1265" s="288">
        <v>215.08</v>
      </c>
      <c r="N1265" s="288"/>
      <c r="O1265" s="311">
        <v>1304083</v>
      </c>
      <c r="P1265" s="298"/>
      <c r="Q1265" s="299">
        <v>5411.79</v>
      </c>
      <c r="R1265" s="299"/>
      <c r="S1265" s="300">
        <v>240.97</v>
      </c>
      <c r="T1265" s="301"/>
      <c r="U1265" s="246"/>
    </row>
    <row r="1266" spans="1:21" x14ac:dyDescent="0.25">
      <c r="A1266" s="290" t="s">
        <v>3318</v>
      </c>
      <c r="B1266" t="s">
        <v>259</v>
      </c>
      <c r="C1266" t="s">
        <v>260</v>
      </c>
      <c r="D1266" s="93" t="s">
        <v>261</v>
      </c>
      <c r="E1266" t="s">
        <v>3319</v>
      </c>
      <c r="F1266" t="s">
        <v>141</v>
      </c>
      <c r="G1266" t="s">
        <v>140</v>
      </c>
      <c r="H1266" t="s">
        <v>833</v>
      </c>
      <c r="I1266" s="200">
        <v>6294</v>
      </c>
      <c r="J1266" s="200"/>
      <c r="K1266" s="237">
        <v>258.11</v>
      </c>
      <c r="L1266" s="237"/>
      <c r="M1266" s="288">
        <v>24.38</v>
      </c>
      <c r="N1266" s="288"/>
      <c r="O1266" s="311">
        <v>6609</v>
      </c>
      <c r="P1266" s="298"/>
      <c r="Q1266" s="299">
        <v>256.02</v>
      </c>
      <c r="R1266" s="299"/>
      <c r="S1266" s="300">
        <v>25.81</v>
      </c>
      <c r="T1266" s="301"/>
      <c r="U1266" s="246"/>
    </row>
    <row r="1267" spans="1:21" x14ac:dyDescent="0.25">
      <c r="A1267" s="290" t="s">
        <v>3320</v>
      </c>
      <c r="B1267" t="s">
        <v>259</v>
      </c>
      <c r="C1267" t="s">
        <v>260</v>
      </c>
      <c r="D1267" s="93" t="s">
        <v>261</v>
      </c>
      <c r="E1267" t="s">
        <v>3321</v>
      </c>
      <c r="F1267" t="s">
        <v>141</v>
      </c>
      <c r="G1267" t="s">
        <v>140</v>
      </c>
      <c r="H1267" t="s">
        <v>833</v>
      </c>
      <c r="I1267" s="200">
        <v>44445</v>
      </c>
      <c r="J1267" s="200"/>
      <c r="K1267" s="237">
        <v>421.19</v>
      </c>
      <c r="L1267" s="237"/>
      <c r="M1267" s="288">
        <v>105.52</v>
      </c>
      <c r="N1267" s="288"/>
      <c r="O1267" s="311">
        <v>46667</v>
      </c>
      <c r="P1267" s="298"/>
      <c r="Q1267" s="299">
        <v>417.85</v>
      </c>
      <c r="R1267" s="299"/>
      <c r="S1267" s="300">
        <v>111.68</v>
      </c>
      <c r="T1267" s="301"/>
      <c r="U1267" s="246"/>
    </row>
    <row r="1268" spans="1:21" x14ac:dyDescent="0.25">
      <c r="A1268" s="290" t="s">
        <v>3322</v>
      </c>
      <c r="B1268" t="s">
        <v>259</v>
      </c>
      <c r="C1268" t="s">
        <v>260</v>
      </c>
      <c r="D1268" s="93" t="s">
        <v>261</v>
      </c>
      <c r="E1268" t="s">
        <v>3323</v>
      </c>
      <c r="F1268" t="s">
        <v>141</v>
      </c>
      <c r="G1268" t="s">
        <v>140</v>
      </c>
      <c r="H1268" t="s">
        <v>833</v>
      </c>
      <c r="I1268" s="200">
        <v>20780</v>
      </c>
      <c r="J1268" s="200"/>
      <c r="K1268" s="237">
        <v>331.47</v>
      </c>
      <c r="L1268" s="237"/>
      <c r="M1268" s="288">
        <v>62.69</v>
      </c>
      <c r="N1268" s="288"/>
      <c r="O1268" s="311">
        <v>21133</v>
      </c>
      <c r="P1268" s="298"/>
      <c r="Q1268" s="299">
        <v>334.93</v>
      </c>
      <c r="R1268" s="299"/>
      <c r="S1268" s="300">
        <v>63.1</v>
      </c>
      <c r="T1268" s="301"/>
      <c r="U1268" s="246"/>
    </row>
    <row r="1269" spans="1:21" x14ac:dyDescent="0.25">
      <c r="A1269" s="290" t="s">
        <v>3324</v>
      </c>
      <c r="B1269" t="s">
        <v>259</v>
      </c>
      <c r="C1269" t="s">
        <v>260</v>
      </c>
      <c r="D1269" s="93" t="s">
        <v>261</v>
      </c>
      <c r="E1269" t="s">
        <v>3325</v>
      </c>
      <c r="F1269" t="s">
        <v>141</v>
      </c>
      <c r="G1269" t="s">
        <v>140</v>
      </c>
      <c r="H1269" t="s">
        <v>833</v>
      </c>
      <c r="I1269" s="200">
        <v>14000</v>
      </c>
      <c r="J1269" s="200"/>
      <c r="K1269" s="237">
        <v>342.87</v>
      </c>
      <c r="L1269" s="237"/>
      <c r="M1269" s="288">
        <v>40.83</v>
      </c>
      <c r="N1269" s="288"/>
      <c r="O1269" s="311">
        <v>14140</v>
      </c>
      <c r="P1269" s="298"/>
      <c r="Q1269" s="299">
        <v>347.24</v>
      </c>
      <c r="R1269" s="299"/>
      <c r="S1269" s="300">
        <v>40.72</v>
      </c>
      <c r="T1269" s="301"/>
      <c r="U1269" s="246"/>
    </row>
    <row r="1270" spans="1:21" x14ac:dyDescent="0.25">
      <c r="A1270" s="290" t="s">
        <v>3326</v>
      </c>
      <c r="B1270" t="s">
        <v>259</v>
      </c>
      <c r="C1270" t="s">
        <v>260</v>
      </c>
      <c r="D1270" s="93" t="s">
        <v>261</v>
      </c>
      <c r="E1270" t="s">
        <v>3327</v>
      </c>
      <c r="F1270" t="s">
        <v>141</v>
      </c>
      <c r="G1270" t="s">
        <v>140</v>
      </c>
      <c r="H1270" t="s">
        <v>833</v>
      </c>
      <c r="I1270" s="200">
        <v>9500</v>
      </c>
      <c r="J1270" s="200"/>
      <c r="K1270" s="237">
        <v>199.31</v>
      </c>
      <c r="L1270" s="237"/>
      <c r="M1270" s="288">
        <v>47.66</v>
      </c>
      <c r="N1270" s="288"/>
      <c r="O1270" s="311">
        <v>9500</v>
      </c>
      <c r="P1270" s="298"/>
      <c r="Q1270" s="299">
        <v>198.08</v>
      </c>
      <c r="R1270" s="299"/>
      <c r="S1270" s="300">
        <v>47.96</v>
      </c>
      <c r="T1270" s="301"/>
      <c r="U1270" s="246"/>
    </row>
    <row r="1271" spans="1:21" x14ac:dyDescent="0.25">
      <c r="A1271" s="290" t="s">
        <v>3328</v>
      </c>
      <c r="B1271" t="s">
        <v>259</v>
      </c>
      <c r="C1271" t="s">
        <v>260</v>
      </c>
      <c r="D1271" s="93" t="s">
        <v>261</v>
      </c>
      <c r="E1271" t="s">
        <v>3329</v>
      </c>
      <c r="F1271" t="s">
        <v>141</v>
      </c>
      <c r="G1271" t="s">
        <v>140</v>
      </c>
      <c r="H1271" t="s">
        <v>833</v>
      </c>
      <c r="I1271" s="200">
        <v>9000</v>
      </c>
      <c r="J1271" s="200"/>
      <c r="K1271" s="237">
        <v>366.46</v>
      </c>
      <c r="L1271" s="237"/>
      <c r="M1271" s="288">
        <v>24.56</v>
      </c>
      <c r="N1271" s="288"/>
      <c r="O1271" s="311">
        <v>8000</v>
      </c>
      <c r="P1271" s="298"/>
      <c r="Q1271" s="299">
        <v>375.27</v>
      </c>
      <c r="R1271" s="299"/>
      <c r="S1271" s="300">
        <v>21.32</v>
      </c>
      <c r="T1271" s="301"/>
      <c r="U1271" s="246"/>
    </row>
    <row r="1272" spans="1:21" x14ac:dyDescent="0.25">
      <c r="A1272" s="290" t="s">
        <v>3330</v>
      </c>
      <c r="B1272" t="s">
        <v>259</v>
      </c>
      <c r="C1272" t="s">
        <v>260</v>
      </c>
      <c r="D1272" s="93" t="s">
        <v>261</v>
      </c>
      <c r="E1272" t="s">
        <v>3331</v>
      </c>
      <c r="F1272" t="s">
        <v>141</v>
      </c>
      <c r="G1272" t="s">
        <v>140</v>
      </c>
      <c r="H1272" t="s">
        <v>833</v>
      </c>
      <c r="I1272" s="200">
        <v>672800</v>
      </c>
      <c r="J1272" s="200"/>
      <c r="K1272" s="237">
        <v>6128.53</v>
      </c>
      <c r="L1272" s="237"/>
      <c r="M1272" s="288">
        <v>109.78</v>
      </c>
      <c r="N1272" s="288"/>
      <c r="O1272" s="311">
        <v>762958</v>
      </c>
      <c r="P1272" s="298"/>
      <c r="Q1272" s="299">
        <v>6205.25</v>
      </c>
      <c r="R1272" s="299"/>
      <c r="S1272" s="300">
        <v>122.95</v>
      </c>
      <c r="T1272" s="301"/>
      <c r="U1272" s="246"/>
    </row>
    <row r="1273" spans="1:21" x14ac:dyDescent="0.25">
      <c r="A1273" s="290" t="s">
        <v>3332</v>
      </c>
      <c r="B1273" t="s">
        <v>259</v>
      </c>
      <c r="C1273" t="s">
        <v>260</v>
      </c>
      <c r="D1273" s="93" t="s">
        <v>261</v>
      </c>
      <c r="E1273" t="s">
        <v>3333</v>
      </c>
      <c r="F1273" t="s">
        <v>141</v>
      </c>
      <c r="G1273" t="s">
        <v>140</v>
      </c>
      <c r="H1273" t="s">
        <v>833</v>
      </c>
      <c r="I1273" s="200">
        <v>39785</v>
      </c>
      <c r="J1273" s="200"/>
      <c r="K1273" s="237">
        <v>737.58</v>
      </c>
      <c r="L1273" s="237"/>
      <c r="M1273" s="288">
        <v>53.94</v>
      </c>
      <c r="N1273" s="288"/>
      <c r="O1273" s="311">
        <v>41238</v>
      </c>
      <c r="P1273" s="298"/>
      <c r="Q1273" s="299">
        <v>733.9</v>
      </c>
      <c r="R1273" s="299"/>
      <c r="S1273" s="300">
        <v>56.19</v>
      </c>
      <c r="T1273" s="301"/>
      <c r="U1273" s="246"/>
    </row>
    <row r="1274" spans="1:21" x14ac:dyDescent="0.25">
      <c r="A1274" s="290" t="s">
        <v>3334</v>
      </c>
      <c r="B1274" t="s">
        <v>259</v>
      </c>
      <c r="C1274" t="s">
        <v>260</v>
      </c>
      <c r="D1274" s="93" t="s">
        <v>261</v>
      </c>
      <c r="E1274" t="s">
        <v>3335</v>
      </c>
      <c r="F1274" t="s">
        <v>141</v>
      </c>
      <c r="G1274" t="s">
        <v>140</v>
      </c>
      <c r="H1274" t="s">
        <v>833</v>
      </c>
      <c r="I1274" s="200">
        <v>320600</v>
      </c>
      <c r="J1274" s="200"/>
      <c r="K1274" s="237">
        <v>3049.87</v>
      </c>
      <c r="L1274" s="237"/>
      <c r="M1274" s="288">
        <v>105.12</v>
      </c>
      <c r="N1274" s="288"/>
      <c r="O1274" s="311">
        <v>345300</v>
      </c>
      <c r="P1274" s="298"/>
      <c r="Q1274" s="299">
        <v>3093.3</v>
      </c>
      <c r="R1274" s="299"/>
      <c r="S1274" s="300">
        <v>111.63</v>
      </c>
      <c r="T1274" s="301"/>
      <c r="U1274" s="246"/>
    </row>
    <row r="1275" spans="1:21" x14ac:dyDescent="0.25">
      <c r="A1275" s="290" t="s">
        <v>3336</v>
      </c>
      <c r="B1275" t="s">
        <v>259</v>
      </c>
      <c r="C1275" t="s">
        <v>260</v>
      </c>
      <c r="D1275" s="93" t="s">
        <v>261</v>
      </c>
      <c r="E1275" t="s">
        <v>3337</v>
      </c>
      <c r="F1275" t="s">
        <v>141</v>
      </c>
      <c r="G1275" t="s">
        <v>140</v>
      </c>
      <c r="H1275" t="s">
        <v>833</v>
      </c>
      <c r="I1275" s="200">
        <v>13364</v>
      </c>
      <c r="J1275" s="200"/>
      <c r="K1275" s="237">
        <v>158.57</v>
      </c>
      <c r="L1275" s="237"/>
      <c r="M1275" s="288">
        <v>84.28</v>
      </c>
      <c r="N1275" s="288"/>
      <c r="O1275" s="311">
        <v>13765</v>
      </c>
      <c r="P1275" s="298"/>
      <c r="Q1275" s="299">
        <v>159.15</v>
      </c>
      <c r="R1275" s="299"/>
      <c r="S1275" s="300">
        <v>86.49</v>
      </c>
      <c r="T1275" s="301"/>
      <c r="U1275" s="246"/>
    </row>
    <row r="1276" spans="1:21" x14ac:dyDescent="0.25">
      <c r="A1276" s="290" t="s">
        <v>3338</v>
      </c>
      <c r="B1276" t="s">
        <v>259</v>
      </c>
      <c r="C1276" t="s">
        <v>260</v>
      </c>
      <c r="D1276" s="93" t="s">
        <v>261</v>
      </c>
      <c r="E1276" t="s">
        <v>3339</v>
      </c>
      <c r="F1276" t="s">
        <v>141</v>
      </c>
      <c r="G1276" t="s">
        <v>140</v>
      </c>
      <c r="H1276" t="s">
        <v>833</v>
      </c>
      <c r="I1276" s="200">
        <v>3000</v>
      </c>
      <c r="J1276" s="200"/>
      <c r="K1276" s="237">
        <v>128.91999999999999</v>
      </c>
      <c r="L1276" s="237"/>
      <c r="M1276" s="288">
        <v>23.27</v>
      </c>
      <c r="N1276" s="288"/>
      <c r="O1276" s="311">
        <v>3000</v>
      </c>
      <c r="P1276" s="298"/>
      <c r="Q1276" s="299">
        <v>130.66999999999999</v>
      </c>
      <c r="R1276" s="299"/>
      <c r="S1276" s="300">
        <v>22.96</v>
      </c>
      <c r="T1276" s="301"/>
      <c r="U1276" s="246"/>
    </row>
    <row r="1277" spans="1:21" x14ac:dyDescent="0.25">
      <c r="A1277" s="290" t="s">
        <v>3340</v>
      </c>
      <c r="B1277" t="s">
        <v>259</v>
      </c>
      <c r="C1277" t="s">
        <v>260</v>
      </c>
      <c r="D1277" s="93" t="s">
        <v>261</v>
      </c>
      <c r="E1277" t="s">
        <v>3341</v>
      </c>
      <c r="F1277" t="s">
        <v>141</v>
      </c>
      <c r="G1277" t="s">
        <v>140</v>
      </c>
      <c r="H1277" t="s">
        <v>833</v>
      </c>
      <c r="I1277" s="200">
        <v>87500</v>
      </c>
      <c r="J1277" s="200"/>
      <c r="K1277" s="237">
        <v>1923.6</v>
      </c>
      <c r="L1277" s="237"/>
      <c r="M1277" s="288">
        <v>45.49</v>
      </c>
      <c r="N1277" s="288"/>
      <c r="O1277" s="311">
        <v>98000</v>
      </c>
      <c r="P1277" s="298"/>
      <c r="Q1277" s="299">
        <v>1951.8</v>
      </c>
      <c r="R1277" s="299"/>
      <c r="S1277" s="300">
        <v>50.21</v>
      </c>
      <c r="T1277" s="301"/>
      <c r="U1277" s="246"/>
    </row>
    <row r="1278" spans="1:21" x14ac:dyDescent="0.25">
      <c r="A1278" s="290" t="s">
        <v>3342</v>
      </c>
      <c r="B1278" t="s">
        <v>259</v>
      </c>
      <c r="C1278" t="s">
        <v>260</v>
      </c>
      <c r="D1278" s="93" t="s">
        <v>261</v>
      </c>
      <c r="E1278" t="s">
        <v>3343</v>
      </c>
      <c r="F1278" t="s">
        <v>141</v>
      </c>
      <c r="G1278" t="s">
        <v>140</v>
      </c>
      <c r="H1278" t="s">
        <v>833</v>
      </c>
      <c r="I1278" s="200">
        <v>18401</v>
      </c>
      <c r="J1278" s="200"/>
      <c r="K1278" s="237">
        <v>334.52</v>
      </c>
      <c r="L1278" s="237"/>
      <c r="M1278" s="288">
        <v>55.01</v>
      </c>
      <c r="N1278" s="288"/>
      <c r="O1278" s="311">
        <v>18401</v>
      </c>
      <c r="P1278" s="298"/>
      <c r="Q1278" s="299">
        <v>333.9</v>
      </c>
      <c r="R1278" s="299"/>
      <c r="S1278" s="300">
        <v>55.11</v>
      </c>
      <c r="T1278" s="301"/>
      <c r="U1278" s="246"/>
    </row>
    <row r="1279" spans="1:21" x14ac:dyDescent="0.25">
      <c r="A1279" s="290" t="s">
        <v>3344</v>
      </c>
      <c r="B1279" t="s">
        <v>259</v>
      </c>
      <c r="C1279" t="s">
        <v>260</v>
      </c>
      <c r="D1279" s="93" t="s">
        <v>261</v>
      </c>
      <c r="E1279" t="s">
        <v>3345</v>
      </c>
      <c r="F1279" t="s">
        <v>141</v>
      </c>
      <c r="G1279" t="s">
        <v>140</v>
      </c>
      <c r="H1279" t="s">
        <v>833</v>
      </c>
      <c r="I1279" s="200">
        <v>16400</v>
      </c>
      <c r="J1279" s="200"/>
      <c r="K1279" s="237">
        <v>349.91</v>
      </c>
      <c r="L1279" s="237"/>
      <c r="M1279" s="288">
        <v>46.87</v>
      </c>
      <c r="N1279" s="288"/>
      <c r="O1279" s="311">
        <v>19815</v>
      </c>
      <c r="P1279" s="298"/>
      <c r="Q1279" s="299">
        <v>369.4</v>
      </c>
      <c r="R1279" s="299"/>
      <c r="S1279" s="300">
        <v>53.64</v>
      </c>
      <c r="T1279" s="301"/>
      <c r="U1279" s="246"/>
    </row>
    <row r="1280" spans="1:21" x14ac:dyDescent="0.25">
      <c r="A1280" s="290" t="s">
        <v>3346</v>
      </c>
      <c r="B1280" t="s">
        <v>259</v>
      </c>
      <c r="C1280" t="s">
        <v>260</v>
      </c>
      <c r="D1280" s="93" t="s">
        <v>261</v>
      </c>
      <c r="E1280" t="s">
        <v>3347</v>
      </c>
      <c r="F1280" t="s">
        <v>141</v>
      </c>
      <c r="G1280" t="s">
        <v>140</v>
      </c>
      <c r="H1280" t="s">
        <v>833</v>
      </c>
      <c r="I1280" s="200">
        <v>17516</v>
      </c>
      <c r="J1280" s="200"/>
      <c r="K1280" s="237">
        <v>554.88</v>
      </c>
      <c r="L1280" s="237"/>
      <c r="M1280" s="288">
        <v>31.57</v>
      </c>
      <c r="N1280" s="288"/>
      <c r="O1280" s="311">
        <v>18392</v>
      </c>
      <c r="P1280" s="298"/>
      <c r="Q1280" s="299">
        <v>557.74</v>
      </c>
      <c r="R1280" s="299"/>
      <c r="S1280" s="300">
        <v>32.979999999999997</v>
      </c>
      <c r="T1280" s="301"/>
      <c r="U1280" s="246"/>
    </row>
    <row r="1281" spans="1:21" x14ac:dyDescent="0.25">
      <c r="A1281" s="290" t="s">
        <v>3348</v>
      </c>
      <c r="B1281" t="s">
        <v>259</v>
      </c>
      <c r="C1281" t="s">
        <v>260</v>
      </c>
      <c r="D1281" s="93" t="s">
        <v>261</v>
      </c>
      <c r="E1281" t="s">
        <v>3349</v>
      </c>
      <c r="F1281" t="s">
        <v>141</v>
      </c>
      <c r="G1281" t="s">
        <v>140</v>
      </c>
      <c r="H1281" t="s">
        <v>833</v>
      </c>
      <c r="I1281" s="200">
        <v>52881</v>
      </c>
      <c r="J1281" s="200"/>
      <c r="K1281" s="237">
        <v>1172.27</v>
      </c>
      <c r="L1281" s="237"/>
      <c r="M1281" s="288">
        <v>45.11</v>
      </c>
      <c r="N1281" s="288"/>
      <c r="O1281" s="311">
        <v>66762</v>
      </c>
      <c r="P1281" s="298"/>
      <c r="Q1281" s="299">
        <v>1180.5</v>
      </c>
      <c r="R1281" s="299"/>
      <c r="S1281" s="300">
        <v>56.55</v>
      </c>
      <c r="T1281" s="301"/>
      <c r="U1281" s="246"/>
    </row>
    <row r="1282" spans="1:21" x14ac:dyDescent="0.25">
      <c r="A1282" s="290" t="s">
        <v>3350</v>
      </c>
      <c r="B1282" t="s">
        <v>259</v>
      </c>
      <c r="C1282" t="s">
        <v>260</v>
      </c>
      <c r="D1282" s="93" t="s">
        <v>261</v>
      </c>
      <c r="E1282" t="s">
        <v>3351</v>
      </c>
      <c r="F1282" t="s">
        <v>141</v>
      </c>
      <c r="G1282" t="s">
        <v>140</v>
      </c>
      <c r="H1282" t="s">
        <v>833</v>
      </c>
      <c r="I1282" s="200">
        <v>15000</v>
      </c>
      <c r="J1282" s="200"/>
      <c r="K1282" s="237">
        <v>532.35</v>
      </c>
      <c r="L1282" s="237"/>
      <c r="M1282" s="288">
        <v>28.18</v>
      </c>
      <c r="N1282" s="288"/>
      <c r="O1282" s="311">
        <v>15500</v>
      </c>
      <c r="P1282" s="298"/>
      <c r="Q1282" s="299">
        <v>541.02</v>
      </c>
      <c r="R1282" s="299"/>
      <c r="S1282" s="300">
        <v>28.65</v>
      </c>
      <c r="T1282" s="301"/>
      <c r="U1282" s="246"/>
    </row>
    <row r="1283" spans="1:21" x14ac:dyDescent="0.25">
      <c r="A1283" s="290" t="s">
        <v>3352</v>
      </c>
      <c r="B1283" t="s">
        <v>259</v>
      </c>
      <c r="C1283" t="s">
        <v>260</v>
      </c>
      <c r="D1283" s="93" t="s">
        <v>261</v>
      </c>
      <c r="E1283" t="s">
        <v>3353</v>
      </c>
      <c r="F1283" t="s">
        <v>141</v>
      </c>
      <c r="G1283" t="s">
        <v>140</v>
      </c>
      <c r="H1283" t="s">
        <v>833</v>
      </c>
      <c r="I1283" s="200">
        <v>516</v>
      </c>
      <c r="J1283" s="200"/>
      <c r="K1283" s="237">
        <v>63.42</v>
      </c>
      <c r="L1283" s="237"/>
      <c r="M1283" s="288">
        <v>8.14</v>
      </c>
      <c r="N1283" s="288"/>
      <c r="O1283" s="311">
        <v>516</v>
      </c>
      <c r="P1283" s="298"/>
      <c r="Q1283" s="299">
        <v>64.760000000000005</v>
      </c>
      <c r="R1283" s="299"/>
      <c r="S1283" s="300">
        <v>7.98</v>
      </c>
      <c r="T1283" s="301"/>
      <c r="U1283" s="246"/>
    </row>
    <row r="1284" spans="1:21" x14ac:dyDescent="0.25">
      <c r="A1284" s="290" t="s">
        <v>3354</v>
      </c>
      <c r="B1284" t="s">
        <v>259</v>
      </c>
      <c r="C1284" t="s">
        <v>260</v>
      </c>
      <c r="D1284" s="93" t="s">
        <v>261</v>
      </c>
      <c r="E1284" t="s">
        <v>3355</v>
      </c>
      <c r="F1284" t="s">
        <v>141</v>
      </c>
      <c r="G1284" t="s">
        <v>140</v>
      </c>
      <c r="H1284" t="s">
        <v>833</v>
      </c>
      <c r="I1284" s="200">
        <v>193720</v>
      </c>
      <c r="J1284" s="200"/>
      <c r="K1284" s="237">
        <v>1375.73</v>
      </c>
      <c r="L1284" s="237"/>
      <c r="M1284" s="288">
        <v>140.81</v>
      </c>
      <c r="N1284" s="288"/>
      <c r="O1284" s="311">
        <v>221870</v>
      </c>
      <c r="P1284" s="298"/>
      <c r="Q1284" s="299">
        <v>1422.26</v>
      </c>
      <c r="R1284" s="299"/>
      <c r="S1284" s="300">
        <v>156</v>
      </c>
      <c r="T1284" s="301"/>
      <c r="U1284" s="246"/>
    </row>
    <row r="1285" spans="1:21" x14ac:dyDescent="0.25">
      <c r="A1285" s="290" t="s">
        <v>3356</v>
      </c>
      <c r="B1285" t="s">
        <v>259</v>
      </c>
      <c r="C1285" t="s">
        <v>260</v>
      </c>
      <c r="D1285" s="93" t="s">
        <v>261</v>
      </c>
      <c r="E1285" t="s">
        <v>3357</v>
      </c>
      <c r="F1285" t="s">
        <v>141</v>
      </c>
      <c r="G1285" t="s">
        <v>140</v>
      </c>
      <c r="H1285" t="s">
        <v>833</v>
      </c>
      <c r="I1285" s="200">
        <v>24491</v>
      </c>
      <c r="J1285" s="200"/>
      <c r="K1285" s="237">
        <v>528.05999999999995</v>
      </c>
      <c r="L1285" s="237"/>
      <c r="M1285" s="288">
        <v>46.38</v>
      </c>
      <c r="N1285" s="288"/>
      <c r="O1285" s="311">
        <v>33275</v>
      </c>
      <c r="P1285" s="298"/>
      <c r="Q1285" s="299">
        <v>541</v>
      </c>
      <c r="R1285" s="299"/>
      <c r="S1285" s="300">
        <v>61.51</v>
      </c>
      <c r="T1285" s="301"/>
      <c r="U1285" s="246"/>
    </row>
    <row r="1286" spans="1:21" x14ac:dyDescent="0.25">
      <c r="A1286" s="290" t="s">
        <v>3358</v>
      </c>
      <c r="B1286" t="s">
        <v>259</v>
      </c>
      <c r="C1286" t="s">
        <v>260</v>
      </c>
      <c r="D1286" s="93" t="s">
        <v>261</v>
      </c>
      <c r="E1286" t="s">
        <v>3359</v>
      </c>
      <c r="F1286" t="s">
        <v>141</v>
      </c>
      <c r="G1286" t="s">
        <v>140</v>
      </c>
      <c r="H1286" t="s">
        <v>833</v>
      </c>
      <c r="I1286" s="200">
        <v>100440</v>
      </c>
      <c r="J1286" s="200"/>
      <c r="K1286" s="237">
        <v>706.29</v>
      </c>
      <c r="L1286" s="237"/>
      <c r="M1286" s="288">
        <v>142.21</v>
      </c>
      <c r="N1286" s="288"/>
      <c r="O1286" s="311">
        <v>107900</v>
      </c>
      <c r="P1286" s="298"/>
      <c r="Q1286" s="299">
        <v>722.72</v>
      </c>
      <c r="R1286" s="299"/>
      <c r="S1286" s="300">
        <v>149.30000000000001</v>
      </c>
      <c r="T1286" s="301"/>
      <c r="U1286" s="246"/>
    </row>
    <row r="1287" spans="1:21" x14ac:dyDescent="0.25">
      <c r="A1287" s="290" t="s">
        <v>3360</v>
      </c>
      <c r="B1287" t="s">
        <v>259</v>
      </c>
      <c r="C1287" t="s">
        <v>260</v>
      </c>
      <c r="D1287" s="93" t="s">
        <v>261</v>
      </c>
      <c r="E1287" t="s">
        <v>3361</v>
      </c>
      <c r="F1287" t="s">
        <v>141</v>
      </c>
      <c r="G1287" t="s">
        <v>140</v>
      </c>
      <c r="H1287" t="s">
        <v>833</v>
      </c>
      <c r="I1287" s="200">
        <v>11900</v>
      </c>
      <c r="J1287" s="200"/>
      <c r="K1287" s="237">
        <v>331.46</v>
      </c>
      <c r="L1287" s="237"/>
      <c r="M1287" s="288">
        <v>35.9</v>
      </c>
      <c r="N1287" s="288"/>
      <c r="O1287" s="311">
        <v>21000</v>
      </c>
      <c r="P1287" s="298"/>
      <c r="Q1287" s="299">
        <v>329.8</v>
      </c>
      <c r="R1287" s="299"/>
      <c r="S1287" s="300">
        <v>63.67</v>
      </c>
      <c r="T1287" s="301"/>
      <c r="U1287" s="246"/>
    </row>
    <row r="1288" spans="1:21" x14ac:dyDescent="0.25">
      <c r="A1288" s="290" t="s">
        <v>3362</v>
      </c>
      <c r="B1288" t="s">
        <v>259</v>
      </c>
      <c r="C1288" t="s">
        <v>260</v>
      </c>
      <c r="D1288" s="93" t="s">
        <v>261</v>
      </c>
      <c r="E1288" t="s">
        <v>3363</v>
      </c>
      <c r="F1288" t="s">
        <v>141</v>
      </c>
      <c r="G1288" t="s">
        <v>140</v>
      </c>
      <c r="H1288" t="s">
        <v>833</v>
      </c>
      <c r="I1288" s="200">
        <v>28500</v>
      </c>
      <c r="J1288" s="200"/>
      <c r="K1288" s="237">
        <v>604.45000000000005</v>
      </c>
      <c r="L1288" s="237"/>
      <c r="M1288" s="288">
        <v>47.15</v>
      </c>
      <c r="N1288" s="288"/>
      <c r="O1288" s="311">
        <v>28500</v>
      </c>
      <c r="P1288" s="298"/>
      <c r="Q1288" s="299">
        <v>602.29999999999995</v>
      </c>
      <c r="R1288" s="299"/>
      <c r="S1288" s="300">
        <v>47.32</v>
      </c>
      <c r="T1288" s="301"/>
      <c r="U1288" s="246"/>
    </row>
    <row r="1289" spans="1:21" x14ac:dyDescent="0.25">
      <c r="A1289" s="290" t="s">
        <v>3364</v>
      </c>
      <c r="B1289" t="s">
        <v>259</v>
      </c>
      <c r="C1289" t="s">
        <v>260</v>
      </c>
      <c r="D1289" s="93" t="s">
        <v>261</v>
      </c>
      <c r="E1289" t="s">
        <v>3365</v>
      </c>
      <c r="F1289" t="s">
        <v>141</v>
      </c>
      <c r="G1289" t="s">
        <v>140</v>
      </c>
      <c r="H1289" t="s">
        <v>833</v>
      </c>
      <c r="I1289" s="200">
        <v>99224</v>
      </c>
      <c r="J1289" s="200"/>
      <c r="K1289" s="237">
        <v>1397.04</v>
      </c>
      <c r="L1289" s="237"/>
      <c r="M1289" s="288">
        <v>71.02</v>
      </c>
      <c r="N1289" s="288"/>
      <c r="O1289" s="311">
        <v>102289</v>
      </c>
      <c r="P1289" s="298"/>
      <c r="Q1289" s="299">
        <v>1420.58</v>
      </c>
      <c r="R1289" s="299"/>
      <c r="S1289" s="300">
        <v>72.010000000000005</v>
      </c>
      <c r="T1289" s="301"/>
      <c r="U1289" s="246"/>
    </row>
    <row r="1290" spans="1:21" x14ac:dyDescent="0.25">
      <c r="A1290" s="290" t="s">
        <v>3366</v>
      </c>
      <c r="B1290" t="s">
        <v>259</v>
      </c>
      <c r="C1290" t="s">
        <v>260</v>
      </c>
      <c r="D1290" s="93" t="s">
        <v>261</v>
      </c>
      <c r="E1290" t="s">
        <v>3367</v>
      </c>
      <c r="F1290" t="s">
        <v>141</v>
      </c>
      <c r="G1290" t="s">
        <v>140</v>
      </c>
      <c r="H1290" t="s">
        <v>833</v>
      </c>
      <c r="I1290" s="200">
        <v>33720</v>
      </c>
      <c r="J1290" s="200"/>
      <c r="K1290" s="237">
        <v>438.01</v>
      </c>
      <c r="L1290" s="237"/>
      <c r="M1290" s="288">
        <v>76.98</v>
      </c>
      <c r="N1290" s="288"/>
      <c r="O1290" s="311">
        <v>34768</v>
      </c>
      <c r="P1290" s="298"/>
      <c r="Q1290" s="299">
        <v>478.55</v>
      </c>
      <c r="R1290" s="299"/>
      <c r="S1290" s="300">
        <v>72.650000000000006</v>
      </c>
      <c r="T1290" s="301"/>
      <c r="U1290" s="246"/>
    </row>
    <row r="1291" spans="1:21" x14ac:dyDescent="0.25">
      <c r="A1291" s="290" t="s">
        <v>3368</v>
      </c>
      <c r="B1291" t="s">
        <v>259</v>
      </c>
      <c r="C1291" t="s">
        <v>260</v>
      </c>
      <c r="D1291" s="93" t="s">
        <v>261</v>
      </c>
      <c r="E1291" t="s">
        <v>3369</v>
      </c>
      <c r="F1291" t="s">
        <v>141</v>
      </c>
      <c r="G1291" t="s">
        <v>140</v>
      </c>
      <c r="H1291" t="s">
        <v>833</v>
      </c>
      <c r="I1291" s="200">
        <v>55228</v>
      </c>
      <c r="J1291" s="200"/>
      <c r="K1291" s="237">
        <v>491.08</v>
      </c>
      <c r="L1291" s="237"/>
      <c r="M1291" s="288">
        <v>112.46</v>
      </c>
      <c r="N1291" s="288"/>
      <c r="O1291" s="311">
        <v>58130</v>
      </c>
      <c r="P1291" s="298"/>
      <c r="Q1291" s="299">
        <v>506.76</v>
      </c>
      <c r="R1291" s="299"/>
      <c r="S1291" s="300">
        <v>114.71</v>
      </c>
      <c r="T1291" s="301"/>
      <c r="U1291" s="246"/>
    </row>
    <row r="1292" spans="1:21" x14ac:dyDescent="0.25">
      <c r="A1292" s="290" t="s">
        <v>3370</v>
      </c>
      <c r="B1292" t="s">
        <v>259</v>
      </c>
      <c r="C1292" t="s">
        <v>260</v>
      </c>
      <c r="D1292" s="93" t="s">
        <v>261</v>
      </c>
      <c r="E1292" t="s">
        <v>3371</v>
      </c>
      <c r="F1292" t="s">
        <v>141</v>
      </c>
      <c r="G1292" t="s">
        <v>140</v>
      </c>
      <c r="H1292" t="s">
        <v>833</v>
      </c>
      <c r="I1292" s="200">
        <v>3500</v>
      </c>
      <c r="J1292" s="200"/>
      <c r="K1292" s="237">
        <v>169.89</v>
      </c>
      <c r="L1292" s="237"/>
      <c r="M1292" s="288">
        <v>20.6</v>
      </c>
      <c r="N1292" s="288"/>
      <c r="O1292" s="311">
        <v>3500</v>
      </c>
      <c r="P1292" s="298"/>
      <c r="Q1292" s="299">
        <v>167.22</v>
      </c>
      <c r="R1292" s="299"/>
      <c r="S1292" s="300">
        <v>20.93</v>
      </c>
      <c r="T1292" s="301"/>
      <c r="U1292" s="246"/>
    </row>
    <row r="1293" spans="1:21" x14ac:dyDescent="0.25">
      <c r="A1293" s="290" t="s">
        <v>3372</v>
      </c>
      <c r="B1293" t="s">
        <v>259</v>
      </c>
      <c r="C1293" t="s">
        <v>260</v>
      </c>
      <c r="D1293" s="93" t="s">
        <v>261</v>
      </c>
      <c r="E1293" t="s">
        <v>3373</v>
      </c>
      <c r="F1293" t="s">
        <v>141</v>
      </c>
      <c r="G1293" t="s">
        <v>140</v>
      </c>
      <c r="H1293" t="s">
        <v>833</v>
      </c>
      <c r="I1293" s="200">
        <v>10000</v>
      </c>
      <c r="J1293" s="200"/>
      <c r="K1293" s="237">
        <v>326.43</v>
      </c>
      <c r="L1293" s="237"/>
      <c r="M1293" s="288">
        <v>30.63</v>
      </c>
      <c r="N1293" s="288"/>
      <c r="O1293" s="311">
        <v>11000</v>
      </c>
      <c r="P1293" s="298"/>
      <c r="Q1293" s="299">
        <v>326.36</v>
      </c>
      <c r="R1293" s="299"/>
      <c r="S1293" s="300">
        <v>33.71</v>
      </c>
      <c r="T1293" s="301"/>
      <c r="U1293" s="246"/>
    </row>
    <row r="1294" spans="1:21" x14ac:dyDescent="0.25">
      <c r="A1294" s="290" t="s">
        <v>3374</v>
      </c>
      <c r="B1294" t="s">
        <v>259</v>
      </c>
      <c r="C1294" t="s">
        <v>260</v>
      </c>
      <c r="D1294" s="93" t="s">
        <v>261</v>
      </c>
      <c r="E1294" t="s">
        <v>3375</v>
      </c>
      <c r="F1294" t="s">
        <v>141</v>
      </c>
      <c r="G1294" t="s">
        <v>140</v>
      </c>
      <c r="H1294" t="s">
        <v>833</v>
      </c>
      <c r="I1294" s="200">
        <v>5909</v>
      </c>
      <c r="J1294" s="200"/>
      <c r="K1294" s="237">
        <v>239.51</v>
      </c>
      <c r="L1294" s="237"/>
      <c r="M1294" s="288">
        <v>24.67</v>
      </c>
      <c r="N1294" s="288"/>
      <c r="O1294" s="311">
        <v>6276</v>
      </c>
      <c r="P1294" s="298"/>
      <c r="Q1294" s="299">
        <v>243.28</v>
      </c>
      <c r="R1294" s="299"/>
      <c r="S1294" s="300">
        <v>25.8</v>
      </c>
      <c r="T1294" s="301"/>
      <c r="U1294" s="246"/>
    </row>
    <row r="1295" spans="1:21" x14ac:dyDescent="0.25">
      <c r="A1295" s="290" t="s">
        <v>3376</v>
      </c>
      <c r="B1295" t="s">
        <v>259</v>
      </c>
      <c r="C1295" t="s">
        <v>260</v>
      </c>
      <c r="D1295" s="93" t="s">
        <v>261</v>
      </c>
      <c r="E1295" t="s">
        <v>3377</v>
      </c>
      <c r="F1295" t="s">
        <v>141</v>
      </c>
      <c r="G1295" t="s">
        <v>140</v>
      </c>
      <c r="H1295" t="s">
        <v>833</v>
      </c>
      <c r="I1295" s="200">
        <v>21903</v>
      </c>
      <c r="J1295" s="200"/>
      <c r="K1295" s="237">
        <v>416.81</v>
      </c>
      <c r="L1295" s="237"/>
      <c r="M1295" s="288">
        <v>52.55</v>
      </c>
      <c r="N1295" s="288"/>
      <c r="O1295" s="311">
        <v>20000</v>
      </c>
      <c r="P1295" s="298"/>
      <c r="Q1295" s="299">
        <v>413.69</v>
      </c>
      <c r="R1295" s="299"/>
      <c r="S1295" s="300">
        <v>48.35</v>
      </c>
      <c r="T1295" s="301"/>
      <c r="U1295" s="246"/>
    </row>
    <row r="1296" spans="1:21" x14ac:dyDescent="0.25">
      <c r="A1296" s="290" t="s">
        <v>3378</v>
      </c>
      <c r="B1296" t="s">
        <v>259</v>
      </c>
      <c r="C1296" t="s">
        <v>260</v>
      </c>
      <c r="D1296" s="93" t="s">
        <v>261</v>
      </c>
      <c r="E1296" t="s">
        <v>3379</v>
      </c>
      <c r="F1296" t="s">
        <v>141</v>
      </c>
      <c r="G1296" t="s">
        <v>140</v>
      </c>
      <c r="H1296" t="s">
        <v>833</v>
      </c>
      <c r="I1296" s="200">
        <v>55474</v>
      </c>
      <c r="J1296" s="200"/>
      <c r="K1296" s="237">
        <v>528.04999999999995</v>
      </c>
      <c r="L1296" s="237"/>
      <c r="M1296" s="288">
        <v>105.05</v>
      </c>
      <c r="N1296" s="288"/>
      <c r="O1296" s="311">
        <v>55474</v>
      </c>
      <c r="P1296" s="298"/>
      <c r="Q1296" s="299">
        <v>536.64</v>
      </c>
      <c r="R1296" s="299"/>
      <c r="S1296" s="300">
        <v>103.37</v>
      </c>
      <c r="T1296" s="301"/>
      <c r="U1296" s="246"/>
    </row>
    <row r="1297" spans="1:21" x14ac:dyDescent="0.25">
      <c r="A1297" s="290" t="s">
        <v>3380</v>
      </c>
      <c r="B1297" t="s">
        <v>259</v>
      </c>
      <c r="C1297" t="s">
        <v>260</v>
      </c>
      <c r="D1297" s="93" t="s">
        <v>261</v>
      </c>
      <c r="E1297" t="s">
        <v>3381</v>
      </c>
      <c r="F1297" t="s">
        <v>141</v>
      </c>
      <c r="G1297" t="s">
        <v>140</v>
      </c>
      <c r="H1297" t="s">
        <v>833</v>
      </c>
      <c r="I1297" s="200">
        <v>25240</v>
      </c>
      <c r="J1297" s="200"/>
      <c r="K1297" s="237">
        <v>523.16999999999996</v>
      </c>
      <c r="L1297" s="237"/>
      <c r="M1297" s="288">
        <v>48.24</v>
      </c>
      <c r="N1297" s="288"/>
      <c r="O1297" s="311">
        <v>28674</v>
      </c>
      <c r="P1297" s="298"/>
      <c r="Q1297" s="299">
        <v>540.33000000000004</v>
      </c>
      <c r="R1297" s="299"/>
      <c r="S1297" s="300">
        <v>53.07</v>
      </c>
      <c r="T1297" s="301"/>
      <c r="U1297" s="246"/>
    </row>
    <row r="1298" spans="1:21" x14ac:dyDescent="0.25">
      <c r="A1298" s="290" t="s">
        <v>3382</v>
      </c>
      <c r="B1298" t="s">
        <v>259</v>
      </c>
      <c r="C1298" t="s">
        <v>260</v>
      </c>
      <c r="D1298" s="93" t="s">
        <v>261</v>
      </c>
      <c r="E1298" t="s">
        <v>3383</v>
      </c>
      <c r="F1298" t="s">
        <v>141</v>
      </c>
      <c r="G1298" t="s">
        <v>140</v>
      </c>
      <c r="H1298" t="s">
        <v>833</v>
      </c>
      <c r="I1298" s="200">
        <v>21300</v>
      </c>
      <c r="J1298" s="200"/>
      <c r="K1298" s="237">
        <v>606.41999999999996</v>
      </c>
      <c r="L1298" s="237"/>
      <c r="M1298" s="288">
        <v>35.119999999999997</v>
      </c>
      <c r="N1298" s="288"/>
      <c r="O1298" s="311">
        <v>21300</v>
      </c>
      <c r="P1298" s="298"/>
      <c r="Q1298" s="299">
        <v>610.26</v>
      </c>
      <c r="R1298" s="299"/>
      <c r="S1298" s="300">
        <v>34.9</v>
      </c>
      <c r="T1298" s="301"/>
      <c r="U1298" s="246"/>
    </row>
    <row r="1299" spans="1:21" x14ac:dyDescent="0.25">
      <c r="A1299" s="290" t="s">
        <v>3384</v>
      </c>
      <c r="B1299" t="s">
        <v>259</v>
      </c>
      <c r="C1299" t="s">
        <v>260</v>
      </c>
      <c r="D1299" s="93" t="s">
        <v>261</v>
      </c>
      <c r="E1299" t="s">
        <v>3385</v>
      </c>
      <c r="F1299" t="s">
        <v>141</v>
      </c>
      <c r="G1299" t="s">
        <v>140</v>
      </c>
      <c r="H1299" t="s">
        <v>833</v>
      </c>
      <c r="I1299" s="200">
        <v>7000</v>
      </c>
      <c r="J1299" s="200"/>
      <c r="K1299" s="237">
        <v>314.29000000000002</v>
      </c>
      <c r="L1299" s="237"/>
      <c r="M1299" s="288">
        <v>22.27</v>
      </c>
      <c r="N1299" s="288"/>
      <c r="O1299" s="311">
        <v>7000</v>
      </c>
      <c r="P1299" s="298"/>
      <c r="Q1299" s="299">
        <v>318.81</v>
      </c>
      <c r="R1299" s="299"/>
      <c r="S1299" s="300">
        <v>21.96</v>
      </c>
      <c r="T1299" s="301"/>
      <c r="U1299" s="246"/>
    </row>
    <row r="1300" spans="1:21" x14ac:dyDescent="0.25">
      <c r="A1300" s="290" t="s">
        <v>3386</v>
      </c>
      <c r="B1300" t="s">
        <v>259</v>
      </c>
      <c r="C1300" t="s">
        <v>260</v>
      </c>
      <c r="D1300" s="93" t="s">
        <v>261</v>
      </c>
      <c r="E1300" t="s">
        <v>3387</v>
      </c>
      <c r="F1300" t="s">
        <v>141</v>
      </c>
      <c r="G1300" t="s">
        <v>140</v>
      </c>
      <c r="H1300" t="s">
        <v>833</v>
      </c>
      <c r="I1300" s="200">
        <v>15000</v>
      </c>
      <c r="J1300" s="200"/>
      <c r="K1300" s="237">
        <v>444.59</v>
      </c>
      <c r="L1300" s="237"/>
      <c r="M1300" s="288">
        <v>33.74</v>
      </c>
      <c r="N1300" s="288"/>
      <c r="O1300" s="311">
        <v>15000</v>
      </c>
      <c r="P1300" s="298"/>
      <c r="Q1300" s="299">
        <v>441.63</v>
      </c>
      <c r="R1300" s="299"/>
      <c r="S1300" s="300">
        <v>33.97</v>
      </c>
      <c r="T1300" s="301"/>
      <c r="U1300" s="246"/>
    </row>
    <row r="1301" spans="1:21" x14ac:dyDescent="0.25">
      <c r="A1301" s="290" t="s">
        <v>3388</v>
      </c>
      <c r="B1301" t="s">
        <v>259</v>
      </c>
      <c r="C1301" t="s">
        <v>260</v>
      </c>
      <c r="D1301" s="93" t="s">
        <v>261</v>
      </c>
      <c r="E1301" t="s">
        <v>3389</v>
      </c>
      <c r="F1301" t="s">
        <v>141</v>
      </c>
      <c r="G1301" t="s">
        <v>140</v>
      </c>
      <c r="H1301" t="s">
        <v>833</v>
      </c>
      <c r="I1301" s="200">
        <v>69000</v>
      </c>
      <c r="J1301" s="200"/>
      <c r="K1301" s="237">
        <v>789.7</v>
      </c>
      <c r="L1301" s="237"/>
      <c r="M1301" s="288">
        <v>87.37</v>
      </c>
      <c r="N1301" s="288"/>
      <c r="O1301" s="311">
        <v>94000</v>
      </c>
      <c r="P1301" s="298"/>
      <c r="Q1301" s="299">
        <v>796.26</v>
      </c>
      <c r="R1301" s="299"/>
      <c r="S1301" s="300">
        <v>118.05</v>
      </c>
      <c r="T1301" s="301"/>
      <c r="U1301" s="246"/>
    </row>
    <row r="1302" spans="1:21" x14ac:dyDescent="0.25">
      <c r="A1302" s="290" t="s">
        <v>3390</v>
      </c>
      <c r="B1302" t="s">
        <v>259</v>
      </c>
      <c r="C1302" t="s">
        <v>260</v>
      </c>
      <c r="D1302" s="93" t="s">
        <v>261</v>
      </c>
      <c r="E1302" t="s">
        <v>2474</v>
      </c>
      <c r="F1302" t="s">
        <v>141</v>
      </c>
      <c r="G1302" t="s">
        <v>140</v>
      </c>
      <c r="H1302" t="s">
        <v>833</v>
      </c>
      <c r="I1302" s="200">
        <v>568230</v>
      </c>
      <c r="J1302" s="200"/>
      <c r="K1302" s="237">
        <v>5204.6000000000004</v>
      </c>
      <c r="L1302" s="237"/>
      <c r="M1302" s="288">
        <v>109.18</v>
      </c>
      <c r="N1302" s="288"/>
      <c r="O1302" s="311">
        <v>684158</v>
      </c>
      <c r="P1302" s="298"/>
      <c r="Q1302" s="299">
        <v>5217.21</v>
      </c>
      <c r="R1302" s="299"/>
      <c r="S1302" s="300">
        <v>131.13</v>
      </c>
      <c r="T1302" s="301"/>
      <c r="U1302" s="246"/>
    </row>
    <row r="1303" spans="1:21" x14ac:dyDescent="0.25">
      <c r="A1303" s="290" t="s">
        <v>3391</v>
      </c>
      <c r="B1303" t="s">
        <v>259</v>
      </c>
      <c r="C1303" t="s">
        <v>260</v>
      </c>
      <c r="D1303" s="93" t="s">
        <v>261</v>
      </c>
      <c r="E1303" t="s">
        <v>3392</v>
      </c>
      <c r="F1303" t="s">
        <v>141</v>
      </c>
      <c r="G1303" t="s">
        <v>140</v>
      </c>
      <c r="H1303" t="s">
        <v>833</v>
      </c>
      <c r="I1303" s="200">
        <v>6000</v>
      </c>
      <c r="J1303" s="200"/>
      <c r="K1303" s="237">
        <v>241.4</v>
      </c>
      <c r="L1303" s="237"/>
      <c r="M1303" s="288">
        <v>24.86</v>
      </c>
      <c r="N1303" s="288"/>
      <c r="O1303" s="311">
        <v>6000</v>
      </c>
      <c r="P1303" s="298"/>
      <c r="Q1303" s="299">
        <v>240.3</v>
      </c>
      <c r="R1303" s="299"/>
      <c r="S1303" s="300">
        <v>24.97</v>
      </c>
      <c r="T1303" s="301"/>
      <c r="U1303" s="246"/>
    </row>
    <row r="1304" spans="1:21" x14ac:dyDescent="0.25">
      <c r="A1304" s="290" t="s">
        <v>3393</v>
      </c>
      <c r="B1304" t="s">
        <v>259</v>
      </c>
      <c r="C1304" t="s">
        <v>260</v>
      </c>
      <c r="D1304" s="93" t="s">
        <v>261</v>
      </c>
      <c r="E1304" t="s">
        <v>3394</v>
      </c>
      <c r="F1304" t="s">
        <v>141</v>
      </c>
      <c r="G1304" t="s">
        <v>140</v>
      </c>
      <c r="H1304" t="s">
        <v>833</v>
      </c>
      <c r="I1304" s="200">
        <v>1800</v>
      </c>
      <c r="J1304" s="200"/>
      <c r="K1304" s="237">
        <v>152.85</v>
      </c>
      <c r="L1304" s="237"/>
      <c r="M1304" s="288">
        <v>11.78</v>
      </c>
      <c r="N1304" s="288"/>
      <c r="O1304" s="311">
        <v>2000</v>
      </c>
      <c r="P1304" s="298"/>
      <c r="Q1304" s="299">
        <v>150.16</v>
      </c>
      <c r="R1304" s="299"/>
      <c r="S1304" s="300">
        <v>13.32</v>
      </c>
      <c r="T1304" s="301"/>
      <c r="U1304" s="246"/>
    </row>
    <row r="1305" spans="1:21" x14ac:dyDescent="0.25">
      <c r="A1305" s="290" t="s">
        <v>3395</v>
      </c>
      <c r="B1305" t="s">
        <v>259</v>
      </c>
      <c r="C1305" t="s">
        <v>260</v>
      </c>
      <c r="D1305" s="93" t="s">
        <v>261</v>
      </c>
      <c r="E1305" t="s">
        <v>3396</v>
      </c>
      <c r="F1305" t="s">
        <v>141</v>
      </c>
      <c r="G1305" t="s">
        <v>140</v>
      </c>
      <c r="H1305" t="s">
        <v>833</v>
      </c>
      <c r="I1305" s="200">
        <v>221392</v>
      </c>
      <c r="J1305" s="200"/>
      <c r="K1305" s="237">
        <v>1657.15</v>
      </c>
      <c r="L1305" s="237"/>
      <c r="M1305" s="288">
        <v>133.6</v>
      </c>
      <c r="N1305" s="288"/>
      <c r="O1305" s="311">
        <v>259359</v>
      </c>
      <c r="P1305" s="298"/>
      <c r="Q1305" s="299">
        <v>1686.79</v>
      </c>
      <c r="R1305" s="299"/>
      <c r="S1305" s="300">
        <v>153.76</v>
      </c>
      <c r="T1305" s="301"/>
      <c r="U1305" s="246"/>
    </row>
    <row r="1306" spans="1:21" x14ac:dyDescent="0.25">
      <c r="A1306" s="290" t="s">
        <v>3397</v>
      </c>
      <c r="B1306" t="s">
        <v>259</v>
      </c>
      <c r="C1306" t="s">
        <v>260</v>
      </c>
      <c r="D1306" s="93" t="s">
        <v>261</v>
      </c>
      <c r="E1306" t="s">
        <v>3398</v>
      </c>
      <c r="F1306" t="s">
        <v>141</v>
      </c>
      <c r="G1306" t="s">
        <v>140</v>
      </c>
      <c r="H1306" t="s">
        <v>833</v>
      </c>
      <c r="I1306" s="200">
        <v>26269</v>
      </c>
      <c r="J1306" s="200"/>
      <c r="K1306" s="237">
        <v>957.12</v>
      </c>
      <c r="L1306" s="237"/>
      <c r="M1306" s="288">
        <v>27.45</v>
      </c>
      <c r="N1306" s="288"/>
      <c r="O1306" s="311">
        <v>26794</v>
      </c>
      <c r="P1306" s="298"/>
      <c r="Q1306" s="299">
        <v>953.72</v>
      </c>
      <c r="R1306" s="299"/>
      <c r="S1306" s="300">
        <v>28.09</v>
      </c>
      <c r="T1306" s="301"/>
      <c r="U1306" s="246"/>
    </row>
    <row r="1307" spans="1:21" x14ac:dyDescent="0.25">
      <c r="A1307" s="290" t="s">
        <v>3399</v>
      </c>
      <c r="B1307" t="s">
        <v>259</v>
      </c>
      <c r="C1307" t="s">
        <v>260</v>
      </c>
      <c r="D1307" s="93" t="s">
        <v>261</v>
      </c>
      <c r="E1307" t="s">
        <v>3400</v>
      </c>
      <c r="F1307" t="s">
        <v>141</v>
      </c>
      <c r="G1307" t="s">
        <v>140</v>
      </c>
      <c r="H1307" t="s">
        <v>833</v>
      </c>
      <c r="I1307" s="200">
        <v>48000</v>
      </c>
      <c r="J1307" s="200"/>
      <c r="K1307" s="237">
        <v>927.93</v>
      </c>
      <c r="L1307" s="237"/>
      <c r="M1307" s="288">
        <v>51.73</v>
      </c>
      <c r="N1307" s="288"/>
      <c r="O1307" s="311">
        <v>50000</v>
      </c>
      <c r="P1307" s="298"/>
      <c r="Q1307" s="299">
        <v>936.86</v>
      </c>
      <c r="R1307" s="299"/>
      <c r="S1307" s="300">
        <v>53.37</v>
      </c>
      <c r="T1307" s="301"/>
      <c r="U1307" s="246"/>
    </row>
    <row r="1308" spans="1:21" x14ac:dyDescent="0.25">
      <c r="A1308" s="290" t="s">
        <v>3401</v>
      </c>
      <c r="B1308" t="s">
        <v>259</v>
      </c>
      <c r="C1308" t="s">
        <v>260</v>
      </c>
      <c r="D1308" s="93" t="s">
        <v>261</v>
      </c>
      <c r="E1308" t="s">
        <v>3402</v>
      </c>
      <c r="F1308" t="s">
        <v>141</v>
      </c>
      <c r="G1308" t="s">
        <v>140</v>
      </c>
      <c r="H1308" t="s">
        <v>833</v>
      </c>
      <c r="I1308" s="200">
        <v>7000</v>
      </c>
      <c r="J1308" s="200"/>
      <c r="K1308" s="237">
        <v>476.62</v>
      </c>
      <c r="L1308" s="237"/>
      <c r="M1308" s="288">
        <v>14.69</v>
      </c>
      <c r="N1308" s="288"/>
      <c r="O1308" s="311">
        <v>7500</v>
      </c>
      <c r="P1308" s="298"/>
      <c r="Q1308" s="299">
        <v>488.6</v>
      </c>
      <c r="R1308" s="299"/>
      <c r="S1308" s="300">
        <v>15.35</v>
      </c>
      <c r="T1308" s="301"/>
      <c r="U1308" s="246"/>
    </row>
    <row r="1309" spans="1:21" x14ac:dyDescent="0.25">
      <c r="A1309" s="290" t="s">
        <v>3403</v>
      </c>
      <c r="B1309" t="s">
        <v>259</v>
      </c>
      <c r="C1309" t="s">
        <v>260</v>
      </c>
      <c r="D1309" s="93" t="s">
        <v>261</v>
      </c>
      <c r="E1309" t="s">
        <v>3404</v>
      </c>
      <c r="F1309" t="s">
        <v>141</v>
      </c>
      <c r="G1309" t="s">
        <v>140</v>
      </c>
      <c r="H1309" t="s">
        <v>833</v>
      </c>
      <c r="I1309" s="200">
        <v>12000</v>
      </c>
      <c r="J1309" s="200"/>
      <c r="K1309" s="237">
        <v>152.11000000000001</v>
      </c>
      <c r="L1309" s="237"/>
      <c r="M1309" s="288">
        <v>78.89</v>
      </c>
      <c r="N1309" s="288"/>
      <c r="O1309" s="311">
        <v>12000</v>
      </c>
      <c r="P1309" s="298"/>
      <c r="Q1309" s="299">
        <v>155.80000000000001</v>
      </c>
      <c r="R1309" s="299"/>
      <c r="S1309" s="300">
        <v>77.02</v>
      </c>
      <c r="T1309" s="301"/>
      <c r="U1309" s="246"/>
    </row>
    <row r="1310" spans="1:21" x14ac:dyDescent="0.25">
      <c r="A1310" s="290" t="s">
        <v>3405</v>
      </c>
      <c r="B1310" t="s">
        <v>259</v>
      </c>
      <c r="C1310" t="s">
        <v>260</v>
      </c>
      <c r="D1310" s="93" t="s">
        <v>261</v>
      </c>
      <c r="E1310" t="s">
        <v>3406</v>
      </c>
      <c r="F1310" t="s">
        <v>141</v>
      </c>
      <c r="G1310" t="s">
        <v>140</v>
      </c>
      <c r="H1310" t="s">
        <v>833</v>
      </c>
      <c r="I1310" s="200">
        <v>11965</v>
      </c>
      <c r="J1310" s="200"/>
      <c r="K1310" s="237">
        <v>258.36</v>
      </c>
      <c r="L1310" s="237"/>
      <c r="M1310" s="288">
        <v>46.31</v>
      </c>
      <c r="N1310" s="288"/>
      <c r="O1310" s="311">
        <v>12563</v>
      </c>
      <c r="P1310" s="298"/>
      <c r="Q1310" s="299">
        <v>259.99</v>
      </c>
      <c r="R1310" s="299"/>
      <c r="S1310" s="300">
        <v>48.32</v>
      </c>
      <c r="T1310" s="301"/>
      <c r="U1310" s="246"/>
    </row>
    <row r="1311" spans="1:21" x14ac:dyDescent="0.25">
      <c r="A1311" s="290" t="s">
        <v>3407</v>
      </c>
      <c r="B1311" t="s">
        <v>259</v>
      </c>
      <c r="C1311" t="s">
        <v>260</v>
      </c>
      <c r="D1311" s="93" t="s">
        <v>261</v>
      </c>
      <c r="E1311" t="s">
        <v>3408</v>
      </c>
      <c r="F1311" t="s">
        <v>141</v>
      </c>
      <c r="G1311" t="s">
        <v>140</v>
      </c>
      <c r="H1311" t="s">
        <v>833</v>
      </c>
      <c r="I1311" s="200">
        <v>23000</v>
      </c>
      <c r="J1311" s="200"/>
      <c r="K1311" s="237">
        <v>287.95</v>
      </c>
      <c r="L1311" s="237"/>
      <c r="M1311" s="288">
        <v>79.87</v>
      </c>
      <c r="N1311" s="288"/>
      <c r="O1311" s="311">
        <v>27976</v>
      </c>
      <c r="P1311" s="298"/>
      <c r="Q1311" s="299">
        <v>294.64999999999998</v>
      </c>
      <c r="R1311" s="299"/>
      <c r="S1311" s="300">
        <v>94.95</v>
      </c>
      <c r="T1311" s="301"/>
      <c r="U1311" s="246"/>
    </row>
    <row r="1312" spans="1:21" x14ac:dyDescent="0.25">
      <c r="A1312" s="290" t="s">
        <v>3409</v>
      </c>
      <c r="B1312" t="s">
        <v>259</v>
      </c>
      <c r="C1312" t="s">
        <v>260</v>
      </c>
      <c r="D1312" s="93" t="s">
        <v>261</v>
      </c>
      <c r="E1312" t="s">
        <v>3410</v>
      </c>
      <c r="F1312" t="s">
        <v>141</v>
      </c>
      <c r="G1312" t="s">
        <v>140</v>
      </c>
      <c r="H1312" t="s">
        <v>833</v>
      </c>
      <c r="I1312" s="200">
        <v>11747</v>
      </c>
      <c r="J1312" s="200"/>
      <c r="K1312" s="237">
        <v>162.30000000000001</v>
      </c>
      <c r="L1312" s="237"/>
      <c r="M1312" s="288">
        <v>72.38</v>
      </c>
      <c r="N1312" s="288"/>
      <c r="O1312" s="311">
        <v>11864</v>
      </c>
      <c r="P1312" s="298"/>
      <c r="Q1312" s="299">
        <v>157.34</v>
      </c>
      <c r="R1312" s="299"/>
      <c r="S1312" s="300">
        <v>75.400000000000006</v>
      </c>
      <c r="T1312" s="301"/>
      <c r="U1312" s="246"/>
    </row>
    <row r="1313" spans="1:21" x14ac:dyDescent="0.25">
      <c r="A1313" s="290" t="s">
        <v>3411</v>
      </c>
      <c r="B1313" t="s">
        <v>259</v>
      </c>
      <c r="C1313" t="s">
        <v>260</v>
      </c>
      <c r="D1313" s="93" t="s">
        <v>261</v>
      </c>
      <c r="E1313" t="s">
        <v>3412</v>
      </c>
      <c r="F1313" t="s">
        <v>141</v>
      </c>
      <c r="G1313" t="s">
        <v>140</v>
      </c>
      <c r="H1313" t="s">
        <v>833</v>
      </c>
      <c r="I1313" s="200">
        <v>7571</v>
      </c>
      <c r="J1313" s="200"/>
      <c r="K1313" s="237">
        <v>155.19999999999999</v>
      </c>
      <c r="L1313" s="237"/>
      <c r="M1313" s="288">
        <v>48.78</v>
      </c>
      <c r="N1313" s="288"/>
      <c r="O1313" s="311">
        <v>7722</v>
      </c>
      <c r="P1313" s="298"/>
      <c r="Q1313" s="299">
        <v>156.49</v>
      </c>
      <c r="R1313" s="299"/>
      <c r="S1313" s="300">
        <v>49.35</v>
      </c>
      <c r="T1313" s="301"/>
      <c r="U1313" s="246"/>
    </row>
    <row r="1314" spans="1:21" x14ac:dyDescent="0.25">
      <c r="A1314" s="290" t="s">
        <v>3413</v>
      </c>
      <c r="B1314" t="s">
        <v>259</v>
      </c>
      <c r="C1314" t="s">
        <v>260</v>
      </c>
      <c r="D1314" s="93" t="s">
        <v>261</v>
      </c>
      <c r="E1314" t="s">
        <v>3414</v>
      </c>
      <c r="F1314" t="s">
        <v>141</v>
      </c>
      <c r="G1314" t="s">
        <v>140</v>
      </c>
      <c r="H1314" t="s">
        <v>833</v>
      </c>
      <c r="I1314" s="200">
        <v>11220</v>
      </c>
      <c r="J1314" s="200"/>
      <c r="K1314" s="237">
        <v>214.72</v>
      </c>
      <c r="L1314" s="237"/>
      <c r="M1314" s="288">
        <v>52.25</v>
      </c>
      <c r="N1314" s="288"/>
      <c r="O1314" s="311">
        <v>11445</v>
      </c>
      <c r="P1314" s="298"/>
      <c r="Q1314" s="299">
        <v>216.62</v>
      </c>
      <c r="R1314" s="299"/>
      <c r="S1314" s="300">
        <v>52.83</v>
      </c>
      <c r="T1314" s="301"/>
      <c r="U1314" s="246"/>
    </row>
    <row r="1315" spans="1:21" x14ac:dyDescent="0.25">
      <c r="A1315" s="290" t="s">
        <v>3415</v>
      </c>
      <c r="B1315" t="s">
        <v>259</v>
      </c>
      <c r="C1315" t="s">
        <v>260</v>
      </c>
      <c r="D1315" s="93" t="s">
        <v>261</v>
      </c>
      <c r="E1315" t="s">
        <v>3416</v>
      </c>
      <c r="F1315" t="s">
        <v>141</v>
      </c>
      <c r="G1315" t="s">
        <v>140</v>
      </c>
      <c r="H1315" t="s">
        <v>833</v>
      </c>
      <c r="I1315" s="200">
        <v>18000</v>
      </c>
      <c r="J1315" s="200"/>
      <c r="K1315" s="237">
        <v>1070.82</v>
      </c>
      <c r="L1315" s="237"/>
      <c r="M1315" s="288">
        <v>16.809999999999999</v>
      </c>
      <c r="N1315" s="288"/>
      <c r="O1315" s="311">
        <v>18000</v>
      </c>
      <c r="P1315" s="298"/>
      <c r="Q1315" s="299">
        <v>1087.95</v>
      </c>
      <c r="R1315" s="299"/>
      <c r="S1315" s="300">
        <v>16.54</v>
      </c>
      <c r="T1315" s="301"/>
      <c r="U1315" s="246"/>
    </row>
    <row r="1316" spans="1:21" x14ac:dyDescent="0.25">
      <c r="A1316" s="290" t="s">
        <v>3417</v>
      </c>
      <c r="B1316" t="s">
        <v>259</v>
      </c>
      <c r="C1316" t="s">
        <v>260</v>
      </c>
      <c r="D1316" s="93" t="s">
        <v>261</v>
      </c>
      <c r="E1316" t="s">
        <v>3418</v>
      </c>
      <c r="F1316" t="s">
        <v>141</v>
      </c>
      <c r="G1316" t="s">
        <v>140</v>
      </c>
      <c r="H1316" t="s">
        <v>833</v>
      </c>
      <c r="I1316" s="200">
        <v>68383</v>
      </c>
      <c r="J1316" s="200"/>
      <c r="K1316" s="237">
        <v>1143.74</v>
      </c>
      <c r="L1316" s="237"/>
      <c r="M1316" s="288">
        <v>59.79</v>
      </c>
      <c r="N1316" s="288"/>
      <c r="O1316" s="311">
        <v>70324</v>
      </c>
      <c r="P1316" s="298"/>
      <c r="Q1316" s="299">
        <v>1149.4100000000001</v>
      </c>
      <c r="R1316" s="299"/>
      <c r="S1316" s="300">
        <v>61.18</v>
      </c>
      <c r="T1316" s="301"/>
      <c r="U1316" s="246"/>
    </row>
    <row r="1317" spans="1:21" x14ac:dyDescent="0.25">
      <c r="A1317" s="290" t="s">
        <v>3419</v>
      </c>
      <c r="B1317" t="s">
        <v>259</v>
      </c>
      <c r="C1317" t="s">
        <v>260</v>
      </c>
      <c r="D1317" s="93" t="s">
        <v>261</v>
      </c>
      <c r="E1317" t="s">
        <v>3420</v>
      </c>
      <c r="F1317" t="s">
        <v>141</v>
      </c>
      <c r="G1317" t="s">
        <v>140</v>
      </c>
      <c r="H1317" t="s">
        <v>896</v>
      </c>
      <c r="I1317" s="200">
        <v>0</v>
      </c>
      <c r="J1317" s="200"/>
      <c r="K1317" s="237">
        <v>28.83</v>
      </c>
      <c r="L1317" s="237"/>
      <c r="M1317" s="288">
        <v>0</v>
      </c>
      <c r="N1317" s="288"/>
      <c r="O1317" s="311">
        <v>0</v>
      </c>
      <c r="P1317" s="298"/>
      <c r="Q1317" s="299">
        <v>28.18</v>
      </c>
      <c r="R1317" s="299"/>
      <c r="S1317" s="300">
        <v>0</v>
      </c>
      <c r="T1317" s="301"/>
      <c r="U1317" s="246"/>
    </row>
    <row r="1318" spans="1:21" x14ac:dyDescent="0.25">
      <c r="A1318" s="290" t="s">
        <v>3421</v>
      </c>
      <c r="B1318" t="s">
        <v>259</v>
      </c>
      <c r="C1318" t="s">
        <v>260</v>
      </c>
      <c r="D1318" s="93" t="s">
        <v>261</v>
      </c>
      <c r="E1318" t="s">
        <v>3422</v>
      </c>
      <c r="F1318" t="s">
        <v>141</v>
      </c>
      <c r="G1318" t="s">
        <v>140</v>
      </c>
      <c r="H1318" t="s">
        <v>833</v>
      </c>
      <c r="I1318" s="200">
        <v>1200</v>
      </c>
      <c r="J1318" s="200"/>
      <c r="K1318" s="237">
        <v>68.34</v>
      </c>
      <c r="L1318" s="237"/>
      <c r="M1318" s="288">
        <v>17.559999999999999</v>
      </c>
      <c r="N1318" s="288"/>
      <c r="O1318" s="311">
        <v>1200</v>
      </c>
      <c r="P1318" s="298"/>
      <c r="Q1318" s="299">
        <v>68.099999999999994</v>
      </c>
      <c r="R1318" s="299"/>
      <c r="S1318" s="300">
        <v>17.62</v>
      </c>
      <c r="T1318" s="301"/>
      <c r="U1318" s="246"/>
    </row>
    <row r="1319" spans="1:21" x14ac:dyDescent="0.25">
      <c r="A1319" s="290" t="s">
        <v>3423</v>
      </c>
      <c r="B1319" t="s">
        <v>259</v>
      </c>
      <c r="C1319" t="s">
        <v>260</v>
      </c>
      <c r="D1319" s="93" t="s">
        <v>261</v>
      </c>
      <c r="E1319" t="s">
        <v>3424</v>
      </c>
      <c r="F1319" t="s">
        <v>141</v>
      </c>
      <c r="G1319" t="s">
        <v>140</v>
      </c>
      <c r="H1319" t="s">
        <v>896</v>
      </c>
      <c r="I1319" s="200">
        <v>0</v>
      </c>
      <c r="J1319" s="200"/>
      <c r="K1319" s="237">
        <v>14.13</v>
      </c>
      <c r="L1319" s="237"/>
      <c r="M1319" s="288">
        <v>0</v>
      </c>
      <c r="N1319" s="288"/>
      <c r="O1319" s="311">
        <v>0</v>
      </c>
      <c r="P1319" s="298"/>
      <c r="Q1319" s="299">
        <v>14.19</v>
      </c>
      <c r="R1319" s="299"/>
      <c r="S1319" s="300">
        <v>0</v>
      </c>
      <c r="T1319" s="301"/>
      <c r="U1319" s="246"/>
    </row>
    <row r="1320" spans="1:21" x14ac:dyDescent="0.25">
      <c r="A1320" s="290" t="s">
        <v>3425</v>
      </c>
      <c r="B1320" t="s">
        <v>259</v>
      </c>
      <c r="C1320" t="s">
        <v>260</v>
      </c>
      <c r="D1320" s="93" t="s">
        <v>261</v>
      </c>
      <c r="E1320" t="s">
        <v>3426</v>
      </c>
      <c r="F1320" t="s">
        <v>141</v>
      </c>
      <c r="G1320" t="s">
        <v>140</v>
      </c>
      <c r="H1320" t="s">
        <v>833</v>
      </c>
      <c r="I1320" s="200">
        <v>39695</v>
      </c>
      <c r="J1320" s="200"/>
      <c r="K1320" s="237">
        <v>641.52</v>
      </c>
      <c r="L1320" s="237"/>
      <c r="M1320" s="288">
        <v>61.88</v>
      </c>
      <c r="N1320" s="288"/>
      <c r="O1320" s="311">
        <v>41342</v>
      </c>
      <c r="P1320" s="298"/>
      <c r="Q1320" s="299">
        <v>640.01</v>
      </c>
      <c r="R1320" s="299"/>
      <c r="S1320" s="300">
        <v>64.599999999999994</v>
      </c>
      <c r="T1320" s="301"/>
      <c r="U1320" s="246"/>
    </row>
    <row r="1321" spans="1:21" x14ac:dyDescent="0.25">
      <c r="A1321" s="290" t="s">
        <v>3427</v>
      </c>
      <c r="B1321" t="s">
        <v>259</v>
      </c>
      <c r="C1321" t="s">
        <v>260</v>
      </c>
      <c r="D1321" s="93" t="s">
        <v>261</v>
      </c>
      <c r="E1321" t="s">
        <v>3428</v>
      </c>
      <c r="F1321" t="s">
        <v>141</v>
      </c>
      <c r="G1321" t="s">
        <v>140</v>
      </c>
      <c r="H1321" t="s">
        <v>833</v>
      </c>
      <c r="I1321" s="200">
        <v>51500</v>
      </c>
      <c r="J1321" s="200"/>
      <c r="K1321" s="237">
        <v>1273.73</v>
      </c>
      <c r="L1321" s="237"/>
      <c r="M1321" s="288">
        <v>40.43</v>
      </c>
      <c r="N1321" s="288"/>
      <c r="O1321" s="311">
        <v>54250</v>
      </c>
      <c r="P1321" s="298"/>
      <c r="Q1321" s="299">
        <v>1313.62</v>
      </c>
      <c r="R1321" s="299"/>
      <c r="S1321" s="300">
        <v>41.3</v>
      </c>
      <c r="T1321" s="301"/>
      <c r="U1321" s="246"/>
    </row>
    <row r="1322" spans="1:21" x14ac:dyDescent="0.25">
      <c r="A1322" s="290" t="s">
        <v>3429</v>
      </c>
      <c r="B1322" t="s">
        <v>259</v>
      </c>
      <c r="C1322" t="s">
        <v>260</v>
      </c>
      <c r="D1322" s="93" t="s">
        <v>261</v>
      </c>
      <c r="E1322" t="s">
        <v>3430</v>
      </c>
      <c r="F1322" t="s">
        <v>141</v>
      </c>
      <c r="G1322" t="s">
        <v>140</v>
      </c>
      <c r="H1322" t="s">
        <v>833</v>
      </c>
      <c r="I1322" s="200">
        <v>32100</v>
      </c>
      <c r="J1322" s="200"/>
      <c r="K1322" s="237">
        <v>397.57</v>
      </c>
      <c r="L1322" s="237"/>
      <c r="M1322" s="288">
        <v>80.739999999999995</v>
      </c>
      <c r="N1322" s="288"/>
      <c r="O1322" s="311">
        <v>32320</v>
      </c>
      <c r="P1322" s="298"/>
      <c r="Q1322" s="299">
        <v>403.09</v>
      </c>
      <c r="R1322" s="299"/>
      <c r="S1322" s="300">
        <v>80.180000000000007</v>
      </c>
      <c r="T1322" s="301"/>
      <c r="U1322" s="246"/>
    </row>
    <row r="1323" spans="1:21" x14ac:dyDescent="0.25">
      <c r="A1323" s="290" t="s">
        <v>3431</v>
      </c>
      <c r="B1323" t="s">
        <v>259</v>
      </c>
      <c r="C1323" t="s">
        <v>260</v>
      </c>
      <c r="D1323" s="93" t="s">
        <v>261</v>
      </c>
      <c r="E1323" t="s">
        <v>3432</v>
      </c>
      <c r="F1323" t="s">
        <v>141</v>
      </c>
      <c r="G1323" t="s">
        <v>140</v>
      </c>
      <c r="H1323" t="s">
        <v>833</v>
      </c>
      <c r="I1323" s="200">
        <v>47500</v>
      </c>
      <c r="J1323" s="200"/>
      <c r="K1323" s="237">
        <v>625.78</v>
      </c>
      <c r="L1323" s="237"/>
      <c r="M1323" s="288">
        <v>75.91</v>
      </c>
      <c r="N1323" s="288"/>
      <c r="O1323" s="311">
        <v>49800</v>
      </c>
      <c r="P1323" s="298"/>
      <c r="Q1323" s="299">
        <v>631.71</v>
      </c>
      <c r="R1323" s="299"/>
      <c r="S1323" s="300">
        <v>78.83</v>
      </c>
      <c r="T1323" s="301"/>
      <c r="U1323" s="246"/>
    </row>
    <row r="1324" spans="1:21" x14ac:dyDescent="0.25">
      <c r="A1324" s="290" t="s">
        <v>3433</v>
      </c>
      <c r="B1324" t="s">
        <v>259</v>
      </c>
      <c r="C1324" t="s">
        <v>260</v>
      </c>
      <c r="D1324" s="93" t="s">
        <v>261</v>
      </c>
      <c r="E1324" t="s">
        <v>3434</v>
      </c>
      <c r="F1324" t="s">
        <v>141</v>
      </c>
      <c r="G1324" t="s">
        <v>140</v>
      </c>
      <c r="H1324" t="s">
        <v>833</v>
      </c>
      <c r="I1324" s="200">
        <v>10000</v>
      </c>
      <c r="J1324" s="200"/>
      <c r="K1324" s="237">
        <v>238.31</v>
      </c>
      <c r="L1324" s="237"/>
      <c r="M1324" s="288">
        <v>41.96</v>
      </c>
      <c r="N1324" s="288"/>
      <c r="O1324" s="311">
        <v>12000</v>
      </c>
      <c r="P1324" s="298"/>
      <c r="Q1324" s="299">
        <v>244.75</v>
      </c>
      <c r="R1324" s="299"/>
      <c r="S1324" s="300">
        <v>49.03</v>
      </c>
      <c r="T1324" s="301"/>
      <c r="U1324" s="246"/>
    </row>
    <row r="1325" spans="1:21" x14ac:dyDescent="0.25">
      <c r="A1325" s="290" t="s">
        <v>3435</v>
      </c>
      <c r="B1325" t="s">
        <v>259</v>
      </c>
      <c r="C1325" t="s">
        <v>260</v>
      </c>
      <c r="D1325" s="93" t="s">
        <v>261</v>
      </c>
      <c r="E1325" t="s">
        <v>3436</v>
      </c>
      <c r="F1325" t="s">
        <v>141</v>
      </c>
      <c r="G1325" t="s">
        <v>140</v>
      </c>
      <c r="H1325" t="s">
        <v>833</v>
      </c>
      <c r="I1325" s="200">
        <v>3758</v>
      </c>
      <c r="J1325" s="200"/>
      <c r="K1325" s="237">
        <v>138.16999999999999</v>
      </c>
      <c r="L1325" s="237"/>
      <c r="M1325" s="288">
        <v>27.2</v>
      </c>
      <c r="N1325" s="288"/>
      <c r="O1325" s="311">
        <v>3758</v>
      </c>
      <c r="P1325" s="298"/>
      <c r="Q1325" s="299">
        <v>138.76</v>
      </c>
      <c r="R1325" s="299"/>
      <c r="S1325" s="300">
        <v>27.08</v>
      </c>
      <c r="T1325" s="301"/>
      <c r="U1325" s="246"/>
    </row>
    <row r="1326" spans="1:21" x14ac:dyDescent="0.25">
      <c r="A1326" s="290" t="s">
        <v>3437</v>
      </c>
      <c r="B1326" t="s">
        <v>259</v>
      </c>
      <c r="C1326" t="s">
        <v>260</v>
      </c>
      <c r="D1326" s="93" t="s">
        <v>261</v>
      </c>
      <c r="E1326" t="s">
        <v>3438</v>
      </c>
      <c r="F1326" t="s">
        <v>141</v>
      </c>
      <c r="G1326" t="s">
        <v>140</v>
      </c>
      <c r="H1326" t="s">
        <v>833</v>
      </c>
      <c r="I1326" s="200">
        <v>227167</v>
      </c>
      <c r="J1326" s="200"/>
      <c r="K1326" s="237">
        <v>2068.35</v>
      </c>
      <c r="L1326" s="237"/>
      <c r="M1326" s="288">
        <v>109.83</v>
      </c>
      <c r="N1326" s="288"/>
      <c r="O1326" s="311">
        <v>246221</v>
      </c>
      <c r="P1326" s="298"/>
      <c r="Q1326" s="299">
        <v>2095.4699999999998</v>
      </c>
      <c r="R1326" s="299"/>
      <c r="S1326" s="300">
        <v>117.5</v>
      </c>
      <c r="T1326" s="301"/>
      <c r="U1326" s="246"/>
    </row>
    <row r="1327" spans="1:21" x14ac:dyDescent="0.25">
      <c r="A1327" s="290" t="s">
        <v>3439</v>
      </c>
      <c r="B1327" t="s">
        <v>259</v>
      </c>
      <c r="C1327" t="s">
        <v>260</v>
      </c>
      <c r="D1327" s="93" t="s">
        <v>261</v>
      </c>
      <c r="E1327" t="s">
        <v>3440</v>
      </c>
      <c r="F1327" t="s">
        <v>141</v>
      </c>
      <c r="G1327" t="s">
        <v>140</v>
      </c>
      <c r="H1327" t="s">
        <v>833</v>
      </c>
      <c r="I1327" s="200">
        <v>6600</v>
      </c>
      <c r="J1327" s="200"/>
      <c r="K1327" s="237">
        <v>137.22999999999999</v>
      </c>
      <c r="L1327" s="237"/>
      <c r="M1327" s="288">
        <v>48.09</v>
      </c>
      <c r="N1327" s="288"/>
      <c r="O1327" s="311">
        <v>6600</v>
      </c>
      <c r="P1327" s="298"/>
      <c r="Q1327" s="299">
        <v>139.56</v>
      </c>
      <c r="R1327" s="299"/>
      <c r="S1327" s="300">
        <v>47.29</v>
      </c>
      <c r="T1327" s="301"/>
      <c r="U1327" s="246"/>
    </row>
    <row r="1328" spans="1:21" x14ac:dyDescent="0.25">
      <c r="A1328" s="290" t="s">
        <v>3441</v>
      </c>
      <c r="B1328" t="s">
        <v>259</v>
      </c>
      <c r="C1328" t="s">
        <v>260</v>
      </c>
      <c r="D1328" s="93" t="s">
        <v>261</v>
      </c>
      <c r="E1328" t="s">
        <v>3442</v>
      </c>
      <c r="F1328" t="s">
        <v>141</v>
      </c>
      <c r="G1328" t="s">
        <v>140</v>
      </c>
      <c r="H1328" t="s">
        <v>833</v>
      </c>
      <c r="I1328" s="200">
        <v>88683</v>
      </c>
      <c r="J1328" s="200"/>
      <c r="K1328" s="237">
        <v>936.09</v>
      </c>
      <c r="L1328" s="237"/>
      <c r="M1328" s="288">
        <v>94.74</v>
      </c>
      <c r="N1328" s="288"/>
      <c r="O1328" s="311">
        <v>88683</v>
      </c>
      <c r="P1328" s="298"/>
      <c r="Q1328" s="299">
        <v>952.4</v>
      </c>
      <c r="R1328" s="299"/>
      <c r="S1328" s="300">
        <v>93.12</v>
      </c>
      <c r="T1328" s="301"/>
      <c r="U1328" s="246"/>
    </row>
    <row r="1329" spans="1:21" x14ac:dyDescent="0.25">
      <c r="A1329" s="290" t="s">
        <v>3443</v>
      </c>
      <c r="B1329" t="s">
        <v>259</v>
      </c>
      <c r="C1329" t="s">
        <v>260</v>
      </c>
      <c r="D1329" s="93" t="s">
        <v>261</v>
      </c>
      <c r="E1329" t="s">
        <v>3444</v>
      </c>
      <c r="F1329" t="s">
        <v>141</v>
      </c>
      <c r="G1329" t="s">
        <v>140</v>
      </c>
      <c r="H1329" t="s">
        <v>833</v>
      </c>
      <c r="I1329" s="200">
        <v>8670</v>
      </c>
      <c r="J1329" s="200"/>
      <c r="K1329" s="237">
        <v>278.79000000000002</v>
      </c>
      <c r="L1329" s="237"/>
      <c r="M1329" s="288">
        <v>31.1</v>
      </c>
      <c r="N1329" s="288"/>
      <c r="O1329" s="311">
        <v>8930</v>
      </c>
      <c r="P1329" s="298"/>
      <c r="Q1329" s="299">
        <v>283.33</v>
      </c>
      <c r="R1329" s="299"/>
      <c r="S1329" s="300">
        <v>31.52</v>
      </c>
      <c r="T1329" s="301"/>
      <c r="U1329" s="246"/>
    </row>
    <row r="1330" spans="1:21" x14ac:dyDescent="0.25">
      <c r="A1330" s="290" t="s">
        <v>3445</v>
      </c>
      <c r="B1330" t="s">
        <v>259</v>
      </c>
      <c r="C1330" t="s">
        <v>260</v>
      </c>
      <c r="D1330" s="93" t="s">
        <v>261</v>
      </c>
      <c r="E1330" t="s">
        <v>3446</v>
      </c>
      <c r="F1330" t="s">
        <v>141</v>
      </c>
      <c r="G1330" t="s">
        <v>140</v>
      </c>
      <c r="H1330" t="s">
        <v>833</v>
      </c>
      <c r="I1330" s="200">
        <v>12500</v>
      </c>
      <c r="J1330" s="200"/>
      <c r="K1330" s="237">
        <v>283.87</v>
      </c>
      <c r="L1330" s="237"/>
      <c r="M1330" s="288">
        <v>44.03</v>
      </c>
      <c r="N1330" s="288"/>
      <c r="O1330" s="311">
        <v>14000</v>
      </c>
      <c r="P1330" s="298"/>
      <c r="Q1330" s="299">
        <v>294.37</v>
      </c>
      <c r="R1330" s="299"/>
      <c r="S1330" s="300">
        <v>47.56</v>
      </c>
      <c r="T1330" s="301"/>
      <c r="U1330" s="246"/>
    </row>
    <row r="1331" spans="1:21" x14ac:dyDescent="0.25">
      <c r="A1331" s="290" t="s">
        <v>3447</v>
      </c>
      <c r="B1331" t="s">
        <v>259</v>
      </c>
      <c r="C1331" t="s">
        <v>260</v>
      </c>
      <c r="D1331" s="93" t="s">
        <v>261</v>
      </c>
      <c r="E1331" t="s">
        <v>3448</v>
      </c>
      <c r="F1331" t="s">
        <v>141</v>
      </c>
      <c r="G1331" t="s">
        <v>140</v>
      </c>
      <c r="H1331" t="s">
        <v>833</v>
      </c>
      <c r="I1331" s="200">
        <v>10000</v>
      </c>
      <c r="J1331" s="200"/>
      <c r="K1331" s="237">
        <v>185.33</v>
      </c>
      <c r="L1331" s="237"/>
      <c r="M1331" s="288">
        <v>53.96</v>
      </c>
      <c r="N1331" s="288"/>
      <c r="O1331" s="311">
        <v>10000</v>
      </c>
      <c r="P1331" s="298"/>
      <c r="Q1331" s="299">
        <v>182.34</v>
      </c>
      <c r="R1331" s="299"/>
      <c r="S1331" s="300">
        <v>54.84</v>
      </c>
      <c r="T1331" s="301"/>
      <c r="U1331" s="246"/>
    </row>
    <row r="1332" spans="1:21" x14ac:dyDescent="0.25">
      <c r="A1332" s="290" t="s">
        <v>3449</v>
      </c>
      <c r="B1332" t="s">
        <v>259</v>
      </c>
      <c r="C1332" t="s">
        <v>260</v>
      </c>
      <c r="D1332" s="93" t="s">
        <v>261</v>
      </c>
      <c r="E1332" t="s">
        <v>3450</v>
      </c>
      <c r="F1332" t="s">
        <v>141</v>
      </c>
      <c r="G1332" t="s">
        <v>140</v>
      </c>
      <c r="H1332" t="s">
        <v>833</v>
      </c>
      <c r="I1332" s="200">
        <v>13860</v>
      </c>
      <c r="J1332" s="200"/>
      <c r="K1332" s="237">
        <v>144.27000000000001</v>
      </c>
      <c r="L1332" s="237"/>
      <c r="M1332" s="288">
        <v>96.07</v>
      </c>
      <c r="N1332" s="288"/>
      <c r="O1332" s="311">
        <v>14690</v>
      </c>
      <c r="P1332" s="298"/>
      <c r="Q1332" s="299">
        <v>146.56</v>
      </c>
      <c r="R1332" s="299"/>
      <c r="S1332" s="300">
        <v>100.23</v>
      </c>
      <c r="T1332" s="301"/>
      <c r="U1332" s="246"/>
    </row>
    <row r="1333" spans="1:21" x14ac:dyDescent="0.25">
      <c r="A1333" s="290" t="s">
        <v>3451</v>
      </c>
      <c r="B1333" t="s">
        <v>259</v>
      </c>
      <c r="C1333" t="s">
        <v>260</v>
      </c>
      <c r="D1333" s="93" t="s">
        <v>261</v>
      </c>
      <c r="E1333" t="s">
        <v>3452</v>
      </c>
      <c r="F1333" t="s">
        <v>141</v>
      </c>
      <c r="G1333" t="s">
        <v>140</v>
      </c>
      <c r="H1333" t="s">
        <v>833</v>
      </c>
      <c r="I1333" s="200">
        <v>4750</v>
      </c>
      <c r="J1333" s="200"/>
      <c r="K1333" s="237">
        <v>123.47</v>
      </c>
      <c r="L1333" s="237"/>
      <c r="M1333" s="288">
        <v>38.47</v>
      </c>
      <c r="N1333" s="288"/>
      <c r="O1333" s="311">
        <v>4750</v>
      </c>
      <c r="P1333" s="298"/>
      <c r="Q1333" s="299">
        <v>122.77</v>
      </c>
      <c r="R1333" s="299"/>
      <c r="S1333" s="300">
        <v>38.69</v>
      </c>
      <c r="T1333" s="301"/>
      <c r="U1333" s="246"/>
    </row>
    <row r="1334" spans="1:21" x14ac:dyDescent="0.25">
      <c r="A1334" s="290" t="s">
        <v>3453</v>
      </c>
      <c r="B1334" t="s">
        <v>259</v>
      </c>
      <c r="C1334" t="s">
        <v>260</v>
      </c>
      <c r="D1334" s="93" t="s">
        <v>261</v>
      </c>
      <c r="E1334" t="s">
        <v>3454</v>
      </c>
      <c r="F1334" t="s">
        <v>141</v>
      </c>
      <c r="G1334" t="s">
        <v>140</v>
      </c>
      <c r="H1334" t="s">
        <v>833</v>
      </c>
      <c r="I1334" s="200">
        <v>74205</v>
      </c>
      <c r="J1334" s="200"/>
      <c r="K1334" s="237">
        <v>716.77</v>
      </c>
      <c r="L1334" s="237"/>
      <c r="M1334" s="288">
        <v>103.53</v>
      </c>
      <c r="N1334" s="288"/>
      <c r="O1334" s="311">
        <v>76000</v>
      </c>
      <c r="P1334" s="298"/>
      <c r="Q1334" s="299">
        <v>723.6</v>
      </c>
      <c r="R1334" s="299"/>
      <c r="S1334" s="300">
        <v>105.03</v>
      </c>
      <c r="T1334" s="301"/>
      <c r="U1334" s="246"/>
    </row>
    <row r="1335" spans="1:21" x14ac:dyDescent="0.25">
      <c r="A1335" s="290" t="s">
        <v>3455</v>
      </c>
      <c r="B1335" t="s">
        <v>259</v>
      </c>
      <c r="C1335" t="s">
        <v>260</v>
      </c>
      <c r="D1335" s="93" t="s">
        <v>261</v>
      </c>
      <c r="E1335" t="s">
        <v>3456</v>
      </c>
      <c r="F1335" t="s">
        <v>141</v>
      </c>
      <c r="G1335" t="s">
        <v>140</v>
      </c>
      <c r="H1335" t="s">
        <v>833</v>
      </c>
      <c r="I1335" s="200">
        <v>16227</v>
      </c>
      <c r="J1335" s="200"/>
      <c r="K1335" s="237">
        <v>644.09</v>
      </c>
      <c r="L1335" s="237"/>
      <c r="M1335" s="288">
        <v>25.19</v>
      </c>
      <c r="N1335" s="288"/>
      <c r="O1335" s="311">
        <v>17525</v>
      </c>
      <c r="P1335" s="298"/>
      <c r="Q1335" s="299">
        <v>649.79</v>
      </c>
      <c r="R1335" s="299"/>
      <c r="S1335" s="300">
        <v>26.97</v>
      </c>
      <c r="T1335" s="301"/>
      <c r="U1335" s="246"/>
    </row>
    <row r="1336" spans="1:21" x14ac:dyDescent="0.25">
      <c r="A1336" s="290" t="s">
        <v>3457</v>
      </c>
      <c r="B1336" t="s">
        <v>259</v>
      </c>
      <c r="C1336" t="s">
        <v>260</v>
      </c>
      <c r="D1336" s="93" t="s">
        <v>261</v>
      </c>
      <c r="E1336" t="s">
        <v>3458</v>
      </c>
      <c r="F1336" t="s">
        <v>141</v>
      </c>
      <c r="G1336" t="s">
        <v>140</v>
      </c>
      <c r="H1336" t="s">
        <v>833</v>
      </c>
      <c r="I1336" s="200">
        <v>97850</v>
      </c>
      <c r="J1336" s="200"/>
      <c r="K1336" s="237">
        <v>800.3</v>
      </c>
      <c r="L1336" s="237"/>
      <c r="M1336" s="288">
        <v>122.27</v>
      </c>
      <c r="N1336" s="288"/>
      <c r="O1336" s="311">
        <v>107146</v>
      </c>
      <c r="P1336" s="298"/>
      <c r="Q1336" s="299">
        <v>800.72</v>
      </c>
      <c r="R1336" s="299"/>
      <c r="S1336" s="300">
        <v>133.81</v>
      </c>
      <c r="T1336" s="301"/>
      <c r="U1336" s="246"/>
    </row>
    <row r="1337" spans="1:21" x14ac:dyDescent="0.25">
      <c r="A1337" s="290" t="s">
        <v>3459</v>
      </c>
      <c r="B1337" t="s">
        <v>259</v>
      </c>
      <c r="C1337" t="s">
        <v>260</v>
      </c>
      <c r="D1337" s="93" t="s">
        <v>261</v>
      </c>
      <c r="E1337" t="s">
        <v>3460</v>
      </c>
      <c r="F1337" t="s">
        <v>141</v>
      </c>
      <c r="G1337" t="s">
        <v>140</v>
      </c>
      <c r="H1337" t="s">
        <v>833</v>
      </c>
      <c r="I1337" s="200">
        <v>323466</v>
      </c>
      <c r="J1337" s="200"/>
      <c r="K1337" s="237">
        <v>2299.5</v>
      </c>
      <c r="L1337" s="237"/>
      <c r="M1337" s="288">
        <v>140.66999999999999</v>
      </c>
      <c r="N1337" s="288"/>
      <c r="O1337" s="311">
        <v>338877</v>
      </c>
      <c r="P1337" s="298"/>
      <c r="Q1337" s="299">
        <v>2316.83</v>
      </c>
      <c r="R1337" s="299"/>
      <c r="S1337" s="300">
        <v>146.27000000000001</v>
      </c>
      <c r="T1337" s="301"/>
      <c r="U1337" s="246"/>
    </row>
    <row r="1338" spans="1:21" x14ac:dyDescent="0.25">
      <c r="A1338" s="290" t="s">
        <v>3461</v>
      </c>
      <c r="B1338" t="s">
        <v>259</v>
      </c>
      <c r="C1338" t="s">
        <v>260</v>
      </c>
      <c r="D1338" s="93" t="s">
        <v>261</v>
      </c>
      <c r="E1338" t="s">
        <v>3462</v>
      </c>
      <c r="F1338" t="s">
        <v>141</v>
      </c>
      <c r="G1338" t="s">
        <v>140</v>
      </c>
      <c r="H1338" t="s">
        <v>833</v>
      </c>
      <c r="I1338" s="200">
        <v>7172</v>
      </c>
      <c r="J1338" s="200"/>
      <c r="K1338" s="237">
        <v>143.84</v>
      </c>
      <c r="L1338" s="237"/>
      <c r="M1338" s="288">
        <v>49.86</v>
      </c>
      <c r="N1338" s="288"/>
      <c r="O1338" s="311">
        <v>7172</v>
      </c>
      <c r="P1338" s="298"/>
      <c r="Q1338" s="299">
        <v>144.91</v>
      </c>
      <c r="R1338" s="299"/>
      <c r="S1338" s="300">
        <v>49.49</v>
      </c>
      <c r="T1338" s="301"/>
      <c r="U1338" s="246"/>
    </row>
    <row r="1339" spans="1:21" x14ac:dyDescent="0.25">
      <c r="A1339" s="290" t="s">
        <v>3463</v>
      </c>
      <c r="B1339" t="s">
        <v>259</v>
      </c>
      <c r="C1339" t="s">
        <v>260</v>
      </c>
      <c r="D1339" s="93" t="s">
        <v>261</v>
      </c>
      <c r="E1339" t="s">
        <v>3464</v>
      </c>
      <c r="F1339" t="s">
        <v>141</v>
      </c>
      <c r="G1339" t="s">
        <v>140</v>
      </c>
      <c r="H1339" t="s">
        <v>833</v>
      </c>
      <c r="I1339" s="200">
        <v>33000</v>
      </c>
      <c r="J1339" s="200"/>
      <c r="K1339" s="237">
        <v>354.54</v>
      </c>
      <c r="L1339" s="237"/>
      <c r="M1339" s="288">
        <v>93.08</v>
      </c>
      <c r="N1339" s="288"/>
      <c r="O1339" s="311">
        <v>33000</v>
      </c>
      <c r="P1339" s="298"/>
      <c r="Q1339" s="299">
        <v>357.27</v>
      </c>
      <c r="R1339" s="299"/>
      <c r="S1339" s="300">
        <v>92.37</v>
      </c>
      <c r="T1339" s="301"/>
      <c r="U1339" s="246"/>
    </row>
    <row r="1340" spans="1:21" x14ac:dyDescent="0.25">
      <c r="A1340" s="290" t="s">
        <v>3465</v>
      </c>
      <c r="B1340" t="s">
        <v>259</v>
      </c>
      <c r="C1340" t="s">
        <v>260</v>
      </c>
      <c r="D1340" s="93" t="s">
        <v>261</v>
      </c>
      <c r="E1340" t="s">
        <v>3466</v>
      </c>
      <c r="F1340" t="s">
        <v>141</v>
      </c>
      <c r="G1340" t="s">
        <v>140</v>
      </c>
      <c r="H1340" t="s">
        <v>833</v>
      </c>
      <c r="I1340" s="200">
        <v>600</v>
      </c>
      <c r="J1340" s="200"/>
      <c r="K1340" s="237">
        <v>34.31</v>
      </c>
      <c r="L1340" s="237"/>
      <c r="M1340" s="288">
        <v>17.489999999999998</v>
      </c>
      <c r="N1340" s="288"/>
      <c r="O1340" s="311">
        <v>600</v>
      </c>
      <c r="P1340" s="298"/>
      <c r="Q1340" s="299">
        <v>33.93</v>
      </c>
      <c r="R1340" s="299"/>
      <c r="S1340" s="300">
        <v>17.68</v>
      </c>
      <c r="T1340" s="301"/>
      <c r="U1340" s="246"/>
    </row>
    <row r="1341" spans="1:21" x14ac:dyDescent="0.25">
      <c r="A1341" s="290" t="s">
        <v>3467</v>
      </c>
      <c r="B1341" t="s">
        <v>259</v>
      </c>
      <c r="C1341" t="s">
        <v>260</v>
      </c>
      <c r="D1341" s="93" t="s">
        <v>261</v>
      </c>
      <c r="E1341" t="s">
        <v>3468</v>
      </c>
      <c r="F1341" t="s">
        <v>141</v>
      </c>
      <c r="G1341" t="s">
        <v>140</v>
      </c>
      <c r="H1341" t="s">
        <v>896</v>
      </c>
      <c r="I1341" s="200">
        <v>0</v>
      </c>
      <c r="J1341" s="200"/>
      <c r="K1341" s="237">
        <v>47.6</v>
      </c>
      <c r="L1341" s="237"/>
      <c r="M1341" s="288">
        <v>0</v>
      </c>
      <c r="N1341" s="288"/>
      <c r="O1341" s="311">
        <v>0</v>
      </c>
      <c r="P1341" s="298"/>
      <c r="Q1341" s="299">
        <v>48.37</v>
      </c>
      <c r="R1341" s="299"/>
      <c r="S1341" s="300">
        <v>0</v>
      </c>
      <c r="T1341" s="301"/>
      <c r="U1341" s="246"/>
    </row>
    <row r="1342" spans="1:21" x14ac:dyDescent="0.25">
      <c r="A1342" s="290" t="s">
        <v>3469</v>
      </c>
      <c r="B1342" t="s">
        <v>259</v>
      </c>
      <c r="C1342" t="s">
        <v>260</v>
      </c>
      <c r="D1342" s="93" t="s">
        <v>261</v>
      </c>
      <c r="E1342" t="s">
        <v>3470</v>
      </c>
      <c r="F1342" t="s">
        <v>141</v>
      </c>
      <c r="G1342" t="s">
        <v>140</v>
      </c>
      <c r="H1342" t="s">
        <v>833</v>
      </c>
      <c r="I1342" s="200">
        <v>3500</v>
      </c>
      <c r="J1342" s="200"/>
      <c r="K1342" s="237">
        <v>72.67</v>
      </c>
      <c r="L1342" s="237"/>
      <c r="M1342" s="288">
        <v>48.16</v>
      </c>
      <c r="N1342" s="288"/>
      <c r="O1342" s="311">
        <v>3500</v>
      </c>
      <c r="P1342" s="298"/>
      <c r="Q1342" s="299">
        <v>71.900000000000006</v>
      </c>
      <c r="R1342" s="299"/>
      <c r="S1342" s="300">
        <v>48.68</v>
      </c>
      <c r="T1342" s="301"/>
      <c r="U1342" s="246"/>
    </row>
    <row r="1343" spans="1:21" x14ac:dyDescent="0.25">
      <c r="A1343" s="290" t="s">
        <v>3471</v>
      </c>
      <c r="B1343" t="s">
        <v>259</v>
      </c>
      <c r="C1343" t="s">
        <v>260</v>
      </c>
      <c r="D1343" s="93" t="s">
        <v>261</v>
      </c>
      <c r="E1343" t="s">
        <v>3472</v>
      </c>
      <c r="F1343" t="s">
        <v>141</v>
      </c>
      <c r="G1343" t="s">
        <v>140</v>
      </c>
      <c r="H1343" t="s">
        <v>833</v>
      </c>
      <c r="I1343" s="200">
        <v>470</v>
      </c>
      <c r="J1343" s="200"/>
      <c r="K1343" s="237">
        <v>28.75</v>
      </c>
      <c r="L1343" s="237"/>
      <c r="M1343" s="288">
        <v>16.350000000000001</v>
      </c>
      <c r="N1343" s="288"/>
      <c r="O1343" s="311">
        <v>470</v>
      </c>
      <c r="P1343" s="298"/>
      <c r="Q1343" s="299">
        <v>29.13</v>
      </c>
      <c r="R1343" s="299"/>
      <c r="S1343" s="300">
        <v>16.13</v>
      </c>
      <c r="T1343" s="301"/>
      <c r="U1343" s="246"/>
    </row>
    <row r="1344" spans="1:21" x14ac:dyDescent="0.25">
      <c r="A1344" s="290" t="s">
        <v>3473</v>
      </c>
      <c r="B1344" t="s">
        <v>259</v>
      </c>
      <c r="C1344" t="s">
        <v>260</v>
      </c>
      <c r="D1344" s="93" t="s">
        <v>261</v>
      </c>
      <c r="E1344" t="s">
        <v>3474</v>
      </c>
      <c r="F1344" t="s">
        <v>141</v>
      </c>
      <c r="G1344" t="s">
        <v>140</v>
      </c>
      <c r="H1344" t="s">
        <v>833</v>
      </c>
      <c r="I1344" s="200">
        <v>64975</v>
      </c>
      <c r="J1344" s="200"/>
      <c r="K1344" s="237">
        <v>2424.39</v>
      </c>
      <c r="L1344" s="237"/>
      <c r="M1344" s="288">
        <v>26.8</v>
      </c>
      <c r="N1344" s="288"/>
      <c r="O1344" s="311">
        <v>66374</v>
      </c>
      <c r="P1344" s="298"/>
      <c r="Q1344" s="299">
        <v>2464.8000000000002</v>
      </c>
      <c r="R1344" s="299"/>
      <c r="S1344" s="300">
        <v>26.93</v>
      </c>
      <c r="T1344" s="301"/>
      <c r="U1344" s="246"/>
    </row>
    <row r="1345" spans="1:21" x14ac:dyDescent="0.25">
      <c r="A1345" s="290" t="s">
        <v>3475</v>
      </c>
      <c r="B1345" t="s">
        <v>259</v>
      </c>
      <c r="C1345" t="s">
        <v>260</v>
      </c>
      <c r="D1345" s="93" t="s">
        <v>261</v>
      </c>
      <c r="E1345" t="s">
        <v>3476</v>
      </c>
      <c r="F1345" t="s">
        <v>141</v>
      </c>
      <c r="G1345" t="s">
        <v>140</v>
      </c>
      <c r="H1345" t="s">
        <v>833</v>
      </c>
      <c r="I1345" s="200">
        <v>350</v>
      </c>
      <c r="J1345" s="200"/>
      <c r="K1345" s="237">
        <v>59.19</v>
      </c>
      <c r="L1345" s="237"/>
      <c r="M1345" s="288">
        <v>5.91</v>
      </c>
      <c r="N1345" s="288"/>
      <c r="O1345" s="311">
        <v>370</v>
      </c>
      <c r="P1345" s="298"/>
      <c r="Q1345" s="299">
        <v>59.07</v>
      </c>
      <c r="R1345" s="299"/>
      <c r="S1345" s="300">
        <v>6.26</v>
      </c>
      <c r="T1345" s="301"/>
      <c r="U1345" s="246"/>
    </row>
    <row r="1346" spans="1:21" x14ac:dyDescent="0.25">
      <c r="A1346" s="290" t="s">
        <v>3477</v>
      </c>
      <c r="B1346" t="s">
        <v>259</v>
      </c>
      <c r="C1346" t="s">
        <v>260</v>
      </c>
      <c r="D1346" s="93" t="s">
        <v>261</v>
      </c>
      <c r="E1346" t="s">
        <v>3478</v>
      </c>
      <c r="F1346" t="s">
        <v>141</v>
      </c>
      <c r="G1346" t="s">
        <v>140</v>
      </c>
      <c r="H1346" t="s">
        <v>833</v>
      </c>
      <c r="I1346" s="200">
        <v>1742934</v>
      </c>
      <c r="J1346" s="200"/>
      <c r="K1346" s="237">
        <v>6963.46</v>
      </c>
      <c r="L1346" s="237"/>
      <c r="M1346" s="288">
        <v>250.3</v>
      </c>
      <c r="N1346" s="288"/>
      <c r="O1346" s="311">
        <v>1862334</v>
      </c>
      <c r="P1346" s="298"/>
      <c r="Q1346" s="299">
        <v>7090.93</v>
      </c>
      <c r="R1346" s="299"/>
      <c r="S1346" s="300">
        <v>262.64</v>
      </c>
      <c r="T1346" s="301"/>
      <c r="U1346" s="246"/>
    </row>
    <row r="1347" spans="1:21" x14ac:dyDescent="0.25">
      <c r="A1347" s="290" t="s">
        <v>3479</v>
      </c>
      <c r="B1347" t="s">
        <v>259</v>
      </c>
      <c r="C1347" t="s">
        <v>260</v>
      </c>
      <c r="D1347" s="93" t="s">
        <v>261</v>
      </c>
      <c r="E1347" t="s">
        <v>3480</v>
      </c>
      <c r="F1347" t="s">
        <v>141</v>
      </c>
      <c r="G1347" t="s">
        <v>140</v>
      </c>
      <c r="H1347" t="s">
        <v>833</v>
      </c>
      <c r="I1347" s="200">
        <v>41838</v>
      </c>
      <c r="J1347" s="200"/>
      <c r="K1347" s="237">
        <v>1097.54</v>
      </c>
      <c r="L1347" s="237"/>
      <c r="M1347" s="288">
        <v>38.119999999999997</v>
      </c>
      <c r="N1347" s="288"/>
      <c r="O1347" s="311">
        <v>41838</v>
      </c>
      <c r="P1347" s="298"/>
      <c r="Q1347" s="299">
        <v>1108.3900000000001</v>
      </c>
      <c r="R1347" s="299"/>
      <c r="S1347" s="300">
        <v>37.75</v>
      </c>
      <c r="T1347" s="301"/>
      <c r="U1347" s="246"/>
    </row>
    <row r="1348" spans="1:21" x14ac:dyDescent="0.25">
      <c r="A1348" s="290" t="s">
        <v>3481</v>
      </c>
      <c r="B1348" t="s">
        <v>259</v>
      </c>
      <c r="C1348" t="s">
        <v>260</v>
      </c>
      <c r="D1348" s="93" t="s">
        <v>261</v>
      </c>
      <c r="E1348" t="s">
        <v>3482</v>
      </c>
      <c r="F1348" t="s">
        <v>141</v>
      </c>
      <c r="G1348" t="s">
        <v>140</v>
      </c>
      <c r="H1348" t="s">
        <v>833</v>
      </c>
      <c r="I1348" s="200">
        <v>32000</v>
      </c>
      <c r="J1348" s="200"/>
      <c r="K1348" s="237">
        <v>507.65</v>
      </c>
      <c r="L1348" s="237"/>
      <c r="M1348" s="288">
        <v>63.04</v>
      </c>
      <c r="N1348" s="288"/>
      <c r="O1348" s="311">
        <v>33000</v>
      </c>
      <c r="P1348" s="298"/>
      <c r="Q1348" s="299">
        <v>508.83</v>
      </c>
      <c r="R1348" s="299"/>
      <c r="S1348" s="300">
        <v>64.849999999999994</v>
      </c>
      <c r="T1348" s="301"/>
      <c r="U1348" s="246"/>
    </row>
    <row r="1349" spans="1:21" x14ac:dyDescent="0.25">
      <c r="A1349" s="290" t="s">
        <v>3483</v>
      </c>
      <c r="B1349" t="s">
        <v>259</v>
      </c>
      <c r="C1349" t="s">
        <v>260</v>
      </c>
      <c r="D1349" s="93" t="s">
        <v>261</v>
      </c>
      <c r="E1349" t="s">
        <v>3484</v>
      </c>
      <c r="F1349" t="s">
        <v>141</v>
      </c>
      <c r="G1349" t="s">
        <v>140</v>
      </c>
      <c r="H1349" t="s">
        <v>833</v>
      </c>
      <c r="I1349" s="200">
        <v>478905</v>
      </c>
      <c r="J1349" s="200"/>
      <c r="K1349" s="237">
        <v>2377.42</v>
      </c>
      <c r="L1349" s="237"/>
      <c r="M1349" s="288">
        <v>201.44</v>
      </c>
      <c r="N1349" s="288"/>
      <c r="O1349" s="311">
        <v>524401</v>
      </c>
      <c r="P1349" s="298"/>
      <c r="Q1349" s="299">
        <v>2432.5</v>
      </c>
      <c r="R1349" s="299"/>
      <c r="S1349" s="300">
        <v>215.58</v>
      </c>
      <c r="T1349" s="301"/>
      <c r="U1349" s="246"/>
    </row>
    <row r="1350" spans="1:21" x14ac:dyDescent="0.25">
      <c r="A1350" s="290" t="s">
        <v>3485</v>
      </c>
      <c r="B1350" t="s">
        <v>259</v>
      </c>
      <c r="C1350" t="s">
        <v>260</v>
      </c>
      <c r="D1350" s="93" t="s">
        <v>261</v>
      </c>
      <c r="E1350" t="s">
        <v>3486</v>
      </c>
      <c r="F1350" t="s">
        <v>141</v>
      </c>
      <c r="G1350" t="s">
        <v>140</v>
      </c>
      <c r="H1350" t="s">
        <v>833</v>
      </c>
      <c r="I1350" s="200">
        <v>2800</v>
      </c>
      <c r="J1350" s="200"/>
      <c r="K1350" s="237">
        <v>207.07</v>
      </c>
      <c r="L1350" s="237"/>
      <c r="M1350" s="288">
        <v>13.52</v>
      </c>
      <c r="N1350" s="288"/>
      <c r="O1350" s="311">
        <v>2800</v>
      </c>
      <c r="P1350" s="298"/>
      <c r="Q1350" s="299">
        <v>206.82</v>
      </c>
      <c r="R1350" s="299"/>
      <c r="S1350" s="300">
        <v>13.54</v>
      </c>
      <c r="T1350" s="301"/>
      <c r="U1350" s="246"/>
    </row>
    <row r="1351" spans="1:21" x14ac:dyDescent="0.25">
      <c r="A1351" s="290" t="s">
        <v>3487</v>
      </c>
      <c r="B1351" t="s">
        <v>259</v>
      </c>
      <c r="C1351" t="s">
        <v>260</v>
      </c>
      <c r="D1351" s="93" t="s">
        <v>261</v>
      </c>
      <c r="E1351" t="s">
        <v>3488</v>
      </c>
      <c r="F1351" t="s">
        <v>141</v>
      </c>
      <c r="G1351" t="s">
        <v>140</v>
      </c>
      <c r="H1351" t="s">
        <v>833</v>
      </c>
      <c r="I1351" s="200">
        <v>1100</v>
      </c>
      <c r="J1351" s="200"/>
      <c r="K1351" s="237">
        <v>105.58</v>
      </c>
      <c r="L1351" s="237"/>
      <c r="M1351" s="288">
        <v>10.42</v>
      </c>
      <c r="N1351" s="288"/>
      <c r="O1351" s="311">
        <v>1100</v>
      </c>
      <c r="P1351" s="298"/>
      <c r="Q1351" s="299">
        <v>108.02</v>
      </c>
      <c r="R1351" s="299"/>
      <c r="S1351" s="300">
        <v>10.18</v>
      </c>
      <c r="T1351" s="301"/>
      <c r="U1351" s="246"/>
    </row>
    <row r="1352" spans="1:21" x14ac:dyDescent="0.25">
      <c r="A1352" s="290" t="s">
        <v>3489</v>
      </c>
      <c r="B1352" t="s">
        <v>259</v>
      </c>
      <c r="C1352" t="s">
        <v>260</v>
      </c>
      <c r="D1352" s="93" t="s">
        <v>261</v>
      </c>
      <c r="E1352" t="s">
        <v>3490</v>
      </c>
      <c r="F1352" t="s">
        <v>141</v>
      </c>
      <c r="G1352" t="s">
        <v>140</v>
      </c>
      <c r="H1352" t="s">
        <v>833</v>
      </c>
      <c r="I1352" s="200">
        <v>17391</v>
      </c>
      <c r="J1352" s="200"/>
      <c r="K1352" s="237">
        <v>252.73</v>
      </c>
      <c r="L1352" s="237"/>
      <c r="M1352" s="288">
        <v>68.81</v>
      </c>
      <c r="N1352" s="288"/>
      <c r="O1352" s="311">
        <v>18000</v>
      </c>
      <c r="P1352" s="298"/>
      <c r="Q1352" s="299">
        <v>259.83999999999997</v>
      </c>
      <c r="R1352" s="299"/>
      <c r="S1352" s="300">
        <v>69.27</v>
      </c>
      <c r="T1352" s="301"/>
      <c r="U1352" s="246"/>
    </row>
    <row r="1353" spans="1:21" x14ac:dyDescent="0.25">
      <c r="A1353" s="290" t="s">
        <v>3491</v>
      </c>
      <c r="B1353" t="s">
        <v>259</v>
      </c>
      <c r="C1353" t="s">
        <v>260</v>
      </c>
      <c r="D1353" s="93" t="s">
        <v>261</v>
      </c>
      <c r="E1353" t="s">
        <v>3492</v>
      </c>
      <c r="F1353" t="s">
        <v>141</v>
      </c>
      <c r="G1353" t="s">
        <v>140</v>
      </c>
      <c r="H1353" t="s">
        <v>833</v>
      </c>
      <c r="I1353" s="200">
        <v>34500</v>
      </c>
      <c r="J1353" s="200"/>
      <c r="K1353" s="237">
        <v>946.37</v>
      </c>
      <c r="L1353" s="237"/>
      <c r="M1353" s="288">
        <v>36.46</v>
      </c>
      <c r="N1353" s="288"/>
      <c r="O1353" s="311">
        <v>35000</v>
      </c>
      <c r="P1353" s="298"/>
      <c r="Q1353" s="299">
        <v>960.51</v>
      </c>
      <c r="R1353" s="299"/>
      <c r="S1353" s="300">
        <v>36.44</v>
      </c>
      <c r="T1353" s="301"/>
      <c r="U1353" s="246"/>
    </row>
    <row r="1354" spans="1:21" x14ac:dyDescent="0.25">
      <c r="A1354" s="290" t="s">
        <v>3493</v>
      </c>
      <c r="B1354" t="s">
        <v>259</v>
      </c>
      <c r="C1354" t="s">
        <v>260</v>
      </c>
      <c r="D1354" s="93" t="s">
        <v>261</v>
      </c>
      <c r="E1354" t="s">
        <v>3494</v>
      </c>
      <c r="F1354" t="s">
        <v>141</v>
      </c>
      <c r="G1354" t="s">
        <v>140</v>
      </c>
      <c r="H1354" t="s">
        <v>833</v>
      </c>
      <c r="I1354" s="200">
        <v>2500</v>
      </c>
      <c r="J1354" s="200"/>
      <c r="K1354" s="237">
        <v>180.23</v>
      </c>
      <c r="L1354" s="237"/>
      <c r="M1354" s="288">
        <v>13.87</v>
      </c>
      <c r="N1354" s="288"/>
      <c r="O1354" s="311">
        <v>2500</v>
      </c>
      <c r="P1354" s="298"/>
      <c r="Q1354" s="299">
        <v>179.03</v>
      </c>
      <c r="R1354" s="299"/>
      <c r="S1354" s="300">
        <v>13.96</v>
      </c>
      <c r="T1354" s="301"/>
      <c r="U1354" s="246"/>
    </row>
    <row r="1355" spans="1:21" x14ac:dyDescent="0.25">
      <c r="A1355" s="290" t="s">
        <v>3495</v>
      </c>
      <c r="B1355" t="s">
        <v>259</v>
      </c>
      <c r="C1355" t="s">
        <v>260</v>
      </c>
      <c r="D1355" s="93" t="s">
        <v>261</v>
      </c>
      <c r="E1355" t="s">
        <v>3496</v>
      </c>
      <c r="F1355" t="s">
        <v>141</v>
      </c>
      <c r="G1355" t="s">
        <v>140</v>
      </c>
      <c r="H1355" t="s">
        <v>833</v>
      </c>
      <c r="I1355" s="200">
        <v>4515</v>
      </c>
      <c r="J1355" s="200"/>
      <c r="K1355" s="237">
        <v>195.89</v>
      </c>
      <c r="L1355" s="237"/>
      <c r="M1355" s="288">
        <v>23.05</v>
      </c>
      <c r="N1355" s="288"/>
      <c r="O1355" s="311">
        <v>4515</v>
      </c>
      <c r="P1355" s="298"/>
      <c r="Q1355" s="299">
        <v>201.13</v>
      </c>
      <c r="R1355" s="299"/>
      <c r="S1355" s="300">
        <v>22.45</v>
      </c>
      <c r="T1355" s="301"/>
      <c r="U1355" s="246"/>
    </row>
    <row r="1356" spans="1:21" x14ac:dyDescent="0.25">
      <c r="A1356" s="290" t="s">
        <v>3497</v>
      </c>
      <c r="B1356" t="s">
        <v>259</v>
      </c>
      <c r="C1356" t="s">
        <v>260</v>
      </c>
      <c r="D1356" s="93" t="s">
        <v>261</v>
      </c>
      <c r="E1356" t="s">
        <v>3498</v>
      </c>
      <c r="F1356" t="s">
        <v>141</v>
      </c>
      <c r="G1356" t="s">
        <v>140</v>
      </c>
      <c r="H1356" t="s">
        <v>833</v>
      </c>
      <c r="I1356" s="200">
        <v>4500</v>
      </c>
      <c r="J1356" s="200"/>
      <c r="K1356" s="237">
        <v>150.21</v>
      </c>
      <c r="L1356" s="237"/>
      <c r="M1356" s="288">
        <v>29.96</v>
      </c>
      <c r="N1356" s="288"/>
      <c r="O1356" s="311">
        <v>4500</v>
      </c>
      <c r="P1356" s="298"/>
      <c r="Q1356" s="299">
        <v>148.44999999999999</v>
      </c>
      <c r="R1356" s="299"/>
      <c r="S1356" s="300">
        <v>30.31</v>
      </c>
      <c r="T1356" s="301"/>
      <c r="U1356" s="246"/>
    </row>
    <row r="1357" spans="1:21" x14ac:dyDescent="0.25">
      <c r="A1357" s="290" t="s">
        <v>3499</v>
      </c>
      <c r="B1357" t="s">
        <v>259</v>
      </c>
      <c r="C1357" t="s">
        <v>260</v>
      </c>
      <c r="D1357" s="93" t="s">
        <v>261</v>
      </c>
      <c r="E1357" t="s">
        <v>3500</v>
      </c>
      <c r="F1357" t="s">
        <v>141</v>
      </c>
      <c r="G1357" t="s">
        <v>140</v>
      </c>
      <c r="H1357" t="s">
        <v>833</v>
      </c>
      <c r="I1357" s="200">
        <v>4500</v>
      </c>
      <c r="J1357" s="200"/>
      <c r="K1357" s="237">
        <v>98.34</v>
      </c>
      <c r="L1357" s="237"/>
      <c r="M1357" s="288">
        <v>45.76</v>
      </c>
      <c r="N1357" s="288"/>
      <c r="O1357" s="311">
        <v>4500</v>
      </c>
      <c r="P1357" s="298"/>
      <c r="Q1357" s="299">
        <v>102.03</v>
      </c>
      <c r="R1357" s="299"/>
      <c r="S1357" s="300">
        <v>44.1</v>
      </c>
      <c r="T1357" s="301"/>
      <c r="U1357" s="246"/>
    </row>
    <row r="1358" spans="1:21" x14ac:dyDescent="0.25">
      <c r="A1358" s="290" t="s">
        <v>3501</v>
      </c>
      <c r="B1358" t="s">
        <v>99</v>
      </c>
      <c r="C1358" t="s">
        <v>100</v>
      </c>
      <c r="D1358" t="s">
        <v>101</v>
      </c>
      <c r="E1358" t="s">
        <v>3502</v>
      </c>
      <c r="F1358" t="s">
        <v>102</v>
      </c>
      <c r="G1358" t="s">
        <v>97</v>
      </c>
      <c r="H1358" t="s">
        <v>833</v>
      </c>
      <c r="I1358" s="200">
        <v>26742</v>
      </c>
      <c r="J1358" s="200"/>
      <c r="K1358" s="237">
        <v>649.95000000000005</v>
      </c>
      <c r="L1358" s="237"/>
      <c r="M1358" s="288">
        <v>41.14</v>
      </c>
      <c r="N1358" s="288"/>
      <c r="O1358" s="311">
        <v>28346</v>
      </c>
      <c r="P1358" s="298"/>
      <c r="Q1358" s="299">
        <v>648.04</v>
      </c>
      <c r="R1358" s="299"/>
      <c r="S1358" s="300">
        <v>43.74</v>
      </c>
      <c r="T1358" s="301"/>
      <c r="U1358" s="246"/>
    </row>
    <row r="1359" spans="1:21" x14ac:dyDescent="0.25">
      <c r="A1359" s="290" t="s">
        <v>3503</v>
      </c>
      <c r="B1359" t="s">
        <v>99</v>
      </c>
      <c r="C1359" t="s">
        <v>100</v>
      </c>
      <c r="D1359" t="s">
        <v>101</v>
      </c>
      <c r="E1359" t="s">
        <v>3504</v>
      </c>
      <c r="F1359" t="s">
        <v>102</v>
      </c>
      <c r="G1359" t="s">
        <v>97</v>
      </c>
      <c r="H1359" t="s">
        <v>833</v>
      </c>
      <c r="I1359" s="200">
        <v>4800</v>
      </c>
      <c r="J1359" s="200"/>
      <c r="K1359" s="237">
        <v>166.67</v>
      </c>
      <c r="L1359" s="237"/>
      <c r="M1359" s="288">
        <v>28.8</v>
      </c>
      <c r="N1359" s="288"/>
      <c r="O1359" s="311">
        <v>5000</v>
      </c>
      <c r="P1359" s="298"/>
      <c r="Q1359" s="299">
        <v>165.8</v>
      </c>
      <c r="R1359" s="299"/>
      <c r="S1359" s="300">
        <v>30.16</v>
      </c>
      <c r="T1359" s="301"/>
      <c r="U1359" s="246"/>
    </row>
    <row r="1360" spans="1:21" x14ac:dyDescent="0.25">
      <c r="A1360" s="290" t="s">
        <v>3505</v>
      </c>
      <c r="B1360" t="s">
        <v>99</v>
      </c>
      <c r="C1360" t="s">
        <v>100</v>
      </c>
      <c r="D1360" t="s">
        <v>101</v>
      </c>
      <c r="E1360" t="s">
        <v>3506</v>
      </c>
      <c r="F1360" t="s">
        <v>102</v>
      </c>
      <c r="G1360" t="s">
        <v>97</v>
      </c>
      <c r="H1360" t="s">
        <v>833</v>
      </c>
      <c r="I1360" s="200">
        <v>9500</v>
      </c>
      <c r="J1360" s="200"/>
      <c r="K1360" s="237">
        <v>172.26</v>
      </c>
      <c r="L1360" s="237"/>
      <c r="M1360" s="288">
        <v>55.15</v>
      </c>
      <c r="N1360" s="288"/>
      <c r="O1360" s="311">
        <v>9700</v>
      </c>
      <c r="P1360" s="298"/>
      <c r="Q1360" s="299">
        <v>171.44</v>
      </c>
      <c r="R1360" s="299"/>
      <c r="S1360" s="300">
        <v>56.58</v>
      </c>
      <c r="T1360" s="301"/>
      <c r="U1360" s="246"/>
    </row>
    <row r="1361" spans="1:21" x14ac:dyDescent="0.25">
      <c r="A1361" s="290" t="s">
        <v>3507</v>
      </c>
      <c r="B1361" t="s">
        <v>99</v>
      </c>
      <c r="C1361" t="s">
        <v>100</v>
      </c>
      <c r="D1361" t="s">
        <v>101</v>
      </c>
      <c r="E1361" t="s">
        <v>3508</v>
      </c>
      <c r="F1361" t="s">
        <v>102</v>
      </c>
      <c r="G1361" t="s">
        <v>97</v>
      </c>
      <c r="H1361" t="s">
        <v>833</v>
      </c>
      <c r="I1361" s="200">
        <v>10200</v>
      </c>
      <c r="J1361" s="200"/>
      <c r="K1361" s="237">
        <v>179.67</v>
      </c>
      <c r="L1361" s="237"/>
      <c r="M1361" s="288">
        <v>56.77</v>
      </c>
      <c r="N1361" s="288"/>
      <c r="O1361" s="311">
        <v>12000</v>
      </c>
      <c r="P1361" s="298"/>
      <c r="Q1361" s="299">
        <v>180.72</v>
      </c>
      <c r="R1361" s="299"/>
      <c r="S1361" s="300">
        <v>66.400000000000006</v>
      </c>
      <c r="T1361" s="301"/>
      <c r="U1361" s="246"/>
    </row>
    <row r="1362" spans="1:21" x14ac:dyDescent="0.25">
      <c r="A1362" s="290" t="s">
        <v>3509</v>
      </c>
      <c r="B1362" t="s">
        <v>99</v>
      </c>
      <c r="C1362" t="s">
        <v>100</v>
      </c>
      <c r="D1362" t="s">
        <v>101</v>
      </c>
      <c r="E1362" t="s">
        <v>3510</v>
      </c>
      <c r="F1362" t="s">
        <v>102</v>
      </c>
      <c r="G1362" t="s">
        <v>97</v>
      </c>
      <c r="H1362" t="s">
        <v>833</v>
      </c>
      <c r="I1362" s="200">
        <v>66815</v>
      </c>
      <c r="J1362" s="200"/>
      <c r="K1362" s="237">
        <v>728.57</v>
      </c>
      <c r="L1362" s="237"/>
      <c r="M1362" s="288">
        <v>91.71</v>
      </c>
      <c r="N1362" s="288"/>
      <c r="O1362" s="311">
        <v>68819</v>
      </c>
      <c r="P1362" s="298"/>
      <c r="Q1362" s="299">
        <v>733.88</v>
      </c>
      <c r="R1362" s="299"/>
      <c r="S1362" s="300">
        <v>93.77</v>
      </c>
      <c r="T1362" s="301"/>
      <c r="U1362" s="246"/>
    </row>
    <row r="1363" spans="1:21" x14ac:dyDescent="0.25">
      <c r="A1363" s="290" t="s">
        <v>3511</v>
      </c>
      <c r="B1363" t="s">
        <v>99</v>
      </c>
      <c r="C1363" t="s">
        <v>100</v>
      </c>
      <c r="D1363" t="s">
        <v>101</v>
      </c>
      <c r="E1363" t="s">
        <v>3512</v>
      </c>
      <c r="F1363" t="s">
        <v>102</v>
      </c>
      <c r="G1363" t="s">
        <v>97</v>
      </c>
      <c r="H1363" t="s">
        <v>833</v>
      </c>
      <c r="I1363" s="200">
        <v>7350</v>
      </c>
      <c r="J1363" s="200"/>
      <c r="K1363" s="237">
        <v>204.44</v>
      </c>
      <c r="L1363" s="237"/>
      <c r="M1363" s="288">
        <v>35.950000000000003</v>
      </c>
      <c r="N1363" s="288"/>
      <c r="O1363" s="311">
        <v>7350</v>
      </c>
      <c r="P1363" s="298"/>
      <c r="Q1363" s="299">
        <v>205.77</v>
      </c>
      <c r="R1363" s="299"/>
      <c r="S1363" s="300">
        <v>35.72</v>
      </c>
      <c r="T1363" s="301"/>
      <c r="U1363" s="246"/>
    </row>
    <row r="1364" spans="1:21" x14ac:dyDescent="0.25">
      <c r="A1364" s="290" t="s">
        <v>3513</v>
      </c>
      <c r="B1364" t="s">
        <v>99</v>
      </c>
      <c r="C1364" t="s">
        <v>100</v>
      </c>
      <c r="D1364" t="s">
        <v>101</v>
      </c>
      <c r="E1364" t="s">
        <v>3514</v>
      </c>
      <c r="F1364" t="s">
        <v>102</v>
      </c>
      <c r="G1364" t="s">
        <v>97</v>
      </c>
      <c r="H1364" t="s">
        <v>896</v>
      </c>
      <c r="I1364" s="200">
        <v>0</v>
      </c>
      <c r="J1364" s="200"/>
      <c r="K1364" s="237">
        <v>17.739999999999998</v>
      </c>
      <c r="L1364" s="237"/>
      <c r="M1364" s="288">
        <v>0</v>
      </c>
      <c r="N1364" s="288"/>
      <c r="O1364" s="311">
        <v>0</v>
      </c>
      <c r="P1364" s="298"/>
      <c r="Q1364" s="299">
        <v>17.97</v>
      </c>
      <c r="R1364" s="299"/>
      <c r="S1364" s="300">
        <v>0</v>
      </c>
      <c r="T1364" s="301"/>
      <c r="U1364" s="246"/>
    </row>
    <row r="1365" spans="1:21" x14ac:dyDescent="0.25">
      <c r="A1365" s="290" t="s">
        <v>3515</v>
      </c>
      <c r="B1365" t="s">
        <v>99</v>
      </c>
      <c r="C1365" t="s">
        <v>100</v>
      </c>
      <c r="D1365" t="s">
        <v>101</v>
      </c>
      <c r="E1365" t="s">
        <v>3516</v>
      </c>
      <c r="F1365" t="s">
        <v>102</v>
      </c>
      <c r="G1365" t="s">
        <v>97</v>
      </c>
      <c r="H1365" t="s">
        <v>833</v>
      </c>
      <c r="I1365" s="200">
        <v>10650</v>
      </c>
      <c r="J1365" s="200"/>
      <c r="K1365" s="237">
        <v>167.92</v>
      </c>
      <c r="L1365" s="237"/>
      <c r="M1365" s="288">
        <v>63.42</v>
      </c>
      <c r="N1365" s="288"/>
      <c r="O1365" s="311">
        <v>10650</v>
      </c>
      <c r="P1365" s="298"/>
      <c r="Q1365" s="299">
        <v>172.85</v>
      </c>
      <c r="R1365" s="299"/>
      <c r="S1365" s="300">
        <v>61.61</v>
      </c>
      <c r="T1365" s="301"/>
      <c r="U1365" s="246"/>
    </row>
    <row r="1366" spans="1:21" x14ac:dyDescent="0.25">
      <c r="A1366" s="290" t="s">
        <v>3517</v>
      </c>
      <c r="B1366" t="s">
        <v>99</v>
      </c>
      <c r="C1366" t="s">
        <v>100</v>
      </c>
      <c r="D1366" t="s">
        <v>101</v>
      </c>
      <c r="E1366" t="s">
        <v>3518</v>
      </c>
      <c r="F1366" t="s">
        <v>102</v>
      </c>
      <c r="G1366" t="s">
        <v>97</v>
      </c>
      <c r="H1366" t="s">
        <v>833</v>
      </c>
      <c r="I1366" s="200">
        <v>3400</v>
      </c>
      <c r="J1366" s="200"/>
      <c r="K1366" s="237">
        <v>67.58</v>
      </c>
      <c r="L1366" s="237"/>
      <c r="M1366" s="288">
        <v>50.31</v>
      </c>
      <c r="N1366" s="288"/>
      <c r="O1366" s="311">
        <v>3400</v>
      </c>
      <c r="P1366" s="298"/>
      <c r="Q1366" s="299">
        <v>69.680000000000007</v>
      </c>
      <c r="R1366" s="299"/>
      <c r="S1366" s="300">
        <v>48.79</v>
      </c>
      <c r="T1366" s="301"/>
      <c r="U1366" s="246"/>
    </row>
    <row r="1367" spans="1:21" x14ac:dyDescent="0.25">
      <c r="A1367" s="290" t="s">
        <v>3519</v>
      </c>
      <c r="B1367" t="s">
        <v>99</v>
      </c>
      <c r="C1367" t="s">
        <v>100</v>
      </c>
      <c r="D1367" t="s">
        <v>101</v>
      </c>
      <c r="E1367" t="s">
        <v>3520</v>
      </c>
      <c r="F1367" t="s">
        <v>102</v>
      </c>
      <c r="G1367" t="s">
        <v>97</v>
      </c>
      <c r="H1367" t="s">
        <v>833</v>
      </c>
      <c r="I1367" s="200">
        <v>7250</v>
      </c>
      <c r="J1367" s="200"/>
      <c r="K1367" s="237">
        <v>144.22</v>
      </c>
      <c r="L1367" s="237"/>
      <c r="M1367" s="288">
        <v>50.27</v>
      </c>
      <c r="N1367" s="288"/>
      <c r="O1367" s="311">
        <v>7250</v>
      </c>
      <c r="P1367" s="298"/>
      <c r="Q1367" s="299">
        <v>145.30000000000001</v>
      </c>
      <c r="R1367" s="299"/>
      <c r="S1367" s="300">
        <v>49.9</v>
      </c>
      <c r="T1367" s="301"/>
      <c r="U1367" s="246"/>
    </row>
    <row r="1368" spans="1:21" x14ac:dyDescent="0.25">
      <c r="A1368" s="290" t="s">
        <v>3521</v>
      </c>
      <c r="B1368" t="s">
        <v>99</v>
      </c>
      <c r="C1368" t="s">
        <v>100</v>
      </c>
      <c r="D1368" t="s">
        <v>101</v>
      </c>
      <c r="E1368" t="s">
        <v>3522</v>
      </c>
      <c r="F1368" t="s">
        <v>102</v>
      </c>
      <c r="G1368" t="s">
        <v>97</v>
      </c>
      <c r="H1368" t="s">
        <v>833</v>
      </c>
      <c r="I1368" s="200">
        <v>5150</v>
      </c>
      <c r="J1368" s="200"/>
      <c r="K1368" s="237">
        <v>252.99</v>
      </c>
      <c r="L1368" s="237"/>
      <c r="M1368" s="288">
        <v>20.36</v>
      </c>
      <c r="N1368" s="288"/>
      <c r="O1368" s="311">
        <v>5150</v>
      </c>
      <c r="P1368" s="298"/>
      <c r="Q1368" s="299">
        <v>250.6</v>
      </c>
      <c r="R1368" s="299"/>
      <c r="S1368" s="300">
        <v>20.55</v>
      </c>
      <c r="T1368" s="301"/>
      <c r="U1368" s="246"/>
    </row>
    <row r="1369" spans="1:21" x14ac:dyDescent="0.25">
      <c r="A1369" s="290" t="s">
        <v>3523</v>
      </c>
      <c r="B1369" t="s">
        <v>99</v>
      </c>
      <c r="C1369" t="s">
        <v>100</v>
      </c>
      <c r="D1369" t="s">
        <v>101</v>
      </c>
      <c r="E1369" t="s">
        <v>3524</v>
      </c>
      <c r="F1369" t="s">
        <v>102</v>
      </c>
      <c r="G1369" t="s">
        <v>97</v>
      </c>
      <c r="H1369" t="s">
        <v>833</v>
      </c>
      <c r="I1369" s="200">
        <v>6826</v>
      </c>
      <c r="J1369" s="200"/>
      <c r="K1369" s="237">
        <v>185.56</v>
      </c>
      <c r="L1369" s="237"/>
      <c r="M1369" s="288">
        <v>36.79</v>
      </c>
      <c r="N1369" s="288"/>
      <c r="O1369" s="311">
        <v>6826</v>
      </c>
      <c r="P1369" s="298"/>
      <c r="Q1369" s="299">
        <v>189.69</v>
      </c>
      <c r="R1369" s="299"/>
      <c r="S1369" s="300">
        <v>35.99</v>
      </c>
      <c r="T1369" s="301"/>
      <c r="U1369" s="246"/>
    </row>
    <row r="1370" spans="1:21" x14ac:dyDescent="0.25">
      <c r="A1370" s="290" t="s">
        <v>3525</v>
      </c>
      <c r="B1370" t="s">
        <v>99</v>
      </c>
      <c r="C1370" t="s">
        <v>100</v>
      </c>
      <c r="D1370" t="s">
        <v>101</v>
      </c>
      <c r="E1370" t="s">
        <v>3526</v>
      </c>
      <c r="F1370" t="s">
        <v>102</v>
      </c>
      <c r="G1370" t="s">
        <v>97</v>
      </c>
      <c r="H1370" t="s">
        <v>833</v>
      </c>
      <c r="I1370" s="200">
        <v>6000</v>
      </c>
      <c r="J1370" s="200"/>
      <c r="K1370" s="237">
        <v>163.84</v>
      </c>
      <c r="L1370" s="237"/>
      <c r="M1370" s="288">
        <v>36.619999999999997</v>
      </c>
      <c r="N1370" s="288"/>
      <c r="O1370" s="311">
        <v>6000</v>
      </c>
      <c r="P1370" s="298"/>
      <c r="Q1370" s="299">
        <v>164.36</v>
      </c>
      <c r="R1370" s="299"/>
      <c r="S1370" s="300">
        <v>36.51</v>
      </c>
      <c r="T1370" s="301"/>
      <c r="U1370" s="246"/>
    </row>
    <row r="1371" spans="1:21" x14ac:dyDescent="0.25">
      <c r="A1371" s="290" t="s">
        <v>3527</v>
      </c>
      <c r="B1371" t="s">
        <v>99</v>
      </c>
      <c r="C1371" t="s">
        <v>100</v>
      </c>
      <c r="D1371" t="s">
        <v>101</v>
      </c>
      <c r="E1371" t="s">
        <v>3528</v>
      </c>
      <c r="F1371" t="s">
        <v>102</v>
      </c>
      <c r="G1371" t="s">
        <v>97</v>
      </c>
      <c r="H1371" t="s">
        <v>833</v>
      </c>
      <c r="I1371" s="200">
        <v>18784</v>
      </c>
      <c r="J1371" s="200"/>
      <c r="K1371" s="237">
        <v>368.34</v>
      </c>
      <c r="L1371" s="237"/>
      <c r="M1371" s="288">
        <v>51</v>
      </c>
      <c r="N1371" s="288"/>
      <c r="O1371" s="311">
        <v>18784</v>
      </c>
      <c r="P1371" s="298"/>
      <c r="Q1371" s="299">
        <v>376.3</v>
      </c>
      <c r="R1371" s="299"/>
      <c r="S1371" s="300">
        <v>49.92</v>
      </c>
      <c r="T1371" s="301"/>
      <c r="U1371" s="246"/>
    </row>
    <row r="1372" spans="1:21" x14ac:dyDescent="0.25">
      <c r="A1372" s="290" t="s">
        <v>3529</v>
      </c>
      <c r="B1372" t="s">
        <v>99</v>
      </c>
      <c r="C1372" t="s">
        <v>100</v>
      </c>
      <c r="D1372" t="s">
        <v>101</v>
      </c>
      <c r="E1372" t="s">
        <v>3530</v>
      </c>
      <c r="F1372" t="s">
        <v>102</v>
      </c>
      <c r="G1372" t="s">
        <v>97</v>
      </c>
      <c r="H1372" t="s">
        <v>833</v>
      </c>
      <c r="I1372" s="200">
        <v>6500</v>
      </c>
      <c r="J1372" s="200"/>
      <c r="K1372" s="237">
        <v>298.13</v>
      </c>
      <c r="L1372" s="237"/>
      <c r="M1372" s="288">
        <v>21.8</v>
      </c>
      <c r="N1372" s="288"/>
      <c r="O1372" s="311">
        <v>6500</v>
      </c>
      <c r="P1372" s="298"/>
      <c r="Q1372" s="299">
        <v>301.57</v>
      </c>
      <c r="R1372" s="299"/>
      <c r="S1372" s="300">
        <v>21.55</v>
      </c>
      <c r="T1372" s="301"/>
      <c r="U1372" s="246"/>
    </row>
    <row r="1373" spans="1:21" x14ac:dyDescent="0.25">
      <c r="A1373" s="290" t="s">
        <v>3531</v>
      </c>
      <c r="B1373" t="s">
        <v>99</v>
      </c>
      <c r="C1373" t="s">
        <v>100</v>
      </c>
      <c r="D1373" t="s">
        <v>101</v>
      </c>
      <c r="E1373" t="s">
        <v>3532</v>
      </c>
      <c r="F1373" t="s">
        <v>102</v>
      </c>
      <c r="G1373" t="s">
        <v>97</v>
      </c>
      <c r="H1373" t="s">
        <v>833</v>
      </c>
      <c r="I1373" s="200">
        <v>10000</v>
      </c>
      <c r="J1373" s="200"/>
      <c r="K1373" s="237">
        <v>349.02</v>
      </c>
      <c r="L1373" s="237"/>
      <c r="M1373" s="288">
        <v>28.65</v>
      </c>
      <c r="N1373" s="288"/>
      <c r="O1373" s="311">
        <v>11115</v>
      </c>
      <c r="P1373" s="298"/>
      <c r="Q1373" s="299">
        <v>384.1</v>
      </c>
      <c r="R1373" s="299"/>
      <c r="S1373" s="300">
        <v>28.94</v>
      </c>
      <c r="T1373" s="301"/>
      <c r="U1373" s="246"/>
    </row>
    <row r="1374" spans="1:21" x14ac:dyDescent="0.25">
      <c r="A1374" s="290" t="s">
        <v>3533</v>
      </c>
      <c r="B1374" t="s">
        <v>99</v>
      </c>
      <c r="C1374" t="s">
        <v>100</v>
      </c>
      <c r="D1374" t="s">
        <v>101</v>
      </c>
      <c r="E1374" t="s">
        <v>3534</v>
      </c>
      <c r="F1374" t="s">
        <v>102</v>
      </c>
      <c r="G1374" t="s">
        <v>97</v>
      </c>
      <c r="H1374" t="s">
        <v>833</v>
      </c>
      <c r="I1374" s="200">
        <v>6000</v>
      </c>
      <c r="J1374" s="200"/>
      <c r="K1374" s="237">
        <v>198.62</v>
      </c>
      <c r="L1374" s="237"/>
      <c r="M1374" s="288">
        <v>30.21</v>
      </c>
      <c r="N1374" s="288"/>
      <c r="O1374" s="311">
        <v>6000</v>
      </c>
      <c r="P1374" s="298"/>
      <c r="Q1374" s="299">
        <v>206.74</v>
      </c>
      <c r="R1374" s="299"/>
      <c r="S1374" s="300">
        <v>29.02</v>
      </c>
      <c r="T1374" s="301"/>
      <c r="U1374" s="246"/>
    </row>
    <row r="1375" spans="1:21" x14ac:dyDescent="0.25">
      <c r="A1375" s="290" t="s">
        <v>3535</v>
      </c>
      <c r="B1375" t="s">
        <v>99</v>
      </c>
      <c r="C1375" t="s">
        <v>100</v>
      </c>
      <c r="D1375" t="s">
        <v>101</v>
      </c>
      <c r="E1375" t="s">
        <v>1576</v>
      </c>
      <c r="F1375" t="s">
        <v>102</v>
      </c>
      <c r="G1375" t="s">
        <v>97</v>
      </c>
      <c r="H1375" t="s">
        <v>833</v>
      </c>
      <c r="I1375" s="200">
        <v>18678</v>
      </c>
      <c r="J1375" s="200"/>
      <c r="K1375" s="237">
        <v>573.27</v>
      </c>
      <c r="L1375" s="237"/>
      <c r="M1375" s="288">
        <v>32.58</v>
      </c>
      <c r="N1375" s="288"/>
      <c r="O1375" s="311">
        <v>22413</v>
      </c>
      <c r="P1375" s="298"/>
      <c r="Q1375" s="299">
        <v>573.78</v>
      </c>
      <c r="R1375" s="299"/>
      <c r="S1375" s="300">
        <v>39.06</v>
      </c>
      <c r="T1375" s="301"/>
      <c r="U1375" s="246"/>
    </row>
    <row r="1376" spans="1:21" x14ac:dyDescent="0.25">
      <c r="A1376" s="290" t="s">
        <v>3536</v>
      </c>
      <c r="B1376" t="s">
        <v>99</v>
      </c>
      <c r="C1376" t="s">
        <v>100</v>
      </c>
      <c r="D1376" t="s">
        <v>101</v>
      </c>
      <c r="E1376" t="s">
        <v>3537</v>
      </c>
      <c r="F1376" t="s">
        <v>102</v>
      </c>
      <c r="G1376" t="s">
        <v>97</v>
      </c>
      <c r="H1376" t="s">
        <v>833</v>
      </c>
      <c r="I1376" s="200">
        <v>18000</v>
      </c>
      <c r="J1376" s="200"/>
      <c r="K1376" s="237">
        <v>220.44</v>
      </c>
      <c r="L1376" s="237"/>
      <c r="M1376" s="288">
        <v>81.650000000000006</v>
      </c>
      <c r="N1376" s="288"/>
      <c r="O1376" s="311">
        <v>18000</v>
      </c>
      <c r="P1376" s="298"/>
      <c r="Q1376" s="299">
        <v>219.71</v>
      </c>
      <c r="R1376" s="299"/>
      <c r="S1376" s="300">
        <v>81.93</v>
      </c>
      <c r="T1376" s="301"/>
      <c r="U1376" s="246"/>
    </row>
    <row r="1377" spans="1:21" x14ac:dyDescent="0.25">
      <c r="A1377" s="290" t="s">
        <v>3538</v>
      </c>
      <c r="B1377" t="s">
        <v>99</v>
      </c>
      <c r="C1377" t="s">
        <v>100</v>
      </c>
      <c r="D1377" t="s">
        <v>101</v>
      </c>
      <c r="E1377" t="s">
        <v>3539</v>
      </c>
      <c r="F1377" t="s">
        <v>102</v>
      </c>
      <c r="G1377" t="s">
        <v>97</v>
      </c>
      <c r="H1377" t="s">
        <v>833</v>
      </c>
      <c r="I1377" s="200">
        <v>1470</v>
      </c>
      <c r="J1377" s="200"/>
      <c r="K1377" s="237">
        <v>68.31</v>
      </c>
      <c r="L1377" s="237"/>
      <c r="M1377" s="288">
        <v>21.52</v>
      </c>
      <c r="N1377" s="288"/>
      <c r="O1377" s="311">
        <v>1500</v>
      </c>
      <c r="P1377" s="298"/>
      <c r="Q1377" s="299">
        <v>68.12</v>
      </c>
      <c r="R1377" s="299"/>
      <c r="S1377" s="300">
        <v>22.02</v>
      </c>
      <c r="T1377" s="301"/>
      <c r="U1377" s="246"/>
    </row>
    <row r="1378" spans="1:21" x14ac:dyDescent="0.25">
      <c r="A1378" s="290" t="s">
        <v>3540</v>
      </c>
      <c r="B1378" t="s">
        <v>99</v>
      </c>
      <c r="C1378" t="s">
        <v>100</v>
      </c>
      <c r="D1378" t="s">
        <v>101</v>
      </c>
      <c r="E1378" t="s">
        <v>3541</v>
      </c>
      <c r="F1378" t="s">
        <v>102</v>
      </c>
      <c r="G1378" t="s">
        <v>97</v>
      </c>
      <c r="H1378" t="s">
        <v>833</v>
      </c>
      <c r="I1378" s="200">
        <v>12330</v>
      </c>
      <c r="J1378" s="200"/>
      <c r="K1378" s="237">
        <v>330.23</v>
      </c>
      <c r="L1378" s="237"/>
      <c r="M1378" s="288">
        <v>37.340000000000003</v>
      </c>
      <c r="N1378" s="288"/>
      <c r="O1378" s="311">
        <v>16430</v>
      </c>
      <c r="P1378" s="298"/>
      <c r="Q1378" s="299">
        <v>328.25</v>
      </c>
      <c r="R1378" s="299"/>
      <c r="S1378" s="300">
        <v>50.05</v>
      </c>
      <c r="T1378" s="301"/>
      <c r="U1378" s="246"/>
    </row>
    <row r="1379" spans="1:21" x14ac:dyDescent="0.25">
      <c r="A1379" s="290" t="s">
        <v>3542</v>
      </c>
      <c r="B1379" t="s">
        <v>99</v>
      </c>
      <c r="C1379" t="s">
        <v>100</v>
      </c>
      <c r="D1379" t="s">
        <v>101</v>
      </c>
      <c r="E1379" t="s">
        <v>841</v>
      </c>
      <c r="F1379" t="s">
        <v>102</v>
      </c>
      <c r="G1379" t="s">
        <v>97</v>
      </c>
      <c r="H1379" t="s">
        <v>833</v>
      </c>
      <c r="I1379" s="200">
        <v>1500</v>
      </c>
      <c r="J1379" s="200"/>
      <c r="K1379" s="237">
        <v>60.85</v>
      </c>
      <c r="L1379" s="237"/>
      <c r="M1379" s="288">
        <v>24.65</v>
      </c>
      <c r="N1379" s="288"/>
      <c r="O1379" s="311">
        <v>1500</v>
      </c>
      <c r="P1379" s="298"/>
      <c r="Q1379" s="299">
        <v>61.88</v>
      </c>
      <c r="R1379" s="299"/>
      <c r="S1379" s="300">
        <v>24.24</v>
      </c>
      <c r="T1379" s="301"/>
      <c r="U1379" s="246"/>
    </row>
    <row r="1380" spans="1:21" x14ac:dyDescent="0.25">
      <c r="A1380" s="290" t="s">
        <v>3543</v>
      </c>
      <c r="B1380" t="s">
        <v>99</v>
      </c>
      <c r="C1380" t="s">
        <v>100</v>
      </c>
      <c r="D1380" t="s">
        <v>101</v>
      </c>
      <c r="E1380" t="s">
        <v>3544</v>
      </c>
      <c r="F1380" t="s">
        <v>102</v>
      </c>
      <c r="G1380" t="s">
        <v>97</v>
      </c>
      <c r="H1380" t="s">
        <v>833</v>
      </c>
      <c r="I1380" s="200">
        <v>198570</v>
      </c>
      <c r="J1380" s="200"/>
      <c r="K1380" s="237">
        <v>3155.43</v>
      </c>
      <c r="L1380" s="237"/>
      <c r="M1380" s="288">
        <v>62.93</v>
      </c>
      <c r="N1380" s="288"/>
      <c r="O1380" s="311">
        <v>210990</v>
      </c>
      <c r="P1380" s="298"/>
      <c r="Q1380" s="299">
        <v>3187.53</v>
      </c>
      <c r="R1380" s="299"/>
      <c r="S1380" s="300">
        <v>66.19</v>
      </c>
      <c r="T1380" s="301"/>
      <c r="U1380" s="246"/>
    </row>
    <row r="1381" spans="1:21" x14ac:dyDescent="0.25">
      <c r="A1381" s="290" t="s">
        <v>3545</v>
      </c>
      <c r="B1381" t="s">
        <v>99</v>
      </c>
      <c r="C1381" t="s">
        <v>100</v>
      </c>
      <c r="D1381" t="s">
        <v>101</v>
      </c>
      <c r="E1381" t="s">
        <v>3546</v>
      </c>
      <c r="F1381" t="s">
        <v>102</v>
      </c>
      <c r="G1381" t="s">
        <v>97</v>
      </c>
      <c r="H1381" t="s">
        <v>833</v>
      </c>
      <c r="I1381" s="200">
        <v>16802</v>
      </c>
      <c r="J1381" s="200"/>
      <c r="K1381" s="237">
        <v>346.8</v>
      </c>
      <c r="L1381" s="237"/>
      <c r="M1381" s="288">
        <v>48.45</v>
      </c>
      <c r="N1381" s="288"/>
      <c r="O1381" s="311">
        <v>20160</v>
      </c>
      <c r="P1381" s="298"/>
      <c r="Q1381" s="299">
        <v>349.34</v>
      </c>
      <c r="R1381" s="299"/>
      <c r="S1381" s="300">
        <v>57.71</v>
      </c>
      <c r="T1381" s="301"/>
      <c r="U1381" s="246"/>
    </row>
    <row r="1382" spans="1:21" x14ac:dyDescent="0.25">
      <c r="A1382" s="290" t="s">
        <v>3547</v>
      </c>
      <c r="B1382" t="s">
        <v>99</v>
      </c>
      <c r="C1382" t="s">
        <v>100</v>
      </c>
      <c r="D1382" t="s">
        <v>101</v>
      </c>
      <c r="E1382" t="s">
        <v>3548</v>
      </c>
      <c r="F1382" t="s">
        <v>102</v>
      </c>
      <c r="G1382" t="s">
        <v>97</v>
      </c>
      <c r="H1382" t="s">
        <v>833</v>
      </c>
      <c r="I1382" s="200">
        <v>12000</v>
      </c>
      <c r="J1382" s="200"/>
      <c r="K1382" s="237">
        <v>515.79999999999995</v>
      </c>
      <c r="L1382" s="237"/>
      <c r="M1382" s="288">
        <v>23.26</v>
      </c>
      <c r="N1382" s="288"/>
      <c r="O1382" s="311">
        <v>16625</v>
      </c>
      <c r="P1382" s="298"/>
      <c r="Q1382" s="299">
        <v>516.92999999999995</v>
      </c>
      <c r="R1382" s="299"/>
      <c r="S1382" s="300">
        <v>32.159999999999997</v>
      </c>
      <c r="T1382" s="301"/>
      <c r="U1382" s="246"/>
    </row>
    <row r="1383" spans="1:21" x14ac:dyDescent="0.25">
      <c r="A1383" s="290" t="s">
        <v>3549</v>
      </c>
      <c r="B1383" t="s">
        <v>99</v>
      </c>
      <c r="C1383" t="s">
        <v>100</v>
      </c>
      <c r="D1383" t="s">
        <v>101</v>
      </c>
      <c r="E1383" t="s">
        <v>3550</v>
      </c>
      <c r="F1383" t="s">
        <v>102</v>
      </c>
      <c r="G1383" t="s">
        <v>97</v>
      </c>
      <c r="H1383" t="s">
        <v>833</v>
      </c>
      <c r="I1383" s="200">
        <v>32000</v>
      </c>
      <c r="J1383" s="200"/>
      <c r="K1383" s="237">
        <v>763.4</v>
      </c>
      <c r="L1383" s="237"/>
      <c r="M1383" s="288">
        <v>41.92</v>
      </c>
      <c r="N1383" s="288"/>
      <c r="O1383" s="311">
        <v>34000</v>
      </c>
      <c r="P1383" s="298"/>
      <c r="Q1383" s="299">
        <v>773.54</v>
      </c>
      <c r="R1383" s="299"/>
      <c r="S1383" s="300">
        <v>43.95</v>
      </c>
      <c r="T1383" s="301"/>
      <c r="U1383" s="246"/>
    </row>
    <row r="1384" spans="1:21" x14ac:dyDescent="0.25">
      <c r="A1384" s="290" t="s">
        <v>3551</v>
      </c>
      <c r="B1384" t="s">
        <v>99</v>
      </c>
      <c r="C1384" t="s">
        <v>100</v>
      </c>
      <c r="D1384" t="s">
        <v>101</v>
      </c>
      <c r="E1384" t="s">
        <v>3552</v>
      </c>
      <c r="F1384" t="s">
        <v>102</v>
      </c>
      <c r="G1384" t="s">
        <v>97</v>
      </c>
      <c r="H1384" t="s">
        <v>833</v>
      </c>
      <c r="I1384" s="200">
        <v>1750</v>
      </c>
      <c r="J1384" s="200"/>
      <c r="K1384" s="237">
        <v>59.37</v>
      </c>
      <c r="L1384" s="237"/>
      <c r="M1384" s="288">
        <v>29.48</v>
      </c>
      <c r="N1384" s="288"/>
      <c r="O1384" s="311">
        <v>1850</v>
      </c>
      <c r="P1384" s="298"/>
      <c r="Q1384" s="299">
        <v>58.33</v>
      </c>
      <c r="R1384" s="299"/>
      <c r="S1384" s="300">
        <v>31.72</v>
      </c>
      <c r="T1384" s="301"/>
      <c r="U1384" s="246"/>
    </row>
    <row r="1385" spans="1:21" x14ac:dyDescent="0.25">
      <c r="A1385" s="290" t="s">
        <v>3553</v>
      </c>
      <c r="B1385" t="s">
        <v>99</v>
      </c>
      <c r="C1385" t="s">
        <v>100</v>
      </c>
      <c r="D1385" t="s">
        <v>101</v>
      </c>
      <c r="E1385" t="s">
        <v>3554</v>
      </c>
      <c r="F1385" t="s">
        <v>102</v>
      </c>
      <c r="G1385" t="s">
        <v>97</v>
      </c>
      <c r="H1385" t="s">
        <v>833</v>
      </c>
      <c r="I1385" s="200">
        <v>7162</v>
      </c>
      <c r="J1385" s="200"/>
      <c r="K1385" s="237">
        <v>225.78</v>
      </c>
      <c r="L1385" s="237"/>
      <c r="M1385" s="288">
        <v>31.72</v>
      </c>
      <c r="N1385" s="288"/>
      <c r="O1385" s="311">
        <v>8236</v>
      </c>
      <c r="P1385" s="298"/>
      <c r="Q1385" s="299">
        <v>223.17</v>
      </c>
      <c r="R1385" s="299"/>
      <c r="S1385" s="300">
        <v>36.909999999999997</v>
      </c>
      <c r="T1385" s="301"/>
      <c r="U1385" s="246"/>
    </row>
    <row r="1386" spans="1:21" x14ac:dyDescent="0.25">
      <c r="A1386" s="290" t="s">
        <v>3555</v>
      </c>
      <c r="B1386" t="s">
        <v>99</v>
      </c>
      <c r="C1386" t="s">
        <v>100</v>
      </c>
      <c r="D1386" t="s">
        <v>101</v>
      </c>
      <c r="E1386" t="s">
        <v>3556</v>
      </c>
      <c r="F1386" t="s">
        <v>102</v>
      </c>
      <c r="G1386" t="s">
        <v>97</v>
      </c>
      <c r="H1386" t="s">
        <v>833</v>
      </c>
      <c r="I1386" s="200">
        <v>8600</v>
      </c>
      <c r="J1386" s="200"/>
      <c r="K1386" s="237">
        <v>118.13</v>
      </c>
      <c r="L1386" s="237"/>
      <c r="M1386" s="288">
        <v>72.8</v>
      </c>
      <c r="N1386" s="288"/>
      <c r="O1386" s="311">
        <v>8800</v>
      </c>
      <c r="P1386" s="298"/>
      <c r="Q1386" s="299">
        <v>118.98</v>
      </c>
      <c r="R1386" s="299"/>
      <c r="S1386" s="300">
        <v>73.959999999999994</v>
      </c>
      <c r="T1386" s="301"/>
      <c r="U1386" s="246"/>
    </row>
    <row r="1387" spans="1:21" x14ac:dyDescent="0.25">
      <c r="A1387" s="290" t="s">
        <v>3557</v>
      </c>
      <c r="B1387" t="s">
        <v>99</v>
      </c>
      <c r="C1387" t="s">
        <v>100</v>
      </c>
      <c r="D1387" t="s">
        <v>101</v>
      </c>
      <c r="E1387" t="s">
        <v>3558</v>
      </c>
      <c r="F1387" t="s">
        <v>102</v>
      </c>
      <c r="G1387" t="s">
        <v>97</v>
      </c>
      <c r="H1387" t="s">
        <v>833</v>
      </c>
      <c r="I1387" s="200">
        <v>10000</v>
      </c>
      <c r="J1387" s="200"/>
      <c r="K1387" s="237">
        <v>306.48</v>
      </c>
      <c r="L1387" s="237"/>
      <c r="M1387" s="288">
        <v>32.630000000000003</v>
      </c>
      <c r="N1387" s="288"/>
      <c r="O1387" s="311">
        <v>10000</v>
      </c>
      <c r="P1387" s="298"/>
      <c r="Q1387" s="299">
        <v>311.35000000000002</v>
      </c>
      <c r="R1387" s="299"/>
      <c r="S1387" s="300">
        <v>32.119999999999997</v>
      </c>
      <c r="T1387" s="301"/>
      <c r="U1387" s="246"/>
    </row>
    <row r="1388" spans="1:21" x14ac:dyDescent="0.25">
      <c r="A1388" s="290" t="s">
        <v>3559</v>
      </c>
      <c r="B1388" t="s">
        <v>99</v>
      </c>
      <c r="C1388" t="s">
        <v>100</v>
      </c>
      <c r="D1388" t="s">
        <v>101</v>
      </c>
      <c r="E1388" t="s">
        <v>3560</v>
      </c>
      <c r="F1388" t="s">
        <v>102</v>
      </c>
      <c r="G1388" t="s">
        <v>97</v>
      </c>
      <c r="H1388" t="s">
        <v>833</v>
      </c>
      <c r="I1388" s="200">
        <v>10000</v>
      </c>
      <c r="J1388" s="200"/>
      <c r="K1388" s="237">
        <v>220.29</v>
      </c>
      <c r="L1388" s="237"/>
      <c r="M1388" s="288">
        <v>45.39</v>
      </c>
      <c r="N1388" s="288"/>
      <c r="O1388" s="311">
        <v>10000</v>
      </c>
      <c r="P1388" s="298"/>
      <c r="Q1388" s="299">
        <v>217.13</v>
      </c>
      <c r="R1388" s="299"/>
      <c r="S1388" s="300">
        <v>46.06</v>
      </c>
      <c r="T1388" s="301"/>
      <c r="U1388" s="246"/>
    </row>
    <row r="1389" spans="1:21" x14ac:dyDescent="0.25">
      <c r="A1389" s="290" t="s">
        <v>3561</v>
      </c>
      <c r="B1389" t="s">
        <v>99</v>
      </c>
      <c r="C1389" t="s">
        <v>100</v>
      </c>
      <c r="D1389" t="s">
        <v>101</v>
      </c>
      <c r="E1389" t="s">
        <v>3562</v>
      </c>
      <c r="F1389" t="s">
        <v>102</v>
      </c>
      <c r="G1389" t="s">
        <v>97</v>
      </c>
      <c r="H1389" t="s">
        <v>833</v>
      </c>
      <c r="I1389" s="200">
        <v>4100</v>
      </c>
      <c r="J1389" s="200"/>
      <c r="K1389" s="237">
        <v>80.22</v>
      </c>
      <c r="L1389" s="237"/>
      <c r="M1389" s="288">
        <v>51.11</v>
      </c>
      <c r="N1389" s="288"/>
      <c r="O1389" s="311">
        <v>4300</v>
      </c>
      <c r="P1389" s="298"/>
      <c r="Q1389" s="299">
        <v>82.71</v>
      </c>
      <c r="R1389" s="299"/>
      <c r="S1389" s="300">
        <v>51.99</v>
      </c>
      <c r="T1389" s="301"/>
      <c r="U1389" s="246"/>
    </row>
    <row r="1390" spans="1:21" x14ac:dyDescent="0.25">
      <c r="A1390" s="290" t="s">
        <v>3563</v>
      </c>
      <c r="B1390" t="s">
        <v>99</v>
      </c>
      <c r="C1390" t="s">
        <v>100</v>
      </c>
      <c r="D1390" t="s">
        <v>101</v>
      </c>
      <c r="E1390" t="s">
        <v>3564</v>
      </c>
      <c r="F1390" t="s">
        <v>102</v>
      </c>
      <c r="G1390" t="s">
        <v>97</v>
      </c>
      <c r="H1390" t="s">
        <v>833</v>
      </c>
      <c r="I1390" s="200">
        <v>12570</v>
      </c>
      <c r="J1390" s="200"/>
      <c r="K1390" s="237">
        <v>219.88</v>
      </c>
      <c r="L1390" s="237"/>
      <c r="M1390" s="288">
        <v>57.17</v>
      </c>
      <c r="N1390" s="288"/>
      <c r="O1390" s="311">
        <v>12570</v>
      </c>
      <c r="P1390" s="298"/>
      <c r="Q1390" s="299">
        <v>222.39</v>
      </c>
      <c r="R1390" s="299"/>
      <c r="S1390" s="300">
        <v>56.52</v>
      </c>
      <c r="T1390" s="301"/>
      <c r="U1390" s="246"/>
    </row>
    <row r="1391" spans="1:21" x14ac:dyDescent="0.25">
      <c r="A1391" s="290" t="s">
        <v>3565</v>
      </c>
      <c r="B1391" t="s">
        <v>99</v>
      </c>
      <c r="C1391" t="s">
        <v>100</v>
      </c>
      <c r="D1391" t="s">
        <v>101</v>
      </c>
      <c r="E1391" t="s">
        <v>3566</v>
      </c>
      <c r="F1391" t="s">
        <v>102</v>
      </c>
      <c r="G1391" t="s">
        <v>97</v>
      </c>
      <c r="H1391" t="s">
        <v>833</v>
      </c>
      <c r="I1391" s="200">
        <v>6695</v>
      </c>
      <c r="J1391" s="200"/>
      <c r="K1391" s="237">
        <v>119.28</v>
      </c>
      <c r="L1391" s="237"/>
      <c r="M1391" s="288">
        <v>56.13</v>
      </c>
      <c r="N1391" s="288"/>
      <c r="O1391" s="311">
        <v>6860</v>
      </c>
      <c r="P1391" s="298"/>
      <c r="Q1391" s="299">
        <v>123.51</v>
      </c>
      <c r="R1391" s="299"/>
      <c r="S1391" s="300">
        <v>55.54</v>
      </c>
      <c r="T1391" s="301"/>
      <c r="U1391" s="246"/>
    </row>
    <row r="1392" spans="1:21" x14ac:dyDescent="0.25">
      <c r="A1392" s="290" t="s">
        <v>3567</v>
      </c>
      <c r="B1392" t="s">
        <v>99</v>
      </c>
      <c r="C1392" t="s">
        <v>100</v>
      </c>
      <c r="D1392" t="s">
        <v>101</v>
      </c>
      <c r="E1392" t="s">
        <v>3568</v>
      </c>
      <c r="F1392" t="s">
        <v>102</v>
      </c>
      <c r="G1392" t="s">
        <v>97</v>
      </c>
      <c r="H1392" t="s">
        <v>833</v>
      </c>
      <c r="I1392" s="200">
        <v>4000</v>
      </c>
      <c r="J1392" s="200"/>
      <c r="K1392" s="237">
        <v>108.04</v>
      </c>
      <c r="L1392" s="237"/>
      <c r="M1392" s="288">
        <v>37.020000000000003</v>
      </c>
      <c r="N1392" s="288"/>
      <c r="O1392" s="311">
        <v>6000</v>
      </c>
      <c r="P1392" s="298"/>
      <c r="Q1392" s="299">
        <v>133.61000000000001</v>
      </c>
      <c r="R1392" s="299"/>
      <c r="S1392" s="300">
        <v>44.91</v>
      </c>
      <c r="T1392" s="301"/>
      <c r="U1392" s="246"/>
    </row>
    <row r="1393" spans="1:21" x14ac:dyDescent="0.25">
      <c r="A1393" s="290" t="s">
        <v>3569</v>
      </c>
      <c r="B1393" t="s">
        <v>99</v>
      </c>
      <c r="C1393" t="s">
        <v>100</v>
      </c>
      <c r="D1393" t="s">
        <v>101</v>
      </c>
      <c r="E1393" t="s">
        <v>3570</v>
      </c>
      <c r="F1393" t="s">
        <v>102</v>
      </c>
      <c r="G1393" t="s">
        <v>97</v>
      </c>
      <c r="H1393" t="s">
        <v>833</v>
      </c>
      <c r="I1393" s="200">
        <v>5000</v>
      </c>
      <c r="J1393" s="200"/>
      <c r="K1393" s="237">
        <v>149.41999999999999</v>
      </c>
      <c r="L1393" s="237"/>
      <c r="M1393" s="288">
        <v>33.46</v>
      </c>
      <c r="N1393" s="288"/>
      <c r="O1393" s="311">
        <v>6000</v>
      </c>
      <c r="P1393" s="298"/>
      <c r="Q1393" s="299">
        <v>151.18</v>
      </c>
      <c r="R1393" s="299"/>
      <c r="S1393" s="300">
        <v>39.69</v>
      </c>
      <c r="T1393" s="301"/>
      <c r="U1393" s="246"/>
    </row>
    <row r="1394" spans="1:21" x14ac:dyDescent="0.25">
      <c r="A1394" s="290" t="s">
        <v>3571</v>
      </c>
      <c r="B1394" t="s">
        <v>99</v>
      </c>
      <c r="C1394" t="s">
        <v>100</v>
      </c>
      <c r="D1394" t="s">
        <v>101</v>
      </c>
      <c r="E1394" t="s">
        <v>3572</v>
      </c>
      <c r="F1394" t="s">
        <v>102</v>
      </c>
      <c r="G1394" t="s">
        <v>97</v>
      </c>
      <c r="H1394" t="s">
        <v>833</v>
      </c>
      <c r="I1394" s="200">
        <v>6555</v>
      </c>
      <c r="J1394" s="200"/>
      <c r="K1394" s="237">
        <v>204.51</v>
      </c>
      <c r="L1394" s="237"/>
      <c r="M1394" s="288">
        <v>32.049999999999997</v>
      </c>
      <c r="N1394" s="288"/>
      <c r="O1394" s="311">
        <v>6555</v>
      </c>
      <c r="P1394" s="298"/>
      <c r="Q1394" s="299">
        <v>207.92</v>
      </c>
      <c r="R1394" s="299"/>
      <c r="S1394" s="300">
        <v>31.53</v>
      </c>
      <c r="T1394" s="301"/>
      <c r="U1394" s="246"/>
    </row>
    <row r="1395" spans="1:21" x14ac:dyDescent="0.25">
      <c r="A1395" s="290" t="s">
        <v>3573</v>
      </c>
      <c r="B1395" t="s">
        <v>99</v>
      </c>
      <c r="C1395" t="s">
        <v>100</v>
      </c>
      <c r="D1395" t="s">
        <v>101</v>
      </c>
      <c r="E1395" t="s">
        <v>3574</v>
      </c>
      <c r="F1395" t="s">
        <v>102</v>
      </c>
      <c r="G1395" t="s">
        <v>97</v>
      </c>
      <c r="H1395" t="s">
        <v>833</v>
      </c>
      <c r="I1395" s="200">
        <v>261777</v>
      </c>
      <c r="J1395" s="200"/>
      <c r="K1395" s="237">
        <v>2070.6799999999998</v>
      </c>
      <c r="L1395" s="237"/>
      <c r="M1395" s="288">
        <v>126.42</v>
      </c>
      <c r="N1395" s="288"/>
      <c r="O1395" s="311">
        <v>270641</v>
      </c>
      <c r="P1395" s="298"/>
      <c r="Q1395" s="299">
        <v>2060.73</v>
      </c>
      <c r="R1395" s="299"/>
      <c r="S1395" s="300">
        <v>131.33000000000001</v>
      </c>
      <c r="T1395" s="301"/>
      <c r="U1395" s="246"/>
    </row>
    <row r="1396" spans="1:21" x14ac:dyDescent="0.25">
      <c r="A1396" s="290" t="s">
        <v>3575</v>
      </c>
      <c r="B1396" t="s">
        <v>99</v>
      </c>
      <c r="C1396" t="s">
        <v>100</v>
      </c>
      <c r="D1396" t="s">
        <v>101</v>
      </c>
      <c r="E1396" t="s">
        <v>3576</v>
      </c>
      <c r="F1396" t="s">
        <v>102</v>
      </c>
      <c r="G1396" t="s">
        <v>97</v>
      </c>
      <c r="H1396" t="s">
        <v>833</v>
      </c>
      <c r="I1396" s="200">
        <v>8750</v>
      </c>
      <c r="J1396" s="200"/>
      <c r="K1396" s="237">
        <v>177.89</v>
      </c>
      <c r="L1396" s="237"/>
      <c r="M1396" s="288">
        <v>49.19</v>
      </c>
      <c r="N1396" s="288"/>
      <c r="O1396" s="311">
        <v>8750</v>
      </c>
      <c r="P1396" s="298"/>
      <c r="Q1396" s="299">
        <v>176.25</v>
      </c>
      <c r="R1396" s="299"/>
      <c r="S1396" s="300">
        <v>49.65</v>
      </c>
      <c r="T1396" s="301"/>
      <c r="U1396" s="246"/>
    </row>
    <row r="1397" spans="1:21" x14ac:dyDescent="0.25">
      <c r="A1397" s="290" t="s">
        <v>3577</v>
      </c>
      <c r="B1397" t="s">
        <v>99</v>
      </c>
      <c r="C1397" t="s">
        <v>100</v>
      </c>
      <c r="D1397" t="s">
        <v>101</v>
      </c>
      <c r="E1397" t="s">
        <v>3578</v>
      </c>
      <c r="F1397" t="s">
        <v>102</v>
      </c>
      <c r="G1397" t="s">
        <v>97</v>
      </c>
      <c r="H1397" t="s">
        <v>833</v>
      </c>
      <c r="I1397" s="200">
        <v>9700</v>
      </c>
      <c r="J1397" s="200"/>
      <c r="K1397" s="237">
        <v>154.19999999999999</v>
      </c>
      <c r="L1397" s="237"/>
      <c r="M1397" s="288">
        <v>62.91</v>
      </c>
      <c r="N1397" s="288"/>
      <c r="O1397" s="311">
        <v>9700</v>
      </c>
      <c r="P1397" s="298"/>
      <c r="Q1397" s="299">
        <v>156.25</v>
      </c>
      <c r="R1397" s="299"/>
      <c r="S1397" s="300">
        <v>62.08</v>
      </c>
      <c r="T1397" s="301"/>
      <c r="U1397" s="246"/>
    </row>
    <row r="1398" spans="1:21" x14ac:dyDescent="0.25">
      <c r="A1398" s="290" t="s">
        <v>3579</v>
      </c>
      <c r="B1398" t="s">
        <v>99</v>
      </c>
      <c r="C1398" t="s">
        <v>100</v>
      </c>
      <c r="D1398" t="s">
        <v>101</v>
      </c>
      <c r="E1398" t="s">
        <v>3580</v>
      </c>
      <c r="F1398" t="s">
        <v>102</v>
      </c>
      <c r="G1398" t="s">
        <v>97</v>
      </c>
      <c r="H1398" t="s">
        <v>833</v>
      </c>
      <c r="I1398" s="200">
        <v>7500</v>
      </c>
      <c r="J1398" s="200"/>
      <c r="K1398" s="237">
        <v>140.78</v>
      </c>
      <c r="L1398" s="237"/>
      <c r="M1398" s="288">
        <v>53.27</v>
      </c>
      <c r="N1398" s="288"/>
      <c r="O1398" s="311">
        <v>7500</v>
      </c>
      <c r="P1398" s="298"/>
      <c r="Q1398" s="299">
        <v>144.44999999999999</v>
      </c>
      <c r="R1398" s="299"/>
      <c r="S1398" s="300">
        <v>51.92</v>
      </c>
      <c r="T1398" s="301"/>
      <c r="U1398" s="246"/>
    </row>
    <row r="1399" spans="1:21" x14ac:dyDescent="0.25">
      <c r="A1399" s="290" t="s">
        <v>3581</v>
      </c>
      <c r="B1399" t="s">
        <v>99</v>
      </c>
      <c r="C1399" t="s">
        <v>100</v>
      </c>
      <c r="D1399" t="s">
        <v>101</v>
      </c>
      <c r="E1399" t="s">
        <v>3582</v>
      </c>
      <c r="F1399" t="s">
        <v>102</v>
      </c>
      <c r="G1399" t="s">
        <v>97</v>
      </c>
      <c r="H1399" t="s">
        <v>833</v>
      </c>
      <c r="I1399" s="200">
        <v>5610</v>
      </c>
      <c r="J1399" s="200"/>
      <c r="K1399" s="237">
        <v>159.83000000000001</v>
      </c>
      <c r="L1399" s="237"/>
      <c r="M1399" s="288">
        <v>35.1</v>
      </c>
      <c r="N1399" s="288"/>
      <c r="O1399" s="311">
        <v>5722</v>
      </c>
      <c r="P1399" s="298"/>
      <c r="Q1399" s="299">
        <v>154.1</v>
      </c>
      <c r="R1399" s="299"/>
      <c r="S1399" s="300">
        <v>37.130000000000003</v>
      </c>
      <c r="T1399" s="301"/>
      <c r="U1399" s="246"/>
    </row>
    <row r="1400" spans="1:21" x14ac:dyDescent="0.25">
      <c r="A1400" s="290" t="s">
        <v>3583</v>
      </c>
      <c r="B1400" t="s">
        <v>99</v>
      </c>
      <c r="C1400" t="s">
        <v>100</v>
      </c>
      <c r="D1400" t="s">
        <v>101</v>
      </c>
      <c r="E1400" t="s">
        <v>3584</v>
      </c>
      <c r="F1400" t="s">
        <v>102</v>
      </c>
      <c r="G1400" t="s">
        <v>97</v>
      </c>
      <c r="H1400" t="s">
        <v>833</v>
      </c>
      <c r="I1400" s="200">
        <v>2550</v>
      </c>
      <c r="J1400" s="200"/>
      <c r="K1400" s="237">
        <v>129.97</v>
      </c>
      <c r="L1400" s="237"/>
      <c r="M1400" s="288">
        <v>19.62</v>
      </c>
      <c r="N1400" s="288"/>
      <c r="O1400" s="311">
        <v>2601</v>
      </c>
      <c r="P1400" s="298"/>
      <c r="Q1400" s="299">
        <v>130</v>
      </c>
      <c r="R1400" s="299"/>
      <c r="S1400" s="300">
        <v>20.010000000000002</v>
      </c>
      <c r="T1400" s="301"/>
      <c r="U1400" s="246"/>
    </row>
    <row r="1401" spans="1:21" x14ac:dyDescent="0.25">
      <c r="A1401" s="290" t="s">
        <v>3585</v>
      </c>
      <c r="B1401" t="s">
        <v>99</v>
      </c>
      <c r="C1401" t="s">
        <v>100</v>
      </c>
      <c r="D1401" t="s">
        <v>101</v>
      </c>
      <c r="E1401" t="s">
        <v>3586</v>
      </c>
      <c r="F1401" t="s">
        <v>102</v>
      </c>
      <c r="G1401" t="s">
        <v>97</v>
      </c>
      <c r="H1401" t="s">
        <v>833</v>
      </c>
      <c r="I1401" s="200">
        <v>218570</v>
      </c>
      <c r="J1401" s="200"/>
      <c r="K1401" s="237">
        <v>2662.86</v>
      </c>
      <c r="L1401" s="237"/>
      <c r="M1401" s="288">
        <v>82.08</v>
      </c>
      <c r="N1401" s="288"/>
      <c r="O1401" s="311">
        <v>355950</v>
      </c>
      <c r="P1401" s="298"/>
      <c r="Q1401" s="299">
        <v>2675.97</v>
      </c>
      <c r="R1401" s="299"/>
      <c r="S1401" s="300">
        <v>133.02000000000001</v>
      </c>
      <c r="T1401" s="301"/>
      <c r="U1401" s="246"/>
    </row>
    <row r="1402" spans="1:21" x14ac:dyDescent="0.25">
      <c r="A1402" s="290" t="s">
        <v>3587</v>
      </c>
      <c r="B1402" t="s">
        <v>99</v>
      </c>
      <c r="C1402" t="s">
        <v>100</v>
      </c>
      <c r="D1402" t="s">
        <v>101</v>
      </c>
      <c r="E1402" t="s">
        <v>3588</v>
      </c>
      <c r="F1402" t="s">
        <v>102</v>
      </c>
      <c r="G1402" t="s">
        <v>97</v>
      </c>
      <c r="H1402" t="s">
        <v>833</v>
      </c>
      <c r="I1402" s="200">
        <v>10573</v>
      </c>
      <c r="J1402" s="200"/>
      <c r="K1402" s="237">
        <v>191.52</v>
      </c>
      <c r="L1402" s="237"/>
      <c r="M1402" s="288">
        <v>55.21</v>
      </c>
      <c r="N1402" s="288"/>
      <c r="O1402" s="311">
        <v>10573</v>
      </c>
      <c r="P1402" s="298"/>
      <c r="Q1402" s="299">
        <v>192.39</v>
      </c>
      <c r="R1402" s="299"/>
      <c r="S1402" s="300">
        <v>54.96</v>
      </c>
      <c r="T1402" s="301"/>
      <c r="U1402" s="246"/>
    </row>
    <row r="1403" spans="1:21" x14ac:dyDescent="0.25">
      <c r="A1403" s="290" t="s">
        <v>3589</v>
      </c>
      <c r="B1403" t="s">
        <v>99</v>
      </c>
      <c r="C1403" t="s">
        <v>100</v>
      </c>
      <c r="D1403" t="s">
        <v>101</v>
      </c>
      <c r="E1403" t="s">
        <v>3590</v>
      </c>
      <c r="F1403" t="s">
        <v>102</v>
      </c>
      <c r="G1403" t="s">
        <v>97</v>
      </c>
      <c r="H1403" t="s">
        <v>833</v>
      </c>
      <c r="I1403" s="200">
        <v>10000</v>
      </c>
      <c r="J1403" s="200"/>
      <c r="K1403" s="237">
        <v>181.47</v>
      </c>
      <c r="L1403" s="237"/>
      <c r="M1403" s="288">
        <v>55.11</v>
      </c>
      <c r="N1403" s="288"/>
      <c r="O1403" s="311">
        <v>10000</v>
      </c>
      <c r="P1403" s="298"/>
      <c r="Q1403" s="299">
        <v>179.68</v>
      </c>
      <c r="R1403" s="299"/>
      <c r="S1403" s="300">
        <v>55.65</v>
      </c>
      <c r="T1403" s="301"/>
      <c r="U1403" s="246"/>
    </row>
    <row r="1404" spans="1:21" x14ac:dyDescent="0.25">
      <c r="A1404" s="290" t="s">
        <v>3591</v>
      </c>
      <c r="B1404" t="s">
        <v>99</v>
      </c>
      <c r="C1404" t="s">
        <v>100</v>
      </c>
      <c r="D1404" t="s">
        <v>101</v>
      </c>
      <c r="E1404" t="s">
        <v>3592</v>
      </c>
      <c r="F1404" t="s">
        <v>102</v>
      </c>
      <c r="G1404" t="s">
        <v>97</v>
      </c>
      <c r="H1404" t="s">
        <v>833</v>
      </c>
      <c r="I1404" s="200">
        <v>5350</v>
      </c>
      <c r="J1404" s="200"/>
      <c r="K1404" s="237">
        <v>128.86000000000001</v>
      </c>
      <c r="L1404" s="237"/>
      <c r="M1404" s="288">
        <v>41.52</v>
      </c>
      <c r="N1404" s="288"/>
      <c r="O1404" s="311">
        <v>5650</v>
      </c>
      <c r="P1404" s="298"/>
      <c r="Q1404" s="299">
        <v>130.91</v>
      </c>
      <c r="R1404" s="299"/>
      <c r="S1404" s="300">
        <v>43.16</v>
      </c>
      <c r="T1404" s="301"/>
      <c r="U1404" s="246"/>
    </row>
    <row r="1405" spans="1:21" x14ac:dyDescent="0.25">
      <c r="A1405" s="290" t="s">
        <v>3593</v>
      </c>
      <c r="B1405" t="s">
        <v>99</v>
      </c>
      <c r="C1405" t="s">
        <v>100</v>
      </c>
      <c r="D1405" t="s">
        <v>101</v>
      </c>
      <c r="E1405" t="s">
        <v>3594</v>
      </c>
      <c r="F1405" t="s">
        <v>102</v>
      </c>
      <c r="G1405" t="s">
        <v>97</v>
      </c>
      <c r="H1405" t="s">
        <v>833</v>
      </c>
      <c r="I1405" s="200">
        <v>59420</v>
      </c>
      <c r="J1405" s="200"/>
      <c r="K1405" s="237">
        <v>1475.78</v>
      </c>
      <c r="L1405" s="237"/>
      <c r="M1405" s="288">
        <v>40.26</v>
      </c>
      <c r="N1405" s="288"/>
      <c r="O1405" s="311">
        <v>66717</v>
      </c>
      <c r="P1405" s="298"/>
      <c r="Q1405" s="299">
        <v>1507.16</v>
      </c>
      <c r="R1405" s="299"/>
      <c r="S1405" s="300">
        <v>44.27</v>
      </c>
      <c r="T1405" s="301"/>
      <c r="U1405" s="246"/>
    </row>
    <row r="1406" spans="1:21" x14ac:dyDescent="0.25">
      <c r="A1406" s="290" t="s">
        <v>3595</v>
      </c>
      <c r="B1406" t="s">
        <v>99</v>
      </c>
      <c r="C1406" t="s">
        <v>100</v>
      </c>
      <c r="D1406" t="s">
        <v>101</v>
      </c>
      <c r="E1406" t="s">
        <v>3596</v>
      </c>
      <c r="F1406" t="s">
        <v>102</v>
      </c>
      <c r="G1406" t="s">
        <v>97</v>
      </c>
      <c r="H1406" t="s">
        <v>833</v>
      </c>
      <c r="I1406" s="200">
        <v>5325</v>
      </c>
      <c r="J1406" s="200"/>
      <c r="K1406" s="237">
        <v>141.97999999999999</v>
      </c>
      <c r="L1406" s="237"/>
      <c r="M1406" s="288">
        <v>37.51</v>
      </c>
      <c r="N1406" s="288"/>
      <c r="O1406" s="311">
        <v>6000</v>
      </c>
      <c r="P1406" s="298"/>
      <c r="Q1406" s="299">
        <v>144.36000000000001</v>
      </c>
      <c r="R1406" s="299"/>
      <c r="S1406" s="300">
        <v>41.56</v>
      </c>
      <c r="T1406" s="301"/>
      <c r="U1406" s="246"/>
    </row>
    <row r="1407" spans="1:21" x14ac:dyDescent="0.25">
      <c r="A1407" s="290" t="s">
        <v>3597</v>
      </c>
      <c r="B1407" t="s">
        <v>99</v>
      </c>
      <c r="C1407" t="s">
        <v>100</v>
      </c>
      <c r="D1407" t="s">
        <v>101</v>
      </c>
      <c r="E1407" t="s">
        <v>3598</v>
      </c>
      <c r="F1407" t="s">
        <v>102</v>
      </c>
      <c r="G1407" t="s">
        <v>97</v>
      </c>
      <c r="H1407" t="s">
        <v>833</v>
      </c>
      <c r="I1407" s="200">
        <v>167820</v>
      </c>
      <c r="J1407" s="200"/>
      <c r="K1407" s="237">
        <v>855.57</v>
      </c>
      <c r="L1407" s="237"/>
      <c r="M1407" s="288">
        <v>196.15</v>
      </c>
      <c r="N1407" s="288"/>
      <c r="O1407" s="311">
        <v>169520</v>
      </c>
      <c r="P1407" s="298"/>
      <c r="Q1407" s="299">
        <v>838.62</v>
      </c>
      <c r="R1407" s="299"/>
      <c r="S1407" s="300">
        <v>202.14</v>
      </c>
      <c r="T1407" s="301"/>
      <c r="U1407" s="246"/>
    </row>
    <row r="1408" spans="1:21" x14ac:dyDescent="0.25">
      <c r="A1408" s="290" t="s">
        <v>3599</v>
      </c>
      <c r="B1408" t="s">
        <v>99</v>
      </c>
      <c r="C1408" t="s">
        <v>100</v>
      </c>
      <c r="D1408" t="s">
        <v>101</v>
      </c>
      <c r="E1408" t="s">
        <v>3600</v>
      </c>
      <c r="F1408" t="s">
        <v>102</v>
      </c>
      <c r="G1408" t="s">
        <v>97</v>
      </c>
      <c r="H1408" t="s">
        <v>833</v>
      </c>
      <c r="I1408" s="200">
        <v>8087</v>
      </c>
      <c r="J1408" s="200"/>
      <c r="K1408" s="237">
        <v>181.76</v>
      </c>
      <c r="L1408" s="237"/>
      <c r="M1408" s="288">
        <v>44.49</v>
      </c>
      <c r="N1408" s="288"/>
      <c r="O1408" s="311">
        <v>8087</v>
      </c>
      <c r="P1408" s="298"/>
      <c r="Q1408" s="299">
        <v>181.83</v>
      </c>
      <c r="R1408" s="299"/>
      <c r="S1408" s="300">
        <v>44.48</v>
      </c>
      <c r="T1408" s="301"/>
      <c r="U1408" s="246"/>
    </row>
    <row r="1409" spans="1:21" x14ac:dyDescent="0.25">
      <c r="A1409" s="290" t="s">
        <v>3601</v>
      </c>
      <c r="B1409" t="s">
        <v>99</v>
      </c>
      <c r="C1409" t="s">
        <v>100</v>
      </c>
      <c r="D1409" t="s">
        <v>101</v>
      </c>
      <c r="E1409" t="s">
        <v>3602</v>
      </c>
      <c r="F1409" t="s">
        <v>102</v>
      </c>
      <c r="G1409" t="s">
        <v>97</v>
      </c>
      <c r="H1409" t="s">
        <v>833</v>
      </c>
      <c r="I1409" s="200">
        <v>23238</v>
      </c>
      <c r="J1409" s="200"/>
      <c r="K1409" s="237">
        <v>471.15</v>
      </c>
      <c r="L1409" s="237"/>
      <c r="M1409" s="288">
        <v>49.32</v>
      </c>
      <c r="N1409" s="288"/>
      <c r="O1409" s="311">
        <v>23283</v>
      </c>
      <c r="P1409" s="298"/>
      <c r="Q1409" s="299">
        <v>480.43</v>
      </c>
      <c r="R1409" s="299"/>
      <c r="S1409" s="300">
        <v>48.46</v>
      </c>
      <c r="T1409" s="301"/>
      <c r="U1409" s="246"/>
    </row>
    <row r="1410" spans="1:21" x14ac:dyDescent="0.25">
      <c r="A1410" s="290" t="s">
        <v>3603</v>
      </c>
      <c r="B1410" t="s">
        <v>99</v>
      </c>
      <c r="C1410" t="s">
        <v>100</v>
      </c>
      <c r="D1410" t="s">
        <v>101</v>
      </c>
      <c r="E1410" t="s">
        <v>3604</v>
      </c>
      <c r="F1410" t="s">
        <v>102</v>
      </c>
      <c r="G1410" t="s">
        <v>97</v>
      </c>
      <c r="H1410" t="s">
        <v>833</v>
      </c>
      <c r="I1410" s="200">
        <v>6407</v>
      </c>
      <c r="J1410" s="200"/>
      <c r="K1410" s="237">
        <v>149.66</v>
      </c>
      <c r="L1410" s="237"/>
      <c r="M1410" s="288">
        <v>42.81</v>
      </c>
      <c r="N1410" s="288"/>
      <c r="O1410" s="311">
        <v>6727</v>
      </c>
      <c r="P1410" s="298"/>
      <c r="Q1410" s="299">
        <v>151.06</v>
      </c>
      <c r="R1410" s="299"/>
      <c r="S1410" s="300">
        <v>44.53</v>
      </c>
      <c r="T1410" s="301"/>
      <c r="U1410" s="246"/>
    </row>
    <row r="1411" spans="1:21" x14ac:dyDescent="0.25">
      <c r="A1411" s="290" t="s">
        <v>3605</v>
      </c>
      <c r="B1411" t="s">
        <v>99</v>
      </c>
      <c r="C1411" t="s">
        <v>100</v>
      </c>
      <c r="D1411" t="s">
        <v>101</v>
      </c>
      <c r="E1411" t="s">
        <v>2995</v>
      </c>
      <c r="F1411" t="s">
        <v>102</v>
      </c>
      <c r="G1411" t="s">
        <v>97</v>
      </c>
      <c r="H1411" t="s">
        <v>833</v>
      </c>
      <c r="I1411" s="200">
        <v>2600</v>
      </c>
      <c r="J1411" s="200"/>
      <c r="K1411" s="237">
        <v>112.07</v>
      </c>
      <c r="L1411" s="237"/>
      <c r="M1411" s="288">
        <v>23.2</v>
      </c>
      <c r="N1411" s="288"/>
      <c r="O1411" s="311">
        <v>3000</v>
      </c>
      <c r="P1411" s="298"/>
      <c r="Q1411" s="299">
        <v>117.74</v>
      </c>
      <c r="R1411" s="299"/>
      <c r="S1411" s="300">
        <v>25.48</v>
      </c>
      <c r="T1411" s="301"/>
      <c r="U1411" s="246"/>
    </row>
    <row r="1412" spans="1:21" x14ac:dyDescent="0.25">
      <c r="A1412" s="290" t="s">
        <v>3606</v>
      </c>
      <c r="B1412" t="s">
        <v>99</v>
      </c>
      <c r="C1412" t="s">
        <v>100</v>
      </c>
      <c r="D1412" t="s">
        <v>101</v>
      </c>
      <c r="E1412" t="s">
        <v>3607</v>
      </c>
      <c r="F1412" t="s">
        <v>102</v>
      </c>
      <c r="G1412" t="s">
        <v>97</v>
      </c>
      <c r="H1412" t="s">
        <v>833</v>
      </c>
      <c r="I1412" s="200">
        <v>5625</v>
      </c>
      <c r="J1412" s="200"/>
      <c r="K1412" s="237">
        <v>91.19</v>
      </c>
      <c r="L1412" s="237"/>
      <c r="M1412" s="288">
        <v>61.68</v>
      </c>
      <c r="N1412" s="288"/>
      <c r="O1412" s="311">
        <v>6000</v>
      </c>
      <c r="P1412" s="298"/>
      <c r="Q1412" s="299">
        <v>89.32</v>
      </c>
      <c r="R1412" s="299"/>
      <c r="S1412" s="300">
        <v>67.17</v>
      </c>
      <c r="T1412" s="301"/>
      <c r="U1412" s="246"/>
    </row>
    <row r="1413" spans="1:21" x14ac:dyDescent="0.25">
      <c r="A1413" s="290" t="s">
        <v>3608</v>
      </c>
      <c r="B1413" t="s">
        <v>99</v>
      </c>
      <c r="C1413" t="s">
        <v>100</v>
      </c>
      <c r="D1413" t="s">
        <v>101</v>
      </c>
      <c r="E1413" t="s">
        <v>3609</v>
      </c>
      <c r="F1413" t="s">
        <v>102</v>
      </c>
      <c r="G1413" t="s">
        <v>97</v>
      </c>
      <c r="H1413" t="s">
        <v>833</v>
      </c>
      <c r="I1413" s="200">
        <v>7500</v>
      </c>
      <c r="J1413" s="200"/>
      <c r="K1413" s="237">
        <v>328.74</v>
      </c>
      <c r="L1413" s="237"/>
      <c r="M1413" s="288">
        <v>22.81</v>
      </c>
      <c r="N1413" s="288"/>
      <c r="O1413" s="311">
        <v>8000</v>
      </c>
      <c r="P1413" s="298"/>
      <c r="Q1413" s="299">
        <v>328.29</v>
      </c>
      <c r="R1413" s="299"/>
      <c r="S1413" s="300">
        <v>24.37</v>
      </c>
      <c r="T1413" s="301"/>
      <c r="U1413" s="246"/>
    </row>
    <row r="1414" spans="1:21" x14ac:dyDescent="0.25">
      <c r="A1414" s="290" t="s">
        <v>3610</v>
      </c>
      <c r="B1414" t="s">
        <v>99</v>
      </c>
      <c r="C1414" t="s">
        <v>100</v>
      </c>
      <c r="D1414" t="s">
        <v>101</v>
      </c>
      <c r="E1414" t="s">
        <v>3611</v>
      </c>
      <c r="F1414" t="s">
        <v>102</v>
      </c>
      <c r="G1414" t="s">
        <v>97</v>
      </c>
      <c r="H1414" t="s">
        <v>833</v>
      </c>
      <c r="I1414" s="200">
        <v>240000</v>
      </c>
      <c r="J1414" s="200"/>
      <c r="K1414" s="237">
        <v>1720.67</v>
      </c>
      <c r="L1414" s="237"/>
      <c r="M1414" s="288">
        <v>139.47999999999999</v>
      </c>
      <c r="N1414" s="288"/>
      <c r="O1414" s="311">
        <v>270000</v>
      </c>
      <c r="P1414" s="298"/>
      <c r="Q1414" s="299">
        <v>1744.14</v>
      </c>
      <c r="R1414" s="299"/>
      <c r="S1414" s="300">
        <v>154.80000000000001</v>
      </c>
      <c r="T1414" s="301"/>
      <c r="U1414" s="246"/>
    </row>
    <row r="1415" spans="1:21" x14ac:dyDescent="0.25">
      <c r="A1415" s="290" t="s">
        <v>3612</v>
      </c>
      <c r="B1415" t="s">
        <v>99</v>
      </c>
      <c r="C1415" t="s">
        <v>100</v>
      </c>
      <c r="D1415" t="s">
        <v>101</v>
      </c>
      <c r="E1415" t="s">
        <v>3613</v>
      </c>
      <c r="F1415" t="s">
        <v>102</v>
      </c>
      <c r="G1415" t="s">
        <v>97</v>
      </c>
      <c r="H1415" t="s">
        <v>833</v>
      </c>
      <c r="I1415" s="200">
        <v>6000</v>
      </c>
      <c r="J1415" s="200"/>
      <c r="K1415" s="237">
        <v>56.67</v>
      </c>
      <c r="L1415" s="237"/>
      <c r="M1415" s="288">
        <v>105.88</v>
      </c>
      <c r="N1415" s="288"/>
      <c r="O1415" s="311">
        <v>6000</v>
      </c>
      <c r="P1415" s="298"/>
      <c r="Q1415" s="299">
        <v>55.75</v>
      </c>
      <c r="R1415" s="299"/>
      <c r="S1415" s="300">
        <v>107.62</v>
      </c>
      <c r="T1415" s="301"/>
      <c r="U1415" s="246"/>
    </row>
    <row r="1416" spans="1:21" x14ac:dyDescent="0.25">
      <c r="A1416" s="290" t="s">
        <v>3614</v>
      </c>
      <c r="B1416" t="s">
        <v>99</v>
      </c>
      <c r="C1416" t="s">
        <v>100</v>
      </c>
      <c r="D1416" t="s">
        <v>101</v>
      </c>
      <c r="E1416" t="s">
        <v>3615</v>
      </c>
      <c r="F1416" t="s">
        <v>102</v>
      </c>
      <c r="G1416" t="s">
        <v>97</v>
      </c>
      <c r="H1416" t="s">
        <v>833</v>
      </c>
      <c r="I1416" s="200">
        <v>5392</v>
      </c>
      <c r="J1416" s="200"/>
      <c r="K1416" s="237">
        <v>197.54</v>
      </c>
      <c r="L1416" s="237"/>
      <c r="M1416" s="288">
        <v>27.3</v>
      </c>
      <c r="N1416" s="288"/>
      <c r="O1416" s="311">
        <v>6097</v>
      </c>
      <c r="P1416" s="298"/>
      <c r="Q1416" s="299">
        <v>196.67</v>
      </c>
      <c r="R1416" s="299"/>
      <c r="S1416" s="300">
        <v>31</v>
      </c>
      <c r="T1416" s="301"/>
      <c r="U1416" s="246"/>
    </row>
    <row r="1417" spans="1:21" x14ac:dyDescent="0.25">
      <c r="A1417" s="290" t="s">
        <v>3616</v>
      </c>
      <c r="B1417" t="s">
        <v>99</v>
      </c>
      <c r="C1417" t="s">
        <v>100</v>
      </c>
      <c r="D1417" t="s">
        <v>101</v>
      </c>
      <c r="E1417" t="s">
        <v>3617</v>
      </c>
      <c r="F1417" t="s">
        <v>102</v>
      </c>
      <c r="G1417" t="s">
        <v>97</v>
      </c>
      <c r="H1417" t="s">
        <v>833</v>
      </c>
      <c r="I1417" s="200">
        <v>526397</v>
      </c>
      <c r="J1417" s="200"/>
      <c r="K1417" s="237">
        <v>6720.18</v>
      </c>
      <c r="L1417" s="237"/>
      <c r="M1417" s="288">
        <v>78.33</v>
      </c>
      <c r="N1417" s="288"/>
      <c r="O1417" s="311">
        <v>555875</v>
      </c>
      <c r="P1417" s="298"/>
      <c r="Q1417" s="299">
        <v>6754.96</v>
      </c>
      <c r="R1417" s="299"/>
      <c r="S1417" s="300">
        <v>82.29</v>
      </c>
      <c r="T1417" s="301"/>
      <c r="U1417" s="246"/>
    </row>
    <row r="1418" spans="1:21" x14ac:dyDescent="0.25">
      <c r="A1418" s="290" t="s">
        <v>3618</v>
      </c>
      <c r="B1418" t="s">
        <v>125</v>
      </c>
      <c r="C1418" t="s">
        <v>126</v>
      </c>
      <c r="D1418" t="s">
        <v>127</v>
      </c>
      <c r="E1418" t="s">
        <v>3619</v>
      </c>
      <c r="F1418" t="s">
        <v>102</v>
      </c>
      <c r="G1418" t="s">
        <v>97</v>
      </c>
      <c r="H1418" t="s">
        <v>833</v>
      </c>
      <c r="I1418" s="200">
        <v>23524</v>
      </c>
      <c r="J1418" s="200"/>
      <c r="K1418" s="237">
        <v>1098.8</v>
      </c>
      <c r="L1418" s="237"/>
      <c r="M1418" s="288">
        <v>21.41</v>
      </c>
      <c r="N1418" s="288"/>
      <c r="O1418" s="311">
        <v>23710</v>
      </c>
      <c r="P1418" s="298"/>
      <c r="Q1418" s="299">
        <v>1107.4000000000001</v>
      </c>
      <c r="R1418" s="299"/>
      <c r="S1418" s="300">
        <v>21.41</v>
      </c>
      <c r="T1418" s="301"/>
      <c r="U1418" s="246"/>
    </row>
    <row r="1419" spans="1:21" x14ac:dyDescent="0.25">
      <c r="A1419" s="290" t="s">
        <v>3620</v>
      </c>
      <c r="B1419" t="s">
        <v>125</v>
      </c>
      <c r="C1419" t="s">
        <v>126</v>
      </c>
      <c r="D1419" t="s">
        <v>127</v>
      </c>
      <c r="E1419" t="s">
        <v>3621</v>
      </c>
      <c r="F1419" t="s">
        <v>102</v>
      </c>
      <c r="G1419" t="s">
        <v>97</v>
      </c>
      <c r="H1419" t="s">
        <v>833</v>
      </c>
      <c r="I1419" s="200">
        <v>96735</v>
      </c>
      <c r="J1419" s="200"/>
      <c r="K1419" s="237">
        <v>2347.3000000000002</v>
      </c>
      <c r="L1419" s="237"/>
      <c r="M1419" s="288">
        <v>41.21</v>
      </c>
      <c r="N1419" s="288"/>
      <c r="O1419" s="311">
        <v>120479</v>
      </c>
      <c r="P1419" s="298"/>
      <c r="Q1419" s="299">
        <v>2359.6</v>
      </c>
      <c r="R1419" s="299"/>
      <c r="S1419" s="300">
        <v>51.06</v>
      </c>
      <c r="T1419" s="301"/>
      <c r="U1419" s="246"/>
    </row>
    <row r="1420" spans="1:21" x14ac:dyDescent="0.25">
      <c r="A1420" s="290" t="s">
        <v>3622</v>
      </c>
      <c r="B1420" t="s">
        <v>125</v>
      </c>
      <c r="C1420" t="s">
        <v>126</v>
      </c>
      <c r="D1420" t="s">
        <v>127</v>
      </c>
      <c r="E1420" t="s">
        <v>3623</v>
      </c>
      <c r="F1420" t="s">
        <v>102</v>
      </c>
      <c r="G1420" t="s">
        <v>97</v>
      </c>
      <c r="H1420" t="s">
        <v>833</v>
      </c>
      <c r="I1420" s="200">
        <v>3398</v>
      </c>
      <c r="J1420" s="200"/>
      <c r="K1420" s="237">
        <v>260.39999999999998</v>
      </c>
      <c r="L1420" s="237"/>
      <c r="M1420" s="288">
        <v>13.05</v>
      </c>
      <c r="N1420" s="288"/>
      <c r="O1420" s="311">
        <v>3887</v>
      </c>
      <c r="P1420" s="298"/>
      <c r="Q1420" s="299">
        <v>259.60000000000002</v>
      </c>
      <c r="R1420" s="299"/>
      <c r="S1420" s="300">
        <v>14.97</v>
      </c>
      <c r="T1420" s="301"/>
      <c r="U1420" s="246"/>
    </row>
    <row r="1421" spans="1:21" x14ac:dyDescent="0.25">
      <c r="A1421" s="290" t="s">
        <v>3624</v>
      </c>
      <c r="B1421" t="s">
        <v>209</v>
      </c>
      <c r="C1421" t="s">
        <v>210</v>
      </c>
      <c r="D1421" t="s">
        <v>211</v>
      </c>
      <c r="E1421" t="s">
        <v>3625</v>
      </c>
      <c r="F1421" t="s">
        <v>102</v>
      </c>
      <c r="G1421" t="s">
        <v>97</v>
      </c>
      <c r="H1421" t="s">
        <v>833</v>
      </c>
      <c r="I1421" s="200">
        <v>52825</v>
      </c>
      <c r="J1421" s="200"/>
      <c r="K1421" s="237">
        <v>700.39</v>
      </c>
      <c r="L1421" s="237"/>
      <c r="M1421" s="288">
        <v>75.42</v>
      </c>
      <c r="N1421" s="288"/>
      <c r="O1421" s="311">
        <v>54742</v>
      </c>
      <c r="P1421" s="298"/>
      <c r="Q1421" s="299">
        <v>731.33</v>
      </c>
      <c r="R1421" s="299"/>
      <c r="S1421" s="300">
        <v>74.849999999999994</v>
      </c>
      <c r="T1421" s="301"/>
      <c r="U1421" s="246"/>
    </row>
    <row r="1422" spans="1:21" x14ac:dyDescent="0.25">
      <c r="A1422" s="290" t="s">
        <v>3626</v>
      </c>
      <c r="B1422" t="s">
        <v>209</v>
      </c>
      <c r="C1422" t="s">
        <v>210</v>
      </c>
      <c r="D1422" t="s">
        <v>211</v>
      </c>
      <c r="E1422" t="s">
        <v>3627</v>
      </c>
      <c r="F1422" t="s">
        <v>102</v>
      </c>
      <c r="G1422" t="s">
        <v>97</v>
      </c>
      <c r="H1422" t="s">
        <v>896</v>
      </c>
      <c r="I1422" s="200">
        <v>0</v>
      </c>
      <c r="J1422" s="200"/>
      <c r="K1422" s="237">
        <v>54.72</v>
      </c>
      <c r="L1422" s="237"/>
      <c r="M1422" s="288">
        <v>0</v>
      </c>
      <c r="N1422" s="288"/>
      <c r="O1422" s="311">
        <v>0</v>
      </c>
      <c r="P1422" s="298"/>
      <c r="Q1422" s="299">
        <v>55.34</v>
      </c>
      <c r="R1422" s="299"/>
      <c r="S1422" s="300">
        <v>0</v>
      </c>
      <c r="T1422" s="301"/>
      <c r="U1422" s="246"/>
    </row>
    <row r="1423" spans="1:21" x14ac:dyDescent="0.25">
      <c r="A1423" s="290" t="s">
        <v>3628</v>
      </c>
      <c r="B1423" t="s">
        <v>209</v>
      </c>
      <c r="C1423" t="s">
        <v>210</v>
      </c>
      <c r="D1423" t="s">
        <v>211</v>
      </c>
      <c r="E1423" t="s">
        <v>3629</v>
      </c>
      <c r="F1423" t="s">
        <v>102</v>
      </c>
      <c r="G1423" t="s">
        <v>97</v>
      </c>
      <c r="H1423" t="s">
        <v>833</v>
      </c>
      <c r="I1423" s="200">
        <v>7750</v>
      </c>
      <c r="J1423" s="200"/>
      <c r="K1423" s="237">
        <v>194.46</v>
      </c>
      <c r="L1423" s="237"/>
      <c r="M1423" s="288">
        <v>39.85</v>
      </c>
      <c r="N1423" s="288"/>
      <c r="O1423" s="311">
        <v>8000</v>
      </c>
      <c r="P1423" s="298"/>
      <c r="Q1423" s="299">
        <v>197.06</v>
      </c>
      <c r="R1423" s="299"/>
      <c r="S1423" s="300">
        <v>40.6</v>
      </c>
      <c r="T1423" s="301"/>
      <c r="U1423" s="246"/>
    </row>
    <row r="1424" spans="1:21" x14ac:dyDescent="0.25">
      <c r="A1424" s="290" t="s">
        <v>3630</v>
      </c>
      <c r="B1424" t="s">
        <v>209</v>
      </c>
      <c r="C1424" t="s">
        <v>210</v>
      </c>
      <c r="D1424" t="s">
        <v>211</v>
      </c>
      <c r="E1424" t="s">
        <v>3631</v>
      </c>
      <c r="F1424" t="s">
        <v>102</v>
      </c>
      <c r="G1424" t="s">
        <v>97</v>
      </c>
      <c r="H1424" t="s">
        <v>833</v>
      </c>
      <c r="I1424" s="200">
        <v>4500</v>
      </c>
      <c r="J1424" s="200"/>
      <c r="K1424" s="237">
        <v>141.41</v>
      </c>
      <c r="L1424" s="237"/>
      <c r="M1424" s="288">
        <v>31.82</v>
      </c>
      <c r="N1424" s="288"/>
      <c r="O1424" s="311">
        <v>4500</v>
      </c>
      <c r="P1424" s="298"/>
      <c r="Q1424" s="299">
        <v>142.6</v>
      </c>
      <c r="R1424" s="299"/>
      <c r="S1424" s="300">
        <v>31.56</v>
      </c>
      <c r="T1424" s="301"/>
      <c r="U1424" s="246"/>
    </row>
    <row r="1425" spans="1:21" x14ac:dyDescent="0.25">
      <c r="A1425" s="290" t="s">
        <v>3632</v>
      </c>
      <c r="B1425" t="s">
        <v>209</v>
      </c>
      <c r="C1425" t="s">
        <v>210</v>
      </c>
      <c r="D1425" t="s">
        <v>211</v>
      </c>
      <c r="E1425" t="s">
        <v>2370</v>
      </c>
      <c r="F1425" t="s">
        <v>102</v>
      </c>
      <c r="G1425" t="s">
        <v>97</v>
      </c>
      <c r="H1425" t="s">
        <v>833</v>
      </c>
      <c r="I1425" s="200">
        <v>134299</v>
      </c>
      <c r="J1425" s="200"/>
      <c r="K1425" s="237">
        <v>1537.22</v>
      </c>
      <c r="L1425" s="237"/>
      <c r="M1425" s="288">
        <v>87.36</v>
      </c>
      <c r="N1425" s="288"/>
      <c r="O1425" s="311">
        <v>171231</v>
      </c>
      <c r="P1425" s="298"/>
      <c r="Q1425" s="299">
        <v>1548.03</v>
      </c>
      <c r="R1425" s="299"/>
      <c r="S1425" s="300">
        <v>110.61</v>
      </c>
      <c r="T1425" s="301"/>
      <c r="U1425" s="246"/>
    </row>
    <row r="1426" spans="1:21" x14ac:dyDescent="0.25">
      <c r="A1426" s="290" t="s">
        <v>3633</v>
      </c>
      <c r="B1426" t="s">
        <v>209</v>
      </c>
      <c r="C1426" t="s">
        <v>210</v>
      </c>
      <c r="D1426" t="s">
        <v>211</v>
      </c>
      <c r="E1426" t="s">
        <v>3634</v>
      </c>
      <c r="F1426" t="s">
        <v>102</v>
      </c>
      <c r="G1426" t="s">
        <v>97</v>
      </c>
      <c r="H1426" t="s">
        <v>833</v>
      </c>
      <c r="I1426" s="200">
        <v>16370</v>
      </c>
      <c r="J1426" s="200"/>
      <c r="K1426" s="237">
        <v>487.7</v>
      </c>
      <c r="L1426" s="237"/>
      <c r="M1426" s="288">
        <v>33.57</v>
      </c>
      <c r="N1426" s="288"/>
      <c r="O1426" s="311">
        <v>16860</v>
      </c>
      <c r="P1426" s="298"/>
      <c r="Q1426" s="299">
        <v>489.14</v>
      </c>
      <c r="R1426" s="299"/>
      <c r="S1426" s="300">
        <v>34.47</v>
      </c>
      <c r="T1426" s="301"/>
      <c r="U1426" s="246"/>
    </row>
    <row r="1427" spans="1:21" x14ac:dyDescent="0.25">
      <c r="A1427" s="290" t="s">
        <v>3635</v>
      </c>
      <c r="B1427" t="s">
        <v>209</v>
      </c>
      <c r="C1427" t="s">
        <v>210</v>
      </c>
      <c r="D1427" t="s">
        <v>211</v>
      </c>
      <c r="E1427" t="s">
        <v>3636</v>
      </c>
      <c r="F1427" t="s">
        <v>102</v>
      </c>
      <c r="G1427" t="s">
        <v>97</v>
      </c>
      <c r="H1427" t="s">
        <v>833</v>
      </c>
      <c r="I1427" s="200">
        <v>2400</v>
      </c>
      <c r="J1427" s="200"/>
      <c r="K1427" s="237">
        <v>86.95</v>
      </c>
      <c r="L1427" s="237"/>
      <c r="M1427" s="288">
        <v>27.6</v>
      </c>
      <c r="N1427" s="288"/>
      <c r="O1427" s="311">
        <v>2400</v>
      </c>
      <c r="P1427" s="298"/>
      <c r="Q1427" s="299">
        <v>94.13</v>
      </c>
      <c r="R1427" s="299"/>
      <c r="S1427" s="300">
        <v>25.5</v>
      </c>
      <c r="T1427" s="301"/>
      <c r="U1427" s="246"/>
    </row>
    <row r="1428" spans="1:21" x14ac:dyDescent="0.25">
      <c r="A1428" s="290" t="s">
        <v>3637</v>
      </c>
      <c r="B1428" t="s">
        <v>209</v>
      </c>
      <c r="C1428" t="s">
        <v>210</v>
      </c>
      <c r="D1428" t="s">
        <v>211</v>
      </c>
      <c r="E1428" t="s">
        <v>3638</v>
      </c>
      <c r="F1428" t="s">
        <v>102</v>
      </c>
      <c r="G1428" t="s">
        <v>97</v>
      </c>
      <c r="H1428" t="s">
        <v>833</v>
      </c>
      <c r="I1428" s="200">
        <v>1700</v>
      </c>
      <c r="J1428" s="200"/>
      <c r="K1428" s="237">
        <v>57.83</v>
      </c>
      <c r="L1428" s="237"/>
      <c r="M1428" s="288">
        <v>29.4</v>
      </c>
      <c r="N1428" s="288"/>
      <c r="O1428" s="311">
        <v>1700</v>
      </c>
      <c r="P1428" s="298"/>
      <c r="Q1428" s="299">
        <v>61.13</v>
      </c>
      <c r="R1428" s="299"/>
      <c r="S1428" s="300">
        <v>27.81</v>
      </c>
      <c r="T1428" s="301"/>
      <c r="U1428" s="246"/>
    </row>
    <row r="1429" spans="1:21" x14ac:dyDescent="0.25">
      <c r="A1429" s="290" t="s">
        <v>3639</v>
      </c>
      <c r="B1429" t="s">
        <v>209</v>
      </c>
      <c r="C1429" t="s">
        <v>210</v>
      </c>
      <c r="D1429" t="s">
        <v>211</v>
      </c>
      <c r="E1429" t="s">
        <v>3640</v>
      </c>
      <c r="F1429" t="s">
        <v>102</v>
      </c>
      <c r="G1429" t="s">
        <v>97</v>
      </c>
      <c r="H1429" t="s">
        <v>833</v>
      </c>
      <c r="I1429" s="200">
        <v>5638</v>
      </c>
      <c r="J1429" s="200"/>
      <c r="K1429" s="237">
        <v>139</v>
      </c>
      <c r="L1429" s="237"/>
      <c r="M1429" s="288">
        <v>40.56</v>
      </c>
      <c r="N1429" s="288"/>
      <c r="O1429" s="311">
        <v>5863</v>
      </c>
      <c r="P1429" s="298"/>
      <c r="Q1429" s="299">
        <v>141.97</v>
      </c>
      <c r="R1429" s="299"/>
      <c r="S1429" s="300">
        <v>41.3</v>
      </c>
      <c r="T1429" s="301"/>
      <c r="U1429" s="246"/>
    </row>
    <row r="1430" spans="1:21" x14ac:dyDescent="0.25">
      <c r="A1430" s="290" t="s">
        <v>3641</v>
      </c>
      <c r="B1430" t="s">
        <v>209</v>
      </c>
      <c r="C1430" t="s">
        <v>210</v>
      </c>
      <c r="D1430" t="s">
        <v>211</v>
      </c>
      <c r="E1430" t="s">
        <v>3642</v>
      </c>
      <c r="F1430" t="s">
        <v>102</v>
      </c>
      <c r="G1430" t="s">
        <v>97</v>
      </c>
      <c r="H1430" t="s">
        <v>833</v>
      </c>
      <c r="I1430" s="200">
        <v>11922</v>
      </c>
      <c r="J1430" s="200"/>
      <c r="K1430" s="237">
        <v>537.35</v>
      </c>
      <c r="L1430" s="237"/>
      <c r="M1430" s="288">
        <v>22.19</v>
      </c>
      <c r="N1430" s="288"/>
      <c r="O1430" s="311">
        <v>12160</v>
      </c>
      <c r="P1430" s="298"/>
      <c r="Q1430" s="299">
        <v>556.87</v>
      </c>
      <c r="R1430" s="299"/>
      <c r="S1430" s="300">
        <v>21.84</v>
      </c>
      <c r="T1430" s="301"/>
      <c r="U1430" s="246"/>
    </row>
    <row r="1431" spans="1:21" x14ac:dyDescent="0.25">
      <c r="A1431" s="290" t="s">
        <v>3643</v>
      </c>
      <c r="B1431" t="s">
        <v>209</v>
      </c>
      <c r="C1431" t="s">
        <v>210</v>
      </c>
      <c r="D1431" t="s">
        <v>211</v>
      </c>
      <c r="E1431" t="s">
        <v>3644</v>
      </c>
      <c r="F1431" t="s">
        <v>102</v>
      </c>
      <c r="G1431" t="s">
        <v>97</v>
      </c>
      <c r="H1431" t="s">
        <v>833</v>
      </c>
      <c r="I1431" s="200">
        <v>4700</v>
      </c>
      <c r="J1431" s="200"/>
      <c r="K1431" s="237">
        <v>135.29</v>
      </c>
      <c r="L1431" s="237"/>
      <c r="M1431" s="288">
        <v>34.74</v>
      </c>
      <c r="N1431" s="288"/>
      <c r="O1431" s="311">
        <v>4900</v>
      </c>
      <c r="P1431" s="298"/>
      <c r="Q1431" s="299">
        <v>135.31</v>
      </c>
      <c r="R1431" s="299"/>
      <c r="S1431" s="300">
        <v>36.21</v>
      </c>
      <c r="T1431" s="301"/>
      <c r="U1431" s="246"/>
    </row>
    <row r="1432" spans="1:21" x14ac:dyDescent="0.25">
      <c r="A1432" s="290" t="s">
        <v>3645</v>
      </c>
      <c r="B1432" t="s">
        <v>209</v>
      </c>
      <c r="C1432" t="s">
        <v>210</v>
      </c>
      <c r="D1432" t="s">
        <v>211</v>
      </c>
      <c r="E1432" t="s">
        <v>3646</v>
      </c>
      <c r="F1432" t="s">
        <v>102</v>
      </c>
      <c r="G1432" t="s">
        <v>97</v>
      </c>
      <c r="H1432" t="s">
        <v>833</v>
      </c>
      <c r="I1432" s="200">
        <v>73108</v>
      </c>
      <c r="J1432" s="200"/>
      <c r="K1432" s="237">
        <v>1167.08</v>
      </c>
      <c r="L1432" s="237"/>
      <c r="M1432" s="288">
        <v>62.64</v>
      </c>
      <c r="N1432" s="288"/>
      <c r="O1432" s="311">
        <v>76032</v>
      </c>
      <c r="P1432" s="298"/>
      <c r="Q1432" s="299">
        <v>1175.26</v>
      </c>
      <c r="R1432" s="299"/>
      <c r="S1432" s="300">
        <v>64.69</v>
      </c>
      <c r="T1432" s="301"/>
      <c r="U1432" s="246"/>
    </row>
    <row r="1433" spans="1:21" x14ac:dyDescent="0.25">
      <c r="A1433" s="290" t="s">
        <v>3647</v>
      </c>
      <c r="B1433" t="s">
        <v>209</v>
      </c>
      <c r="C1433" t="s">
        <v>210</v>
      </c>
      <c r="D1433" t="s">
        <v>211</v>
      </c>
      <c r="E1433" t="s">
        <v>3648</v>
      </c>
      <c r="F1433" t="s">
        <v>102</v>
      </c>
      <c r="G1433" t="s">
        <v>97</v>
      </c>
      <c r="H1433" t="s">
        <v>833</v>
      </c>
      <c r="I1433" s="200">
        <v>6958</v>
      </c>
      <c r="J1433" s="200"/>
      <c r="K1433" s="237">
        <v>220.92</v>
      </c>
      <c r="L1433" s="237"/>
      <c r="M1433" s="288">
        <v>31.5</v>
      </c>
      <c r="N1433" s="288"/>
      <c r="O1433" s="311">
        <v>7132</v>
      </c>
      <c r="P1433" s="298"/>
      <c r="Q1433" s="299">
        <v>221.12</v>
      </c>
      <c r="R1433" s="299"/>
      <c r="S1433" s="300">
        <v>32.25</v>
      </c>
      <c r="T1433" s="301"/>
      <c r="U1433" s="246"/>
    </row>
    <row r="1434" spans="1:21" x14ac:dyDescent="0.25">
      <c r="A1434" s="290" t="s">
        <v>3649</v>
      </c>
      <c r="B1434" t="s">
        <v>209</v>
      </c>
      <c r="C1434" t="s">
        <v>210</v>
      </c>
      <c r="D1434" t="s">
        <v>211</v>
      </c>
      <c r="E1434" t="s">
        <v>3650</v>
      </c>
      <c r="F1434" t="s">
        <v>102</v>
      </c>
      <c r="G1434" t="s">
        <v>97</v>
      </c>
      <c r="H1434" t="s">
        <v>833</v>
      </c>
      <c r="I1434" s="200">
        <v>16500</v>
      </c>
      <c r="J1434" s="200"/>
      <c r="K1434" s="237">
        <v>865.86</v>
      </c>
      <c r="L1434" s="237"/>
      <c r="M1434" s="288">
        <v>19.059999999999999</v>
      </c>
      <c r="N1434" s="288"/>
      <c r="O1434" s="311">
        <v>16500</v>
      </c>
      <c r="P1434" s="298"/>
      <c r="Q1434" s="299">
        <v>887.27</v>
      </c>
      <c r="R1434" s="299"/>
      <c r="S1434" s="300">
        <v>18.600000000000001</v>
      </c>
      <c r="T1434" s="301"/>
      <c r="U1434" s="246"/>
    </row>
    <row r="1435" spans="1:21" x14ac:dyDescent="0.25">
      <c r="A1435" s="290" t="s">
        <v>3651</v>
      </c>
      <c r="B1435" t="s">
        <v>209</v>
      </c>
      <c r="C1435" t="s">
        <v>210</v>
      </c>
      <c r="D1435" t="s">
        <v>211</v>
      </c>
      <c r="E1435" t="s">
        <v>3652</v>
      </c>
      <c r="F1435" t="s">
        <v>102</v>
      </c>
      <c r="G1435" t="s">
        <v>97</v>
      </c>
      <c r="H1435" t="s">
        <v>833</v>
      </c>
      <c r="I1435" s="200">
        <v>7000</v>
      </c>
      <c r="J1435" s="200"/>
      <c r="K1435" s="237">
        <v>127.49</v>
      </c>
      <c r="L1435" s="237"/>
      <c r="M1435" s="288">
        <v>54.91</v>
      </c>
      <c r="N1435" s="288"/>
      <c r="O1435" s="311">
        <v>7000</v>
      </c>
      <c r="P1435" s="298"/>
      <c r="Q1435" s="299">
        <v>128.22</v>
      </c>
      <c r="R1435" s="299"/>
      <c r="S1435" s="300">
        <v>54.59</v>
      </c>
      <c r="T1435" s="301"/>
      <c r="U1435" s="246"/>
    </row>
    <row r="1436" spans="1:21" x14ac:dyDescent="0.25">
      <c r="A1436" s="290" t="s">
        <v>3653</v>
      </c>
      <c r="B1436" t="s">
        <v>209</v>
      </c>
      <c r="C1436" t="s">
        <v>210</v>
      </c>
      <c r="D1436" t="s">
        <v>211</v>
      </c>
      <c r="E1436" t="s">
        <v>3654</v>
      </c>
      <c r="F1436" t="s">
        <v>102</v>
      </c>
      <c r="G1436" t="s">
        <v>97</v>
      </c>
      <c r="H1436" t="s">
        <v>833</v>
      </c>
      <c r="I1436" s="200">
        <v>7360</v>
      </c>
      <c r="J1436" s="200"/>
      <c r="K1436" s="237">
        <v>315.23</v>
      </c>
      <c r="L1436" s="237"/>
      <c r="M1436" s="288">
        <v>23.35</v>
      </c>
      <c r="N1436" s="288"/>
      <c r="O1436" s="311">
        <v>8096</v>
      </c>
      <c r="P1436" s="298"/>
      <c r="Q1436" s="299">
        <v>320.66000000000003</v>
      </c>
      <c r="R1436" s="299"/>
      <c r="S1436" s="300">
        <v>25.25</v>
      </c>
      <c r="T1436" s="301"/>
      <c r="U1436" s="246"/>
    </row>
    <row r="1437" spans="1:21" x14ac:dyDescent="0.25">
      <c r="A1437" s="290" t="s">
        <v>3655</v>
      </c>
      <c r="B1437" t="s">
        <v>209</v>
      </c>
      <c r="C1437" t="s">
        <v>210</v>
      </c>
      <c r="D1437" t="s">
        <v>211</v>
      </c>
      <c r="E1437" t="s">
        <v>3656</v>
      </c>
      <c r="F1437" t="s">
        <v>102</v>
      </c>
      <c r="G1437" t="s">
        <v>97</v>
      </c>
      <c r="H1437" t="s">
        <v>833</v>
      </c>
      <c r="I1437" s="200">
        <v>9201</v>
      </c>
      <c r="J1437" s="200"/>
      <c r="K1437" s="237">
        <v>397.37</v>
      </c>
      <c r="L1437" s="237"/>
      <c r="M1437" s="288">
        <v>23.15</v>
      </c>
      <c r="N1437" s="288"/>
      <c r="O1437" s="311">
        <v>9660</v>
      </c>
      <c r="P1437" s="298"/>
      <c r="Q1437" s="299">
        <v>401.86</v>
      </c>
      <c r="R1437" s="299"/>
      <c r="S1437" s="300">
        <v>24.04</v>
      </c>
      <c r="T1437" s="301"/>
      <c r="U1437" s="246"/>
    </row>
    <row r="1438" spans="1:21" x14ac:dyDescent="0.25">
      <c r="A1438" s="290" t="s">
        <v>3657</v>
      </c>
      <c r="B1438" t="s">
        <v>209</v>
      </c>
      <c r="C1438" t="s">
        <v>210</v>
      </c>
      <c r="D1438" t="s">
        <v>211</v>
      </c>
      <c r="E1438" t="s">
        <v>3658</v>
      </c>
      <c r="F1438" t="s">
        <v>102</v>
      </c>
      <c r="G1438" t="s">
        <v>97</v>
      </c>
      <c r="H1438" t="s">
        <v>833</v>
      </c>
      <c r="I1438" s="200">
        <v>970</v>
      </c>
      <c r="J1438" s="200"/>
      <c r="K1438" s="237">
        <v>62.23</v>
      </c>
      <c r="L1438" s="237"/>
      <c r="M1438" s="288">
        <v>15.59</v>
      </c>
      <c r="N1438" s="288"/>
      <c r="O1438" s="311">
        <v>970</v>
      </c>
      <c r="P1438" s="298"/>
      <c r="Q1438" s="299">
        <v>64.760000000000005</v>
      </c>
      <c r="R1438" s="299"/>
      <c r="S1438" s="300">
        <v>14.98</v>
      </c>
      <c r="T1438" s="301"/>
      <c r="U1438" s="246"/>
    </row>
    <row r="1439" spans="1:21" x14ac:dyDescent="0.25">
      <c r="A1439" s="290" t="s">
        <v>3659</v>
      </c>
      <c r="B1439" t="s">
        <v>209</v>
      </c>
      <c r="C1439" t="s">
        <v>210</v>
      </c>
      <c r="D1439" t="s">
        <v>211</v>
      </c>
      <c r="E1439" t="s">
        <v>3660</v>
      </c>
      <c r="F1439" t="s">
        <v>102</v>
      </c>
      <c r="G1439" t="s">
        <v>97</v>
      </c>
      <c r="H1439" t="s">
        <v>833</v>
      </c>
      <c r="I1439" s="200">
        <v>8470</v>
      </c>
      <c r="J1439" s="200"/>
      <c r="K1439" s="237">
        <v>151.44999999999999</v>
      </c>
      <c r="L1439" s="237"/>
      <c r="M1439" s="288">
        <v>55.93</v>
      </c>
      <c r="N1439" s="288"/>
      <c r="O1439" s="311">
        <v>8076</v>
      </c>
      <c r="P1439" s="298"/>
      <c r="Q1439" s="299">
        <v>153.43</v>
      </c>
      <c r="R1439" s="299"/>
      <c r="S1439" s="300">
        <v>52.64</v>
      </c>
      <c r="T1439" s="301"/>
      <c r="U1439" s="246"/>
    </row>
    <row r="1440" spans="1:21" x14ac:dyDescent="0.25">
      <c r="A1440" s="290" t="s">
        <v>3661</v>
      </c>
      <c r="B1440" t="s">
        <v>209</v>
      </c>
      <c r="C1440" t="s">
        <v>210</v>
      </c>
      <c r="D1440" t="s">
        <v>211</v>
      </c>
      <c r="E1440" t="s">
        <v>3662</v>
      </c>
      <c r="F1440" t="s">
        <v>102</v>
      </c>
      <c r="G1440" t="s">
        <v>97</v>
      </c>
      <c r="H1440" t="s">
        <v>833</v>
      </c>
      <c r="I1440" s="200">
        <v>2325</v>
      </c>
      <c r="J1440" s="200"/>
      <c r="K1440" s="237">
        <v>144.63999999999999</v>
      </c>
      <c r="L1440" s="237"/>
      <c r="M1440" s="288">
        <v>16.07</v>
      </c>
      <c r="N1440" s="288"/>
      <c r="O1440" s="311">
        <v>2400</v>
      </c>
      <c r="P1440" s="298"/>
      <c r="Q1440" s="299">
        <v>146.59</v>
      </c>
      <c r="R1440" s="299"/>
      <c r="S1440" s="300">
        <v>16.37</v>
      </c>
      <c r="T1440" s="301"/>
      <c r="U1440" s="246"/>
    </row>
    <row r="1441" spans="1:21" x14ac:dyDescent="0.25">
      <c r="A1441" s="290" t="s">
        <v>3663</v>
      </c>
      <c r="B1441" t="s">
        <v>209</v>
      </c>
      <c r="C1441" t="s">
        <v>210</v>
      </c>
      <c r="D1441" t="s">
        <v>211</v>
      </c>
      <c r="E1441" t="s">
        <v>3664</v>
      </c>
      <c r="F1441" t="s">
        <v>102</v>
      </c>
      <c r="G1441" t="s">
        <v>97</v>
      </c>
      <c r="H1441" t="s">
        <v>896</v>
      </c>
      <c r="I1441" s="200">
        <v>0</v>
      </c>
      <c r="J1441" s="200"/>
      <c r="K1441" s="237">
        <v>23.98</v>
      </c>
      <c r="L1441" s="237"/>
      <c r="M1441" s="288">
        <v>0</v>
      </c>
      <c r="N1441" s="288"/>
      <c r="O1441" s="311">
        <v>0</v>
      </c>
      <c r="P1441" s="298"/>
      <c r="Q1441" s="299">
        <v>25.69</v>
      </c>
      <c r="R1441" s="299"/>
      <c r="S1441" s="300">
        <v>0</v>
      </c>
      <c r="T1441" s="301"/>
      <c r="U1441" s="246"/>
    </row>
    <row r="1442" spans="1:21" x14ac:dyDescent="0.25">
      <c r="A1442" s="290" t="s">
        <v>3665</v>
      </c>
      <c r="B1442" t="s">
        <v>209</v>
      </c>
      <c r="C1442" t="s">
        <v>210</v>
      </c>
      <c r="D1442" t="s">
        <v>211</v>
      </c>
      <c r="E1442" t="s">
        <v>3666</v>
      </c>
      <c r="F1442" t="s">
        <v>102</v>
      </c>
      <c r="G1442" t="s">
        <v>97</v>
      </c>
      <c r="H1442" t="s">
        <v>833</v>
      </c>
      <c r="I1442" s="200">
        <v>7500</v>
      </c>
      <c r="J1442" s="200"/>
      <c r="K1442" s="237">
        <v>103.16</v>
      </c>
      <c r="L1442" s="237"/>
      <c r="M1442" s="288">
        <v>72.7</v>
      </c>
      <c r="N1442" s="288"/>
      <c r="O1442" s="311">
        <v>8000</v>
      </c>
      <c r="P1442" s="298"/>
      <c r="Q1442" s="299">
        <v>102.96</v>
      </c>
      <c r="R1442" s="299"/>
      <c r="S1442" s="300">
        <v>77.7</v>
      </c>
      <c r="T1442" s="301"/>
      <c r="U1442" s="246"/>
    </row>
    <row r="1443" spans="1:21" x14ac:dyDescent="0.25">
      <c r="A1443" s="290" t="s">
        <v>3667</v>
      </c>
      <c r="B1443" t="s">
        <v>209</v>
      </c>
      <c r="C1443" t="s">
        <v>210</v>
      </c>
      <c r="D1443" t="s">
        <v>211</v>
      </c>
      <c r="E1443" t="s">
        <v>3668</v>
      </c>
      <c r="F1443" t="s">
        <v>102</v>
      </c>
      <c r="G1443" t="s">
        <v>97</v>
      </c>
      <c r="H1443" t="s">
        <v>833</v>
      </c>
      <c r="I1443" s="200">
        <v>6000</v>
      </c>
      <c r="J1443" s="200"/>
      <c r="K1443" s="237">
        <v>132.72999999999999</v>
      </c>
      <c r="L1443" s="237"/>
      <c r="M1443" s="288">
        <v>45.2</v>
      </c>
      <c r="N1443" s="288"/>
      <c r="O1443" s="311">
        <v>6000</v>
      </c>
      <c r="P1443" s="298"/>
      <c r="Q1443" s="299">
        <v>135.01</v>
      </c>
      <c r="R1443" s="299"/>
      <c r="S1443" s="300">
        <v>44.44</v>
      </c>
      <c r="T1443" s="301"/>
      <c r="U1443" s="246"/>
    </row>
    <row r="1444" spans="1:21" x14ac:dyDescent="0.25">
      <c r="A1444" s="290" t="s">
        <v>3669</v>
      </c>
      <c r="B1444" t="s">
        <v>209</v>
      </c>
      <c r="C1444" t="s">
        <v>210</v>
      </c>
      <c r="D1444" t="s">
        <v>211</v>
      </c>
      <c r="E1444" t="s">
        <v>3670</v>
      </c>
      <c r="F1444" t="s">
        <v>102</v>
      </c>
      <c r="G1444" t="s">
        <v>97</v>
      </c>
      <c r="H1444" t="s">
        <v>833</v>
      </c>
      <c r="I1444" s="200">
        <v>6500</v>
      </c>
      <c r="J1444" s="200"/>
      <c r="K1444" s="237">
        <v>173.51</v>
      </c>
      <c r="L1444" s="237"/>
      <c r="M1444" s="288">
        <v>37.46</v>
      </c>
      <c r="N1444" s="288"/>
      <c r="O1444" s="311">
        <v>7000</v>
      </c>
      <c r="P1444" s="298"/>
      <c r="Q1444" s="299">
        <v>175.32</v>
      </c>
      <c r="R1444" s="299"/>
      <c r="S1444" s="300">
        <v>39.93</v>
      </c>
      <c r="T1444" s="301"/>
      <c r="U1444" s="246"/>
    </row>
    <row r="1445" spans="1:21" x14ac:dyDescent="0.25">
      <c r="A1445" s="290" t="s">
        <v>3671</v>
      </c>
      <c r="B1445" t="s">
        <v>209</v>
      </c>
      <c r="C1445" t="s">
        <v>210</v>
      </c>
      <c r="D1445" t="s">
        <v>211</v>
      </c>
      <c r="E1445" t="s">
        <v>3672</v>
      </c>
      <c r="F1445" t="s">
        <v>102</v>
      </c>
      <c r="G1445" t="s">
        <v>97</v>
      </c>
      <c r="H1445" t="s">
        <v>833</v>
      </c>
      <c r="I1445" s="200">
        <v>6514</v>
      </c>
      <c r="J1445" s="200"/>
      <c r="K1445" s="237">
        <v>303.70999999999998</v>
      </c>
      <c r="L1445" s="237"/>
      <c r="M1445" s="288">
        <v>21.45</v>
      </c>
      <c r="N1445" s="288"/>
      <c r="O1445" s="311">
        <v>6860</v>
      </c>
      <c r="P1445" s="298"/>
      <c r="Q1445" s="299">
        <v>309.14</v>
      </c>
      <c r="R1445" s="299"/>
      <c r="S1445" s="300">
        <v>22.19</v>
      </c>
      <c r="T1445" s="301"/>
      <c r="U1445" s="246"/>
    </row>
    <row r="1446" spans="1:21" x14ac:dyDescent="0.25">
      <c r="A1446" s="290" t="s">
        <v>3673</v>
      </c>
      <c r="B1446" t="s">
        <v>209</v>
      </c>
      <c r="C1446" t="s">
        <v>210</v>
      </c>
      <c r="D1446" t="s">
        <v>211</v>
      </c>
      <c r="E1446" t="s">
        <v>3674</v>
      </c>
      <c r="F1446" t="s">
        <v>102</v>
      </c>
      <c r="G1446" t="s">
        <v>97</v>
      </c>
      <c r="H1446" t="s">
        <v>833</v>
      </c>
      <c r="I1446" s="200">
        <v>5400</v>
      </c>
      <c r="J1446" s="200"/>
      <c r="K1446" s="237">
        <v>136.74</v>
      </c>
      <c r="L1446" s="237"/>
      <c r="M1446" s="288">
        <v>39.49</v>
      </c>
      <c r="N1446" s="288"/>
      <c r="O1446" s="311">
        <v>5400</v>
      </c>
      <c r="P1446" s="298"/>
      <c r="Q1446" s="299">
        <v>135.75</v>
      </c>
      <c r="R1446" s="299"/>
      <c r="S1446" s="300">
        <v>39.78</v>
      </c>
      <c r="T1446" s="301"/>
      <c r="U1446" s="246"/>
    </row>
    <row r="1447" spans="1:21" x14ac:dyDescent="0.25">
      <c r="A1447" s="290" t="s">
        <v>3675</v>
      </c>
      <c r="B1447" t="s">
        <v>209</v>
      </c>
      <c r="C1447" t="s">
        <v>210</v>
      </c>
      <c r="D1447" t="s">
        <v>211</v>
      </c>
      <c r="E1447" t="s">
        <v>3676</v>
      </c>
      <c r="F1447" t="s">
        <v>102</v>
      </c>
      <c r="G1447" t="s">
        <v>97</v>
      </c>
      <c r="H1447" t="s">
        <v>833</v>
      </c>
      <c r="I1447" s="200">
        <v>2800</v>
      </c>
      <c r="J1447" s="200"/>
      <c r="K1447" s="237">
        <v>143.31</v>
      </c>
      <c r="L1447" s="237"/>
      <c r="M1447" s="288">
        <v>19.54</v>
      </c>
      <c r="N1447" s="288"/>
      <c r="O1447" s="311">
        <v>2800</v>
      </c>
      <c r="P1447" s="298"/>
      <c r="Q1447" s="299">
        <v>144.03</v>
      </c>
      <c r="R1447" s="299"/>
      <c r="S1447" s="300">
        <v>19.440000000000001</v>
      </c>
      <c r="T1447" s="301"/>
      <c r="U1447" s="246"/>
    </row>
    <row r="1448" spans="1:21" x14ac:dyDescent="0.25">
      <c r="A1448" s="290" t="s">
        <v>3677</v>
      </c>
      <c r="B1448" t="s">
        <v>209</v>
      </c>
      <c r="C1448" t="s">
        <v>210</v>
      </c>
      <c r="D1448" t="s">
        <v>211</v>
      </c>
      <c r="E1448" t="s">
        <v>3678</v>
      </c>
      <c r="F1448" t="s">
        <v>102</v>
      </c>
      <c r="G1448" t="s">
        <v>97</v>
      </c>
      <c r="H1448" t="s">
        <v>833</v>
      </c>
      <c r="I1448" s="200">
        <v>24500</v>
      </c>
      <c r="J1448" s="200"/>
      <c r="K1448" s="237">
        <v>1720.51</v>
      </c>
      <c r="L1448" s="237"/>
      <c r="M1448" s="288">
        <v>14.24</v>
      </c>
      <c r="N1448" s="288"/>
      <c r="O1448" s="311">
        <v>25500</v>
      </c>
      <c r="P1448" s="298"/>
      <c r="Q1448" s="299">
        <v>1810.58</v>
      </c>
      <c r="R1448" s="299"/>
      <c r="S1448" s="300">
        <v>14.08</v>
      </c>
      <c r="T1448" s="301"/>
      <c r="U1448" s="246"/>
    </row>
    <row r="1449" spans="1:21" x14ac:dyDescent="0.25">
      <c r="A1449" s="290" t="s">
        <v>3679</v>
      </c>
      <c r="B1449" t="s">
        <v>209</v>
      </c>
      <c r="C1449" t="s">
        <v>210</v>
      </c>
      <c r="D1449" t="s">
        <v>211</v>
      </c>
      <c r="E1449" t="s">
        <v>3680</v>
      </c>
      <c r="F1449" t="s">
        <v>102</v>
      </c>
      <c r="G1449" t="s">
        <v>97</v>
      </c>
      <c r="H1449" t="s">
        <v>833</v>
      </c>
      <c r="I1449" s="200">
        <v>46500</v>
      </c>
      <c r="J1449" s="200"/>
      <c r="K1449" s="237">
        <v>1356.11</v>
      </c>
      <c r="L1449" s="237"/>
      <c r="M1449" s="288">
        <v>34.29</v>
      </c>
      <c r="N1449" s="288"/>
      <c r="O1449" s="311">
        <v>46500</v>
      </c>
      <c r="P1449" s="298"/>
      <c r="Q1449" s="299">
        <v>1410.95</v>
      </c>
      <c r="R1449" s="299"/>
      <c r="S1449" s="300">
        <v>32.96</v>
      </c>
      <c r="T1449" s="301"/>
      <c r="U1449" s="246"/>
    </row>
    <row r="1450" spans="1:21" x14ac:dyDescent="0.25">
      <c r="A1450" s="290" t="s">
        <v>3681</v>
      </c>
      <c r="B1450" t="s">
        <v>209</v>
      </c>
      <c r="C1450" t="s">
        <v>210</v>
      </c>
      <c r="D1450" t="s">
        <v>211</v>
      </c>
      <c r="E1450" t="s">
        <v>3682</v>
      </c>
      <c r="F1450" t="s">
        <v>102</v>
      </c>
      <c r="G1450" t="s">
        <v>97</v>
      </c>
      <c r="H1450" t="s">
        <v>833</v>
      </c>
      <c r="I1450" s="200">
        <v>1216</v>
      </c>
      <c r="J1450" s="200"/>
      <c r="K1450" s="237">
        <v>33.6</v>
      </c>
      <c r="L1450" s="237"/>
      <c r="M1450" s="288">
        <v>36.19</v>
      </c>
      <c r="N1450" s="288"/>
      <c r="O1450" s="311">
        <v>1216</v>
      </c>
      <c r="P1450" s="298"/>
      <c r="Q1450" s="299">
        <v>36.200000000000003</v>
      </c>
      <c r="R1450" s="299"/>
      <c r="S1450" s="300">
        <v>33.590000000000003</v>
      </c>
      <c r="T1450" s="301"/>
      <c r="U1450" s="246"/>
    </row>
    <row r="1451" spans="1:21" x14ac:dyDescent="0.25">
      <c r="A1451" s="290" t="s">
        <v>3683</v>
      </c>
      <c r="B1451" t="s">
        <v>209</v>
      </c>
      <c r="C1451" t="s">
        <v>210</v>
      </c>
      <c r="D1451" t="s">
        <v>211</v>
      </c>
      <c r="E1451" t="s">
        <v>1644</v>
      </c>
      <c r="F1451" t="s">
        <v>102</v>
      </c>
      <c r="G1451" t="s">
        <v>97</v>
      </c>
      <c r="H1451" t="s">
        <v>833</v>
      </c>
      <c r="I1451" s="200">
        <v>5500</v>
      </c>
      <c r="J1451" s="200"/>
      <c r="K1451" s="237">
        <v>104.82</v>
      </c>
      <c r="L1451" s="237"/>
      <c r="M1451" s="288">
        <v>52.47</v>
      </c>
      <c r="N1451" s="288"/>
      <c r="O1451" s="311">
        <v>7500</v>
      </c>
      <c r="P1451" s="298"/>
      <c r="Q1451" s="299">
        <v>107.44</v>
      </c>
      <c r="R1451" s="299"/>
      <c r="S1451" s="300">
        <v>69.81</v>
      </c>
      <c r="T1451" s="301"/>
      <c r="U1451" s="246"/>
    </row>
    <row r="1452" spans="1:21" x14ac:dyDescent="0.25">
      <c r="A1452" s="290" t="s">
        <v>3684</v>
      </c>
      <c r="B1452" t="s">
        <v>209</v>
      </c>
      <c r="C1452" t="s">
        <v>210</v>
      </c>
      <c r="D1452" t="s">
        <v>211</v>
      </c>
      <c r="E1452" t="s">
        <v>3685</v>
      </c>
      <c r="F1452" t="s">
        <v>102</v>
      </c>
      <c r="G1452" t="s">
        <v>97</v>
      </c>
      <c r="H1452" t="s">
        <v>833</v>
      </c>
      <c r="I1452" s="200">
        <v>1200</v>
      </c>
      <c r="J1452" s="200"/>
      <c r="K1452" s="237">
        <v>48.6</v>
      </c>
      <c r="L1452" s="237"/>
      <c r="M1452" s="288">
        <v>24.69</v>
      </c>
      <c r="N1452" s="288"/>
      <c r="O1452" s="311">
        <v>1200</v>
      </c>
      <c r="P1452" s="298"/>
      <c r="Q1452" s="299">
        <v>50.34</v>
      </c>
      <c r="R1452" s="299"/>
      <c r="S1452" s="300">
        <v>23.84</v>
      </c>
      <c r="T1452" s="301"/>
      <c r="U1452" s="246"/>
    </row>
    <row r="1453" spans="1:21" x14ac:dyDescent="0.25">
      <c r="A1453" s="290" t="s">
        <v>3686</v>
      </c>
      <c r="B1453" t="s">
        <v>209</v>
      </c>
      <c r="C1453" t="s">
        <v>210</v>
      </c>
      <c r="D1453" t="s">
        <v>211</v>
      </c>
      <c r="E1453" t="s">
        <v>3687</v>
      </c>
      <c r="F1453" t="s">
        <v>102</v>
      </c>
      <c r="G1453" t="s">
        <v>97</v>
      </c>
      <c r="H1453" t="s">
        <v>833</v>
      </c>
      <c r="I1453" s="200">
        <v>2000</v>
      </c>
      <c r="J1453" s="200"/>
      <c r="K1453" s="237">
        <v>136.16</v>
      </c>
      <c r="L1453" s="237"/>
      <c r="M1453" s="288">
        <v>14.69</v>
      </c>
      <c r="N1453" s="288"/>
      <c r="O1453" s="311">
        <v>2000</v>
      </c>
      <c r="P1453" s="298"/>
      <c r="Q1453" s="299">
        <v>140.57</v>
      </c>
      <c r="R1453" s="299"/>
      <c r="S1453" s="300">
        <v>14.23</v>
      </c>
      <c r="T1453" s="301"/>
      <c r="U1453" s="246"/>
    </row>
    <row r="1454" spans="1:21" x14ac:dyDescent="0.25">
      <c r="A1454" s="290" t="s">
        <v>3688</v>
      </c>
      <c r="B1454" t="s">
        <v>209</v>
      </c>
      <c r="C1454" t="s">
        <v>210</v>
      </c>
      <c r="D1454" t="s">
        <v>211</v>
      </c>
      <c r="E1454" t="s">
        <v>3689</v>
      </c>
      <c r="F1454" t="s">
        <v>102</v>
      </c>
      <c r="G1454" t="s">
        <v>97</v>
      </c>
      <c r="H1454" t="s">
        <v>833</v>
      </c>
      <c r="I1454" s="200">
        <v>148000</v>
      </c>
      <c r="J1454" s="200"/>
      <c r="K1454" s="237">
        <v>2522.29</v>
      </c>
      <c r="L1454" s="237"/>
      <c r="M1454" s="288">
        <v>58.68</v>
      </c>
      <c r="N1454" s="288"/>
      <c r="O1454" s="311">
        <v>150000</v>
      </c>
      <c r="P1454" s="298"/>
      <c r="Q1454" s="299">
        <v>2600.11</v>
      </c>
      <c r="R1454" s="299"/>
      <c r="S1454" s="300">
        <v>57.69</v>
      </c>
      <c r="T1454" s="301"/>
      <c r="U1454" s="246"/>
    </row>
    <row r="1455" spans="1:21" x14ac:dyDescent="0.25">
      <c r="A1455" s="290" t="s">
        <v>3690</v>
      </c>
      <c r="B1455" t="s">
        <v>253</v>
      </c>
      <c r="C1455" t="s">
        <v>254</v>
      </c>
      <c r="D1455" t="s">
        <v>255</v>
      </c>
      <c r="E1455" t="s">
        <v>3691</v>
      </c>
      <c r="F1455" t="s">
        <v>102</v>
      </c>
      <c r="G1455" t="s">
        <v>97</v>
      </c>
      <c r="H1455" t="s">
        <v>833</v>
      </c>
      <c r="I1455" s="200">
        <v>37500</v>
      </c>
      <c r="J1455" s="200"/>
      <c r="K1455" s="237">
        <v>1073.8800000000001</v>
      </c>
      <c r="L1455" s="237"/>
      <c r="M1455" s="288">
        <v>34.92</v>
      </c>
      <c r="N1455" s="288"/>
      <c r="O1455" s="311">
        <v>37500</v>
      </c>
      <c r="P1455" s="298"/>
      <c r="Q1455" s="299">
        <v>1103.6199999999999</v>
      </c>
      <c r="R1455" s="299"/>
      <c r="S1455" s="300">
        <v>33.979999999999997</v>
      </c>
      <c r="T1455" s="301"/>
      <c r="U1455" s="246"/>
    </row>
    <row r="1456" spans="1:21" x14ac:dyDescent="0.25">
      <c r="A1456" s="290" t="s">
        <v>3692</v>
      </c>
      <c r="B1456" t="s">
        <v>253</v>
      </c>
      <c r="C1456" t="s">
        <v>254</v>
      </c>
      <c r="D1456" t="s">
        <v>255</v>
      </c>
      <c r="E1456" t="s">
        <v>3693</v>
      </c>
      <c r="F1456" t="s">
        <v>102</v>
      </c>
      <c r="G1456" t="s">
        <v>97</v>
      </c>
      <c r="H1456" t="s">
        <v>833</v>
      </c>
      <c r="I1456" s="200">
        <v>13000</v>
      </c>
      <c r="J1456" s="200"/>
      <c r="K1456" s="237">
        <v>531.47</v>
      </c>
      <c r="L1456" s="237"/>
      <c r="M1456" s="288">
        <v>24.46</v>
      </c>
      <c r="N1456" s="288"/>
      <c r="O1456" s="311">
        <v>13000</v>
      </c>
      <c r="P1456" s="298"/>
      <c r="Q1456" s="299">
        <v>533.42999999999995</v>
      </c>
      <c r="R1456" s="299"/>
      <c r="S1456" s="300">
        <v>24.37</v>
      </c>
      <c r="T1456" s="301"/>
      <c r="U1456" s="246"/>
    </row>
    <row r="1457" spans="1:21" x14ac:dyDescent="0.25">
      <c r="A1457" s="290" t="s">
        <v>3694</v>
      </c>
      <c r="B1457" t="s">
        <v>253</v>
      </c>
      <c r="C1457" t="s">
        <v>254</v>
      </c>
      <c r="D1457" t="s">
        <v>255</v>
      </c>
      <c r="E1457" t="s">
        <v>3695</v>
      </c>
      <c r="F1457" t="s">
        <v>102</v>
      </c>
      <c r="G1457" t="s">
        <v>97</v>
      </c>
      <c r="H1457" t="s">
        <v>833</v>
      </c>
      <c r="I1457" s="200">
        <v>16400</v>
      </c>
      <c r="J1457" s="200"/>
      <c r="K1457" s="237">
        <v>268.73</v>
      </c>
      <c r="L1457" s="237"/>
      <c r="M1457" s="288">
        <v>61.03</v>
      </c>
      <c r="N1457" s="288"/>
      <c r="O1457" s="311">
        <v>16810</v>
      </c>
      <c r="P1457" s="298"/>
      <c r="Q1457" s="299">
        <v>274.43</v>
      </c>
      <c r="R1457" s="299"/>
      <c r="S1457" s="300">
        <v>61.25</v>
      </c>
      <c r="T1457" s="301"/>
      <c r="U1457" s="246"/>
    </row>
    <row r="1458" spans="1:21" x14ac:dyDescent="0.25">
      <c r="A1458" s="290" t="s">
        <v>3696</v>
      </c>
      <c r="B1458" t="s">
        <v>253</v>
      </c>
      <c r="C1458" t="s">
        <v>254</v>
      </c>
      <c r="D1458" t="s">
        <v>255</v>
      </c>
      <c r="E1458" t="s">
        <v>3697</v>
      </c>
      <c r="F1458" t="s">
        <v>102</v>
      </c>
      <c r="G1458" t="s">
        <v>97</v>
      </c>
      <c r="H1458" t="s">
        <v>833</v>
      </c>
      <c r="I1458" s="200">
        <v>82500</v>
      </c>
      <c r="J1458" s="200"/>
      <c r="K1458" s="237">
        <v>1817.27</v>
      </c>
      <c r="L1458" s="237"/>
      <c r="M1458" s="288">
        <v>45.4</v>
      </c>
      <c r="N1458" s="288"/>
      <c r="O1458" s="311">
        <v>85000</v>
      </c>
      <c r="P1458" s="298"/>
      <c r="Q1458" s="299">
        <v>1846.78</v>
      </c>
      <c r="R1458" s="299"/>
      <c r="S1458" s="300">
        <v>46.03</v>
      </c>
      <c r="T1458" s="301"/>
      <c r="U1458" s="246"/>
    </row>
    <row r="1459" spans="1:21" x14ac:dyDescent="0.25">
      <c r="A1459" s="290" t="s">
        <v>3698</v>
      </c>
      <c r="B1459" t="s">
        <v>253</v>
      </c>
      <c r="C1459" t="s">
        <v>254</v>
      </c>
      <c r="D1459" t="s">
        <v>255</v>
      </c>
      <c r="E1459" t="s">
        <v>3699</v>
      </c>
      <c r="F1459" t="s">
        <v>102</v>
      </c>
      <c r="G1459" t="s">
        <v>97</v>
      </c>
      <c r="H1459" t="s">
        <v>833</v>
      </c>
      <c r="I1459" s="200">
        <v>22000</v>
      </c>
      <c r="J1459" s="200"/>
      <c r="K1459" s="237">
        <v>590.07000000000005</v>
      </c>
      <c r="L1459" s="237"/>
      <c r="M1459" s="288">
        <v>37.28</v>
      </c>
      <c r="N1459" s="288"/>
      <c r="O1459" s="311">
        <v>25000</v>
      </c>
      <c r="P1459" s="298"/>
      <c r="Q1459" s="299">
        <v>599.04</v>
      </c>
      <c r="R1459" s="299"/>
      <c r="S1459" s="300">
        <v>41.73</v>
      </c>
      <c r="T1459" s="301"/>
      <c r="U1459" s="246"/>
    </row>
    <row r="1460" spans="1:21" x14ac:dyDescent="0.25">
      <c r="A1460" s="290" t="s">
        <v>3700</v>
      </c>
      <c r="B1460" t="s">
        <v>253</v>
      </c>
      <c r="C1460" t="s">
        <v>254</v>
      </c>
      <c r="D1460" t="s">
        <v>255</v>
      </c>
      <c r="E1460" t="s">
        <v>3701</v>
      </c>
      <c r="F1460" t="s">
        <v>102</v>
      </c>
      <c r="G1460" t="s">
        <v>97</v>
      </c>
      <c r="H1460" t="s">
        <v>833</v>
      </c>
      <c r="I1460" s="200">
        <v>3250</v>
      </c>
      <c r="J1460" s="200"/>
      <c r="K1460" s="237">
        <v>196.25</v>
      </c>
      <c r="L1460" s="237"/>
      <c r="M1460" s="288">
        <v>16.559999999999999</v>
      </c>
      <c r="N1460" s="288"/>
      <c r="O1460" s="311">
        <v>3250</v>
      </c>
      <c r="P1460" s="298"/>
      <c r="Q1460" s="299">
        <v>201.52</v>
      </c>
      <c r="R1460" s="299"/>
      <c r="S1460" s="300">
        <v>16.13</v>
      </c>
      <c r="T1460" s="301"/>
      <c r="U1460" s="246"/>
    </row>
    <row r="1461" spans="1:21" x14ac:dyDescent="0.25">
      <c r="A1461" s="290" t="s">
        <v>3702</v>
      </c>
      <c r="B1461" t="s">
        <v>253</v>
      </c>
      <c r="C1461" t="s">
        <v>254</v>
      </c>
      <c r="D1461" t="s">
        <v>255</v>
      </c>
      <c r="E1461" t="s">
        <v>3703</v>
      </c>
      <c r="F1461" t="s">
        <v>102</v>
      </c>
      <c r="G1461" t="s">
        <v>97</v>
      </c>
      <c r="H1461" t="s">
        <v>833</v>
      </c>
      <c r="I1461" s="200">
        <v>146386</v>
      </c>
      <c r="J1461" s="200"/>
      <c r="K1461" s="237">
        <v>2225.5300000000002</v>
      </c>
      <c r="L1461" s="237"/>
      <c r="M1461" s="288">
        <v>65.78</v>
      </c>
      <c r="N1461" s="288"/>
      <c r="O1461" s="311">
        <v>153705</v>
      </c>
      <c r="P1461" s="298"/>
      <c r="Q1461" s="299">
        <v>2231.5300000000002</v>
      </c>
      <c r="R1461" s="299"/>
      <c r="S1461" s="300">
        <v>68.88</v>
      </c>
      <c r="T1461" s="301"/>
      <c r="U1461" s="246"/>
    </row>
    <row r="1462" spans="1:21" x14ac:dyDescent="0.25">
      <c r="A1462" s="290" t="s">
        <v>3704</v>
      </c>
      <c r="B1462" t="s">
        <v>253</v>
      </c>
      <c r="C1462" t="s">
        <v>254</v>
      </c>
      <c r="D1462" t="s">
        <v>255</v>
      </c>
      <c r="E1462" t="s">
        <v>3705</v>
      </c>
      <c r="F1462" t="s">
        <v>102</v>
      </c>
      <c r="G1462" t="s">
        <v>97</v>
      </c>
      <c r="H1462" t="s">
        <v>833</v>
      </c>
      <c r="I1462" s="200">
        <v>3916</v>
      </c>
      <c r="J1462" s="200"/>
      <c r="K1462" s="237">
        <v>163.16999999999999</v>
      </c>
      <c r="L1462" s="237"/>
      <c r="M1462" s="288">
        <v>24</v>
      </c>
      <c r="N1462" s="288"/>
      <c r="O1462" s="311">
        <v>4112</v>
      </c>
      <c r="P1462" s="298"/>
      <c r="Q1462" s="299">
        <v>163.83000000000001</v>
      </c>
      <c r="R1462" s="299"/>
      <c r="S1462" s="300">
        <v>25.1</v>
      </c>
      <c r="T1462" s="301"/>
      <c r="U1462" s="246"/>
    </row>
    <row r="1463" spans="1:21" x14ac:dyDescent="0.25">
      <c r="A1463" s="290" t="s">
        <v>3706</v>
      </c>
      <c r="B1463" t="s">
        <v>253</v>
      </c>
      <c r="C1463" t="s">
        <v>254</v>
      </c>
      <c r="D1463" t="s">
        <v>255</v>
      </c>
      <c r="E1463" t="s">
        <v>3707</v>
      </c>
      <c r="F1463" t="s">
        <v>102</v>
      </c>
      <c r="G1463" t="s">
        <v>97</v>
      </c>
      <c r="H1463" t="s">
        <v>833</v>
      </c>
      <c r="I1463" s="200">
        <v>5000</v>
      </c>
      <c r="J1463" s="200"/>
      <c r="K1463" s="237">
        <v>137.37</v>
      </c>
      <c r="L1463" s="237"/>
      <c r="M1463" s="288">
        <v>36.4</v>
      </c>
      <c r="N1463" s="288"/>
      <c r="O1463" s="311">
        <v>7500</v>
      </c>
      <c r="P1463" s="298"/>
      <c r="Q1463" s="299">
        <v>137.9</v>
      </c>
      <c r="R1463" s="299"/>
      <c r="S1463" s="300">
        <v>54.39</v>
      </c>
      <c r="T1463" s="301"/>
      <c r="U1463" s="246"/>
    </row>
    <row r="1464" spans="1:21" x14ac:dyDescent="0.25">
      <c r="A1464" s="290" t="s">
        <v>3708</v>
      </c>
      <c r="B1464" t="s">
        <v>253</v>
      </c>
      <c r="C1464" t="s">
        <v>254</v>
      </c>
      <c r="D1464" t="s">
        <v>255</v>
      </c>
      <c r="E1464" t="s">
        <v>3709</v>
      </c>
      <c r="F1464" t="s">
        <v>102</v>
      </c>
      <c r="G1464" t="s">
        <v>97</v>
      </c>
      <c r="H1464" t="s">
        <v>833</v>
      </c>
      <c r="I1464" s="200">
        <v>24920</v>
      </c>
      <c r="J1464" s="200"/>
      <c r="K1464" s="237">
        <v>521.17999999999995</v>
      </c>
      <c r="L1464" s="237"/>
      <c r="M1464" s="288">
        <v>47.82</v>
      </c>
      <c r="N1464" s="288"/>
      <c r="O1464" s="311">
        <v>25224</v>
      </c>
      <c r="P1464" s="298"/>
      <c r="Q1464" s="299">
        <v>519.74</v>
      </c>
      <c r="R1464" s="299"/>
      <c r="S1464" s="300">
        <v>48.53</v>
      </c>
      <c r="T1464" s="301"/>
      <c r="U1464" s="246"/>
    </row>
    <row r="1465" spans="1:21" x14ac:dyDescent="0.25">
      <c r="A1465" s="290" t="s">
        <v>3710</v>
      </c>
      <c r="B1465" t="s">
        <v>253</v>
      </c>
      <c r="C1465" t="s">
        <v>254</v>
      </c>
      <c r="D1465" t="s">
        <v>255</v>
      </c>
      <c r="E1465" t="s">
        <v>3711</v>
      </c>
      <c r="F1465" t="s">
        <v>102</v>
      </c>
      <c r="G1465" t="s">
        <v>97</v>
      </c>
      <c r="H1465" t="s">
        <v>833</v>
      </c>
      <c r="I1465" s="200">
        <v>4000</v>
      </c>
      <c r="J1465" s="200"/>
      <c r="K1465" s="237">
        <v>172.9</v>
      </c>
      <c r="L1465" s="237"/>
      <c r="M1465" s="288">
        <v>23.13</v>
      </c>
      <c r="N1465" s="288"/>
      <c r="O1465" s="311">
        <v>4000</v>
      </c>
      <c r="P1465" s="298"/>
      <c r="Q1465" s="299">
        <v>174.35</v>
      </c>
      <c r="R1465" s="299"/>
      <c r="S1465" s="300">
        <v>22.94</v>
      </c>
      <c r="T1465" s="301"/>
      <c r="U1465" s="246"/>
    </row>
    <row r="1466" spans="1:21" x14ac:dyDescent="0.25">
      <c r="A1466" s="290" t="s">
        <v>3712</v>
      </c>
      <c r="B1466" t="s">
        <v>253</v>
      </c>
      <c r="C1466" t="s">
        <v>254</v>
      </c>
      <c r="D1466" t="s">
        <v>255</v>
      </c>
      <c r="E1466" t="s">
        <v>3713</v>
      </c>
      <c r="F1466" t="s">
        <v>102</v>
      </c>
      <c r="G1466" t="s">
        <v>97</v>
      </c>
      <c r="H1466" t="s">
        <v>833</v>
      </c>
      <c r="I1466" s="200">
        <v>3000</v>
      </c>
      <c r="J1466" s="200"/>
      <c r="K1466" s="237">
        <v>129.75</v>
      </c>
      <c r="L1466" s="237"/>
      <c r="M1466" s="288">
        <v>23.12</v>
      </c>
      <c r="N1466" s="288"/>
      <c r="O1466" s="311">
        <v>3500</v>
      </c>
      <c r="P1466" s="298"/>
      <c r="Q1466" s="299">
        <v>127.62</v>
      </c>
      <c r="R1466" s="299"/>
      <c r="S1466" s="300">
        <v>27.43</v>
      </c>
      <c r="T1466" s="301"/>
      <c r="U1466" s="246"/>
    </row>
    <row r="1467" spans="1:21" x14ac:dyDescent="0.25">
      <c r="A1467" s="290" t="s">
        <v>3714</v>
      </c>
      <c r="B1467" t="s">
        <v>253</v>
      </c>
      <c r="C1467" t="s">
        <v>254</v>
      </c>
      <c r="D1467" t="s">
        <v>255</v>
      </c>
      <c r="E1467" t="s">
        <v>3715</v>
      </c>
      <c r="F1467" t="s">
        <v>102</v>
      </c>
      <c r="G1467" t="s">
        <v>97</v>
      </c>
      <c r="H1467" t="s">
        <v>833</v>
      </c>
      <c r="I1467" s="200">
        <v>10838</v>
      </c>
      <c r="J1467" s="200"/>
      <c r="K1467" s="237">
        <v>292.04000000000002</v>
      </c>
      <c r="L1467" s="237"/>
      <c r="M1467" s="288">
        <v>37.11</v>
      </c>
      <c r="N1467" s="288"/>
      <c r="O1467" s="311">
        <v>10838</v>
      </c>
      <c r="P1467" s="298"/>
      <c r="Q1467" s="299">
        <v>296.13</v>
      </c>
      <c r="R1467" s="299"/>
      <c r="S1467" s="300">
        <v>36.6</v>
      </c>
      <c r="T1467" s="301"/>
      <c r="U1467" s="246"/>
    </row>
    <row r="1468" spans="1:21" x14ac:dyDescent="0.25">
      <c r="A1468" s="290" t="s">
        <v>3716</v>
      </c>
      <c r="B1468" t="s">
        <v>253</v>
      </c>
      <c r="C1468" t="s">
        <v>254</v>
      </c>
      <c r="D1468" t="s">
        <v>255</v>
      </c>
      <c r="E1468" t="s">
        <v>3717</v>
      </c>
      <c r="F1468" t="s">
        <v>102</v>
      </c>
      <c r="G1468" t="s">
        <v>97</v>
      </c>
      <c r="H1468" t="s">
        <v>833</v>
      </c>
      <c r="I1468" s="200">
        <v>7725</v>
      </c>
      <c r="J1468" s="200"/>
      <c r="K1468" s="237">
        <v>220.51</v>
      </c>
      <c r="L1468" s="237"/>
      <c r="M1468" s="288">
        <v>35.03</v>
      </c>
      <c r="N1468" s="288"/>
      <c r="O1468" s="311">
        <v>7725</v>
      </c>
      <c r="P1468" s="298"/>
      <c r="Q1468" s="299">
        <v>224.25</v>
      </c>
      <c r="R1468" s="299"/>
      <c r="S1468" s="300">
        <v>34.450000000000003</v>
      </c>
      <c r="T1468" s="301"/>
      <c r="U1468" s="246"/>
    </row>
    <row r="1469" spans="1:21" x14ac:dyDescent="0.25">
      <c r="A1469" s="290" t="s">
        <v>3718</v>
      </c>
      <c r="B1469" t="s">
        <v>253</v>
      </c>
      <c r="C1469" t="s">
        <v>254</v>
      </c>
      <c r="D1469" t="s">
        <v>255</v>
      </c>
      <c r="E1469" t="s">
        <v>3719</v>
      </c>
      <c r="F1469" t="s">
        <v>102</v>
      </c>
      <c r="G1469" t="s">
        <v>97</v>
      </c>
      <c r="H1469" t="s">
        <v>833</v>
      </c>
      <c r="I1469" s="200">
        <v>5000</v>
      </c>
      <c r="J1469" s="200"/>
      <c r="K1469" s="237">
        <v>241.76</v>
      </c>
      <c r="L1469" s="237"/>
      <c r="M1469" s="288">
        <v>20.68</v>
      </c>
      <c r="N1469" s="288"/>
      <c r="O1469" s="311">
        <v>3500</v>
      </c>
      <c r="P1469" s="298"/>
      <c r="Q1469" s="299">
        <v>244.2</v>
      </c>
      <c r="R1469" s="299"/>
      <c r="S1469" s="300">
        <v>14.33</v>
      </c>
      <c r="T1469" s="301"/>
      <c r="U1469" s="246"/>
    </row>
    <row r="1470" spans="1:21" x14ac:dyDescent="0.25">
      <c r="A1470" s="290" t="s">
        <v>3720</v>
      </c>
      <c r="B1470" t="s">
        <v>253</v>
      </c>
      <c r="C1470" t="s">
        <v>254</v>
      </c>
      <c r="D1470" t="s">
        <v>255</v>
      </c>
      <c r="E1470" t="s">
        <v>3721</v>
      </c>
      <c r="F1470" t="s">
        <v>102</v>
      </c>
      <c r="G1470" t="s">
        <v>97</v>
      </c>
      <c r="H1470" t="s">
        <v>833</v>
      </c>
      <c r="I1470" s="200">
        <v>120505</v>
      </c>
      <c r="J1470" s="200"/>
      <c r="K1470" s="237">
        <v>1948.39</v>
      </c>
      <c r="L1470" s="237"/>
      <c r="M1470" s="288">
        <v>61.85</v>
      </c>
      <c r="N1470" s="288"/>
      <c r="O1470" s="311">
        <v>131680</v>
      </c>
      <c r="P1470" s="298"/>
      <c r="Q1470" s="299">
        <v>2006.48</v>
      </c>
      <c r="R1470" s="299"/>
      <c r="S1470" s="300">
        <v>65.63</v>
      </c>
      <c r="T1470" s="301"/>
      <c r="U1470" s="246"/>
    </row>
    <row r="1471" spans="1:21" x14ac:dyDescent="0.25">
      <c r="A1471" s="290" t="s">
        <v>3722</v>
      </c>
      <c r="B1471" t="s">
        <v>253</v>
      </c>
      <c r="C1471" t="s">
        <v>254</v>
      </c>
      <c r="D1471" t="s">
        <v>255</v>
      </c>
      <c r="E1471" t="s">
        <v>3723</v>
      </c>
      <c r="F1471" t="s">
        <v>102</v>
      </c>
      <c r="G1471" t="s">
        <v>97</v>
      </c>
      <c r="H1471" t="s">
        <v>833</v>
      </c>
      <c r="I1471" s="200">
        <v>8400</v>
      </c>
      <c r="J1471" s="200"/>
      <c r="K1471" s="237">
        <v>351.1</v>
      </c>
      <c r="L1471" s="237"/>
      <c r="M1471" s="288">
        <v>23.92</v>
      </c>
      <c r="N1471" s="288"/>
      <c r="O1471" s="311">
        <v>10400</v>
      </c>
      <c r="P1471" s="298"/>
      <c r="Q1471" s="299">
        <v>350.35</v>
      </c>
      <c r="R1471" s="299"/>
      <c r="S1471" s="300">
        <v>29.68</v>
      </c>
      <c r="T1471" s="301"/>
      <c r="U1471" s="246"/>
    </row>
    <row r="1472" spans="1:21" x14ac:dyDescent="0.25">
      <c r="A1472" s="290" t="s">
        <v>3724</v>
      </c>
      <c r="B1472" t="s">
        <v>253</v>
      </c>
      <c r="C1472" t="s">
        <v>254</v>
      </c>
      <c r="D1472" t="s">
        <v>255</v>
      </c>
      <c r="E1472" t="s">
        <v>3725</v>
      </c>
      <c r="F1472" t="s">
        <v>102</v>
      </c>
      <c r="G1472" t="s">
        <v>97</v>
      </c>
      <c r="H1472" t="s">
        <v>833</v>
      </c>
      <c r="I1472" s="200">
        <v>14560</v>
      </c>
      <c r="J1472" s="200"/>
      <c r="K1472" s="237">
        <v>591.51</v>
      </c>
      <c r="L1472" s="237"/>
      <c r="M1472" s="288">
        <v>24.61</v>
      </c>
      <c r="N1472" s="288"/>
      <c r="O1472" s="311">
        <v>14850</v>
      </c>
      <c r="P1472" s="298"/>
      <c r="Q1472" s="299">
        <v>592.27</v>
      </c>
      <c r="R1472" s="299"/>
      <c r="S1472" s="300">
        <v>25.07</v>
      </c>
      <c r="T1472" s="301"/>
      <c r="U1472" s="246"/>
    </row>
    <row r="1473" spans="1:21" x14ac:dyDescent="0.25">
      <c r="A1473" s="290" t="s">
        <v>3726</v>
      </c>
      <c r="B1473" t="s">
        <v>253</v>
      </c>
      <c r="C1473" t="s">
        <v>254</v>
      </c>
      <c r="D1473" t="s">
        <v>255</v>
      </c>
      <c r="E1473" t="s">
        <v>3727</v>
      </c>
      <c r="F1473" t="s">
        <v>102</v>
      </c>
      <c r="G1473" t="s">
        <v>97</v>
      </c>
      <c r="H1473" t="s">
        <v>833</v>
      </c>
      <c r="I1473" s="200">
        <v>5015</v>
      </c>
      <c r="J1473" s="200"/>
      <c r="K1473" s="237">
        <v>131.18</v>
      </c>
      <c r="L1473" s="237"/>
      <c r="M1473" s="288">
        <v>38.229999999999997</v>
      </c>
      <c r="N1473" s="288"/>
      <c r="O1473" s="311">
        <v>5100</v>
      </c>
      <c r="P1473" s="298"/>
      <c r="Q1473" s="299">
        <v>133.61000000000001</v>
      </c>
      <c r="R1473" s="299"/>
      <c r="S1473" s="300">
        <v>38.17</v>
      </c>
      <c r="T1473" s="301"/>
      <c r="U1473" s="246"/>
    </row>
    <row r="1474" spans="1:21" x14ac:dyDescent="0.25">
      <c r="A1474" s="290" t="s">
        <v>3728</v>
      </c>
      <c r="B1474" t="s">
        <v>253</v>
      </c>
      <c r="C1474" t="s">
        <v>254</v>
      </c>
      <c r="D1474" t="s">
        <v>255</v>
      </c>
      <c r="E1474" t="s">
        <v>3729</v>
      </c>
      <c r="F1474" t="s">
        <v>102</v>
      </c>
      <c r="G1474" t="s">
        <v>97</v>
      </c>
      <c r="H1474" t="s">
        <v>833</v>
      </c>
      <c r="I1474" s="200">
        <v>8240</v>
      </c>
      <c r="J1474" s="200"/>
      <c r="K1474" s="237">
        <v>211.22</v>
      </c>
      <c r="L1474" s="237"/>
      <c r="M1474" s="288">
        <v>39.01</v>
      </c>
      <c r="N1474" s="288"/>
      <c r="O1474" s="311">
        <v>13349</v>
      </c>
      <c r="P1474" s="298"/>
      <c r="Q1474" s="299">
        <v>217.39</v>
      </c>
      <c r="R1474" s="299"/>
      <c r="S1474" s="300">
        <v>61.4</v>
      </c>
      <c r="T1474" s="301"/>
      <c r="U1474" s="246"/>
    </row>
    <row r="1475" spans="1:21" x14ac:dyDescent="0.25">
      <c r="A1475" s="290" t="s">
        <v>3730</v>
      </c>
      <c r="B1475" t="s">
        <v>253</v>
      </c>
      <c r="C1475" t="s">
        <v>254</v>
      </c>
      <c r="D1475" t="s">
        <v>255</v>
      </c>
      <c r="E1475" t="s">
        <v>3731</v>
      </c>
      <c r="F1475" t="s">
        <v>102</v>
      </c>
      <c r="G1475" t="s">
        <v>97</v>
      </c>
      <c r="H1475" t="s">
        <v>833</v>
      </c>
      <c r="I1475" s="200">
        <v>4860</v>
      </c>
      <c r="J1475" s="200"/>
      <c r="K1475" s="237">
        <v>111.01</v>
      </c>
      <c r="L1475" s="237"/>
      <c r="M1475" s="288">
        <v>43.78</v>
      </c>
      <c r="N1475" s="288"/>
      <c r="O1475" s="311">
        <v>5589</v>
      </c>
      <c r="P1475" s="298"/>
      <c r="Q1475" s="299">
        <v>103.77</v>
      </c>
      <c r="R1475" s="299"/>
      <c r="S1475" s="300">
        <v>53.86</v>
      </c>
      <c r="T1475" s="301"/>
      <c r="U1475" s="246"/>
    </row>
    <row r="1476" spans="1:21" x14ac:dyDescent="0.25">
      <c r="A1476" s="290" t="s">
        <v>3732</v>
      </c>
      <c r="B1476" t="s">
        <v>253</v>
      </c>
      <c r="C1476" t="s">
        <v>254</v>
      </c>
      <c r="D1476" t="s">
        <v>255</v>
      </c>
      <c r="E1476" t="s">
        <v>3733</v>
      </c>
      <c r="F1476" t="s">
        <v>102</v>
      </c>
      <c r="G1476" t="s">
        <v>97</v>
      </c>
      <c r="H1476" t="s">
        <v>833</v>
      </c>
      <c r="I1476" s="200">
        <v>22230</v>
      </c>
      <c r="J1476" s="200"/>
      <c r="K1476" s="237">
        <v>641.58000000000004</v>
      </c>
      <c r="L1476" s="237"/>
      <c r="M1476" s="288">
        <v>34.65</v>
      </c>
      <c r="N1476" s="288"/>
      <c r="O1476" s="311">
        <v>22897</v>
      </c>
      <c r="P1476" s="298"/>
      <c r="Q1476" s="299">
        <v>642.41999999999996</v>
      </c>
      <c r="R1476" s="299"/>
      <c r="S1476" s="300">
        <v>35.64</v>
      </c>
      <c r="T1476" s="301"/>
      <c r="U1476" s="246"/>
    </row>
    <row r="1477" spans="1:21" x14ac:dyDescent="0.25">
      <c r="A1477" s="290" t="s">
        <v>3734</v>
      </c>
      <c r="B1477" t="s">
        <v>253</v>
      </c>
      <c r="C1477" t="s">
        <v>254</v>
      </c>
      <c r="D1477" t="s">
        <v>255</v>
      </c>
      <c r="E1477" t="s">
        <v>3735</v>
      </c>
      <c r="F1477" t="s">
        <v>102</v>
      </c>
      <c r="G1477" t="s">
        <v>97</v>
      </c>
      <c r="H1477" t="s">
        <v>833</v>
      </c>
      <c r="I1477" s="200">
        <v>42368</v>
      </c>
      <c r="J1477" s="200"/>
      <c r="K1477" s="237">
        <v>742.25</v>
      </c>
      <c r="L1477" s="237"/>
      <c r="M1477" s="288">
        <v>57.08</v>
      </c>
      <c r="N1477" s="288"/>
      <c r="O1477" s="311">
        <v>44486</v>
      </c>
      <c r="P1477" s="298"/>
      <c r="Q1477" s="299">
        <v>742.13</v>
      </c>
      <c r="R1477" s="299"/>
      <c r="S1477" s="300">
        <v>59.94</v>
      </c>
      <c r="T1477" s="301"/>
      <c r="U1477" s="246"/>
    </row>
    <row r="1478" spans="1:21" x14ac:dyDescent="0.25">
      <c r="A1478" s="290" t="s">
        <v>3736</v>
      </c>
      <c r="B1478" t="s">
        <v>253</v>
      </c>
      <c r="C1478" t="s">
        <v>254</v>
      </c>
      <c r="D1478" t="s">
        <v>255</v>
      </c>
      <c r="E1478" t="s">
        <v>3737</v>
      </c>
      <c r="F1478" t="s">
        <v>102</v>
      </c>
      <c r="G1478" t="s">
        <v>97</v>
      </c>
      <c r="H1478" t="s">
        <v>833</v>
      </c>
      <c r="I1478" s="200">
        <v>355</v>
      </c>
      <c r="J1478" s="200"/>
      <c r="K1478" s="237">
        <v>74.73</v>
      </c>
      <c r="L1478" s="237"/>
      <c r="M1478" s="288">
        <v>4.75</v>
      </c>
      <c r="N1478" s="288"/>
      <c r="O1478" s="311">
        <v>365</v>
      </c>
      <c r="P1478" s="298"/>
      <c r="Q1478" s="299">
        <v>71.319999999999993</v>
      </c>
      <c r="R1478" s="299"/>
      <c r="S1478" s="300">
        <v>5.12</v>
      </c>
      <c r="T1478" s="301"/>
      <c r="U1478" s="246"/>
    </row>
    <row r="1479" spans="1:21" x14ac:dyDescent="0.25">
      <c r="A1479" s="290" t="s">
        <v>3738</v>
      </c>
      <c r="B1479" t="s">
        <v>253</v>
      </c>
      <c r="C1479" t="s">
        <v>254</v>
      </c>
      <c r="D1479" t="s">
        <v>255</v>
      </c>
      <c r="E1479" t="s">
        <v>3739</v>
      </c>
      <c r="F1479" t="s">
        <v>102</v>
      </c>
      <c r="G1479" t="s">
        <v>97</v>
      </c>
      <c r="H1479" t="s">
        <v>833</v>
      </c>
      <c r="I1479" s="200">
        <v>2200</v>
      </c>
      <c r="J1479" s="200"/>
      <c r="K1479" s="237">
        <v>96.61</v>
      </c>
      <c r="L1479" s="237"/>
      <c r="M1479" s="288">
        <v>22.77</v>
      </c>
      <c r="N1479" s="288"/>
      <c r="O1479" s="311">
        <v>2400</v>
      </c>
      <c r="P1479" s="298"/>
      <c r="Q1479" s="299">
        <v>97.2</v>
      </c>
      <c r="R1479" s="299"/>
      <c r="S1479" s="300">
        <v>24.69</v>
      </c>
      <c r="T1479" s="301"/>
      <c r="U1479" s="246"/>
    </row>
    <row r="1480" spans="1:21" x14ac:dyDescent="0.25">
      <c r="A1480" s="290" t="s">
        <v>3740</v>
      </c>
      <c r="B1480" t="s">
        <v>253</v>
      </c>
      <c r="C1480" t="s">
        <v>254</v>
      </c>
      <c r="D1480" t="s">
        <v>255</v>
      </c>
      <c r="E1480" t="s">
        <v>3741</v>
      </c>
      <c r="F1480" t="s">
        <v>102</v>
      </c>
      <c r="G1480" t="s">
        <v>97</v>
      </c>
      <c r="H1480" t="s">
        <v>833</v>
      </c>
      <c r="I1480" s="200">
        <v>2125</v>
      </c>
      <c r="J1480" s="200"/>
      <c r="K1480" s="237">
        <v>69.3</v>
      </c>
      <c r="L1480" s="237"/>
      <c r="M1480" s="288">
        <v>30.66</v>
      </c>
      <c r="N1480" s="288"/>
      <c r="O1480" s="311">
        <v>2125</v>
      </c>
      <c r="P1480" s="298"/>
      <c r="Q1480" s="299">
        <v>70.39</v>
      </c>
      <c r="R1480" s="299"/>
      <c r="S1480" s="300">
        <v>30.19</v>
      </c>
      <c r="T1480" s="301"/>
      <c r="U1480" s="246"/>
    </row>
    <row r="1481" spans="1:21" x14ac:dyDescent="0.25">
      <c r="A1481" s="290" t="s">
        <v>3742</v>
      </c>
      <c r="B1481" t="s">
        <v>253</v>
      </c>
      <c r="C1481" t="s">
        <v>254</v>
      </c>
      <c r="D1481" t="s">
        <v>255</v>
      </c>
      <c r="E1481" t="s">
        <v>3743</v>
      </c>
      <c r="F1481" t="s">
        <v>102</v>
      </c>
      <c r="G1481" t="s">
        <v>97</v>
      </c>
      <c r="H1481" t="s">
        <v>833</v>
      </c>
      <c r="I1481" s="200">
        <v>4250</v>
      </c>
      <c r="J1481" s="200"/>
      <c r="K1481" s="237">
        <v>163.94</v>
      </c>
      <c r="L1481" s="237"/>
      <c r="M1481" s="288">
        <v>25.92</v>
      </c>
      <c r="N1481" s="288"/>
      <c r="O1481" s="311">
        <v>5500</v>
      </c>
      <c r="P1481" s="298"/>
      <c r="Q1481" s="299">
        <v>165.22</v>
      </c>
      <c r="R1481" s="299"/>
      <c r="S1481" s="300">
        <v>33.29</v>
      </c>
      <c r="T1481" s="301"/>
      <c r="U1481" s="246"/>
    </row>
    <row r="1482" spans="1:21" x14ac:dyDescent="0.25">
      <c r="A1482" s="290" t="s">
        <v>3744</v>
      </c>
      <c r="B1482" t="s">
        <v>253</v>
      </c>
      <c r="C1482" t="s">
        <v>254</v>
      </c>
      <c r="D1482" t="s">
        <v>255</v>
      </c>
      <c r="E1482" t="s">
        <v>3745</v>
      </c>
      <c r="F1482" t="s">
        <v>102</v>
      </c>
      <c r="G1482" t="s">
        <v>97</v>
      </c>
      <c r="H1482" t="s">
        <v>833</v>
      </c>
      <c r="I1482" s="200">
        <v>17500</v>
      </c>
      <c r="J1482" s="200"/>
      <c r="K1482" s="237">
        <v>185.99</v>
      </c>
      <c r="L1482" s="237"/>
      <c r="M1482" s="288">
        <v>94.09</v>
      </c>
      <c r="N1482" s="288"/>
      <c r="O1482" s="311">
        <v>19250</v>
      </c>
      <c r="P1482" s="298"/>
      <c r="Q1482" s="299">
        <v>183.51</v>
      </c>
      <c r="R1482" s="299"/>
      <c r="S1482" s="300">
        <v>104.9</v>
      </c>
      <c r="T1482" s="301"/>
      <c r="U1482" s="246"/>
    </row>
    <row r="1483" spans="1:21" x14ac:dyDescent="0.25">
      <c r="A1483" s="290" t="s">
        <v>3746</v>
      </c>
      <c r="B1483" t="s">
        <v>253</v>
      </c>
      <c r="C1483" t="s">
        <v>254</v>
      </c>
      <c r="D1483" t="s">
        <v>255</v>
      </c>
      <c r="E1483" t="s">
        <v>3747</v>
      </c>
      <c r="F1483" t="s">
        <v>102</v>
      </c>
      <c r="G1483" t="s">
        <v>97</v>
      </c>
      <c r="H1483" t="s">
        <v>833</v>
      </c>
      <c r="I1483" s="200">
        <v>442558</v>
      </c>
      <c r="J1483" s="200"/>
      <c r="K1483" s="237">
        <v>6657.01</v>
      </c>
      <c r="L1483" s="237"/>
      <c r="M1483" s="288">
        <v>66.48</v>
      </c>
      <c r="N1483" s="288"/>
      <c r="O1483" s="311">
        <v>437770</v>
      </c>
      <c r="P1483" s="298"/>
      <c r="Q1483" s="299">
        <v>6783.58</v>
      </c>
      <c r="R1483" s="299"/>
      <c r="S1483" s="300">
        <v>64.53</v>
      </c>
      <c r="T1483" s="301"/>
      <c r="U1483" s="246"/>
    </row>
    <row r="1484" spans="1:21" x14ac:dyDescent="0.25">
      <c r="A1484" s="290" t="s">
        <v>3748</v>
      </c>
      <c r="B1484" t="s">
        <v>329</v>
      </c>
      <c r="C1484" t="s">
        <v>330</v>
      </c>
      <c r="D1484" t="s">
        <v>331</v>
      </c>
      <c r="E1484" t="s">
        <v>3749</v>
      </c>
      <c r="F1484" t="s">
        <v>102</v>
      </c>
      <c r="G1484" t="s">
        <v>97</v>
      </c>
      <c r="H1484" t="s">
        <v>833</v>
      </c>
      <c r="I1484" s="200">
        <v>12144</v>
      </c>
      <c r="J1484" s="200"/>
      <c r="K1484" s="237">
        <v>234.32</v>
      </c>
      <c r="L1484" s="237"/>
      <c r="M1484" s="288">
        <v>51.83</v>
      </c>
      <c r="N1484" s="288"/>
      <c r="O1484" s="311">
        <v>14000</v>
      </c>
      <c r="P1484" s="298"/>
      <c r="Q1484" s="299">
        <v>233.81</v>
      </c>
      <c r="R1484" s="299"/>
      <c r="S1484" s="300">
        <v>59.88</v>
      </c>
      <c r="T1484" s="301"/>
      <c r="U1484" s="246"/>
    </row>
    <row r="1485" spans="1:21" x14ac:dyDescent="0.25">
      <c r="A1485" s="290" t="s">
        <v>3750</v>
      </c>
      <c r="B1485" t="s">
        <v>329</v>
      </c>
      <c r="C1485" t="s">
        <v>330</v>
      </c>
      <c r="D1485" t="s">
        <v>331</v>
      </c>
      <c r="E1485" t="s">
        <v>3751</v>
      </c>
      <c r="F1485" t="s">
        <v>102</v>
      </c>
      <c r="G1485" t="s">
        <v>97</v>
      </c>
      <c r="H1485" t="s">
        <v>833</v>
      </c>
      <c r="I1485" s="200">
        <v>47561</v>
      </c>
      <c r="J1485" s="200"/>
      <c r="K1485" s="237">
        <v>726.33</v>
      </c>
      <c r="L1485" s="237"/>
      <c r="M1485" s="288">
        <v>65.48</v>
      </c>
      <c r="N1485" s="288"/>
      <c r="O1485" s="311">
        <v>49281</v>
      </c>
      <c r="P1485" s="298"/>
      <c r="Q1485" s="299">
        <v>725.79</v>
      </c>
      <c r="R1485" s="299"/>
      <c r="S1485" s="300">
        <v>67.900000000000006</v>
      </c>
      <c r="T1485" s="301"/>
      <c r="U1485" s="246"/>
    </row>
    <row r="1486" spans="1:21" x14ac:dyDescent="0.25">
      <c r="A1486" s="290" t="s">
        <v>3752</v>
      </c>
      <c r="B1486" t="s">
        <v>329</v>
      </c>
      <c r="C1486" t="s">
        <v>330</v>
      </c>
      <c r="D1486" t="s">
        <v>331</v>
      </c>
      <c r="E1486" t="s">
        <v>3753</v>
      </c>
      <c r="F1486" t="s">
        <v>102</v>
      </c>
      <c r="G1486" t="s">
        <v>97</v>
      </c>
      <c r="H1486" t="s">
        <v>833</v>
      </c>
      <c r="I1486" s="200">
        <v>110307</v>
      </c>
      <c r="J1486" s="200"/>
      <c r="K1486" s="237">
        <v>1141.8900000000001</v>
      </c>
      <c r="L1486" s="237"/>
      <c r="M1486" s="288">
        <v>96.6</v>
      </c>
      <c r="N1486" s="288"/>
      <c r="O1486" s="311">
        <v>113616</v>
      </c>
      <c r="P1486" s="298"/>
      <c r="Q1486" s="299">
        <v>1104.72</v>
      </c>
      <c r="R1486" s="299"/>
      <c r="S1486" s="300">
        <v>102.85</v>
      </c>
      <c r="T1486" s="301"/>
      <c r="U1486" s="246"/>
    </row>
    <row r="1487" spans="1:21" x14ac:dyDescent="0.25">
      <c r="A1487" s="290" t="s">
        <v>3754</v>
      </c>
      <c r="B1487" t="s">
        <v>329</v>
      </c>
      <c r="C1487" t="s">
        <v>330</v>
      </c>
      <c r="D1487" t="s">
        <v>331</v>
      </c>
      <c r="E1487" t="s">
        <v>3755</v>
      </c>
      <c r="F1487" t="s">
        <v>102</v>
      </c>
      <c r="G1487" t="s">
        <v>97</v>
      </c>
      <c r="H1487" t="s">
        <v>833</v>
      </c>
      <c r="I1487" s="200">
        <v>6965</v>
      </c>
      <c r="J1487" s="200"/>
      <c r="K1487" s="237">
        <v>154.55000000000001</v>
      </c>
      <c r="L1487" s="237"/>
      <c r="M1487" s="288">
        <v>45.07</v>
      </c>
      <c r="N1487" s="288"/>
      <c r="O1487" s="311">
        <v>7300</v>
      </c>
      <c r="P1487" s="298"/>
      <c r="Q1487" s="299">
        <v>154.02000000000001</v>
      </c>
      <c r="R1487" s="299"/>
      <c r="S1487" s="300">
        <v>47.4</v>
      </c>
      <c r="T1487" s="301"/>
      <c r="U1487" s="246"/>
    </row>
    <row r="1488" spans="1:21" x14ac:dyDescent="0.25">
      <c r="A1488" s="290" t="s">
        <v>3756</v>
      </c>
      <c r="B1488" t="s">
        <v>329</v>
      </c>
      <c r="C1488" t="s">
        <v>330</v>
      </c>
      <c r="D1488" t="s">
        <v>331</v>
      </c>
      <c r="E1488" t="s">
        <v>3757</v>
      </c>
      <c r="F1488" t="s">
        <v>102</v>
      </c>
      <c r="G1488" t="s">
        <v>97</v>
      </c>
      <c r="H1488" t="s">
        <v>833</v>
      </c>
      <c r="I1488" s="200">
        <v>5934</v>
      </c>
      <c r="J1488" s="200"/>
      <c r="K1488" s="237">
        <v>158.13</v>
      </c>
      <c r="L1488" s="237"/>
      <c r="M1488" s="288">
        <v>37.53</v>
      </c>
      <c r="N1488" s="288"/>
      <c r="O1488" s="311">
        <v>5944</v>
      </c>
      <c r="P1488" s="298"/>
      <c r="Q1488" s="299">
        <v>158.18</v>
      </c>
      <c r="R1488" s="299"/>
      <c r="S1488" s="300">
        <v>37.58</v>
      </c>
      <c r="T1488" s="301"/>
      <c r="U1488" s="246"/>
    </row>
    <row r="1489" spans="1:21" x14ac:dyDescent="0.25">
      <c r="A1489" s="290" t="s">
        <v>3758</v>
      </c>
      <c r="B1489" t="s">
        <v>329</v>
      </c>
      <c r="C1489" t="s">
        <v>330</v>
      </c>
      <c r="D1489" t="s">
        <v>331</v>
      </c>
      <c r="E1489" t="s">
        <v>3759</v>
      </c>
      <c r="F1489" t="s">
        <v>102</v>
      </c>
      <c r="G1489" t="s">
        <v>97</v>
      </c>
      <c r="H1489" t="s">
        <v>833</v>
      </c>
      <c r="I1489" s="200">
        <v>5971</v>
      </c>
      <c r="J1489" s="200"/>
      <c r="K1489" s="237">
        <v>161.29</v>
      </c>
      <c r="L1489" s="237"/>
      <c r="M1489" s="288">
        <v>37.020000000000003</v>
      </c>
      <c r="N1489" s="288"/>
      <c r="O1489" s="311">
        <v>6513</v>
      </c>
      <c r="P1489" s="298"/>
      <c r="Q1489" s="299">
        <v>163.72999999999999</v>
      </c>
      <c r="R1489" s="299"/>
      <c r="S1489" s="300">
        <v>39.78</v>
      </c>
      <c r="T1489" s="301"/>
      <c r="U1489" s="246"/>
    </row>
    <row r="1490" spans="1:21" x14ac:dyDescent="0.25">
      <c r="A1490" s="290" t="s">
        <v>3760</v>
      </c>
      <c r="B1490" t="s">
        <v>329</v>
      </c>
      <c r="C1490" t="s">
        <v>330</v>
      </c>
      <c r="D1490" t="s">
        <v>331</v>
      </c>
      <c r="E1490" t="s">
        <v>3761</v>
      </c>
      <c r="F1490" t="s">
        <v>102</v>
      </c>
      <c r="G1490" t="s">
        <v>97</v>
      </c>
      <c r="H1490" t="s">
        <v>833</v>
      </c>
      <c r="I1490" s="200">
        <v>2200</v>
      </c>
      <c r="J1490" s="200"/>
      <c r="K1490" s="237">
        <v>211.32</v>
      </c>
      <c r="L1490" s="237"/>
      <c r="M1490" s="288">
        <v>10.41</v>
      </c>
      <c r="N1490" s="288"/>
      <c r="O1490" s="311">
        <v>6000</v>
      </c>
      <c r="P1490" s="298"/>
      <c r="Q1490" s="299">
        <v>208.16</v>
      </c>
      <c r="R1490" s="299"/>
      <c r="S1490" s="300">
        <v>28.82</v>
      </c>
      <c r="T1490" s="301"/>
      <c r="U1490" s="246"/>
    </row>
    <row r="1491" spans="1:21" x14ac:dyDescent="0.25">
      <c r="A1491" s="290" t="s">
        <v>3762</v>
      </c>
      <c r="B1491" t="s">
        <v>329</v>
      </c>
      <c r="C1491" t="s">
        <v>330</v>
      </c>
      <c r="D1491" t="s">
        <v>331</v>
      </c>
      <c r="E1491" t="s">
        <v>2169</v>
      </c>
      <c r="F1491" t="s">
        <v>102</v>
      </c>
      <c r="G1491" t="s">
        <v>97</v>
      </c>
      <c r="H1491" t="s">
        <v>833</v>
      </c>
      <c r="I1491" s="200">
        <v>4200</v>
      </c>
      <c r="J1491" s="200"/>
      <c r="K1491" s="237">
        <v>141.12</v>
      </c>
      <c r="L1491" s="237"/>
      <c r="M1491" s="288">
        <v>29.76</v>
      </c>
      <c r="N1491" s="288"/>
      <c r="O1491" s="311">
        <v>4700</v>
      </c>
      <c r="P1491" s="298"/>
      <c r="Q1491" s="299">
        <v>137.93</v>
      </c>
      <c r="R1491" s="299"/>
      <c r="S1491" s="300">
        <v>34.08</v>
      </c>
      <c r="T1491" s="301"/>
      <c r="U1491" s="246"/>
    </row>
    <row r="1492" spans="1:21" x14ac:dyDescent="0.25">
      <c r="A1492" s="290" t="s">
        <v>3763</v>
      </c>
      <c r="B1492" t="s">
        <v>329</v>
      </c>
      <c r="C1492" t="s">
        <v>330</v>
      </c>
      <c r="D1492" t="s">
        <v>331</v>
      </c>
      <c r="E1492" t="s">
        <v>160</v>
      </c>
      <c r="F1492" t="s">
        <v>102</v>
      </c>
      <c r="G1492" t="s">
        <v>97</v>
      </c>
      <c r="H1492" t="s">
        <v>833</v>
      </c>
      <c r="I1492" s="200">
        <v>6750</v>
      </c>
      <c r="J1492" s="200"/>
      <c r="K1492" s="237">
        <v>202.29</v>
      </c>
      <c r="L1492" s="237"/>
      <c r="M1492" s="288">
        <v>33.369999999999997</v>
      </c>
      <c r="N1492" s="288"/>
      <c r="O1492" s="311">
        <v>7000</v>
      </c>
      <c r="P1492" s="298"/>
      <c r="Q1492" s="299">
        <v>206.49</v>
      </c>
      <c r="R1492" s="299"/>
      <c r="S1492" s="300">
        <v>33.9</v>
      </c>
      <c r="T1492" s="301"/>
      <c r="U1492" s="246"/>
    </row>
    <row r="1493" spans="1:21" x14ac:dyDescent="0.25">
      <c r="A1493" s="290" t="s">
        <v>3764</v>
      </c>
      <c r="B1493" t="s">
        <v>329</v>
      </c>
      <c r="C1493" t="s">
        <v>330</v>
      </c>
      <c r="D1493" t="s">
        <v>331</v>
      </c>
      <c r="E1493" t="s">
        <v>3765</v>
      </c>
      <c r="F1493" t="s">
        <v>102</v>
      </c>
      <c r="G1493" t="s">
        <v>97</v>
      </c>
      <c r="H1493" t="s">
        <v>833</v>
      </c>
      <c r="I1493" s="200">
        <v>14258</v>
      </c>
      <c r="J1493" s="200"/>
      <c r="K1493" s="237">
        <v>261.79000000000002</v>
      </c>
      <c r="L1493" s="237"/>
      <c r="M1493" s="288">
        <v>54.46</v>
      </c>
      <c r="N1493" s="288"/>
      <c r="O1493" s="311">
        <v>14935</v>
      </c>
      <c r="P1493" s="298"/>
      <c r="Q1493" s="299">
        <v>266.37</v>
      </c>
      <c r="R1493" s="299"/>
      <c r="S1493" s="300">
        <v>56.07</v>
      </c>
      <c r="T1493" s="301"/>
      <c r="U1493" s="246"/>
    </row>
    <row r="1494" spans="1:21" x14ac:dyDescent="0.25">
      <c r="A1494" s="290" t="s">
        <v>3766</v>
      </c>
      <c r="B1494" t="s">
        <v>329</v>
      </c>
      <c r="C1494" t="s">
        <v>330</v>
      </c>
      <c r="D1494" t="s">
        <v>331</v>
      </c>
      <c r="E1494" t="s">
        <v>3767</v>
      </c>
      <c r="F1494" t="s">
        <v>102</v>
      </c>
      <c r="G1494" t="s">
        <v>97</v>
      </c>
      <c r="H1494" t="s">
        <v>833</v>
      </c>
      <c r="I1494" s="200">
        <v>700</v>
      </c>
      <c r="J1494" s="200"/>
      <c r="K1494" s="237">
        <v>61.92</v>
      </c>
      <c r="L1494" s="237"/>
      <c r="M1494" s="288">
        <v>11.3</v>
      </c>
      <c r="N1494" s="288"/>
      <c r="O1494" s="311">
        <v>900</v>
      </c>
      <c r="P1494" s="298"/>
      <c r="Q1494" s="299">
        <v>60.04</v>
      </c>
      <c r="R1494" s="299"/>
      <c r="S1494" s="300">
        <v>14.99</v>
      </c>
      <c r="T1494" s="301"/>
      <c r="U1494" s="246"/>
    </row>
    <row r="1495" spans="1:21" x14ac:dyDescent="0.25">
      <c r="A1495" s="290" t="s">
        <v>3768</v>
      </c>
      <c r="B1495" t="s">
        <v>329</v>
      </c>
      <c r="C1495" t="s">
        <v>330</v>
      </c>
      <c r="D1495" t="s">
        <v>331</v>
      </c>
      <c r="E1495" t="s">
        <v>3769</v>
      </c>
      <c r="F1495" t="s">
        <v>102</v>
      </c>
      <c r="G1495" t="s">
        <v>97</v>
      </c>
      <c r="H1495" t="s">
        <v>833</v>
      </c>
      <c r="I1495" s="200">
        <v>1200</v>
      </c>
      <c r="J1495" s="200"/>
      <c r="K1495" s="237">
        <v>126.7</v>
      </c>
      <c r="L1495" s="237"/>
      <c r="M1495" s="288">
        <v>9.4700000000000006</v>
      </c>
      <c r="N1495" s="288"/>
      <c r="O1495" s="311">
        <v>2200</v>
      </c>
      <c r="P1495" s="298"/>
      <c r="Q1495" s="299">
        <v>127.98</v>
      </c>
      <c r="R1495" s="299"/>
      <c r="S1495" s="300">
        <v>17.190000000000001</v>
      </c>
      <c r="T1495" s="301"/>
      <c r="U1495" s="246"/>
    </row>
    <row r="1496" spans="1:21" x14ac:dyDescent="0.25">
      <c r="A1496" s="290" t="s">
        <v>3770</v>
      </c>
      <c r="B1496" t="s">
        <v>329</v>
      </c>
      <c r="C1496" t="s">
        <v>330</v>
      </c>
      <c r="D1496" t="s">
        <v>331</v>
      </c>
      <c r="E1496" t="s">
        <v>3771</v>
      </c>
      <c r="F1496" t="s">
        <v>102</v>
      </c>
      <c r="G1496" t="s">
        <v>97</v>
      </c>
      <c r="H1496" t="s">
        <v>833</v>
      </c>
      <c r="I1496" s="200">
        <v>2500</v>
      </c>
      <c r="J1496" s="200"/>
      <c r="K1496" s="237">
        <v>145.72</v>
      </c>
      <c r="L1496" s="237"/>
      <c r="M1496" s="288">
        <v>17.16</v>
      </c>
      <c r="N1496" s="288"/>
      <c r="O1496" s="311">
        <v>2500</v>
      </c>
      <c r="P1496" s="298"/>
      <c r="Q1496" s="299">
        <v>153.55000000000001</v>
      </c>
      <c r="R1496" s="299"/>
      <c r="S1496" s="300">
        <v>16.28</v>
      </c>
      <c r="T1496" s="301"/>
      <c r="U1496" s="246"/>
    </row>
    <row r="1497" spans="1:21" x14ac:dyDescent="0.25">
      <c r="A1497" s="290" t="s">
        <v>3772</v>
      </c>
      <c r="B1497" t="s">
        <v>329</v>
      </c>
      <c r="C1497" t="s">
        <v>330</v>
      </c>
      <c r="D1497" t="s">
        <v>331</v>
      </c>
      <c r="E1497" t="s">
        <v>3773</v>
      </c>
      <c r="F1497" t="s">
        <v>102</v>
      </c>
      <c r="G1497" t="s">
        <v>97</v>
      </c>
      <c r="H1497" t="s">
        <v>833</v>
      </c>
      <c r="I1497" s="200">
        <v>7000</v>
      </c>
      <c r="J1497" s="200"/>
      <c r="K1497" s="237">
        <v>175.32</v>
      </c>
      <c r="L1497" s="237"/>
      <c r="M1497" s="288">
        <v>39.93</v>
      </c>
      <c r="N1497" s="288"/>
      <c r="O1497" s="311">
        <v>7000</v>
      </c>
      <c r="P1497" s="298"/>
      <c r="Q1497" s="299">
        <v>174.89</v>
      </c>
      <c r="R1497" s="299"/>
      <c r="S1497" s="300">
        <v>40.03</v>
      </c>
      <c r="T1497" s="301"/>
      <c r="U1497" s="246"/>
    </row>
    <row r="1498" spans="1:21" x14ac:dyDescent="0.25">
      <c r="A1498" s="290" t="s">
        <v>3774</v>
      </c>
      <c r="B1498" t="s">
        <v>329</v>
      </c>
      <c r="C1498" t="s">
        <v>330</v>
      </c>
      <c r="D1498" t="s">
        <v>331</v>
      </c>
      <c r="E1498" t="s">
        <v>3775</v>
      </c>
      <c r="F1498" t="s">
        <v>102</v>
      </c>
      <c r="G1498" t="s">
        <v>97</v>
      </c>
      <c r="H1498" t="s">
        <v>833</v>
      </c>
      <c r="I1498" s="200">
        <v>2292</v>
      </c>
      <c r="J1498" s="200"/>
      <c r="K1498" s="237">
        <v>109.99</v>
      </c>
      <c r="L1498" s="237"/>
      <c r="M1498" s="288">
        <v>20.84</v>
      </c>
      <c r="N1498" s="288"/>
      <c r="O1498" s="311">
        <v>2346</v>
      </c>
      <c r="P1498" s="298"/>
      <c r="Q1498" s="299">
        <v>111.72</v>
      </c>
      <c r="R1498" s="299"/>
      <c r="S1498" s="300">
        <v>21</v>
      </c>
      <c r="T1498" s="301"/>
      <c r="U1498" s="246"/>
    </row>
    <row r="1499" spans="1:21" x14ac:dyDescent="0.25">
      <c r="A1499" s="290" t="s">
        <v>3776</v>
      </c>
      <c r="B1499" t="s">
        <v>329</v>
      </c>
      <c r="C1499" t="s">
        <v>330</v>
      </c>
      <c r="D1499" t="s">
        <v>331</v>
      </c>
      <c r="E1499" t="s">
        <v>1234</v>
      </c>
      <c r="F1499" t="s">
        <v>102</v>
      </c>
      <c r="G1499" t="s">
        <v>97</v>
      </c>
      <c r="H1499" t="s">
        <v>833</v>
      </c>
      <c r="I1499" s="200">
        <v>7000</v>
      </c>
      <c r="J1499" s="200"/>
      <c r="K1499" s="237">
        <v>265.44</v>
      </c>
      <c r="L1499" s="237"/>
      <c r="M1499" s="288">
        <v>26.37</v>
      </c>
      <c r="N1499" s="288"/>
      <c r="O1499" s="311">
        <v>10500</v>
      </c>
      <c r="P1499" s="298"/>
      <c r="Q1499" s="299">
        <v>271.22000000000003</v>
      </c>
      <c r="R1499" s="299"/>
      <c r="S1499" s="300">
        <v>38.71</v>
      </c>
      <c r="T1499" s="301"/>
      <c r="U1499" s="246"/>
    </row>
    <row r="1500" spans="1:21" x14ac:dyDescent="0.25">
      <c r="A1500" s="290" t="s">
        <v>3777</v>
      </c>
      <c r="B1500" t="s">
        <v>329</v>
      </c>
      <c r="C1500" t="s">
        <v>330</v>
      </c>
      <c r="D1500" t="s">
        <v>331</v>
      </c>
      <c r="E1500" t="s">
        <v>3778</v>
      </c>
      <c r="F1500" t="s">
        <v>102</v>
      </c>
      <c r="G1500" t="s">
        <v>97</v>
      </c>
      <c r="H1500" t="s">
        <v>896</v>
      </c>
      <c r="I1500" s="200">
        <v>0</v>
      </c>
      <c r="J1500" s="200"/>
      <c r="K1500" s="237">
        <v>46.1</v>
      </c>
      <c r="L1500" s="237"/>
      <c r="M1500" s="288">
        <v>0</v>
      </c>
      <c r="N1500" s="288"/>
      <c r="O1500" s="311">
        <v>0</v>
      </c>
      <c r="P1500" s="298"/>
      <c r="Q1500" s="299">
        <v>48.16</v>
      </c>
      <c r="R1500" s="299"/>
      <c r="S1500" s="300">
        <v>0</v>
      </c>
      <c r="T1500" s="301"/>
      <c r="U1500" s="246"/>
    </row>
    <row r="1501" spans="1:21" x14ac:dyDescent="0.25">
      <c r="A1501" s="290" t="s">
        <v>3779</v>
      </c>
      <c r="B1501" t="s">
        <v>329</v>
      </c>
      <c r="C1501" t="s">
        <v>330</v>
      </c>
      <c r="D1501" t="s">
        <v>331</v>
      </c>
      <c r="E1501" t="s">
        <v>3780</v>
      </c>
      <c r="F1501" t="s">
        <v>102</v>
      </c>
      <c r="G1501" t="s">
        <v>97</v>
      </c>
      <c r="H1501" t="s">
        <v>833</v>
      </c>
      <c r="I1501" s="200">
        <v>3000</v>
      </c>
      <c r="J1501" s="200"/>
      <c r="K1501" s="237">
        <v>60.79</v>
      </c>
      <c r="L1501" s="237"/>
      <c r="M1501" s="288">
        <v>49.35</v>
      </c>
      <c r="N1501" s="288"/>
      <c r="O1501" s="311">
        <v>3000</v>
      </c>
      <c r="P1501" s="298"/>
      <c r="Q1501" s="299">
        <v>56.66</v>
      </c>
      <c r="R1501" s="299"/>
      <c r="S1501" s="300">
        <v>52.95</v>
      </c>
      <c r="T1501" s="301"/>
      <c r="U1501" s="246"/>
    </row>
    <row r="1502" spans="1:21" x14ac:dyDescent="0.25">
      <c r="A1502" s="290" t="s">
        <v>3781</v>
      </c>
      <c r="B1502" t="s">
        <v>329</v>
      </c>
      <c r="C1502" t="s">
        <v>330</v>
      </c>
      <c r="D1502" t="s">
        <v>331</v>
      </c>
      <c r="E1502" t="s">
        <v>3782</v>
      </c>
      <c r="F1502" t="s">
        <v>102</v>
      </c>
      <c r="G1502" t="s">
        <v>97</v>
      </c>
      <c r="H1502" t="s">
        <v>833</v>
      </c>
      <c r="I1502" s="200">
        <v>12440</v>
      </c>
      <c r="J1502" s="200"/>
      <c r="K1502" s="237">
        <v>230.19</v>
      </c>
      <c r="L1502" s="237"/>
      <c r="M1502" s="288">
        <v>54.04</v>
      </c>
      <c r="N1502" s="288"/>
      <c r="O1502" s="311">
        <v>12431</v>
      </c>
      <c r="P1502" s="298"/>
      <c r="Q1502" s="299">
        <v>228.92</v>
      </c>
      <c r="R1502" s="299"/>
      <c r="S1502" s="300">
        <v>54.3</v>
      </c>
      <c r="T1502" s="301"/>
      <c r="U1502" s="246"/>
    </row>
    <row r="1503" spans="1:21" x14ac:dyDescent="0.25">
      <c r="A1503" s="290" t="s">
        <v>3783</v>
      </c>
      <c r="B1503" t="s">
        <v>329</v>
      </c>
      <c r="C1503" t="s">
        <v>330</v>
      </c>
      <c r="D1503" t="s">
        <v>331</v>
      </c>
      <c r="E1503" t="s">
        <v>3784</v>
      </c>
      <c r="F1503" t="s">
        <v>102</v>
      </c>
      <c r="G1503" t="s">
        <v>97</v>
      </c>
      <c r="H1503" t="s">
        <v>833</v>
      </c>
      <c r="I1503" s="200">
        <v>11335</v>
      </c>
      <c r="J1503" s="200"/>
      <c r="K1503" s="237">
        <v>364.99</v>
      </c>
      <c r="L1503" s="237"/>
      <c r="M1503" s="288">
        <v>31.06</v>
      </c>
      <c r="N1503" s="288"/>
      <c r="O1503" s="311">
        <v>12000</v>
      </c>
      <c r="P1503" s="298"/>
      <c r="Q1503" s="299">
        <v>372.38</v>
      </c>
      <c r="R1503" s="299"/>
      <c r="S1503" s="300">
        <v>32.229999999999997</v>
      </c>
      <c r="T1503" s="301"/>
      <c r="U1503" s="246"/>
    </row>
    <row r="1504" spans="1:21" x14ac:dyDescent="0.25">
      <c r="A1504" s="290" t="s">
        <v>3785</v>
      </c>
      <c r="B1504" t="s">
        <v>329</v>
      </c>
      <c r="C1504" t="s">
        <v>330</v>
      </c>
      <c r="D1504" t="s">
        <v>331</v>
      </c>
      <c r="E1504" t="s">
        <v>3786</v>
      </c>
      <c r="F1504" t="s">
        <v>102</v>
      </c>
      <c r="G1504" t="s">
        <v>97</v>
      </c>
      <c r="H1504" t="s">
        <v>833</v>
      </c>
      <c r="I1504" s="200">
        <v>15209</v>
      </c>
      <c r="J1504" s="200"/>
      <c r="K1504" s="237">
        <v>631.39</v>
      </c>
      <c r="L1504" s="237"/>
      <c r="M1504" s="288">
        <v>24.09</v>
      </c>
      <c r="N1504" s="288"/>
      <c r="O1504" s="311">
        <v>19011</v>
      </c>
      <c r="P1504" s="298"/>
      <c r="Q1504" s="299">
        <v>630.83000000000004</v>
      </c>
      <c r="R1504" s="299"/>
      <c r="S1504" s="300">
        <v>30.14</v>
      </c>
      <c r="T1504" s="301"/>
      <c r="U1504" s="246"/>
    </row>
    <row r="1505" spans="1:21" x14ac:dyDescent="0.25">
      <c r="A1505" s="290" t="s">
        <v>3787</v>
      </c>
      <c r="B1505" t="s">
        <v>329</v>
      </c>
      <c r="C1505" t="s">
        <v>330</v>
      </c>
      <c r="D1505" t="s">
        <v>331</v>
      </c>
      <c r="E1505" t="s">
        <v>3788</v>
      </c>
      <c r="F1505" t="s">
        <v>102</v>
      </c>
      <c r="G1505" t="s">
        <v>97</v>
      </c>
      <c r="H1505" t="s">
        <v>833</v>
      </c>
      <c r="I1505" s="200">
        <v>4781</v>
      </c>
      <c r="J1505" s="200"/>
      <c r="K1505" s="237">
        <v>95.28</v>
      </c>
      <c r="L1505" s="237"/>
      <c r="M1505" s="288">
        <v>50.18</v>
      </c>
      <c r="N1505" s="288"/>
      <c r="O1505" s="311">
        <v>4988</v>
      </c>
      <c r="P1505" s="298"/>
      <c r="Q1505" s="299">
        <v>97.59</v>
      </c>
      <c r="R1505" s="299"/>
      <c r="S1505" s="300">
        <v>51.11</v>
      </c>
      <c r="T1505" s="301"/>
      <c r="U1505" s="246"/>
    </row>
    <row r="1506" spans="1:21" x14ac:dyDescent="0.25">
      <c r="A1506" s="290" t="s">
        <v>3789</v>
      </c>
      <c r="B1506" t="s">
        <v>329</v>
      </c>
      <c r="C1506" t="s">
        <v>330</v>
      </c>
      <c r="D1506" t="s">
        <v>331</v>
      </c>
      <c r="E1506" t="s">
        <v>3790</v>
      </c>
      <c r="F1506" t="s">
        <v>102</v>
      </c>
      <c r="G1506" t="s">
        <v>97</v>
      </c>
      <c r="H1506" t="s">
        <v>833</v>
      </c>
      <c r="I1506" s="200">
        <v>3979</v>
      </c>
      <c r="J1506" s="200"/>
      <c r="K1506" s="237">
        <v>135</v>
      </c>
      <c r="L1506" s="237"/>
      <c r="M1506" s="288">
        <v>29.47</v>
      </c>
      <c r="N1506" s="288"/>
      <c r="O1506" s="311">
        <v>4000</v>
      </c>
      <c r="P1506" s="298"/>
      <c r="Q1506" s="299">
        <v>135.77000000000001</v>
      </c>
      <c r="R1506" s="299"/>
      <c r="S1506" s="300">
        <v>29.46</v>
      </c>
      <c r="T1506" s="301"/>
      <c r="U1506" s="246"/>
    </row>
    <row r="1507" spans="1:21" x14ac:dyDescent="0.25">
      <c r="A1507" s="290" t="s">
        <v>3791</v>
      </c>
      <c r="B1507" t="s">
        <v>329</v>
      </c>
      <c r="C1507" t="s">
        <v>330</v>
      </c>
      <c r="D1507" t="s">
        <v>331</v>
      </c>
      <c r="E1507" t="s">
        <v>3792</v>
      </c>
      <c r="F1507" t="s">
        <v>102</v>
      </c>
      <c r="G1507" t="s">
        <v>97</v>
      </c>
      <c r="H1507" t="s">
        <v>833</v>
      </c>
      <c r="I1507" s="200">
        <v>8700</v>
      </c>
      <c r="J1507" s="200"/>
      <c r="K1507" s="237">
        <v>194.67</v>
      </c>
      <c r="L1507" s="237"/>
      <c r="M1507" s="288">
        <v>44.69</v>
      </c>
      <c r="N1507" s="288"/>
      <c r="O1507" s="311">
        <v>8930</v>
      </c>
      <c r="P1507" s="298"/>
      <c r="Q1507" s="299">
        <v>204.26</v>
      </c>
      <c r="R1507" s="299"/>
      <c r="S1507" s="300">
        <v>43.72</v>
      </c>
      <c r="T1507" s="301"/>
      <c r="U1507" s="246"/>
    </row>
    <row r="1508" spans="1:21" x14ac:dyDescent="0.25">
      <c r="A1508" s="290" t="s">
        <v>3793</v>
      </c>
      <c r="B1508" t="s">
        <v>329</v>
      </c>
      <c r="C1508" t="s">
        <v>330</v>
      </c>
      <c r="D1508" t="s">
        <v>331</v>
      </c>
      <c r="E1508" t="s">
        <v>3794</v>
      </c>
      <c r="F1508" t="s">
        <v>102</v>
      </c>
      <c r="G1508" t="s">
        <v>97</v>
      </c>
      <c r="H1508" t="s">
        <v>833</v>
      </c>
      <c r="I1508" s="200">
        <v>2500</v>
      </c>
      <c r="J1508" s="200"/>
      <c r="K1508" s="237">
        <v>109.45</v>
      </c>
      <c r="L1508" s="237"/>
      <c r="M1508" s="288">
        <v>22.84</v>
      </c>
      <c r="N1508" s="288"/>
      <c r="O1508" s="311">
        <v>2500</v>
      </c>
      <c r="P1508" s="298"/>
      <c r="Q1508" s="299">
        <v>113.69</v>
      </c>
      <c r="R1508" s="299"/>
      <c r="S1508" s="300">
        <v>21.99</v>
      </c>
      <c r="T1508" s="301"/>
      <c r="U1508" s="246"/>
    </row>
    <row r="1509" spans="1:21" x14ac:dyDescent="0.25">
      <c r="A1509" s="290" t="s">
        <v>3795</v>
      </c>
      <c r="B1509" t="s">
        <v>329</v>
      </c>
      <c r="C1509" t="s">
        <v>330</v>
      </c>
      <c r="D1509" t="s">
        <v>331</v>
      </c>
      <c r="E1509" t="s">
        <v>3796</v>
      </c>
      <c r="F1509" t="s">
        <v>102</v>
      </c>
      <c r="G1509" t="s">
        <v>97</v>
      </c>
      <c r="H1509" t="s">
        <v>833</v>
      </c>
      <c r="I1509" s="200">
        <v>9500</v>
      </c>
      <c r="J1509" s="200"/>
      <c r="K1509" s="237">
        <v>309.91000000000003</v>
      </c>
      <c r="L1509" s="237"/>
      <c r="M1509" s="288">
        <v>30.65</v>
      </c>
      <c r="N1509" s="288"/>
      <c r="O1509" s="311">
        <v>10000</v>
      </c>
      <c r="P1509" s="298"/>
      <c r="Q1509" s="299">
        <v>310.93</v>
      </c>
      <c r="R1509" s="299"/>
      <c r="S1509" s="300">
        <v>32.159999999999997</v>
      </c>
      <c r="T1509" s="301"/>
      <c r="U1509" s="246"/>
    </row>
    <row r="1510" spans="1:21" x14ac:dyDescent="0.25">
      <c r="A1510" s="290" t="s">
        <v>3797</v>
      </c>
      <c r="B1510" t="s">
        <v>329</v>
      </c>
      <c r="C1510" t="s">
        <v>330</v>
      </c>
      <c r="D1510" t="s">
        <v>331</v>
      </c>
      <c r="E1510" t="s">
        <v>3798</v>
      </c>
      <c r="F1510" t="s">
        <v>102</v>
      </c>
      <c r="G1510" t="s">
        <v>97</v>
      </c>
      <c r="H1510" t="s">
        <v>833</v>
      </c>
      <c r="I1510" s="200">
        <v>917</v>
      </c>
      <c r="J1510" s="200"/>
      <c r="K1510" s="237">
        <v>64.37</v>
      </c>
      <c r="L1510" s="237"/>
      <c r="M1510" s="288">
        <v>14.25</v>
      </c>
      <c r="N1510" s="288"/>
      <c r="O1510" s="311">
        <v>918</v>
      </c>
      <c r="P1510" s="298"/>
      <c r="Q1510" s="299">
        <v>60.31</v>
      </c>
      <c r="R1510" s="299"/>
      <c r="S1510" s="300">
        <v>15.22</v>
      </c>
      <c r="T1510" s="301"/>
      <c r="U1510" s="246"/>
    </row>
    <row r="1511" spans="1:21" x14ac:dyDescent="0.25">
      <c r="A1511" s="290" t="s">
        <v>3799</v>
      </c>
      <c r="B1511" t="s">
        <v>329</v>
      </c>
      <c r="C1511" t="s">
        <v>330</v>
      </c>
      <c r="D1511" t="s">
        <v>331</v>
      </c>
      <c r="E1511" t="s">
        <v>3800</v>
      </c>
      <c r="F1511" t="s">
        <v>102</v>
      </c>
      <c r="G1511" t="s">
        <v>97</v>
      </c>
      <c r="H1511" t="s">
        <v>896</v>
      </c>
      <c r="I1511" s="200">
        <v>0</v>
      </c>
      <c r="J1511" s="200"/>
      <c r="K1511" s="237">
        <v>7.78</v>
      </c>
      <c r="L1511" s="237"/>
      <c r="M1511" s="288">
        <v>0</v>
      </c>
      <c r="N1511" s="288"/>
      <c r="O1511" s="311">
        <v>0</v>
      </c>
      <c r="P1511" s="298"/>
      <c r="Q1511" s="299">
        <v>7.78</v>
      </c>
      <c r="R1511" s="299"/>
      <c r="S1511" s="300">
        <v>0</v>
      </c>
      <c r="T1511" s="301"/>
      <c r="U1511" s="246"/>
    </row>
    <row r="1512" spans="1:21" x14ac:dyDescent="0.25">
      <c r="A1512" s="290" t="s">
        <v>3801</v>
      </c>
      <c r="B1512" t="s">
        <v>329</v>
      </c>
      <c r="C1512" t="s">
        <v>330</v>
      </c>
      <c r="D1512" t="s">
        <v>331</v>
      </c>
      <c r="E1512" t="s">
        <v>3802</v>
      </c>
      <c r="F1512" t="s">
        <v>102</v>
      </c>
      <c r="G1512" t="s">
        <v>97</v>
      </c>
      <c r="H1512" t="s">
        <v>833</v>
      </c>
      <c r="I1512" s="200">
        <v>12910</v>
      </c>
      <c r="J1512" s="200"/>
      <c r="K1512" s="237">
        <v>1003.83</v>
      </c>
      <c r="L1512" s="237"/>
      <c r="M1512" s="288">
        <v>12.86</v>
      </c>
      <c r="N1512" s="288"/>
      <c r="O1512" s="311">
        <v>13906</v>
      </c>
      <c r="P1512" s="298"/>
      <c r="Q1512" s="299">
        <v>1013.79</v>
      </c>
      <c r="R1512" s="299"/>
      <c r="S1512" s="300">
        <v>13.72</v>
      </c>
      <c r="T1512" s="301"/>
      <c r="U1512" s="246"/>
    </row>
    <row r="1513" spans="1:21" x14ac:dyDescent="0.25">
      <c r="A1513" s="290" t="s">
        <v>3803</v>
      </c>
      <c r="B1513" t="s">
        <v>329</v>
      </c>
      <c r="C1513" t="s">
        <v>330</v>
      </c>
      <c r="D1513" t="s">
        <v>331</v>
      </c>
      <c r="E1513" t="s">
        <v>3804</v>
      </c>
      <c r="F1513" t="s">
        <v>102</v>
      </c>
      <c r="G1513" t="s">
        <v>97</v>
      </c>
      <c r="H1513" t="s">
        <v>833</v>
      </c>
      <c r="I1513" s="200">
        <v>5400</v>
      </c>
      <c r="J1513" s="200"/>
      <c r="K1513" s="237">
        <v>165.13</v>
      </c>
      <c r="L1513" s="237"/>
      <c r="M1513" s="288">
        <v>32.700000000000003</v>
      </c>
      <c r="N1513" s="288"/>
      <c r="O1513" s="311">
        <v>5400</v>
      </c>
      <c r="P1513" s="298"/>
      <c r="Q1513" s="299">
        <v>167.9</v>
      </c>
      <c r="R1513" s="299"/>
      <c r="S1513" s="300">
        <v>32.159999999999997</v>
      </c>
      <c r="T1513" s="301"/>
      <c r="U1513" s="246"/>
    </row>
    <row r="1514" spans="1:21" x14ac:dyDescent="0.25">
      <c r="A1514" s="290" t="s">
        <v>3805</v>
      </c>
      <c r="B1514" t="s">
        <v>329</v>
      </c>
      <c r="C1514" t="s">
        <v>330</v>
      </c>
      <c r="D1514" t="s">
        <v>331</v>
      </c>
      <c r="E1514" t="s">
        <v>1062</v>
      </c>
      <c r="F1514" t="s">
        <v>102</v>
      </c>
      <c r="G1514" t="s">
        <v>97</v>
      </c>
      <c r="H1514" t="s">
        <v>833</v>
      </c>
      <c r="I1514" s="200">
        <v>1991</v>
      </c>
      <c r="J1514" s="200"/>
      <c r="K1514" s="237">
        <v>191.07</v>
      </c>
      <c r="L1514" s="237"/>
      <c r="M1514" s="288">
        <v>10.42</v>
      </c>
      <c r="N1514" s="288"/>
      <c r="O1514" s="311">
        <v>2400</v>
      </c>
      <c r="P1514" s="298"/>
      <c r="Q1514" s="299">
        <v>190.75</v>
      </c>
      <c r="R1514" s="299"/>
      <c r="S1514" s="300">
        <v>12.58</v>
      </c>
      <c r="T1514" s="301"/>
      <c r="U1514" s="246"/>
    </row>
    <row r="1515" spans="1:21" x14ac:dyDescent="0.25">
      <c r="A1515" s="290" t="s">
        <v>3806</v>
      </c>
      <c r="B1515" t="s">
        <v>329</v>
      </c>
      <c r="C1515" t="s">
        <v>330</v>
      </c>
      <c r="D1515" t="s">
        <v>331</v>
      </c>
      <c r="E1515" t="s">
        <v>3807</v>
      </c>
      <c r="F1515" t="s">
        <v>102</v>
      </c>
      <c r="G1515" t="s">
        <v>97</v>
      </c>
      <c r="H1515" t="s">
        <v>833</v>
      </c>
      <c r="I1515" s="200">
        <v>1600</v>
      </c>
      <c r="J1515" s="200"/>
      <c r="K1515" s="237">
        <v>43.81</v>
      </c>
      <c r="L1515" s="237"/>
      <c r="M1515" s="288">
        <v>36.520000000000003</v>
      </c>
      <c r="N1515" s="288"/>
      <c r="O1515" s="311">
        <v>1600</v>
      </c>
      <c r="P1515" s="298"/>
      <c r="Q1515" s="299">
        <v>43.49</v>
      </c>
      <c r="R1515" s="299"/>
      <c r="S1515" s="300">
        <v>36.79</v>
      </c>
      <c r="T1515" s="301"/>
      <c r="U1515" s="246"/>
    </row>
    <row r="1516" spans="1:21" x14ac:dyDescent="0.25">
      <c r="A1516" s="290" t="s">
        <v>3808</v>
      </c>
      <c r="B1516" t="s">
        <v>329</v>
      </c>
      <c r="C1516" t="s">
        <v>330</v>
      </c>
      <c r="D1516" t="s">
        <v>331</v>
      </c>
      <c r="E1516" t="s">
        <v>3809</v>
      </c>
      <c r="F1516" t="s">
        <v>102</v>
      </c>
      <c r="G1516" t="s">
        <v>97</v>
      </c>
      <c r="H1516" t="s">
        <v>896</v>
      </c>
      <c r="I1516" s="200">
        <v>0</v>
      </c>
      <c r="J1516" s="200"/>
      <c r="K1516" s="237">
        <v>61.12</v>
      </c>
      <c r="L1516" s="237"/>
      <c r="M1516" s="288">
        <v>0</v>
      </c>
      <c r="N1516" s="288"/>
      <c r="O1516" s="311">
        <v>0</v>
      </c>
      <c r="P1516" s="298"/>
      <c r="Q1516" s="299">
        <v>62.29</v>
      </c>
      <c r="R1516" s="299"/>
      <c r="S1516" s="300">
        <v>0</v>
      </c>
      <c r="T1516" s="301"/>
      <c r="U1516" s="246"/>
    </row>
    <row r="1517" spans="1:21" x14ac:dyDescent="0.25">
      <c r="A1517" s="290" t="s">
        <v>3810</v>
      </c>
      <c r="B1517" t="s">
        <v>329</v>
      </c>
      <c r="C1517" t="s">
        <v>330</v>
      </c>
      <c r="D1517" t="s">
        <v>331</v>
      </c>
      <c r="E1517" t="s">
        <v>3811</v>
      </c>
      <c r="F1517" t="s">
        <v>102</v>
      </c>
      <c r="G1517" t="s">
        <v>97</v>
      </c>
      <c r="H1517" t="s">
        <v>833</v>
      </c>
      <c r="I1517" s="200">
        <v>82909</v>
      </c>
      <c r="J1517" s="200"/>
      <c r="K1517" s="237">
        <v>635.05999999999995</v>
      </c>
      <c r="L1517" s="237"/>
      <c r="M1517" s="288">
        <v>130.55000000000001</v>
      </c>
      <c r="N1517" s="288"/>
      <c r="O1517" s="311">
        <v>94046</v>
      </c>
      <c r="P1517" s="298"/>
      <c r="Q1517" s="299">
        <v>630.09</v>
      </c>
      <c r="R1517" s="299"/>
      <c r="S1517" s="300">
        <v>149.26</v>
      </c>
      <c r="T1517" s="301"/>
      <c r="U1517" s="246"/>
    </row>
    <row r="1518" spans="1:21" x14ac:dyDescent="0.25">
      <c r="A1518" s="290" t="s">
        <v>3812</v>
      </c>
      <c r="B1518" t="s">
        <v>329</v>
      </c>
      <c r="C1518" t="s">
        <v>330</v>
      </c>
      <c r="D1518" t="s">
        <v>331</v>
      </c>
      <c r="E1518" t="s">
        <v>3813</v>
      </c>
      <c r="F1518" t="s">
        <v>102</v>
      </c>
      <c r="G1518" t="s">
        <v>97</v>
      </c>
      <c r="H1518" t="s">
        <v>833</v>
      </c>
      <c r="I1518" s="200">
        <v>12722</v>
      </c>
      <c r="J1518" s="200"/>
      <c r="K1518" s="237">
        <v>236.12</v>
      </c>
      <c r="L1518" s="237"/>
      <c r="M1518" s="288">
        <v>53.88</v>
      </c>
      <c r="N1518" s="288"/>
      <c r="O1518" s="311">
        <v>13192</v>
      </c>
      <c r="P1518" s="298"/>
      <c r="Q1518" s="299">
        <v>231.26</v>
      </c>
      <c r="R1518" s="299"/>
      <c r="S1518" s="300">
        <v>57.04</v>
      </c>
      <c r="T1518" s="301"/>
      <c r="U1518" s="246"/>
    </row>
    <row r="1519" spans="1:21" x14ac:dyDescent="0.25">
      <c r="A1519" s="290" t="s">
        <v>3814</v>
      </c>
      <c r="B1519" t="s">
        <v>329</v>
      </c>
      <c r="C1519" t="s">
        <v>330</v>
      </c>
      <c r="D1519" t="s">
        <v>331</v>
      </c>
      <c r="E1519" t="s">
        <v>3815</v>
      </c>
      <c r="F1519" t="s">
        <v>102</v>
      </c>
      <c r="G1519" t="s">
        <v>97</v>
      </c>
      <c r="H1519" t="s">
        <v>833</v>
      </c>
      <c r="I1519" s="200">
        <v>14215</v>
      </c>
      <c r="J1519" s="200"/>
      <c r="K1519" s="237">
        <v>349.46</v>
      </c>
      <c r="L1519" s="237"/>
      <c r="M1519" s="288">
        <v>40.68</v>
      </c>
      <c r="N1519" s="288"/>
      <c r="O1519" s="311">
        <v>14710</v>
      </c>
      <c r="P1519" s="298"/>
      <c r="Q1519" s="299">
        <v>346.77</v>
      </c>
      <c r="R1519" s="299"/>
      <c r="S1519" s="300">
        <v>42.42</v>
      </c>
      <c r="T1519" s="301"/>
      <c r="U1519" s="246"/>
    </row>
    <row r="1520" spans="1:21" x14ac:dyDescent="0.25">
      <c r="A1520" s="290" t="s">
        <v>3816</v>
      </c>
      <c r="B1520" t="s">
        <v>329</v>
      </c>
      <c r="C1520" t="s">
        <v>330</v>
      </c>
      <c r="D1520" t="s">
        <v>331</v>
      </c>
      <c r="E1520" t="s">
        <v>3817</v>
      </c>
      <c r="F1520" t="s">
        <v>102</v>
      </c>
      <c r="G1520" t="s">
        <v>97</v>
      </c>
      <c r="H1520" t="s">
        <v>833</v>
      </c>
      <c r="I1520" s="200">
        <v>15800</v>
      </c>
      <c r="J1520" s="200"/>
      <c r="K1520" s="237">
        <v>329.88</v>
      </c>
      <c r="L1520" s="237"/>
      <c r="M1520" s="288">
        <v>47.9</v>
      </c>
      <c r="N1520" s="288"/>
      <c r="O1520" s="311">
        <v>16800</v>
      </c>
      <c r="P1520" s="298"/>
      <c r="Q1520" s="299">
        <v>320.72000000000003</v>
      </c>
      <c r="R1520" s="299"/>
      <c r="S1520" s="300">
        <v>52.38</v>
      </c>
      <c r="T1520" s="301"/>
      <c r="U1520" s="246"/>
    </row>
    <row r="1521" spans="1:21" x14ac:dyDescent="0.25">
      <c r="A1521" s="290" t="s">
        <v>3818</v>
      </c>
      <c r="B1521" t="s">
        <v>329</v>
      </c>
      <c r="C1521" t="s">
        <v>330</v>
      </c>
      <c r="D1521" t="s">
        <v>331</v>
      </c>
      <c r="E1521" t="s">
        <v>3819</v>
      </c>
      <c r="F1521" t="s">
        <v>102</v>
      </c>
      <c r="G1521" t="s">
        <v>97</v>
      </c>
      <c r="H1521" t="s">
        <v>833</v>
      </c>
      <c r="I1521" s="200">
        <v>11744</v>
      </c>
      <c r="J1521" s="200"/>
      <c r="K1521" s="237">
        <v>411.5</v>
      </c>
      <c r="L1521" s="237"/>
      <c r="M1521" s="288">
        <v>28.54</v>
      </c>
      <c r="N1521" s="288"/>
      <c r="O1521" s="311">
        <v>13233</v>
      </c>
      <c r="P1521" s="298"/>
      <c r="Q1521" s="299">
        <v>419.89</v>
      </c>
      <c r="R1521" s="299"/>
      <c r="S1521" s="300">
        <v>31.52</v>
      </c>
      <c r="T1521" s="301"/>
      <c r="U1521" s="246"/>
    </row>
    <row r="1522" spans="1:21" x14ac:dyDescent="0.25">
      <c r="A1522" s="290" t="s">
        <v>3820</v>
      </c>
      <c r="B1522" t="s">
        <v>329</v>
      </c>
      <c r="C1522" t="s">
        <v>330</v>
      </c>
      <c r="D1522" t="s">
        <v>331</v>
      </c>
      <c r="E1522" t="s">
        <v>3821</v>
      </c>
      <c r="F1522" t="s">
        <v>102</v>
      </c>
      <c r="G1522" t="s">
        <v>97</v>
      </c>
      <c r="H1522" t="s">
        <v>833</v>
      </c>
      <c r="I1522" s="200">
        <v>500</v>
      </c>
      <c r="J1522" s="200"/>
      <c r="K1522" s="237">
        <v>42.45</v>
      </c>
      <c r="L1522" s="237"/>
      <c r="M1522" s="288">
        <v>11.78</v>
      </c>
      <c r="N1522" s="288"/>
      <c r="O1522" s="311">
        <v>550</v>
      </c>
      <c r="P1522" s="298"/>
      <c r="Q1522" s="299">
        <v>41.79</v>
      </c>
      <c r="R1522" s="299"/>
      <c r="S1522" s="300">
        <v>13.16</v>
      </c>
      <c r="T1522" s="301"/>
      <c r="U1522" s="246"/>
    </row>
    <row r="1523" spans="1:21" x14ac:dyDescent="0.25">
      <c r="A1523" s="290" t="s">
        <v>3822</v>
      </c>
      <c r="B1523" t="s">
        <v>329</v>
      </c>
      <c r="C1523" t="s">
        <v>330</v>
      </c>
      <c r="D1523" t="s">
        <v>331</v>
      </c>
      <c r="E1523" t="s">
        <v>3823</v>
      </c>
      <c r="F1523" t="s">
        <v>102</v>
      </c>
      <c r="G1523" t="s">
        <v>97</v>
      </c>
      <c r="H1523" t="s">
        <v>833</v>
      </c>
      <c r="I1523" s="200">
        <v>4937</v>
      </c>
      <c r="J1523" s="200"/>
      <c r="K1523" s="237">
        <v>286.11</v>
      </c>
      <c r="L1523" s="237"/>
      <c r="M1523" s="288">
        <v>17.260000000000002</v>
      </c>
      <c r="N1523" s="288"/>
      <c r="O1523" s="311">
        <v>6000</v>
      </c>
      <c r="P1523" s="298"/>
      <c r="Q1523" s="299">
        <v>289.52999999999997</v>
      </c>
      <c r="R1523" s="299"/>
      <c r="S1523" s="300">
        <v>20.72</v>
      </c>
      <c r="T1523" s="301"/>
      <c r="U1523" s="246"/>
    </row>
    <row r="1524" spans="1:21" x14ac:dyDescent="0.25">
      <c r="A1524" s="290" t="s">
        <v>3824</v>
      </c>
      <c r="B1524" t="s">
        <v>329</v>
      </c>
      <c r="C1524" t="s">
        <v>330</v>
      </c>
      <c r="D1524" t="s">
        <v>331</v>
      </c>
      <c r="E1524" t="s">
        <v>3825</v>
      </c>
      <c r="F1524" t="s">
        <v>102</v>
      </c>
      <c r="G1524" t="s">
        <v>97</v>
      </c>
      <c r="H1524" t="s">
        <v>833</v>
      </c>
      <c r="I1524" s="200">
        <v>2500</v>
      </c>
      <c r="J1524" s="200"/>
      <c r="K1524" s="237">
        <v>151.69</v>
      </c>
      <c r="L1524" s="237"/>
      <c r="M1524" s="288">
        <v>16.48</v>
      </c>
      <c r="N1524" s="288"/>
      <c r="O1524" s="311">
        <v>2500</v>
      </c>
      <c r="P1524" s="298"/>
      <c r="Q1524" s="299">
        <v>148.01</v>
      </c>
      <c r="R1524" s="299"/>
      <c r="S1524" s="300">
        <v>16.89</v>
      </c>
      <c r="T1524" s="301"/>
      <c r="U1524" s="246"/>
    </row>
    <row r="1525" spans="1:21" x14ac:dyDescent="0.25">
      <c r="A1525" s="290" t="s">
        <v>3826</v>
      </c>
      <c r="B1525" t="s">
        <v>329</v>
      </c>
      <c r="C1525" t="s">
        <v>330</v>
      </c>
      <c r="D1525" t="s">
        <v>331</v>
      </c>
      <c r="E1525" t="s">
        <v>3827</v>
      </c>
      <c r="F1525" t="s">
        <v>102</v>
      </c>
      <c r="G1525" t="s">
        <v>97</v>
      </c>
      <c r="H1525" t="s">
        <v>833</v>
      </c>
      <c r="I1525" s="200">
        <v>540</v>
      </c>
      <c r="J1525" s="200"/>
      <c r="K1525" s="237">
        <v>65.98</v>
      </c>
      <c r="L1525" s="237"/>
      <c r="M1525" s="288">
        <v>8.18</v>
      </c>
      <c r="N1525" s="288"/>
      <c r="O1525" s="311">
        <v>543</v>
      </c>
      <c r="P1525" s="298"/>
      <c r="Q1525" s="299">
        <v>65.040000000000006</v>
      </c>
      <c r="R1525" s="299"/>
      <c r="S1525" s="300">
        <v>8.35</v>
      </c>
      <c r="T1525" s="301"/>
      <c r="U1525" s="246"/>
    </row>
    <row r="1526" spans="1:21" x14ac:dyDescent="0.25">
      <c r="A1526" s="290" t="s">
        <v>3828</v>
      </c>
      <c r="B1526" t="s">
        <v>329</v>
      </c>
      <c r="C1526" t="s">
        <v>330</v>
      </c>
      <c r="D1526" t="s">
        <v>331</v>
      </c>
      <c r="E1526" t="s">
        <v>3829</v>
      </c>
      <c r="F1526" t="s">
        <v>102</v>
      </c>
      <c r="G1526" t="s">
        <v>97</v>
      </c>
      <c r="H1526" t="s">
        <v>896</v>
      </c>
      <c r="I1526" s="200">
        <v>0</v>
      </c>
      <c r="J1526" s="200"/>
      <c r="K1526" s="237">
        <v>46.02</v>
      </c>
      <c r="L1526" s="237"/>
      <c r="M1526" s="288">
        <v>0</v>
      </c>
      <c r="N1526" s="288"/>
      <c r="O1526" s="311">
        <v>0</v>
      </c>
      <c r="P1526" s="298"/>
      <c r="Q1526" s="299">
        <v>44.64</v>
      </c>
      <c r="R1526" s="299"/>
      <c r="S1526" s="300">
        <v>0</v>
      </c>
      <c r="T1526" s="301"/>
      <c r="U1526" s="246"/>
    </row>
    <row r="1527" spans="1:21" x14ac:dyDescent="0.25">
      <c r="A1527" s="290" t="s">
        <v>3830</v>
      </c>
      <c r="B1527" t="s">
        <v>329</v>
      </c>
      <c r="C1527" t="s">
        <v>330</v>
      </c>
      <c r="D1527" t="s">
        <v>331</v>
      </c>
      <c r="E1527" t="s">
        <v>3831</v>
      </c>
      <c r="F1527" t="s">
        <v>102</v>
      </c>
      <c r="G1527" t="s">
        <v>97</v>
      </c>
      <c r="H1527" t="s">
        <v>833</v>
      </c>
      <c r="I1527" s="200">
        <v>4500</v>
      </c>
      <c r="J1527" s="200"/>
      <c r="K1527" s="237">
        <v>321.89</v>
      </c>
      <c r="L1527" s="237"/>
      <c r="M1527" s="288">
        <v>13.98</v>
      </c>
      <c r="N1527" s="288"/>
      <c r="O1527" s="311">
        <v>4000</v>
      </c>
      <c r="P1527" s="298"/>
      <c r="Q1527" s="299">
        <v>312.39</v>
      </c>
      <c r="R1527" s="299"/>
      <c r="S1527" s="300">
        <v>12.8</v>
      </c>
      <c r="T1527" s="301"/>
      <c r="U1527" s="246"/>
    </row>
    <row r="1528" spans="1:21" x14ac:dyDescent="0.25">
      <c r="A1528" s="290" t="s">
        <v>3832</v>
      </c>
      <c r="B1528" t="s">
        <v>329</v>
      </c>
      <c r="C1528" t="s">
        <v>330</v>
      </c>
      <c r="D1528" t="s">
        <v>331</v>
      </c>
      <c r="E1528" t="s">
        <v>3833</v>
      </c>
      <c r="F1528" t="s">
        <v>102</v>
      </c>
      <c r="G1528" t="s">
        <v>97</v>
      </c>
      <c r="H1528" t="s">
        <v>833</v>
      </c>
      <c r="I1528" s="200">
        <v>4500</v>
      </c>
      <c r="J1528" s="200"/>
      <c r="K1528" s="237">
        <v>100.15</v>
      </c>
      <c r="L1528" s="237"/>
      <c r="M1528" s="288">
        <v>44.93</v>
      </c>
      <c r="N1528" s="288"/>
      <c r="O1528" s="311">
        <v>4750</v>
      </c>
      <c r="P1528" s="298"/>
      <c r="Q1528" s="299">
        <v>98.08</v>
      </c>
      <c r="R1528" s="299"/>
      <c r="S1528" s="300">
        <v>48.43</v>
      </c>
      <c r="T1528" s="301"/>
      <c r="U1528" s="246"/>
    </row>
    <row r="1529" spans="1:21" x14ac:dyDescent="0.25">
      <c r="A1529" s="290" t="s">
        <v>3834</v>
      </c>
      <c r="B1529" t="s">
        <v>329</v>
      </c>
      <c r="C1529" t="s">
        <v>330</v>
      </c>
      <c r="D1529" t="s">
        <v>331</v>
      </c>
      <c r="E1529" t="s">
        <v>3835</v>
      </c>
      <c r="F1529" t="s">
        <v>102</v>
      </c>
      <c r="G1529" t="s">
        <v>97</v>
      </c>
      <c r="H1529" t="s">
        <v>833</v>
      </c>
      <c r="I1529" s="200">
        <v>5000</v>
      </c>
      <c r="J1529" s="200"/>
      <c r="K1529" s="237">
        <v>71.47</v>
      </c>
      <c r="L1529" s="237"/>
      <c r="M1529" s="288">
        <v>69.959999999999994</v>
      </c>
      <c r="N1529" s="288"/>
      <c r="O1529" s="311">
        <v>4000</v>
      </c>
      <c r="P1529" s="298"/>
      <c r="Q1529" s="299">
        <v>73.95</v>
      </c>
      <c r="R1529" s="299"/>
      <c r="S1529" s="300">
        <v>54.09</v>
      </c>
      <c r="T1529" s="301"/>
      <c r="U1529" s="246"/>
    </row>
    <row r="1530" spans="1:21" x14ac:dyDescent="0.25">
      <c r="A1530" s="290" t="s">
        <v>3836</v>
      </c>
      <c r="B1530" t="s">
        <v>329</v>
      </c>
      <c r="C1530" t="s">
        <v>330</v>
      </c>
      <c r="D1530" t="s">
        <v>331</v>
      </c>
      <c r="E1530" t="s">
        <v>3837</v>
      </c>
      <c r="F1530" t="s">
        <v>102</v>
      </c>
      <c r="G1530" t="s">
        <v>97</v>
      </c>
      <c r="H1530" t="s">
        <v>833</v>
      </c>
      <c r="I1530" s="200">
        <v>7000</v>
      </c>
      <c r="J1530" s="200"/>
      <c r="K1530" s="237">
        <v>178.48</v>
      </c>
      <c r="L1530" s="237"/>
      <c r="M1530" s="288">
        <v>39.22</v>
      </c>
      <c r="N1530" s="288"/>
      <c r="O1530" s="311">
        <v>7000</v>
      </c>
      <c r="P1530" s="298"/>
      <c r="Q1530" s="299">
        <v>176.28</v>
      </c>
      <c r="R1530" s="299"/>
      <c r="S1530" s="300">
        <v>39.71</v>
      </c>
      <c r="T1530" s="301"/>
      <c r="U1530" s="246"/>
    </row>
    <row r="1531" spans="1:21" x14ac:dyDescent="0.25">
      <c r="A1531" s="290" t="s">
        <v>3838</v>
      </c>
      <c r="B1531" t="s">
        <v>329</v>
      </c>
      <c r="C1531" t="s">
        <v>330</v>
      </c>
      <c r="D1531" t="s">
        <v>331</v>
      </c>
      <c r="E1531" t="s">
        <v>3839</v>
      </c>
      <c r="F1531" t="s">
        <v>102</v>
      </c>
      <c r="G1531" t="s">
        <v>97</v>
      </c>
      <c r="H1531" t="s">
        <v>833</v>
      </c>
      <c r="I1531" s="200">
        <v>4830</v>
      </c>
      <c r="J1531" s="200"/>
      <c r="K1531" s="237">
        <v>156.28</v>
      </c>
      <c r="L1531" s="237"/>
      <c r="M1531" s="288">
        <v>30.91</v>
      </c>
      <c r="N1531" s="288"/>
      <c r="O1531" s="311">
        <v>4830</v>
      </c>
      <c r="P1531" s="298"/>
      <c r="Q1531" s="299">
        <v>157.36000000000001</v>
      </c>
      <c r="R1531" s="299"/>
      <c r="S1531" s="300">
        <v>30.69</v>
      </c>
      <c r="T1531" s="301"/>
      <c r="U1531" s="246"/>
    </row>
    <row r="1532" spans="1:21" x14ac:dyDescent="0.25">
      <c r="A1532" s="290" t="s">
        <v>3840</v>
      </c>
      <c r="B1532" t="s">
        <v>329</v>
      </c>
      <c r="C1532" t="s">
        <v>330</v>
      </c>
      <c r="D1532" t="s">
        <v>331</v>
      </c>
      <c r="E1532" t="s">
        <v>3841</v>
      </c>
      <c r="F1532" t="s">
        <v>102</v>
      </c>
      <c r="G1532" t="s">
        <v>97</v>
      </c>
      <c r="H1532" t="s">
        <v>833</v>
      </c>
      <c r="I1532" s="200">
        <v>4365</v>
      </c>
      <c r="J1532" s="200"/>
      <c r="K1532" s="237">
        <v>147.46</v>
      </c>
      <c r="L1532" s="237"/>
      <c r="M1532" s="288">
        <v>29.6</v>
      </c>
      <c r="N1532" s="288"/>
      <c r="O1532" s="311">
        <v>5831</v>
      </c>
      <c r="P1532" s="298"/>
      <c r="Q1532" s="299">
        <v>147.47</v>
      </c>
      <c r="R1532" s="299"/>
      <c r="S1532" s="300">
        <v>39.54</v>
      </c>
      <c r="T1532" s="301"/>
      <c r="U1532" s="246"/>
    </row>
    <row r="1533" spans="1:21" x14ac:dyDescent="0.25">
      <c r="A1533" s="290" t="s">
        <v>3842</v>
      </c>
      <c r="B1533" t="s">
        <v>329</v>
      </c>
      <c r="C1533" t="s">
        <v>330</v>
      </c>
      <c r="D1533" t="s">
        <v>331</v>
      </c>
      <c r="E1533" t="s">
        <v>3843</v>
      </c>
      <c r="F1533" t="s">
        <v>102</v>
      </c>
      <c r="G1533" t="s">
        <v>97</v>
      </c>
      <c r="H1533" t="s">
        <v>833</v>
      </c>
      <c r="I1533" s="200">
        <v>3000</v>
      </c>
      <c r="J1533" s="200"/>
      <c r="K1533" s="237">
        <v>67.290000000000006</v>
      </c>
      <c r="L1533" s="237"/>
      <c r="M1533" s="288">
        <v>44.58</v>
      </c>
      <c r="N1533" s="288"/>
      <c r="O1533" s="311">
        <v>3000</v>
      </c>
      <c r="P1533" s="298"/>
      <c r="Q1533" s="299">
        <v>69.03</v>
      </c>
      <c r="R1533" s="299"/>
      <c r="S1533" s="300">
        <v>43.46</v>
      </c>
      <c r="T1533" s="301"/>
      <c r="U1533" s="246"/>
    </row>
    <row r="1534" spans="1:21" x14ac:dyDescent="0.25">
      <c r="A1534" s="290" t="s">
        <v>3844</v>
      </c>
      <c r="B1534" t="s">
        <v>329</v>
      </c>
      <c r="C1534" t="s">
        <v>330</v>
      </c>
      <c r="D1534" t="s">
        <v>331</v>
      </c>
      <c r="E1534" t="s">
        <v>3845</v>
      </c>
      <c r="F1534" t="s">
        <v>102</v>
      </c>
      <c r="G1534" t="s">
        <v>97</v>
      </c>
      <c r="H1534" t="s">
        <v>833</v>
      </c>
      <c r="I1534" s="200">
        <v>1050</v>
      </c>
      <c r="J1534" s="200"/>
      <c r="K1534" s="237">
        <v>53.98</v>
      </c>
      <c r="L1534" s="237"/>
      <c r="M1534" s="288">
        <v>19.45</v>
      </c>
      <c r="N1534" s="288"/>
      <c r="O1534" s="311">
        <v>1050</v>
      </c>
      <c r="P1534" s="298"/>
      <c r="Q1534" s="299">
        <v>53.6</v>
      </c>
      <c r="R1534" s="299"/>
      <c r="S1534" s="300">
        <v>19.59</v>
      </c>
      <c r="T1534" s="301"/>
      <c r="U1534" s="246"/>
    </row>
    <row r="1535" spans="1:21" x14ac:dyDescent="0.25">
      <c r="A1535" s="290" t="s">
        <v>3846</v>
      </c>
      <c r="B1535" t="s">
        <v>329</v>
      </c>
      <c r="C1535" t="s">
        <v>330</v>
      </c>
      <c r="D1535" t="s">
        <v>331</v>
      </c>
      <c r="E1535" t="s">
        <v>3847</v>
      </c>
      <c r="F1535" t="s">
        <v>102</v>
      </c>
      <c r="G1535" t="s">
        <v>97</v>
      </c>
      <c r="H1535" t="s">
        <v>833</v>
      </c>
      <c r="I1535" s="200">
        <v>950</v>
      </c>
      <c r="J1535" s="200"/>
      <c r="K1535" s="237">
        <v>39.54</v>
      </c>
      <c r="L1535" s="237"/>
      <c r="M1535" s="288">
        <v>24.03</v>
      </c>
      <c r="N1535" s="288"/>
      <c r="O1535" s="311">
        <v>950</v>
      </c>
      <c r="P1535" s="298"/>
      <c r="Q1535" s="299">
        <v>37.94</v>
      </c>
      <c r="R1535" s="299"/>
      <c r="S1535" s="300">
        <v>25.04</v>
      </c>
      <c r="T1535" s="301"/>
      <c r="U1535" s="246"/>
    </row>
    <row r="1536" spans="1:21" x14ac:dyDescent="0.25">
      <c r="A1536" s="290" t="s">
        <v>3848</v>
      </c>
      <c r="B1536" t="s">
        <v>329</v>
      </c>
      <c r="C1536" t="s">
        <v>330</v>
      </c>
      <c r="D1536" t="s">
        <v>331</v>
      </c>
      <c r="E1536" t="s">
        <v>3849</v>
      </c>
      <c r="F1536" t="s">
        <v>102</v>
      </c>
      <c r="G1536" t="s">
        <v>97</v>
      </c>
      <c r="H1536" t="s">
        <v>833</v>
      </c>
      <c r="I1536" s="200">
        <v>695</v>
      </c>
      <c r="J1536" s="200"/>
      <c r="K1536" s="237">
        <v>77.36</v>
      </c>
      <c r="L1536" s="237"/>
      <c r="M1536" s="288">
        <v>8.98</v>
      </c>
      <c r="N1536" s="288"/>
      <c r="O1536" s="311">
        <v>747</v>
      </c>
      <c r="P1536" s="298"/>
      <c r="Q1536" s="299">
        <v>76.83</v>
      </c>
      <c r="R1536" s="299"/>
      <c r="S1536" s="300">
        <v>9.7200000000000006</v>
      </c>
      <c r="T1536" s="301"/>
      <c r="U1536" s="246"/>
    </row>
    <row r="1537" spans="1:21" x14ac:dyDescent="0.25">
      <c r="A1537" s="290" t="s">
        <v>3850</v>
      </c>
      <c r="B1537" t="s">
        <v>329</v>
      </c>
      <c r="C1537" t="s">
        <v>330</v>
      </c>
      <c r="D1537" t="s">
        <v>331</v>
      </c>
      <c r="E1537" t="s">
        <v>3670</v>
      </c>
      <c r="F1537" t="s">
        <v>102</v>
      </c>
      <c r="G1537" t="s">
        <v>97</v>
      </c>
      <c r="H1537" t="s">
        <v>833</v>
      </c>
      <c r="I1537" s="200">
        <v>17000</v>
      </c>
      <c r="J1537" s="200"/>
      <c r="K1537" s="237">
        <v>270.19</v>
      </c>
      <c r="L1537" s="237"/>
      <c r="M1537" s="288">
        <v>62.92</v>
      </c>
      <c r="N1537" s="288"/>
      <c r="O1537" s="311">
        <v>17000</v>
      </c>
      <c r="P1537" s="298"/>
      <c r="Q1537" s="299">
        <v>272.20999999999998</v>
      </c>
      <c r="R1537" s="299"/>
      <c r="S1537" s="300">
        <v>62.45</v>
      </c>
      <c r="T1537" s="301"/>
      <c r="U1537" s="246"/>
    </row>
    <row r="1538" spans="1:21" x14ac:dyDescent="0.25">
      <c r="A1538" s="290" t="s">
        <v>3851</v>
      </c>
      <c r="B1538" t="s">
        <v>329</v>
      </c>
      <c r="C1538" t="s">
        <v>330</v>
      </c>
      <c r="D1538" t="s">
        <v>331</v>
      </c>
      <c r="E1538" t="s">
        <v>3852</v>
      </c>
      <c r="F1538" t="s">
        <v>102</v>
      </c>
      <c r="G1538" t="s">
        <v>97</v>
      </c>
      <c r="H1538" t="s">
        <v>833</v>
      </c>
      <c r="I1538" s="200">
        <v>6000</v>
      </c>
      <c r="J1538" s="200"/>
      <c r="K1538" s="237">
        <v>90.67</v>
      </c>
      <c r="L1538" s="237"/>
      <c r="M1538" s="288">
        <v>66.17</v>
      </c>
      <c r="N1538" s="288"/>
      <c r="O1538" s="311">
        <v>6000</v>
      </c>
      <c r="P1538" s="298"/>
      <c r="Q1538" s="299">
        <v>95.63</v>
      </c>
      <c r="R1538" s="299"/>
      <c r="S1538" s="300">
        <v>62.74</v>
      </c>
      <c r="T1538" s="301"/>
      <c r="U1538" s="246"/>
    </row>
    <row r="1539" spans="1:21" x14ac:dyDescent="0.25">
      <c r="A1539" s="290" t="s">
        <v>3853</v>
      </c>
      <c r="B1539" t="s">
        <v>329</v>
      </c>
      <c r="C1539" t="s">
        <v>330</v>
      </c>
      <c r="D1539" t="s">
        <v>331</v>
      </c>
      <c r="E1539" t="s">
        <v>3854</v>
      </c>
      <c r="F1539" t="s">
        <v>102</v>
      </c>
      <c r="G1539" t="s">
        <v>97</v>
      </c>
      <c r="H1539" t="s">
        <v>833</v>
      </c>
      <c r="I1539" s="200">
        <v>7000</v>
      </c>
      <c r="J1539" s="200"/>
      <c r="K1539" s="237">
        <v>308.22000000000003</v>
      </c>
      <c r="L1539" s="237"/>
      <c r="M1539" s="288">
        <v>22.71</v>
      </c>
      <c r="N1539" s="288"/>
      <c r="O1539" s="311">
        <v>7500</v>
      </c>
      <c r="P1539" s="298"/>
      <c r="Q1539" s="299">
        <v>312.62</v>
      </c>
      <c r="R1539" s="299"/>
      <c r="S1539" s="300">
        <v>23.99</v>
      </c>
      <c r="T1539" s="301"/>
      <c r="U1539" s="246"/>
    </row>
    <row r="1540" spans="1:21" x14ac:dyDescent="0.25">
      <c r="A1540" s="290" t="s">
        <v>3855</v>
      </c>
      <c r="B1540" t="s">
        <v>329</v>
      </c>
      <c r="C1540" t="s">
        <v>330</v>
      </c>
      <c r="D1540" t="s">
        <v>331</v>
      </c>
      <c r="E1540" t="s">
        <v>3856</v>
      </c>
      <c r="F1540" t="s">
        <v>102</v>
      </c>
      <c r="G1540" t="s">
        <v>97</v>
      </c>
      <c r="H1540" t="s">
        <v>833</v>
      </c>
      <c r="I1540" s="200">
        <v>437813</v>
      </c>
      <c r="J1540" s="200"/>
      <c r="K1540" s="237">
        <v>5358.79</v>
      </c>
      <c r="L1540" s="237"/>
      <c r="M1540" s="288">
        <v>81.7</v>
      </c>
      <c r="N1540" s="288"/>
      <c r="O1540" s="311">
        <v>454233</v>
      </c>
      <c r="P1540" s="298"/>
      <c r="Q1540" s="299">
        <v>5466.76</v>
      </c>
      <c r="R1540" s="299"/>
      <c r="S1540" s="300">
        <v>83.09</v>
      </c>
      <c r="T1540" s="301"/>
      <c r="U1540" s="246"/>
    </row>
    <row r="1541" spans="1:21" x14ac:dyDescent="0.25">
      <c r="A1541" s="290" t="s">
        <v>3857</v>
      </c>
      <c r="B1541" t="s">
        <v>329</v>
      </c>
      <c r="C1541" t="s">
        <v>330</v>
      </c>
      <c r="D1541" t="s">
        <v>331</v>
      </c>
      <c r="E1541" t="s">
        <v>3858</v>
      </c>
      <c r="F1541" t="s">
        <v>102</v>
      </c>
      <c r="G1541" t="s">
        <v>97</v>
      </c>
      <c r="H1541" t="s">
        <v>833</v>
      </c>
      <c r="I1541" s="200">
        <v>26457</v>
      </c>
      <c r="J1541" s="200"/>
      <c r="K1541" s="237">
        <v>258.95</v>
      </c>
      <c r="L1541" s="237"/>
      <c r="M1541" s="288">
        <v>102.17</v>
      </c>
      <c r="N1541" s="288"/>
      <c r="O1541" s="311">
        <v>27280</v>
      </c>
      <c r="P1541" s="298"/>
      <c r="Q1541" s="299">
        <v>255.44</v>
      </c>
      <c r="R1541" s="299"/>
      <c r="S1541" s="300">
        <v>106.8</v>
      </c>
      <c r="T1541" s="301"/>
      <c r="U1541" s="246"/>
    </row>
    <row r="1542" spans="1:21" x14ac:dyDescent="0.25">
      <c r="A1542" s="290" t="s">
        <v>3859</v>
      </c>
      <c r="B1542" t="s">
        <v>329</v>
      </c>
      <c r="C1542" t="s">
        <v>330</v>
      </c>
      <c r="D1542" t="s">
        <v>331</v>
      </c>
      <c r="E1542" t="s">
        <v>3860</v>
      </c>
      <c r="F1542" t="s">
        <v>102</v>
      </c>
      <c r="G1542" t="s">
        <v>97</v>
      </c>
      <c r="H1542" t="s">
        <v>833</v>
      </c>
      <c r="I1542" s="200">
        <v>21498</v>
      </c>
      <c r="J1542" s="200"/>
      <c r="K1542" s="237">
        <v>476.13</v>
      </c>
      <c r="L1542" s="237"/>
      <c r="M1542" s="288">
        <v>45.15</v>
      </c>
      <c r="N1542" s="288"/>
      <c r="O1542" s="311">
        <v>23818</v>
      </c>
      <c r="P1542" s="298"/>
      <c r="Q1542" s="299">
        <v>469.61</v>
      </c>
      <c r="R1542" s="299"/>
      <c r="S1542" s="300">
        <v>50.72</v>
      </c>
      <c r="T1542" s="301"/>
      <c r="U1542" s="246"/>
    </row>
    <row r="1543" spans="1:21" x14ac:dyDescent="0.25">
      <c r="A1543" s="290" t="s">
        <v>3861</v>
      </c>
      <c r="B1543" t="s">
        <v>329</v>
      </c>
      <c r="C1543" t="s">
        <v>330</v>
      </c>
      <c r="D1543" t="s">
        <v>331</v>
      </c>
      <c r="E1543" t="s">
        <v>3862</v>
      </c>
      <c r="F1543" t="s">
        <v>102</v>
      </c>
      <c r="G1543" t="s">
        <v>97</v>
      </c>
      <c r="H1543" t="s">
        <v>833</v>
      </c>
      <c r="I1543" s="200">
        <v>14000</v>
      </c>
      <c r="J1543" s="200"/>
      <c r="K1543" s="237">
        <v>434.08</v>
      </c>
      <c r="L1543" s="237"/>
      <c r="M1543" s="288">
        <v>32.25</v>
      </c>
      <c r="N1543" s="288"/>
      <c r="O1543" s="311">
        <v>15250</v>
      </c>
      <c r="P1543" s="298"/>
      <c r="Q1543" s="299">
        <v>440.16</v>
      </c>
      <c r="R1543" s="299"/>
      <c r="S1543" s="300">
        <v>34.65</v>
      </c>
      <c r="T1543" s="301"/>
      <c r="U1543" s="246"/>
    </row>
    <row r="1544" spans="1:21" x14ac:dyDescent="0.25">
      <c r="A1544" s="290" t="s">
        <v>3863</v>
      </c>
      <c r="B1544" t="s">
        <v>329</v>
      </c>
      <c r="C1544" t="s">
        <v>330</v>
      </c>
      <c r="D1544" t="s">
        <v>331</v>
      </c>
      <c r="E1544" t="s">
        <v>3864</v>
      </c>
      <c r="F1544" t="s">
        <v>102</v>
      </c>
      <c r="G1544" t="s">
        <v>97</v>
      </c>
      <c r="H1544" t="s">
        <v>833</v>
      </c>
      <c r="I1544" s="200">
        <v>300</v>
      </c>
      <c r="J1544" s="200"/>
      <c r="K1544" s="237">
        <v>46.36</v>
      </c>
      <c r="L1544" s="237"/>
      <c r="M1544" s="288">
        <v>6.47</v>
      </c>
      <c r="N1544" s="288"/>
      <c r="O1544" s="311">
        <v>300</v>
      </c>
      <c r="P1544" s="298"/>
      <c r="Q1544" s="299">
        <v>46.38</v>
      </c>
      <c r="R1544" s="299"/>
      <c r="S1544" s="300">
        <v>6.47</v>
      </c>
      <c r="T1544" s="301"/>
      <c r="U1544" s="246"/>
    </row>
    <row r="1545" spans="1:21" x14ac:dyDescent="0.25">
      <c r="A1545" s="290" t="s">
        <v>3865</v>
      </c>
      <c r="B1545" t="s">
        <v>329</v>
      </c>
      <c r="C1545" t="s">
        <v>330</v>
      </c>
      <c r="D1545" t="s">
        <v>331</v>
      </c>
      <c r="E1545" t="s">
        <v>3866</v>
      </c>
      <c r="F1545" t="s">
        <v>102</v>
      </c>
      <c r="G1545" t="s">
        <v>97</v>
      </c>
      <c r="H1545" t="s">
        <v>833</v>
      </c>
      <c r="I1545" s="200">
        <v>6700</v>
      </c>
      <c r="J1545" s="200"/>
      <c r="K1545" s="237">
        <v>189.43</v>
      </c>
      <c r="L1545" s="237"/>
      <c r="M1545" s="288">
        <v>35.369999999999997</v>
      </c>
      <c r="N1545" s="288"/>
      <c r="O1545" s="311">
        <v>7000</v>
      </c>
      <c r="P1545" s="298"/>
      <c r="Q1545" s="299">
        <v>190.13</v>
      </c>
      <c r="R1545" s="299"/>
      <c r="S1545" s="300">
        <v>36.82</v>
      </c>
      <c r="T1545" s="301"/>
      <c r="U1545" s="246"/>
    </row>
    <row r="1546" spans="1:21" x14ac:dyDescent="0.25">
      <c r="A1546" s="290" t="s">
        <v>3867</v>
      </c>
      <c r="B1546" t="s">
        <v>329</v>
      </c>
      <c r="C1546" t="s">
        <v>330</v>
      </c>
      <c r="D1546" t="s">
        <v>331</v>
      </c>
      <c r="E1546" t="s">
        <v>3868</v>
      </c>
      <c r="F1546" t="s">
        <v>102</v>
      </c>
      <c r="G1546" t="s">
        <v>97</v>
      </c>
      <c r="H1546" t="s">
        <v>833</v>
      </c>
      <c r="I1546" s="200">
        <v>5000</v>
      </c>
      <c r="J1546" s="200"/>
      <c r="K1546" s="237">
        <v>81.62</v>
      </c>
      <c r="L1546" s="237"/>
      <c r="M1546" s="288">
        <v>61.26</v>
      </c>
      <c r="N1546" s="288"/>
      <c r="O1546" s="311">
        <v>5000</v>
      </c>
      <c r="P1546" s="298"/>
      <c r="Q1546" s="299">
        <v>83.06</v>
      </c>
      <c r="R1546" s="299"/>
      <c r="S1546" s="300">
        <v>60.2</v>
      </c>
      <c r="T1546" s="301"/>
      <c r="U1546" s="246"/>
    </row>
    <row r="1547" spans="1:21" x14ac:dyDescent="0.25">
      <c r="A1547" s="290" t="s">
        <v>3869</v>
      </c>
      <c r="B1547" t="s">
        <v>329</v>
      </c>
      <c r="C1547" t="s">
        <v>330</v>
      </c>
      <c r="D1547" t="s">
        <v>331</v>
      </c>
      <c r="E1547" t="s">
        <v>3870</v>
      </c>
      <c r="F1547" t="s">
        <v>102</v>
      </c>
      <c r="G1547" t="s">
        <v>97</v>
      </c>
      <c r="H1547" t="s">
        <v>896</v>
      </c>
      <c r="I1547" s="200">
        <v>0</v>
      </c>
      <c r="J1547" s="200"/>
      <c r="K1547" s="237">
        <v>121</v>
      </c>
      <c r="L1547" s="237"/>
      <c r="M1547" s="288">
        <v>0</v>
      </c>
      <c r="N1547" s="288"/>
      <c r="O1547" s="311">
        <v>0</v>
      </c>
      <c r="P1547" s="298"/>
      <c r="Q1547" s="299">
        <v>122.03</v>
      </c>
      <c r="R1547" s="299"/>
      <c r="S1547" s="300">
        <v>0</v>
      </c>
      <c r="T1547" s="301"/>
      <c r="U1547" s="246"/>
    </row>
    <row r="1548" spans="1:21" x14ac:dyDescent="0.25">
      <c r="A1548" s="290" t="s">
        <v>3871</v>
      </c>
      <c r="B1548" t="s">
        <v>329</v>
      </c>
      <c r="C1548" t="s">
        <v>330</v>
      </c>
      <c r="D1548" t="s">
        <v>331</v>
      </c>
      <c r="E1548" t="s">
        <v>3872</v>
      </c>
      <c r="F1548" t="s">
        <v>102</v>
      </c>
      <c r="G1548" t="s">
        <v>97</v>
      </c>
      <c r="H1548" t="s">
        <v>833</v>
      </c>
      <c r="I1548" s="200">
        <v>12400</v>
      </c>
      <c r="J1548" s="200"/>
      <c r="K1548" s="237">
        <v>277.60000000000002</v>
      </c>
      <c r="L1548" s="237"/>
      <c r="M1548" s="288">
        <v>44.67</v>
      </c>
      <c r="N1548" s="288"/>
      <c r="O1548" s="311">
        <v>13000</v>
      </c>
      <c r="P1548" s="298"/>
      <c r="Q1548" s="299">
        <v>269.77999999999997</v>
      </c>
      <c r="R1548" s="299"/>
      <c r="S1548" s="300">
        <v>48.19</v>
      </c>
      <c r="T1548" s="301"/>
      <c r="U1548" s="246"/>
    </row>
    <row r="1549" spans="1:21" x14ac:dyDescent="0.25">
      <c r="A1549" s="290" t="s">
        <v>3873</v>
      </c>
      <c r="B1549" t="s">
        <v>329</v>
      </c>
      <c r="C1549" t="s">
        <v>330</v>
      </c>
      <c r="D1549" t="s">
        <v>331</v>
      </c>
      <c r="E1549" t="s">
        <v>3874</v>
      </c>
      <c r="F1549" t="s">
        <v>102</v>
      </c>
      <c r="G1549" t="s">
        <v>97</v>
      </c>
      <c r="H1549" t="s">
        <v>833</v>
      </c>
      <c r="I1549" s="200">
        <v>7000</v>
      </c>
      <c r="J1549" s="200"/>
      <c r="K1549" s="237">
        <v>175.9</v>
      </c>
      <c r="L1549" s="237"/>
      <c r="M1549" s="288">
        <v>39.799999999999997</v>
      </c>
      <c r="N1549" s="288"/>
      <c r="O1549" s="311">
        <v>7000</v>
      </c>
      <c r="P1549" s="298"/>
      <c r="Q1549" s="299">
        <v>189.4</v>
      </c>
      <c r="R1549" s="299"/>
      <c r="S1549" s="300">
        <v>36.96</v>
      </c>
      <c r="T1549" s="301"/>
      <c r="U1549" s="246"/>
    </row>
    <row r="1550" spans="1:21" x14ac:dyDescent="0.25">
      <c r="A1550" s="290" t="s">
        <v>3875</v>
      </c>
      <c r="B1550" t="s">
        <v>329</v>
      </c>
      <c r="C1550" t="s">
        <v>330</v>
      </c>
      <c r="D1550" t="s">
        <v>331</v>
      </c>
      <c r="E1550" t="s">
        <v>3876</v>
      </c>
      <c r="F1550" t="s">
        <v>102</v>
      </c>
      <c r="G1550" t="s">
        <v>97</v>
      </c>
      <c r="H1550" t="s">
        <v>833</v>
      </c>
      <c r="I1550" s="200">
        <v>10000</v>
      </c>
      <c r="J1550" s="200"/>
      <c r="K1550" s="237">
        <v>197.92</v>
      </c>
      <c r="L1550" s="237"/>
      <c r="M1550" s="288">
        <v>50.53</v>
      </c>
      <c r="N1550" s="288"/>
      <c r="O1550" s="311">
        <v>10000</v>
      </c>
      <c r="P1550" s="298"/>
      <c r="Q1550" s="299">
        <v>203.86</v>
      </c>
      <c r="R1550" s="299"/>
      <c r="S1550" s="300">
        <v>49.05</v>
      </c>
      <c r="T1550" s="301"/>
      <c r="U1550" s="246"/>
    </row>
    <row r="1551" spans="1:21" x14ac:dyDescent="0.25">
      <c r="A1551" s="290" t="s">
        <v>3877</v>
      </c>
      <c r="B1551" t="s">
        <v>329</v>
      </c>
      <c r="C1551" t="s">
        <v>330</v>
      </c>
      <c r="D1551" t="s">
        <v>331</v>
      </c>
      <c r="E1551" t="s">
        <v>3878</v>
      </c>
      <c r="F1551" t="s">
        <v>102</v>
      </c>
      <c r="G1551" t="s">
        <v>97</v>
      </c>
      <c r="H1551" t="s">
        <v>833</v>
      </c>
      <c r="I1551" s="200">
        <v>400</v>
      </c>
      <c r="J1551" s="200"/>
      <c r="K1551" s="237">
        <v>27.42</v>
      </c>
      <c r="L1551" s="237"/>
      <c r="M1551" s="288">
        <v>14.59</v>
      </c>
      <c r="N1551" s="288"/>
      <c r="O1551" s="311">
        <v>400</v>
      </c>
      <c r="P1551" s="298"/>
      <c r="Q1551" s="299">
        <v>29.09</v>
      </c>
      <c r="R1551" s="299"/>
      <c r="S1551" s="300">
        <v>13.75</v>
      </c>
      <c r="T1551" s="301"/>
      <c r="U1551" s="246"/>
    </row>
    <row r="1552" spans="1:21" x14ac:dyDescent="0.25">
      <c r="A1552" s="290" t="s">
        <v>3879</v>
      </c>
      <c r="B1552" t="s">
        <v>329</v>
      </c>
      <c r="C1552" t="s">
        <v>330</v>
      </c>
      <c r="D1552" t="s">
        <v>331</v>
      </c>
      <c r="E1552" t="s">
        <v>3880</v>
      </c>
      <c r="F1552" t="s">
        <v>102</v>
      </c>
      <c r="G1552" t="s">
        <v>97</v>
      </c>
      <c r="H1552" t="s">
        <v>833</v>
      </c>
      <c r="I1552" s="200">
        <v>5350</v>
      </c>
      <c r="J1552" s="200"/>
      <c r="K1552" s="237">
        <v>214.35</v>
      </c>
      <c r="L1552" s="237"/>
      <c r="M1552" s="288">
        <v>24.96</v>
      </c>
      <c r="N1552" s="288"/>
      <c r="O1552" s="311">
        <v>5350</v>
      </c>
      <c r="P1552" s="298"/>
      <c r="Q1552" s="299">
        <v>217.02</v>
      </c>
      <c r="R1552" s="299"/>
      <c r="S1552" s="300">
        <v>24.65</v>
      </c>
      <c r="T1552" s="301"/>
      <c r="U1552" s="246"/>
    </row>
    <row r="1553" spans="1:21" x14ac:dyDescent="0.25">
      <c r="A1553" s="290" t="s">
        <v>3881</v>
      </c>
      <c r="B1553" t="s">
        <v>329</v>
      </c>
      <c r="C1553" t="s">
        <v>330</v>
      </c>
      <c r="D1553" t="s">
        <v>331</v>
      </c>
      <c r="E1553" t="s">
        <v>3882</v>
      </c>
      <c r="F1553" t="s">
        <v>102</v>
      </c>
      <c r="G1553" t="s">
        <v>97</v>
      </c>
      <c r="H1553" t="s">
        <v>833</v>
      </c>
      <c r="I1553" s="200">
        <v>200</v>
      </c>
      <c r="J1553" s="200"/>
      <c r="K1553" s="237">
        <v>15.58</v>
      </c>
      <c r="L1553" s="237"/>
      <c r="M1553" s="288">
        <v>12.84</v>
      </c>
      <c r="N1553" s="288"/>
      <c r="O1553" s="311">
        <v>10</v>
      </c>
      <c r="P1553" s="298"/>
      <c r="Q1553" s="299">
        <v>16.46</v>
      </c>
      <c r="R1553" s="299"/>
      <c r="S1553" s="300">
        <v>0.61</v>
      </c>
      <c r="T1553" s="301"/>
      <c r="U1553" s="246"/>
    </row>
    <row r="1554" spans="1:21" x14ac:dyDescent="0.25">
      <c r="A1554" s="290" t="s">
        <v>3883</v>
      </c>
      <c r="B1554" t="s">
        <v>329</v>
      </c>
      <c r="C1554" t="s">
        <v>330</v>
      </c>
      <c r="D1554" t="s">
        <v>331</v>
      </c>
      <c r="E1554" t="s">
        <v>3884</v>
      </c>
      <c r="F1554" t="s">
        <v>102</v>
      </c>
      <c r="G1554" t="s">
        <v>97</v>
      </c>
      <c r="H1554" t="s">
        <v>833</v>
      </c>
      <c r="I1554" s="200">
        <v>2493</v>
      </c>
      <c r="J1554" s="200"/>
      <c r="K1554" s="237">
        <v>92.83</v>
      </c>
      <c r="L1554" s="237"/>
      <c r="M1554" s="288">
        <v>26.86</v>
      </c>
      <c r="N1554" s="288"/>
      <c r="O1554" s="311">
        <v>2495</v>
      </c>
      <c r="P1554" s="298"/>
      <c r="Q1554" s="299">
        <v>94.6</v>
      </c>
      <c r="R1554" s="299"/>
      <c r="S1554" s="300">
        <v>26.37</v>
      </c>
      <c r="T1554" s="301"/>
      <c r="U1554" s="246"/>
    </row>
    <row r="1555" spans="1:21" x14ac:dyDescent="0.25">
      <c r="A1555" s="290" t="s">
        <v>3885</v>
      </c>
      <c r="B1555" t="s">
        <v>329</v>
      </c>
      <c r="C1555" t="s">
        <v>330</v>
      </c>
      <c r="D1555" t="s">
        <v>331</v>
      </c>
      <c r="E1555" t="s">
        <v>3886</v>
      </c>
      <c r="F1555" t="s">
        <v>102</v>
      </c>
      <c r="G1555" t="s">
        <v>97</v>
      </c>
      <c r="H1555" t="s">
        <v>833</v>
      </c>
      <c r="I1555" s="200">
        <v>4250</v>
      </c>
      <c r="J1555" s="200"/>
      <c r="K1555" s="237">
        <v>217.57</v>
      </c>
      <c r="L1555" s="237"/>
      <c r="M1555" s="288">
        <v>19.53</v>
      </c>
      <c r="N1555" s="288"/>
      <c r="O1555" s="311">
        <v>5250</v>
      </c>
      <c r="P1555" s="298"/>
      <c r="Q1555" s="299">
        <v>222.44</v>
      </c>
      <c r="R1555" s="299"/>
      <c r="S1555" s="300">
        <v>23.6</v>
      </c>
      <c r="T1555" s="301"/>
      <c r="U1555" s="246"/>
    </row>
    <row r="1556" spans="1:21" x14ac:dyDescent="0.25">
      <c r="A1556" s="290" t="s">
        <v>3887</v>
      </c>
      <c r="B1556" t="s">
        <v>626</v>
      </c>
      <c r="C1556" t="s">
        <v>627</v>
      </c>
      <c r="D1556" t="s">
        <v>628</v>
      </c>
      <c r="E1556" t="s">
        <v>3888</v>
      </c>
      <c r="F1556" t="s">
        <v>102</v>
      </c>
      <c r="G1556" t="s">
        <v>97</v>
      </c>
      <c r="H1556" t="s">
        <v>833</v>
      </c>
      <c r="I1556" s="200">
        <v>10816</v>
      </c>
      <c r="J1556" s="200"/>
      <c r="K1556" s="237">
        <v>548.29999999999995</v>
      </c>
      <c r="L1556" s="237"/>
      <c r="M1556" s="288">
        <v>19.73</v>
      </c>
      <c r="N1556" s="288"/>
      <c r="O1556" s="311">
        <v>11314</v>
      </c>
      <c r="P1556" s="298"/>
      <c r="Q1556" s="299">
        <v>543.70000000000005</v>
      </c>
      <c r="R1556" s="299"/>
      <c r="S1556" s="300">
        <v>20.81</v>
      </c>
      <c r="T1556" s="301"/>
      <c r="U1556" s="246"/>
    </row>
    <row r="1557" spans="1:21" x14ac:dyDescent="0.25">
      <c r="A1557" s="290" t="s">
        <v>3889</v>
      </c>
      <c r="B1557" t="s">
        <v>626</v>
      </c>
      <c r="C1557" t="s">
        <v>627</v>
      </c>
      <c r="D1557" t="s">
        <v>628</v>
      </c>
      <c r="E1557" t="s">
        <v>3890</v>
      </c>
      <c r="F1557" t="s">
        <v>102</v>
      </c>
      <c r="G1557" t="s">
        <v>97</v>
      </c>
      <c r="H1557" t="s">
        <v>1469</v>
      </c>
      <c r="I1557" s="200">
        <v>23300</v>
      </c>
      <c r="J1557" s="200"/>
      <c r="K1557" s="237">
        <v>536.5</v>
      </c>
      <c r="L1557" s="237"/>
      <c r="M1557" s="288">
        <v>43.43</v>
      </c>
      <c r="N1557" s="288"/>
      <c r="O1557" s="311">
        <v>23932</v>
      </c>
      <c r="P1557" s="298"/>
      <c r="Q1557" s="299">
        <v>531.4</v>
      </c>
      <c r="R1557" s="299"/>
      <c r="S1557" s="300">
        <v>45.04</v>
      </c>
      <c r="T1557" s="301"/>
      <c r="U1557" s="246"/>
    </row>
    <row r="1558" spans="1:21" x14ac:dyDescent="0.25">
      <c r="A1558" s="290" t="s">
        <v>3891</v>
      </c>
      <c r="B1558" t="s">
        <v>626</v>
      </c>
      <c r="C1558" t="s">
        <v>627</v>
      </c>
      <c r="D1558" t="s">
        <v>628</v>
      </c>
      <c r="E1558" t="s">
        <v>3892</v>
      </c>
      <c r="F1558" t="s">
        <v>102</v>
      </c>
      <c r="G1558" t="s">
        <v>97</v>
      </c>
      <c r="H1558" t="s">
        <v>833</v>
      </c>
      <c r="I1558" s="200">
        <v>46486</v>
      </c>
      <c r="J1558" s="200"/>
      <c r="K1558" s="237">
        <v>1173.3</v>
      </c>
      <c r="L1558" s="237"/>
      <c r="M1558" s="288">
        <v>39.619999999999997</v>
      </c>
      <c r="N1558" s="288"/>
      <c r="O1558" s="311">
        <v>48268</v>
      </c>
      <c r="P1558" s="298"/>
      <c r="Q1558" s="299">
        <v>1164.4000000000001</v>
      </c>
      <c r="R1558" s="299"/>
      <c r="S1558" s="300">
        <v>41.45</v>
      </c>
      <c r="T1558" s="301"/>
      <c r="U1558" s="246"/>
    </row>
    <row r="1559" spans="1:21" x14ac:dyDescent="0.25">
      <c r="A1559" s="290" t="s">
        <v>3893</v>
      </c>
      <c r="B1559" t="s">
        <v>626</v>
      </c>
      <c r="C1559" t="s">
        <v>627</v>
      </c>
      <c r="D1559" t="s">
        <v>628</v>
      </c>
      <c r="E1559" t="s">
        <v>3894</v>
      </c>
      <c r="F1559" t="s">
        <v>102</v>
      </c>
      <c r="G1559" t="s">
        <v>97</v>
      </c>
      <c r="H1559" t="s">
        <v>833</v>
      </c>
      <c r="I1559" s="200">
        <v>6599</v>
      </c>
      <c r="J1559" s="200"/>
      <c r="K1559" s="237">
        <v>133.30000000000001</v>
      </c>
      <c r="L1559" s="237"/>
      <c r="M1559" s="288">
        <v>49.5</v>
      </c>
      <c r="N1559" s="288"/>
      <c r="O1559" s="311">
        <v>6641</v>
      </c>
      <c r="P1559" s="298"/>
      <c r="Q1559" s="299">
        <v>134.5</v>
      </c>
      <c r="R1559" s="299"/>
      <c r="S1559" s="300">
        <v>49.38</v>
      </c>
      <c r="T1559" s="301"/>
      <c r="U1559" s="246"/>
    </row>
    <row r="1560" spans="1:21" x14ac:dyDescent="0.25">
      <c r="A1560" s="290" t="s">
        <v>3895</v>
      </c>
      <c r="B1560" t="s">
        <v>626</v>
      </c>
      <c r="C1560" t="s">
        <v>627</v>
      </c>
      <c r="D1560" t="s">
        <v>628</v>
      </c>
      <c r="E1560" t="s">
        <v>3896</v>
      </c>
      <c r="F1560" t="s">
        <v>102</v>
      </c>
      <c r="G1560" t="s">
        <v>97</v>
      </c>
      <c r="H1560" t="s">
        <v>833</v>
      </c>
      <c r="I1560" s="200">
        <v>19957</v>
      </c>
      <c r="J1560" s="200"/>
      <c r="K1560" s="237">
        <v>881.6</v>
      </c>
      <c r="L1560" s="237"/>
      <c r="M1560" s="288">
        <v>22.64</v>
      </c>
      <c r="N1560" s="288"/>
      <c r="O1560" s="311">
        <v>23850</v>
      </c>
      <c r="P1560" s="298"/>
      <c r="Q1560" s="299">
        <v>891</v>
      </c>
      <c r="R1560" s="299"/>
      <c r="S1560" s="300">
        <v>26.77</v>
      </c>
      <c r="T1560" s="301"/>
      <c r="U1560" s="246"/>
    </row>
    <row r="1561" spans="1:21" x14ac:dyDescent="0.25">
      <c r="A1561" s="290" t="s">
        <v>3897</v>
      </c>
      <c r="B1561" t="s">
        <v>626</v>
      </c>
      <c r="C1561" t="s">
        <v>627</v>
      </c>
      <c r="D1561" t="s">
        <v>628</v>
      </c>
      <c r="E1561" t="s">
        <v>3898</v>
      </c>
      <c r="F1561" t="s">
        <v>102</v>
      </c>
      <c r="G1561" t="s">
        <v>97</v>
      </c>
      <c r="H1561" t="s">
        <v>833</v>
      </c>
      <c r="I1561" s="200">
        <v>3556</v>
      </c>
      <c r="J1561" s="200"/>
      <c r="K1561" s="237">
        <v>132.5</v>
      </c>
      <c r="L1561" s="237"/>
      <c r="M1561" s="288">
        <v>26.84</v>
      </c>
      <c r="N1561" s="288"/>
      <c r="O1561" s="311">
        <v>3654</v>
      </c>
      <c r="P1561" s="298"/>
      <c r="Q1561" s="299">
        <v>139.1</v>
      </c>
      <c r="R1561" s="299"/>
      <c r="S1561" s="300">
        <v>26.27</v>
      </c>
      <c r="T1561" s="301"/>
      <c r="U1561" s="246"/>
    </row>
    <row r="1562" spans="1:21" x14ac:dyDescent="0.25">
      <c r="A1562" s="290" t="s">
        <v>3899</v>
      </c>
      <c r="B1562" t="s">
        <v>626</v>
      </c>
      <c r="C1562" t="s">
        <v>627</v>
      </c>
      <c r="D1562" t="s">
        <v>628</v>
      </c>
      <c r="E1562" t="s">
        <v>3900</v>
      </c>
      <c r="F1562" t="s">
        <v>102</v>
      </c>
      <c r="G1562" t="s">
        <v>97</v>
      </c>
      <c r="H1562" t="s">
        <v>833</v>
      </c>
      <c r="I1562" s="200">
        <v>3000</v>
      </c>
      <c r="J1562" s="200"/>
      <c r="K1562" s="237">
        <v>153.06</v>
      </c>
      <c r="L1562" s="237"/>
      <c r="M1562" s="288">
        <v>19.600000000000001</v>
      </c>
      <c r="N1562" s="288"/>
      <c r="O1562" s="311">
        <v>2961</v>
      </c>
      <c r="P1562" s="298"/>
      <c r="Q1562" s="299">
        <v>151.80000000000001</v>
      </c>
      <c r="R1562" s="299"/>
      <c r="S1562" s="300">
        <v>19.510000000000002</v>
      </c>
      <c r="T1562" s="301"/>
      <c r="U1562" s="246"/>
    </row>
    <row r="1563" spans="1:21" x14ac:dyDescent="0.25">
      <c r="A1563" s="290" t="s">
        <v>3901</v>
      </c>
      <c r="B1563" t="s">
        <v>626</v>
      </c>
      <c r="C1563" t="s">
        <v>627</v>
      </c>
      <c r="D1563" t="s">
        <v>628</v>
      </c>
      <c r="E1563" t="s">
        <v>3902</v>
      </c>
      <c r="F1563" t="s">
        <v>102</v>
      </c>
      <c r="G1563" t="s">
        <v>97</v>
      </c>
      <c r="H1563" t="s">
        <v>1469</v>
      </c>
      <c r="I1563" s="200">
        <v>0</v>
      </c>
      <c r="J1563" s="200"/>
      <c r="K1563" s="237">
        <v>0</v>
      </c>
      <c r="L1563" s="237"/>
      <c r="M1563" s="288">
        <v>0</v>
      </c>
      <c r="N1563" s="288"/>
      <c r="O1563" s="311">
        <v>0</v>
      </c>
      <c r="P1563" s="298"/>
      <c r="Q1563" s="299">
        <v>0</v>
      </c>
      <c r="R1563" s="299"/>
      <c r="S1563" s="300">
        <v>0</v>
      </c>
      <c r="T1563" s="301"/>
      <c r="U1563" s="246"/>
    </row>
    <row r="1564" spans="1:21" x14ac:dyDescent="0.25">
      <c r="A1564" s="290" t="s">
        <v>3903</v>
      </c>
      <c r="B1564" t="s">
        <v>626</v>
      </c>
      <c r="C1564" t="s">
        <v>627</v>
      </c>
      <c r="D1564" t="s">
        <v>628</v>
      </c>
      <c r="E1564" t="s">
        <v>3904</v>
      </c>
      <c r="F1564" t="s">
        <v>102</v>
      </c>
      <c r="G1564" t="s">
        <v>97</v>
      </c>
      <c r="H1564" t="s">
        <v>833</v>
      </c>
      <c r="I1564" s="200">
        <v>18682</v>
      </c>
      <c r="J1564" s="200"/>
      <c r="K1564" s="237">
        <v>629.79999999999995</v>
      </c>
      <c r="L1564" s="237"/>
      <c r="M1564" s="288">
        <v>29.66</v>
      </c>
      <c r="N1564" s="288"/>
      <c r="O1564" s="311">
        <v>23902</v>
      </c>
      <c r="P1564" s="298"/>
      <c r="Q1564" s="299">
        <v>627.70000000000005</v>
      </c>
      <c r="R1564" s="299"/>
      <c r="S1564" s="300">
        <v>38.08</v>
      </c>
      <c r="T1564" s="301"/>
      <c r="U1564" s="246"/>
    </row>
    <row r="1565" spans="1:21" x14ac:dyDescent="0.25">
      <c r="A1565" s="290" t="s">
        <v>3905</v>
      </c>
      <c r="B1565" t="s">
        <v>626</v>
      </c>
      <c r="C1565" t="s">
        <v>627</v>
      </c>
      <c r="D1565" t="s">
        <v>628</v>
      </c>
      <c r="E1565" t="s">
        <v>3906</v>
      </c>
      <c r="F1565" t="s">
        <v>102</v>
      </c>
      <c r="G1565" t="s">
        <v>97</v>
      </c>
      <c r="H1565" t="s">
        <v>833</v>
      </c>
      <c r="I1565" s="200">
        <v>6259</v>
      </c>
      <c r="J1565" s="200"/>
      <c r="K1565" s="237">
        <v>254.1</v>
      </c>
      <c r="L1565" s="237"/>
      <c r="M1565" s="288">
        <v>24.63</v>
      </c>
      <c r="N1565" s="288"/>
      <c r="O1565" s="311">
        <v>6258</v>
      </c>
      <c r="P1565" s="298"/>
      <c r="Q1565" s="299">
        <v>251.4</v>
      </c>
      <c r="R1565" s="299"/>
      <c r="S1565" s="300">
        <v>24.89</v>
      </c>
      <c r="T1565" s="301"/>
      <c r="U1565" s="246"/>
    </row>
    <row r="1566" spans="1:21" x14ac:dyDescent="0.25">
      <c r="A1566" s="290" t="s">
        <v>3907</v>
      </c>
      <c r="B1566" t="s">
        <v>626</v>
      </c>
      <c r="C1566" t="s">
        <v>627</v>
      </c>
      <c r="D1566" t="s">
        <v>628</v>
      </c>
      <c r="E1566" t="s">
        <v>3908</v>
      </c>
      <c r="F1566" t="s">
        <v>102</v>
      </c>
      <c r="G1566" t="s">
        <v>97</v>
      </c>
      <c r="H1566" t="s">
        <v>833</v>
      </c>
      <c r="I1566" s="200">
        <v>8644</v>
      </c>
      <c r="J1566" s="200"/>
      <c r="K1566" s="237">
        <v>169.4</v>
      </c>
      <c r="L1566" s="237"/>
      <c r="M1566" s="288">
        <v>51.03</v>
      </c>
      <c r="N1566" s="288"/>
      <c r="O1566" s="311">
        <v>8638</v>
      </c>
      <c r="P1566" s="298"/>
      <c r="Q1566" s="299">
        <v>180.7</v>
      </c>
      <c r="R1566" s="299"/>
      <c r="S1566" s="300">
        <v>47.8</v>
      </c>
      <c r="T1566" s="301"/>
      <c r="U1566" s="246"/>
    </row>
    <row r="1567" spans="1:21" x14ac:dyDescent="0.25">
      <c r="A1567" s="290" t="s">
        <v>3909</v>
      </c>
      <c r="B1567" t="s">
        <v>626</v>
      </c>
      <c r="C1567" t="s">
        <v>627</v>
      </c>
      <c r="D1567" t="s">
        <v>628</v>
      </c>
      <c r="E1567" t="s">
        <v>3910</v>
      </c>
      <c r="F1567" t="s">
        <v>102</v>
      </c>
      <c r="G1567" t="s">
        <v>97</v>
      </c>
      <c r="H1567" t="s">
        <v>833</v>
      </c>
      <c r="I1567" s="200">
        <v>7000</v>
      </c>
      <c r="J1567" s="200"/>
      <c r="K1567" s="237">
        <v>231.5</v>
      </c>
      <c r="L1567" s="237"/>
      <c r="M1567" s="288">
        <v>30.24</v>
      </c>
      <c r="N1567" s="288"/>
      <c r="O1567" s="311">
        <v>6911</v>
      </c>
      <c r="P1567" s="298"/>
      <c r="Q1567" s="299">
        <v>241.4</v>
      </c>
      <c r="R1567" s="299"/>
      <c r="S1567" s="300">
        <v>28.63</v>
      </c>
      <c r="T1567" s="301"/>
      <c r="U1567" s="246"/>
    </row>
    <row r="1568" spans="1:21" x14ac:dyDescent="0.25">
      <c r="A1568" s="290" t="s">
        <v>3911</v>
      </c>
      <c r="B1568" t="s">
        <v>626</v>
      </c>
      <c r="C1568" t="s">
        <v>627</v>
      </c>
      <c r="D1568" t="s">
        <v>628</v>
      </c>
      <c r="E1568" t="s">
        <v>3912</v>
      </c>
      <c r="F1568" t="s">
        <v>102</v>
      </c>
      <c r="G1568" t="s">
        <v>97</v>
      </c>
      <c r="H1568" t="s">
        <v>833</v>
      </c>
      <c r="I1568" s="200">
        <v>13154</v>
      </c>
      <c r="J1568" s="200"/>
      <c r="K1568" s="237">
        <v>497.5</v>
      </c>
      <c r="L1568" s="237"/>
      <c r="M1568" s="288">
        <v>26.44</v>
      </c>
      <c r="N1568" s="288"/>
      <c r="O1568" s="311">
        <v>13536</v>
      </c>
      <c r="P1568" s="298"/>
      <c r="Q1568" s="299">
        <v>497.2</v>
      </c>
      <c r="R1568" s="299"/>
      <c r="S1568" s="300">
        <v>27.22</v>
      </c>
      <c r="T1568" s="301"/>
      <c r="U1568" s="246"/>
    </row>
    <row r="1569" spans="1:21" x14ac:dyDescent="0.25">
      <c r="A1569" s="290" t="s">
        <v>3913</v>
      </c>
      <c r="B1569" t="s">
        <v>626</v>
      </c>
      <c r="C1569" t="s">
        <v>627</v>
      </c>
      <c r="D1569" t="s">
        <v>628</v>
      </c>
      <c r="E1569" t="s">
        <v>3914</v>
      </c>
      <c r="F1569" t="s">
        <v>102</v>
      </c>
      <c r="G1569" t="s">
        <v>97</v>
      </c>
      <c r="H1569" t="s">
        <v>833</v>
      </c>
      <c r="I1569" s="200">
        <v>19586</v>
      </c>
      <c r="J1569" s="200"/>
      <c r="K1569" s="237">
        <v>460.7</v>
      </c>
      <c r="L1569" s="237"/>
      <c r="M1569" s="288">
        <v>42.51</v>
      </c>
      <c r="N1569" s="288"/>
      <c r="O1569" s="311">
        <v>20160</v>
      </c>
      <c r="P1569" s="298"/>
      <c r="Q1569" s="299">
        <v>472.3</v>
      </c>
      <c r="R1569" s="299"/>
      <c r="S1569" s="300">
        <v>42.68</v>
      </c>
      <c r="T1569" s="301"/>
      <c r="U1569" s="246"/>
    </row>
    <row r="1570" spans="1:21" x14ac:dyDescent="0.25">
      <c r="A1570" s="290" t="s">
        <v>3915</v>
      </c>
      <c r="B1570" t="s">
        <v>626</v>
      </c>
      <c r="C1570" t="s">
        <v>627</v>
      </c>
      <c r="D1570" t="s">
        <v>628</v>
      </c>
      <c r="E1570" t="s">
        <v>3916</v>
      </c>
      <c r="F1570" t="s">
        <v>102</v>
      </c>
      <c r="G1570" t="s">
        <v>97</v>
      </c>
      <c r="H1570" t="s">
        <v>833</v>
      </c>
      <c r="I1570" s="200">
        <v>6707</v>
      </c>
      <c r="J1570" s="200"/>
      <c r="K1570" s="237">
        <v>224.3</v>
      </c>
      <c r="L1570" s="237"/>
      <c r="M1570" s="288">
        <v>29.9</v>
      </c>
      <c r="N1570" s="288"/>
      <c r="O1570" s="311">
        <v>6707</v>
      </c>
      <c r="P1570" s="298"/>
      <c r="Q1570" s="299">
        <v>220.9</v>
      </c>
      <c r="R1570" s="299"/>
      <c r="S1570" s="300">
        <v>30.36</v>
      </c>
      <c r="T1570" s="301"/>
      <c r="U1570" s="246"/>
    </row>
    <row r="1571" spans="1:21" x14ac:dyDescent="0.25">
      <c r="A1571" s="290" t="s">
        <v>3917</v>
      </c>
      <c r="B1571" t="s">
        <v>626</v>
      </c>
      <c r="C1571" t="s">
        <v>627</v>
      </c>
      <c r="D1571" t="s">
        <v>628</v>
      </c>
      <c r="E1571" t="s">
        <v>3918</v>
      </c>
      <c r="F1571" t="s">
        <v>102</v>
      </c>
      <c r="G1571" t="s">
        <v>97</v>
      </c>
      <c r="H1571" t="s">
        <v>833</v>
      </c>
      <c r="I1571" s="200">
        <v>4991</v>
      </c>
      <c r="J1571" s="200"/>
      <c r="K1571" s="237">
        <v>374.6</v>
      </c>
      <c r="L1571" s="237"/>
      <c r="M1571" s="288">
        <v>13.32</v>
      </c>
      <c r="N1571" s="288"/>
      <c r="O1571" s="311">
        <v>6812</v>
      </c>
      <c r="P1571" s="298"/>
      <c r="Q1571" s="299">
        <v>390.8</v>
      </c>
      <c r="R1571" s="299"/>
      <c r="S1571" s="300">
        <v>17.43</v>
      </c>
      <c r="T1571" s="301"/>
      <c r="U1571" s="246"/>
    </row>
    <row r="1572" spans="1:21" x14ac:dyDescent="0.25">
      <c r="A1572" s="290" t="s">
        <v>3919</v>
      </c>
      <c r="B1572" t="s">
        <v>626</v>
      </c>
      <c r="C1572" t="s">
        <v>627</v>
      </c>
      <c r="D1572" t="s">
        <v>628</v>
      </c>
      <c r="E1572" t="s">
        <v>3920</v>
      </c>
      <c r="F1572" t="s">
        <v>102</v>
      </c>
      <c r="G1572" t="s">
        <v>97</v>
      </c>
      <c r="H1572" t="s">
        <v>833</v>
      </c>
      <c r="I1572" s="200">
        <v>16514</v>
      </c>
      <c r="J1572" s="200"/>
      <c r="K1572" s="237">
        <v>352.3</v>
      </c>
      <c r="L1572" s="237"/>
      <c r="M1572" s="288">
        <v>46.87</v>
      </c>
      <c r="N1572" s="288"/>
      <c r="O1572" s="311">
        <v>16957</v>
      </c>
      <c r="P1572" s="298"/>
      <c r="Q1572" s="299">
        <v>350.9</v>
      </c>
      <c r="R1572" s="299"/>
      <c r="S1572" s="300">
        <v>48.32</v>
      </c>
      <c r="T1572" s="301"/>
      <c r="U1572" s="246"/>
    </row>
    <row r="1573" spans="1:21" x14ac:dyDescent="0.25">
      <c r="A1573" s="290" t="s">
        <v>3921</v>
      </c>
      <c r="B1573" t="s">
        <v>626</v>
      </c>
      <c r="C1573" t="s">
        <v>627</v>
      </c>
      <c r="D1573" t="s">
        <v>628</v>
      </c>
      <c r="E1573" t="s">
        <v>3922</v>
      </c>
      <c r="F1573" t="s">
        <v>102</v>
      </c>
      <c r="G1573" t="s">
        <v>97</v>
      </c>
      <c r="H1573" t="s">
        <v>896</v>
      </c>
      <c r="I1573" s="200">
        <v>0</v>
      </c>
      <c r="J1573" s="200"/>
      <c r="K1573" s="237">
        <v>26.81</v>
      </c>
      <c r="L1573" s="237"/>
      <c r="M1573" s="288">
        <v>0</v>
      </c>
      <c r="N1573" s="288"/>
      <c r="O1573" s="311">
        <v>0</v>
      </c>
      <c r="P1573" s="298"/>
      <c r="Q1573" s="299">
        <v>26.8</v>
      </c>
      <c r="R1573" s="299"/>
      <c r="S1573" s="300">
        <v>0</v>
      </c>
      <c r="T1573" s="301"/>
      <c r="U1573" s="246"/>
    </row>
    <row r="1574" spans="1:21" x14ac:dyDescent="0.25">
      <c r="A1574" s="290" t="s">
        <v>3923</v>
      </c>
      <c r="B1574" t="s">
        <v>626</v>
      </c>
      <c r="C1574" t="s">
        <v>627</v>
      </c>
      <c r="D1574" t="s">
        <v>628</v>
      </c>
      <c r="E1574" t="s">
        <v>3924</v>
      </c>
      <c r="F1574" t="s">
        <v>102</v>
      </c>
      <c r="G1574" t="s">
        <v>97</v>
      </c>
      <c r="H1574" t="s">
        <v>1469</v>
      </c>
      <c r="I1574" s="200">
        <v>0</v>
      </c>
      <c r="J1574" s="200"/>
      <c r="K1574" s="237">
        <v>0</v>
      </c>
      <c r="L1574" s="237"/>
      <c r="M1574" s="288">
        <v>0</v>
      </c>
      <c r="N1574" s="288"/>
      <c r="O1574" s="311">
        <v>0</v>
      </c>
      <c r="P1574" s="298"/>
      <c r="Q1574" s="299">
        <v>0</v>
      </c>
      <c r="R1574" s="299"/>
      <c r="S1574" s="300">
        <v>0</v>
      </c>
      <c r="T1574" s="301"/>
      <c r="U1574" s="246"/>
    </row>
    <row r="1575" spans="1:21" x14ac:dyDescent="0.25">
      <c r="A1575" s="290" t="s">
        <v>3925</v>
      </c>
      <c r="B1575" t="s">
        <v>626</v>
      </c>
      <c r="C1575" t="s">
        <v>627</v>
      </c>
      <c r="D1575" t="s">
        <v>628</v>
      </c>
      <c r="E1575" t="s">
        <v>3926</v>
      </c>
      <c r="F1575" t="s">
        <v>102</v>
      </c>
      <c r="G1575" t="s">
        <v>97</v>
      </c>
      <c r="H1575" t="s">
        <v>1469</v>
      </c>
      <c r="I1575" s="200">
        <v>7741</v>
      </c>
      <c r="J1575" s="200"/>
      <c r="K1575" s="237">
        <v>532.1</v>
      </c>
      <c r="L1575" s="237"/>
      <c r="M1575" s="288">
        <v>14.55</v>
      </c>
      <c r="N1575" s="288"/>
      <c r="O1575" s="311">
        <v>8058</v>
      </c>
      <c r="P1575" s="298"/>
      <c r="Q1575" s="299">
        <v>527.20000000000005</v>
      </c>
      <c r="R1575" s="299"/>
      <c r="S1575" s="300">
        <v>15.28</v>
      </c>
      <c r="T1575" s="301"/>
      <c r="U1575" s="246"/>
    </row>
    <row r="1576" spans="1:21" x14ac:dyDescent="0.25">
      <c r="A1576" s="290" t="s">
        <v>3927</v>
      </c>
      <c r="B1576" t="s">
        <v>626</v>
      </c>
      <c r="C1576" t="s">
        <v>627</v>
      </c>
      <c r="D1576" t="s">
        <v>628</v>
      </c>
      <c r="E1576" t="s">
        <v>3928</v>
      </c>
      <c r="F1576" t="s">
        <v>102</v>
      </c>
      <c r="G1576" t="s">
        <v>97</v>
      </c>
      <c r="H1576" t="s">
        <v>896</v>
      </c>
      <c r="I1576" s="200">
        <v>0</v>
      </c>
      <c r="J1576" s="200"/>
      <c r="K1576" s="237">
        <v>14.8</v>
      </c>
      <c r="L1576" s="237"/>
      <c r="M1576" s="288">
        <v>0</v>
      </c>
      <c r="N1576" s="288"/>
      <c r="O1576" s="311">
        <v>0</v>
      </c>
      <c r="P1576" s="298"/>
      <c r="Q1576" s="299">
        <v>15.7</v>
      </c>
      <c r="R1576" s="299"/>
      <c r="S1576" s="300">
        <v>0</v>
      </c>
      <c r="T1576" s="301"/>
      <c r="U1576" s="246"/>
    </row>
    <row r="1577" spans="1:21" x14ac:dyDescent="0.25">
      <c r="A1577" s="290" t="s">
        <v>3929</v>
      </c>
      <c r="B1577" t="s">
        <v>626</v>
      </c>
      <c r="C1577" t="s">
        <v>627</v>
      </c>
      <c r="D1577" t="s">
        <v>628</v>
      </c>
      <c r="E1577" t="s">
        <v>3930</v>
      </c>
      <c r="F1577" t="s">
        <v>102</v>
      </c>
      <c r="G1577" t="s">
        <v>97</v>
      </c>
      <c r="H1577" t="s">
        <v>896</v>
      </c>
      <c r="I1577" s="200">
        <v>0</v>
      </c>
      <c r="J1577" s="200"/>
      <c r="K1577" s="237">
        <v>60.9</v>
      </c>
      <c r="L1577" s="237"/>
      <c r="M1577" s="288">
        <v>0</v>
      </c>
      <c r="N1577" s="288"/>
      <c r="O1577" s="311">
        <v>0</v>
      </c>
      <c r="P1577" s="298"/>
      <c r="Q1577" s="299">
        <v>63.3</v>
      </c>
      <c r="R1577" s="299"/>
      <c r="S1577" s="300">
        <v>0</v>
      </c>
      <c r="T1577" s="301"/>
      <c r="U1577" s="246"/>
    </row>
    <row r="1578" spans="1:21" x14ac:dyDescent="0.25">
      <c r="A1578" s="290" t="s">
        <v>3931</v>
      </c>
      <c r="B1578" t="s">
        <v>626</v>
      </c>
      <c r="C1578" t="s">
        <v>627</v>
      </c>
      <c r="D1578" t="s">
        <v>628</v>
      </c>
      <c r="E1578" t="s">
        <v>3932</v>
      </c>
      <c r="F1578" t="s">
        <v>102</v>
      </c>
      <c r="G1578" t="s">
        <v>97</v>
      </c>
      <c r="H1578" t="s">
        <v>833</v>
      </c>
      <c r="I1578" s="200">
        <v>2527</v>
      </c>
      <c r="J1578" s="200"/>
      <c r="K1578" s="237">
        <v>127.2</v>
      </c>
      <c r="L1578" s="237"/>
      <c r="M1578" s="288">
        <v>19.87</v>
      </c>
      <c r="N1578" s="288"/>
      <c r="O1578" s="311">
        <v>2459</v>
      </c>
      <c r="P1578" s="298"/>
      <c r="Q1578" s="299">
        <v>124.5</v>
      </c>
      <c r="R1578" s="299"/>
      <c r="S1578" s="300">
        <v>19.75</v>
      </c>
      <c r="T1578" s="301"/>
      <c r="U1578" s="246"/>
    </row>
    <row r="1579" spans="1:21" x14ac:dyDescent="0.25">
      <c r="A1579" s="290" t="s">
        <v>3933</v>
      </c>
      <c r="B1579" t="s">
        <v>626</v>
      </c>
      <c r="C1579" t="s">
        <v>627</v>
      </c>
      <c r="D1579" t="s">
        <v>628</v>
      </c>
      <c r="E1579" t="s">
        <v>3934</v>
      </c>
      <c r="F1579" t="s">
        <v>102</v>
      </c>
      <c r="G1579" t="s">
        <v>97</v>
      </c>
      <c r="H1579" t="s">
        <v>833</v>
      </c>
      <c r="I1579" s="200">
        <v>180379</v>
      </c>
      <c r="J1579" s="200"/>
      <c r="K1579" s="237">
        <v>2137.4</v>
      </c>
      <c r="L1579" s="237"/>
      <c r="M1579" s="288">
        <v>84.39</v>
      </c>
      <c r="N1579" s="288"/>
      <c r="O1579" s="311">
        <v>196034</v>
      </c>
      <c r="P1579" s="298"/>
      <c r="Q1579" s="299">
        <v>2138.1999999999998</v>
      </c>
      <c r="R1579" s="299"/>
      <c r="S1579" s="300">
        <v>91.68</v>
      </c>
      <c r="T1579" s="301"/>
      <c r="U1579" s="246"/>
    </row>
    <row r="1580" spans="1:21" x14ac:dyDescent="0.25">
      <c r="A1580" s="290" t="s">
        <v>3935</v>
      </c>
      <c r="B1580" t="s">
        <v>626</v>
      </c>
      <c r="C1580" t="s">
        <v>627</v>
      </c>
      <c r="D1580" t="s">
        <v>628</v>
      </c>
      <c r="E1580" t="s">
        <v>3936</v>
      </c>
      <c r="F1580" t="s">
        <v>102</v>
      </c>
      <c r="G1580" t="s">
        <v>97</v>
      </c>
      <c r="H1580" t="s">
        <v>833</v>
      </c>
      <c r="I1580" s="200">
        <v>695</v>
      </c>
      <c r="J1580" s="200"/>
      <c r="K1580" s="237">
        <v>103.3</v>
      </c>
      <c r="L1580" s="237"/>
      <c r="M1580" s="288">
        <v>6.73</v>
      </c>
      <c r="N1580" s="288"/>
      <c r="O1580" s="311">
        <v>738</v>
      </c>
      <c r="P1580" s="298"/>
      <c r="Q1580" s="299">
        <v>104.1</v>
      </c>
      <c r="R1580" s="299"/>
      <c r="S1580" s="300">
        <v>7.09</v>
      </c>
      <c r="T1580" s="301"/>
      <c r="U1580" s="246"/>
    </row>
    <row r="1581" spans="1:21" x14ac:dyDescent="0.25">
      <c r="A1581" s="290" t="s">
        <v>3937</v>
      </c>
      <c r="B1581" t="s">
        <v>626</v>
      </c>
      <c r="C1581" t="s">
        <v>627</v>
      </c>
      <c r="D1581" t="s">
        <v>628</v>
      </c>
      <c r="E1581" t="s">
        <v>3938</v>
      </c>
      <c r="F1581" t="s">
        <v>102</v>
      </c>
      <c r="G1581" t="s">
        <v>97</v>
      </c>
      <c r="H1581" t="s">
        <v>833</v>
      </c>
      <c r="I1581" s="200">
        <v>11490</v>
      </c>
      <c r="J1581" s="200"/>
      <c r="K1581" s="237">
        <v>389.7</v>
      </c>
      <c r="L1581" s="237"/>
      <c r="M1581" s="288">
        <v>29.48</v>
      </c>
      <c r="N1581" s="288"/>
      <c r="O1581" s="311">
        <v>11603</v>
      </c>
      <c r="P1581" s="298"/>
      <c r="Q1581" s="299">
        <v>377.8</v>
      </c>
      <c r="R1581" s="299"/>
      <c r="S1581" s="300">
        <v>30.71</v>
      </c>
      <c r="T1581" s="301"/>
      <c r="U1581" s="246"/>
    </row>
    <row r="1582" spans="1:21" x14ac:dyDescent="0.25">
      <c r="A1582" s="290" t="s">
        <v>3939</v>
      </c>
      <c r="B1582" t="s">
        <v>626</v>
      </c>
      <c r="C1582" t="s">
        <v>627</v>
      </c>
      <c r="D1582" t="s">
        <v>628</v>
      </c>
      <c r="E1582" t="s">
        <v>3940</v>
      </c>
      <c r="F1582" t="s">
        <v>102</v>
      </c>
      <c r="G1582" t="s">
        <v>97</v>
      </c>
      <c r="H1582" t="s">
        <v>833</v>
      </c>
      <c r="I1582" s="200">
        <v>11190</v>
      </c>
      <c r="J1582" s="200"/>
      <c r="K1582" s="237">
        <v>339.1</v>
      </c>
      <c r="L1582" s="237"/>
      <c r="M1582" s="288">
        <v>33</v>
      </c>
      <c r="N1582" s="288"/>
      <c r="O1582" s="311">
        <v>11506</v>
      </c>
      <c r="P1582" s="298"/>
      <c r="Q1582" s="299">
        <v>339.2</v>
      </c>
      <c r="R1582" s="299"/>
      <c r="S1582" s="300">
        <v>33.92</v>
      </c>
      <c r="T1582" s="301"/>
      <c r="U1582" s="246"/>
    </row>
    <row r="1583" spans="1:21" x14ac:dyDescent="0.25">
      <c r="A1583" s="290" t="s">
        <v>3941</v>
      </c>
      <c r="B1583" t="s">
        <v>626</v>
      </c>
      <c r="C1583" t="s">
        <v>627</v>
      </c>
      <c r="D1583" t="s">
        <v>628</v>
      </c>
      <c r="E1583" t="s">
        <v>3942</v>
      </c>
      <c r="F1583" t="s">
        <v>102</v>
      </c>
      <c r="G1583" t="s">
        <v>97</v>
      </c>
      <c r="H1583" t="s">
        <v>833</v>
      </c>
      <c r="I1583" s="200">
        <v>7569</v>
      </c>
      <c r="J1583" s="200"/>
      <c r="K1583" s="237">
        <v>169.3</v>
      </c>
      <c r="L1583" s="237"/>
      <c r="M1583" s="288">
        <v>44.71</v>
      </c>
      <c r="N1583" s="288"/>
      <c r="O1583" s="311">
        <v>8469</v>
      </c>
      <c r="P1583" s="298"/>
      <c r="Q1583" s="299">
        <v>172.6</v>
      </c>
      <c r="R1583" s="299"/>
      <c r="S1583" s="300">
        <v>49.07</v>
      </c>
      <c r="T1583" s="301"/>
      <c r="U1583" s="246"/>
    </row>
    <row r="1584" spans="1:21" x14ac:dyDescent="0.25">
      <c r="A1584" s="290" t="s">
        <v>3943</v>
      </c>
      <c r="B1584" t="s">
        <v>626</v>
      </c>
      <c r="C1584" t="s">
        <v>627</v>
      </c>
      <c r="D1584" t="s">
        <v>628</v>
      </c>
      <c r="E1584" t="s">
        <v>3944</v>
      </c>
      <c r="F1584" t="s">
        <v>102</v>
      </c>
      <c r="G1584" t="s">
        <v>97</v>
      </c>
      <c r="H1584" t="s">
        <v>833</v>
      </c>
      <c r="I1584" s="200">
        <v>11076</v>
      </c>
      <c r="J1584" s="200"/>
      <c r="K1584" s="237">
        <v>354.8</v>
      </c>
      <c r="L1584" s="237"/>
      <c r="M1584" s="288">
        <v>31.22</v>
      </c>
      <c r="N1584" s="288"/>
      <c r="O1584" s="311">
        <v>11701</v>
      </c>
      <c r="P1584" s="298"/>
      <c r="Q1584" s="299">
        <v>352.6</v>
      </c>
      <c r="R1584" s="299"/>
      <c r="S1584" s="300">
        <v>33.18</v>
      </c>
      <c r="T1584" s="301"/>
      <c r="U1584" s="246"/>
    </row>
    <row r="1585" spans="1:21" x14ac:dyDescent="0.25">
      <c r="A1585" s="290" t="s">
        <v>3945</v>
      </c>
      <c r="B1585" t="s">
        <v>626</v>
      </c>
      <c r="C1585" t="s">
        <v>627</v>
      </c>
      <c r="D1585" t="s">
        <v>628</v>
      </c>
      <c r="E1585" t="s">
        <v>3946</v>
      </c>
      <c r="F1585" t="s">
        <v>102</v>
      </c>
      <c r="G1585" t="s">
        <v>97</v>
      </c>
      <c r="H1585" t="s">
        <v>896</v>
      </c>
      <c r="I1585" s="200">
        <v>0</v>
      </c>
      <c r="J1585" s="200"/>
      <c r="K1585" s="237">
        <v>109.1</v>
      </c>
      <c r="L1585" s="237"/>
      <c r="M1585" s="288">
        <v>0</v>
      </c>
      <c r="N1585" s="288"/>
      <c r="O1585" s="311">
        <v>0</v>
      </c>
      <c r="P1585" s="298"/>
      <c r="Q1585" s="299">
        <v>105.4</v>
      </c>
      <c r="R1585" s="299"/>
      <c r="S1585" s="300">
        <v>0</v>
      </c>
      <c r="T1585" s="301"/>
      <c r="U1585" s="246"/>
    </row>
    <row r="1586" spans="1:21" x14ac:dyDescent="0.25">
      <c r="A1586" s="290" t="s">
        <v>3947</v>
      </c>
      <c r="B1586" t="s">
        <v>626</v>
      </c>
      <c r="C1586" t="s">
        <v>627</v>
      </c>
      <c r="D1586" t="s">
        <v>628</v>
      </c>
      <c r="E1586" t="s">
        <v>2434</v>
      </c>
      <c r="F1586" t="s">
        <v>102</v>
      </c>
      <c r="G1586" t="s">
        <v>97</v>
      </c>
      <c r="H1586" t="s">
        <v>833</v>
      </c>
      <c r="I1586" s="200">
        <v>23075</v>
      </c>
      <c r="J1586" s="200"/>
      <c r="K1586" s="237">
        <v>584.20000000000005</v>
      </c>
      <c r="L1586" s="237"/>
      <c r="M1586" s="288">
        <v>39.5</v>
      </c>
      <c r="N1586" s="288"/>
      <c r="O1586" s="311">
        <v>23044</v>
      </c>
      <c r="P1586" s="298"/>
      <c r="Q1586" s="299">
        <v>583.70000000000005</v>
      </c>
      <c r="R1586" s="299"/>
      <c r="S1586" s="300">
        <v>39.479999999999997</v>
      </c>
      <c r="T1586" s="301"/>
      <c r="U1586" s="246"/>
    </row>
    <row r="1587" spans="1:21" x14ac:dyDescent="0.25">
      <c r="A1587" s="290" t="s">
        <v>3948</v>
      </c>
      <c r="B1587" t="s">
        <v>626</v>
      </c>
      <c r="C1587" t="s">
        <v>627</v>
      </c>
      <c r="D1587" t="s">
        <v>628</v>
      </c>
      <c r="E1587" t="s">
        <v>3949</v>
      </c>
      <c r="F1587" t="s">
        <v>102</v>
      </c>
      <c r="G1587" t="s">
        <v>97</v>
      </c>
      <c r="H1587" t="s">
        <v>1469</v>
      </c>
      <c r="I1587" s="200">
        <v>15577</v>
      </c>
      <c r="J1587" s="200"/>
      <c r="K1587" s="237">
        <v>774.7</v>
      </c>
      <c r="L1587" s="237"/>
      <c r="M1587" s="288">
        <v>20.11</v>
      </c>
      <c r="N1587" s="288"/>
      <c r="O1587" s="311">
        <v>15590</v>
      </c>
      <c r="P1587" s="298"/>
      <c r="Q1587" s="299">
        <v>778.6</v>
      </c>
      <c r="R1587" s="299"/>
      <c r="S1587" s="300">
        <v>20.02</v>
      </c>
      <c r="T1587" s="301"/>
      <c r="U1587" s="246"/>
    </row>
    <row r="1588" spans="1:21" x14ac:dyDescent="0.25">
      <c r="A1588" s="290" t="s">
        <v>3950</v>
      </c>
      <c r="B1588" t="s">
        <v>626</v>
      </c>
      <c r="C1588" t="s">
        <v>627</v>
      </c>
      <c r="D1588" t="s">
        <v>628</v>
      </c>
      <c r="E1588" t="s">
        <v>3951</v>
      </c>
      <c r="F1588" t="s">
        <v>102</v>
      </c>
      <c r="G1588" t="s">
        <v>97</v>
      </c>
      <c r="H1588" t="s">
        <v>833</v>
      </c>
      <c r="I1588" s="200">
        <v>3821</v>
      </c>
      <c r="J1588" s="200"/>
      <c r="K1588" s="237">
        <v>111</v>
      </c>
      <c r="L1588" s="237"/>
      <c r="M1588" s="288">
        <v>34.42</v>
      </c>
      <c r="N1588" s="288"/>
      <c r="O1588" s="311">
        <v>4645</v>
      </c>
      <c r="P1588" s="298"/>
      <c r="Q1588" s="299">
        <v>107.4</v>
      </c>
      <c r="R1588" s="299"/>
      <c r="S1588" s="300">
        <v>43.25</v>
      </c>
      <c r="T1588" s="301"/>
      <c r="U1588" s="246"/>
    </row>
    <row r="1589" spans="1:21" x14ac:dyDescent="0.25">
      <c r="A1589" s="290" t="s">
        <v>3952</v>
      </c>
      <c r="B1589" t="s">
        <v>626</v>
      </c>
      <c r="C1589" t="s">
        <v>627</v>
      </c>
      <c r="D1589" t="s">
        <v>628</v>
      </c>
      <c r="E1589" t="s">
        <v>3953</v>
      </c>
      <c r="F1589" t="s">
        <v>102</v>
      </c>
      <c r="G1589" t="s">
        <v>97</v>
      </c>
      <c r="H1589" t="s">
        <v>833</v>
      </c>
      <c r="I1589" s="200">
        <v>409628</v>
      </c>
      <c r="J1589" s="200"/>
      <c r="K1589" s="237">
        <v>10475.5</v>
      </c>
      <c r="L1589" s="237"/>
      <c r="M1589" s="288">
        <v>39.1</v>
      </c>
      <c r="N1589" s="288"/>
      <c r="O1589" s="311">
        <v>450405</v>
      </c>
      <c r="P1589" s="298"/>
      <c r="Q1589" s="299">
        <v>10500.6</v>
      </c>
      <c r="R1589" s="299"/>
      <c r="S1589" s="300">
        <v>42.89</v>
      </c>
      <c r="T1589" s="301"/>
      <c r="U1589" s="246"/>
    </row>
    <row r="1590" spans="1:21" x14ac:dyDescent="0.25">
      <c r="A1590" s="290" t="s">
        <v>3954</v>
      </c>
      <c r="B1590" t="s">
        <v>626</v>
      </c>
      <c r="C1590" t="s">
        <v>627</v>
      </c>
      <c r="D1590" t="s">
        <v>628</v>
      </c>
      <c r="E1590" t="s">
        <v>3955</v>
      </c>
      <c r="F1590" t="s">
        <v>102</v>
      </c>
      <c r="G1590" t="s">
        <v>97</v>
      </c>
      <c r="H1590" t="s">
        <v>833</v>
      </c>
      <c r="I1590" s="200">
        <v>1500</v>
      </c>
      <c r="J1590" s="200"/>
      <c r="K1590" s="237">
        <v>64.150000000000006</v>
      </c>
      <c r="L1590" s="237"/>
      <c r="M1590" s="288">
        <v>23.38</v>
      </c>
      <c r="N1590" s="288"/>
      <c r="O1590" s="311">
        <v>482</v>
      </c>
      <c r="P1590" s="298"/>
      <c r="Q1590" s="299">
        <v>61.5</v>
      </c>
      <c r="R1590" s="299"/>
      <c r="S1590" s="300">
        <v>7.84</v>
      </c>
      <c r="T1590" s="301"/>
      <c r="U1590" s="246"/>
    </row>
    <row r="1591" spans="1:21" x14ac:dyDescent="0.25">
      <c r="A1591" s="290" t="s">
        <v>3956</v>
      </c>
      <c r="B1591" t="s">
        <v>626</v>
      </c>
      <c r="C1591" t="s">
        <v>627</v>
      </c>
      <c r="D1591" t="s">
        <v>628</v>
      </c>
      <c r="E1591" t="s">
        <v>3957</v>
      </c>
      <c r="F1591" t="s">
        <v>102</v>
      </c>
      <c r="G1591" t="s">
        <v>97</v>
      </c>
      <c r="H1591" t="s">
        <v>896</v>
      </c>
      <c r="I1591" s="200">
        <v>0</v>
      </c>
      <c r="J1591" s="200"/>
      <c r="K1591" s="237">
        <v>77.599999999999994</v>
      </c>
      <c r="L1591" s="237"/>
      <c r="M1591" s="288">
        <v>0</v>
      </c>
      <c r="N1591" s="288"/>
      <c r="O1591" s="311">
        <v>0</v>
      </c>
      <c r="P1591" s="298"/>
      <c r="Q1591" s="299">
        <v>81.3</v>
      </c>
      <c r="R1591" s="299"/>
      <c r="S1591" s="300">
        <v>0</v>
      </c>
      <c r="T1591" s="301"/>
      <c r="U1591" s="246"/>
    </row>
    <row r="1592" spans="1:21" x14ac:dyDescent="0.25">
      <c r="A1592" s="290" t="s">
        <v>3958</v>
      </c>
      <c r="B1592" t="s">
        <v>626</v>
      </c>
      <c r="C1592" t="s">
        <v>627</v>
      </c>
      <c r="D1592" t="s">
        <v>628</v>
      </c>
      <c r="E1592" t="s">
        <v>3959</v>
      </c>
      <c r="F1592" t="s">
        <v>102</v>
      </c>
      <c r="G1592" t="s">
        <v>97</v>
      </c>
      <c r="H1592" t="s">
        <v>833</v>
      </c>
      <c r="I1592" s="200">
        <v>7191</v>
      </c>
      <c r="J1592" s="200"/>
      <c r="K1592" s="237">
        <v>512.1</v>
      </c>
      <c r="L1592" s="237"/>
      <c r="M1592" s="288">
        <v>14.04</v>
      </c>
      <c r="N1592" s="288"/>
      <c r="O1592" s="311">
        <v>8191</v>
      </c>
      <c r="P1592" s="298"/>
      <c r="Q1592" s="299">
        <v>516.79999999999995</v>
      </c>
      <c r="R1592" s="299"/>
      <c r="S1592" s="300">
        <v>15.85</v>
      </c>
      <c r="T1592" s="301"/>
      <c r="U1592" s="246"/>
    </row>
    <row r="1593" spans="1:21" x14ac:dyDescent="0.25">
      <c r="A1593" s="290" t="s">
        <v>3960</v>
      </c>
      <c r="B1593" t="s">
        <v>626</v>
      </c>
      <c r="C1593" t="s">
        <v>627</v>
      </c>
      <c r="D1593" t="s">
        <v>628</v>
      </c>
      <c r="E1593" t="s">
        <v>3961</v>
      </c>
      <c r="F1593" t="s">
        <v>102</v>
      </c>
      <c r="G1593" t="s">
        <v>97</v>
      </c>
      <c r="H1593" t="s">
        <v>833</v>
      </c>
      <c r="I1593" s="200">
        <v>51876</v>
      </c>
      <c r="J1593" s="200"/>
      <c r="K1593" s="237">
        <v>893.4</v>
      </c>
      <c r="L1593" s="237"/>
      <c r="M1593" s="288">
        <v>58.07</v>
      </c>
      <c r="N1593" s="288"/>
      <c r="O1593" s="311">
        <v>57189</v>
      </c>
      <c r="P1593" s="298"/>
      <c r="Q1593" s="299">
        <v>919.9</v>
      </c>
      <c r="R1593" s="299"/>
      <c r="S1593" s="300">
        <v>62.17</v>
      </c>
      <c r="T1593" s="301"/>
      <c r="U1593" s="246"/>
    </row>
    <row r="1594" spans="1:21" x14ac:dyDescent="0.25">
      <c r="A1594" s="290" t="s">
        <v>3962</v>
      </c>
      <c r="B1594" t="s">
        <v>626</v>
      </c>
      <c r="C1594" t="s">
        <v>627</v>
      </c>
      <c r="D1594" t="s">
        <v>628</v>
      </c>
      <c r="E1594" t="s">
        <v>3963</v>
      </c>
      <c r="F1594" t="s">
        <v>102</v>
      </c>
      <c r="G1594" t="s">
        <v>97</v>
      </c>
      <c r="H1594" t="s">
        <v>833</v>
      </c>
      <c r="I1594" s="200">
        <v>105994</v>
      </c>
      <c r="J1594" s="200"/>
      <c r="K1594" s="237">
        <v>2462.6999999999998</v>
      </c>
      <c r="L1594" s="237"/>
      <c r="M1594" s="288">
        <v>43.04</v>
      </c>
      <c r="N1594" s="288"/>
      <c r="O1594" s="311">
        <v>108122</v>
      </c>
      <c r="P1594" s="298"/>
      <c r="Q1594" s="299">
        <v>2474.9</v>
      </c>
      <c r="R1594" s="299"/>
      <c r="S1594" s="300">
        <v>43.69</v>
      </c>
      <c r="T1594" s="301"/>
      <c r="U1594" s="246"/>
    </row>
    <row r="1595" spans="1:21" x14ac:dyDescent="0.25">
      <c r="A1595" s="290" t="s">
        <v>3964</v>
      </c>
      <c r="B1595" t="s">
        <v>626</v>
      </c>
      <c r="C1595" t="s">
        <v>627</v>
      </c>
      <c r="D1595" t="s">
        <v>628</v>
      </c>
      <c r="E1595" t="s">
        <v>3965</v>
      </c>
      <c r="F1595" t="s">
        <v>102</v>
      </c>
      <c r="G1595" t="s">
        <v>97</v>
      </c>
      <c r="H1595" t="s">
        <v>896</v>
      </c>
      <c r="I1595" s="200">
        <v>100</v>
      </c>
      <c r="J1595" s="200"/>
      <c r="K1595" s="237">
        <v>45.6</v>
      </c>
      <c r="L1595" s="237"/>
      <c r="M1595" s="288">
        <v>2.19</v>
      </c>
      <c r="N1595" s="288"/>
      <c r="O1595" s="311">
        <v>0</v>
      </c>
      <c r="P1595" s="298"/>
      <c r="Q1595" s="299">
        <v>45</v>
      </c>
      <c r="R1595" s="299"/>
      <c r="S1595" s="300">
        <v>0</v>
      </c>
      <c r="T1595" s="301"/>
      <c r="U1595" s="246"/>
    </row>
    <row r="1596" spans="1:21" x14ac:dyDescent="0.25">
      <c r="A1596" s="290" t="s">
        <v>3966</v>
      </c>
      <c r="B1596" t="s">
        <v>626</v>
      </c>
      <c r="C1596" t="s">
        <v>627</v>
      </c>
      <c r="D1596" t="s">
        <v>628</v>
      </c>
      <c r="E1596" t="s">
        <v>3967</v>
      </c>
      <c r="F1596" t="s">
        <v>102</v>
      </c>
      <c r="G1596" t="s">
        <v>97</v>
      </c>
      <c r="H1596" t="s">
        <v>833</v>
      </c>
      <c r="I1596" s="200">
        <v>14911</v>
      </c>
      <c r="J1596" s="200"/>
      <c r="K1596" s="237">
        <v>542.5</v>
      </c>
      <c r="L1596" s="237"/>
      <c r="M1596" s="288">
        <v>27.49</v>
      </c>
      <c r="N1596" s="288"/>
      <c r="O1596" s="311">
        <v>15011</v>
      </c>
      <c r="P1596" s="298"/>
      <c r="Q1596" s="299">
        <v>576.1</v>
      </c>
      <c r="R1596" s="299"/>
      <c r="S1596" s="300">
        <v>26.06</v>
      </c>
      <c r="T1596" s="301"/>
      <c r="U1596" s="246"/>
    </row>
    <row r="1597" spans="1:21" x14ac:dyDescent="0.25">
      <c r="A1597" s="290" t="s">
        <v>3968</v>
      </c>
      <c r="B1597" t="s">
        <v>626</v>
      </c>
      <c r="C1597" t="s">
        <v>627</v>
      </c>
      <c r="D1597" t="s">
        <v>628</v>
      </c>
      <c r="E1597" t="s">
        <v>3969</v>
      </c>
      <c r="F1597" t="s">
        <v>102</v>
      </c>
      <c r="G1597" t="s">
        <v>97</v>
      </c>
      <c r="H1597" t="s">
        <v>833</v>
      </c>
      <c r="I1597" s="200">
        <v>17116</v>
      </c>
      <c r="J1597" s="200"/>
      <c r="K1597" s="237">
        <v>435.9</v>
      </c>
      <c r="L1597" s="237"/>
      <c r="M1597" s="288">
        <v>39.270000000000003</v>
      </c>
      <c r="N1597" s="288"/>
      <c r="O1597" s="311">
        <v>17138</v>
      </c>
      <c r="P1597" s="298"/>
      <c r="Q1597" s="299">
        <v>430.2</v>
      </c>
      <c r="R1597" s="299"/>
      <c r="S1597" s="300">
        <v>39.840000000000003</v>
      </c>
      <c r="T1597" s="301"/>
      <c r="U1597" s="246"/>
    </row>
    <row r="1598" spans="1:21" x14ac:dyDescent="0.25">
      <c r="A1598" s="290" t="s">
        <v>3970</v>
      </c>
      <c r="B1598" t="s">
        <v>626</v>
      </c>
      <c r="C1598" t="s">
        <v>627</v>
      </c>
      <c r="D1598" t="s">
        <v>628</v>
      </c>
      <c r="E1598" t="s">
        <v>3971</v>
      </c>
      <c r="F1598" t="s">
        <v>102</v>
      </c>
      <c r="G1598" t="s">
        <v>97</v>
      </c>
      <c r="H1598" t="s">
        <v>833</v>
      </c>
      <c r="I1598" s="200">
        <v>429</v>
      </c>
      <c r="J1598" s="200"/>
      <c r="K1598" s="237">
        <v>42.9</v>
      </c>
      <c r="L1598" s="237"/>
      <c r="M1598" s="288">
        <v>10</v>
      </c>
      <c r="N1598" s="288"/>
      <c r="O1598" s="311">
        <v>423</v>
      </c>
      <c r="P1598" s="298"/>
      <c r="Q1598" s="299">
        <v>42.3</v>
      </c>
      <c r="R1598" s="299"/>
      <c r="S1598" s="300">
        <v>10</v>
      </c>
      <c r="T1598" s="301"/>
      <c r="U1598" s="246"/>
    </row>
    <row r="1599" spans="1:21" x14ac:dyDescent="0.25">
      <c r="A1599" s="290" t="s">
        <v>3972</v>
      </c>
      <c r="B1599" t="s">
        <v>626</v>
      </c>
      <c r="C1599" t="s">
        <v>627</v>
      </c>
      <c r="D1599" t="s">
        <v>628</v>
      </c>
      <c r="E1599" t="s">
        <v>3973</v>
      </c>
      <c r="F1599" t="s">
        <v>102</v>
      </c>
      <c r="G1599" t="s">
        <v>97</v>
      </c>
      <c r="H1599" t="s">
        <v>833</v>
      </c>
      <c r="I1599" s="200">
        <v>36918</v>
      </c>
      <c r="J1599" s="200"/>
      <c r="K1599" s="237">
        <v>886.1</v>
      </c>
      <c r="L1599" s="237"/>
      <c r="M1599" s="288">
        <v>41.66</v>
      </c>
      <c r="N1599" s="288"/>
      <c r="O1599" s="311">
        <v>36909</v>
      </c>
      <c r="P1599" s="298"/>
      <c r="Q1599" s="299">
        <v>900.6</v>
      </c>
      <c r="R1599" s="299"/>
      <c r="S1599" s="300">
        <v>40.98</v>
      </c>
      <c r="T1599" s="301"/>
      <c r="U1599" s="246"/>
    </row>
    <row r="1600" spans="1:21" x14ac:dyDescent="0.25">
      <c r="A1600" s="290" t="s">
        <v>3974</v>
      </c>
      <c r="B1600" t="s">
        <v>626</v>
      </c>
      <c r="C1600" t="s">
        <v>627</v>
      </c>
      <c r="D1600" t="s">
        <v>628</v>
      </c>
      <c r="E1600" t="s">
        <v>3975</v>
      </c>
      <c r="F1600" t="s">
        <v>102</v>
      </c>
      <c r="G1600" t="s">
        <v>97</v>
      </c>
      <c r="H1600" t="s">
        <v>833</v>
      </c>
      <c r="I1600" s="200">
        <v>16281</v>
      </c>
      <c r="J1600" s="200"/>
      <c r="K1600" s="237">
        <v>710.1</v>
      </c>
      <c r="L1600" s="237"/>
      <c r="M1600" s="288">
        <v>22.93</v>
      </c>
      <c r="N1600" s="288"/>
      <c r="O1600" s="311">
        <v>15782</v>
      </c>
      <c r="P1600" s="298"/>
      <c r="Q1600" s="299">
        <v>717.3</v>
      </c>
      <c r="R1600" s="299"/>
      <c r="S1600" s="300">
        <v>22</v>
      </c>
      <c r="T1600" s="301"/>
      <c r="U1600" s="246"/>
    </row>
    <row r="1601" spans="1:21" x14ac:dyDescent="0.25">
      <c r="A1601" s="290" t="s">
        <v>3976</v>
      </c>
      <c r="B1601" t="s">
        <v>626</v>
      </c>
      <c r="C1601" t="s">
        <v>627</v>
      </c>
      <c r="D1601" t="s">
        <v>628</v>
      </c>
      <c r="E1601" t="s">
        <v>3977</v>
      </c>
      <c r="F1601" t="s">
        <v>102</v>
      </c>
      <c r="G1601" t="s">
        <v>97</v>
      </c>
      <c r="H1601" t="s">
        <v>833</v>
      </c>
      <c r="I1601" s="200">
        <v>2889</v>
      </c>
      <c r="J1601" s="200"/>
      <c r="K1601" s="237">
        <v>130.5</v>
      </c>
      <c r="L1601" s="237"/>
      <c r="M1601" s="288">
        <v>22.14</v>
      </c>
      <c r="N1601" s="288"/>
      <c r="O1601" s="311">
        <v>2881</v>
      </c>
      <c r="P1601" s="298"/>
      <c r="Q1601" s="299">
        <v>129.30000000000001</v>
      </c>
      <c r="R1601" s="299"/>
      <c r="S1601" s="300">
        <v>22.28</v>
      </c>
      <c r="T1601" s="301"/>
      <c r="U1601" s="246"/>
    </row>
    <row r="1602" spans="1:21" x14ac:dyDescent="0.25">
      <c r="A1602" s="290" t="s">
        <v>3978</v>
      </c>
      <c r="B1602" t="s">
        <v>626</v>
      </c>
      <c r="C1602" t="s">
        <v>627</v>
      </c>
      <c r="D1602" t="s">
        <v>628</v>
      </c>
      <c r="E1602" t="s">
        <v>3979</v>
      </c>
      <c r="F1602" t="s">
        <v>102</v>
      </c>
      <c r="G1602" t="s">
        <v>97</v>
      </c>
      <c r="H1602" t="s">
        <v>833</v>
      </c>
      <c r="I1602" s="200">
        <v>2964</v>
      </c>
      <c r="J1602" s="200"/>
      <c r="K1602" s="237">
        <v>88.7</v>
      </c>
      <c r="L1602" s="237"/>
      <c r="M1602" s="288">
        <v>33.42</v>
      </c>
      <c r="N1602" s="288"/>
      <c r="O1602" s="311">
        <v>3518</v>
      </c>
      <c r="P1602" s="298"/>
      <c r="Q1602" s="299">
        <v>87.5</v>
      </c>
      <c r="R1602" s="299"/>
      <c r="S1602" s="300">
        <v>40.21</v>
      </c>
      <c r="T1602" s="301"/>
      <c r="U1602" s="246"/>
    </row>
    <row r="1603" spans="1:21" x14ac:dyDescent="0.25">
      <c r="A1603" s="290" t="s">
        <v>3980</v>
      </c>
      <c r="B1603" t="s">
        <v>626</v>
      </c>
      <c r="C1603" t="s">
        <v>627</v>
      </c>
      <c r="D1603" t="s">
        <v>628</v>
      </c>
      <c r="E1603" t="s">
        <v>3981</v>
      </c>
      <c r="F1603" t="s">
        <v>102</v>
      </c>
      <c r="G1603" t="s">
        <v>97</v>
      </c>
      <c r="H1603" t="s">
        <v>896</v>
      </c>
      <c r="I1603" s="200">
        <v>0</v>
      </c>
      <c r="J1603" s="200"/>
      <c r="K1603" s="237">
        <v>75.2</v>
      </c>
      <c r="L1603" s="237"/>
      <c r="M1603" s="288">
        <v>0</v>
      </c>
      <c r="N1603" s="288"/>
      <c r="O1603" s="311">
        <v>0</v>
      </c>
      <c r="P1603" s="298"/>
      <c r="Q1603" s="299">
        <v>77.7</v>
      </c>
      <c r="R1603" s="299"/>
      <c r="S1603" s="300">
        <v>0</v>
      </c>
      <c r="T1603" s="301"/>
      <c r="U1603" s="246"/>
    </row>
    <row r="1604" spans="1:21" x14ac:dyDescent="0.25">
      <c r="A1604" s="290" t="s">
        <v>3982</v>
      </c>
      <c r="B1604" t="s">
        <v>626</v>
      </c>
      <c r="C1604" t="s">
        <v>627</v>
      </c>
      <c r="D1604" t="s">
        <v>628</v>
      </c>
      <c r="E1604" t="s">
        <v>3983</v>
      </c>
      <c r="F1604" t="s">
        <v>102</v>
      </c>
      <c r="G1604" t="s">
        <v>97</v>
      </c>
      <c r="H1604" t="s">
        <v>1469</v>
      </c>
      <c r="I1604" s="200">
        <v>0</v>
      </c>
      <c r="J1604" s="200"/>
      <c r="K1604" s="237">
        <v>0</v>
      </c>
      <c r="L1604" s="237"/>
      <c r="M1604" s="288">
        <v>0</v>
      </c>
      <c r="N1604" s="288"/>
      <c r="O1604" s="311">
        <v>0</v>
      </c>
      <c r="P1604" s="298"/>
      <c r="Q1604" s="299">
        <v>0</v>
      </c>
      <c r="R1604" s="299"/>
      <c r="S1604" s="300">
        <v>0</v>
      </c>
      <c r="T1604" s="301"/>
      <c r="U1604" s="246"/>
    </row>
    <row r="1605" spans="1:21" x14ac:dyDescent="0.25">
      <c r="A1605" s="290" t="s">
        <v>3984</v>
      </c>
      <c r="B1605" t="s">
        <v>626</v>
      </c>
      <c r="C1605" t="s">
        <v>627</v>
      </c>
      <c r="D1605" t="s">
        <v>628</v>
      </c>
      <c r="E1605" t="s">
        <v>3985</v>
      </c>
      <c r="F1605" t="s">
        <v>102</v>
      </c>
      <c r="G1605" t="s">
        <v>97</v>
      </c>
      <c r="H1605" t="s">
        <v>896</v>
      </c>
      <c r="I1605" s="200">
        <v>0</v>
      </c>
      <c r="J1605" s="200"/>
      <c r="K1605" s="237">
        <v>50.3</v>
      </c>
      <c r="L1605" s="237"/>
      <c r="M1605" s="288">
        <v>0</v>
      </c>
      <c r="N1605" s="288"/>
      <c r="O1605" s="311">
        <v>0</v>
      </c>
      <c r="P1605" s="298"/>
      <c r="Q1605" s="299">
        <v>51.8</v>
      </c>
      <c r="R1605" s="299"/>
      <c r="S1605" s="300">
        <v>0</v>
      </c>
      <c r="T1605" s="301"/>
      <c r="U1605" s="246"/>
    </row>
    <row r="1606" spans="1:21" x14ac:dyDescent="0.25">
      <c r="A1606" s="290" t="s">
        <v>3986</v>
      </c>
      <c r="B1606" t="s">
        <v>626</v>
      </c>
      <c r="C1606" t="s">
        <v>627</v>
      </c>
      <c r="D1606" t="s">
        <v>628</v>
      </c>
      <c r="E1606" t="s">
        <v>3987</v>
      </c>
      <c r="F1606" t="s">
        <v>102</v>
      </c>
      <c r="G1606" t="s">
        <v>97</v>
      </c>
      <c r="H1606" t="s">
        <v>833</v>
      </c>
      <c r="I1606" s="200">
        <v>28315</v>
      </c>
      <c r="J1606" s="200"/>
      <c r="K1606" s="237">
        <v>727.4</v>
      </c>
      <c r="L1606" s="237"/>
      <c r="M1606" s="288">
        <v>38.93</v>
      </c>
      <c r="N1606" s="288"/>
      <c r="O1606" s="311">
        <v>29171</v>
      </c>
      <c r="P1606" s="298"/>
      <c r="Q1606" s="299">
        <v>734.6</v>
      </c>
      <c r="R1606" s="299"/>
      <c r="S1606" s="300">
        <v>39.71</v>
      </c>
      <c r="T1606" s="301"/>
      <c r="U1606" s="246"/>
    </row>
    <row r="1607" spans="1:21" x14ac:dyDescent="0.25">
      <c r="A1607" s="290" t="s">
        <v>3988</v>
      </c>
      <c r="B1607" t="s">
        <v>626</v>
      </c>
      <c r="C1607" t="s">
        <v>627</v>
      </c>
      <c r="D1607" t="s">
        <v>628</v>
      </c>
      <c r="E1607" t="s">
        <v>3989</v>
      </c>
      <c r="F1607" t="s">
        <v>102</v>
      </c>
      <c r="G1607" t="s">
        <v>97</v>
      </c>
      <c r="H1607" t="s">
        <v>833</v>
      </c>
      <c r="I1607" s="200">
        <v>10452</v>
      </c>
      <c r="J1607" s="200"/>
      <c r="K1607" s="237">
        <v>510.7</v>
      </c>
      <c r="L1607" s="237"/>
      <c r="M1607" s="288">
        <v>20.47</v>
      </c>
      <c r="N1607" s="288"/>
      <c r="O1607" s="311">
        <v>10378</v>
      </c>
      <c r="P1607" s="298"/>
      <c r="Q1607" s="299">
        <v>515.70000000000005</v>
      </c>
      <c r="R1607" s="299"/>
      <c r="S1607" s="300">
        <v>20.12</v>
      </c>
      <c r="T1607" s="301"/>
      <c r="U1607" s="246"/>
    </row>
    <row r="1608" spans="1:21" x14ac:dyDescent="0.25">
      <c r="A1608" s="290" t="s">
        <v>3990</v>
      </c>
      <c r="B1608" t="s">
        <v>626</v>
      </c>
      <c r="C1608" t="s">
        <v>627</v>
      </c>
      <c r="D1608" t="s">
        <v>628</v>
      </c>
      <c r="E1608" t="s">
        <v>3991</v>
      </c>
      <c r="F1608" t="s">
        <v>102</v>
      </c>
      <c r="G1608" t="s">
        <v>97</v>
      </c>
      <c r="H1608" t="s">
        <v>1469</v>
      </c>
      <c r="I1608" s="200">
        <v>0</v>
      </c>
      <c r="J1608" s="200"/>
      <c r="K1608" s="237">
        <v>0</v>
      </c>
      <c r="L1608" s="237"/>
      <c r="M1608" s="288">
        <v>0</v>
      </c>
      <c r="N1608" s="288"/>
      <c r="O1608" s="311">
        <v>0</v>
      </c>
      <c r="P1608" s="298"/>
      <c r="Q1608" s="299">
        <v>0</v>
      </c>
      <c r="R1608" s="299"/>
      <c r="S1608" s="300">
        <v>0</v>
      </c>
      <c r="T1608" s="301"/>
      <c r="U1608" s="246"/>
    </row>
    <row r="1609" spans="1:21" x14ac:dyDescent="0.25">
      <c r="A1609" s="290" t="s">
        <v>3992</v>
      </c>
      <c r="B1609" t="s">
        <v>626</v>
      </c>
      <c r="C1609" t="s">
        <v>627</v>
      </c>
      <c r="D1609" t="s">
        <v>628</v>
      </c>
      <c r="E1609" t="s">
        <v>3993</v>
      </c>
      <c r="F1609" t="s">
        <v>102</v>
      </c>
      <c r="G1609" t="s">
        <v>97</v>
      </c>
      <c r="H1609" t="s">
        <v>833</v>
      </c>
      <c r="I1609" s="200">
        <v>1190</v>
      </c>
      <c r="J1609" s="200"/>
      <c r="K1609" s="237">
        <v>174.8</v>
      </c>
      <c r="L1609" s="237"/>
      <c r="M1609" s="288">
        <v>6.81</v>
      </c>
      <c r="N1609" s="288"/>
      <c r="O1609" s="311">
        <v>1190</v>
      </c>
      <c r="P1609" s="298"/>
      <c r="Q1609" s="299">
        <v>177.8</v>
      </c>
      <c r="R1609" s="299"/>
      <c r="S1609" s="300">
        <v>6.69</v>
      </c>
      <c r="T1609" s="301"/>
      <c r="U1609" s="246"/>
    </row>
    <row r="1610" spans="1:21" x14ac:dyDescent="0.25">
      <c r="A1610" s="290" t="s">
        <v>3994</v>
      </c>
      <c r="B1610" t="s">
        <v>626</v>
      </c>
      <c r="C1610" t="s">
        <v>627</v>
      </c>
      <c r="D1610" t="s">
        <v>628</v>
      </c>
      <c r="E1610" t="s">
        <v>3995</v>
      </c>
      <c r="F1610" t="s">
        <v>102</v>
      </c>
      <c r="G1610" t="s">
        <v>97</v>
      </c>
      <c r="H1610" t="s">
        <v>833</v>
      </c>
      <c r="I1610" s="200">
        <v>2732</v>
      </c>
      <c r="J1610" s="200"/>
      <c r="K1610" s="237">
        <v>179.7</v>
      </c>
      <c r="L1610" s="237"/>
      <c r="M1610" s="288">
        <v>15.2</v>
      </c>
      <c r="N1610" s="288"/>
      <c r="O1610" s="311">
        <v>2687</v>
      </c>
      <c r="P1610" s="298"/>
      <c r="Q1610" s="299">
        <v>180.9</v>
      </c>
      <c r="R1610" s="299"/>
      <c r="S1610" s="300">
        <v>14.85</v>
      </c>
      <c r="T1610" s="301"/>
      <c r="U1610" s="246"/>
    </row>
    <row r="1611" spans="1:21" x14ac:dyDescent="0.25">
      <c r="A1611" s="290" t="s">
        <v>3996</v>
      </c>
      <c r="B1611" t="s">
        <v>626</v>
      </c>
      <c r="C1611" t="s">
        <v>627</v>
      </c>
      <c r="D1611" t="s">
        <v>628</v>
      </c>
      <c r="E1611" t="s">
        <v>3997</v>
      </c>
      <c r="F1611" t="s">
        <v>102</v>
      </c>
      <c r="G1611" t="s">
        <v>97</v>
      </c>
      <c r="H1611" t="s">
        <v>1469</v>
      </c>
      <c r="I1611" s="200">
        <v>0</v>
      </c>
      <c r="J1611" s="200"/>
      <c r="K1611" s="237">
        <v>0</v>
      </c>
      <c r="L1611" s="237"/>
      <c r="M1611" s="288">
        <v>0</v>
      </c>
      <c r="N1611" s="288"/>
      <c r="O1611" s="311">
        <v>0</v>
      </c>
      <c r="P1611" s="298"/>
      <c r="Q1611" s="299">
        <v>0</v>
      </c>
      <c r="R1611" s="299"/>
      <c r="S1611" s="300">
        <v>0</v>
      </c>
      <c r="T1611" s="301"/>
      <c r="U1611" s="246"/>
    </row>
    <row r="1612" spans="1:21" x14ac:dyDescent="0.25">
      <c r="A1612" s="290" t="s">
        <v>3998</v>
      </c>
      <c r="B1612" t="s">
        <v>626</v>
      </c>
      <c r="C1612" t="s">
        <v>627</v>
      </c>
      <c r="D1612" t="s">
        <v>628</v>
      </c>
      <c r="E1612" t="s">
        <v>3999</v>
      </c>
      <c r="F1612" t="s">
        <v>102</v>
      </c>
      <c r="G1612" t="s">
        <v>97</v>
      </c>
      <c r="H1612" t="s">
        <v>1469</v>
      </c>
      <c r="I1612" s="200">
        <v>0</v>
      </c>
      <c r="J1612" s="200"/>
      <c r="K1612" s="237">
        <v>0</v>
      </c>
      <c r="L1612" s="237"/>
      <c r="M1612" s="288">
        <v>0</v>
      </c>
      <c r="N1612" s="288"/>
      <c r="O1612" s="311">
        <v>0</v>
      </c>
      <c r="P1612" s="298"/>
      <c r="Q1612" s="299">
        <v>0</v>
      </c>
      <c r="R1612" s="299"/>
      <c r="S1612" s="300">
        <v>0</v>
      </c>
      <c r="T1612" s="301"/>
      <c r="U1612" s="246"/>
    </row>
    <row r="1613" spans="1:21" x14ac:dyDescent="0.25">
      <c r="A1613" s="290" t="s">
        <v>4000</v>
      </c>
      <c r="B1613" t="s">
        <v>626</v>
      </c>
      <c r="C1613" t="s">
        <v>627</v>
      </c>
      <c r="D1613" t="s">
        <v>628</v>
      </c>
      <c r="E1613" t="s">
        <v>4001</v>
      </c>
      <c r="F1613" t="s">
        <v>102</v>
      </c>
      <c r="G1613" t="s">
        <v>97</v>
      </c>
      <c r="H1613" t="s">
        <v>833</v>
      </c>
      <c r="I1613" s="200">
        <v>5247</v>
      </c>
      <c r="J1613" s="200"/>
      <c r="K1613" s="237">
        <v>753.5</v>
      </c>
      <c r="L1613" s="237"/>
      <c r="M1613" s="288">
        <v>6.96</v>
      </c>
      <c r="N1613" s="288"/>
      <c r="O1613" s="311">
        <v>5450</v>
      </c>
      <c r="P1613" s="298"/>
      <c r="Q1613" s="299">
        <v>769.2</v>
      </c>
      <c r="R1613" s="299"/>
      <c r="S1613" s="300">
        <v>7.09</v>
      </c>
      <c r="T1613" s="301"/>
      <c r="U1613" s="246"/>
    </row>
    <row r="1614" spans="1:21" x14ac:dyDescent="0.25">
      <c r="A1614" s="290" t="s">
        <v>4002</v>
      </c>
      <c r="B1614" t="s">
        <v>626</v>
      </c>
      <c r="C1614" t="s">
        <v>627</v>
      </c>
      <c r="D1614" t="s">
        <v>628</v>
      </c>
      <c r="E1614" t="s">
        <v>4003</v>
      </c>
      <c r="F1614" t="s">
        <v>102</v>
      </c>
      <c r="G1614" t="s">
        <v>97</v>
      </c>
      <c r="H1614" t="s">
        <v>833</v>
      </c>
      <c r="I1614" s="200">
        <v>3980</v>
      </c>
      <c r="J1614" s="200"/>
      <c r="K1614" s="237">
        <v>175.4</v>
      </c>
      <c r="L1614" s="237"/>
      <c r="M1614" s="288">
        <v>22.69</v>
      </c>
      <c r="N1614" s="288"/>
      <c r="O1614" s="311">
        <v>4132</v>
      </c>
      <c r="P1614" s="298"/>
      <c r="Q1614" s="299">
        <v>177.3</v>
      </c>
      <c r="R1614" s="299"/>
      <c r="S1614" s="300">
        <v>23.31</v>
      </c>
      <c r="T1614" s="301"/>
      <c r="U1614" s="246"/>
    </row>
    <row r="1615" spans="1:21" x14ac:dyDescent="0.25">
      <c r="A1615" s="290" t="s">
        <v>4004</v>
      </c>
      <c r="B1615" t="s">
        <v>626</v>
      </c>
      <c r="C1615" t="s">
        <v>627</v>
      </c>
      <c r="D1615" t="s">
        <v>628</v>
      </c>
      <c r="E1615" t="s">
        <v>4005</v>
      </c>
      <c r="F1615" t="s">
        <v>102</v>
      </c>
      <c r="G1615" t="s">
        <v>97</v>
      </c>
      <c r="H1615" t="s">
        <v>833</v>
      </c>
      <c r="I1615" s="200">
        <v>24193</v>
      </c>
      <c r="J1615" s="200"/>
      <c r="K1615" s="237">
        <v>504.3</v>
      </c>
      <c r="L1615" s="237"/>
      <c r="M1615" s="288">
        <v>47.97</v>
      </c>
      <c r="N1615" s="288"/>
      <c r="O1615" s="311">
        <v>24168</v>
      </c>
      <c r="P1615" s="298"/>
      <c r="Q1615" s="299">
        <v>498.4</v>
      </c>
      <c r="R1615" s="299"/>
      <c r="S1615" s="300">
        <v>48.49</v>
      </c>
      <c r="T1615" s="301"/>
      <c r="U1615" s="246"/>
    </row>
    <row r="1616" spans="1:21" x14ac:dyDescent="0.25">
      <c r="A1616" s="290" t="s">
        <v>4006</v>
      </c>
      <c r="B1616" t="s">
        <v>626</v>
      </c>
      <c r="C1616" t="s">
        <v>627</v>
      </c>
      <c r="D1616" t="s">
        <v>628</v>
      </c>
      <c r="E1616" t="s">
        <v>4007</v>
      </c>
      <c r="F1616" t="s">
        <v>102</v>
      </c>
      <c r="G1616" t="s">
        <v>97</v>
      </c>
      <c r="H1616" t="s">
        <v>833</v>
      </c>
      <c r="I1616" s="200">
        <v>5000</v>
      </c>
      <c r="J1616" s="200"/>
      <c r="K1616" s="237">
        <v>132.5</v>
      </c>
      <c r="L1616" s="237"/>
      <c r="M1616" s="288">
        <v>37.74</v>
      </c>
      <c r="N1616" s="288"/>
      <c r="O1616" s="311">
        <v>5000</v>
      </c>
      <c r="P1616" s="298"/>
      <c r="Q1616" s="299">
        <v>129.30000000000001</v>
      </c>
      <c r="R1616" s="299"/>
      <c r="S1616" s="300">
        <v>38.67</v>
      </c>
      <c r="T1616" s="301"/>
      <c r="U1616" s="246"/>
    </row>
    <row r="1617" spans="1:21" x14ac:dyDescent="0.25">
      <c r="A1617" s="290" t="s">
        <v>4008</v>
      </c>
      <c r="B1617" t="s">
        <v>626</v>
      </c>
      <c r="C1617" t="s">
        <v>627</v>
      </c>
      <c r="D1617" t="s">
        <v>628</v>
      </c>
      <c r="E1617" t="s">
        <v>4009</v>
      </c>
      <c r="F1617" t="s">
        <v>102</v>
      </c>
      <c r="G1617" t="s">
        <v>97</v>
      </c>
      <c r="H1617" t="s">
        <v>833</v>
      </c>
      <c r="I1617" s="200">
        <v>37629</v>
      </c>
      <c r="J1617" s="200"/>
      <c r="K1617" s="237">
        <v>1066.9000000000001</v>
      </c>
      <c r="L1617" s="237"/>
      <c r="M1617" s="288">
        <v>35.270000000000003</v>
      </c>
      <c r="N1617" s="288"/>
      <c r="O1617" s="311">
        <v>38314</v>
      </c>
      <c r="P1617" s="298"/>
      <c r="Q1617" s="299">
        <v>1064.0999999999999</v>
      </c>
      <c r="R1617" s="299"/>
      <c r="S1617" s="300">
        <v>36.01</v>
      </c>
      <c r="T1617" s="301"/>
      <c r="U1617" s="246"/>
    </row>
    <row r="1618" spans="1:21" x14ac:dyDescent="0.25">
      <c r="A1618" s="290" t="s">
        <v>4010</v>
      </c>
      <c r="B1618" t="s">
        <v>626</v>
      </c>
      <c r="C1618" t="s">
        <v>627</v>
      </c>
      <c r="D1618" t="s">
        <v>628</v>
      </c>
      <c r="E1618" t="s">
        <v>4011</v>
      </c>
      <c r="F1618" t="s">
        <v>102</v>
      </c>
      <c r="G1618" t="s">
        <v>97</v>
      </c>
      <c r="H1618" t="s">
        <v>833</v>
      </c>
      <c r="I1618" s="200">
        <v>10336</v>
      </c>
      <c r="J1618" s="200"/>
      <c r="K1618" s="237">
        <v>185.9</v>
      </c>
      <c r="L1618" s="237"/>
      <c r="M1618" s="288">
        <v>55.6</v>
      </c>
      <c r="N1618" s="288"/>
      <c r="O1618" s="311">
        <v>10613</v>
      </c>
      <c r="P1618" s="298"/>
      <c r="Q1618" s="299">
        <v>191.3</v>
      </c>
      <c r="R1618" s="299"/>
      <c r="S1618" s="300">
        <v>55.48</v>
      </c>
      <c r="T1618" s="301"/>
      <c r="U1618" s="246"/>
    </row>
    <row r="1619" spans="1:21" x14ac:dyDescent="0.25">
      <c r="A1619" s="290" t="s">
        <v>4012</v>
      </c>
      <c r="B1619" t="s">
        <v>626</v>
      </c>
      <c r="C1619" t="s">
        <v>627</v>
      </c>
      <c r="D1619" t="s">
        <v>628</v>
      </c>
      <c r="E1619" t="s">
        <v>4013</v>
      </c>
      <c r="F1619" t="s">
        <v>102</v>
      </c>
      <c r="G1619" t="s">
        <v>97</v>
      </c>
      <c r="H1619" t="s">
        <v>833</v>
      </c>
      <c r="I1619" s="200">
        <v>5039</v>
      </c>
      <c r="J1619" s="200"/>
      <c r="K1619" s="237">
        <v>204</v>
      </c>
      <c r="L1619" s="237"/>
      <c r="M1619" s="288">
        <v>24.7</v>
      </c>
      <c r="N1619" s="288"/>
      <c r="O1619" s="311">
        <v>5236</v>
      </c>
      <c r="P1619" s="298"/>
      <c r="Q1619" s="299">
        <v>212.2</v>
      </c>
      <c r="R1619" s="299"/>
      <c r="S1619" s="300">
        <v>24.67</v>
      </c>
      <c r="T1619" s="301"/>
      <c r="U1619" s="246"/>
    </row>
    <row r="1620" spans="1:21" x14ac:dyDescent="0.25">
      <c r="A1620" s="290" t="s">
        <v>4014</v>
      </c>
      <c r="B1620" t="s">
        <v>626</v>
      </c>
      <c r="C1620" t="s">
        <v>627</v>
      </c>
      <c r="D1620" t="s">
        <v>628</v>
      </c>
      <c r="E1620" t="s">
        <v>4015</v>
      </c>
      <c r="F1620" t="s">
        <v>102</v>
      </c>
      <c r="G1620" t="s">
        <v>97</v>
      </c>
      <c r="H1620" t="s">
        <v>833</v>
      </c>
      <c r="I1620" s="200">
        <v>4128</v>
      </c>
      <c r="J1620" s="200"/>
      <c r="K1620" s="237">
        <v>118</v>
      </c>
      <c r="L1620" s="237"/>
      <c r="M1620" s="288">
        <v>34.979999999999997</v>
      </c>
      <c r="N1620" s="288"/>
      <c r="O1620" s="311">
        <v>4205</v>
      </c>
      <c r="P1620" s="298"/>
      <c r="Q1620" s="299">
        <v>117</v>
      </c>
      <c r="R1620" s="299"/>
      <c r="S1620" s="300">
        <v>35.94</v>
      </c>
      <c r="T1620" s="301"/>
      <c r="U1620" s="246"/>
    </row>
    <row r="1621" spans="1:21" x14ac:dyDescent="0.25">
      <c r="A1621" s="290" t="s">
        <v>4016</v>
      </c>
      <c r="B1621" t="s">
        <v>626</v>
      </c>
      <c r="C1621" t="s">
        <v>627</v>
      </c>
      <c r="D1621" t="s">
        <v>628</v>
      </c>
      <c r="E1621" t="s">
        <v>4017</v>
      </c>
      <c r="F1621" t="s">
        <v>102</v>
      </c>
      <c r="G1621" t="s">
        <v>97</v>
      </c>
      <c r="H1621" t="s">
        <v>833</v>
      </c>
      <c r="I1621" s="200">
        <v>4641</v>
      </c>
      <c r="J1621" s="200"/>
      <c r="K1621" s="237">
        <v>150.5</v>
      </c>
      <c r="L1621" s="237"/>
      <c r="M1621" s="288">
        <v>30.84</v>
      </c>
      <c r="N1621" s="288"/>
      <c r="O1621" s="311">
        <v>4796</v>
      </c>
      <c r="P1621" s="298"/>
      <c r="Q1621" s="299">
        <v>152.30000000000001</v>
      </c>
      <c r="R1621" s="299"/>
      <c r="S1621" s="300">
        <v>31.49</v>
      </c>
      <c r="T1621" s="301"/>
      <c r="U1621" s="246"/>
    </row>
    <row r="1622" spans="1:21" x14ac:dyDescent="0.25">
      <c r="A1622" s="290" t="s">
        <v>4018</v>
      </c>
      <c r="B1622" t="s">
        <v>626</v>
      </c>
      <c r="C1622" t="s">
        <v>627</v>
      </c>
      <c r="D1622" t="s">
        <v>628</v>
      </c>
      <c r="E1622" t="s">
        <v>4019</v>
      </c>
      <c r="F1622" t="s">
        <v>102</v>
      </c>
      <c r="G1622" t="s">
        <v>97</v>
      </c>
      <c r="H1622" t="s">
        <v>833</v>
      </c>
      <c r="I1622" s="200">
        <v>5000</v>
      </c>
      <c r="J1622" s="200"/>
      <c r="K1622" s="237">
        <v>284.60000000000002</v>
      </c>
      <c r="L1622" s="237"/>
      <c r="M1622" s="288">
        <v>17.57</v>
      </c>
      <c r="N1622" s="288"/>
      <c r="O1622" s="311">
        <v>4772</v>
      </c>
      <c r="P1622" s="298"/>
      <c r="Q1622" s="299">
        <v>276.5</v>
      </c>
      <c r="R1622" s="299"/>
      <c r="S1622" s="300">
        <v>17.260000000000002</v>
      </c>
      <c r="T1622" s="301"/>
      <c r="U1622" s="246"/>
    </row>
    <row r="1623" spans="1:21" x14ac:dyDescent="0.25">
      <c r="A1623" s="290" t="s">
        <v>4020</v>
      </c>
      <c r="B1623" t="s">
        <v>626</v>
      </c>
      <c r="C1623" t="s">
        <v>627</v>
      </c>
      <c r="D1623" t="s">
        <v>628</v>
      </c>
      <c r="E1623" t="s">
        <v>4021</v>
      </c>
      <c r="F1623" t="s">
        <v>102</v>
      </c>
      <c r="G1623" t="s">
        <v>97</v>
      </c>
      <c r="H1623" t="s">
        <v>1469</v>
      </c>
      <c r="I1623" s="200">
        <v>26677</v>
      </c>
      <c r="J1623" s="200"/>
      <c r="K1623" s="237">
        <v>654</v>
      </c>
      <c r="L1623" s="237"/>
      <c r="M1623" s="288">
        <v>40.79</v>
      </c>
      <c r="N1623" s="288"/>
      <c r="O1623" s="311">
        <v>26721</v>
      </c>
      <c r="P1623" s="298"/>
      <c r="Q1623" s="299">
        <v>658.8</v>
      </c>
      <c r="R1623" s="299"/>
      <c r="S1623" s="300">
        <v>40.56</v>
      </c>
      <c r="T1623" s="301"/>
      <c r="U1623" s="246"/>
    </row>
    <row r="1624" spans="1:21" x14ac:dyDescent="0.25">
      <c r="A1624" s="290" t="s">
        <v>4022</v>
      </c>
      <c r="B1624" t="s">
        <v>626</v>
      </c>
      <c r="C1624" t="s">
        <v>627</v>
      </c>
      <c r="D1624" t="s">
        <v>628</v>
      </c>
      <c r="E1624" t="s">
        <v>4023</v>
      </c>
      <c r="F1624" t="s">
        <v>102</v>
      </c>
      <c r="G1624" t="s">
        <v>97</v>
      </c>
      <c r="H1624" t="s">
        <v>1469</v>
      </c>
      <c r="I1624" s="200">
        <v>0</v>
      </c>
      <c r="J1624" s="200"/>
      <c r="K1624" s="237">
        <v>0</v>
      </c>
      <c r="L1624" s="237"/>
      <c r="M1624" s="288">
        <v>0</v>
      </c>
      <c r="N1624" s="288"/>
      <c r="O1624" s="311">
        <v>0</v>
      </c>
      <c r="P1624" s="298"/>
      <c r="Q1624" s="299">
        <v>0</v>
      </c>
      <c r="R1624" s="299"/>
      <c r="S1624" s="300">
        <v>0</v>
      </c>
      <c r="T1624" s="301"/>
      <c r="U1624" s="246"/>
    </row>
    <row r="1625" spans="1:21" x14ac:dyDescent="0.25">
      <c r="A1625" s="290" t="s">
        <v>4024</v>
      </c>
      <c r="B1625" t="s">
        <v>626</v>
      </c>
      <c r="C1625" t="s">
        <v>627</v>
      </c>
      <c r="D1625" t="s">
        <v>628</v>
      </c>
      <c r="E1625" t="s">
        <v>4025</v>
      </c>
      <c r="F1625" t="s">
        <v>102</v>
      </c>
      <c r="G1625" t="s">
        <v>97</v>
      </c>
      <c r="H1625" t="s">
        <v>833</v>
      </c>
      <c r="I1625" s="200">
        <v>3000</v>
      </c>
      <c r="J1625" s="200"/>
      <c r="K1625" s="237">
        <v>79.099999999999994</v>
      </c>
      <c r="L1625" s="237"/>
      <c r="M1625" s="288">
        <v>37.93</v>
      </c>
      <c r="N1625" s="288"/>
      <c r="O1625" s="311">
        <v>2935</v>
      </c>
      <c r="P1625" s="298"/>
      <c r="Q1625" s="299">
        <v>80.400000000000006</v>
      </c>
      <c r="R1625" s="299"/>
      <c r="S1625" s="300">
        <v>36.5</v>
      </c>
      <c r="T1625" s="301"/>
      <c r="U1625" s="246"/>
    </row>
    <row r="1626" spans="1:21" x14ac:dyDescent="0.25">
      <c r="A1626" s="290" t="s">
        <v>4026</v>
      </c>
      <c r="B1626" t="s">
        <v>626</v>
      </c>
      <c r="C1626" t="s">
        <v>627</v>
      </c>
      <c r="D1626" t="s">
        <v>628</v>
      </c>
      <c r="E1626" t="s">
        <v>4027</v>
      </c>
      <c r="F1626" t="s">
        <v>102</v>
      </c>
      <c r="G1626" t="s">
        <v>97</v>
      </c>
      <c r="H1626" t="s">
        <v>833</v>
      </c>
      <c r="I1626" s="200">
        <v>199372</v>
      </c>
      <c r="J1626" s="200"/>
      <c r="K1626" s="237">
        <v>4063.8</v>
      </c>
      <c r="L1626" s="237"/>
      <c r="M1626" s="288">
        <v>49.06</v>
      </c>
      <c r="N1626" s="288"/>
      <c r="O1626" s="311">
        <v>202245</v>
      </c>
      <c r="P1626" s="298"/>
      <c r="Q1626" s="299">
        <v>4122.3999999999996</v>
      </c>
      <c r="R1626" s="299"/>
      <c r="S1626" s="300">
        <v>49.06</v>
      </c>
      <c r="T1626" s="301"/>
      <c r="U1626" s="246"/>
    </row>
    <row r="1627" spans="1:21" x14ac:dyDescent="0.25">
      <c r="A1627" s="290" t="s">
        <v>4028</v>
      </c>
      <c r="B1627" t="s">
        <v>626</v>
      </c>
      <c r="C1627" t="s">
        <v>627</v>
      </c>
      <c r="D1627" t="s">
        <v>628</v>
      </c>
      <c r="E1627" t="s">
        <v>4029</v>
      </c>
      <c r="F1627" t="s">
        <v>102</v>
      </c>
      <c r="G1627" t="s">
        <v>97</v>
      </c>
      <c r="H1627" t="s">
        <v>833</v>
      </c>
      <c r="I1627" s="200">
        <v>8160</v>
      </c>
      <c r="J1627" s="200"/>
      <c r="K1627" s="237">
        <v>213.1</v>
      </c>
      <c r="L1627" s="237"/>
      <c r="M1627" s="288">
        <v>38.29</v>
      </c>
      <c r="N1627" s="288"/>
      <c r="O1627" s="311">
        <v>8178</v>
      </c>
      <c r="P1627" s="298"/>
      <c r="Q1627" s="299">
        <v>212.5</v>
      </c>
      <c r="R1627" s="299"/>
      <c r="S1627" s="300">
        <v>38.479999999999997</v>
      </c>
      <c r="T1627" s="301"/>
      <c r="U1627" s="246"/>
    </row>
    <row r="1628" spans="1:21" x14ac:dyDescent="0.25">
      <c r="A1628" s="290" t="s">
        <v>4030</v>
      </c>
      <c r="B1628" t="s">
        <v>626</v>
      </c>
      <c r="C1628" t="s">
        <v>627</v>
      </c>
      <c r="D1628" t="s">
        <v>628</v>
      </c>
      <c r="E1628" t="s">
        <v>4031</v>
      </c>
      <c r="F1628" t="s">
        <v>102</v>
      </c>
      <c r="G1628" t="s">
        <v>97</v>
      </c>
      <c r="H1628" t="s">
        <v>833</v>
      </c>
      <c r="I1628" s="200">
        <v>8219</v>
      </c>
      <c r="J1628" s="200"/>
      <c r="K1628" s="237">
        <v>624.4</v>
      </c>
      <c r="L1628" s="237"/>
      <c r="M1628" s="288">
        <v>13.16</v>
      </c>
      <c r="N1628" s="288"/>
      <c r="O1628" s="311">
        <v>8878</v>
      </c>
      <c r="P1628" s="298"/>
      <c r="Q1628" s="299">
        <v>621.9</v>
      </c>
      <c r="R1628" s="299"/>
      <c r="S1628" s="300">
        <v>14.28</v>
      </c>
      <c r="T1628" s="301"/>
      <c r="U1628" s="246"/>
    </row>
    <row r="1629" spans="1:21" x14ac:dyDescent="0.25">
      <c r="A1629" s="290" t="s">
        <v>4032</v>
      </c>
      <c r="B1629" t="s">
        <v>626</v>
      </c>
      <c r="C1629" t="s">
        <v>627</v>
      </c>
      <c r="D1629" t="s">
        <v>628</v>
      </c>
      <c r="E1629" t="s">
        <v>4033</v>
      </c>
      <c r="F1629" t="s">
        <v>102</v>
      </c>
      <c r="G1629" t="s">
        <v>97</v>
      </c>
      <c r="H1629" t="s">
        <v>896</v>
      </c>
      <c r="I1629" s="200">
        <v>0</v>
      </c>
      <c r="J1629" s="200"/>
      <c r="K1629" s="237">
        <v>79.7</v>
      </c>
      <c r="L1629" s="237"/>
      <c r="M1629" s="288">
        <v>0</v>
      </c>
      <c r="N1629" s="288"/>
      <c r="O1629" s="311">
        <v>0</v>
      </c>
      <c r="P1629" s="298"/>
      <c r="Q1629" s="299">
        <v>79.400000000000006</v>
      </c>
      <c r="R1629" s="299"/>
      <c r="S1629" s="300">
        <v>0</v>
      </c>
      <c r="T1629" s="301"/>
      <c r="U1629" s="246"/>
    </row>
    <row r="1630" spans="1:21" x14ac:dyDescent="0.25">
      <c r="A1630" s="290" t="s">
        <v>4034</v>
      </c>
      <c r="B1630" t="s">
        <v>626</v>
      </c>
      <c r="C1630" t="s">
        <v>627</v>
      </c>
      <c r="D1630" t="s">
        <v>628</v>
      </c>
      <c r="E1630" t="s">
        <v>4035</v>
      </c>
      <c r="F1630" t="s">
        <v>102</v>
      </c>
      <c r="G1630" t="s">
        <v>97</v>
      </c>
      <c r="H1630" t="s">
        <v>896</v>
      </c>
      <c r="I1630" s="200">
        <v>0</v>
      </c>
      <c r="J1630" s="200"/>
      <c r="K1630" s="237">
        <v>99.8</v>
      </c>
      <c r="L1630" s="237"/>
      <c r="M1630" s="288">
        <v>0</v>
      </c>
      <c r="N1630" s="288"/>
      <c r="O1630" s="311">
        <v>0</v>
      </c>
      <c r="P1630" s="298"/>
      <c r="Q1630" s="299">
        <v>100.4</v>
      </c>
      <c r="R1630" s="299"/>
      <c r="S1630" s="300">
        <v>0</v>
      </c>
      <c r="T1630" s="301"/>
      <c r="U1630" s="246"/>
    </row>
    <row r="1631" spans="1:21" x14ac:dyDescent="0.25">
      <c r="A1631" s="290" t="s">
        <v>4036</v>
      </c>
      <c r="B1631" t="s">
        <v>626</v>
      </c>
      <c r="C1631" t="s">
        <v>627</v>
      </c>
      <c r="D1631" t="s">
        <v>628</v>
      </c>
      <c r="E1631" t="s">
        <v>4037</v>
      </c>
      <c r="F1631" t="s">
        <v>102</v>
      </c>
      <c r="G1631" t="s">
        <v>97</v>
      </c>
      <c r="H1631" t="s">
        <v>833</v>
      </c>
      <c r="I1631" s="200">
        <v>131760</v>
      </c>
      <c r="J1631" s="200"/>
      <c r="K1631" s="237">
        <v>4132.3999999999996</v>
      </c>
      <c r="L1631" s="237"/>
      <c r="M1631" s="288">
        <v>31.88</v>
      </c>
      <c r="N1631" s="288"/>
      <c r="O1631" s="311">
        <v>134899</v>
      </c>
      <c r="P1631" s="298"/>
      <c r="Q1631" s="299">
        <v>4107.5</v>
      </c>
      <c r="R1631" s="299"/>
      <c r="S1631" s="300">
        <v>32.840000000000003</v>
      </c>
      <c r="T1631" s="301"/>
      <c r="U1631" s="246"/>
    </row>
    <row r="1632" spans="1:21" x14ac:dyDescent="0.25">
      <c r="A1632" s="290" t="s">
        <v>4038</v>
      </c>
      <c r="B1632" t="s">
        <v>626</v>
      </c>
      <c r="C1632" t="s">
        <v>627</v>
      </c>
      <c r="D1632" t="s">
        <v>628</v>
      </c>
      <c r="E1632" t="s">
        <v>4039</v>
      </c>
      <c r="F1632" t="s">
        <v>102</v>
      </c>
      <c r="G1632" t="s">
        <v>97</v>
      </c>
      <c r="H1632" t="s">
        <v>833</v>
      </c>
      <c r="I1632" s="200">
        <v>9632</v>
      </c>
      <c r="J1632" s="200"/>
      <c r="K1632" s="237">
        <v>318.60000000000002</v>
      </c>
      <c r="L1632" s="237"/>
      <c r="M1632" s="288">
        <v>30.23</v>
      </c>
      <c r="N1632" s="288"/>
      <c r="O1632" s="311">
        <v>10609</v>
      </c>
      <c r="P1632" s="298"/>
      <c r="Q1632" s="299">
        <v>313.10000000000002</v>
      </c>
      <c r="R1632" s="299"/>
      <c r="S1632" s="300">
        <v>33.880000000000003</v>
      </c>
      <c r="T1632" s="301"/>
      <c r="U1632" s="246"/>
    </row>
    <row r="1633" spans="1:21" x14ac:dyDescent="0.25">
      <c r="A1633" s="290" t="s">
        <v>4040</v>
      </c>
      <c r="B1633" t="s">
        <v>103</v>
      </c>
      <c r="C1633" t="s">
        <v>104</v>
      </c>
      <c r="D1633" t="s">
        <v>105</v>
      </c>
      <c r="E1633" t="s">
        <v>4041</v>
      </c>
      <c r="F1633" t="s">
        <v>106</v>
      </c>
      <c r="G1633" t="s">
        <v>97</v>
      </c>
      <c r="H1633" t="s">
        <v>833</v>
      </c>
      <c r="I1633" s="200">
        <v>88840</v>
      </c>
      <c r="J1633" s="200"/>
      <c r="K1633" s="237">
        <v>1354.2607499999999</v>
      </c>
      <c r="L1633" s="237"/>
      <c r="M1633" s="288">
        <v>65.599999999999994</v>
      </c>
      <c r="N1633" s="288"/>
      <c r="O1633" s="311">
        <v>89846</v>
      </c>
      <c r="P1633" s="298"/>
      <c r="Q1633" s="299">
        <v>1369.6</v>
      </c>
      <c r="R1633" s="299"/>
      <c r="S1633" s="300">
        <v>65.599999999999994</v>
      </c>
      <c r="T1633" s="301"/>
      <c r="U1633" s="246"/>
    </row>
    <row r="1634" spans="1:21" x14ac:dyDescent="0.25">
      <c r="A1634" s="290" t="s">
        <v>4042</v>
      </c>
      <c r="B1634" t="s">
        <v>103</v>
      </c>
      <c r="C1634" t="s">
        <v>104</v>
      </c>
      <c r="D1634" t="s">
        <v>105</v>
      </c>
      <c r="E1634" t="s">
        <v>4043</v>
      </c>
      <c r="F1634" t="s">
        <v>106</v>
      </c>
      <c r="G1634" t="s">
        <v>97</v>
      </c>
      <c r="H1634" t="s">
        <v>833</v>
      </c>
      <c r="I1634" s="200">
        <v>7500</v>
      </c>
      <c r="J1634" s="200"/>
      <c r="K1634" s="237">
        <v>208.34246999999999</v>
      </c>
      <c r="L1634" s="237"/>
      <c r="M1634" s="288">
        <v>36</v>
      </c>
      <c r="N1634" s="288"/>
      <c r="O1634" s="311">
        <v>7800</v>
      </c>
      <c r="P1634" s="298"/>
      <c r="Q1634" s="299">
        <v>216.06</v>
      </c>
      <c r="R1634" s="299"/>
      <c r="S1634" s="300">
        <v>36.1</v>
      </c>
      <c r="T1634" s="301"/>
      <c r="U1634" s="246"/>
    </row>
    <row r="1635" spans="1:21" x14ac:dyDescent="0.25">
      <c r="A1635" s="290" t="s">
        <v>4044</v>
      </c>
      <c r="B1635" t="s">
        <v>103</v>
      </c>
      <c r="C1635" t="s">
        <v>104</v>
      </c>
      <c r="D1635" t="s">
        <v>105</v>
      </c>
      <c r="E1635" t="s">
        <v>4045</v>
      </c>
      <c r="F1635" t="s">
        <v>106</v>
      </c>
      <c r="G1635" t="s">
        <v>97</v>
      </c>
      <c r="H1635" t="s">
        <v>833</v>
      </c>
      <c r="I1635" s="200">
        <v>166201</v>
      </c>
      <c r="J1635" s="200"/>
      <c r="K1635" s="237">
        <v>2077.62554</v>
      </c>
      <c r="L1635" s="237"/>
      <c r="M1635" s="288">
        <v>80</v>
      </c>
      <c r="N1635" s="288"/>
      <c r="O1635" s="311">
        <v>176328</v>
      </c>
      <c r="P1635" s="298"/>
      <c r="Q1635" s="299">
        <v>2157.87</v>
      </c>
      <c r="R1635" s="299"/>
      <c r="S1635" s="300">
        <v>81.709999999999994</v>
      </c>
      <c r="T1635" s="301"/>
      <c r="U1635" s="246"/>
    </row>
    <row r="1636" spans="1:21" x14ac:dyDescent="0.25">
      <c r="A1636" s="290" t="s">
        <v>4046</v>
      </c>
      <c r="B1636" t="s">
        <v>103</v>
      </c>
      <c r="C1636" t="s">
        <v>104</v>
      </c>
      <c r="D1636" t="s">
        <v>105</v>
      </c>
      <c r="E1636" t="s">
        <v>4047</v>
      </c>
      <c r="F1636" t="s">
        <v>106</v>
      </c>
      <c r="G1636" t="s">
        <v>97</v>
      </c>
      <c r="H1636" t="s">
        <v>833</v>
      </c>
      <c r="I1636" s="200">
        <v>284271</v>
      </c>
      <c r="J1636" s="200"/>
      <c r="K1636" s="237">
        <v>7239.0543500000003</v>
      </c>
      <c r="L1636" s="237"/>
      <c r="M1636" s="288">
        <v>39.270000000000003</v>
      </c>
      <c r="N1636" s="288"/>
      <c r="O1636" s="311">
        <v>453160</v>
      </c>
      <c r="P1636" s="298"/>
      <c r="Q1636" s="299">
        <v>7231.07</v>
      </c>
      <c r="R1636" s="299"/>
      <c r="S1636" s="300">
        <v>62.67</v>
      </c>
      <c r="T1636" s="301"/>
      <c r="U1636" s="246"/>
    </row>
    <row r="1637" spans="1:21" x14ac:dyDescent="0.25">
      <c r="A1637" s="290" t="s">
        <v>4048</v>
      </c>
      <c r="B1637" t="s">
        <v>103</v>
      </c>
      <c r="C1637" t="s">
        <v>104</v>
      </c>
      <c r="D1637" t="s">
        <v>105</v>
      </c>
      <c r="E1637" t="s">
        <v>4049</v>
      </c>
      <c r="F1637" t="s">
        <v>106</v>
      </c>
      <c r="G1637" t="s">
        <v>97</v>
      </c>
      <c r="H1637" t="s">
        <v>833</v>
      </c>
      <c r="I1637" s="200">
        <v>66056</v>
      </c>
      <c r="J1637" s="200"/>
      <c r="K1637" s="237">
        <v>1091.6045099999999</v>
      </c>
      <c r="L1637" s="237"/>
      <c r="M1637" s="288">
        <v>60.51</v>
      </c>
      <c r="N1637" s="288"/>
      <c r="O1637" s="311">
        <v>69352</v>
      </c>
      <c r="P1637" s="298"/>
      <c r="Q1637" s="299">
        <v>1090.48</v>
      </c>
      <c r="R1637" s="299"/>
      <c r="S1637" s="300">
        <v>63.6</v>
      </c>
      <c r="T1637" s="301"/>
      <c r="U1637" s="246"/>
    </row>
    <row r="1638" spans="1:21" x14ac:dyDescent="0.25">
      <c r="A1638" s="290" t="s">
        <v>4050</v>
      </c>
      <c r="B1638" t="s">
        <v>103</v>
      </c>
      <c r="C1638" t="s">
        <v>104</v>
      </c>
      <c r="D1638" t="s">
        <v>105</v>
      </c>
      <c r="E1638" t="s">
        <v>4051</v>
      </c>
      <c r="F1638" t="s">
        <v>106</v>
      </c>
      <c r="G1638" t="s">
        <v>97</v>
      </c>
      <c r="H1638" t="s">
        <v>833</v>
      </c>
      <c r="I1638" s="200">
        <v>76051</v>
      </c>
      <c r="J1638" s="200"/>
      <c r="K1638" s="237">
        <v>1299.9655299999999</v>
      </c>
      <c r="L1638" s="237"/>
      <c r="M1638" s="288">
        <v>58.5</v>
      </c>
      <c r="N1638" s="288"/>
      <c r="O1638" s="311">
        <v>83502</v>
      </c>
      <c r="P1638" s="298"/>
      <c r="Q1638" s="299">
        <v>1352.08</v>
      </c>
      <c r="R1638" s="299"/>
      <c r="S1638" s="300">
        <v>61.76</v>
      </c>
      <c r="T1638" s="301"/>
      <c r="U1638" s="246"/>
    </row>
    <row r="1639" spans="1:21" x14ac:dyDescent="0.25">
      <c r="A1639" s="290" t="s">
        <v>4052</v>
      </c>
      <c r="B1639" t="s">
        <v>103</v>
      </c>
      <c r="C1639" t="s">
        <v>104</v>
      </c>
      <c r="D1639" t="s">
        <v>105</v>
      </c>
      <c r="E1639" t="s">
        <v>4053</v>
      </c>
      <c r="F1639" t="s">
        <v>106</v>
      </c>
      <c r="G1639" t="s">
        <v>97</v>
      </c>
      <c r="H1639" t="s">
        <v>833</v>
      </c>
      <c r="I1639" s="200">
        <v>56763</v>
      </c>
      <c r="J1639" s="200"/>
      <c r="K1639" s="237">
        <v>722.92861000000005</v>
      </c>
      <c r="L1639" s="237"/>
      <c r="M1639" s="288">
        <v>78.52</v>
      </c>
      <c r="N1639" s="288"/>
      <c r="O1639" s="311">
        <v>59033</v>
      </c>
      <c r="P1639" s="298"/>
      <c r="Q1639" s="299">
        <v>719.68</v>
      </c>
      <c r="R1639" s="299"/>
      <c r="S1639" s="300">
        <v>82.03</v>
      </c>
      <c r="T1639" s="301"/>
      <c r="U1639" s="246"/>
    </row>
    <row r="1640" spans="1:21" x14ac:dyDescent="0.25">
      <c r="A1640" s="290" t="s">
        <v>4054</v>
      </c>
      <c r="B1640" t="s">
        <v>103</v>
      </c>
      <c r="C1640" t="s">
        <v>104</v>
      </c>
      <c r="D1640" t="s">
        <v>105</v>
      </c>
      <c r="E1640" t="s">
        <v>4055</v>
      </c>
      <c r="F1640" t="s">
        <v>106</v>
      </c>
      <c r="G1640" t="s">
        <v>97</v>
      </c>
      <c r="H1640" t="s">
        <v>833</v>
      </c>
      <c r="I1640" s="200">
        <v>23016</v>
      </c>
      <c r="J1640" s="200"/>
      <c r="K1640" s="237">
        <v>453.01657</v>
      </c>
      <c r="L1640" s="237"/>
      <c r="M1640" s="288">
        <v>50.81</v>
      </c>
      <c r="N1640" s="288"/>
      <c r="O1640" s="311">
        <v>23742</v>
      </c>
      <c r="P1640" s="298"/>
      <c r="Q1640" s="299">
        <v>447.16</v>
      </c>
      <c r="R1640" s="299"/>
      <c r="S1640" s="300">
        <v>53.1</v>
      </c>
      <c r="T1640" s="301"/>
      <c r="U1640" s="246"/>
    </row>
    <row r="1641" spans="1:21" x14ac:dyDescent="0.25">
      <c r="A1641" s="290" t="s">
        <v>4056</v>
      </c>
      <c r="B1641" t="s">
        <v>103</v>
      </c>
      <c r="C1641" t="s">
        <v>104</v>
      </c>
      <c r="D1641" t="s">
        <v>105</v>
      </c>
      <c r="E1641" t="s">
        <v>4057</v>
      </c>
      <c r="F1641" t="s">
        <v>106</v>
      </c>
      <c r="G1641" t="s">
        <v>97</v>
      </c>
      <c r="H1641" t="s">
        <v>833</v>
      </c>
      <c r="I1641" s="200">
        <v>180000</v>
      </c>
      <c r="J1641" s="200"/>
      <c r="K1641" s="237">
        <v>2199.90517</v>
      </c>
      <c r="L1641" s="237"/>
      <c r="M1641" s="288">
        <v>81.819999999999993</v>
      </c>
      <c r="N1641" s="288"/>
      <c r="O1641" s="311">
        <v>180000</v>
      </c>
      <c r="P1641" s="298"/>
      <c r="Q1641" s="299">
        <v>2182.2800000000002</v>
      </c>
      <c r="R1641" s="299"/>
      <c r="S1641" s="300">
        <v>82.48</v>
      </c>
      <c r="T1641" s="301"/>
      <c r="U1641" s="246"/>
    </row>
    <row r="1642" spans="1:21" x14ac:dyDescent="0.25">
      <c r="A1642" s="290" t="s">
        <v>4058</v>
      </c>
      <c r="B1642" t="s">
        <v>103</v>
      </c>
      <c r="C1642" t="s">
        <v>104</v>
      </c>
      <c r="D1642" t="s">
        <v>105</v>
      </c>
      <c r="E1642" t="s">
        <v>4059</v>
      </c>
      <c r="F1642" t="s">
        <v>106</v>
      </c>
      <c r="G1642" t="s">
        <v>97</v>
      </c>
      <c r="H1642" t="s">
        <v>833</v>
      </c>
      <c r="I1642" s="200">
        <v>5995</v>
      </c>
      <c r="J1642" s="200"/>
      <c r="K1642" s="237">
        <v>185.45623000000001</v>
      </c>
      <c r="L1642" s="237"/>
      <c r="M1642" s="288">
        <v>32.33</v>
      </c>
      <c r="N1642" s="288"/>
      <c r="O1642" s="311">
        <v>6300</v>
      </c>
      <c r="P1642" s="298"/>
      <c r="Q1642" s="299">
        <v>187.96</v>
      </c>
      <c r="R1642" s="299"/>
      <c r="S1642" s="300">
        <v>33.520000000000003</v>
      </c>
      <c r="T1642" s="301"/>
      <c r="U1642" s="246"/>
    </row>
    <row r="1643" spans="1:21" x14ac:dyDescent="0.25">
      <c r="A1643" s="290" t="s">
        <v>4060</v>
      </c>
      <c r="B1643" t="s">
        <v>103</v>
      </c>
      <c r="C1643" t="s">
        <v>104</v>
      </c>
      <c r="D1643" t="s">
        <v>105</v>
      </c>
      <c r="E1643" t="s">
        <v>4061</v>
      </c>
      <c r="F1643" t="s">
        <v>106</v>
      </c>
      <c r="G1643" t="s">
        <v>97</v>
      </c>
      <c r="H1643" t="s">
        <v>833</v>
      </c>
      <c r="I1643" s="200">
        <v>167700</v>
      </c>
      <c r="J1643" s="200"/>
      <c r="K1643" s="237">
        <v>4635.9545699999999</v>
      </c>
      <c r="L1643" s="237"/>
      <c r="M1643" s="288">
        <v>36.17</v>
      </c>
      <c r="N1643" s="288"/>
      <c r="O1643" s="311">
        <v>201500</v>
      </c>
      <c r="P1643" s="298"/>
      <c r="Q1643" s="299">
        <v>4644.47</v>
      </c>
      <c r="R1643" s="299"/>
      <c r="S1643" s="300">
        <v>43.38</v>
      </c>
      <c r="T1643" s="301"/>
      <c r="U1643" s="246"/>
    </row>
    <row r="1644" spans="1:21" x14ac:dyDescent="0.25">
      <c r="A1644" s="290" t="s">
        <v>4062</v>
      </c>
      <c r="B1644" t="s">
        <v>103</v>
      </c>
      <c r="C1644" t="s">
        <v>104</v>
      </c>
      <c r="D1644" t="s">
        <v>105</v>
      </c>
      <c r="E1644" t="s">
        <v>4063</v>
      </c>
      <c r="F1644" t="s">
        <v>106</v>
      </c>
      <c r="G1644" t="s">
        <v>97</v>
      </c>
      <c r="H1644" t="s">
        <v>833</v>
      </c>
      <c r="I1644" s="200">
        <v>26525</v>
      </c>
      <c r="J1644" s="200"/>
      <c r="K1644" s="237">
        <v>611.71844999999996</v>
      </c>
      <c r="L1644" s="237"/>
      <c r="M1644" s="288">
        <v>43.36</v>
      </c>
      <c r="N1644" s="288"/>
      <c r="O1644" s="311">
        <v>28081</v>
      </c>
      <c r="P1644" s="298"/>
      <c r="Q1644" s="299">
        <v>610.59</v>
      </c>
      <c r="R1644" s="299"/>
      <c r="S1644" s="300">
        <v>45.99</v>
      </c>
      <c r="T1644" s="301"/>
      <c r="U1644" s="246"/>
    </row>
    <row r="1645" spans="1:21" x14ac:dyDescent="0.25">
      <c r="A1645" s="290" t="s">
        <v>4064</v>
      </c>
      <c r="B1645" t="s">
        <v>103</v>
      </c>
      <c r="C1645" t="s">
        <v>104</v>
      </c>
      <c r="D1645" t="s">
        <v>105</v>
      </c>
      <c r="E1645" t="s">
        <v>4065</v>
      </c>
      <c r="F1645" t="s">
        <v>106</v>
      </c>
      <c r="G1645" t="s">
        <v>97</v>
      </c>
      <c r="H1645" t="s">
        <v>833</v>
      </c>
      <c r="I1645" s="200">
        <v>12777</v>
      </c>
      <c r="J1645" s="200"/>
      <c r="K1645" s="237">
        <v>268.86937</v>
      </c>
      <c r="L1645" s="237"/>
      <c r="M1645" s="288">
        <v>47.52</v>
      </c>
      <c r="N1645" s="288"/>
      <c r="O1645" s="311">
        <v>12777</v>
      </c>
      <c r="P1645" s="298"/>
      <c r="Q1645" s="299">
        <v>276.25</v>
      </c>
      <c r="R1645" s="299"/>
      <c r="S1645" s="300">
        <v>46.25</v>
      </c>
      <c r="T1645" s="301"/>
      <c r="U1645" s="246"/>
    </row>
    <row r="1646" spans="1:21" x14ac:dyDescent="0.25">
      <c r="A1646" s="290" t="s">
        <v>4066</v>
      </c>
      <c r="B1646" t="s">
        <v>103</v>
      </c>
      <c r="C1646" t="s">
        <v>104</v>
      </c>
      <c r="D1646" t="s">
        <v>105</v>
      </c>
      <c r="E1646" t="s">
        <v>4067</v>
      </c>
      <c r="F1646" t="s">
        <v>106</v>
      </c>
      <c r="G1646" t="s">
        <v>97</v>
      </c>
      <c r="H1646" t="s">
        <v>833</v>
      </c>
      <c r="I1646" s="200">
        <v>29800</v>
      </c>
      <c r="J1646" s="200"/>
      <c r="K1646" s="237">
        <v>422.76209</v>
      </c>
      <c r="L1646" s="237"/>
      <c r="M1646" s="288">
        <v>70.489999999999995</v>
      </c>
      <c r="N1646" s="288"/>
      <c r="O1646" s="311">
        <v>30400</v>
      </c>
      <c r="P1646" s="298"/>
      <c r="Q1646" s="299">
        <v>423.8</v>
      </c>
      <c r="R1646" s="299"/>
      <c r="S1646" s="300">
        <v>71.73</v>
      </c>
      <c r="T1646" s="301"/>
      <c r="U1646" s="246"/>
    </row>
    <row r="1647" spans="1:21" x14ac:dyDescent="0.25">
      <c r="A1647" s="290" t="s">
        <v>4068</v>
      </c>
      <c r="B1647" t="s">
        <v>103</v>
      </c>
      <c r="C1647" t="s">
        <v>104</v>
      </c>
      <c r="D1647" t="s">
        <v>105</v>
      </c>
      <c r="E1647" t="s">
        <v>4069</v>
      </c>
      <c r="F1647" t="s">
        <v>106</v>
      </c>
      <c r="G1647" t="s">
        <v>97</v>
      </c>
      <c r="H1647" t="s">
        <v>833</v>
      </c>
      <c r="I1647" s="200">
        <v>5096</v>
      </c>
      <c r="J1647" s="200"/>
      <c r="K1647" s="237">
        <v>239.18913000000001</v>
      </c>
      <c r="L1647" s="237"/>
      <c r="M1647" s="288">
        <v>21.31</v>
      </c>
      <c r="N1647" s="288"/>
      <c r="O1647" s="311">
        <v>5392</v>
      </c>
      <c r="P1647" s="298"/>
      <c r="Q1647" s="299">
        <v>253.04</v>
      </c>
      <c r="R1647" s="299"/>
      <c r="S1647" s="300">
        <v>21.31</v>
      </c>
      <c r="T1647" s="301"/>
      <c r="U1647" s="246"/>
    </row>
    <row r="1648" spans="1:21" x14ac:dyDescent="0.25">
      <c r="A1648" s="290" t="s">
        <v>4070</v>
      </c>
      <c r="B1648" t="s">
        <v>103</v>
      </c>
      <c r="C1648" t="s">
        <v>104</v>
      </c>
      <c r="D1648" t="s">
        <v>105</v>
      </c>
      <c r="E1648" t="s">
        <v>4071</v>
      </c>
      <c r="F1648" t="s">
        <v>106</v>
      </c>
      <c r="G1648" t="s">
        <v>97</v>
      </c>
      <c r="H1648" t="s">
        <v>833</v>
      </c>
      <c r="I1648" s="200">
        <v>17220</v>
      </c>
      <c r="J1648" s="200"/>
      <c r="K1648" s="237">
        <v>441.67621000000003</v>
      </c>
      <c r="L1648" s="237"/>
      <c r="M1648" s="288">
        <v>38.99</v>
      </c>
      <c r="N1648" s="288"/>
      <c r="O1648" s="311">
        <v>29720</v>
      </c>
      <c r="P1648" s="298"/>
      <c r="Q1648" s="299">
        <v>442.68</v>
      </c>
      <c r="R1648" s="299"/>
      <c r="S1648" s="300">
        <v>67.14</v>
      </c>
      <c r="T1648" s="301"/>
      <c r="U1648" s="246"/>
    </row>
    <row r="1649" spans="1:21" x14ac:dyDescent="0.25">
      <c r="A1649" s="290" t="s">
        <v>4072</v>
      </c>
      <c r="B1649" t="s">
        <v>103</v>
      </c>
      <c r="C1649" t="s">
        <v>104</v>
      </c>
      <c r="D1649" t="s">
        <v>105</v>
      </c>
      <c r="E1649" t="s">
        <v>4073</v>
      </c>
      <c r="F1649" t="s">
        <v>106</v>
      </c>
      <c r="G1649" t="s">
        <v>97</v>
      </c>
      <c r="H1649" t="s">
        <v>896</v>
      </c>
      <c r="I1649" s="200">
        <v>0</v>
      </c>
      <c r="J1649" s="200"/>
      <c r="K1649" s="237">
        <v>26.42642</v>
      </c>
      <c r="L1649" s="237"/>
      <c r="M1649" s="288">
        <v>0</v>
      </c>
      <c r="N1649" s="288"/>
      <c r="O1649" s="311">
        <v>0</v>
      </c>
      <c r="P1649" s="298"/>
      <c r="Q1649" s="299">
        <v>27.04</v>
      </c>
      <c r="R1649" s="299"/>
      <c r="S1649" s="300">
        <v>0</v>
      </c>
      <c r="T1649" s="301"/>
      <c r="U1649" s="246"/>
    </row>
    <row r="1650" spans="1:21" x14ac:dyDescent="0.25">
      <c r="A1650" s="290" t="s">
        <v>4074</v>
      </c>
      <c r="B1650" t="s">
        <v>103</v>
      </c>
      <c r="C1650" t="s">
        <v>104</v>
      </c>
      <c r="D1650" t="s">
        <v>105</v>
      </c>
      <c r="E1650" t="s">
        <v>4075</v>
      </c>
      <c r="F1650" t="s">
        <v>106</v>
      </c>
      <c r="G1650" t="s">
        <v>97</v>
      </c>
      <c r="H1650" t="s">
        <v>833</v>
      </c>
      <c r="I1650" s="200">
        <v>53680</v>
      </c>
      <c r="J1650" s="200"/>
      <c r="K1650" s="237">
        <v>1106.72217</v>
      </c>
      <c r="L1650" s="237"/>
      <c r="M1650" s="288">
        <v>48.5</v>
      </c>
      <c r="N1650" s="288"/>
      <c r="O1650" s="311">
        <v>55024</v>
      </c>
      <c r="P1650" s="298"/>
      <c r="Q1650" s="299">
        <v>1101.71</v>
      </c>
      <c r="R1650" s="299"/>
      <c r="S1650" s="300">
        <v>49.94</v>
      </c>
      <c r="T1650" s="301"/>
      <c r="U1650" s="246"/>
    </row>
    <row r="1651" spans="1:21" x14ac:dyDescent="0.25">
      <c r="A1651" s="290" t="s">
        <v>4076</v>
      </c>
      <c r="B1651" t="s">
        <v>103</v>
      </c>
      <c r="C1651" t="s">
        <v>104</v>
      </c>
      <c r="D1651" t="s">
        <v>105</v>
      </c>
      <c r="E1651" t="s">
        <v>4077</v>
      </c>
      <c r="F1651" t="s">
        <v>106</v>
      </c>
      <c r="G1651" t="s">
        <v>97</v>
      </c>
      <c r="H1651" t="s">
        <v>833</v>
      </c>
      <c r="I1651" s="200">
        <v>8230</v>
      </c>
      <c r="J1651" s="200"/>
      <c r="K1651" s="237">
        <v>295.87693000000002</v>
      </c>
      <c r="L1651" s="237"/>
      <c r="M1651" s="288">
        <v>27.82</v>
      </c>
      <c r="N1651" s="288"/>
      <c r="O1651" s="311">
        <v>8230</v>
      </c>
      <c r="P1651" s="298"/>
      <c r="Q1651" s="299">
        <v>305.05</v>
      </c>
      <c r="R1651" s="299"/>
      <c r="S1651" s="300">
        <v>26.98</v>
      </c>
      <c r="T1651" s="301"/>
      <c r="U1651" s="246"/>
    </row>
    <row r="1652" spans="1:21" x14ac:dyDescent="0.25">
      <c r="A1652" s="290" t="s">
        <v>4078</v>
      </c>
      <c r="B1652" t="s">
        <v>103</v>
      </c>
      <c r="C1652" t="s">
        <v>104</v>
      </c>
      <c r="D1652" t="s">
        <v>105</v>
      </c>
      <c r="E1652" t="s">
        <v>4079</v>
      </c>
      <c r="F1652" t="s">
        <v>106</v>
      </c>
      <c r="G1652" t="s">
        <v>97</v>
      </c>
      <c r="H1652" t="s">
        <v>833</v>
      </c>
      <c r="I1652" s="200">
        <v>7400</v>
      </c>
      <c r="J1652" s="200"/>
      <c r="K1652" s="237">
        <v>492.52217000000002</v>
      </c>
      <c r="L1652" s="237"/>
      <c r="M1652" s="288">
        <v>15.02</v>
      </c>
      <c r="N1652" s="288"/>
      <c r="O1652" s="311">
        <v>27000</v>
      </c>
      <c r="P1652" s="298"/>
      <c r="Q1652" s="299">
        <v>563.27</v>
      </c>
      <c r="R1652" s="299"/>
      <c r="S1652" s="300">
        <v>47.93</v>
      </c>
      <c r="T1652" s="301"/>
      <c r="U1652" s="246"/>
    </row>
    <row r="1653" spans="1:21" x14ac:dyDescent="0.25">
      <c r="A1653" s="290" t="s">
        <v>4080</v>
      </c>
      <c r="B1653" t="s">
        <v>103</v>
      </c>
      <c r="C1653" t="s">
        <v>104</v>
      </c>
      <c r="D1653" t="s">
        <v>105</v>
      </c>
      <c r="E1653" t="s">
        <v>4081</v>
      </c>
      <c r="F1653" t="s">
        <v>106</v>
      </c>
      <c r="G1653" t="s">
        <v>97</v>
      </c>
      <c r="H1653" t="s">
        <v>833</v>
      </c>
      <c r="I1653" s="200">
        <v>8574</v>
      </c>
      <c r="J1653" s="200"/>
      <c r="K1653" s="237">
        <v>101.77633</v>
      </c>
      <c r="L1653" s="237"/>
      <c r="M1653" s="288">
        <v>84.24</v>
      </c>
      <c r="N1653" s="288"/>
      <c r="O1653" s="311">
        <v>10000</v>
      </c>
      <c r="P1653" s="298"/>
      <c r="Q1653" s="299">
        <v>102.53</v>
      </c>
      <c r="R1653" s="299"/>
      <c r="S1653" s="300">
        <v>97.53</v>
      </c>
      <c r="T1653" s="301"/>
      <c r="U1653" s="246"/>
    </row>
    <row r="1654" spans="1:21" x14ac:dyDescent="0.25">
      <c r="A1654" s="290" t="s">
        <v>4082</v>
      </c>
      <c r="B1654" t="s">
        <v>103</v>
      </c>
      <c r="C1654" t="s">
        <v>104</v>
      </c>
      <c r="D1654" t="s">
        <v>105</v>
      </c>
      <c r="E1654" t="s">
        <v>4083</v>
      </c>
      <c r="F1654" t="s">
        <v>106</v>
      </c>
      <c r="G1654" t="s">
        <v>97</v>
      </c>
      <c r="H1654" t="s">
        <v>833</v>
      </c>
      <c r="I1654" s="200">
        <v>5497</v>
      </c>
      <c r="J1654" s="200"/>
      <c r="K1654" s="237">
        <v>106.76664</v>
      </c>
      <c r="L1654" s="237"/>
      <c r="M1654" s="288">
        <v>51.49</v>
      </c>
      <c r="N1654" s="288"/>
      <c r="O1654" s="311">
        <v>5497</v>
      </c>
      <c r="P1654" s="298"/>
      <c r="Q1654" s="299">
        <v>106.23</v>
      </c>
      <c r="R1654" s="299"/>
      <c r="S1654" s="300">
        <v>51.75</v>
      </c>
      <c r="T1654" s="301"/>
      <c r="U1654" s="246"/>
    </row>
    <row r="1655" spans="1:21" x14ac:dyDescent="0.25">
      <c r="A1655" s="290" t="s">
        <v>4084</v>
      </c>
      <c r="B1655" t="s">
        <v>103</v>
      </c>
      <c r="C1655" t="s">
        <v>104</v>
      </c>
      <c r="D1655" t="s">
        <v>105</v>
      </c>
      <c r="E1655" t="s">
        <v>4085</v>
      </c>
      <c r="F1655" t="s">
        <v>106</v>
      </c>
      <c r="G1655" t="s">
        <v>97</v>
      </c>
      <c r="H1655" t="s">
        <v>833</v>
      </c>
      <c r="I1655" s="200">
        <v>17206</v>
      </c>
      <c r="J1655" s="200"/>
      <c r="K1655" s="237">
        <v>546.53503999999998</v>
      </c>
      <c r="L1655" s="237"/>
      <c r="M1655" s="288">
        <v>31.48</v>
      </c>
      <c r="N1655" s="288"/>
      <c r="O1655" s="311">
        <v>17206</v>
      </c>
      <c r="P1655" s="298"/>
      <c r="Q1655" s="299">
        <v>553.64</v>
      </c>
      <c r="R1655" s="299"/>
      <c r="S1655" s="300">
        <v>31.08</v>
      </c>
      <c r="T1655" s="301"/>
      <c r="U1655" s="246"/>
    </row>
    <row r="1656" spans="1:21" x14ac:dyDescent="0.25">
      <c r="A1656" s="290" t="s">
        <v>4086</v>
      </c>
      <c r="B1656" t="s">
        <v>103</v>
      </c>
      <c r="C1656" t="s">
        <v>104</v>
      </c>
      <c r="D1656" t="s">
        <v>105</v>
      </c>
      <c r="E1656" t="s">
        <v>4087</v>
      </c>
      <c r="F1656" t="s">
        <v>106</v>
      </c>
      <c r="G1656" t="s">
        <v>97</v>
      </c>
      <c r="H1656" t="s">
        <v>896</v>
      </c>
      <c r="I1656" s="200">
        <v>0</v>
      </c>
      <c r="J1656" s="200"/>
      <c r="K1656" s="237">
        <v>12.663080000000001</v>
      </c>
      <c r="L1656" s="237"/>
      <c r="M1656" s="288">
        <v>0</v>
      </c>
      <c r="N1656" s="288"/>
      <c r="O1656" s="311">
        <v>0</v>
      </c>
      <c r="P1656" s="298"/>
      <c r="Q1656" s="299">
        <v>14.31</v>
      </c>
      <c r="R1656" s="299"/>
      <c r="S1656" s="300">
        <v>0</v>
      </c>
      <c r="T1656" s="301"/>
      <c r="U1656" s="246"/>
    </row>
    <row r="1657" spans="1:21" x14ac:dyDescent="0.25">
      <c r="A1657" s="290" t="s">
        <v>4088</v>
      </c>
      <c r="B1657" t="s">
        <v>103</v>
      </c>
      <c r="C1657" t="s">
        <v>104</v>
      </c>
      <c r="D1657" t="s">
        <v>105</v>
      </c>
      <c r="E1657" t="s">
        <v>4089</v>
      </c>
      <c r="F1657" t="s">
        <v>106</v>
      </c>
      <c r="G1657" t="s">
        <v>97</v>
      </c>
      <c r="H1657" t="s">
        <v>896</v>
      </c>
      <c r="I1657" s="200">
        <v>0</v>
      </c>
      <c r="J1657" s="200"/>
      <c r="K1657" s="237">
        <v>1365.1617799999999</v>
      </c>
      <c r="L1657" s="237"/>
      <c r="M1657" s="288">
        <v>0</v>
      </c>
      <c r="N1657" s="288"/>
      <c r="O1657" s="311">
        <v>0</v>
      </c>
      <c r="P1657" s="298"/>
      <c r="Q1657" s="299">
        <v>1423.78</v>
      </c>
      <c r="R1657" s="299"/>
      <c r="S1657" s="300">
        <v>0</v>
      </c>
      <c r="T1657" s="301"/>
      <c r="U1657" s="246"/>
    </row>
    <row r="1658" spans="1:21" x14ac:dyDescent="0.25">
      <c r="A1658" s="290" t="s">
        <v>4090</v>
      </c>
      <c r="B1658" t="s">
        <v>103</v>
      </c>
      <c r="C1658" t="s">
        <v>104</v>
      </c>
      <c r="D1658" t="s">
        <v>105</v>
      </c>
      <c r="E1658" t="s">
        <v>4091</v>
      </c>
      <c r="F1658" t="s">
        <v>106</v>
      </c>
      <c r="G1658" t="s">
        <v>97</v>
      </c>
      <c r="H1658" t="s">
        <v>833</v>
      </c>
      <c r="I1658" s="200">
        <v>277000</v>
      </c>
      <c r="J1658" s="200"/>
      <c r="K1658" s="237">
        <v>6284.8170899999996</v>
      </c>
      <c r="L1658" s="237"/>
      <c r="M1658" s="288">
        <v>44.07</v>
      </c>
      <c r="N1658" s="288"/>
      <c r="O1658" s="311">
        <v>310000</v>
      </c>
      <c r="P1658" s="298"/>
      <c r="Q1658" s="299">
        <v>6308.49</v>
      </c>
      <c r="R1658" s="299"/>
      <c r="S1658" s="300">
        <v>49.14</v>
      </c>
      <c r="T1658" s="301"/>
      <c r="U1658" s="246"/>
    </row>
    <row r="1659" spans="1:21" x14ac:dyDescent="0.25">
      <c r="A1659" s="290" t="s">
        <v>4092</v>
      </c>
      <c r="B1659" t="s">
        <v>103</v>
      </c>
      <c r="C1659" t="s">
        <v>104</v>
      </c>
      <c r="D1659" t="s">
        <v>105</v>
      </c>
      <c r="E1659" t="s">
        <v>4093</v>
      </c>
      <c r="F1659" t="s">
        <v>106</v>
      </c>
      <c r="G1659" t="s">
        <v>97</v>
      </c>
      <c r="H1659" t="s">
        <v>833</v>
      </c>
      <c r="I1659" s="200">
        <v>13819</v>
      </c>
      <c r="J1659" s="200"/>
      <c r="K1659" s="237">
        <v>259.70555000000002</v>
      </c>
      <c r="L1659" s="237"/>
      <c r="M1659" s="288">
        <v>53.21</v>
      </c>
      <c r="N1659" s="288"/>
      <c r="O1659" s="311">
        <v>15189</v>
      </c>
      <c r="P1659" s="298"/>
      <c r="Q1659" s="299">
        <v>285.45</v>
      </c>
      <c r="R1659" s="299"/>
      <c r="S1659" s="300">
        <v>53.21</v>
      </c>
      <c r="T1659" s="301"/>
      <c r="U1659" s="246"/>
    </row>
    <row r="1660" spans="1:21" x14ac:dyDescent="0.25">
      <c r="A1660" s="290" t="s">
        <v>4094</v>
      </c>
      <c r="B1660" t="s">
        <v>103</v>
      </c>
      <c r="C1660" t="s">
        <v>104</v>
      </c>
      <c r="D1660" t="s">
        <v>105</v>
      </c>
      <c r="E1660" t="s">
        <v>4095</v>
      </c>
      <c r="F1660" t="s">
        <v>106</v>
      </c>
      <c r="G1660" t="s">
        <v>97</v>
      </c>
      <c r="H1660" t="s">
        <v>833</v>
      </c>
      <c r="I1660" s="200">
        <v>2500</v>
      </c>
      <c r="J1660" s="200"/>
      <c r="K1660" s="237">
        <v>118.30956999999999</v>
      </c>
      <c r="L1660" s="237"/>
      <c r="M1660" s="288">
        <v>21.13</v>
      </c>
      <c r="N1660" s="288"/>
      <c r="O1660" s="311">
        <v>2500</v>
      </c>
      <c r="P1660" s="298"/>
      <c r="Q1660" s="299">
        <v>118.11</v>
      </c>
      <c r="R1660" s="299"/>
      <c r="S1660" s="300">
        <v>21.17</v>
      </c>
      <c r="T1660" s="301"/>
      <c r="U1660" s="246"/>
    </row>
    <row r="1661" spans="1:21" x14ac:dyDescent="0.25">
      <c r="A1661" s="290" t="s">
        <v>4096</v>
      </c>
      <c r="B1661" t="s">
        <v>103</v>
      </c>
      <c r="C1661" t="s">
        <v>104</v>
      </c>
      <c r="D1661" t="s">
        <v>105</v>
      </c>
      <c r="E1661" t="s">
        <v>4097</v>
      </c>
      <c r="F1661" t="s">
        <v>106</v>
      </c>
      <c r="G1661" t="s">
        <v>97</v>
      </c>
      <c r="H1661" t="s">
        <v>833</v>
      </c>
      <c r="I1661" s="200">
        <v>40000</v>
      </c>
      <c r="J1661" s="200"/>
      <c r="K1661" s="237">
        <v>1147.5018399999999</v>
      </c>
      <c r="L1661" s="237"/>
      <c r="M1661" s="288">
        <v>34.86</v>
      </c>
      <c r="N1661" s="288"/>
      <c r="O1661" s="311">
        <v>40000</v>
      </c>
      <c r="P1661" s="298"/>
      <c r="Q1661" s="299">
        <v>1189.1099999999999</v>
      </c>
      <c r="R1661" s="299"/>
      <c r="S1661" s="300">
        <v>33.64</v>
      </c>
      <c r="T1661" s="301"/>
      <c r="U1661" s="246"/>
    </row>
    <row r="1662" spans="1:21" x14ac:dyDescent="0.25">
      <c r="A1662" s="290" t="s">
        <v>4098</v>
      </c>
      <c r="B1662" t="s">
        <v>103</v>
      </c>
      <c r="C1662" t="s">
        <v>104</v>
      </c>
      <c r="D1662" t="s">
        <v>105</v>
      </c>
      <c r="E1662" t="s">
        <v>4099</v>
      </c>
      <c r="F1662" t="s">
        <v>106</v>
      </c>
      <c r="G1662" t="s">
        <v>97</v>
      </c>
      <c r="H1662" t="s">
        <v>833</v>
      </c>
      <c r="I1662" s="200">
        <v>155646</v>
      </c>
      <c r="J1662" s="200"/>
      <c r="K1662" s="237">
        <v>1511.4100800000001</v>
      </c>
      <c r="L1662" s="237"/>
      <c r="M1662" s="288">
        <v>102.98</v>
      </c>
      <c r="N1662" s="288"/>
      <c r="O1662" s="311">
        <v>158760</v>
      </c>
      <c r="P1662" s="298"/>
      <c r="Q1662" s="299">
        <v>1501.67</v>
      </c>
      <c r="R1662" s="299"/>
      <c r="S1662" s="300">
        <v>105.72</v>
      </c>
      <c r="T1662" s="301"/>
      <c r="U1662" s="246"/>
    </row>
    <row r="1663" spans="1:21" x14ac:dyDescent="0.25">
      <c r="A1663" s="290" t="s">
        <v>4100</v>
      </c>
      <c r="B1663" t="s">
        <v>103</v>
      </c>
      <c r="C1663" t="s">
        <v>104</v>
      </c>
      <c r="D1663" t="s">
        <v>105</v>
      </c>
      <c r="E1663" t="s">
        <v>4101</v>
      </c>
      <c r="F1663" t="s">
        <v>106</v>
      </c>
      <c r="G1663" t="s">
        <v>97</v>
      </c>
      <c r="H1663" t="s">
        <v>833</v>
      </c>
      <c r="I1663" s="200">
        <v>32000</v>
      </c>
      <c r="J1663" s="200"/>
      <c r="K1663" s="237">
        <v>567.16317000000004</v>
      </c>
      <c r="L1663" s="237"/>
      <c r="M1663" s="288">
        <v>56.42</v>
      </c>
      <c r="N1663" s="288"/>
      <c r="O1663" s="311">
        <v>32000</v>
      </c>
      <c r="P1663" s="298"/>
      <c r="Q1663" s="299">
        <v>557.88</v>
      </c>
      <c r="R1663" s="299"/>
      <c r="S1663" s="300">
        <v>57.36</v>
      </c>
      <c r="T1663" s="301"/>
      <c r="U1663" s="246"/>
    </row>
    <row r="1664" spans="1:21" x14ac:dyDescent="0.25">
      <c r="A1664" s="290" t="s">
        <v>4102</v>
      </c>
      <c r="B1664" t="s">
        <v>103</v>
      </c>
      <c r="C1664" t="s">
        <v>104</v>
      </c>
      <c r="D1664" t="s">
        <v>105</v>
      </c>
      <c r="E1664" t="s">
        <v>4103</v>
      </c>
      <c r="F1664" t="s">
        <v>106</v>
      </c>
      <c r="G1664" t="s">
        <v>97</v>
      </c>
      <c r="H1664" t="s">
        <v>833</v>
      </c>
      <c r="I1664" s="200">
        <v>162275</v>
      </c>
      <c r="J1664" s="200"/>
      <c r="K1664" s="237">
        <v>1724.3262</v>
      </c>
      <c r="L1664" s="237"/>
      <c r="M1664" s="288">
        <v>94.11</v>
      </c>
      <c r="N1664" s="288"/>
      <c r="O1664" s="311">
        <v>166735</v>
      </c>
      <c r="P1664" s="298"/>
      <c r="Q1664" s="299">
        <v>1720.92</v>
      </c>
      <c r="R1664" s="299"/>
      <c r="S1664" s="300">
        <v>96.89</v>
      </c>
      <c r="T1664" s="301"/>
      <c r="U1664" s="246"/>
    </row>
    <row r="1665" spans="1:21" x14ac:dyDescent="0.25">
      <c r="A1665" s="290" t="s">
        <v>4104</v>
      </c>
      <c r="B1665" t="s">
        <v>103</v>
      </c>
      <c r="C1665" t="s">
        <v>104</v>
      </c>
      <c r="D1665" t="s">
        <v>105</v>
      </c>
      <c r="E1665" t="s">
        <v>4105</v>
      </c>
      <c r="F1665" t="s">
        <v>106</v>
      </c>
      <c r="G1665" t="s">
        <v>97</v>
      </c>
      <c r="H1665" t="s">
        <v>833</v>
      </c>
      <c r="I1665" s="200">
        <v>5000</v>
      </c>
      <c r="J1665" s="200"/>
      <c r="K1665" s="237">
        <v>246.71334999999999</v>
      </c>
      <c r="L1665" s="237"/>
      <c r="M1665" s="288">
        <v>20.27</v>
      </c>
      <c r="N1665" s="288"/>
      <c r="O1665" s="311">
        <v>5000</v>
      </c>
      <c r="P1665" s="298"/>
      <c r="Q1665" s="299">
        <v>248.98</v>
      </c>
      <c r="R1665" s="299"/>
      <c r="S1665" s="300">
        <v>20.079999999999998</v>
      </c>
      <c r="T1665" s="301"/>
      <c r="U1665" s="246"/>
    </row>
    <row r="1666" spans="1:21" x14ac:dyDescent="0.25">
      <c r="A1666" s="290" t="s">
        <v>4106</v>
      </c>
      <c r="B1666" t="s">
        <v>103</v>
      </c>
      <c r="C1666" t="s">
        <v>104</v>
      </c>
      <c r="D1666" t="s">
        <v>105</v>
      </c>
      <c r="E1666" t="s">
        <v>1651</v>
      </c>
      <c r="F1666" t="s">
        <v>106</v>
      </c>
      <c r="G1666" t="s">
        <v>97</v>
      </c>
      <c r="H1666" t="s">
        <v>833</v>
      </c>
      <c r="I1666" s="200">
        <v>7000</v>
      </c>
      <c r="J1666" s="200"/>
      <c r="K1666" s="237">
        <v>173.13307</v>
      </c>
      <c r="L1666" s="237"/>
      <c r="M1666" s="288">
        <v>40.43</v>
      </c>
      <c r="N1666" s="288"/>
      <c r="O1666" s="311">
        <v>7000</v>
      </c>
      <c r="P1666" s="298"/>
      <c r="Q1666" s="299">
        <v>176.39</v>
      </c>
      <c r="R1666" s="299"/>
      <c r="S1666" s="300">
        <v>39.68</v>
      </c>
      <c r="T1666" s="301"/>
      <c r="U1666" s="246"/>
    </row>
    <row r="1667" spans="1:21" x14ac:dyDescent="0.25">
      <c r="A1667" s="290" t="s">
        <v>4107</v>
      </c>
      <c r="B1667" t="s">
        <v>155</v>
      </c>
      <c r="C1667" t="s">
        <v>156</v>
      </c>
      <c r="D1667" t="s">
        <v>157</v>
      </c>
      <c r="E1667" t="s">
        <v>4108</v>
      </c>
      <c r="F1667" t="s">
        <v>106</v>
      </c>
      <c r="G1667" t="s">
        <v>97</v>
      </c>
      <c r="H1667" t="s">
        <v>833</v>
      </c>
      <c r="I1667" s="200">
        <v>37500</v>
      </c>
      <c r="J1667" s="200"/>
      <c r="K1667" s="237">
        <v>391.22</v>
      </c>
      <c r="L1667" s="237"/>
      <c r="M1667" s="288">
        <v>95.85</v>
      </c>
      <c r="N1667" s="288"/>
      <c r="O1667" s="311">
        <v>40000</v>
      </c>
      <c r="P1667" s="298"/>
      <c r="Q1667" s="299">
        <v>390.27</v>
      </c>
      <c r="R1667" s="299"/>
      <c r="S1667" s="300">
        <v>102.49</v>
      </c>
      <c r="T1667" s="301"/>
      <c r="U1667" s="246"/>
    </row>
    <row r="1668" spans="1:21" x14ac:dyDescent="0.25">
      <c r="A1668" s="290" t="s">
        <v>4109</v>
      </c>
      <c r="B1668" t="s">
        <v>155</v>
      </c>
      <c r="C1668" t="s">
        <v>156</v>
      </c>
      <c r="D1668" t="s">
        <v>157</v>
      </c>
      <c r="E1668" t="s">
        <v>4110</v>
      </c>
      <c r="F1668" t="s">
        <v>106</v>
      </c>
      <c r="G1668" t="s">
        <v>97</v>
      </c>
      <c r="H1668" t="s">
        <v>833</v>
      </c>
      <c r="I1668" s="200">
        <v>99749</v>
      </c>
      <c r="J1668" s="200"/>
      <c r="K1668" s="237">
        <v>1083.3599999999999</v>
      </c>
      <c r="L1668" s="237"/>
      <c r="M1668" s="288">
        <v>92.07</v>
      </c>
      <c r="N1668" s="288"/>
      <c r="O1668" s="311">
        <v>102000</v>
      </c>
      <c r="P1668" s="298"/>
      <c r="Q1668" s="299">
        <v>1083.3399999999999</v>
      </c>
      <c r="R1668" s="299"/>
      <c r="S1668" s="300">
        <v>94.15</v>
      </c>
      <c r="T1668" s="301"/>
      <c r="U1668" s="246"/>
    </row>
    <row r="1669" spans="1:21" x14ac:dyDescent="0.25">
      <c r="A1669" s="290" t="s">
        <v>4111</v>
      </c>
      <c r="B1669" t="s">
        <v>155</v>
      </c>
      <c r="C1669" t="s">
        <v>156</v>
      </c>
      <c r="D1669" t="s">
        <v>157</v>
      </c>
      <c r="E1669" t="s">
        <v>4112</v>
      </c>
      <c r="F1669" t="s">
        <v>106</v>
      </c>
      <c r="G1669" t="s">
        <v>97</v>
      </c>
      <c r="H1669" t="s">
        <v>833</v>
      </c>
      <c r="I1669" s="200">
        <v>128557</v>
      </c>
      <c r="J1669" s="200"/>
      <c r="K1669" s="237">
        <v>1247.83</v>
      </c>
      <c r="L1669" s="237"/>
      <c r="M1669" s="288">
        <v>103.02</v>
      </c>
      <c r="N1669" s="288"/>
      <c r="O1669" s="311">
        <v>141110</v>
      </c>
      <c r="P1669" s="298"/>
      <c r="Q1669" s="299">
        <v>1242.0999999999999</v>
      </c>
      <c r="R1669" s="299"/>
      <c r="S1669" s="300">
        <v>113.61</v>
      </c>
      <c r="T1669" s="301"/>
      <c r="U1669" s="246"/>
    </row>
    <row r="1670" spans="1:21" x14ac:dyDescent="0.25">
      <c r="A1670" s="290" t="s">
        <v>4113</v>
      </c>
      <c r="B1670" t="s">
        <v>155</v>
      </c>
      <c r="C1670" t="s">
        <v>156</v>
      </c>
      <c r="D1670" t="s">
        <v>157</v>
      </c>
      <c r="E1670" t="s">
        <v>4114</v>
      </c>
      <c r="F1670" t="s">
        <v>106</v>
      </c>
      <c r="G1670" t="s">
        <v>97</v>
      </c>
      <c r="H1670" t="s">
        <v>833</v>
      </c>
      <c r="I1670" s="200">
        <v>338344</v>
      </c>
      <c r="J1670" s="200"/>
      <c r="K1670" s="237">
        <v>2472.9899999999998</v>
      </c>
      <c r="L1670" s="237"/>
      <c r="M1670" s="288">
        <v>136.82</v>
      </c>
      <c r="N1670" s="288"/>
      <c r="O1670" s="311">
        <v>355261</v>
      </c>
      <c r="P1670" s="298"/>
      <c r="Q1670" s="299">
        <v>2531.88</v>
      </c>
      <c r="R1670" s="299"/>
      <c r="S1670" s="300">
        <v>140.32</v>
      </c>
      <c r="T1670" s="301"/>
      <c r="U1670" s="246"/>
    </row>
    <row r="1671" spans="1:21" x14ac:dyDescent="0.25">
      <c r="A1671" s="290" t="s">
        <v>4115</v>
      </c>
      <c r="B1671" t="s">
        <v>155</v>
      </c>
      <c r="C1671" t="s">
        <v>156</v>
      </c>
      <c r="D1671" t="s">
        <v>157</v>
      </c>
      <c r="E1671" t="s">
        <v>4116</v>
      </c>
      <c r="F1671" t="s">
        <v>106</v>
      </c>
      <c r="G1671" t="s">
        <v>97</v>
      </c>
      <c r="H1671" t="s">
        <v>833</v>
      </c>
      <c r="I1671" s="200">
        <v>196602</v>
      </c>
      <c r="J1671" s="200"/>
      <c r="K1671" s="237">
        <v>1528.19</v>
      </c>
      <c r="L1671" s="237"/>
      <c r="M1671" s="288">
        <v>128.65</v>
      </c>
      <c r="N1671" s="288"/>
      <c r="O1671" s="311">
        <v>202802</v>
      </c>
      <c r="P1671" s="298"/>
      <c r="Q1671" s="299">
        <v>1508.61</v>
      </c>
      <c r="R1671" s="299"/>
      <c r="S1671" s="300">
        <v>134.43</v>
      </c>
      <c r="T1671" s="301"/>
      <c r="U1671" s="246"/>
    </row>
    <row r="1672" spans="1:21" x14ac:dyDescent="0.25">
      <c r="A1672" s="290" t="s">
        <v>4117</v>
      </c>
      <c r="B1672" t="s">
        <v>155</v>
      </c>
      <c r="C1672" t="s">
        <v>156</v>
      </c>
      <c r="D1672" t="s">
        <v>157</v>
      </c>
      <c r="E1672" t="s">
        <v>4118</v>
      </c>
      <c r="F1672" t="s">
        <v>106</v>
      </c>
      <c r="G1672" t="s">
        <v>97</v>
      </c>
      <c r="H1672" t="s">
        <v>833</v>
      </c>
      <c r="I1672" s="200">
        <v>60227</v>
      </c>
      <c r="J1672" s="200"/>
      <c r="K1672" s="237">
        <v>469.14</v>
      </c>
      <c r="L1672" s="237"/>
      <c r="M1672" s="288">
        <v>128.38</v>
      </c>
      <c r="N1672" s="288"/>
      <c r="O1672" s="311">
        <v>61800</v>
      </c>
      <c r="P1672" s="298"/>
      <c r="Q1672" s="299">
        <v>469.64</v>
      </c>
      <c r="R1672" s="299"/>
      <c r="S1672" s="300">
        <v>131.59</v>
      </c>
      <c r="T1672" s="301"/>
      <c r="U1672" s="246"/>
    </row>
    <row r="1673" spans="1:21" x14ac:dyDescent="0.25">
      <c r="A1673" s="290" t="s">
        <v>4119</v>
      </c>
      <c r="B1673" t="s">
        <v>155</v>
      </c>
      <c r="C1673" t="s">
        <v>156</v>
      </c>
      <c r="D1673" t="s">
        <v>157</v>
      </c>
      <c r="E1673" t="s">
        <v>4120</v>
      </c>
      <c r="F1673" t="s">
        <v>106</v>
      </c>
      <c r="G1673" t="s">
        <v>97</v>
      </c>
      <c r="H1673" t="s">
        <v>833</v>
      </c>
      <c r="I1673" s="200">
        <v>29048</v>
      </c>
      <c r="J1673" s="200"/>
      <c r="K1673" s="237">
        <v>186.13</v>
      </c>
      <c r="L1673" s="237"/>
      <c r="M1673" s="288">
        <v>156.06</v>
      </c>
      <c r="N1673" s="288"/>
      <c r="O1673" s="311">
        <v>31366</v>
      </c>
      <c r="P1673" s="298"/>
      <c r="Q1673" s="299">
        <v>186.09</v>
      </c>
      <c r="R1673" s="299"/>
      <c r="S1673" s="300">
        <v>168.55</v>
      </c>
      <c r="T1673" s="301"/>
      <c r="U1673" s="246"/>
    </row>
    <row r="1674" spans="1:21" x14ac:dyDescent="0.25">
      <c r="A1674" s="290" t="s">
        <v>4121</v>
      </c>
      <c r="B1674" t="s">
        <v>155</v>
      </c>
      <c r="C1674" t="s">
        <v>156</v>
      </c>
      <c r="D1674" t="s">
        <v>157</v>
      </c>
      <c r="E1674" t="s">
        <v>4122</v>
      </c>
      <c r="F1674" t="s">
        <v>106</v>
      </c>
      <c r="G1674" t="s">
        <v>97</v>
      </c>
      <c r="H1674" t="s">
        <v>833</v>
      </c>
      <c r="I1674" s="200">
        <v>134597</v>
      </c>
      <c r="J1674" s="200"/>
      <c r="K1674" s="237">
        <v>852.77</v>
      </c>
      <c r="L1674" s="237"/>
      <c r="M1674" s="288">
        <v>157.84</v>
      </c>
      <c r="N1674" s="288"/>
      <c r="O1674" s="311">
        <v>148000</v>
      </c>
      <c r="P1674" s="298"/>
      <c r="Q1674" s="299">
        <v>853.7</v>
      </c>
      <c r="R1674" s="299"/>
      <c r="S1674" s="300">
        <v>173.36</v>
      </c>
      <c r="T1674" s="301"/>
      <c r="U1674" s="246"/>
    </row>
    <row r="1675" spans="1:21" x14ac:dyDescent="0.25">
      <c r="A1675" s="290" t="s">
        <v>4123</v>
      </c>
      <c r="B1675" t="s">
        <v>155</v>
      </c>
      <c r="C1675" t="s">
        <v>156</v>
      </c>
      <c r="D1675" t="s">
        <v>157</v>
      </c>
      <c r="E1675" t="s">
        <v>4124</v>
      </c>
      <c r="F1675" t="s">
        <v>106</v>
      </c>
      <c r="G1675" t="s">
        <v>97</v>
      </c>
      <c r="H1675" t="s">
        <v>833</v>
      </c>
      <c r="I1675" s="200">
        <v>363769</v>
      </c>
      <c r="J1675" s="200"/>
      <c r="K1675" s="237">
        <v>3264.55</v>
      </c>
      <c r="L1675" s="237"/>
      <c r="M1675" s="288">
        <v>111.43</v>
      </c>
      <c r="N1675" s="288"/>
      <c r="O1675" s="311">
        <v>432829</v>
      </c>
      <c r="P1675" s="298"/>
      <c r="Q1675" s="299">
        <v>3303.56</v>
      </c>
      <c r="R1675" s="299"/>
      <c r="S1675" s="300">
        <v>131.02000000000001</v>
      </c>
      <c r="T1675" s="301"/>
      <c r="U1675" s="246"/>
    </row>
    <row r="1676" spans="1:21" x14ac:dyDescent="0.25">
      <c r="A1676" s="290" t="s">
        <v>4125</v>
      </c>
      <c r="B1676" t="s">
        <v>155</v>
      </c>
      <c r="C1676" t="s">
        <v>156</v>
      </c>
      <c r="D1676" t="s">
        <v>157</v>
      </c>
      <c r="E1676" t="s">
        <v>4126</v>
      </c>
      <c r="F1676" t="s">
        <v>106</v>
      </c>
      <c r="G1676" t="s">
        <v>97</v>
      </c>
      <c r="H1676" t="s">
        <v>833</v>
      </c>
      <c r="I1676" s="200">
        <v>171484</v>
      </c>
      <c r="J1676" s="200"/>
      <c r="K1676" s="237">
        <v>1572.87</v>
      </c>
      <c r="L1676" s="237"/>
      <c r="M1676" s="288">
        <v>109.03</v>
      </c>
      <c r="N1676" s="288"/>
      <c r="O1676" s="311">
        <v>253800</v>
      </c>
      <c r="P1676" s="298"/>
      <c r="Q1676" s="299">
        <v>1563.67</v>
      </c>
      <c r="R1676" s="299"/>
      <c r="S1676" s="300">
        <v>162.31</v>
      </c>
      <c r="T1676" s="301"/>
      <c r="U1676" s="246"/>
    </row>
    <row r="1677" spans="1:21" x14ac:dyDescent="0.25">
      <c r="A1677" s="290" t="s">
        <v>4127</v>
      </c>
      <c r="B1677" t="s">
        <v>155</v>
      </c>
      <c r="C1677" t="s">
        <v>156</v>
      </c>
      <c r="D1677" t="s">
        <v>157</v>
      </c>
      <c r="E1677" t="s">
        <v>4128</v>
      </c>
      <c r="F1677" t="s">
        <v>106</v>
      </c>
      <c r="G1677" t="s">
        <v>97</v>
      </c>
      <c r="H1677" t="s">
        <v>833</v>
      </c>
      <c r="I1677" s="200">
        <v>68289</v>
      </c>
      <c r="J1677" s="200"/>
      <c r="K1677" s="237">
        <v>756.99</v>
      </c>
      <c r="L1677" s="237"/>
      <c r="M1677" s="288">
        <v>90.21</v>
      </c>
      <c r="N1677" s="288"/>
      <c r="O1677" s="311">
        <v>72626</v>
      </c>
      <c r="P1677" s="298"/>
      <c r="Q1677" s="299">
        <v>773.8</v>
      </c>
      <c r="R1677" s="299"/>
      <c r="S1677" s="300">
        <v>93.86</v>
      </c>
      <c r="T1677" s="301"/>
      <c r="U1677" s="246"/>
    </row>
    <row r="1678" spans="1:21" x14ac:dyDescent="0.25">
      <c r="A1678" s="290" t="s">
        <v>4129</v>
      </c>
      <c r="B1678" t="s">
        <v>155</v>
      </c>
      <c r="C1678" t="s">
        <v>156</v>
      </c>
      <c r="D1678" t="s">
        <v>157</v>
      </c>
      <c r="E1678" t="s">
        <v>4130</v>
      </c>
      <c r="F1678" t="s">
        <v>106</v>
      </c>
      <c r="G1678" t="s">
        <v>97</v>
      </c>
      <c r="H1678" t="s">
        <v>833</v>
      </c>
      <c r="I1678" s="200">
        <v>75442</v>
      </c>
      <c r="J1678" s="200"/>
      <c r="K1678" s="237">
        <v>531.35</v>
      </c>
      <c r="L1678" s="237"/>
      <c r="M1678" s="288">
        <v>141.97999999999999</v>
      </c>
      <c r="N1678" s="288"/>
      <c r="O1678" s="311">
        <v>80519</v>
      </c>
      <c r="P1678" s="298"/>
      <c r="Q1678" s="299">
        <v>543.29999999999995</v>
      </c>
      <c r="R1678" s="299"/>
      <c r="S1678" s="300">
        <v>148.19999999999999</v>
      </c>
      <c r="T1678" s="301"/>
      <c r="U1678" s="246"/>
    </row>
    <row r="1679" spans="1:21" x14ac:dyDescent="0.25">
      <c r="A1679" s="290" t="s">
        <v>4131</v>
      </c>
      <c r="B1679" t="s">
        <v>155</v>
      </c>
      <c r="C1679" t="s">
        <v>156</v>
      </c>
      <c r="D1679" t="s">
        <v>157</v>
      </c>
      <c r="E1679" t="s">
        <v>4132</v>
      </c>
      <c r="F1679" t="s">
        <v>106</v>
      </c>
      <c r="G1679" t="s">
        <v>97</v>
      </c>
      <c r="H1679" t="s">
        <v>833</v>
      </c>
      <c r="I1679" s="200">
        <v>579701</v>
      </c>
      <c r="J1679" s="200"/>
      <c r="K1679" s="237">
        <v>2408.15</v>
      </c>
      <c r="L1679" s="237"/>
      <c r="M1679" s="288">
        <v>240.72</v>
      </c>
      <c r="N1679" s="288"/>
      <c r="O1679" s="311">
        <v>635000</v>
      </c>
      <c r="P1679" s="298"/>
      <c r="Q1679" s="299">
        <v>2409.7600000000002</v>
      </c>
      <c r="R1679" s="299"/>
      <c r="S1679" s="300">
        <v>263.51</v>
      </c>
      <c r="T1679" s="301"/>
      <c r="U1679" s="246"/>
    </row>
    <row r="1680" spans="1:21" x14ac:dyDescent="0.25">
      <c r="A1680" s="290" t="s">
        <v>4133</v>
      </c>
      <c r="B1680" t="s">
        <v>155</v>
      </c>
      <c r="C1680" t="s">
        <v>156</v>
      </c>
      <c r="D1680" t="s">
        <v>157</v>
      </c>
      <c r="E1680" t="s">
        <v>4134</v>
      </c>
      <c r="F1680" t="s">
        <v>106</v>
      </c>
      <c r="G1680" t="s">
        <v>97</v>
      </c>
      <c r="H1680" t="s">
        <v>833</v>
      </c>
      <c r="I1680" s="200">
        <v>250000</v>
      </c>
      <c r="J1680" s="200"/>
      <c r="K1680" s="237">
        <v>2907.91</v>
      </c>
      <c r="L1680" s="237"/>
      <c r="M1680" s="288">
        <v>85.97</v>
      </c>
      <c r="N1680" s="288"/>
      <c r="O1680" s="311">
        <v>300000</v>
      </c>
      <c r="P1680" s="298"/>
      <c r="Q1680" s="299">
        <v>2954.6</v>
      </c>
      <c r="R1680" s="299"/>
      <c r="S1680" s="300">
        <v>101.54</v>
      </c>
      <c r="T1680" s="301"/>
      <c r="U1680" s="246"/>
    </row>
    <row r="1681" spans="1:21" x14ac:dyDescent="0.25">
      <c r="A1681" s="290" t="s">
        <v>4135</v>
      </c>
      <c r="B1681" t="s">
        <v>155</v>
      </c>
      <c r="C1681" t="s">
        <v>156</v>
      </c>
      <c r="D1681" t="s">
        <v>157</v>
      </c>
      <c r="E1681" t="s">
        <v>4136</v>
      </c>
      <c r="F1681" t="s">
        <v>106</v>
      </c>
      <c r="G1681" t="s">
        <v>97</v>
      </c>
      <c r="H1681" t="s">
        <v>833</v>
      </c>
      <c r="I1681" s="200">
        <v>149625</v>
      </c>
      <c r="J1681" s="200"/>
      <c r="K1681" s="237">
        <v>1207.1400000000001</v>
      </c>
      <c r="L1681" s="237"/>
      <c r="M1681" s="288">
        <v>123.95</v>
      </c>
      <c r="N1681" s="288"/>
      <c r="O1681" s="311">
        <v>160318</v>
      </c>
      <c r="P1681" s="298"/>
      <c r="Q1681" s="299">
        <v>1253.51</v>
      </c>
      <c r="R1681" s="299"/>
      <c r="S1681" s="300">
        <v>127.9</v>
      </c>
      <c r="T1681" s="301"/>
      <c r="U1681" s="246"/>
    </row>
    <row r="1682" spans="1:21" x14ac:dyDescent="0.25">
      <c r="A1682" s="290" t="s">
        <v>4137</v>
      </c>
      <c r="B1682" t="s">
        <v>155</v>
      </c>
      <c r="C1682" t="s">
        <v>156</v>
      </c>
      <c r="D1682" t="s">
        <v>157</v>
      </c>
      <c r="E1682" t="s">
        <v>4138</v>
      </c>
      <c r="F1682" t="s">
        <v>106</v>
      </c>
      <c r="G1682" t="s">
        <v>97</v>
      </c>
      <c r="H1682" t="s">
        <v>833</v>
      </c>
      <c r="I1682" s="200">
        <v>218845</v>
      </c>
      <c r="J1682" s="200"/>
      <c r="K1682" s="237">
        <v>1102.28</v>
      </c>
      <c r="L1682" s="237"/>
      <c r="M1682" s="288">
        <v>198.54</v>
      </c>
      <c r="N1682" s="288"/>
      <c r="O1682" s="311">
        <v>223767</v>
      </c>
      <c r="P1682" s="298"/>
      <c r="Q1682" s="299">
        <v>1101.77</v>
      </c>
      <c r="R1682" s="299"/>
      <c r="S1682" s="300">
        <v>203.1</v>
      </c>
      <c r="T1682" s="301"/>
      <c r="U1682" s="246"/>
    </row>
    <row r="1683" spans="1:21" x14ac:dyDescent="0.25">
      <c r="A1683" s="290" t="s">
        <v>4139</v>
      </c>
      <c r="B1683" t="s">
        <v>236</v>
      </c>
      <c r="C1683" t="s">
        <v>237</v>
      </c>
      <c r="D1683" t="s">
        <v>238</v>
      </c>
      <c r="E1683" t="s">
        <v>4140</v>
      </c>
      <c r="F1683" t="s">
        <v>106</v>
      </c>
      <c r="G1683" t="s">
        <v>97</v>
      </c>
      <c r="H1683" t="s">
        <v>833</v>
      </c>
      <c r="I1683" s="200">
        <v>50574</v>
      </c>
      <c r="J1683" s="200"/>
      <c r="K1683" s="237">
        <v>2330.59</v>
      </c>
      <c r="L1683" s="237"/>
      <c r="M1683" s="288">
        <v>21.7</v>
      </c>
      <c r="N1683" s="288"/>
      <c r="O1683" s="311">
        <v>52095</v>
      </c>
      <c r="P1683" s="298"/>
      <c r="Q1683" s="299">
        <v>2322.81</v>
      </c>
      <c r="R1683" s="299"/>
      <c r="S1683" s="300">
        <v>22.43</v>
      </c>
      <c r="T1683" s="301"/>
      <c r="U1683" s="246"/>
    </row>
    <row r="1684" spans="1:21" x14ac:dyDescent="0.25">
      <c r="A1684" s="290" t="s">
        <v>4141</v>
      </c>
      <c r="B1684" t="s">
        <v>236</v>
      </c>
      <c r="C1684" t="s">
        <v>237</v>
      </c>
      <c r="D1684" t="s">
        <v>238</v>
      </c>
      <c r="E1684" t="s">
        <v>4142</v>
      </c>
      <c r="F1684" t="s">
        <v>106</v>
      </c>
      <c r="G1684" t="s">
        <v>97</v>
      </c>
      <c r="H1684" t="s">
        <v>833</v>
      </c>
      <c r="I1684" s="200">
        <v>396936</v>
      </c>
      <c r="J1684" s="200"/>
      <c r="K1684" s="237">
        <v>4136.3999999999996</v>
      </c>
      <c r="L1684" s="237"/>
      <c r="M1684" s="288">
        <v>95.96</v>
      </c>
      <c r="N1684" s="288"/>
      <c r="O1684" s="311">
        <v>411374</v>
      </c>
      <c r="P1684" s="298"/>
      <c r="Q1684" s="299">
        <v>4215.2700000000004</v>
      </c>
      <c r="R1684" s="299"/>
      <c r="S1684" s="300">
        <v>97.59</v>
      </c>
      <c r="T1684" s="301"/>
      <c r="U1684" s="246"/>
    </row>
    <row r="1685" spans="1:21" x14ac:dyDescent="0.25">
      <c r="A1685" s="290" t="s">
        <v>4143</v>
      </c>
      <c r="B1685" t="s">
        <v>284</v>
      </c>
      <c r="C1685" t="s">
        <v>285</v>
      </c>
      <c r="D1685" t="s">
        <v>286</v>
      </c>
      <c r="E1685" t="s">
        <v>4144</v>
      </c>
      <c r="F1685" t="s">
        <v>106</v>
      </c>
      <c r="G1685" t="s">
        <v>97</v>
      </c>
      <c r="H1685" t="s">
        <v>896</v>
      </c>
      <c r="I1685" s="200">
        <v>0</v>
      </c>
      <c r="J1685" s="200"/>
      <c r="K1685" s="237">
        <v>21.56</v>
      </c>
      <c r="L1685" s="237"/>
      <c r="M1685" s="288">
        <v>0</v>
      </c>
      <c r="N1685" s="288"/>
      <c r="O1685" s="311">
        <v>0</v>
      </c>
      <c r="P1685" s="298"/>
      <c r="Q1685" s="299">
        <v>23.75</v>
      </c>
      <c r="R1685" s="299"/>
      <c r="S1685" s="300">
        <v>0</v>
      </c>
      <c r="T1685" s="301"/>
      <c r="U1685" s="246"/>
    </row>
    <row r="1686" spans="1:21" x14ac:dyDescent="0.25">
      <c r="A1686" s="290" t="s">
        <v>4145</v>
      </c>
      <c r="B1686" t="s">
        <v>284</v>
      </c>
      <c r="C1686" t="s">
        <v>285</v>
      </c>
      <c r="D1686" t="s">
        <v>286</v>
      </c>
      <c r="E1686" t="s">
        <v>4146</v>
      </c>
      <c r="F1686" t="s">
        <v>106</v>
      </c>
      <c r="G1686" t="s">
        <v>97</v>
      </c>
      <c r="H1686" t="s">
        <v>896</v>
      </c>
      <c r="I1686" s="200">
        <v>0</v>
      </c>
      <c r="J1686" s="200"/>
      <c r="K1686" s="237">
        <v>18.600000000000001</v>
      </c>
      <c r="L1686" s="237"/>
      <c r="M1686" s="288">
        <v>0</v>
      </c>
      <c r="N1686" s="288"/>
      <c r="O1686" s="311">
        <v>0</v>
      </c>
      <c r="P1686" s="298"/>
      <c r="Q1686" s="299">
        <v>20.55</v>
      </c>
      <c r="R1686" s="299"/>
      <c r="S1686" s="300">
        <v>0</v>
      </c>
      <c r="T1686" s="301"/>
      <c r="U1686" s="246"/>
    </row>
    <row r="1687" spans="1:21" x14ac:dyDescent="0.25">
      <c r="A1687" s="290" t="s">
        <v>4147</v>
      </c>
      <c r="B1687" t="s">
        <v>284</v>
      </c>
      <c r="C1687" t="s">
        <v>285</v>
      </c>
      <c r="D1687" t="s">
        <v>286</v>
      </c>
      <c r="E1687" t="s">
        <v>4148</v>
      </c>
      <c r="F1687" t="s">
        <v>106</v>
      </c>
      <c r="G1687" t="s">
        <v>97</v>
      </c>
      <c r="H1687" t="s">
        <v>833</v>
      </c>
      <c r="I1687" s="200">
        <v>1922</v>
      </c>
      <c r="J1687" s="200"/>
      <c r="K1687" s="237">
        <v>67.59</v>
      </c>
      <c r="L1687" s="237"/>
      <c r="M1687" s="288">
        <v>28.44</v>
      </c>
      <c r="N1687" s="288"/>
      <c r="O1687" s="311">
        <v>1200</v>
      </c>
      <c r="P1687" s="298"/>
      <c r="Q1687" s="299">
        <v>69.72</v>
      </c>
      <c r="R1687" s="299"/>
      <c r="S1687" s="300">
        <v>17.21</v>
      </c>
      <c r="T1687" s="301"/>
      <c r="U1687" s="246"/>
    </row>
    <row r="1688" spans="1:21" x14ac:dyDescent="0.25">
      <c r="A1688" s="290" t="s">
        <v>4149</v>
      </c>
      <c r="B1688" t="s">
        <v>284</v>
      </c>
      <c r="C1688" t="s">
        <v>285</v>
      </c>
      <c r="D1688" t="s">
        <v>286</v>
      </c>
      <c r="E1688" t="s">
        <v>4150</v>
      </c>
      <c r="F1688" t="s">
        <v>106</v>
      </c>
      <c r="G1688" t="s">
        <v>97</v>
      </c>
      <c r="H1688" t="s">
        <v>833</v>
      </c>
      <c r="I1688" s="200">
        <v>286525</v>
      </c>
      <c r="J1688" s="200"/>
      <c r="K1688" s="237">
        <v>3077.98</v>
      </c>
      <c r="L1688" s="237"/>
      <c r="M1688" s="288">
        <v>93.09</v>
      </c>
      <c r="N1688" s="288"/>
      <c r="O1688" s="311">
        <v>308675</v>
      </c>
      <c r="P1688" s="298"/>
      <c r="Q1688" s="299">
        <v>3319.19</v>
      </c>
      <c r="R1688" s="299"/>
      <c r="S1688" s="300">
        <v>93</v>
      </c>
      <c r="T1688" s="301"/>
      <c r="U1688" s="246"/>
    </row>
    <row r="1689" spans="1:21" x14ac:dyDescent="0.25">
      <c r="A1689" s="290" t="s">
        <v>4151</v>
      </c>
      <c r="B1689" t="s">
        <v>284</v>
      </c>
      <c r="C1689" t="s">
        <v>285</v>
      </c>
      <c r="D1689" t="s">
        <v>286</v>
      </c>
      <c r="E1689" t="s">
        <v>4152</v>
      </c>
      <c r="F1689" t="s">
        <v>106</v>
      </c>
      <c r="G1689" t="s">
        <v>97</v>
      </c>
      <c r="H1689" t="s">
        <v>833</v>
      </c>
      <c r="I1689" s="200">
        <v>16915</v>
      </c>
      <c r="J1689" s="200"/>
      <c r="K1689" s="237">
        <v>230.83</v>
      </c>
      <c r="L1689" s="237"/>
      <c r="M1689" s="288">
        <v>73.28</v>
      </c>
      <c r="N1689" s="288"/>
      <c r="O1689" s="311">
        <v>17740</v>
      </c>
      <c r="P1689" s="298"/>
      <c r="Q1689" s="299">
        <v>238.21</v>
      </c>
      <c r="R1689" s="299"/>
      <c r="S1689" s="300">
        <v>74.47</v>
      </c>
      <c r="T1689" s="301"/>
      <c r="U1689" s="246"/>
    </row>
    <row r="1690" spans="1:21" x14ac:dyDescent="0.25">
      <c r="A1690" s="290" t="s">
        <v>4153</v>
      </c>
      <c r="B1690" t="s">
        <v>284</v>
      </c>
      <c r="C1690" t="s">
        <v>285</v>
      </c>
      <c r="D1690" t="s">
        <v>286</v>
      </c>
      <c r="E1690" t="s">
        <v>4154</v>
      </c>
      <c r="F1690" t="s">
        <v>106</v>
      </c>
      <c r="G1690" t="s">
        <v>97</v>
      </c>
      <c r="H1690" t="s">
        <v>896</v>
      </c>
      <c r="I1690" s="200">
        <v>0</v>
      </c>
      <c r="J1690" s="200"/>
      <c r="K1690" s="237">
        <v>58.25</v>
      </c>
      <c r="L1690" s="237"/>
      <c r="M1690" s="288">
        <v>0</v>
      </c>
      <c r="N1690" s="288"/>
      <c r="O1690" s="311">
        <v>0</v>
      </c>
      <c r="P1690" s="298"/>
      <c r="Q1690" s="299">
        <v>55.28</v>
      </c>
      <c r="R1690" s="299"/>
      <c r="S1690" s="300">
        <v>0</v>
      </c>
      <c r="T1690" s="301"/>
      <c r="U1690" s="246"/>
    </row>
    <row r="1691" spans="1:21" x14ac:dyDescent="0.25">
      <c r="A1691" s="290" t="s">
        <v>4155</v>
      </c>
      <c r="B1691" t="s">
        <v>284</v>
      </c>
      <c r="C1691" t="s">
        <v>285</v>
      </c>
      <c r="D1691" t="s">
        <v>286</v>
      </c>
      <c r="E1691" t="s">
        <v>4156</v>
      </c>
      <c r="F1691" t="s">
        <v>106</v>
      </c>
      <c r="G1691" t="s">
        <v>97</v>
      </c>
      <c r="H1691" t="s">
        <v>833</v>
      </c>
      <c r="I1691" s="200">
        <v>105000</v>
      </c>
      <c r="J1691" s="200"/>
      <c r="K1691" s="237">
        <v>1617.51</v>
      </c>
      <c r="L1691" s="237"/>
      <c r="M1691" s="288">
        <v>64.91</v>
      </c>
      <c r="N1691" s="288"/>
      <c r="O1691" s="311">
        <v>105000</v>
      </c>
      <c r="P1691" s="298"/>
      <c r="Q1691" s="299">
        <v>1631.12</v>
      </c>
      <c r="R1691" s="299"/>
      <c r="S1691" s="300">
        <v>64.37</v>
      </c>
      <c r="T1691" s="301"/>
      <c r="U1691" s="246"/>
    </row>
    <row r="1692" spans="1:21" x14ac:dyDescent="0.25">
      <c r="A1692" s="290" t="s">
        <v>4157</v>
      </c>
      <c r="B1692" t="s">
        <v>284</v>
      </c>
      <c r="C1692" t="s">
        <v>285</v>
      </c>
      <c r="D1692" t="s">
        <v>286</v>
      </c>
      <c r="E1692" t="s">
        <v>4158</v>
      </c>
      <c r="F1692" t="s">
        <v>106</v>
      </c>
      <c r="G1692" t="s">
        <v>97</v>
      </c>
      <c r="H1692" t="s">
        <v>833</v>
      </c>
      <c r="I1692" s="200">
        <v>2765</v>
      </c>
      <c r="J1692" s="200"/>
      <c r="K1692" s="237">
        <v>85.24</v>
      </c>
      <c r="L1692" s="237"/>
      <c r="M1692" s="288">
        <v>32.44</v>
      </c>
      <c r="N1692" s="288"/>
      <c r="O1692" s="311">
        <v>2765</v>
      </c>
      <c r="P1692" s="298"/>
      <c r="Q1692" s="299">
        <v>85.24</v>
      </c>
      <c r="R1692" s="299"/>
      <c r="S1692" s="300">
        <v>32.44</v>
      </c>
      <c r="T1692" s="301"/>
      <c r="U1692" s="246"/>
    </row>
    <row r="1693" spans="1:21" x14ac:dyDescent="0.25">
      <c r="A1693" s="290" t="s">
        <v>4159</v>
      </c>
      <c r="B1693" t="s">
        <v>284</v>
      </c>
      <c r="C1693" t="s">
        <v>285</v>
      </c>
      <c r="D1693" t="s">
        <v>286</v>
      </c>
      <c r="E1693" t="s">
        <v>4160</v>
      </c>
      <c r="F1693" t="s">
        <v>106</v>
      </c>
      <c r="G1693" t="s">
        <v>97</v>
      </c>
      <c r="H1693" t="s">
        <v>833</v>
      </c>
      <c r="I1693" s="200">
        <v>14719</v>
      </c>
      <c r="J1693" s="200"/>
      <c r="K1693" s="237">
        <v>643.99</v>
      </c>
      <c r="L1693" s="237"/>
      <c r="M1693" s="288">
        <v>22.86</v>
      </c>
      <c r="N1693" s="288"/>
      <c r="O1693" s="311">
        <v>14719</v>
      </c>
      <c r="P1693" s="298"/>
      <c r="Q1693" s="299">
        <v>642.48</v>
      </c>
      <c r="R1693" s="299"/>
      <c r="S1693" s="300">
        <v>22.91</v>
      </c>
      <c r="T1693" s="301"/>
      <c r="U1693" s="246"/>
    </row>
    <row r="1694" spans="1:21" x14ac:dyDescent="0.25">
      <c r="A1694" s="290" t="s">
        <v>4161</v>
      </c>
      <c r="B1694" t="s">
        <v>284</v>
      </c>
      <c r="C1694" t="s">
        <v>285</v>
      </c>
      <c r="D1694" t="s">
        <v>286</v>
      </c>
      <c r="E1694" t="s">
        <v>4162</v>
      </c>
      <c r="F1694" t="s">
        <v>106</v>
      </c>
      <c r="G1694" t="s">
        <v>97</v>
      </c>
      <c r="H1694" t="s">
        <v>833</v>
      </c>
      <c r="I1694" s="200">
        <v>4241</v>
      </c>
      <c r="J1694" s="200"/>
      <c r="K1694" s="237">
        <v>75.709999999999994</v>
      </c>
      <c r="L1694" s="237"/>
      <c r="M1694" s="288">
        <v>56.02</v>
      </c>
      <c r="N1694" s="288"/>
      <c r="O1694" s="311">
        <v>4241</v>
      </c>
      <c r="P1694" s="298"/>
      <c r="Q1694" s="299">
        <v>74.58</v>
      </c>
      <c r="R1694" s="299"/>
      <c r="S1694" s="300">
        <v>56.87</v>
      </c>
      <c r="T1694" s="301"/>
      <c r="U1694" s="246"/>
    </row>
    <row r="1695" spans="1:21" x14ac:dyDescent="0.25">
      <c r="A1695" s="290" t="s">
        <v>4163</v>
      </c>
      <c r="B1695" t="s">
        <v>284</v>
      </c>
      <c r="C1695" t="s">
        <v>285</v>
      </c>
      <c r="D1695" t="s">
        <v>286</v>
      </c>
      <c r="E1695" t="s">
        <v>4164</v>
      </c>
      <c r="F1695" t="s">
        <v>106</v>
      </c>
      <c r="G1695" t="s">
        <v>97</v>
      </c>
      <c r="H1695" t="s">
        <v>896</v>
      </c>
      <c r="I1695" s="200">
        <v>0</v>
      </c>
      <c r="J1695" s="200"/>
      <c r="K1695" s="237">
        <v>57.9</v>
      </c>
      <c r="L1695" s="237"/>
      <c r="M1695" s="288">
        <v>0</v>
      </c>
      <c r="N1695" s="288"/>
      <c r="O1695" s="311">
        <v>0</v>
      </c>
      <c r="P1695" s="298"/>
      <c r="Q1695" s="299">
        <v>56.78</v>
      </c>
      <c r="R1695" s="299"/>
      <c r="S1695" s="300">
        <v>0</v>
      </c>
      <c r="T1695" s="301"/>
      <c r="U1695" s="246"/>
    </row>
    <row r="1696" spans="1:21" x14ac:dyDescent="0.25">
      <c r="A1696" s="290" t="s">
        <v>4165</v>
      </c>
      <c r="B1696" t="s">
        <v>284</v>
      </c>
      <c r="C1696" t="s">
        <v>285</v>
      </c>
      <c r="D1696" t="s">
        <v>286</v>
      </c>
      <c r="E1696" t="s">
        <v>4166</v>
      </c>
      <c r="F1696" t="s">
        <v>106</v>
      </c>
      <c r="G1696" t="s">
        <v>97</v>
      </c>
      <c r="H1696" t="s">
        <v>833</v>
      </c>
      <c r="I1696" s="200">
        <v>6000</v>
      </c>
      <c r="J1696" s="200"/>
      <c r="K1696" s="237">
        <v>133.54</v>
      </c>
      <c r="L1696" s="237"/>
      <c r="M1696" s="288">
        <v>44.93</v>
      </c>
      <c r="N1696" s="288"/>
      <c r="O1696" s="311">
        <v>6500</v>
      </c>
      <c r="P1696" s="298"/>
      <c r="Q1696" s="299">
        <v>138.38</v>
      </c>
      <c r="R1696" s="299"/>
      <c r="S1696" s="300">
        <v>46.97</v>
      </c>
      <c r="T1696" s="301"/>
      <c r="U1696" s="246"/>
    </row>
    <row r="1697" spans="1:21" x14ac:dyDescent="0.25">
      <c r="A1697" s="290" t="s">
        <v>4167</v>
      </c>
      <c r="B1697" t="s">
        <v>284</v>
      </c>
      <c r="C1697" t="s">
        <v>285</v>
      </c>
      <c r="D1697" t="s">
        <v>286</v>
      </c>
      <c r="E1697" t="s">
        <v>4168</v>
      </c>
      <c r="F1697" t="s">
        <v>106</v>
      </c>
      <c r="G1697" t="s">
        <v>97</v>
      </c>
      <c r="H1697" t="s">
        <v>896</v>
      </c>
      <c r="I1697" s="200">
        <v>0</v>
      </c>
      <c r="J1697" s="200"/>
      <c r="K1697" s="237">
        <v>16.28</v>
      </c>
      <c r="L1697" s="237"/>
      <c r="M1697" s="288">
        <v>0</v>
      </c>
      <c r="N1697" s="288"/>
      <c r="O1697" s="311">
        <v>0</v>
      </c>
      <c r="P1697" s="298"/>
      <c r="Q1697" s="299">
        <v>16.28</v>
      </c>
      <c r="R1697" s="299"/>
      <c r="S1697" s="300">
        <v>0</v>
      </c>
      <c r="T1697" s="301"/>
      <c r="U1697" s="246"/>
    </row>
    <row r="1698" spans="1:21" x14ac:dyDescent="0.25">
      <c r="A1698" s="290" t="s">
        <v>4169</v>
      </c>
      <c r="B1698" t="s">
        <v>284</v>
      </c>
      <c r="C1698" t="s">
        <v>285</v>
      </c>
      <c r="D1698" t="s">
        <v>286</v>
      </c>
      <c r="E1698" t="s">
        <v>4170</v>
      </c>
      <c r="F1698" t="s">
        <v>106</v>
      </c>
      <c r="G1698" t="s">
        <v>97</v>
      </c>
      <c r="H1698" t="s">
        <v>833</v>
      </c>
      <c r="I1698" s="200">
        <v>18500</v>
      </c>
      <c r="J1698" s="200"/>
      <c r="K1698" s="237">
        <v>333.34</v>
      </c>
      <c r="L1698" s="237"/>
      <c r="M1698" s="288">
        <v>55.5</v>
      </c>
      <c r="N1698" s="288"/>
      <c r="O1698" s="311">
        <v>18500</v>
      </c>
      <c r="P1698" s="298"/>
      <c r="Q1698" s="299">
        <v>334.09</v>
      </c>
      <c r="R1698" s="299"/>
      <c r="S1698" s="300">
        <v>55.37</v>
      </c>
      <c r="T1698" s="301"/>
      <c r="U1698" s="246"/>
    </row>
    <row r="1699" spans="1:21" x14ac:dyDescent="0.25">
      <c r="A1699" s="290" t="s">
        <v>4171</v>
      </c>
      <c r="B1699" t="s">
        <v>284</v>
      </c>
      <c r="C1699" t="s">
        <v>285</v>
      </c>
      <c r="D1699" t="s">
        <v>286</v>
      </c>
      <c r="E1699" t="s">
        <v>4172</v>
      </c>
      <c r="F1699" t="s">
        <v>106</v>
      </c>
      <c r="G1699" t="s">
        <v>97</v>
      </c>
      <c r="H1699" t="s">
        <v>833</v>
      </c>
      <c r="I1699" s="200">
        <v>1413</v>
      </c>
      <c r="J1699" s="200"/>
      <c r="K1699" s="237">
        <v>92.93</v>
      </c>
      <c r="L1699" s="237"/>
      <c r="M1699" s="288">
        <v>15.2</v>
      </c>
      <c r="N1699" s="288"/>
      <c r="O1699" s="311">
        <v>738</v>
      </c>
      <c r="P1699" s="298"/>
      <c r="Q1699" s="299">
        <v>94.14</v>
      </c>
      <c r="R1699" s="299"/>
      <c r="S1699" s="300">
        <v>7.84</v>
      </c>
      <c r="T1699" s="301"/>
      <c r="U1699" s="246"/>
    </row>
    <row r="1700" spans="1:21" x14ac:dyDescent="0.25">
      <c r="A1700" s="290" t="s">
        <v>4173</v>
      </c>
      <c r="B1700" t="s">
        <v>284</v>
      </c>
      <c r="C1700" t="s">
        <v>285</v>
      </c>
      <c r="D1700" t="s">
        <v>286</v>
      </c>
      <c r="E1700" t="s">
        <v>4174</v>
      </c>
      <c r="F1700" t="s">
        <v>106</v>
      </c>
      <c r="G1700" t="s">
        <v>97</v>
      </c>
      <c r="H1700" t="s">
        <v>833</v>
      </c>
      <c r="I1700" s="200">
        <v>2500</v>
      </c>
      <c r="J1700" s="200"/>
      <c r="K1700" s="237">
        <v>142.82</v>
      </c>
      <c r="L1700" s="237"/>
      <c r="M1700" s="288">
        <v>17.5</v>
      </c>
      <c r="N1700" s="288"/>
      <c r="O1700" s="311">
        <v>2500</v>
      </c>
      <c r="P1700" s="298"/>
      <c r="Q1700" s="299">
        <v>149.35</v>
      </c>
      <c r="R1700" s="299"/>
      <c r="S1700" s="300">
        <v>16.739999999999998</v>
      </c>
      <c r="T1700" s="301"/>
      <c r="U1700" s="246"/>
    </row>
    <row r="1701" spans="1:21" x14ac:dyDescent="0.25">
      <c r="A1701" s="290" t="s">
        <v>4175</v>
      </c>
      <c r="B1701" t="s">
        <v>284</v>
      </c>
      <c r="C1701" t="s">
        <v>285</v>
      </c>
      <c r="D1701" t="s">
        <v>286</v>
      </c>
      <c r="E1701" t="s">
        <v>1574</v>
      </c>
      <c r="F1701" t="s">
        <v>106</v>
      </c>
      <c r="G1701" t="s">
        <v>97</v>
      </c>
      <c r="H1701" t="s">
        <v>833</v>
      </c>
      <c r="I1701" s="200">
        <v>49966</v>
      </c>
      <c r="J1701" s="200"/>
      <c r="K1701" s="237">
        <v>565.22</v>
      </c>
      <c r="L1701" s="237"/>
      <c r="M1701" s="288">
        <v>88.4</v>
      </c>
      <c r="N1701" s="288"/>
      <c r="O1701" s="311">
        <v>51456</v>
      </c>
      <c r="P1701" s="298"/>
      <c r="Q1701" s="299">
        <v>575.14</v>
      </c>
      <c r="R1701" s="299"/>
      <c r="S1701" s="300">
        <v>89.47</v>
      </c>
      <c r="T1701" s="301"/>
      <c r="U1701" s="246"/>
    </row>
    <row r="1702" spans="1:21" x14ac:dyDescent="0.25">
      <c r="A1702" s="290" t="s">
        <v>4176</v>
      </c>
      <c r="B1702" t="s">
        <v>284</v>
      </c>
      <c r="C1702" t="s">
        <v>285</v>
      </c>
      <c r="D1702" t="s">
        <v>286</v>
      </c>
      <c r="E1702" t="s">
        <v>4177</v>
      </c>
      <c r="F1702" t="s">
        <v>106</v>
      </c>
      <c r="G1702" t="s">
        <v>97</v>
      </c>
      <c r="H1702" t="s">
        <v>833</v>
      </c>
      <c r="I1702" s="200">
        <v>14305</v>
      </c>
      <c r="J1702" s="200"/>
      <c r="K1702" s="237">
        <v>559.01</v>
      </c>
      <c r="L1702" s="237"/>
      <c r="M1702" s="288">
        <v>25.59</v>
      </c>
      <c r="N1702" s="288"/>
      <c r="O1702" s="311">
        <v>17500</v>
      </c>
      <c r="P1702" s="298"/>
      <c r="Q1702" s="299">
        <v>618.01</v>
      </c>
      <c r="R1702" s="299"/>
      <c r="S1702" s="300">
        <v>28.32</v>
      </c>
      <c r="T1702" s="301"/>
      <c r="U1702" s="246"/>
    </row>
    <row r="1703" spans="1:21" x14ac:dyDescent="0.25">
      <c r="A1703" s="290" t="s">
        <v>4178</v>
      </c>
      <c r="B1703" t="s">
        <v>284</v>
      </c>
      <c r="C1703" t="s">
        <v>285</v>
      </c>
      <c r="D1703" t="s">
        <v>286</v>
      </c>
      <c r="E1703" t="s">
        <v>4179</v>
      </c>
      <c r="F1703" t="s">
        <v>106</v>
      </c>
      <c r="G1703" t="s">
        <v>97</v>
      </c>
      <c r="H1703" t="s">
        <v>833</v>
      </c>
      <c r="I1703" s="200">
        <v>17160</v>
      </c>
      <c r="J1703" s="200"/>
      <c r="K1703" s="237">
        <v>255.19</v>
      </c>
      <c r="L1703" s="237"/>
      <c r="M1703" s="288">
        <v>67.239999999999995</v>
      </c>
      <c r="N1703" s="288"/>
      <c r="O1703" s="311">
        <v>17160</v>
      </c>
      <c r="P1703" s="298"/>
      <c r="Q1703" s="299">
        <v>270.37</v>
      </c>
      <c r="R1703" s="299"/>
      <c r="S1703" s="300">
        <v>63.47</v>
      </c>
      <c r="T1703" s="301"/>
      <c r="U1703" s="246"/>
    </row>
    <row r="1704" spans="1:21" x14ac:dyDescent="0.25">
      <c r="A1704" s="290" t="s">
        <v>4180</v>
      </c>
      <c r="B1704" t="s">
        <v>284</v>
      </c>
      <c r="C1704" t="s">
        <v>285</v>
      </c>
      <c r="D1704" t="s">
        <v>286</v>
      </c>
      <c r="E1704" t="s">
        <v>4181</v>
      </c>
      <c r="F1704" t="s">
        <v>106</v>
      </c>
      <c r="G1704" t="s">
        <v>97</v>
      </c>
      <c r="H1704" t="s">
        <v>896</v>
      </c>
      <c r="I1704" s="200">
        <v>0</v>
      </c>
      <c r="J1704" s="200"/>
      <c r="K1704" s="237">
        <v>7.63</v>
      </c>
      <c r="L1704" s="237"/>
      <c r="M1704" s="288">
        <v>0</v>
      </c>
      <c r="N1704" s="288"/>
      <c r="O1704" s="311">
        <v>0</v>
      </c>
      <c r="P1704" s="298"/>
      <c r="Q1704" s="299">
        <v>7.63</v>
      </c>
      <c r="R1704" s="299"/>
      <c r="S1704" s="300">
        <v>0</v>
      </c>
      <c r="T1704" s="301"/>
      <c r="U1704" s="246"/>
    </row>
    <row r="1705" spans="1:21" x14ac:dyDescent="0.25">
      <c r="A1705" s="290" t="s">
        <v>4182</v>
      </c>
      <c r="B1705" t="s">
        <v>284</v>
      </c>
      <c r="C1705" t="s">
        <v>285</v>
      </c>
      <c r="D1705" t="s">
        <v>286</v>
      </c>
      <c r="E1705" t="s">
        <v>4183</v>
      </c>
      <c r="F1705" t="s">
        <v>106</v>
      </c>
      <c r="G1705" t="s">
        <v>97</v>
      </c>
      <c r="H1705" t="s">
        <v>896</v>
      </c>
      <c r="I1705" s="200">
        <v>0</v>
      </c>
      <c r="J1705" s="200"/>
      <c r="K1705" s="237">
        <v>22.97</v>
      </c>
      <c r="L1705" s="237"/>
      <c r="M1705" s="288">
        <v>0</v>
      </c>
      <c r="N1705" s="288"/>
      <c r="O1705" s="311">
        <v>0</v>
      </c>
      <c r="P1705" s="298"/>
      <c r="Q1705" s="299">
        <v>23.13</v>
      </c>
      <c r="R1705" s="299"/>
      <c r="S1705" s="300">
        <v>0</v>
      </c>
      <c r="T1705" s="301"/>
      <c r="U1705" s="246"/>
    </row>
    <row r="1706" spans="1:21" x14ac:dyDescent="0.25">
      <c r="A1706" s="290" t="s">
        <v>4184</v>
      </c>
      <c r="B1706" t="s">
        <v>284</v>
      </c>
      <c r="C1706" t="s">
        <v>285</v>
      </c>
      <c r="D1706" t="s">
        <v>286</v>
      </c>
      <c r="E1706" t="s">
        <v>4185</v>
      </c>
      <c r="F1706" t="s">
        <v>106</v>
      </c>
      <c r="G1706" t="s">
        <v>97</v>
      </c>
      <c r="H1706" t="s">
        <v>833</v>
      </c>
      <c r="I1706" s="200">
        <v>7486</v>
      </c>
      <c r="J1706" s="200"/>
      <c r="K1706" s="237">
        <v>355.22</v>
      </c>
      <c r="L1706" s="237"/>
      <c r="M1706" s="288">
        <v>21.07</v>
      </c>
      <c r="N1706" s="288"/>
      <c r="O1706" s="311">
        <v>7426</v>
      </c>
      <c r="P1706" s="298"/>
      <c r="Q1706" s="299">
        <v>354.71</v>
      </c>
      <c r="R1706" s="299"/>
      <c r="S1706" s="300">
        <v>20.94</v>
      </c>
      <c r="T1706" s="301"/>
      <c r="U1706" s="246"/>
    </row>
    <row r="1707" spans="1:21" x14ac:dyDescent="0.25">
      <c r="A1707" s="290" t="s">
        <v>4186</v>
      </c>
      <c r="B1707" t="s">
        <v>284</v>
      </c>
      <c r="C1707" t="s">
        <v>285</v>
      </c>
      <c r="D1707" t="s">
        <v>286</v>
      </c>
      <c r="E1707" t="s">
        <v>4187</v>
      </c>
      <c r="F1707" t="s">
        <v>106</v>
      </c>
      <c r="G1707" t="s">
        <v>97</v>
      </c>
      <c r="H1707" t="s">
        <v>833</v>
      </c>
      <c r="I1707" s="200">
        <v>4902</v>
      </c>
      <c r="J1707" s="200"/>
      <c r="K1707" s="237">
        <v>126.37</v>
      </c>
      <c r="L1707" s="237"/>
      <c r="M1707" s="288">
        <v>38.79</v>
      </c>
      <c r="N1707" s="288"/>
      <c r="O1707" s="311">
        <v>5083</v>
      </c>
      <c r="P1707" s="298"/>
      <c r="Q1707" s="299">
        <v>131.05000000000001</v>
      </c>
      <c r="R1707" s="299"/>
      <c r="S1707" s="300">
        <v>38.79</v>
      </c>
      <c r="T1707" s="301"/>
      <c r="U1707" s="246"/>
    </row>
    <row r="1708" spans="1:21" x14ac:dyDescent="0.25">
      <c r="A1708" s="290" t="s">
        <v>4188</v>
      </c>
      <c r="B1708" t="s">
        <v>284</v>
      </c>
      <c r="C1708" t="s">
        <v>285</v>
      </c>
      <c r="D1708" t="s">
        <v>286</v>
      </c>
      <c r="E1708" t="s">
        <v>4189</v>
      </c>
      <c r="F1708" t="s">
        <v>106</v>
      </c>
      <c r="G1708" t="s">
        <v>97</v>
      </c>
      <c r="H1708" t="s">
        <v>896</v>
      </c>
      <c r="I1708" s="200">
        <v>0</v>
      </c>
      <c r="J1708" s="200"/>
      <c r="K1708" s="237">
        <v>9.26</v>
      </c>
      <c r="L1708" s="237"/>
      <c r="M1708" s="288">
        <v>0</v>
      </c>
      <c r="N1708" s="288"/>
      <c r="O1708" s="311">
        <v>0</v>
      </c>
      <c r="P1708" s="298"/>
      <c r="Q1708" s="299">
        <v>11.24</v>
      </c>
      <c r="R1708" s="299"/>
      <c r="S1708" s="300">
        <v>0</v>
      </c>
      <c r="T1708" s="301"/>
      <c r="U1708" s="246"/>
    </row>
    <row r="1709" spans="1:21" x14ac:dyDescent="0.25">
      <c r="A1709" s="290" t="s">
        <v>4190</v>
      </c>
      <c r="B1709" t="s">
        <v>284</v>
      </c>
      <c r="C1709" t="s">
        <v>285</v>
      </c>
      <c r="D1709" t="s">
        <v>286</v>
      </c>
      <c r="E1709" t="s">
        <v>4191</v>
      </c>
      <c r="F1709" t="s">
        <v>106</v>
      </c>
      <c r="G1709" t="s">
        <v>97</v>
      </c>
      <c r="H1709" t="s">
        <v>833</v>
      </c>
      <c r="I1709" s="200">
        <v>5435</v>
      </c>
      <c r="J1709" s="200"/>
      <c r="K1709" s="237">
        <v>134.4</v>
      </c>
      <c r="L1709" s="237"/>
      <c r="M1709" s="288">
        <v>40.44</v>
      </c>
      <c r="N1709" s="288"/>
      <c r="O1709" s="311">
        <v>5435</v>
      </c>
      <c r="P1709" s="298"/>
      <c r="Q1709" s="299">
        <v>139.38</v>
      </c>
      <c r="R1709" s="299"/>
      <c r="S1709" s="300">
        <v>38.99</v>
      </c>
      <c r="T1709" s="301"/>
      <c r="U1709" s="246"/>
    </row>
    <row r="1710" spans="1:21" x14ac:dyDescent="0.25">
      <c r="A1710" s="290" t="s">
        <v>4192</v>
      </c>
      <c r="B1710" t="s">
        <v>284</v>
      </c>
      <c r="C1710" t="s">
        <v>285</v>
      </c>
      <c r="D1710" t="s">
        <v>286</v>
      </c>
      <c r="E1710" t="s">
        <v>1234</v>
      </c>
      <c r="F1710" t="s">
        <v>106</v>
      </c>
      <c r="G1710" t="s">
        <v>97</v>
      </c>
      <c r="H1710" t="s">
        <v>833</v>
      </c>
      <c r="I1710" s="200">
        <v>5000</v>
      </c>
      <c r="J1710" s="200"/>
      <c r="K1710" s="237">
        <v>207.31</v>
      </c>
      <c r="L1710" s="237"/>
      <c r="M1710" s="288">
        <v>24.12</v>
      </c>
      <c r="N1710" s="288"/>
      <c r="O1710" s="311">
        <v>5000</v>
      </c>
      <c r="P1710" s="298"/>
      <c r="Q1710" s="299">
        <v>211.44</v>
      </c>
      <c r="R1710" s="299"/>
      <c r="S1710" s="300">
        <v>23.65</v>
      </c>
      <c r="T1710" s="301"/>
      <c r="U1710" s="246"/>
    </row>
    <row r="1711" spans="1:21" x14ac:dyDescent="0.25">
      <c r="A1711" s="290" t="s">
        <v>4193</v>
      </c>
      <c r="B1711" t="s">
        <v>284</v>
      </c>
      <c r="C1711" t="s">
        <v>285</v>
      </c>
      <c r="D1711" t="s">
        <v>286</v>
      </c>
      <c r="E1711" t="s">
        <v>4194</v>
      </c>
      <c r="F1711" t="s">
        <v>106</v>
      </c>
      <c r="G1711" t="s">
        <v>97</v>
      </c>
      <c r="H1711" t="s">
        <v>833</v>
      </c>
      <c r="I1711" s="200">
        <v>17750</v>
      </c>
      <c r="J1711" s="200"/>
      <c r="K1711" s="237">
        <v>541.61</v>
      </c>
      <c r="L1711" s="237"/>
      <c r="M1711" s="288">
        <v>32.770000000000003</v>
      </c>
      <c r="N1711" s="288"/>
      <c r="O1711" s="311">
        <v>18000</v>
      </c>
      <c r="P1711" s="298"/>
      <c r="Q1711" s="299">
        <v>549.14</v>
      </c>
      <c r="R1711" s="299"/>
      <c r="S1711" s="300">
        <v>32.78</v>
      </c>
      <c r="T1711" s="301"/>
      <c r="U1711" s="246"/>
    </row>
    <row r="1712" spans="1:21" x14ac:dyDescent="0.25">
      <c r="A1712" s="290" t="s">
        <v>4195</v>
      </c>
      <c r="B1712" t="s">
        <v>284</v>
      </c>
      <c r="C1712" t="s">
        <v>285</v>
      </c>
      <c r="D1712" t="s">
        <v>286</v>
      </c>
      <c r="E1712" t="s">
        <v>4196</v>
      </c>
      <c r="F1712" t="s">
        <v>106</v>
      </c>
      <c r="G1712" t="s">
        <v>97</v>
      </c>
      <c r="H1712" t="s">
        <v>833</v>
      </c>
      <c r="I1712" s="200">
        <v>1000</v>
      </c>
      <c r="J1712" s="200"/>
      <c r="K1712" s="237">
        <v>103.03</v>
      </c>
      <c r="L1712" s="237"/>
      <c r="M1712" s="288">
        <v>9.7100000000000009</v>
      </c>
      <c r="N1712" s="288"/>
      <c r="O1712" s="311">
        <v>1000</v>
      </c>
      <c r="P1712" s="298"/>
      <c r="Q1712" s="299">
        <v>103.63</v>
      </c>
      <c r="R1712" s="299"/>
      <c r="S1712" s="300">
        <v>9.65</v>
      </c>
      <c r="T1712" s="301"/>
      <c r="U1712" s="246"/>
    </row>
    <row r="1713" spans="1:21" x14ac:dyDescent="0.25">
      <c r="A1713" s="290" t="s">
        <v>4197</v>
      </c>
      <c r="B1713" t="s">
        <v>284</v>
      </c>
      <c r="C1713" t="s">
        <v>285</v>
      </c>
      <c r="D1713" t="s">
        <v>286</v>
      </c>
      <c r="E1713" t="s">
        <v>4198</v>
      </c>
      <c r="F1713" t="s">
        <v>106</v>
      </c>
      <c r="G1713" t="s">
        <v>97</v>
      </c>
      <c r="H1713" t="s">
        <v>833</v>
      </c>
      <c r="I1713" s="200">
        <v>6775</v>
      </c>
      <c r="J1713" s="200"/>
      <c r="K1713" s="237">
        <v>231.31</v>
      </c>
      <c r="L1713" s="237"/>
      <c r="M1713" s="288">
        <v>29.29</v>
      </c>
      <c r="N1713" s="288"/>
      <c r="O1713" s="311">
        <v>6775</v>
      </c>
      <c r="P1713" s="298"/>
      <c r="Q1713" s="299">
        <v>234.65</v>
      </c>
      <c r="R1713" s="299"/>
      <c r="S1713" s="300">
        <v>28.87</v>
      </c>
      <c r="T1713" s="301"/>
      <c r="U1713" s="246"/>
    </row>
    <row r="1714" spans="1:21" x14ac:dyDescent="0.25">
      <c r="A1714" s="290" t="s">
        <v>4199</v>
      </c>
      <c r="B1714" t="s">
        <v>284</v>
      </c>
      <c r="C1714" t="s">
        <v>285</v>
      </c>
      <c r="D1714" t="s">
        <v>286</v>
      </c>
      <c r="E1714" t="s">
        <v>4200</v>
      </c>
      <c r="F1714" t="s">
        <v>106</v>
      </c>
      <c r="G1714" t="s">
        <v>97</v>
      </c>
      <c r="H1714" t="s">
        <v>833</v>
      </c>
      <c r="I1714" s="200">
        <v>139565</v>
      </c>
      <c r="J1714" s="200"/>
      <c r="K1714" s="237">
        <v>2164.36</v>
      </c>
      <c r="L1714" s="237"/>
      <c r="M1714" s="288">
        <v>64.48</v>
      </c>
      <c r="N1714" s="288"/>
      <c r="O1714" s="311">
        <v>148637</v>
      </c>
      <c r="P1714" s="298"/>
      <c r="Q1714" s="299">
        <v>2197.37</v>
      </c>
      <c r="R1714" s="299"/>
      <c r="S1714" s="300">
        <v>67.64</v>
      </c>
      <c r="T1714" s="301"/>
      <c r="U1714" s="246"/>
    </row>
    <row r="1715" spans="1:21" x14ac:dyDescent="0.25">
      <c r="A1715" s="290" t="s">
        <v>4201</v>
      </c>
      <c r="B1715" t="s">
        <v>284</v>
      </c>
      <c r="C1715" t="s">
        <v>285</v>
      </c>
      <c r="D1715" t="s">
        <v>286</v>
      </c>
      <c r="E1715" t="s">
        <v>4202</v>
      </c>
      <c r="F1715" t="s">
        <v>106</v>
      </c>
      <c r="G1715" t="s">
        <v>97</v>
      </c>
      <c r="H1715" t="s">
        <v>833</v>
      </c>
      <c r="I1715" s="200">
        <v>10883</v>
      </c>
      <c r="J1715" s="200"/>
      <c r="K1715" s="237">
        <v>598.39</v>
      </c>
      <c r="L1715" s="237"/>
      <c r="M1715" s="288">
        <v>18.190000000000001</v>
      </c>
      <c r="N1715" s="288"/>
      <c r="O1715" s="311">
        <v>13277</v>
      </c>
      <c r="P1715" s="298"/>
      <c r="Q1715" s="299">
        <v>719.95</v>
      </c>
      <c r="R1715" s="299"/>
      <c r="S1715" s="300">
        <v>18.440000000000001</v>
      </c>
      <c r="T1715" s="301"/>
      <c r="U1715" s="246"/>
    </row>
    <row r="1716" spans="1:21" x14ac:dyDescent="0.25">
      <c r="A1716" s="290" t="s">
        <v>4203</v>
      </c>
      <c r="B1716" t="s">
        <v>284</v>
      </c>
      <c r="C1716" t="s">
        <v>285</v>
      </c>
      <c r="D1716" t="s">
        <v>286</v>
      </c>
      <c r="E1716" t="s">
        <v>4204</v>
      </c>
      <c r="F1716" t="s">
        <v>106</v>
      </c>
      <c r="G1716" t="s">
        <v>97</v>
      </c>
      <c r="H1716" t="s">
        <v>833</v>
      </c>
      <c r="I1716" s="200">
        <v>1200</v>
      </c>
      <c r="J1716" s="200"/>
      <c r="K1716" s="237">
        <v>56.94</v>
      </c>
      <c r="L1716" s="237"/>
      <c r="M1716" s="288">
        <v>21.07</v>
      </c>
      <c r="N1716" s="288"/>
      <c r="O1716" s="311">
        <v>1000</v>
      </c>
      <c r="P1716" s="298"/>
      <c r="Q1716" s="299">
        <v>55.75</v>
      </c>
      <c r="R1716" s="299"/>
      <c r="S1716" s="300">
        <v>17.940000000000001</v>
      </c>
      <c r="T1716" s="301"/>
      <c r="U1716" s="246"/>
    </row>
    <row r="1717" spans="1:21" x14ac:dyDescent="0.25">
      <c r="A1717" s="290" t="s">
        <v>4205</v>
      </c>
      <c r="B1717" t="s">
        <v>284</v>
      </c>
      <c r="C1717" t="s">
        <v>285</v>
      </c>
      <c r="D1717" t="s">
        <v>286</v>
      </c>
      <c r="E1717" t="s">
        <v>4206</v>
      </c>
      <c r="F1717" t="s">
        <v>106</v>
      </c>
      <c r="G1717" t="s">
        <v>97</v>
      </c>
      <c r="H1717" t="s">
        <v>896</v>
      </c>
      <c r="I1717" s="200">
        <v>0</v>
      </c>
      <c r="J1717" s="200"/>
      <c r="K1717" s="237">
        <v>75.87</v>
      </c>
      <c r="L1717" s="237"/>
      <c r="M1717" s="288">
        <v>0</v>
      </c>
      <c r="N1717" s="288"/>
      <c r="O1717" s="311">
        <v>0</v>
      </c>
      <c r="P1717" s="298"/>
      <c r="Q1717" s="299">
        <v>69.45</v>
      </c>
      <c r="R1717" s="299"/>
      <c r="S1717" s="300">
        <v>0</v>
      </c>
      <c r="T1717" s="301"/>
      <c r="U1717" s="246"/>
    </row>
    <row r="1718" spans="1:21" x14ac:dyDescent="0.25">
      <c r="A1718" s="290" t="s">
        <v>4207</v>
      </c>
      <c r="B1718" t="s">
        <v>284</v>
      </c>
      <c r="C1718" t="s">
        <v>285</v>
      </c>
      <c r="D1718" t="s">
        <v>286</v>
      </c>
      <c r="E1718" t="s">
        <v>4208</v>
      </c>
      <c r="F1718" t="s">
        <v>106</v>
      </c>
      <c r="G1718" t="s">
        <v>97</v>
      </c>
      <c r="H1718" t="s">
        <v>833</v>
      </c>
      <c r="I1718" s="200">
        <v>1200</v>
      </c>
      <c r="J1718" s="200"/>
      <c r="K1718" s="237">
        <v>85.47</v>
      </c>
      <c r="L1718" s="237"/>
      <c r="M1718" s="288">
        <v>14.04</v>
      </c>
      <c r="N1718" s="288"/>
      <c r="O1718" s="311">
        <v>1500</v>
      </c>
      <c r="P1718" s="298"/>
      <c r="Q1718" s="299">
        <v>105.38</v>
      </c>
      <c r="R1718" s="299"/>
      <c r="S1718" s="300">
        <v>14.23</v>
      </c>
      <c r="T1718" s="301"/>
      <c r="U1718" s="246"/>
    </row>
    <row r="1719" spans="1:21" x14ac:dyDescent="0.25">
      <c r="A1719" s="290" t="s">
        <v>4209</v>
      </c>
      <c r="B1719" t="s">
        <v>284</v>
      </c>
      <c r="C1719" t="s">
        <v>285</v>
      </c>
      <c r="D1719" t="s">
        <v>286</v>
      </c>
      <c r="E1719" t="s">
        <v>2400</v>
      </c>
      <c r="F1719" t="s">
        <v>106</v>
      </c>
      <c r="G1719" t="s">
        <v>97</v>
      </c>
      <c r="H1719" t="s">
        <v>833</v>
      </c>
      <c r="I1719" s="200">
        <v>8160</v>
      </c>
      <c r="J1719" s="200"/>
      <c r="K1719" s="237">
        <v>156.88</v>
      </c>
      <c r="L1719" s="237"/>
      <c r="M1719" s="288">
        <v>52.01</v>
      </c>
      <c r="N1719" s="288"/>
      <c r="O1719" s="311">
        <v>8568</v>
      </c>
      <c r="P1719" s="298"/>
      <c r="Q1719" s="299">
        <v>158.63</v>
      </c>
      <c r="R1719" s="299"/>
      <c r="S1719" s="300">
        <v>54.01</v>
      </c>
      <c r="T1719" s="301"/>
      <c r="U1719" s="246"/>
    </row>
    <row r="1720" spans="1:21" x14ac:dyDescent="0.25">
      <c r="A1720" s="290" t="s">
        <v>4210</v>
      </c>
      <c r="B1720" t="s">
        <v>284</v>
      </c>
      <c r="C1720" t="s">
        <v>285</v>
      </c>
      <c r="D1720" t="s">
        <v>286</v>
      </c>
      <c r="E1720" t="s">
        <v>4211</v>
      </c>
      <c r="F1720" t="s">
        <v>106</v>
      </c>
      <c r="G1720" t="s">
        <v>97</v>
      </c>
      <c r="H1720" t="s">
        <v>833</v>
      </c>
      <c r="I1720" s="200">
        <v>27000</v>
      </c>
      <c r="J1720" s="200"/>
      <c r="K1720" s="237">
        <v>433.34</v>
      </c>
      <c r="L1720" s="237"/>
      <c r="M1720" s="288">
        <v>62.31</v>
      </c>
      <c r="N1720" s="288"/>
      <c r="O1720" s="311">
        <v>33000</v>
      </c>
      <c r="P1720" s="298"/>
      <c r="Q1720" s="299">
        <v>434.44</v>
      </c>
      <c r="R1720" s="299"/>
      <c r="S1720" s="300">
        <v>75.959999999999994</v>
      </c>
      <c r="T1720" s="301"/>
      <c r="U1720" s="246"/>
    </row>
    <row r="1721" spans="1:21" x14ac:dyDescent="0.25">
      <c r="A1721" s="290" t="s">
        <v>4212</v>
      </c>
      <c r="B1721" t="s">
        <v>284</v>
      </c>
      <c r="C1721" t="s">
        <v>285</v>
      </c>
      <c r="D1721" t="s">
        <v>286</v>
      </c>
      <c r="E1721" t="s">
        <v>4213</v>
      </c>
      <c r="F1721" t="s">
        <v>106</v>
      </c>
      <c r="G1721" t="s">
        <v>97</v>
      </c>
      <c r="H1721" t="s">
        <v>833</v>
      </c>
      <c r="I1721" s="200">
        <v>1400</v>
      </c>
      <c r="J1721" s="200"/>
      <c r="K1721" s="237">
        <v>71.209999999999994</v>
      </c>
      <c r="L1721" s="237"/>
      <c r="M1721" s="288">
        <v>19.66</v>
      </c>
      <c r="N1721" s="288"/>
      <c r="O1721" s="311">
        <v>1600</v>
      </c>
      <c r="P1721" s="298"/>
      <c r="Q1721" s="299">
        <v>72.040000000000006</v>
      </c>
      <c r="R1721" s="299"/>
      <c r="S1721" s="300">
        <v>22.21</v>
      </c>
      <c r="T1721" s="301"/>
      <c r="U1721" s="246"/>
    </row>
    <row r="1722" spans="1:21" x14ac:dyDescent="0.25">
      <c r="A1722" s="290" t="s">
        <v>4214</v>
      </c>
      <c r="B1722" t="s">
        <v>284</v>
      </c>
      <c r="C1722" t="s">
        <v>285</v>
      </c>
      <c r="D1722" t="s">
        <v>286</v>
      </c>
      <c r="E1722" t="s">
        <v>4215</v>
      </c>
      <c r="F1722" t="s">
        <v>106</v>
      </c>
      <c r="G1722" t="s">
        <v>97</v>
      </c>
      <c r="H1722" t="s">
        <v>833</v>
      </c>
      <c r="I1722" s="200">
        <v>1500</v>
      </c>
      <c r="J1722" s="200"/>
      <c r="K1722" s="237">
        <v>78.959999999999994</v>
      </c>
      <c r="L1722" s="237"/>
      <c r="M1722" s="288">
        <v>19</v>
      </c>
      <c r="N1722" s="288"/>
      <c r="O1722" s="311">
        <v>1500</v>
      </c>
      <c r="P1722" s="298"/>
      <c r="Q1722" s="299">
        <v>78.569999999999993</v>
      </c>
      <c r="R1722" s="299"/>
      <c r="S1722" s="300">
        <v>19.09</v>
      </c>
      <c r="T1722" s="301"/>
      <c r="U1722" s="246"/>
    </row>
    <row r="1723" spans="1:21" x14ac:dyDescent="0.25">
      <c r="A1723" s="290" t="s">
        <v>4216</v>
      </c>
      <c r="B1723" t="s">
        <v>284</v>
      </c>
      <c r="C1723" t="s">
        <v>285</v>
      </c>
      <c r="D1723" t="s">
        <v>286</v>
      </c>
      <c r="E1723" t="s">
        <v>4217</v>
      </c>
      <c r="F1723" t="s">
        <v>106</v>
      </c>
      <c r="G1723" t="s">
        <v>97</v>
      </c>
      <c r="H1723" t="s">
        <v>833</v>
      </c>
      <c r="I1723" s="200">
        <v>2200</v>
      </c>
      <c r="J1723" s="200"/>
      <c r="K1723" s="237">
        <v>80.959999999999994</v>
      </c>
      <c r="L1723" s="237"/>
      <c r="M1723" s="288">
        <v>27.17</v>
      </c>
      <c r="N1723" s="288"/>
      <c r="O1723" s="311">
        <v>2200</v>
      </c>
      <c r="P1723" s="298"/>
      <c r="Q1723" s="299">
        <v>78.45</v>
      </c>
      <c r="R1723" s="299"/>
      <c r="S1723" s="300">
        <v>28.04</v>
      </c>
      <c r="T1723" s="301"/>
      <c r="U1723" s="246"/>
    </row>
    <row r="1724" spans="1:21" x14ac:dyDescent="0.25">
      <c r="A1724" s="290" t="s">
        <v>4218</v>
      </c>
      <c r="B1724" t="s">
        <v>284</v>
      </c>
      <c r="C1724" t="s">
        <v>285</v>
      </c>
      <c r="D1724" t="s">
        <v>286</v>
      </c>
      <c r="E1724" t="s">
        <v>4219</v>
      </c>
      <c r="F1724" t="s">
        <v>106</v>
      </c>
      <c r="G1724" t="s">
        <v>97</v>
      </c>
      <c r="H1724" t="s">
        <v>833</v>
      </c>
      <c r="I1724" s="200">
        <v>935</v>
      </c>
      <c r="J1724" s="200"/>
      <c r="K1724" s="237">
        <v>125.33</v>
      </c>
      <c r="L1724" s="237"/>
      <c r="M1724" s="288">
        <v>7.46</v>
      </c>
      <c r="N1724" s="288"/>
      <c r="O1724" s="311">
        <v>935</v>
      </c>
      <c r="P1724" s="298"/>
      <c r="Q1724" s="299">
        <v>119.87</v>
      </c>
      <c r="R1724" s="299"/>
      <c r="S1724" s="300">
        <v>7.8</v>
      </c>
      <c r="T1724" s="301"/>
      <c r="U1724" s="246"/>
    </row>
    <row r="1725" spans="1:21" x14ac:dyDescent="0.25">
      <c r="A1725" s="290" t="s">
        <v>4220</v>
      </c>
      <c r="B1725" t="s">
        <v>284</v>
      </c>
      <c r="C1725" t="s">
        <v>285</v>
      </c>
      <c r="D1725" t="s">
        <v>286</v>
      </c>
      <c r="E1725" t="s">
        <v>4221</v>
      </c>
      <c r="F1725" t="s">
        <v>106</v>
      </c>
      <c r="G1725" t="s">
        <v>97</v>
      </c>
      <c r="H1725" t="s">
        <v>896</v>
      </c>
      <c r="I1725" s="200">
        <v>0</v>
      </c>
      <c r="J1725" s="200"/>
      <c r="K1725" s="237">
        <v>7.97</v>
      </c>
      <c r="L1725" s="237"/>
      <c r="M1725" s="288">
        <v>0</v>
      </c>
      <c r="N1725" s="288"/>
      <c r="O1725" s="311">
        <v>0</v>
      </c>
      <c r="P1725" s="298"/>
      <c r="Q1725" s="299">
        <v>7.77</v>
      </c>
      <c r="R1725" s="299"/>
      <c r="S1725" s="300">
        <v>0</v>
      </c>
      <c r="T1725" s="301"/>
      <c r="U1725" s="246"/>
    </row>
    <row r="1726" spans="1:21" x14ac:dyDescent="0.25">
      <c r="A1726" s="290" t="s">
        <v>4222</v>
      </c>
      <c r="B1726" t="s">
        <v>284</v>
      </c>
      <c r="C1726" t="s">
        <v>285</v>
      </c>
      <c r="D1726" t="s">
        <v>286</v>
      </c>
      <c r="E1726" t="s">
        <v>4223</v>
      </c>
      <c r="F1726" t="s">
        <v>106</v>
      </c>
      <c r="G1726" t="s">
        <v>97</v>
      </c>
      <c r="H1726" t="s">
        <v>833</v>
      </c>
      <c r="I1726" s="200">
        <v>16937</v>
      </c>
      <c r="J1726" s="200"/>
      <c r="K1726" s="237">
        <v>348.7</v>
      </c>
      <c r="L1726" s="237"/>
      <c r="M1726" s="288">
        <v>48.57</v>
      </c>
      <c r="N1726" s="288"/>
      <c r="O1726" s="311">
        <v>17445</v>
      </c>
      <c r="P1726" s="298"/>
      <c r="Q1726" s="299">
        <v>352.86</v>
      </c>
      <c r="R1726" s="299"/>
      <c r="S1726" s="300">
        <v>49.44</v>
      </c>
      <c r="T1726" s="301"/>
      <c r="U1726" s="246"/>
    </row>
    <row r="1727" spans="1:21" x14ac:dyDescent="0.25">
      <c r="A1727" s="290" t="s">
        <v>4224</v>
      </c>
      <c r="B1727" t="s">
        <v>284</v>
      </c>
      <c r="C1727" t="s">
        <v>285</v>
      </c>
      <c r="D1727" t="s">
        <v>286</v>
      </c>
      <c r="E1727" t="s">
        <v>4225</v>
      </c>
      <c r="F1727" t="s">
        <v>106</v>
      </c>
      <c r="G1727" t="s">
        <v>97</v>
      </c>
      <c r="H1727" t="s">
        <v>833</v>
      </c>
      <c r="I1727" s="200">
        <v>6630</v>
      </c>
      <c r="J1727" s="200"/>
      <c r="K1727" s="237">
        <v>418.56</v>
      </c>
      <c r="L1727" s="237"/>
      <c r="M1727" s="288">
        <v>15.84</v>
      </c>
      <c r="N1727" s="288"/>
      <c r="O1727" s="311">
        <v>6763</v>
      </c>
      <c r="P1727" s="298"/>
      <c r="Q1727" s="299">
        <v>416.23</v>
      </c>
      <c r="R1727" s="299"/>
      <c r="S1727" s="300">
        <v>16.25</v>
      </c>
      <c r="T1727" s="301"/>
      <c r="U1727" s="246"/>
    </row>
    <row r="1728" spans="1:21" x14ac:dyDescent="0.25">
      <c r="A1728" s="290" t="s">
        <v>4226</v>
      </c>
      <c r="B1728" t="s">
        <v>284</v>
      </c>
      <c r="C1728" t="s">
        <v>285</v>
      </c>
      <c r="D1728" t="s">
        <v>286</v>
      </c>
      <c r="E1728" t="s">
        <v>4227</v>
      </c>
      <c r="F1728" t="s">
        <v>106</v>
      </c>
      <c r="G1728" t="s">
        <v>97</v>
      </c>
      <c r="H1728" t="s">
        <v>896</v>
      </c>
      <c r="I1728" s="200">
        <v>0</v>
      </c>
      <c r="J1728" s="200"/>
      <c r="K1728" s="237">
        <v>25.81</v>
      </c>
      <c r="L1728" s="237"/>
      <c r="M1728" s="288">
        <v>0</v>
      </c>
      <c r="N1728" s="288"/>
      <c r="O1728" s="311">
        <v>0</v>
      </c>
      <c r="P1728" s="298"/>
      <c r="Q1728" s="299">
        <v>26.57</v>
      </c>
      <c r="R1728" s="299"/>
      <c r="S1728" s="300">
        <v>0</v>
      </c>
      <c r="T1728" s="301"/>
      <c r="U1728" s="246"/>
    </row>
    <row r="1729" spans="1:21" x14ac:dyDescent="0.25">
      <c r="A1729" s="290" t="s">
        <v>4228</v>
      </c>
      <c r="B1729" t="s">
        <v>284</v>
      </c>
      <c r="C1729" t="s">
        <v>285</v>
      </c>
      <c r="D1729" t="s">
        <v>286</v>
      </c>
      <c r="E1729" t="s">
        <v>4229</v>
      </c>
      <c r="F1729" t="s">
        <v>106</v>
      </c>
      <c r="G1729" t="s">
        <v>97</v>
      </c>
      <c r="H1729" t="s">
        <v>833</v>
      </c>
      <c r="I1729" s="200">
        <v>1800</v>
      </c>
      <c r="J1729" s="200"/>
      <c r="K1729" s="237">
        <v>145.54</v>
      </c>
      <c r="L1729" s="237"/>
      <c r="M1729" s="288">
        <v>12.37</v>
      </c>
      <c r="N1729" s="288"/>
      <c r="O1729" s="311">
        <v>1800</v>
      </c>
      <c r="P1729" s="298"/>
      <c r="Q1729" s="299">
        <v>143.38999999999999</v>
      </c>
      <c r="R1729" s="299"/>
      <c r="S1729" s="300">
        <v>12.55</v>
      </c>
      <c r="T1729" s="301"/>
      <c r="U1729" s="246"/>
    </row>
    <row r="1730" spans="1:21" x14ac:dyDescent="0.25">
      <c r="A1730" s="290" t="s">
        <v>4230</v>
      </c>
      <c r="B1730" t="s">
        <v>284</v>
      </c>
      <c r="C1730" t="s">
        <v>285</v>
      </c>
      <c r="D1730" t="s">
        <v>286</v>
      </c>
      <c r="E1730" t="s">
        <v>4231</v>
      </c>
      <c r="F1730" t="s">
        <v>106</v>
      </c>
      <c r="G1730" t="s">
        <v>97</v>
      </c>
      <c r="H1730" t="s">
        <v>833</v>
      </c>
      <c r="I1730" s="200">
        <v>5000</v>
      </c>
      <c r="J1730" s="200"/>
      <c r="K1730" s="237">
        <v>167.35</v>
      </c>
      <c r="L1730" s="237"/>
      <c r="M1730" s="288">
        <v>29.88</v>
      </c>
      <c r="N1730" s="288"/>
      <c r="O1730" s="311">
        <v>6000</v>
      </c>
      <c r="P1730" s="298"/>
      <c r="Q1730" s="299">
        <v>173.02</v>
      </c>
      <c r="R1730" s="299"/>
      <c r="S1730" s="300">
        <v>34.68</v>
      </c>
      <c r="T1730" s="301"/>
      <c r="U1730" s="246"/>
    </row>
    <row r="1731" spans="1:21" x14ac:dyDescent="0.25">
      <c r="A1731" s="290" t="s">
        <v>4232</v>
      </c>
      <c r="B1731" t="s">
        <v>284</v>
      </c>
      <c r="C1731" t="s">
        <v>285</v>
      </c>
      <c r="D1731" t="s">
        <v>286</v>
      </c>
      <c r="E1731" t="s">
        <v>4233</v>
      </c>
      <c r="F1731" t="s">
        <v>106</v>
      </c>
      <c r="G1731" t="s">
        <v>97</v>
      </c>
      <c r="H1731" t="s">
        <v>833</v>
      </c>
      <c r="I1731" s="200">
        <v>8000</v>
      </c>
      <c r="J1731" s="200"/>
      <c r="K1731" s="237">
        <v>159.29</v>
      </c>
      <c r="L1731" s="237"/>
      <c r="M1731" s="288">
        <v>50.22</v>
      </c>
      <c r="N1731" s="288"/>
      <c r="O1731" s="311">
        <v>8000</v>
      </c>
      <c r="P1731" s="298"/>
      <c r="Q1731" s="299">
        <v>167.3</v>
      </c>
      <c r="R1731" s="299"/>
      <c r="S1731" s="300">
        <v>47.82</v>
      </c>
      <c r="T1731" s="301"/>
      <c r="U1731" s="246"/>
    </row>
    <row r="1732" spans="1:21" x14ac:dyDescent="0.25">
      <c r="A1732" s="290" t="s">
        <v>4234</v>
      </c>
      <c r="B1732" t="s">
        <v>284</v>
      </c>
      <c r="C1732" t="s">
        <v>285</v>
      </c>
      <c r="D1732" t="s">
        <v>286</v>
      </c>
      <c r="E1732" t="s">
        <v>4235</v>
      </c>
      <c r="F1732" t="s">
        <v>106</v>
      </c>
      <c r="G1732" t="s">
        <v>97</v>
      </c>
      <c r="H1732" t="s">
        <v>833</v>
      </c>
      <c r="I1732" s="200">
        <v>500</v>
      </c>
      <c r="J1732" s="200"/>
      <c r="K1732" s="237">
        <v>44.51</v>
      </c>
      <c r="L1732" s="237"/>
      <c r="M1732" s="288">
        <v>11.23</v>
      </c>
      <c r="N1732" s="288"/>
      <c r="O1732" s="311">
        <v>500</v>
      </c>
      <c r="P1732" s="298"/>
      <c r="Q1732" s="299">
        <v>43.88</v>
      </c>
      <c r="R1732" s="299"/>
      <c r="S1732" s="300">
        <v>11.39</v>
      </c>
      <c r="T1732" s="301"/>
      <c r="U1732" s="246"/>
    </row>
    <row r="1733" spans="1:21" x14ac:dyDescent="0.25">
      <c r="A1733" s="290" t="s">
        <v>4236</v>
      </c>
      <c r="B1733" t="s">
        <v>284</v>
      </c>
      <c r="C1733" t="s">
        <v>285</v>
      </c>
      <c r="D1733" t="s">
        <v>286</v>
      </c>
      <c r="E1733" t="s">
        <v>4237</v>
      </c>
      <c r="F1733" t="s">
        <v>106</v>
      </c>
      <c r="G1733" t="s">
        <v>97</v>
      </c>
      <c r="H1733" t="s">
        <v>833</v>
      </c>
      <c r="I1733" s="200">
        <v>57000</v>
      </c>
      <c r="J1733" s="200"/>
      <c r="K1733" s="237">
        <v>818.62</v>
      </c>
      <c r="L1733" s="237"/>
      <c r="M1733" s="288">
        <v>69.63</v>
      </c>
      <c r="N1733" s="288"/>
      <c r="O1733" s="311">
        <v>58000</v>
      </c>
      <c r="P1733" s="298"/>
      <c r="Q1733" s="299">
        <v>826.07</v>
      </c>
      <c r="R1733" s="299"/>
      <c r="S1733" s="300">
        <v>70.209999999999994</v>
      </c>
      <c r="T1733" s="301"/>
      <c r="U1733" s="246"/>
    </row>
    <row r="1734" spans="1:21" x14ac:dyDescent="0.25">
      <c r="A1734" s="290" t="s">
        <v>4238</v>
      </c>
      <c r="B1734" t="s">
        <v>284</v>
      </c>
      <c r="C1734" t="s">
        <v>285</v>
      </c>
      <c r="D1734" t="s">
        <v>286</v>
      </c>
      <c r="E1734" t="s">
        <v>4239</v>
      </c>
      <c r="F1734" t="s">
        <v>106</v>
      </c>
      <c r="G1734" t="s">
        <v>97</v>
      </c>
      <c r="H1734" t="s">
        <v>896</v>
      </c>
      <c r="I1734" s="200">
        <v>0</v>
      </c>
      <c r="J1734" s="200"/>
      <c r="K1734" s="237">
        <v>12.2</v>
      </c>
      <c r="L1734" s="237"/>
      <c r="M1734" s="288">
        <v>0</v>
      </c>
      <c r="N1734" s="288"/>
      <c r="O1734" s="311">
        <v>0</v>
      </c>
      <c r="P1734" s="298"/>
      <c r="Q1734" s="299">
        <v>11.82</v>
      </c>
      <c r="R1734" s="299"/>
      <c r="S1734" s="300">
        <v>0</v>
      </c>
      <c r="T1734" s="301"/>
      <c r="U1734" s="246"/>
    </row>
    <row r="1735" spans="1:21" x14ac:dyDescent="0.25">
      <c r="A1735" s="290" t="s">
        <v>4240</v>
      </c>
      <c r="B1735" t="s">
        <v>284</v>
      </c>
      <c r="C1735" t="s">
        <v>285</v>
      </c>
      <c r="D1735" t="s">
        <v>286</v>
      </c>
      <c r="E1735" t="s">
        <v>4241</v>
      </c>
      <c r="F1735" t="s">
        <v>106</v>
      </c>
      <c r="G1735" t="s">
        <v>97</v>
      </c>
      <c r="H1735" t="s">
        <v>896</v>
      </c>
      <c r="I1735" s="200">
        <v>0</v>
      </c>
      <c r="J1735" s="200"/>
      <c r="K1735" s="237">
        <v>14.3</v>
      </c>
      <c r="L1735" s="237"/>
      <c r="M1735" s="288">
        <v>0</v>
      </c>
      <c r="N1735" s="288"/>
      <c r="O1735" s="311">
        <v>0</v>
      </c>
      <c r="P1735" s="298"/>
      <c r="Q1735" s="299">
        <v>13.31</v>
      </c>
      <c r="R1735" s="299"/>
      <c r="S1735" s="300">
        <v>0</v>
      </c>
      <c r="T1735" s="301"/>
      <c r="U1735" s="246"/>
    </row>
    <row r="1736" spans="1:21" x14ac:dyDescent="0.25">
      <c r="A1736" s="290" t="s">
        <v>4242</v>
      </c>
      <c r="B1736" t="s">
        <v>284</v>
      </c>
      <c r="C1736" t="s">
        <v>285</v>
      </c>
      <c r="D1736" t="s">
        <v>286</v>
      </c>
      <c r="E1736" t="s">
        <v>4243</v>
      </c>
      <c r="F1736" t="s">
        <v>106</v>
      </c>
      <c r="G1736" t="s">
        <v>97</v>
      </c>
      <c r="H1736" t="s">
        <v>833</v>
      </c>
      <c r="I1736" s="200">
        <v>4580</v>
      </c>
      <c r="J1736" s="200"/>
      <c r="K1736" s="237">
        <v>128.88</v>
      </c>
      <c r="L1736" s="237"/>
      <c r="M1736" s="288">
        <v>35.54</v>
      </c>
      <c r="N1736" s="288"/>
      <c r="O1736" s="311">
        <v>4580</v>
      </c>
      <c r="P1736" s="298"/>
      <c r="Q1736" s="299">
        <v>129.19</v>
      </c>
      <c r="R1736" s="299"/>
      <c r="S1736" s="300">
        <v>35.450000000000003</v>
      </c>
      <c r="T1736" s="301"/>
      <c r="U1736" s="246"/>
    </row>
    <row r="1737" spans="1:21" x14ac:dyDescent="0.25">
      <c r="A1737" s="290" t="s">
        <v>4244</v>
      </c>
      <c r="B1737" t="s">
        <v>284</v>
      </c>
      <c r="C1737" t="s">
        <v>285</v>
      </c>
      <c r="D1737" t="s">
        <v>286</v>
      </c>
      <c r="E1737" t="s">
        <v>4245</v>
      </c>
      <c r="F1737" t="s">
        <v>106</v>
      </c>
      <c r="G1737" t="s">
        <v>97</v>
      </c>
      <c r="H1737" t="s">
        <v>833</v>
      </c>
      <c r="I1737" s="200">
        <v>2788</v>
      </c>
      <c r="J1737" s="200"/>
      <c r="K1737" s="237">
        <v>103.11</v>
      </c>
      <c r="L1737" s="237"/>
      <c r="M1737" s="288">
        <v>27.04</v>
      </c>
      <c r="N1737" s="288"/>
      <c r="O1737" s="311">
        <v>1923</v>
      </c>
      <c r="P1737" s="298"/>
      <c r="Q1737" s="299">
        <v>109.5</v>
      </c>
      <c r="R1737" s="299"/>
      <c r="S1737" s="300">
        <v>17.559999999999999</v>
      </c>
      <c r="T1737" s="301"/>
      <c r="U1737" s="246"/>
    </row>
    <row r="1738" spans="1:21" x14ac:dyDescent="0.25">
      <c r="A1738" s="290" t="s">
        <v>4246</v>
      </c>
      <c r="B1738" t="s">
        <v>284</v>
      </c>
      <c r="C1738" t="s">
        <v>285</v>
      </c>
      <c r="D1738" t="s">
        <v>286</v>
      </c>
      <c r="E1738" t="s">
        <v>4247</v>
      </c>
      <c r="F1738" t="s">
        <v>106</v>
      </c>
      <c r="G1738" t="s">
        <v>97</v>
      </c>
      <c r="H1738" t="s">
        <v>833</v>
      </c>
      <c r="I1738" s="200">
        <v>4774</v>
      </c>
      <c r="J1738" s="200"/>
      <c r="K1738" s="237">
        <v>133.66999999999999</v>
      </c>
      <c r="L1738" s="237"/>
      <c r="M1738" s="288">
        <v>35.71</v>
      </c>
      <c r="N1738" s="288"/>
      <c r="O1738" s="311">
        <v>5251</v>
      </c>
      <c r="P1738" s="298"/>
      <c r="Q1738" s="299">
        <v>136.69999999999999</v>
      </c>
      <c r="R1738" s="299"/>
      <c r="S1738" s="300">
        <v>38.409999999999997</v>
      </c>
      <c r="T1738" s="301"/>
      <c r="U1738" s="246"/>
    </row>
    <row r="1739" spans="1:21" x14ac:dyDescent="0.25">
      <c r="A1739" s="290" t="s">
        <v>4248</v>
      </c>
      <c r="B1739" t="s">
        <v>284</v>
      </c>
      <c r="C1739" t="s">
        <v>285</v>
      </c>
      <c r="D1739" t="s">
        <v>286</v>
      </c>
      <c r="E1739" t="s">
        <v>4249</v>
      </c>
      <c r="F1739" t="s">
        <v>106</v>
      </c>
      <c r="G1739" t="s">
        <v>97</v>
      </c>
      <c r="H1739" t="s">
        <v>896</v>
      </c>
      <c r="I1739" s="200">
        <v>0</v>
      </c>
      <c r="J1739" s="200"/>
      <c r="K1739" s="237">
        <v>93.31</v>
      </c>
      <c r="L1739" s="237"/>
      <c r="M1739" s="288">
        <v>0</v>
      </c>
      <c r="N1739" s="288"/>
      <c r="O1739" s="311">
        <v>0</v>
      </c>
      <c r="P1739" s="298"/>
      <c r="Q1739" s="299">
        <v>93.32</v>
      </c>
      <c r="R1739" s="299"/>
      <c r="S1739" s="300">
        <v>0</v>
      </c>
      <c r="T1739" s="301"/>
      <c r="U1739" s="246"/>
    </row>
    <row r="1740" spans="1:21" x14ac:dyDescent="0.25">
      <c r="A1740" s="290" t="s">
        <v>4250</v>
      </c>
      <c r="B1740" t="s">
        <v>284</v>
      </c>
      <c r="C1740" t="s">
        <v>285</v>
      </c>
      <c r="D1740" t="s">
        <v>286</v>
      </c>
      <c r="E1740" t="s">
        <v>4251</v>
      </c>
      <c r="F1740" t="s">
        <v>106</v>
      </c>
      <c r="G1740" t="s">
        <v>97</v>
      </c>
      <c r="H1740" t="s">
        <v>833</v>
      </c>
      <c r="I1740" s="200">
        <v>13500</v>
      </c>
      <c r="J1740" s="200"/>
      <c r="K1740" s="237">
        <v>403.83</v>
      </c>
      <c r="L1740" s="237"/>
      <c r="M1740" s="288">
        <v>33.43</v>
      </c>
      <c r="N1740" s="288"/>
      <c r="O1740" s="311">
        <v>14500</v>
      </c>
      <c r="P1740" s="298"/>
      <c r="Q1740" s="299">
        <v>439.44</v>
      </c>
      <c r="R1740" s="299"/>
      <c r="S1740" s="300">
        <v>33</v>
      </c>
      <c r="T1740" s="301"/>
      <c r="U1740" s="246"/>
    </row>
    <row r="1741" spans="1:21" x14ac:dyDescent="0.25">
      <c r="A1741" s="290" t="s">
        <v>4252</v>
      </c>
      <c r="B1741" t="s">
        <v>284</v>
      </c>
      <c r="C1741" t="s">
        <v>285</v>
      </c>
      <c r="D1741" t="s">
        <v>286</v>
      </c>
      <c r="E1741" t="s">
        <v>4253</v>
      </c>
      <c r="F1741" t="s">
        <v>106</v>
      </c>
      <c r="G1741" t="s">
        <v>97</v>
      </c>
      <c r="H1741" t="s">
        <v>896</v>
      </c>
      <c r="I1741" s="200">
        <v>0</v>
      </c>
      <c r="J1741" s="200"/>
      <c r="K1741" s="237">
        <v>18.32</v>
      </c>
      <c r="L1741" s="237"/>
      <c r="M1741" s="288">
        <v>0</v>
      </c>
      <c r="N1741" s="288"/>
      <c r="O1741" s="311">
        <v>0</v>
      </c>
      <c r="P1741" s="298"/>
      <c r="Q1741" s="299">
        <v>17.96</v>
      </c>
      <c r="R1741" s="299"/>
      <c r="S1741" s="300">
        <v>0</v>
      </c>
      <c r="T1741" s="301"/>
      <c r="U1741" s="246"/>
    </row>
    <row r="1742" spans="1:21" x14ac:dyDescent="0.25">
      <c r="A1742" s="290" t="s">
        <v>4254</v>
      </c>
      <c r="B1742" t="s">
        <v>284</v>
      </c>
      <c r="C1742" t="s">
        <v>285</v>
      </c>
      <c r="D1742" t="s">
        <v>286</v>
      </c>
      <c r="E1742" t="s">
        <v>4255</v>
      </c>
      <c r="F1742" t="s">
        <v>106</v>
      </c>
      <c r="G1742" t="s">
        <v>97</v>
      </c>
      <c r="H1742" t="s">
        <v>896</v>
      </c>
      <c r="I1742" s="200">
        <v>0</v>
      </c>
      <c r="J1742" s="200"/>
      <c r="K1742" s="237">
        <v>7.18</v>
      </c>
      <c r="L1742" s="237"/>
      <c r="M1742" s="288">
        <v>0</v>
      </c>
      <c r="N1742" s="288"/>
      <c r="O1742" s="311">
        <v>0</v>
      </c>
      <c r="P1742" s="298"/>
      <c r="Q1742" s="299">
        <v>6.94</v>
      </c>
      <c r="R1742" s="299"/>
      <c r="S1742" s="300">
        <v>0</v>
      </c>
      <c r="T1742" s="301"/>
      <c r="U1742" s="246"/>
    </row>
    <row r="1743" spans="1:21" x14ac:dyDescent="0.25">
      <c r="A1743" s="290" t="s">
        <v>4256</v>
      </c>
      <c r="B1743" t="s">
        <v>284</v>
      </c>
      <c r="C1743" t="s">
        <v>285</v>
      </c>
      <c r="D1743" t="s">
        <v>286</v>
      </c>
      <c r="E1743" t="s">
        <v>4257</v>
      </c>
      <c r="F1743" t="s">
        <v>106</v>
      </c>
      <c r="G1743" t="s">
        <v>97</v>
      </c>
      <c r="H1743" t="s">
        <v>833</v>
      </c>
      <c r="I1743" s="200">
        <v>9450</v>
      </c>
      <c r="J1743" s="200"/>
      <c r="K1743" s="237">
        <v>225.54</v>
      </c>
      <c r="L1743" s="237"/>
      <c r="M1743" s="288">
        <v>41.9</v>
      </c>
      <c r="N1743" s="288"/>
      <c r="O1743" s="311">
        <v>9924</v>
      </c>
      <c r="P1743" s="298"/>
      <c r="Q1743" s="299">
        <v>228.58</v>
      </c>
      <c r="R1743" s="299"/>
      <c r="S1743" s="300">
        <v>43.42</v>
      </c>
      <c r="T1743" s="301"/>
      <c r="U1743" s="246"/>
    </row>
    <row r="1744" spans="1:21" x14ac:dyDescent="0.25">
      <c r="A1744" s="290" t="s">
        <v>4258</v>
      </c>
      <c r="B1744" t="s">
        <v>284</v>
      </c>
      <c r="C1744" t="s">
        <v>285</v>
      </c>
      <c r="D1744" t="s">
        <v>286</v>
      </c>
      <c r="E1744" t="s">
        <v>4259</v>
      </c>
      <c r="F1744" t="s">
        <v>106</v>
      </c>
      <c r="G1744" t="s">
        <v>97</v>
      </c>
      <c r="H1744" t="s">
        <v>833</v>
      </c>
      <c r="I1744" s="200">
        <v>4725</v>
      </c>
      <c r="J1744" s="200"/>
      <c r="K1744" s="237">
        <v>166.05</v>
      </c>
      <c r="L1744" s="237"/>
      <c r="M1744" s="288">
        <v>28.46</v>
      </c>
      <c r="N1744" s="288"/>
      <c r="O1744" s="311">
        <v>5525</v>
      </c>
      <c r="P1744" s="298"/>
      <c r="Q1744" s="299">
        <v>168.74</v>
      </c>
      <c r="R1744" s="299"/>
      <c r="S1744" s="300">
        <v>32.74</v>
      </c>
      <c r="T1744" s="301"/>
      <c r="U1744" s="246"/>
    </row>
    <row r="1745" spans="1:21" x14ac:dyDescent="0.25">
      <c r="A1745" s="290" t="s">
        <v>4260</v>
      </c>
      <c r="B1745" t="s">
        <v>284</v>
      </c>
      <c r="C1745" t="s">
        <v>285</v>
      </c>
      <c r="D1745" t="s">
        <v>286</v>
      </c>
      <c r="E1745" t="s">
        <v>4261</v>
      </c>
      <c r="F1745" t="s">
        <v>106</v>
      </c>
      <c r="G1745" t="s">
        <v>97</v>
      </c>
      <c r="H1745" t="s">
        <v>896</v>
      </c>
      <c r="I1745" s="200">
        <v>0</v>
      </c>
      <c r="J1745" s="200"/>
      <c r="K1745" s="237">
        <v>45.58</v>
      </c>
      <c r="L1745" s="237"/>
      <c r="M1745" s="288">
        <v>0</v>
      </c>
      <c r="N1745" s="288"/>
      <c r="O1745" s="311">
        <v>0</v>
      </c>
      <c r="P1745" s="298"/>
      <c r="Q1745" s="299">
        <v>45.52</v>
      </c>
      <c r="R1745" s="299"/>
      <c r="S1745" s="300">
        <v>0</v>
      </c>
      <c r="T1745" s="301"/>
      <c r="U1745" s="246"/>
    </row>
    <row r="1746" spans="1:21" x14ac:dyDescent="0.25">
      <c r="A1746" s="290" t="s">
        <v>4262</v>
      </c>
      <c r="B1746" t="s">
        <v>284</v>
      </c>
      <c r="C1746" t="s">
        <v>285</v>
      </c>
      <c r="D1746" t="s">
        <v>286</v>
      </c>
      <c r="E1746" t="s">
        <v>4263</v>
      </c>
      <c r="F1746" t="s">
        <v>106</v>
      </c>
      <c r="G1746" t="s">
        <v>97</v>
      </c>
      <c r="H1746" t="s">
        <v>833</v>
      </c>
      <c r="I1746" s="200">
        <v>8162</v>
      </c>
      <c r="J1746" s="200"/>
      <c r="K1746" s="237">
        <v>291.93</v>
      </c>
      <c r="L1746" s="237"/>
      <c r="M1746" s="288">
        <v>27.96</v>
      </c>
      <c r="N1746" s="288"/>
      <c r="O1746" s="311">
        <v>8407</v>
      </c>
      <c r="P1746" s="298"/>
      <c r="Q1746" s="299">
        <v>298.8</v>
      </c>
      <c r="R1746" s="299"/>
      <c r="S1746" s="300">
        <v>28.14</v>
      </c>
      <c r="T1746" s="301"/>
      <c r="U1746" s="246"/>
    </row>
    <row r="1747" spans="1:21" x14ac:dyDescent="0.25">
      <c r="A1747" s="290" t="s">
        <v>4264</v>
      </c>
      <c r="B1747" t="s">
        <v>284</v>
      </c>
      <c r="C1747" t="s">
        <v>285</v>
      </c>
      <c r="D1747" t="s">
        <v>286</v>
      </c>
      <c r="E1747" t="s">
        <v>4265</v>
      </c>
      <c r="F1747" t="s">
        <v>106</v>
      </c>
      <c r="G1747" t="s">
        <v>97</v>
      </c>
      <c r="H1747" t="s">
        <v>833</v>
      </c>
      <c r="I1747" s="200">
        <v>3600</v>
      </c>
      <c r="J1747" s="200"/>
      <c r="K1747" s="237">
        <v>173.54</v>
      </c>
      <c r="L1747" s="237"/>
      <c r="M1747" s="288">
        <v>20.74</v>
      </c>
      <c r="N1747" s="288"/>
      <c r="O1747" s="311">
        <v>3650</v>
      </c>
      <c r="P1747" s="298"/>
      <c r="Q1747" s="299">
        <v>177.61</v>
      </c>
      <c r="R1747" s="299"/>
      <c r="S1747" s="300">
        <v>20.55</v>
      </c>
      <c r="T1747" s="301"/>
      <c r="U1747" s="246"/>
    </row>
    <row r="1748" spans="1:21" x14ac:dyDescent="0.25">
      <c r="A1748" s="290" t="s">
        <v>4266</v>
      </c>
      <c r="B1748" t="s">
        <v>284</v>
      </c>
      <c r="C1748" t="s">
        <v>285</v>
      </c>
      <c r="D1748" t="s">
        <v>286</v>
      </c>
      <c r="E1748" t="s">
        <v>4267</v>
      </c>
      <c r="F1748" t="s">
        <v>106</v>
      </c>
      <c r="G1748" t="s">
        <v>97</v>
      </c>
      <c r="H1748" t="s">
        <v>833</v>
      </c>
      <c r="I1748" s="200">
        <v>1650</v>
      </c>
      <c r="J1748" s="200"/>
      <c r="K1748" s="237">
        <v>58.68</v>
      </c>
      <c r="L1748" s="237"/>
      <c r="M1748" s="288">
        <v>28.12</v>
      </c>
      <c r="N1748" s="288"/>
      <c r="O1748" s="311">
        <v>1800</v>
      </c>
      <c r="P1748" s="298"/>
      <c r="Q1748" s="299">
        <v>61</v>
      </c>
      <c r="R1748" s="299"/>
      <c r="S1748" s="300">
        <v>29.51</v>
      </c>
      <c r="T1748" s="301"/>
      <c r="U1748" s="246"/>
    </row>
    <row r="1749" spans="1:21" x14ac:dyDescent="0.25">
      <c r="A1749" s="290" t="s">
        <v>4268</v>
      </c>
      <c r="B1749" t="s">
        <v>284</v>
      </c>
      <c r="C1749" t="s">
        <v>285</v>
      </c>
      <c r="D1749" t="s">
        <v>286</v>
      </c>
      <c r="E1749" t="s">
        <v>4269</v>
      </c>
      <c r="F1749" t="s">
        <v>106</v>
      </c>
      <c r="G1749" t="s">
        <v>97</v>
      </c>
      <c r="H1749" t="s">
        <v>833</v>
      </c>
      <c r="I1749" s="200">
        <v>3590</v>
      </c>
      <c r="J1749" s="200"/>
      <c r="K1749" s="237">
        <v>167.61</v>
      </c>
      <c r="L1749" s="237"/>
      <c r="M1749" s="288">
        <v>21.42</v>
      </c>
      <c r="N1749" s="288"/>
      <c r="O1749" s="311">
        <v>3500</v>
      </c>
      <c r="P1749" s="298"/>
      <c r="Q1749" s="299">
        <v>169.19</v>
      </c>
      <c r="R1749" s="299"/>
      <c r="S1749" s="300">
        <v>20.69</v>
      </c>
      <c r="T1749" s="301"/>
      <c r="U1749" s="246"/>
    </row>
    <row r="1750" spans="1:21" x14ac:dyDescent="0.25">
      <c r="A1750" s="290" t="s">
        <v>4270</v>
      </c>
      <c r="B1750" t="s">
        <v>284</v>
      </c>
      <c r="C1750" t="s">
        <v>285</v>
      </c>
      <c r="D1750" t="s">
        <v>286</v>
      </c>
      <c r="E1750" t="s">
        <v>4271</v>
      </c>
      <c r="F1750" t="s">
        <v>106</v>
      </c>
      <c r="G1750" t="s">
        <v>97</v>
      </c>
      <c r="H1750" t="s">
        <v>833</v>
      </c>
      <c r="I1750" s="200">
        <v>279092</v>
      </c>
      <c r="J1750" s="200"/>
      <c r="K1750" s="237">
        <v>3396.5</v>
      </c>
      <c r="L1750" s="237"/>
      <c r="M1750" s="288">
        <v>82.17</v>
      </c>
      <c r="N1750" s="288"/>
      <c r="O1750" s="311">
        <v>310539</v>
      </c>
      <c r="P1750" s="298"/>
      <c r="Q1750" s="299">
        <v>3549.9</v>
      </c>
      <c r="R1750" s="299"/>
      <c r="S1750" s="300">
        <v>87.48</v>
      </c>
      <c r="T1750" s="301"/>
      <c r="U1750" s="246"/>
    </row>
    <row r="1751" spans="1:21" x14ac:dyDescent="0.25">
      <c r="A1751" s="290" t="s">
        <v>4272</v>
      </c>
      <c r="B1751" t="s">
        <v>284</v>
      </c>
      <c r="C1751" t="s">
        <v>285</v>
      </c>
      <c r="D1751" t="s">
        <v>286</v>
      </c>
      <c r="E1751" t="s">
        <v>4273</v>
      </c>
      <c r="F1751" t="s">
        <v>106</v>
      </c>
      <c r="G1751" t="s">
        <v>97</v>
      </c>
      <c r="H1751" t="s">
        <v>833</v>
      </c>
      <c r="I1751" s="200">
        <v>28000</v>
      </c>
      <c r="J1751" s="200"/>
      <c r="K1751" s="237">
        <v>293.74</v>
      </c>
      <c r="L1751" s="237"/>
      <c r="M1751" s="288">
        <v>95.32</v>
      </c>
      <c r="N1751" s="288"/>
      <c r="O1751" s="311">
        <v>28000</v>
      </c>
      <c r="P1751" s="298"/>
      <c r="Q1751" s="299">
        <v>304.67</v>
      </c>
      <c r="R1751" s="299"/>
      <c r="S1751" s="300">
        <v>91.9</v>
      </c>
      <c r="T1751" s="301"/>
      <c r="U1751" s="246"/>
    </row>
    <row r="1752" spans="1:21" x14ac:dyDescent="0.25">
      <c r="A1752" s="290" t="s">
        <v>4274</v>
      </c>
      <c r="B1752" t="s">
        <v>284</v>
      </c>
      <c r="C1752" t="s">
        <v>285</v>
      </c>
      <c r="D1752" t="s">
        <v>286</v>
      </c>
      <c r="E1752" t="s">
        <v>4275</v>
      </c>
      <c r="F1752" t="s">
        <v>106</v>
      </c>
      <c r="G1752" t="s">
        <v>97</v>
      </c>
      <c r="H1752" t="s">
        <v>896</v>
      </c>
      <c r="I1752" s="200">
        <v>0</v>
      </c>
      <c r="J1752" s="200"/>
      <c r="K1752" s="237">
        <v>37.06</v>
      </c>
      <c r="L1752" s="237"/>
      <c r="M1752" s="288">
        <v>0</v>
      </c>
      <c r="N1752" s="288"/>
      <c r="O1752" s="311">
        <v>0</v>
      </c>
      <c r="P1752" s="298"/>
      <c r="Q1752" s="299">
        <v>40.08</v>
      </c>
      <c r="R1752" s="299"/>
      <c r="S1752" s="300">
        <v>0</v>
      </c>
      <c r="T1752" s="301"/>
      <c r="U1752" s="246"/>
    </row>
    <row r="1753" spans="1:21" x14ac:dyDescent="0.25">
      <c r="A1753" s="290" t="s">
        <v>4276</v>
      </c>
      <c r="B1753" t="s">
        <v>284</v>
      </c>
      <c r="C1753" t="s">
        <v>285</v>
      </c>
      <c r="D1753" t="s">
        <v>286</v>
      </c>
      <c r="E1753" t="s">
        <v>4277</v>
      </c>
      <c r="F1753" t="s">
        <v>106</v>
      </c>
      <c r="G1753" t="s">
        <v>97</v>
      </c>
      <c r="H1753" t="s">
        <v>833</v>
      </c>
      <c r="I1753" s="200">
        <v>4000</v>
      </c>
      <c r="J1753" s="200"/>
      <c r="K1753" s="237">
        <v>66.72</v>
      </c>
      <c r="L1753" s="237"/>
      <c r="M1753" s="288">
        <v>59.95</v>
      </c>
      <c r="N1753" s="288"/>
      <c r="O1753" s="311">
        <v>4000</v>
      </c>
      <c r="P1753" s="298"/>
      <c r="Q1753" s="299">
        <v>66.790000000000006</v>
      </c>
      <c r="R1753" s="299"/>
      <c r="S1753" s="300">
        <v>59.89</v>
      </c>
      <c r="T1753" s="301"/>
      <c r="U1753" s="246"/>
    </row>
    <row r="1754" spans="1:21" x14ac:dyDescent="0.25">
      <c r="A1754" s="290" t="s">
        <v>4278</v>
      </c>
      <c r="B1754" t="s">
        <v>284</v>
      </c>
      <c r="C1754" t="s">
        <v>285</v>
      </c>
      <c r="D1754" t="s">
        <v>286</v>
      </c>
      <c r="E1754" t="s">
        <v>4279</v>
      </c>
      <c r="F1754" t="s">
        <v>106</v>
      </c>
      <c r="G1754" t="s">
        <v>97</v>
      </c>
      <c r="H1754" t="s">
        <v>833</v>
      </c>
      <c r="I1754" s="200">
        <v>12800</v>
      </c>
      <c r="J1754" s="200"/>
      <c r="K1754" s="237">
        <v>304.89</v>
      </c>
      <c r="L1754" s="237"/>
      <c r="M1754" s="288">
        <v>41.98</v>
      </c>
      <c r="N1754" s="288"/>
      <c r="O1754" s="311">
        <v>13285</v>
      </c>
      <c r="P1754" s="298"/>
      <c r="Q1754" s="299">
        <v>310.23</v>
      </c>
      <c r="R1754" s="299"/>
      <c r="S1754" s="300">
        <v>42.82</v>
      </c>
      <c r="T1754" s="301"/>
      <c r="U1754" s="246"/>
    </row>
    <row r="1755" spans="1:21" x14ac:dyDescent="0.25">
      <c r="A1755" s="290" t="s">
        <v>4280</v>
      </c>
      <c r="B1755" t="s">
        <v>284</v>
      </c>
      <c r="C1755" t="s">
        <v>285</v>
      </c>
      <c r="D1755" t="s">
        <v>286</v>
      </c>
      <c r="E1755" t="s">
        <v>4281</v>
      </c>
      <c r="F1755" t="s">
        <v>106</v>
      </c>
      <c r="G1755" t="s">
        <v>97</v>
      </c>
      <c r="H1755" t="s">
        <v>833</v>
      </c>
      <c r="I1755" s="200">
        <v>6707</v>
      </c>
      <c r="J1755" s="200"/>
      <c r="K1755" s="237">
        <v>151.78</v>
      </c>
      <c r="L1755" s="237"/>
      <c r="M1755" s="288">
        <v>44.19</v>
      </c>
      <c r="N1755" s="288"/>
      <c r="O1755" s="311">
        <v>6908</v>
      </c>
      <c r="P1755" s="298"/>
      <c r="Q1755" s="299">
        <v>147.85</v>
      </c>
      <c r="R1755" s="299"/>
      <c r="S1755" s="300">
        <v>46.72</v>
      </c>
      <c r="T1755" s="301"/>
      <c r="U1755" s="246"/>
    </row>
    <row r="1756" spans="1:21" x14ac:dyDescent="0.25">
      <c r="A1756" s="290" t="s">
        <v>4282</v>
      </c>
      <c r="B1756" t="s">
        <v>284</v>
      </c>
      <c r="C1756" t="s">
        <v>285</v>
      </c>
      <c r="D1756" t="s">
        <v>286</v>
      </c>
      <c r="E1756" t="s">
        <v>4283</v>
      </c>
      <c r="F1756" t="s">
        <v>106</v>
      </c>
      <c r="G1756" t="s">
        <v>97</v>
      </c>
      <c r="H1756" t="s">
        <v>896</v>
      </c>
      <c r="I1756" s="200">
        <v>0</v>
      </c>
      <c r="J1756" s="200"/>
      <c r="K1756" s="237">
        <v>8.25</v>
      </c>
      <c r="L1756" s="237"/>
      <c r="M1756" s="288">
        <v>0</v>
      </c>
      <c r="N1756" s="288"/>
      <c r="O1756" s="311">
        <v>0</v>
      </c>
      <c r="P1756" s="298"/>
      <c r="Q1756" s="299">
        <v>9.25</v>
      </c>
      <c r="R1756" s="299"/>
      <c r="S1756" s="300">
        <v>0</v>
      </c>
      <c r="T1756" s="301"/>
      <c r="U1756" s="246"/>
    </row>
    <row r="1757" spans="1:21" x14ac:dyDescent="0.25">
      <c r="A1757" s="290" t="s">
        <v>4284</v>
      </c>
      <c r="B1757" t="s">
        <v>284</v>
      </c>
      <c r="C1757" t="s">
        <v>285</v>
      </c>
      <c r="D1757" t="s">
        <v>286</v>
      </c>
      <c r="E1757" t="s">
        <v>4285</v>
      </c>
      <c r="F1757" t="s">
        <v>106</v>
      </c>
      <c r="G1757" t="s">
        <v>97</v>
      </c>
      <c r="H1757" t="s">
        <v>833</v>
      </c>
      <c r="I1757" s="200">
        <v>1750</v>
      </c>
      <c r="J1757" s="200"/>
      <c r="K1757" s="237">
        <v>134.88999999999999</v>
      </c>
      <c r="L1757" s="237"/>
      <c r="M1757" s="288">
        <v>12.97</v>
      </c>
      <c r="N1757" s="288"/>
      <c r="O1757" s="311">
        <v>1800</v>
      </c>
      <c r="P1757" s="298"/>
      <c r="Q1757" s="299">
        <v>134.69999999999999</v>
      </c>
      <c r="R1757" s="299"/>
      <c r="S1757" s="300">
        <v>13.36</v>
      </c>
      <c r="T1757" s="301"/>
      <c r="U1757" s="246"/>
    </row>
    <row r="1758" spans="1:21" x14ac:dyDescent="0.25">
      <c r="A1758" s="290" t="s">
        <v>4286</v>
      </c>
      <c r="B1758" t="s">
        <v>284</v>
      </c>
      <c r="C1758" t="s">
        <v>285</v>
      </c>
      <c r="D1758" t="s">
        <v>286</v>
      </c>
      <c r="E1758" t="s">
        <v>4287</v>
      </c>
      <c r="F1758" t="s">
        <v>106</v>
      </c>
      <c r="G1758" t="s">
        <v>97</v>
      </c>
      <c r="H1758" t="s">
        <v>833</v>
      </c>
      <c r="I1758" s="200">
        <v>4590</v>
      </c>
      <c r="J1758" s="200"/>
      <c r="K1758" s="237">
        <v>238.59</v>
      </c>
      <c r="L1758" s="237"/>
      <c r="M1758" s="288">
        <v>19.239999999999998</v>
      </c>
      <c r="N1758" s="288"/>
      <c r="O1758" s="311">
        <v>4590</v>
      </c>
      <c r="P1758" s="298"/>
      <c r="Q1758" s="299">
        <v>245.21</v>
      </c>
      <c r="R1758" s="299"/>
      <c r="S1758" s="300">
        <v>18.72</v>
      </c>
      <c r="T1758" s="301"/>
      <c r="U1758" s="246"/>
    </row>
    <row r="1759" spans="1:21" x14ac:dyDescent="0.25">
      <c r="A1759" s="290" t="s">
        <v>4288</v>
      </c>
      <c r="B1759" t="s">
        <v>284</v>
      </c>
      <c r="C1759" t="s">
        <v>285</v>
      </c>
      <c r="D1759" t="s">
        <v>286</v>
      </c>
      <c r="E1759" t="s">
        <v>4289</v>
      </c>
      <c r="F1759" t="s">
        <v>106</v>
      </c>
      <c r="G1759" t="s">
        <v>97</v>
      </c>
      <c r="H1759" t="s">
        <v>833</v>
      </c>
      <c r="I1759" s="200">
        <v>1050</v>
      </c>
      <c r="J1759" s="200"/>
      <c r="K1759" s="237">
        <v>230.3</v>
      </c>
      <c r="L1759" s="237"/>
      <c r="M1759" s="288">
        <v>4.5599999999999996</v>
      </c>
      <c r="N1759" s="288"/>
      <c r="O1759" s="311">
        <v>1000</v>
      </c>
      <c r="P1759" s="298"/>
      <c r="Q1759" s="299">
        <v>230.07</v>
      </c>
      <c r="R1759" s="299"/>
      <c r="S1759" s="300">
        <v>4.3499999999999996</v>
      </c>
      <c r="T1759" s="301"/>
      <c r="U1759" s="246"/>
    </row>
    <row r="1760" spans="1:21" x14ac:dyDescent="0.25">
      <c r="A1760" s="290" t="s">
        <v>4290</v>
      </c>
      <c r="B1760" t="s">
        <v>284</v>
      </c>
      <c r="C1760" t="s">
        <v>285</v>
      </c>
      <c r="D1760" t="s">
        <v>286</v>
      </c>
      <c r="E1760" t="s">
        <v>4291</v>
      </c>
      <c r="F1760" t="s">
        <v>106</v>
      </c>
      <c r="G1760" t="s">
        <v>97</v>
      </c>
      <c r="H1760" t="s">
        <v>896</v>
      </c>
      <c r="I1760" s="200">
        <v>0</v>
      </c>
      <c r="J1760" s="200"/>
      <c r="K1760" s="237">
        <v>7.38</v>
      </c>
      <c r="L1760" s="237"/>
      <c r="M1760" s="288">
        <v>0</v>
      </c>
      <c r="N1760" s="288"/>
      <c r="O1760" s="311">
        <v>0</v>
      </c>
      <c r="P1760" s="298"/>
      <c r="Q1760" s="299">
        <v>7.38</v>
      </c>
      <c r="R1760" s="299"/>
      <c r="S1760" s="300">
        <v>0</v>
      </c>
      <c r="T1760" s="301"/>
      <c r="U1760" s="246"/>
    </row>
    <row r="1761" spans="1:21" x14ac:dyDescent="0.25">
      <c r="A1761" s="290" t="s">
        <v>4292</v>
      </c>
      <c r="B1761" t="s">
        <v>284</v>
      </c>
      <c r="C1761" t="s">
        <v>285</v>
      </c>
      <c r="D1761" t="s">
        <v>286</v>
      </c>
      <c r="E1761" t="s">
        <v>4293</v>
      </c>
      <c r="F1761" t="s">
        <v>106</v>
      </c>
      <c r="G1761" t="s">
        <v>97</v>
      </c>
      <c r="H1761" t="s">
        <v>833</v>
      </c>
      <c r="I1761" s="200">
        <v>2300</v>
      </c>
      <c r="J1761" s="200"/>
      <c r="K1761" s="237">
        <v>158.19999999999999</v>
      </c>
      <c r="L1761" s="237"/>
      <c r="M1761" s="288">
        <v>14.54</v>
      </c>
      <c r="N1761" s="288"/>
      <c r="O1761" s="311">
        <v>2600</v>
      </c>
      <c r="P1761" s="298"/>
      <c r="Q1761" s="299">
        <v>161.25</v>
      </c>
      <c r="R1761" s="299"/>
      <c r="S1761" s="300">
        <v>16.12</v>
      </c>
      <c r="T1761" s="301"/>
      <c r="U1761" s="246"/>
    </row>
    <row r="1762" spans="1:21" x14ac:dyDescent="0.25">
      <c r="A1762" s="290" t="s">
        <v>4294</v>
      </c>
      <c r="B1762" t="s">
        <v>284</v>
      </c>
      <c r="C1762" t="s">
        <v>285</v>
      </c>
      <c r="D1762" t="s">
        <v>286</v>
      </c>
      <c r="E1762" t="s">
        <v>4295</v>
      </c>
      <c r="F1762" t="s">
        <v>106</v>
      </c>
      <c r="G1762" t="s">
        <v>97</v>
      </c>
      <c r="H1762" t="s">
        <v>833</v>
      </c>
      <c r="I1762" s="200">
        <v>4800</v>
      </c>
      <c r="J1762" s="200"/>
      <c r="K1762" s="237">
        <v>119.01</v>
      </c>
      <c r="L1762" s="237"/>
      <c r="M1762" s="288">
        <v>40.33</v>
      </c>
      <c r="N1762" s="288"/>
      <c r="O1762" s="311">
        <v>4900</v>
      </c>
      <c r="P1762" s="298"/>
      <c r="Q1762" s="299">
        <v>117.33</v>
      </c>
      <c r="R1762" s="299"/>
      <c r="S1762" s="300">
        <v>41.76</v>
      </c>
      <c r="T1762" s="301"/>
      <c r="U1762" s="246"/>
    </row>
    <row r="1763" spans="1:21" x14ac:dyDescent="0.25">
      <c r="A1763" s="290" t="s">
        <v>4296</v>
      </c>
      <c r="B1763" t="s">
        <v>284</v>
      </c>
      <c r="C1763" t="s">
        <v>285</v>
      </c>
      <c r="D1763" t="s">
        <v>286</v>
      </c>
      <c r="E1763" t="s">
        <v>4297</v>
      </c>
      <c r="F1763" t="s">
        <v>106</v>
      </c>
      <c r="G1763" t="s">
        <v>97</v>
      </c>
      <c r="H1763" t="s">
        <v>833</v>
      </c>
      <c r="I1763" s="200">
        <v>9255</v>
      </c>
      <c r="J1763" s="200"/>
      <c r="K1763" s="237">
        <v>207.43</v>
      </c>
      <c r="L1763" s="237"/>
      <c r="M1763" s="288">
        <v>44.62</v>
      </c>
      <c r="N1763" s="288"/>
      <c r="O1763" s="311">
        <v>9255</v>
      </c>
      <c r="P1763" s="298"/>
      <c r="Q1763" s="299">
        <v>209.7</v>
      </c>
      <c r="R1763" s="299"/>
      <c r="S1763" s="300">
        <v>44.13</v>
      </c>
      <c r="T1763" s="301"/>
      <c r="U1763" s="246"/>
    </row>
    <row r="1764" spans="1:21" x14ac:dyDescent="0.25">
      <c r="A1764" s="290" t="s">
        <v>4298</v>
      </c>
      <c r="B1764" t="s">
        <v>284</v>
      </c>
      <c r="C1764" t="s">
        <v>285</v>
      </c>
      <c r="D1764" t="s">
        <v>286</v>
      </c>
      <c r="E1764" t="s">
        <v>4299</v>
      </c>
      <c r="F1764" t="s">
        <v>106</v>
      </c>
      <c r="G1764" t="s">
        <v>97</v>
      </c>
      <c r="H1764" t="s">
        <v>833</v>
      </c>
      <c r="I1764" s="200">
        <v>714</v>
      </c>
      <c r="J1764" s="200"/>
      <c r="K1764" s="237">
        <v>53.95</v>
      </c>
      <c r="L1764" s="237"/>
      <c r="M1764" s="288">
        <v>13.23</v>
      </c>
      <c r="N1764" s="288"/>
      <c r="O1764" s="311">
        <v>736</v>
      </c>
      <c r="P1764" s="298"/>
      <c r="Q1764" s="299">
        <v>54.27</v>
      </c>
      <c r="R1764" s="299"/>
      <c r="S1764" s="300">
        <v>13.56</v>
      </c>
      <c r="T1764" s="301"/>
      <c r="U1764" s="246"/>
    </row>
    <row r="1765" spans="1:21" x14ac:dyDescent="0.25">
      <c r="A1765" s="290" t="s">
        <v>4300</v>
      </c>
      <c r="B1765" t="s">
        <v>284</v>
      </c>
      <c r="C1765" t="s">
        <v>285</v>
      </c>
      <c r="D1765" t="s">
        <v>286</v>
      </c>
      <c r="E1765" t="s">
        <v>4301</v>
      </c>
      <c r="F1765" t="s">
        <v>106</v>
      </c>
      <c r="G1765" t="s">
        <v>97</v>
      </c>
      <c r="H1765" t="s">
        <v>833</v>
      </c>
      <c r="I1765" s="200">
        <v>2900</v>
      </c>
      <c r="J1765" s="200"/>
      <c r="K1765" s="237">
        <v>173.33</v>
      </c>
      <c r="L1765" s="237"/>
      <c r="M1765" s="288">
        <v>16.73</v>
      </c>
      <c r="N1765" s="288"/>
      <c r="O1765" s="311">
        <v>2900</v>
      </c>
      <c r="P1765" s="298"/>
      <c r="Q1765" s="299">
        <v>179.27</v>
      </c>
      <c r="R1765" s="299"/>
      <c r="S1765" s="300">
        <v>16.18</v>
      </c>
      <c r="T1765" s="301"/>
      <c r="U1765" s="246"/>
    </row>
    <row r="1766" spans="1:21" x14ac:dyDescent="0.25">
      <c r="A1766" s="290" t="s">
        <v>4302</v>
      </c>
      <c r="B1766" t="s">
        <v>284</v>
      </c>
      <c r="C1766" t="s">
        <v>285</v>
      </c>
      <c r="D1766" t="s">
        <v>286</v>
      </c>
      <c r="E1766" t="s">
        <v>4303</v>
      </c>
      <c r="F1766" t="s">
        <v>106</v>
      </c>
      <c r="G1766" t="s">
        <v>97</v>
      </c>
      <c r="H1766" t="s">
        <v>896</v>
      </c>
      <c r="I1766" s="200">
        <v>0</v>
      </c>
      <c r="J1766" s="200"/>
      <c r="K1766" s="237">
        <v>15.29</v>
      </c>
      <c r="L1766" s="237"/>
      <c r="M1766" s="288">
        <v>0</v>
      </c>
      <c r="N1766" s="288"/>
      <c r="O1766" s="311">
        <v>0</v>
      </c>
      <c r="P1766" s="298"/>
      <c r="Q1766" s="299">
        <v>15.65</v>
      </c>
      <c r="R1766" s="299"/>
      <c r="S1766" s="300">
        <v>0</v>
      </c>
      <c r="T1766" s="301"/>
      <c r="U1766" s="246"/>
    </row>
    <row r="1767" spans="1:21" x14ac:dyDescent="0.25">
      <c r="A1767" s="290" t="s">
        <v>4304</v>
      </c>
      <c r="B1767" t="s">
        <v>284</v>
      </c>
      <c r="C1767" t="s">
        <v>285</v>
      </c>
      <c r="D1767" t="s">
        <v>286</v>
      </c>
      <c r="E1767" t="s">
        <v>4305</v>
      </c>
      <c r="F1767" t="s">
        <v>106</v>
      </c>
      <c r="G1767" t="s">
        <v>97</v>
      </c>
      <c r="H1767" t="s">
        <v>833</v>
      </c>
      <c r="I1767" s="200">
        <v>6552</v>
      </c>
      <c r="J1767" s="200"/>
      <c r="K1767" s="237">
        <v>175.72</v>
      </c>
      <c r="L1767" s="237"/>
      <c r="M1767" s="288">
        <v>37.29</v>
      </c>
      <c r="N1767" s="288"/>
      <c r="O1767" s="311">
        <v>6552</v>
      </c>
      <c r="P1767" s="298"/>
      <c r="Q1767" s="299">
        <v>177.07</v>
      </c>
      <c r="R1767" s="299"/>
      <c r="S1767" s="300">
        <v>37</v>
      </c>
      <c r="T1767" s="301"/>
      <c r="U1767" s="246"/>
    </row>
    <row r="1768" spans="1:21" x14ac:dyDescent="0.25">
      <c r="A1768" s="290" t="s">
        <v>4306</v>
      </c>
      <c r="B1768" t="s">
        <v>284</v>
      </c>
      <c r="C1768" t="s">
        <v>285</v>
      </c>
      <c r="D1768" t="s">
        <v>286</v>
      </c>
      <c r="E1768" t="s">
        <v>4307</v>
      </c>
      <c r="F1768" t="s">
        <v>106</v>
      </c>
      <c r="G1768" t="s">
        <v>97</v>
      </c>
      <c r="H1768" t="s">
        <v>833</v>
      </c>
      <c r="I1768" s="200">
        <v>1500</v>
      </c>
      <c r="J1768" s="200"/>
      <c r="K1768" s="237">
        <v>40.369999999999997</v>
      </c>
      <c r="L1768" s="237"/>
      <c r="M1768" s="288">
        <v>37.159999999999997</v>
      </c>
      <c r="N1768" s="288"/>
      <c r="O1768" s="311">
        <v>1500</v>
      </c>
      <c r="P1768" s="298"/>
      <c r="Q1768" s="299">
        <v>41.41</v>
      </c>
      <c r="R1768" s="299"/>
      <c r="S1768" s="300">
        <v>36.22</v>
      </c>
      <c r="T1768" s="301"/>
      <c r="U1768" s="246"/>
    </row>
    <row r="1769" spans="1:21" x14ac:dyDescent="0.25">
      <c r="A1769" s="290" t="s">
        <v>4308</v>
      </c>
      <c r="B1769" t="s">
        <v>284</v>
      </c>
      <c r="C1769" t="s">
        <v>285</v>
      </c>
      <c r="D1769" t="s">
        <v>286</v>
      </c>
      <c r="E1769" t="s">
        <v>4309</v>
      </c>
      <c r="F1769" t="s">
        <v>106</v>
      </c>
      <c r="G1769" t="s">
        <v>97</v>
      </c>
      <c r="H1769" t="s">
        <v>833</v>
      </c>
      <c r="I1769" s="200">
        <v>6281</v>
      </c>
      <c r="J1769" s="200"/>
      <c r="K1769" s="237">
        <v>125.27</v>
      </c>
      <c r="L1769" s="237"/>
      <c r="M1769" s="288">
        <v>50.14</v>
      </c>
      <c r="N1769" s="288"/>
      <c r="O1769" s="311">
        <v>6028</v>
      </c>
      <c r="P1769" s="298"/>
      <c r="Q1769" s="299">
        <v>130.28</v>
      </c>
      <c r="R1769" s="299"/>
      <c r="S1769" s="300">
        <v>46.27</v>
      </c>
      <c r="T1769" s="301"/>
      <c r="U1769" s="246"/>
    </row>
    <row r="1770" spans="1:21" x14ac:dyDescent="0.25">
      <c r="A1770" s="290" t="s">
        <v>4310</v>
      </c>
      <c r="B1770" t="s">
        <v>284</v>
      </c>
      <c r="C1770" t="s">
        <v>285</v>
      </c>
      <c r="D1770" t="s">
        <v>286</v>
      </c>
      <c r="E1770" t="s">
        <v>4311</v>
      </c>
      <c r="F1770" t="s">
        <v>106</v>
      </c>
      <c r="G1770" t="s">
        <v>97</v>
      </c>
      <c r="H1770" t="s">
        <v>896</v>
      </c>
      <c r="I1770" s="200">
        <v>0</v>
      </c>
      <c r="J1770" s="200"/>
      <c r="K1770" s="237">
        <v>96.09</v>
      </c>
      <c r="L1770" s="237"/>
      <c r="M1770" s="288">
        <v>0</v>
      </c>
      <c r="N1770" s="288"/>
      <c r="O1770" s="311">
        <v>0</v>
      </c>
      <c r="P1770" s="298"/>
      <c r="Q1770" s="299">
        <v>99.99</v>
      </c>
      <c r="R1770" s="299"/>
      <c r="S1770" s="300">
        <v>0</v>
      </c>
      <c r="T1770" s="301"/>
      <c r="U1770" s="246"/>
    </row>
    <row r="1771" spans="1:21" x14ac:dyDescent="0.25">
      <c r="A1771" s="290" t="s">
        <v>4312</v>
      </c>
      <c r="B1771" t="s">
        <v>284</v>
      </c>
      <c r="C1771" t="s">
        <v>285</v>
      </c>
      <c r="D1771" t="s">
        <v>286</v>
      </c>
      <c r="E1771" t="s">
        <v>4313</v>
      </c>
      <c r="F1771" t="s">
        <v>106</v>
      </c>
      <c r="G1771" t="s">
        <v>97</v>
      </c>
      <c r="H1771" t="s">
        <v>896</v>
      </c>
      <c r="I1771" s="200">
        <v>0</v>
      </c>
      <c r="J1771" s="200"/>
      <c r="K1771" s="237">
        <v>39.01</v>
      </c>
      <c r="L1771" s="237"/>
      <c r="M1771" s="288">
        <v>0</v>
      </c>
      <c r="N1771" s="288"/>
      <c r="O1771" s="311">
        <v>0</v>
      </c>
      <c r="P1771" s="298"/>
      <c r="Q1771" s="299">
        <v>40.020000000000003</v>
      </c>
      <c r="R1771" s="299"/>
      <c r="S1771" s="300">
        <v>0</v>
      </c>
      <c r="T1771" s="301"/>
      <c r="U1771" s="246"/>
    </row>
    <row r="1772" spans="1:21" x14ac:dyDescent="0.25">
      <c r="A1772" s="290" t="s">
        <v>4314</v>
      </c>
      <c r="B1772" t="s">
        <v>284</v>
      </c>
      <c r="C1772" t="s">
        <v>285</v>
      </c>
      <c r="D1772" t="s">
        <v>286</v>
      </c>
      <c r="E1772" t="s">
        <v>4315</v>
      </c>
      <c r="F1772" t="s">
        <v>106</v>
      </c>
      <c r="G1772" t="s">
        <v>97</v>
      </c>
      <c r="H1772" t="s">
        <v>833</v>
      </c>
      <c r="I1772" s="200">
        <v>5150</v>
      </c>
      <c r="J1772" s="200"/>
      <c r="K1772" s="237">
        <v>301.14</v>
      </c>
      <c r="L1772" s="237"/>
      <c r="M1772" s="288">
        <v>17.100000000000001</v>
      </c>
      <c r="N1772" s="288"/>
      <c r="O1772" s="311">
        <v>5500</v>
      </c>
      <c r="P1772" s="298"/>
      <c r="Q1772" s="299">
        <v>303.56</v>
      </c>
      <c r="R1772" s="299"/>
      <c r="S1772" s="300">
        <v>18.12</v>
      </c>
      <c r="T1772" s="301"/>
      <c r="U1772" s="246"/>
    </row>
    <row r="1773" spans="1:21" x14ac:dyDescent="0.25">
      <c r="A1773" s="290" t="s">
        <v>4316</v>
      </c>
      <c r="B1773" t="s">
        <v>284</v>
      </c>
      <c r="C1773" t="s">
        <v>285</v>
      </c>
      <c r="D1773" t="s">
        <v>286</v>
      </c>
      <c r="E1773" t="s">
        <v>4317</v>
      </c>
      <c r="F1773" t="s">
        <v>106</v>
      </c>
      <c r="G1773" t="s">
        <v>97</v>
      </c>
      <c r="H1773" t="s">
        <v>833</v>
      </c>
      <c r="I1773" s="200">
        <v>6300</v>
      </c>
      <c r="J1773" s="200"/>
      <c r="K1773" s="237">
        <v>157.66999999999999</v>
      </c>
      <c r="L1773" s="237"/>
      <c r="M1773" s="288">
        <v>39.96</v>
      </c>
      <c r="N1773" s="288"/>
      <c r="O1773" s="311">
        <v>6458</v>
      </c>
      <c r="P1773" s="298"/>
      <c r="Q1773" s="299">
        <v>160.22999999999999</v>
      </c>
      <c r="R1773" s="299"/>
      <c r="S1773" s="300">
        <v>40.299999999999997</v>
      </c>
      <c r="T1773" s="301"/>
      <c r="U1773" s="246"/>
    </row>
    <row r="1774" spans="1:21" x14ac:dyDescent="0.25">
      <c r="A1774" s="290" t="s">
        <v>4318</v>
      </c>
      <c r="B1774" t="s">
        <v>284</v>
      </c>
      <c r="C1774" t="s">
        <v>285</v>
      </c>
      <c r="D1774" t="s">
        <v>286</v>
      </c>
      <c r="E1774" t="s">
        <v>4319</v>
      </c>
      <c r="F1774" t="s">
        <v>106</v>
      </c>
      <c r="G1774" t="s">
        <v>97</v>
      </c>
      <c r="H1774" t="s">
        <v>833</v>
      </c>
      <c r="I1774" s="200">
        <v>10954</v>
      </c>
      <c r="J1774" s="200"/>
      <c r="K1774" s="237">
        <v>200.49</v>
      </c>
      <c r="L1774" s="237"/>
      <c r="M1774" s="288">
        <v>54.64</v>
      </c>
      <c r="N1774" s="288"/>
      <c r="O1774" s="311">
        <v>11282</v>
      </c>
      <c r="P1774" s="298"/>
      <c r="Q1774" s="299">
        <v>200.73</v>
      </c>
      <c r="R1774" s="299"/>
      <c r="S1774" s="300">
        <v>56.2</v>
      </c>
      <c r="T1774" s="301"/>
      <c r="U1774" s="246"/>
    </row>
    <row r="1775" spans="1:21" x14ac:dyDescent="0.25">
      <c r="A1775" s="290" t="s">
        <v>4320</v>
      </c>
      <c r="B1775" t="s">
        <v>284</v>
      </c>
      <c r="C1775" t="s">
        <v>285</v>
      </c>
      <c r="D1775" t="s">
        <v>286</v>
      </c>
      <c r="E1775" t="s">
        <v>4321</v>
      </c>
      <c r="F1775" t="s">
        <v>106</v>
      </c>
      <c r="G1775" t="s">
        <v>97</v>
      </c>
      <c r="H1775" t="s">
        <v>833</v>
      </c>
      <c r="I1775" s="200">
        <v>7038</v>
      </c>
      <c r="J1775" s="200"/>
      <c r="K1775" s="237">
        <v>155.25</v>
      </c>
      <c r="L1775" s="237"/>
      <c r="M1775" s="288">
        <v>45.33</v>
      </c>
      <c r="N1775" s="288"/>
      <c r="O1775" s="311">
        <v>7178</v>
      </c>
      <c r="P1775" s="298"/>
      <c r="Q1775" s="299">
        <v>162.88</v>
      </c>
      <c r="R1775" s="299"/>
      <c r="S1775" s="300">
        <v>44.07</v>
      </c>
      <c r="T1775" s="301"/>
      <c r="U1775" s="246"/>
    </row>
    <row r="1776" spans="1:21" x14ac:dyDescent="0.25">
      <c r="A1776" s="290" t="s">
        <v>4322</v>
      </c>
      <c r="B1776" t="s">
        <v>284</v>
      </c>
      <c r="C1776" t="s">
        <v>285</v>
      </c>
      <c r="D1776" t="s">
        <v>286</v>
      </c>
      <c r="E1776" t="s">
        <v>4323</v>
      </c>
      <c r="F1776" t="s">
        <v>106</v>
      </c>
      <c r="G1776" t="s">
        <v>97</v>
      </c>
      <c r="H1776" t="s">
        <v>833</v>
      </c>
      <c r="I1776" s="200">
        <v>5426</v>
      </c>
      <c r="J1776" s="200"/>
      <c r="K1776" s="237">
        <v>200.77</v>
      </c>
      <c r="L1776" s="237"/>
      <c r="M1776" s="288">
        <v>27.03</v>
      </c>
      <c r="N1776" s="288"/>
      <c r="O1776" s="311">
        <v>6076</v>
      </c>
      <c r="P1776" s="298"/>
      <c r="Q1776" s="299">
        <v>201.71</v>
      </c>
      <c r="R1776" s="299"/>
      <c r="S1776" s="300">
        <v>30.12</v>
      </c>
      <c r="T1776" s="301"/>
      <c r="U1776" s="246"/>
    </row>
    <row r="1777" spans="1:21" x14ac:dyDescent="0.25">
      <c r="A1777" s="290" t="s">
        <v>4324</v>
      </c>
      <c r="B1777" t="s">
        <v>284</v>
      </c>
      <c r="C1777" t="s">
        <v>285</v>
      </c>
      <c r="D1777" t="s">
        <v>286</v>
      </c>
      <c r="E1777" t="s">
        <v>4325</v>
      </c>
      <c r="F1777" t="s">
        <v>106</v>
      </c>
      <c r="G1777" t="s">
        <v>97</v>
      </c>
      <c r="H1777" t="s">
        <v>833</v>
      </c>
      <c r="I1777" s="200">
        <v>17135</v>
      </c>
      <c r="J1777" s="200"/>
      <c r="K1777" s="237">
        <v>499.85</v>
      </c>
      <c r="L1777" s="237"/>
      <c r="M1777" s="288">
        <v>34.28</v>
      </c>
      <c r="N1777" s="288"/>
      <c r="O1777" s="311">
        <v>19549</v>
      </c>
      <c r="P1777" s="298"/>
      <c r="Q1777" s="299">
        <v>519.98</v>
      </c>
      <c r="R1777" s="299"/>
      <c r="S1777" s="300">
        <v>37.6</v>
      </c>
      <c r="T1777" s="301"/>
      <c r="U1777" s="246"/>
    </row>
    <row r="1778" spans="1:21" x14ac:dyDescent="0.25">
      <c r="A1778" s="290" t="s">
        <v>4326</v>
      </c>
      <c r="B1778" t="s">
        <v>284</v>
      </c>
      <c r="C1778" t="s">
        <v>285</v>
      </c>
      <c r="D1778" t="s">
        <v>286</v>
      </c>
      <c r="E1778" t="s">
        <v>4327</v>
      </c>
      <c r="F1778" t="s">
        <v>106</v>
      </c>
      <c r="G1778" t="s">
        <v>97</v>
      </c>
      <c r="H1778" t="s">
        <v>833</v>
      </c>
      <c r="I1778" s="200">
        <v>2250</v>
      </c>
      <c r="J1778" s="200"/>
      <c r="K1778" s="237">
        <v>83.61</v>
      </c>
      <c r="L1778" s="237"/>
      <c r="M1778" s="288">
        <v>26.91</v>
      </c>
      <c r="N1778" s="288"/>
      <c r="O1778" s="311">
        <v>2325</v>
      </c>
      <c r="P1778" s="298"/>
      <c r="Q1778" s="299">
        <v>83.57</v>
      </c>
      <c r="R1778" s="299"/>
      <c r="S1778" s="300">
        <v>27.82</v>
      </c>
      <c r="T1778" s="301"/>
      <c r="U1778" s="246"/>
    </row>
    <row r="1779" spans="1:21" x14ac:dyDescent="0.25">
      <c r="A1779" s="290" t="s">
        <v>4328</v>
      </c>
      <c r="B1779" t="s">
        <v>284</v>
      </c>
      <c r="C1779" t="s">
        <v>285</v>
      </c>
      <c r="D1779" t="s">
        <v>286</v>
      </c>
      <c r="E1779" t="s">
        <v>4329</v>
      </c>
      <c r="F1779" t="s">
        <v>106</v>
      </c>
      <c r="G1779" t="s">
        <v>97</v>
      </c>
      <c r="H1779" t="s">
        <v>833</v>
      </c>
      <c r="I1779" s="200">
        <v>54000</v>
      </c>
      <c r="J1779" s="200"/>
      <c r="K1779" s="237">
        <v>691.96</v>
      </c>
      <c r="L1779" s="237"/>
      <c r="M1779" s="288">
        <v>78.040000000000006</v>
      </c>
      <c r="N1779" s="288"/>
      <c r="O1779" s="311">
        <v>57305</v>
      </c>
      <c r="P1779" s="298"/>
      <c r="Q1779" s="299">
        <v>702.67</v>
      </c>
      <c r="R1779" s="299"/>
      <c r="S1779" s="300">
        <v>81.55</v>
      </c>
      <c r="T1779" s="301"/>
      <c r="U1779" s="246"/>
    </row>
    <row r="1780" spans="1:21" x14ac:dyDescent="0.25">
      <c r="A1780" s="290" t="s">
        <v>4330</v>
      </c>
      <c r="B1780" t="s">
        <v>284</v>
      </c>
      <c r="C1780" t="s">
        <v>285</v>
      </c>
      <c r="D1780" t="s">
        <v>286</v>
      </c>
      <c r="E1780" t="s">
        <v>4331</v>
      </c>
      <c r="F1780" t="s">
        <v>106</v>
      </c>
      <c r="G1780" t="s">
        <v>97</v>
      </c>
      <c r="H1780" t="s">
        <v>833</v>
      </c>
      <c r="I1780" s="200">
        <v>2500</v>
      </c>
      <c r="J1780" s="200"/>
      <c r="K1780" s="237">
        <v>68.760000000000005</v>
      </c>
      <c r="L1780" s="237"/>
      <c r="M1780" s="288">
        <v>36.36</v>
      </c>
      <c r="N1780" s="288"/>
      <c r="O1780" s="311">
        <v>2500</v>
      </c>
      <c r="P1780" s="298"/>
      <c r="Q1780" s="299">
        <v>69.11</v>
      </c>
      <c r="R1780" s="299"/>
      <c r="S1780" s="300">
        <v>36.17</v>
      </c>
      <c r="T1780" s="301"/>
      <c r="U1780" s="246"/>
    </row>
    <row r="1781" spans="1:21" x14ac:dyDescent="0.25">
      <c r="A1781" s="290" t="s">
        <v>4332</v>
      </c>
      <c r="B1781" t="s">
        <v>284</v>
      </c>
      <c r="C1781" t="s">
        <v>285</v>
      </c>
      <c r="D1781" t="s">
        <v>286</v>
      </c>
      <c r="E1781" t="s">
        <v>4333</v>
      </c>
      <c r="F1781" t="s">
        <v>106</v>
      </c>
      <c r="G1781" t="s">
        <v>97</v>
      </c>
      <c r="H1781" t="s">
        <v>833</v>
      </c>
      <c r="I1781" s="200">
        <v>400</v>
      </c>
      <c r="J1781" s="200"/>
      <c r="K1781" s="237">
        <v>54.44</v>
      </c>
      <c r="L1781" s="237"/>
      <c r="M1781" s="288">
        <v>7.35</v>
      </c>
      <c r="N1781" s="288"/>
      <c r="O1781" s="311">
        <v>650</v>
      </c>
      <c r="P1781" s="298"/>
      <c r="Q1781" s="299">
        <v>54.68</v>
      </c>
      <c r="R1781" s="299"/>
      <c r="S1781" s="300">
        <v>11.89</v>
      </c>
      <c r="T1781" s="301"/>
      <c r="U1781" s="246"/>
    </row>
    <row r="1782" spans="1:21" x14ac:dyDescent="0.25">
      <c r="A1782" s="290" t="s">
        <v>4334</v>
      </c>
      <c r="B1782" t="s">
        <v>284</v>
      </c>
      <c r="C1782" t="s">
        <v>285</v>
      </c>
      <c r="D1782" t="s">
        <v>286</v>
      </c>
      <c r="E1782" t="s">
        <v>4335</v>
      </c>
      <c r="F1782" t="s">
        <v>106</v>
      </c>
      <c r="G1782" t="s">
        <v>97</v>
      </c>
      <c r="H1782" t="s">
        <v>896</v>
      </c>
      <c r="I1782" s="200">
        <v>0</v>
      </c>
      <c r="J1782" s="200"/>
      <c r="K1782" s="237">
        <v>17.579999999999998</v>
      </c>
      <c r="L1782" s="237"/>
      <c r="M1782" s="288">
        <v>0</v>
      </c>
      <c r="N1782" s="288"/>
      <c r="O1782" s="311">
        <v>0</v>
      </c>
      <c r="P1782" s="298"/>
      <c r="Q1782" s="299">
        <v>17.64</v>
      </c>
      <c r="R1782" s="299"/>
      <c r="S1782" s="300">
        <v>0</v>
      </c>
      <c r="T1782" s="301"/>
      <c r="U1782" s="246"/>
    </row>
    <row r="1783" spans="1:21" x14ac:dyDescent="0.25">
      <c r="A1783" s="290" t="s">
        <v>4336</v>
      </c>
      <c r="B1783" t="s">
        <v>284</v>
      </c>
      <c r="C1783" t="s">
        <v>285</v>
      </c>
      <c r="D1783" t="s">
        <v>286</v>
      </c>
      <c r="E1783" t="s">
        <v>4337</v>
      </c>
      <c r="F1783" t="s">
        <v>106</v>
      </c>
      <c r="G1783" t="s">
        <v>97</v>
      </c>
      <c r="H1783" t="s">
        <v>833</v>
      </c>
      <c r="I1783" s="200">
        <v>16921</v>
      </c>
      <c r="J1783" s="200"/>
      <c r="K1783" s="237">
        <v>251.7</v>
      </c>
      <c r="L1783" s="237"/>
      <c r="M1783" s="288">
        <v>67.23</v>
      </c>
      <c r="N1783" s="288"/>
      <c r="O1783" s="311">
        <v>17500</v>
      </c>
      <c r="P1783" s="298"/>
      <c r="Q1783" s="299">
        <v>256.37</v>
      </c>
      <c r="R1783" s="299"/>
      <c r="S1783" s="300">
        <v>68.260000000000005</v>
      </c>
      <c r="T1783" s="301"/>
      <c r="U1783" s="246"/>
    </row>
    <row r="1784" spans="1:21" x14ac:dyDescent="0.25">
      <c r="A1784" s="290" t="s">
        <v>4338</v>
      </c>
      <c r="B1784" t="s">
        <v>284</v>
      </c>
      <c r="C1784" t="s">
        <v>285</v>
      </c>
      <c r="D1784" t="s">
        <v>286</v>
      </c>
      <c r="E1784" t="s">
        <v>4339</v>
      </c>
      <c r="F1784" t="s">
        <v>106</v>
      </c>
      <c r="G1784" t="s">
        <v>97</v>
      </c>
      <c r="H1784" t="s">
        <v>833</v>
      </c>
      <c r="I1784" s="200">
        <v>154000</v>
      </c>
      <c r="J1784" s="200"/>
      <c r="K1784" s="237">
        <v>1809.77</v>
      </c>
      <c r="L1784" s="237"/>
      <c r="M1784" s="288">
        <v>85.09</v>
      </c>
      <c r="N1784" s="288"/>
      <c r="O1784" s="311">
        <v>194000</v>
      </c>
      <c r="P1784" s="298"/>
      <c r="Q1784" s="299">
        <v>1841.16</v>
      </c>
      <c r="R1784" s="299"/>
      <c r="S1784" s="300">
        <v>105.37</v>
      </c>
      <c r="T1784" s="301"/>
      <c r="U1784" s="246"/>
    </row>
    <row r="1785" spans="1:21" x14ac:dyDescent="0.25">
      <c r="A1785" s="290" t="s">
        <v>4340</v>
      </c>
      <c r="B1785" t="s">
        <v>284</v>
      </c>
      <c r="C1785" t="s">
        <v>285</v>
      </c>
      <c r="D1785" t="s">
        <v>286</v>
      </c>
      <c r="E1785" t="s">
        <v>4341</v>
      </c>
      <c r="F1785" t="s">
        <v>106</v>
      </c>
      <c r="G1785" t="s">
        <v>97</v>
      </c>
      <c r="H1785" t="s">
        <v>833</v>
      </c>
      <c r="I1785" s="200">
        <v>18579</v>
      </c>
      <c r="J1785" s="200"/>
      <c r="K1785" s="237">
        <v>446.98</v>
      </c>
      <c r="L1785" s="237"/>
      <c r="M1785" s="288">
        <v>41.57</v>
      </c>
      <c r="N1785" s="288"/>
      <c r="O1785" s="311">
        <v>19048</v>
      </c>
      <c r="P1785" s="298"/>
      <c r="Q1785" s="299">
        <v>448.75</v>
      </c>
      <c r="R1785" s="299"/>
      <c r="S1785" s="300">
        <v>42.45</v>
      </c>
      <c r="T1785" s="301"/>
      <c r="U1785" s="246"/>
    </row>
    <row r="1786" spans="1:21" x14ac:dyDescent="0.25">
      <c r="A1786" s="290" t="s">
        <v>4342</v>
      </c>
      <c r="B1786" t="s">
        <v>338</v>
      </c>
      <c r="C1786" t="s">
        <v>339</v>
      </c>
      <c r="D1786" t="s">
        <v>340</v>
      </c>
      <c r="E1786" t="s">
        <v>4343</v>
      </c>
      <c r="F1786" t="s">
        <v>106</v>
      </c>
      <c r="G1786" t="s">
        <v>97</v>
      </c>
      <c r="H1786" t="s">
        <v>833</v>
      </c>
      <c r="I1786" s="200">
        <v>12500</v>
      </c>
      <c r="J1786" s="200"/>
      <c r="K1786" s="237">
        <v>386.3</v>
      </c>
      <c r="L1786" s="237"/>
      <c r="M1786" s="288">
        <v>32.36</v>
      </c>
      <c r="N1786" s="288"/>
      <c r="O1786" s="311">
        <v>13500</v>
      </c>
      <c r="P1786" s="298"/>
      <c r="Q1786" s="299">
        <v>391</v>
      </c>
      <c r="R1786" s="299"/>
      <c r="S1786" s="300">
        <v>34.53</v>
      </c>
      <c r="T1786" s="301"/>
      <c r="U1786" s="246"/>
    </row>
    <row r="1787" spans="1:21" x14ac:dyDescent="0.25">
      <c r="A1787" s="290" t="s">
        <v>4344</v>
      </c>
      <c r="B1787" t="s">
        <v>338</v>
      </c>
      <c r="C1787" t="s">
        <v>339</v>
      </c>
      <c r="D1787" t="s">
        <v>340</v>
      </c>
      <c r="E1787" t="s">
        <v>4345</v>
      </c>
      <c r="F1787" t="s">
        <v>106</v>
      </c>
      <c r="G1787" t="s">
        <v>97</v>
      </c>
      <c r="H1787" t="s">
        <v>833</v>
      </c>
      <c r="I1787" s="200">
        <v>31840</v>
      </c>
      <c r="J1787" s="200"/>
      <c r="K1787" s="237">
        <v>1690.3</v>
      </c>
      <c r="L1787" s="237"/>
      <c r="M1787" s="288">
        <v>18.84</v>
      </c>
      <c r="N1787" s="288"/>
      <c r="O1787" s="311">
        <v>51840</v>
      </c>
      <c r="P1787" s="298"/>
      <c r="Q1787" s="299">
        <v>1690.9</v>
      </c>
      <c r="R1787" s="299"/>
      <c r="S1787" s="300">
        <v>30.66</v>
      </c>
      <c r="T1787" s="301"/>
      <c r="U1787" s="246"/>
    </row>
    <row r="1788" spans="1:21" x14ac:dyDescent="0.25">
      <c r="A1788" s="290" t="s">
        <v>4346</v>
      </c>
      <c r="B1788" t="s">
        <v>338</v>
      </c>
      <c r="C1788" t="s">
        <v>339</v>
      </c>
      <c r="D1788" t="s">
        <v>340</v>
      </c>
      <c r="E1788" t="s">
        <v>4347</v>
      </c>
      <c r="F1788" t="s">
        <v>106</v>
      </c>
      <c r="G1788" t="s">
        <v>97</v>
      </c>
      <c r="H1788" t="s">
        <v>833</v>
      </c>
      <c r="I1788" s="200">
        <v>8131</v>
      </c>
      <c r="J1788" s="200"/>
      <c r="K1788" s="237">
        <v>400.8</v>
      </c>
      <c r="L1788" s="237"/>
      <c r="M1788" s="288">
        <v>20.29</v>
      </c>
      <c r="N1788" s="288"/>
      <c r="O1788" s="311">
        <v>8780</v>
      </c>
      <c r="P1788" s="298"/>
      <c r="Q1788" s="299">
        <v>414.7</v>
      </c>
      <c r="R1788" s="299"/>
      <c r="S1788" s="300">
        <v>21.17</v>
      </c>
      <c r="T1788" s="301"/>
      <c r="U1788" s="246"/>
    </row>
    <row r="1789" spans="1:21" x14ac:dyDescent="0.25">
      <c r="A1789" s="290" t="s">
        <v>4348</v>
      </c>
      <c r="B1789" t="s">
        <v>338</v>
      </c>
      <c r="C1789" t="s">
        <v>339</v>
      </c>
      <c r="D1789" t="s">
        <v>340</v>
      </c>
      <c r="E1789" t="s">
        <v>4349</v>
      </c>
      <c r="F1789" t="s">
        <v>106</v>
      </c>
      <c r="G1789" t="s">
        <v>97</v>
      </c>
      <c r="H1789" t="s">
        <v>833</v>
      </c>
      <c r="I1789" s="200">
        <v>38015</v>
      </c>
      <c r="J1789" s="200"/>
      <c r="K1789" s="237">
        <v>963.5</v>
      </c>
      <c r="L1789" s="237"/>
      <c r="M1789" s="288">
        <v>39.46</v>
      </c>
      <c r="N1789" s="288"/>
      <c r="O1789" s="311">
        <v>48491</v>
      </c>
      <c r="P1789" s="298"/>
      <c r="Q1789" s="299">
        <v>965.4</v>
      </c>
      <c r="R1789" s="299"/>
      <c r="S1789" s="300">
        <v>50.23</v>
      </c>
      <c r="T1789" s="301"/>
      <c r="U1789" s="246"/>
    </row>
    <row r="1790" spans="1:21" x14ac:dyDescent="0.25">
      <c r="A1790" s="290" t="s">
        <v>4350</v>
      </c>
      <c r="B1790" t="s">
        <v>338</v>
      </c>
      <c r="C1790" t="s">
        <v>339</v>
      </c>
      <c r="D1790" t="s">
        <v>340</v>
      </c>
      <c r="E1790" t="s">
        <v>4351</v>
      </c>
      <c r="F1790" t="s">
        <v>106</v>
      </c>
      <c r="G1790" t="s">
        <v>97</v>
      </c>
      <c r="H1790" t="s">
        <v>833</v>
      </c>
      <c r="I1790" s="200">
        <v>16538</v>
      </c>
      <c r="J1790" s="200"/>
      <c r="K1790" s="237">
        <v>897.2</v>
      </c>
      <c r="L1790" s="237"/>
      <c r="M1790" s="288">
        <v>18.43</v>
      </c>
      <c r="N1790" s="288"/>
      <c r="O1790" s="311">
        <v>17365</v>
      </c>
      <c r="P1790" s="298"/>
      <c r="Q1790" s="299">
        <v>905.4</v>
      </c>
      <c r="R1790" s="299"/>
      <c r="S1790" s="300">
        <v>19.18</v>
      </c>
      <c r="T1790" s="301"/>
      <c r="U1790" s="246"/>
    </row>
    <row r="1791" spans="1:21" x14ac:dyDescent="0.25">
      <c r="A1791" s="290" t="s">
        <v>4352</v>
      </c>
      <c r="B1791" t="s">
        <v>338</v>
      </c>
      <c r="C1791" t="s">
        <v>339</v>
      </c>
      <c r="D1791" t="s">
        <v>340</v>
      </c>
      <c r="E1791" t="s">
        <v>4353</v>
      </c>
      <c r="F1791" t="s">
        <v>106</v>
      </c>
      <c r="G1791" t="s">
        <v>97</v>
      </c>
      <c r="H1791" t="s">
        <v>833</v>
      </c>
      <c r="I1791" s="200">
        <v>3760</v>
      </c>
      <c r="J1791" s="200"/>
      <c r="K1791" s="237">
        <v>178.9</v>
      </c>
      <c r="L1791" s="237"/>
      <c r="M1791" s="288">
        <v>21.02</v>
      </c>
      <c r="N1791" s="288"/>
      <c r="O1791" s="311">
        <v>4600</v>
      </c>
      <c r="P1791" s="298"/>
      <c r="Q1791" s="299">
        <v>182.2</v>
      </c>
      <c r="R1791" s="299"/>
      <c r="S1791" s="300">
        <v>25.25</v>
      </c>
      <c r="T1791" s="301"/>
      <c r="U1791" s="246"/>
    </row>
    <row r="1792" spans="1:21" x14ac:dyDescent="0.25">
      <c r="A1792" s="290" t="s">
        <v>4354</v>
      </c>
      <c r="B1792" t="s">
        <v>338</v>
      </c>
      <c r="C1792" t="s">
        <v>339</v>
      </c>
      <c r="D1792" t="s">
        <v>340</v>
      </c>
      <c r="E1792" t="s">
        <v>4355</v>
      </c>
      <c r="F1792" t="s">
        <v>106</v>
      </c>
      <c r="G1792" t="s">
        <v>97</v>
      </c>
      <c r="H1792" t="s">
        <v>833</v>
      </c>
      <c r="I1792" s="200">
        <v>82000</v>
      </c>
      <c r="J1792" s="200"/>
      <c r="K1792" s="237">
        <v>2430.4</v>
      </c>
      <c r="L1792" s="237"/>
      <c r="M1792" s="288">
        <v>33.74</v>
      </c>
      <c r="N1792" s="288"/>
      <c r="O1792" s="311">
        <v>87730</v>
      </c>
      <c r="P1792" s="298"/>
      <c r="Q1792" s="299">
        <v>2437.5</v>
      </c>
      <c r="R1792" s="299"/>
      <c r="S1792" s="300">
        <v>35.99</v>
      </c>
      <c r="T1792" s="301"/>
      <c r="U1792" s="246"/>
    </row>
    <row r="1793" spans="1:21" x14ac:dyDescent="0.25">
      <c r="A1793" s="290" t="s">
        <v>4356</v>
      </c>
      <c r="B1793" t="s">
        <v>338</v>
      </c>
      <c r="C1793" t="s">
        <v>339</v>
      </c>
      <c r="D1793" t="s">
        <v>340</v>
      </c>
      <c r="E1793" t="s">
        <v>4357</v>
      </c>
      <c r="F1793" t="s">
        <v>106</v>
      </c>
      <c r="G1793" t="s">
        <v>97</v>
      </c>
      <c r="H1793" t="s">
        <v>833</v>
      </c>
      <c r="I1793" s="200">
        <v>7099</v>
      </c>
      <c r="J1793" s="200"/>
      <c r="K1793" s="237">
        <v>316.2</v>
      </c>
      <c r="L1793" s="237"/>
      <c r="M1793" s="288">
        <v>22.45</v>
      </c>
      <c r="N1793" s="288"/>
      <c r="O1793" s="311">
        <v>9513</v>
      </c>
      <c r="P1793" s="298"/>
      <c r="Q1793" s="299">
        <v>317.10000000000002</v>
      </c>
      <c r="R1793" s="299"/>
      <c r="S1793" s="300">
        <v>30</v>
      </c>
      <c r="T1793" s="301"/>
      <c r="U1793" s="246"/>
    </row>
    <row r="1794" spans="1:21" x14ac:dyDescent="0.25">
      <c r="A1794" s="290" t="s">
        <v>4358</v>
      </c>
      <c r="B1794" t="s">
        <v>338</v>
      </c>
      <c r="C1794" t="s">
        <v>339</v>
      </c>
      <c r="D1794" t="s">
        <v>340</v>
      </c>
      <c r="E1794" t="s">
        <v>4359</v>
      </c>
      <c r="F1794" t="s">
        <v>106</v>
      </c>
      <c r="G1794" t="s">
        <v>97</v>
      </c>
      <c r="H1794" t="s">
        <v>833</v>
      </c>
      <c r="I1794" s="200">
        <v>44450</v>
      </c>
      <c r="J1794" s="200"/>
      <c r="K1794" s="237">
        <v>2697.2</v>
      </c>
      <c r="L1794" s="237"/>
      <c r="M1794" s="288">
        <v>16.48</v>
      </c>
      <c r="N1794" s="288"/>
      <c r="O1794" s="311">
        <v>50006</v>
      </c>
      <c r="P1794" s="298"/>
      <c r="Q1794" s="299">
        <v>2705.5</v>
      </c>
      <c r="R1794" s="299"/>
      <c r="S1794" s="300">
        <v>18.48</v>
      </c>
      <c r="T1794" s="301"/>
      <c r="U1794" s="246"/>
    </row>
    <row r="1795" spans="1:21" x14ac:dyDescent="0.25">
      <c r="A1795" s="290" t="s">
        <v>4360</v>
      </c>
      <c r="B1795" t="s">
        <v>338</v>
      </c>
      <c r="C1795" t="s">
        <v>339</v>
      </c>
      <c r="D1795" t="s">
        <v>340</v>
      </c>
      <c r="E1795" t="s">
        <v>4361</v>
      </c>
      <c r="F1795" t="s">
        <v>106</v>
      </c>
      <c r="G1795" t="s">
        <v>97</v>
      </c>
      <c r="H1795" t="s">
        <v>833</v>
      </c>
      <c r="I1795" s="200">
        <v>47095</v>
      </c>
      <c r="J1795" s="200"/>
      <c r="K1795" s="237">
        <v>1800.3</v>
      </c>
      <c r="L1795" s="237"/>
      <c r="M1795" s="288">
        <v>26.16</v>
      </c>
      <c r="N1795" s="288"/>
      <c r="O1795" s="311">
        <v>47200</v>
      </c>
      <c r="P1795" s="298"/>
      <c r="Q1795" s="299">
        <v>1804.3</v>
      </c>
      <c r="R1795" s="299"/>
      <c r="S1795" s="300">
        <v>26.16</v>
      </c>
      <c r="T1795" s="301"/>
      <c r="U1795" s="246"/>
    </row>
    <row r="1796" spans="1:21" x14ac:dyDescent="0.25">
      <c r="A1796" s="290" t="s">
        <v>4362</v>
      </c>
      <c r="B1796" t="s">
        <v>338</v>
      </c>
      <c r="C1796" t="s">
        <v>339</v>
      </c>
      <c r="D1796" t="s">
        <v>340</v>
      </c>
      <c r="E1796" t="s">
        <v>4363</v>
      </c>
      <c r="F1796" t="s">
        <v>106</v>
      </c>
      <c r="G1796" t="s">
        <v>97</v>
      </c>
      <c r="H1796" t="s">
        <v>833</v>
      </c>
      <c r="I1796" s="200">
        <v>16120</v>
      </c>
      <c r="J1796" s="200"/>
      <c r="K1796" s="237">
        <v>699</v>
      </c>
      <c r="L1796" s="237"/>
      <c r="M1796" s="288">
        <v>23.06</v>
      </c>
      <c r="N1796" s="288"/>
      <c r="O1796" s="311">
        <v>17634</v>
      </c>
      <c r="P1796" s="298"/>
      <c r="Q1796" s="299">
        <v>706.2</v>
      </c>
      <c r="R1796" s="299"/>
      <c r="S1796" s="300">
        <v>24.97</v>
      </c>
      <c r="T1796" s="301"/>
      <c r="U1796" s="246"/>
    </row>
    <row r="1797" spans="1:21" x14ac:dyDescent="0.25">
      <c r="A1797" s="290" t="s">
        <v>4364</v>
      </c>
      <c r="B1797" t="s">
        <v>338</v>
      </c>
      <c r="C1797" t="s">
        <v>339</v>
      </c>
      <c r="D1797" t="s">
        <v>340</v>
      </c>
      <c r="E1797" t="s">
        <v>4365</v>
      </c>
      <c r="F1797" t="s">
        <v>106</v>
      </c>
      <c r="G1797" t="s">
        <v>97</v>
      </c>
      <c r="H1797" t="s">
        <v>833</v>
      </c>
      <c r="I1797" s="200">
        <v>5062</v>
      </c>
      <c r="J1797" s="200"/>
      <c r="K1797" s="237">
        <v>192.6</v>
      </c>
      <c r="L1797" s="237"/>
      <c r="M1797" s="288">
        <v>26.28</v>
      </c>
      <c r="N1797" s="288"/>
      <c r="O1797" s="311">
        <v>5966</v>
      </c>
      <c r="P1797" s="298"/>
      <c r="Q1797" s="299">
        <v>191.9</v>
      </c>
      <c r="R1797" s="299"/>
      <c r="S1797" s="300">
        <v>31.09</v>
      </c>
      <c r="T1797" s="301"/>
      <c r="U1797" s="246"/>
    </row>
    <row r="1798" spans="1:21" x14ac:dyDescent="0.25">
      <c r="A1798" s="290" t="s">
        <v>4366</v>
      </c>
      <c r="B1798" t="s">
        <v>338</v>
      </c>
      <c r="C1798" t="s">
        <v>339</v>
      </c>
      <c r="D1798" t="s">
        <v>340</v>
      </c>
      <c r="E1798" t="s">
        <v>4367</v>
      </c>
      <c r="F1798" t="s">
        <v>106</v>
      </c>
      <c r="G1798" t="s">
        <v>97</v>
      </c>
      <c r="H1798" t="s">
        <v>833</v>
      </c>
      <c r="I1798" s="200">
        <v>39603</v>
      </c>
      <c r="J1798" s="200"/>
      <c r="K1798" s="237">
        <v>1576.2</v>
      </c>
      <c r="L1798" s="237"/>
      <c r="M1798" s="288">
        <v>25.13</v>
      </c>
      <c r="N1798" s="288"/>
      <c r="O1798" s="311">
        <v>39778</v>
      </c>
      <c r="P1798" s="298"/>
      <c r="Q1798" s="299">
        <v>1582.9</v>
      </c>
      <c r="R1798" s="299"/>
      <c r="S1798" s="300">
        <v>25.13</v>
      </c>
      <c r="T1798" s="301"/>
      <c r="U1798" s="246"/>
    </row>
    <row r="1799" spans="1:21" x14ac:dyDescent="0.25">
      <c r="A1799" s="290" t="s">
        <v>4368</v>
      </c>
      <c r="B1799" t="s">
        <v>395</v>
      </c>
      <c r="C1799" t="s">
        <v>396</v>
      </c>
      <c r="D1799" t="s">
        <v>397</v>
      </c>
      <c r="E1799" t="s">
        <v>4369</v>
      </c>
      <c r="F1799" t="s">
        <v>106</v>
      </c>
      <c r="G1799" t="s">
        <v>97</v>
      </c>
      <c r="H1799" t="s">
        <v>833</v>
      </c>
      <c r="I1799" s="200">
        <v>12843</v>
      </c>
      <c r="J1799" s="200"/>
      <c r="K1799" s="237">
        <v>599</v>
      </c>
      <c r="L1799" s="237"/>
      <c r="M1799" s="288">
        <v>21.44</v>
      </c>
      <c r="N1799" s="288"/>
      <c r="O1799" s="311">
        <v>12843</v>
      </c>
      <c r="P1799" s="298"/>
      <c r="Q1799" s="299">
        <v>607</v>
      </c>
      <c r="R1799" s="299"/>
      <c r="S1799" s="300">
        <v>21.16</v>
      </c>
      <c r="T1799" s="301"/>
      <c r="U1799" s="246"/>
    </row>
    <row r="1800" spans="1:21" x14ac:dyDescent="0.25">
      <c r="A1800" s="290" t="s">
        <v>4370</v>
      </c>
      <c r="B1800" t="s">
        <v>395</v>
      </c>
      <c r="C1800" t="s">
        <v>396</v>
      </c>
      <c r="D1800" t="s">
        <v>397</v>
      </c>
      <c r="E1800" t="s">
        <v>4371</v>
      </c>
      <c r="F1800" t="s">
        <v>106</v>
      </c>
      <c r="G1800" t="s">
        <v>97</v>
      </c>
      <c r="H1800" t="s">
        <v>896</v>
      </c>
      <c r="I1800" s="200">
        <v>0</v>
      </c>
      <c r="J1800" s="200"/>
      <c r="K1800" s="237">
        <v>73</v>
      </c>
      <c r="L1800" s="237"/>
      <c r="M1800" s="288">
        <v>0</v>
      </c>
      <c r="N1800" s="288"/>
      <c r="O1800" s="311">
        <v>0</v>
      </c>
      <c r="P1800" s="298"/>
      <c r="Q1800" s="299">
        <v>75</v>
      </c>
      <c r="R1800" s="299"/>
      <c r="S1800" s="300">
        <v>0</v>
      </c>
      <c r="T1800" s="301"/>
      <c r="U1800" s="246"/>
    </row>
    <row r="1801" spans="1:21" x14ac:dyDescent="0.25">
      <c r="A1801" s="290" t="s">
        <v>4372</v>
      </c>
      <c r="B1801" t="s">
        <v>395</v>
      </c>
      <c r="C1801" t="s">
        <v>396</v>
      </c>
      <c r="D1801" t="s">
        <v>397</v>
      </c>
      <c r="E1801" t="s">
        <v>4373</v>
      </c>
      <c r="F1801" t="s">
        <v>106</v>
      </c>
      <c r="G1801" t="s">
        <v>97</v>
      </c>
      <c r="H1801" t="s">
        <v>896</v>
      </c>
      <c r="I1801" s="200">
        <v>0</v>
      </c>
      <c r="J1801" s="200"/>
      <c r="K1801" s="237">
        <v>16027</v>
      </c>
      <c r="L1801" s="237"/>
      <c r="M1801" s="288">
        <v>0</v>
      </c>
      <c r="N1801" s="288"/>
      <c r="O1801" s="311">
        <v>0</v>
      </c>
      <c r="P1801" s="298"/>
      <c r="Q1801" s="299">
        <v>16236</v>
      </c>
      <c r="R1801" s="299"/>
      <c r="S1801" s="300">
        <v>0</v>
      </c>
      <c r="T1801" s="301"/>
      <c r="U1801" s="246"/>
    </row>
    <row r="1802" spans="1:21" x14ac:dyDescent="0.25">
      <c r="A1802" s="290" t="s">
        <v>4374</v>
      </c>
      <c r="B1802" t="s">
        <v>395</v>
      </c>
      <c r="C1802" t="s">
        <v>396</v>
      </c>
      <c r="D1802" t="s">
        <v>397</v>
      </c>
      <c r="E1802" t="s">
        <v>4375</v>
      </c>
      <c r="F1802" t="s">
        <v>106</v>
      </c>
      <c r="G1802" t="s">
        <v>97</v>
      </c>
      <c r="H1802" t="s">
        <v>833</v>
      </c>
      <c r="I1802" s="200">
        <v>8981</v>
      </c>
      <c r="J1802" s="200"/>
      <c r="K1802" s="237">
        <v>277</v>
      </c>
      <c r="L1802" s="237"/>
      <c r="M1802" s="288">
        <v>32.42</v>
      </c>
      <c r="N1802" s="288"/>
      <c r="O1802" s="311">
        <v>9153</v>
      </c>
      <c r="P1802" s="298"/>
      <c r="Q1802" s="299">
        <v>281</v>
      </c>
      <c r="R1802" s="299"/>
      <c r="S1802" s="300">
        <v>32.57</v>
      </c>
      <c r="T1802" s="301"/>
      <c r="U1802" s="246"/>
    </row>
    <row r="1803" spans="1:21" x14ac:dyDescent="0.25">
      <c r="A1803" s="290" t="s">
        <v>4376</v>
      </c>
      <c r="B1803" t="s">
        <v>395</v>
      </c>
      <c r="C1803" t="s">
        <v>396</v>
      </c>
      <c r="D1803" t="s">
        <v>397</v>
      </c>
      <c r="E1803" t="s">
        <v>4377</v>
      </c>
      <c r="F1803" t="s">
        <v>106</v>
      </c>
      <c r="G1803" t="s">
        <v>97</v>
      </c>
      <c r="H1803" t="s">
        <v>833</v>
      </c>
      <c r="I1803" s="200">
        <v>120379</v>
      </c>
      <c r="J1803" s="200"/>
      <c r="K1803" s="237">
        <v>3330</v>
      </c>
      <c r="L1803" s="237"/>
      <c r="M1803" s="288">
        <v>36.15</v>
      </c>
      <c r="N1803" s="288"/>
      <c r="O1803" s="311">
        <v>125152</v>
      </c>
      <c r="P1803" s="298"/>
      <c r="Q1803" s="299">
        <v>3462</v>
      </c>
      <c r="R1803" s="299"/>
      <c r="S1803" s="300">
        <v>36.15</v>
      </c>
      <c r="T1803" s="301"/>
      <c r="U1803" s="246"/>
    </row>
    <row r="1804" spans="1:21" x14ac:dyDescent="0.25">
      <c r="A1804" s="290" t="s">
        <v>4378</v>
      </c>
      <c r="B1804" t="s">
        <v>395</v>
      </c>
      <c r="C1804" t="s">
        <v>396</v>
      </c>
      <c r="D1804" t="s">
        <v>397</v>
      </c>
      <c r="E1804" t="s">
        <v>4379</v>
      </c>
      <c r="F1804" t="s">
        <v>106</v>
      </c>
      <c r="G1804" t="s">
        <v>97</v>
      </c>
      <c r="H1804" t="s">
        <v>833</v>
      </c>
      <c r="I1804" s="200">
        <v>11157</v>
      </c>
      <c r="J1804" s="200"/>
      <c r="K1804" s="237">
        <v>956</v>
      </c>
      <c r="L1804" s="237"/>
      <c r="M1804" s="288">
        <v>11.67</v>
      </c>
      <c r="N1804" s="288"/>
      <c r="O1804" s="311">
        <v>11403</v>
      </c>
      <c r="P1804" s="298"/>
      <c r="Q1804" s="299">
        <v>959</v>
      </c>
      <c r="R1804" s="299"/>
      <c r="S1804" s="300">
        <v>11.89</v>
      </c>
      <c r="T1804" s="301"/>
      <c r="U1804" s="246"/>
    </row>
    <row r="1805" spans="1:21" x14ac:dyDescent="0.25">
      <c r="A1805" s="290" t="s">
        <v>4380</v>
      </c>
      <c r="B1805" t="s">
        <v>395</v>
      </c>
      <c r="C1805" t="s">
        <v>396</v>
      </c>
      <c r="D1805" t="s">
        <v>397</v>
      </c>
      <c r="E1805" t="s">
        <v>4381</v>
      </c>
      <c r="F1805" t="s">
        <v>106</v>
      </c>
      <c r="G1805" t="s">
        <v>97</v>
      </c>
      <c r="H1805" t="s">
        <v>833</v>
      </c>
      <c r="I1805" s="200">
        <v>53864</v>
      </c>
      <c r="J1805" s="200"/>
      <c r="K1805" s="237">
        <v>1068</v>
      </c>
      <c r="L1805" s="237"/>
      <c r="M1805" s="288">
        <v>50.43</v>
      </c>
      <c r="N1805" s="288"/>
      <c r="O1805" s="311">
        <v>54784</v>
      </c>
      <c r="P1805" s="298"/>
      <c r="Q1805" s="299">
        <v>1065</v>
      </c>
      <c r="R1805" s="299"/>
      <c r="S1805" s="300">
        <v>51.44</v>
      </c>
      <c r="T1805" s="301"/>
      <c r="U1805" s="246"/>
    </row>
    <row r="1806" spans="1:21" x14ac:dyDescent="0.25">
      <c r="A1806" s="290" t="s">
        <v>4382</v>
      </c>
      <c r="B1806" t="s">
        <v>395</v>
      </c>
      <c r="C1806" t="s">
        <v>396</v>
      </c>
      <c r="D1806" t="s">
        <v>397</v>
      </c>
      <c r="E1806" t="s">
        <v>4383</v>
      </c>
      <c r="F1806" t="s">
        <v>106</v>
      </c>
      <c r="G1806" t="s">
        <v>97</v>
      </c>
      <c r="H1806" t="s">
        <v>833</v>
      </c>
      <c r="I1806" s="200">
        <v>4542</v>
      </c>
      <c r="J1806" s="200"/>
      <c r="K1806" s="237">
        <v>144</v>
      </c>
      <c r="L1806" s="237"/>
      <c r="M1806" s="288">
        <v>31.54</v>
      </c>
      <c r="N1806" s="288"/>
      <c r="O1806" s="311">
        <v>4636</v>
      </c>
      <c r="P1806" s="298"/>
      <c r="Q1806" s="299">
        <v>147</v>
      </c>
      <c r="R1806" s="299"/>
      <c r="S1806" s="300">
        <v>31.54</v>
      </c>
      <c r="T1806" s="301"/>
      <c r="U1806" s="246"/>
    </row>
    <row r="1807" spans="1:21" x14ac:dyDescent="0.25">
      <c r="A1807" s="290" t="s">
        <v>4384</v>
      </c>
      <c r="B1807" t="s">
        <v>395</v>
      </c>
      <c r="C1807" t="s">
        <v>396</v>
      </c>
      <c r="D1807" t="s">
        <v>397</v>
      </c>
      <c r="E1807" t="s">
        <v>4385</v>
      </c>
      <c r="F1807" t="s">
        <v>106</v>
      </c>
      <c r="G1807" t="s">
        <v>97</v>
      </c>
      <c r="H1807" t="s">
        <v>833</v>
      </c>
      <c r="I1807" s="200">
        <v>799</v>
      </c>
      <c r="J1807" s="200"/>
      <c r="K1807" s="237">
        <v>45</v>
      </c>
      <c r="L1807" s="237"/>
      <c r="M1807" s="288">
        <v>17.760000000000002</v>
      </c>
      <c r="N1807" s="288"/>
      <c r="O1807" s="311">
        <v>718</v>
      </c>
      <c r="P1807" s="298"/>
      <c r="Q1807" s="299">
        <v>44</v>
      </c>
      <c r="R1807" s="299"/>
      <c r="S1807" s="300">
        <v>16.32</v>
      </c>
      <c r="T1807" s="301"/>
      <c r="U1807" s="246"/>
    </row>
    <row r="1808" spans="1:21" x14ac:dyDescent="0.25">
      <c r="A1808" s="290" t="s">
        <v>4386</v>
      </c>
      <c r="B1808" t="s">
        <v>395</v>
      </c>
      <c r="C1808" t="s">
        <v>396</v>
      </c>
      <c r="D1808" t="s">
        <v>397</v>
      </c>
      <c r="E1808" t="s">
        <v>4387</v>
      </c>
      <c r="F1808" t="s">
        <v>106</v>
      </c>
      <c r="G1808" t="s">
        <v>97</v>
      </c>
      <c r="H1808" t="s">
        <v>833</v>
      </c>
      <c r="I1808" s="200">
        <v>4910</v>
      </c>
      <c r="J1808" s="200"/>
      <c r="K1808" s="237">
        <v>143</v>
      </c>
      <c r="L1808" s="237"/>
      <c r="M1808" s="288">
        <v>34.33</v>
      </c>
      <c r="N1808" s="288"/>
      <c r="O1808" s="311">
        <v>5170</v>
      </c>
      <c r="P1808" s="298"/>
      <c r="Q1808" s="299">
        <v>144</v>
      </c>
      <c r="R1808" s="299"/>
      <c r="S1808" s="300">
        <v>35.9</v>
      </c>
      <c r="T1808" s="301"/>
      <c r="U1808" s="246"/>
    </row>
    <row r="1809" spans="1:21" x14ac:dyDescent="0.25">
      <c r="A1809" s="290" t="s">
        <v>4388</v>
      </c>
      <c r="B1809" t="s">
        <v>395</v>
      </c>
      <c r="C1809" t="s">
        <v>396</v>
      </c>
      <c r="D1809" t="s">
        <v>397</v>
      </c>
      <c r="E1809" t="s">
        <v>4389</v>
      </c>
      <c r="F1809" t="s">
        <v>106</v>
      </c>
      <c r="G1809" t="s">
        <v>97</v>
      </c>
      <c r="H1809" t="s">
        <v>833</v>
      </c>
      <c r="I1809" s="200">
        <v>5117</v>
      </c>
      <c r="J1809" s="200"/>
      <c r="K1809" s="237">
        <v>141</v>
      </c>
      <c r="L1809" s="237"/>
      <c r="M1809" s="288">
        <v>36.29</v>
      </c>
      <c r="N1809" s="288"/>
      <c r="O1809" s="311">
        <v>5270</v>
      </c>
      <c r="P1809" s="298"/>
      <c r="Q1809" s="299">
        <v>142</v>
      </c>
      <c r="R1809" s="299"/>
      <c r="S1809" s="300">
        <v>37.11</v>
      </c>
      <c r="T1809" s="301"/>
      <c r="U1809" s="246"/>
    </row>
    <row r="1810" spans="1:21" x14ac:dyDescent="0.25">
      <c r="A1810" s="290" t="s">
        <v>4390</v>
      </c>
      <c r="B1810" t="s">
        <v>395</v>
      </c>
      <c r="C1810" t="s">
        <v>396</v>
      </c>
      <c r="D1810" t="s">
        <v>397</v>
      </c>
      <c r="E1810" t="s">
        <v>4391</v>
      </c>
      <c r="F1810" t="s">
        <v>106</v>
      </c>
      <c r="G1810" t="s">
        <v>97</v>
      </c>
      <c r="H1810" t="s">
        <v>833</v>
      </c>
      <c r="I1810" s="200">
        <v>48926</v>
      </c>
      <c r="J1810" s="200"/>
      <c r="K1810" s="237">
        <v>1057</v>
      </c>
      <c r="L1810" s="237"/>
      <c r="M1810" s="288">
        <v>46.29</v>
      </c>
      <c r="N1810" s="288"/>
      <c r="O1810" s="311">
        <v>50394</v>
      </c>
      <c r="P1810" s="298"/>
      <c r="Q1810" s="299">
        <v>1052</v>
      </c>
      <c r="R1810" s="299"/>
      <c r="S1810" s="300">
        <v>47.9</v>
      </c>
      <c r="T1810" s="301"/>
      <c r="U1810" s="246"/>
    </row>
    <row r="1811" spans="1:21" x14ac:dyDescent="0.25">
      <c r="A1811" s="290" t="s">
        <v>4392</v>
      </c>
      <c r="B1811" t="s">
        <v>395</v>
      </c>
      <c r="C1811" t="s">
        <v>396</v>
      </c>
      <c r="D1811" t="s">
        <v>397</v>
      </c>
      <c r="E1811" t="s">
        <v>4393</v>
      </c>
      <c r="F1811" t="s">
        <v>106</v>
      </c>
      <c r="G1811" t="s">
        <v>97</v>
      </c>
      <c r="H1811" t="s">
        <v>833</v>
      </c>
      <c r="I1811" s="200">
        <v>6641</v>
      </c>
      <c r="J1811" s="200"/>
      <c r="K1811" s="237">
        <v>402</v>
      </c>
      <c r="L1811" s="237"/>
      <c r="M1811" s="288">
        <v>16.52</v>
      </c>
      <c r="N1811" s="288"/>
      <c r="O1811" s="311">
        <v>6797</v>
      </c>
      <c r="P1811" s="298"/>
      <c r="Q1811" s="299">
        <v>399</v>
      </c>
      <c r="R1811" s="299"/>
      <c r="S1811" s="300">
        <v>17.04</v>
      </c>
      <c r="T1811" s="301"/>
      <c r="U1811" s="246"/>
    </row>
    <row r="1812" spans="1:21" x14ac:dyDescent="0.25">
      <c r="A1812" s="290" t="s">
        <v>4394</v>
      </c>
      <c r="B1812" t="s">
        <v>395</v>
      </c>
      <c r="C1812" t="s">
        <v>396</v>
      </c>
      <c r="D1812" t="s">
        <v>397</v>
      </c>
      <c r="E1812" t="s">
        <v>4395</v>
      </c>
      <c r="F1812" t="s">
        <v>106</v>
      </c>
      <c r="G1812" t="s">
        <v>97</v>
      </c>
      <c r="H1812" t="s">
        <v>896</v>
      </c>
      <c r="I1812" s="200">
        <v>0</v>
      </c>
      <c r="J1812" s="200"/>
      <c r="K1812" s="237">
        <v>50</v>
      </c>
      <c r="L1812" s="237"/>
      <c r="M1812" s="288">
        <v>0</v>
      </c>
      <c r="N1812" s="288"/>
      <c r="O1812" s="311">
        <v>0</v>
      </c>
      <c r="P1812" s="298"/>
      <c r="Q1812" s="299">
        <v>53</v>
      </c>
      <c r="R1812" s="299"/>
      <c r="S1812" s="300">
        <v>0</v>
      </c>
      <c r="T1812" s="301"/>
      <c r="U1812" s="246"/>
    </row>
    <row r="1813" spans="1:21" x14ac:dyDescent="0.25">
      <c r="A1813" s="290" t="s">
        <v>4396</v>
      </c>
      <c r="B1813" t="s">
        <v>395</v>
      </c>
      <c r="C1813" t="s">
        <v>396</v>
      </c>
      <c r="D1813" t="s">
        <v>397</v>
      </c>
      <c r="E1813" t="s">
        <v>4397</v>
      </c>
      <c r="F1813" t="s">
        <v>106</v>
      </c>
      <c r="G1813" t="s">
        <v>97</v>
      </c>
      <c r="H1813" t="s">
        <v>833</v>
      </c>
      <c r="I1813" s="200">
        <v>200681</v>
      </c>
      <c r="J1813" s="200"/>
      <c r="K1813" s="237">
        <v>3034</v>
      </c>
      <c r="L1813" s="237"/>
      <c r="M1813" s="288">
        <v>66.14</v>
      </c>
      <c r="N1813" s="288"/>
      <c r="O1813" s="311">
        <v>212722</v>
      </c>
      <c r="P1813" s="298"/>
      <c r="Q1813" s="299">
        <v>3067</v>
      </c>
      <c r="R1813" s="299"/>
      <c r="S1813" s="300">
        <v>69.36</v>
      </c>
      <c r="T1813" s="301"/>
      <c r="U1813" s="246"/>
    </row>
    <row r="1814" spans="1:21" x14ac:dyDescent="0.25">
      <c r="A1814" s="290" t="s">
        <v>4398</v>
      </c>
      <c r="B1814" t="s">
        <v>395</v>
      </c>
      <c r="C1814" t="s">
        <v>396</v>
      </c>
      <c r="D1814" t="s">
        <v>397</v>
      </c>
      <c r="E1814" t="s">
        <v>4399</v>
      </c>
      <c r="F1814" t="s">
        <v>106</v>
      </c>
      <c r="G1814" t="s">
        <v>97</v>
      </c>
      <c r="H1814" t="s">
        <v>833</v>
      </c>
      <c r="I1814" s="200">
        <v>8000</v>
      </c>
      <c r="J1814" s="200"/>
      <c r="K1814" s="237">
        <v>144</v>
      </c>
      <c r="L1814" s="237"/>
      <c r="M1814" s="288">
        <v>55.56</v>
      </c>
      <c r="N1814" s="288"/>
      <c r="O1814" s="311">
        <v>9500</v>
      </c>
      <c r="P1814" s="298"/>
      <c r="Q1814" s="299">
        <v>142</v>
      </c>
      <c r="R1814" s="299"/>
      <c r="S1814" s="300">
        <v>66.900000000000006</v>
      </c>
      <c r="T1814" s="301"/>
      <c r="U1814" s="246"/>
    </row>
    <row r="1815" spans="1:21" x14ac:dyDescent="0.25">
      <c r="A1815" s="290" t="s">
        <v>4400</v>
      </c>
      <c r="B1815" t="s">
        <v>395</v>
      </c>
      <c r="C1815" t="s">
        <v>396</v>
      </c>
      <c r="D1815" t="s">
        <v>397</v>
      </c>
      <c r="E1815" t="s">
        <v>4401</v>
      </c>
      <c r="F1815" t="s">
        <v>106</v>
      </c>
      <c r="G1815" t="s">
        <v>97</v>
      </c>
      <c r="H1815" t="s">
        <v>833</v>
      </c>
      <c r="I1815" s="200">
        <v>14892</v>
      </c>
      <c r="J1815" s="200"/>
      <c r="K1815" s="237">
        <v>431</v>
      </c>
      <c r="L1815" s="237"/>
      <c r="M1815" s="288">
        <v>34.549999999999997</v>
      </c>
      <c r="N1815" s="288"/>
      <c r="O1815" s="311">
        <v>14984</v>
      </c>
      <c r="P1815" s="298"/>
      <c r="Q1815" s="299">
        <v>430</v>
      </c>
      <c r="R1815" s="299"/>
      <c r="S1815" s="300">
        <v>34.85</v>
      </c>
      <c r="T1815" s="301"/>
      <c r="U1815" s="246"/>
    </row>
    <row r="1816" spans="1:21" x14ac:dyDescent="0.25">
      <c r="A1816" s="290" t="s">
        <v>4402</v>
      </c>
      <c r="B1816" t="s">
        <v>395</v>
      </c>
      <c r="C1816" t="s">
        <v>396</v>
      </c>
      <c r="D1816" t="s">
        <v>397</v>
      </c>
      <c r="E1816" t="s">
        <v>4403</v>
      </c>
      <c r="F1816" t="s">
        <v>106</v>
      </c>
      <c r="G1816" t="s">
        <v>97</v>
      </c>
      <c r="H1816" t="s">
        <v>833</v>
      </c>
      <c r="I1816" s="200">
        <v>94166</v>
      </c>
      <c r="J1816" s="200"/>
      <c r="K1816" s="237">
        <v>2300</v>
      </c>
      <c r="L1816" s="237"/>
      <c r="M1816" s="288">
        <v>40.94</v>
      </c>
      <c r="N1816" s="288"/>
      <c r="O1816" s="311">
        <v>94675</v>
      </c>
      <c r="P1816" s="298"/>
      <c r="Q1816" s="299">
        <v>2312</v>
      </c>
      <c r="R1816" s="299"/>
      <c r="S1816" s="300">
        <v>40.950000000000003</v>
      </c>
      <c r="T1816" s="301"/>
      <c r="U1816" s="246"/>
    </row>
    <row r="1817" spans="1:21" x14ac:dyDescent="0.25">
      <c r="A1817" s="290" t="s">
        <v>4404</v>
      </c>
      <c r="B1817" t="s">
        <v>395</v>
      </c>
      <c r="C1817" t="s">
        <v>396</v>
      </c>
      <c r="D1817" t="s">
        <v>397</v>
      </c>
      <c r="E1817" t="s">
        <v>4405</v>
      </c>
      <c r="F1817" t="s">
        <v>106</v>
      </c>
      <c r="G1817" t="s">
        <v>97</v>
      </c>
      <c r="H1817" t="s">
        <v>833</v>
      </c>
      <c r="I1817" s="200">
        <v>4000</v>
      </c>
      <c r="J1817" s="200"/>
      <c r="K1817" s="237">
        <v>354</v>
      </c>
      <c r="L1817" s="237"/>
      <c r="M1817" s="288">
        <v>11.3</v>
      </c>
      <c r="N1817" s="288"/>
      <c r="O1817" s="311">
        <v>4000</v>
      </c>
      <c r="P1817" s="298"/>
      <c r="Q1817" s="299">
        <v>353</v>
      </c>
      <c r="R1817" s="299"/>
      <c r="S1817" s="300">
        <v>11.33</v>
      </c>
      <c r="T1817" s="301"/>
      <c r="U1817" s="246"/>
    </row>
    <row r="1818" spans="1:21" x14ac:dyDescent="0.25">
      <c r="A1818" s="290" t="s">
        <v>4406</v>
      </c>
      <c r="B1818" t="s">
        <v>491</v>
      </c>
      <c r="C1818" t="s">
        <v>492</v>
      </c>
      <c r="D1818" t="s">
        <v>493</v>
      </c>
      <c r="E1818" t="s">
        <v>4407</v>
      </c>
      <c r="F1818" t="s">
        <v>106</v>
      </c>
      <c r="G1818" t="s">
        <v>97</v>
      </c>
      <c r="H1818" t="s">
        <v>833</v>
      </c>
      <c r="I1818" s="200">
        <v>78727</v>
      </c>
      <c r="J1818" s="200"/>
      <c r="K1818" s="237">
        <v>963.24</v>
      </c>
      <c r="L1818" s="237"/>
      <c r="M1818" s="288">
        <v>81.73</v>
      </c>
      <c r="N1818" s="288"/>
      <c r="O1818" s="311">
        <v>81832</v>
      </c>
      <c r="P1818" s="298"/>
      <c r="Q1818" s="299">
        <v>969</v>
      </c>
      <c r="R1818" s="299"/>
      <c r="S1818" s="300">
        <v>84.45</v>
      </c>
      <c r="T1818" s="301"/>
      <c r="U1818" s="246"/>
    </row>
    <row r="1819" spans="1:21" x14ac:dyDescent="0.25">
      <c r="A1819" s="290" t="s">
        <v>4408</v>
      </c>
      <c r="B1819" t="s">
        <v>491</v>
      </c>
      <c r="C1819" t="s">
        <v>492</v>
      </c>
      <c r="D1819" t="s">
        <v>493</v>
      </c>
      <c r="E1819" t="s">
        <v>4409</v>
      </c>
      <c r="F1819" t="s">
        <v>106</v>
      </c>
      <c r="G1819" t="s">
        <v>97</v>
      </c>
      <c r="H1819" t="s">
        <v>833</v>
      </c>
      <c r="I1819" s="200">
        <v>29127</v>
      </c>
      <c r="J1819" s="200"/>
      <c r="K1819" s="237">
        <v>361.83</v>
      </c>
      <c r="L1819" s="237"/>
      <c r="M1819" s="288">
        <v>80.5</v>
      </c>
      <c r="N1819" s="288"/>
      <c r="O1819" s="311">
        <v>30050</v>
      </c>
      <c r="P1819" s="298"/>
      <c r="Q1819" s="299">
        <v>373.41</v>
      </c>
      <c r="R1819" s="299"/>
      <c r="S1819" s="300">
        <v>80.47</v>
      </c>
      <c r="T1819" s="301"/>
      <c r="U1819" s="246"/>
    </row>
    <row r="1820" spans="1:21" x14ac:dyDescent="0.25">
      <c r="A1820" s="290" t="s">
        <v>4410</v>
      </c>
      <c r="B1820" t="s">
        <v>491</v>
      </c>
      <c r="C1820" t="s">
        <v>492</v>
      </c>
      <c r="D1820" t="s">
        <v>493</v>
      </c>
      <c r="E1820" t="s">
        <v>4411</v>
      </c>
      <c r="F1820" t="s">
        <v>106</v>
      </c>
      <c r="G1820" t="s">
        <v>97</v>
      </c>
      <c r="H1820" t="s">
        <v>833</v>
      </c>
      <c r="I1820" s="200">
        <v>5096</v>
      </c>
      <c r="J1820" s="200"/>
      <c r="K1820" s="237">
        <v>91.16</v>
      </c>
      <c r="L1820" s="237"/>
      <c r="M1820" s="288">
        <v>55.91</v>
      </c>
      <c r="N1820" s="288"/>
      <c r="O1820" s="311">
        <v>5249</v>
      </c>
      <c r="P1820" s="298"/>
      <c r="Q1820" s="299">
        <v>91.72</v>
      </c>
      <c r="R1820" s="299"/>
      <c r="S1820" s="300">
        <v>57.23</v>
      </c>
      <c r="T1820" s="301"/>
      <c r="U1820" s="246"/>
    </row>
    <row r="1821" spans="1:21" x14ac:dyDescent="0.25">
      <c r="A1821" s="290" t="s">
        <v>4412</v>
      </c>
      <c r="B1821" t="s">
        <v>491</v>
      </c>
      <c r="C1821" t="s">
        <v>492</v>
      </c>
      <c r="D1821" t="s">
        <v>493</v>
      </c>
      <c r="E1821" t="s">
        <v>2370</v>
      </c>
      <c r="F1821" t="s">
        <v>106</v>
      </c>
      <c r="G1821" t="s">
        <v>97</v>
      </c>
      <c r="H1821" t="s">
        <v>833</v>
      </c>
      <c r="I1821" s="200">
        <v>24813</v>
      </c>
      <c r="J1821" s="200"/>
      <c r="K1821" s="237">
        <v>511.91</v>
      </c>
      <c r="L1821" s="237"/>
      <c r="M1821" s="288">
        <v>48.47</v>
      </c>
      <c r="N1821" s="288"/>
      <c r="O1821" s="311">
        <v>25250</v>
      </c>
      <c r="P1821" s="298"/>
      <c r="Q1821" s="299">
        <v>510.37</v>
      </c>
      <c r="R1821" s="299"/>
      <c r="S1821" s="300">
        <v>49.47</v>
      </c>
      <c r="T1821" s="301"/>
      <c r="U1821" s="246"/>
    </row>
    <row r="1822" spans="1:21" x14ac:dyDescent="0.25">
      <c r="A1822" s="290" t="s">
        <v>4413</v>
      </c>
      <c r="B1822" t="s">
        <v>491</v>
      </c>
      <c r="C1822" t="s">
        <v>492</v>
      </c>
      <c r="D1822" t="s">
        <v>493</v>
      </c>
      <c r="E1822" t="s">
        <v>4414</v>
      </c>
      <c r="F1822" t="s">
        <v>106</v>
      </c>
      <c r="G1822" t="s">
        <v>97</v>
      </c>
      <c r="H1822" t="s">
        <v>833</v>
      </c>
      <c r="I1822" s="200">
        <v>46482</v>
      </c>
      <c r="J1822" s="200"/>
      <c r="K1822" s="237">
        <v>697.65</v>
      </c>
      <c r="L1822" s="237"/>
      <c r="M1822" s="288">
        <v>66.63</v>
      </c>
      <c r="N1822" s="288"/>
      <c r="O1822" s="311">
        <v>47782</v>
      </c>
      <c r="P1822" s="298"/>
      <c r="Q1822" s="299">
        <v>716</v>
      </c>
      <c r="R1822" s="299"/>
      <c r="S1822" s="300">
        <v>66.73</v>
      </c>
      <c r="T1822" s="301"/>
      <c r="U1822" s="246"/>
    </row>
    <row r="1823" spans="1:21" x14ac:dyDescent="0.25">
      <c r="A1823" s="290" t="s">
        <v>4415</v>
      </c>
      <c r="B1823" t="s">
        <v>491</v>
      </c>
      <c r="C1823" t="s">
        <v>492</v>
      </c>
      <c r="D1823" t="s">
        <v>493</v>
      </c>
      <c r="E1823" t="s">
        <v>4416</v>
      </c>
      <c r="F1823" t="s">
        <v>106</v>
      </c>
      <c r="G1823" t="s">
        <v>97</v>
      </c>
      <c r="H1823" t="s">
        <v>833</v>
      </c>
      <c r="I1823" s="200">
        <v>203635</v>
      </c>
      <c r="J1823" s="200"/>
      <c r="K1823" s="237">
        <v>2536.56</v>
      </c>
      <c r="L1823" s="237"/>
      <c r="M1823" s="288">
        <v>80.28</v>
      </c>
      <c r="N1823" s="288"/>
      <c r="O1823" s="311">
        <v>211436</v>
      </c>
      <c r="P1823" s="298"/>
      <c r="Q1823" s="299">
        <v>2587.0100000000002</v>
      </c>
      <c r="R1823" s="299"/>
      <c r="S1823" s="300">
        <v>81.73</v>
      </c>
      <c r="T1823" s="301"/>
      <c r="U1823" s="246"/>
    </row>
    <row r="1824" spans="1:21" x14ac:dyDescent="0.25">
      <c r="A1824" s="290" t="s">
        <v>4417</v>
      </c>
      <c r="B1824" t="s">
        <v>491</v>
      </c>
      <c r="C1824" t="s">
        <v>492</v>
      </c>
      <c r="D1824" t="s">
        <v>493</v>
      </c>
      <c r="E1824" t="s">
        <v>4418</v>
      </c>
      <c r="F1824" t="s">
        <v>106</v>
      </c>
      <c r="G1824" t="s">
        <v>97</v>
      </c>
      <c r="H1824" t="s">
        <v>833</v>
      </c>
      <c r="I1824" s="200">
        <v>810369</v>
      </c>
      <c r="J1824" s="200"/>
      <c r="K1824" s="237">
        <v>7155.58</v>
      </c>
      <c r="L1824" s="237"/>
      <c r="M1824" s="288">
        <v>113.25</v>
      </c>
      <c r="N1824" s="288"/>
      <c r="O1824" s="311">
        <v>821456</v>
      </c>
      <c r="P1824" s="298"/>
      <c r="Q1824" s="299">
        <v>7146.2</v>
      </c>
      <c r="R1824" s="299"/>
      <c r="S1824" s="300">
        <v>114.95</v>
      </c>
      <c r="T1824" s="301"/>
      <c r="U1824" s="246"/>
    </row>
    <row r="1825" spans="1:21" x14ac:dyDescent="0.25">
      <c r="A1825" s="290" t="s">
        <v>4419</v>
      </c>
      <c r="B1825" t="s">
        <v>491</v>
      </c>
      <c r="C1825" t="s">
        <v>492</v>
      </c>
      <c r="D1825" t="s">
        <v>493</v>
      </c>
      <c r="E1825" t="s">
        <v>4420</v>
      </c>
      <c r="F1825" t="s">
        <v>106</v>
      </c>
      <c r="G1825" t="s">
        <v>97</v>
      </c>
      <c r="H1825" t="s">
        <v>833</v>
      </c>
      <c r="I1825" s="200">
        <v>274000</v>
      </c>
      <c r="J1825" s="200"/>
      <c r="K1825" s="237">
        <v>3341.96</v>
      </c>
      <c r="L1825" s="237"/>
      <c r="M1825" s="288">
        <v>81.99</v>
      </c>
      <c r="N1825" s="288"/>
      <c r="O1825" s="311">
        <v>300685</v>
      </c>
      <c r="P1825" s="298"/>
      <c r="Q1825" s="299">
        <v>3401.36</v>
      </c>
      <c r="R1825" s="299"/>
      <c r="S1825" s="300">
        <v>88.4</v>
      </c>
      <c r="T1825" s="301"/>
      <c r="U1825" s="246"/>
    </row>
    <row r="1826" spans="1:21" x14ac:dyDescent="0.25">
      <c r="A1826" s="290" t="s">
        <v>4421</v>
      </c>
      <c r="B1826" t="s">
        <v>491</v>
      </c>
      <c r="C1826" t="s">
        <v>492</v>
      </c>
      <c r="D1826" t="s">
        <v>493</v>
      </c>
      <c r="E1826" t="s">
        <v>4422</v>
      </c>
      <c r="F1826" t="s">
        <v>106</v>
      </c>
      <c r="G1826" t="s">
        <v>97</v>
      </c>
      <c r="H1826" t="s">
        <v>833</v>
      </c>
      <c r="I1826" s="200">
        <v>112785</v>
      </c>
      <c r="J1826" s="200"/>
      <c r="K1826" s="237">
        <v>932.28</v>
      </c>
      <c r="L1826" s="237"/>
      <c r="M1826" s="288">
        <v>120.98</v>
      </c>
      <c r="N1826" s="288"/>
      <c r="O1826" s="311">
        <v>121044</v>
      </c>
      <c r="P1826" s="298"/>
      <c r="Q1826" s="299">
        <v>981.73</v>
      </c>
      <c r="R1826" s="299"/>
      <c r="S1826" s="300">
        <v>123.3</v>
      </c>
      <c r="T1826" s="301"/>
      <c r="U1826" s="246"/>
    </row>
    <row r="1827" spans="1:21" x14ac:dyDescent="0.25">
      <c r="A1827" s="290" t="s">
        <v>4423</v>
      </c>
      <c r="B1827" t="s">
        <v>491</v>
      </c>
      <c r="C1827" t="s">
        <v>492</v>
      </c>
      <c r="D1827" t="s">
        <v>493</v>
      </c>
      <c r="E1827" t="s">
        <v>4424</v>
      </c>
      <c r="F1827" t="s">
        <v>106</v>
      </c>
      <c r="G1827" t="s">
        <v>97</v>
      </c>
      <c r="H1827" t="s">
        <v>833</v>
      </c>
      <c r="I1827" s="200">
        <v>126678</v>
      </c>
      <c r="J1827" s="200"/>
      <c r="K1827" s="237">
        <v>780.18</v>
      </c>
      <c r="L1827" s="237"/>
      <c r="M1827" s="288">
        <v>162.37</v>
      </c>
      <c r="N1827" s="288"/>
      <c r="O1827" s="311">
        <v>133012</v>
      </c>
      <c r="P1827" s="298"/>
      <c r="Q1827" s="299">
        <v>809.37</v>
      </c>
      <c r="R1827" s="299"/>
      <c r="S1827" s="300">
        <v>164.34</v>
      </c>
      <c r="T1827" s="301"/>
      <c r="U1827" s="246"/>
    </row>
    <row r="1828" spans="1:21" x14ac:dyDescent="0.25">
      <c r="A1828" s="290" t="s">
        <v>4425</v>
      </c>
      <c r="B1828" t="s">
        <v>491</v>
      </c>
      <c r="C1828" t="s">
        <v>492</v>
      </c>
      <c r="D1828" t="s">
        <v>493</v>
      </c>
      <c r="E1828" t="s">
        <v>4426</v>
      </c>
      <c r="F1828" t="s">
        <v>106</v>
      </c>
      <c r="G1828" t="s">
        <v>97</v>
      </c>
      <c r="H1828" t="s">
        <v>833</v>
      </c>
      <c r="I1828" s="200">
        <v>32111</v>
      </c>
      <c r="J1828" s="200"/>
      <c r="K1828" s="237">
        <v>478.41</v>
      </c>
      <c r="L1828" s="237"/>
      <c r="M1828" s="288">
        <v>67.12</v>
      </c>
      <c r="N1828" s="288"/>
      <c r="O1828" s="311">
        <v>34000</v>
      </c>
      <c r="P1828" s="298"/>
      <c r="Q1828" s="299">
        <v>481.59</v>
      </c>
      <c r="R1828" s="299"/>
      <c r="S1828" s="300">
        <v>70.599999999999994</v>
      </c>
      <c r="T1828" s="301"/>
      <c r="U1828" s="246"/>
    </row>
    <row r="1829" spans="1:21" x14ac:dyDescent="0.25">
      <c r="A1829" s="290" t="s">
        <v>4427</v>
      </c>
      <c r="B1829" t="s">
        <v>491</v>
      </c>
      <c r="C1829" t="s">
        <v>492</v>
      </c>
      <c r="D1829" t="s">
        <v>493</v>
      </c>
      <c r="E1829" t="s">
        <v>4428</v>
      </c>
      <c r="F1829" t="s">
        <v>106</v>
      </c>
      <c r="G1829" t="s">
        <v>97</v>
      </c>
      <c r="H1829" t="s">
        <v>833</v>
      </c>
      <c r="I1829" s="200">
        <v>56818</v>
      </c>
      <c r="J1829" s="200"/>
      <c r="K1829" s="237">
        <v>942.71</v>
      </c>
      <c r="L1829" s="237"/>
      <c r="M1829" s="288">
        <v>60.27</v>
      </c>
      <c r="N1829" s="288"/>
      <c r="O1829" s="311">
        <v>60186</v>
      </c>
      <c r="P1829" s="298"/>
      <c r="Q1829" s="299">
        <v>943.66</v>
      </c>
      <c r="R1829" s="299"/>
      <c r="S1829" s="300">
        <v>63.78</v>
      </c>
      <c r="T1829" s="301"/>
      <c r="U1829" s="246"/>
    </row>
    <row r="1830" spans="1:21" x14ac:dyDescent="0.25">
      <c r="A1830" s="290" t="s">
        <v>4429</v>
      </c>
      <c r="B1830" t="s">
        <v>491</v>
      </c>
      <c r="C1830" t="s">
        <v>492</v>
      </c>
      <c r="D1830" t="s">
        <v>493</v>
      </c>
      <c r="E1830" t="s">
        <v>4430</v>
      </c>
      <c r="F1830" t="s">
        <v>106</v>
      </c>
      <c r="G1830" t="s">
        <v>97</v>
      </c>
      <c r="H1830" t="s">
        <v>833</v>
      </c>
      <c r="I1830" s="200">
        <v>496652</v>
      </c>
      <c r="J1830" s="200"/>
      <c r="K1830" s="237">
        <v>2537.3200000000002</v>
      </c>
      <c r="L1830" s="237"/>
      <c r="M1830" s="288">
        <v>195.74</v>
      </c>
      <c r="N1830" s="288"/>
      <c r="O1830" s="311">
        <v>496305</v>
      </c>
      <c r="P1830" s="298"/>
      <c r="Q1830" s="299">
        <v>2535.5300000000002</v>
      </c>
      <c r="R1830" s="299"/>
      <c r="S1830" s="300">
        <v>195.74</v>
      </c>
      <c r="T1830" s="301"/>
      <c r="U1830" s="246"/>
    </row>
    <row r="1831" spans="1:21" x14ac:dyDescent="0.25">
      <c r="A1831" s="290" t="s">
        <v>4431</v>
      </c>
      <c r="B1831" t="s">
        <v>491</v>
      </c>
      <c r="C1831" t="s">
        <v>492</v>
      </c>
      <c r="D1831" t="s">
        <v>493</v>
      </c>
      <c r="E1831" t="s">
        <v>4432</v>
      </c>
      <c r="F1831" t="s">
        <v>106</v>
      </c>
      <c r="G1831" t="s">
        <v>97</v>
      </c>
      <c r="H1831" t="s">
        <v>833</v>
      </c>
      <c r="I1831" s="200">
        <v>44313</v>
      </c>
      <c r="J1831" s="200"/>
      <c r="K1831" s="237">
        <v>370.9</v>
      </c>
      <c r="L1831" s="237"/>
      <c r="M1831" s="288">
        <v>119.47</v>
      </c>
      <c r="N1831" s="288"/>
      <c r="O1831" s="311">
        <v>50000</v>
      </c>
      <c r="P1831" s="298"/>
      <c r="Q1831" s="299">
        <v>371.85</v>
      </c>
      <c r="R1831" s="299"/>
      <c r="S1831" s="300">
        <v>134.46</v>
      </c>
      <c r="T1831" s="301"/>
      <c r="U1831" s="246"/>
    </row>
    <row r="1832" spans="1:21" x14ac:dyDescent="0.25">
      <c r="A1832" s="290" t="s">
        <v>4433</v>
      </c>
      <c r="B1832" t="s">
        <v>491</v>
      </c>
      <c r="C1832" t="s">
        <v>492</v>
      </c>
      <c r="D1832" t="s">
        <v>493</v>
      </c>
      <c r="E1832" t="s">
        <v>4434</v>
      </c>
      <c r="F1832" t="s">
        <v>106</v>
      </c>
      <c r="G1832" t="s">
        <v>97</v>
      </c>
      <c r="H1832" t="s">
        <v>833</v>
      </c>
      <c r="I1832" s="200">
        <v>171310</v>
      </c>
      <c r="J1832" s="200"/>
      <c r="K1832" s="237">
        <v>1776.89</v>
      </c>
      <c r="L1832" s="237"/>
      <c r="M1832" s="288">
        <v>96.41</v>
      </c>
      <c r="N1832" s="288"/>
      <c r="O1832" s="311">
        <v>184872</v>
      </c>
      <c r="P1832" s="298"/>
      <c r="Q1832" s="299">
        <v>1762.85</v>
      </c>
      <c r="R1832" s="299"/>
      <c r="S1832" s="300">
        <v>104.87</v>
      </c>
      <c r="T1832" s="301"/>
      <c r="U1832" s="246"/>
    </row>
    <row r="1833" spans="1:21" x14ac:dyDescent="0.25">
      <c r="A1833" s="290" t="s">
        <v>4435</v>
      </c>
      <c r="B1833" t="s">
        <v>491</v>
      </c>
      <c r="C1833" t="s">
        <v>492</v>
      </c>
      <c r="D1833" t="s">
        <v>493</v>
      </c>
      <c r="E1833" t="s">
        <v>4299</v>
      </c>
      <c r="F1833" t="s">
        <v>106</v>
      </c>
      <c r="G1833" t="s">
        <v>97</v>
      </c>
      <c r="H1833" t="s">
        <v>833</v>
      </c>
      <c r="I1833" s="200">
        <v>99990</v>
      </c>
      <c r="J1833" s="200"/>
      <c r="K1833" s="237">
        <v>963.1</v>
      </c>
      <c r="L1833" s="237"/>
      <c r="M1833" s="288">
        <v>103.82</v>
      </c>
      <c r="N1833" s="288"/>
      <c r="O1833" s="311">
        <v>104990</v>
      </c>
      <c r="P1833" s="298"/>
      <c r="Q1833" s="299">
        <v>962.02</v>
      </c>
      <c r="R1833" s="299"/>
      <c r="S1833" s="300">
        <v>109.13</v>
      </c>
      <c r="T1833" s="301"/>
      <c r="U1833" s="246"/>
    </row>
    <row r="1834" spans="1:21" x14ac:dyDescent="0.25">
      <c r="A1834" s="290" t="s">
        <v>4436</v>
      </c>
      <c r="B1834" t="s">
        <v>491</v>
      </c>
      <c r="C1834" t="s">
        <v>492</v>
      </c>
      <c r="D1834" t="s">
        <v>493</v>
      </c>
      <c r="E1834" t="s">
        <v>4437</v>
      </c>
      <c r="F1834" t="s">
        <v>106</v>
      </c>
      <c r="G1834" t="s">
        <v>97</v>
      </c>
      <c r="H1834" t="s">
        <v>833</v>
      </c>
      <c r="I1834" s="200">
        <v>88161</v>
      </c>
      <c r="J1834" s="200"/>
      <c r="K1834" s="237">
        <v>1353.28</v>
      </c>
      <c r="L1834" s="237"/>
      <c r="M1834" s="288">
        <v>65.150000000000006</v>
      </c>
      <c r="N1834" s="288"/>
      <c r="O1834" s="311">
        <v>91247</v>
      </c>
      <c r="P1834" s="298"/>
      <c r="Q1834" s="299">
        <v>1386.88</v>
      </c>
      <c r="R1834" s="299"/>
      <c r="S1834" s="300">
        <v>65.790000000000006</v>
      </c>
      <c r="T1834" s="301"/>
      <c r="U1834" s="246"/>
    </row>
    <row r="1835" spans="1:21" x14ac:dyDescent="0.25">
      <c r="A1835" s="290" t="s">
        <v>4438</v>
      </c>
      <c r="B1835" t="s">
        <v>491</v>
      </c>
      <c r="C1835" t="s">
        <v>492</v>
      </c>
      <c r="D1835" t="s">
        <v>493</v>
      </c>
      <c r="E1835" t="s">
        <v>2552</v>
      </c>
      <c r="F1835" t="s">
        <v>106</v>
      </c>
      <c r="G1835" t="s">
        <v>97</v>
      </c>
      <c r="H1835" t="s">
        <v>833</v>
      </c>
      <c r="I1835" s="200">
        <v>17000</v>
      </c>
      <c r="J1835" s="200"/>
      <c r="K1835" s="237">
        <v>253.72</v>
      </c>
      <c r="L1835" s="237"/>
      <c r="M1835" s="288">
        <v>67</v>
      </c>
      <c r="N1835" s="288"/>
      <c r="O1835" s="311">
        <v>19410</v>
      </c>
      <c r="P1835" s="298"/>
      <c r="Q1835" s="299">
        <v>254.7</v>
      </c>
      <c r="R1835" s="299"/>
      <c r="S1835" s="300">
        <v>76.209999999999994</v>
      </c>
      <c r="T1835" s="301"/>
      <c r="U1835" s="246"/>
    </row>
    <row r="1836" spans="1:21" x14ac:dyDescent="0.25">
      <c r="A1836" s="290" t="s">
        <v>4439</v>
      </c>
      <c r="B1836" t="s">
        <v>491</v>
      </c>
      <c r="C1836" t="s">
        <v>492</v>
      </c>
      <c r="D1836" t="s">
        <v>493</v>
      </c>
      <c r="E1836" t="s">
        <v>4440</v>
      </c>
      <c r="F1836" t="s">
        <v>106</v>
      </c>
      <c r="G1836" t="s">
        <v>97</v>
      </c>
      <c r="H1836" t="s">
        <v>833</v>
      </c>
      <c r="I1836" s="200">
        <v>53762</v>
      </c>
      <c r="J1836" s="200"/>
      <c r="K1836" s="237">
        <v>500.13</v>
      </c>
      <c r="L1836" s="237"/>
      <c r="M1836" s="288">
        <v>107.5</v>
      </c>
      <c r="N1836" s="288"/>
      <c r="O1836" s="311">
        <v>59762</v>
      </c>
      <c r="P1836" s="298"/>
      <c r="Q1836" s="299">
        <v>500.15</v>
      </c>
      <c r="R1836" s="299"/>
      <c r="S1836" s="300">
        <v>119.49</v>
      </c>
      <c r="T1836" s="301"/>
      <c r="U1836" s="246"/>
    </row>
    <row r="1837" spans="1:21" x14ac:dyDescent="0.25">
      <c r="A1837" s="290" t="s">
        <v>4441</v>
      </c>
      <c r="B1837" t="s">
        <v>491</v>
      </c>
      <c r="C1837" t="s">
        <v>492</v>
      </c>
      <c r="D1837" t="s">
        <v>493</v>
      </c>
      <c r="E1837" t="s">
        <v>4442</v>
      </c>
      <c r="F1837" t="s">
        <v>106</v>
      </c>
      <c r="G1837" t="s">
        <v>97</v>
      </c>
      <c r="H1837" t="s">
        <v>833</v>
      </c>
      <c r="I1837" s="200">
        <v>14086</v>
      </c>
      <c r="J1837" s="200"/>
      <c r="K1837" s="237">
        <v>149.53</v>
      </c>
      <c r="L1837" s="237"/>
      <c r="M1837" s="288">
        <v>94.2</v>
      </c>
      <c r="N1837" s="288"/>
      <c r="O1837" s="311">
        <v>14200</v>
      </c>
      <c r="P1837" s="298"/>
      <c r="Q1837" s="299">
        <v>150.68</v>
      </c>
      <c r="R1837" s="299"/>
      <c r="S1837" s="300">
        <v>94.24</v>
      </c>
      <c r="T1837" s="301"/>
      <c r="U1837" s="246"/>
    </row>
    <row r="1838" spans="1:21" x14ac:dyDescent="0.25">
      <c r="A1838" s="290" t="s">
        <v>4443</v>
      </c>
      <c r="B1838" t="s">
        <v>491</v>
      </c>
      <c r="C1838" t="s">
        <v>492</v>
      </c>
      <c r="D1838" t="s">
        <v>493</v>
      </c>
      <c r="E1838" t="s">
        <v>4444</v>
      </c>
      <c r="F1838" t="s">
        <v>106</v>
      </c>
      <c r="G1838" t="s">
        <v>97</v>
      </c>
      <c r="H1838" t="s">
        <v>833</v>
      </c>
      <c r="I1838" s="200">
        <v>96159</v>
      </c>
      <c r="J1838" s="200"/>
      <c r="K1838" s="237">
        <v>915.03</v>
      </c>
      <c r="L1838" s="237"/>
      <c r="M1838" s="288">
        <v>105.09</v>
      </c>
      <c r="N1838" s="288"/>
      <c r="O1838" s="311">
        <v>102000</v>
      </c>
      <c r="P1838" s="298"/>
      <c r="Q1838" s="299">
        <v>916.56</v>
      </c>
      <c r="R1838" s="299"/>
      <c r="S1838" s="300">
        <v>111.29</v>
      </c>
      <c r="T1838" s="301"/>
      <c r="U1838" s="246"/>
    </row>
    <row r="1839" spans="1:21" x14ac:dyDescent="0.25">
      <c r="A1839" s="290" t="s">
        <v>4445</v>
      </c>
      <c r="B1839" t="s">
        <v>491</v>
      </c>
      <c r="C1839" t="s">
        <v>492</v>
      </c>
      <c r="D1839" t="s">
        <v>493</v>
      </c>
      <c r="E1839" t="s">
        <v>4446</v>
      </c>
      <c r="F1839" t="s">
        <v>106</v>
      </c>
      <c r="G1839" t="s">
        <v>97</v>
      </c>
      <c r="H1839" t="s">
        <v>833</v>
      </c>
      <c r="I1839" s="200">
        <v>66933</v>
      </c>
      <c r="J1839" s="200"/>
      <c r="K1839" s="237">
        <v>502.72</v>
      </c>
      <c r="L1839" s="237"/>
      <c r="M1839" s="288">
        <v>133.13999999999999</v>
      </c>
      <c r="N1839" s="288"/>
      <c r="O1839" s="311">
        <v>68500</v>
      </c>
      <c r="P1839" s="298"/>
      <c r="Q1839" s="299">
        <v>544.04999999999995</v>
      </c>
      <c r="R1839" s="299"/>
      <c r="S1839" s="300">
        <v>125.91</v>
      </c>
      <c r="T1839" s="301"/>
      <c r="U1839" s="246"/>
    </row>
    <row r="1840" spans="1:21" x14ac:dyDescent="0.25">
      <c r="A1840" s="290" t="s">
        <v>4447</v>
      </c>
      <c r="B1840" t="s">
        <v>491</v>
      </c>
      <c r="C1840" t="s">
        <v>492</v>
      </c>
      <c r="D1840" t="s">
        <v>493</v>
      </c>
      <c r="E1840" t="s">
        <v>4448</v>
      </c>
      <c r="F1840" t="s">
        <v>106</v>
      </c>
      <c r="G1840" t="s">
        <v>97</v>
      </c>
      <c r="H1840" t="s">
        <v>833</v>
      </c>
      <c r="I1840" s="200">
        <v>25049</v>
      </c>
      <c r="J1840" s="200"/>
      <c r="K1840" s="237">
        <v>246.75</v>
      </c>
      <c r="L1840" s="237"/>
      <c r="M1840" s="288">
        <v>101.51</v>
      </c>
      <c r="N1840" s="288"/>
      <c r="O1840" s="311">
        <v>25560</v>
      </c>
      <c r="P1840" s="298"/>
      <c r="Q1840" s="299">
        <v>252.61</v>
      </c>
      <c r="R1840" s="299"/>
      <c r="S1840" s="300">
        <v>101.18</v>
      </c>
      <c r="T1840" s="301"/>
      <c r="U1840" s="246"/>
    </row>
    <row r="1841" spans="1:21" x14ac:dyDescent="0.25">
      <c r="A1841" s="290" t="s">
        <v>4449</v>
      </c>
      <c r="B1841" t="s">
        <v>491</v>
      </c>
      <c r="C1841" t="s">
        <v>492</v>
      </c>
      <c r="D1841" t="s">
        <v>493</v>
      </c>
      <c r="E1841" t="s">
        <v>4450</v>
      </c>
      <c r="F1841" t="s">
        <v>106</v>
      </c>
      <c r="G1841" t="s">
        <v>97</v>
      </c>
      <c r="H1841" t="s">
        <v>833</v>
      </c>
      <c r="I1841" s="200">
        <v>165587</v>
      </c>
      <c r="J1841" s="200"/>
      <c r="K1841" s="237">
        <v>2595.0100000000002</v>
      </c>
      <c r="L1841" s="237"/>
      <c r="M1841" s="288">
        <v>63.81</v>
      </c>
      <c r="N1841" s="288"/>
      <c r="O1841" s="311">
        <v>206218</v>
      </c>
      <c r="P1841" s="298"/>
      <c r="Q1841" s="299">
        <v>2614.0300000000002</v>
      </c>
      <c r="R1841" s="299"/>
      <c r="S1841" s="300">
        <v>78.89</v>
      </c>
      <c r="T1841" s="301"/>
      <c r="U1841" s="246"/>
    </row>
    <row r="1842" spans="1:21" x14ac:dyDescent="0.25">
      <c r="A1842" s="290" t="s">
        <v>4451</v>
      </c>
      <c r="B1842" t="s">
        <v>611</v>
      </c>
      <c r="C1842" t="s">
        <v>612</v>
      </c>
      <c r="D1842" t="s">
        <v>613</v>
      </c>
      <c r="E1842" t="s">
        <v>4452</v>
      </c>
      <c r="F1842" t="s">
        <v>106</v>
      </c>
      <c r="G1842" t="s">
        <v>97</v>
      </c>
      <c r="H1842" t="s">
        <v>896</v>
      </c>
      <c r="I1842" s="200">
        <v>0</v>
      </c>
      <c r="J1842" s="200"/>
      <c r="K1842" s="237">
        <v>23</v>
      </c>
      <c r="L1842" s="237"/>
      <c r="M1842" s="288">
        <v>0</v>
      </c>
      <c r="N1842" s="288"/>
      <c r="O1842" s="311">
        <v>0</v>
      </c>
      <c r="P1842" s="298"/>
      <c r="Q1842" s="299">
        <v>23</v>
      </c>
      <c r="R1842" s="299"/>
      <c r="S1842" s="300">
        <v>0</v>
      </c>
      <c r="T1842" s="301"/>
      <c r="U1842" s="246"/>
    </row>
    <row r="1843" spans="1:21" x14ac:dyDescent="0.25">
      <c r="A1843" s="290" t="s">
        <v>4453</v>
      </c>
      <c r="B1843" t="s">
        <v>611</v>
      </c>
      <c r="C1843" t="s">
        <v>612</v>
      </c>
      <c r="D1843" t="s">
        <v>613</v>
      </c>
      <c r="E1843" t="s">
        <v>4454</v>
      </c>
      <c r="F1843" t="s">
        <v>106</v>
      </c>
      <c r="G1843" t="s">
        <v>97</v>
      </c>
      <c r="H1843" t="s">
        <v>833</v>
      </c>
      <c r="I1843" s="200">
        <v>33400</v>
      </c>
      <c r="J1843" s="200"/>
      <c r="K1843" s="237">
        <v>753</v>
      </c>
      <c r="L1843" s="237"/>
      <c r="M1843" s="288">
        <v>44.36</v>
      </c>
      <c r="N1843" s="288"/>
      <c r="O1843" s="311">
        <v>34068</v>
      </c>
      <c r="P1843" s="298"/>
      <c r="Q1843" s="299">
        <v>724</v>
      </c>
      <c r="R1843" s="299"/>
      <c r="S1843" s="300">
        <v>47.06</v>
      </c>
      <c r="T1843" s="301"/>
      <c r="U1843" s="246"/>
    </row>
    <row r="1844" spans="1:21" x14ac:dyDescent="0.25">
      <c r="A1844" s="290" t="s">
        <v>4455</v>
      </c>
      <c r="B1844" t="s">
        <v>611</v>
      </c>
      <c r="C1844" t="s">
        <v>612</v>
      </c>
      <c r="D1844" t="s">
        <v>613</v>
      </c>
      <c r="E1844" t="s">
        <v>4456</v>
      </c>
      <c r="F1844" t="s">
        <v>106</v>
      </c>
      <c r="G1844" t="s">
        <v>97</v>
      </c>
      <c r="H1844" t="s">
        <v>833</v>
      </c>
      <c r="I1844" s="200">
        <v>11000</v>
      </c>
      <c r="J1844" s="200"/>
      <c r="K1844" s="237">
        <v>247</v>
      </c>
      <c r="L1844" s="237"/>
      <c r="M1844" s="288">
        <v>44.53</v>
      </c>
      <c r="N1844" s="288"/>
      <c r="O1844" s="311">
        <v>11551</v>
      </c>
      <c r="P1844" s="298"/>
      <c r="Q1844" s="299">
        <v>241</v>
      </c>
      <c r="R1844" s="299"/>
      <c r="S1844" s="300">
        <v>47.93</v>
      </c>
      <c r="T1844" s="301"/>
      <c r="U1844" s="246"/>
    </row>
    <row r="1845" spans="1:21" x14ac:dyDescent="0.25">
      <c r="A1845" s="290" t="s">
        <v>4457</v>
      </c>
      <c r="B1845" t="s">
        <v>611</v>
      </c>
      <c r="C1845" t="s">
        <v>612</v>
      </c>
      <c r="D1845" t="s">
        <v>613</v>
      </c>
      <c r="E1845" t="s">
        <v>4458</v>
      </c>
      <c r="F1845" t="s">
        <v>106</v>
      </c>
      <c r="G1845" t="s">
        <v>97</v>
      </c>
      <c r="H1845" t="s">
        <v>896</v>
      </c>
      <c r="I1845" s="200">
        <v>0</v>
      </c>
      <c r="J1845" s="200"/>
      <c r="K1845" s="237">
        <v>32</v>
      </c>
      <c r="L1845" s="237"/>
      <c r="M1845" s="288">
        <v>0</v>
      </c>
      <c r="N1845" s="288"/>
      <c r="O1845" s="311">
        <v>0</v>
      </c>
      <c r="P1845" s="298"/>
      <c r="Q1845" s="299">
        <v>31</v>
      </c>
      <c r="R1845" s="299"/>
      <c r="S1845" s="300">
        <v>0</v>
      </c>
      <c r="T1845" s="301"/>
      <c r="U1845" s="246"/>
    </row>
    <row r="1846" spans="1:21" x14ac:dyDescent="0.25">
      <c r="A1846" s="290" t="s">
        <v>4459</v>
      </c>
      <c r="B1846" t="s">
        <v>611</v>
      </c>
      <c r="C1846" t="s">
        <v>612</v>
      </c>
      <c r="D1846" t="s">
        <v>613</v>
      </c>
      <c r="E1846" t="s">
        <v>4460</v>
      </c>
      <c r="F1846" t="s">
        <v>106</v>
      </c>
      <c r="G1846" t="s">
        <v>97</v>
      </c>
      <c r="H1846" t="s">
        <v>896</v>
      </c>
      <c r="I1846" s="200">
        <v>0</v>
      </c>
      <c r="J1846" s="200"/>
      <c r="K1846" s="237">
        <v>13</v>
      </c>
      <c r="L1846" s="237"/>
      <c r="M1846" s="288">
        <v>0</v>
      </c>
      <c r="N1846" s="288"/>
      <c r="O1846" s="311">
        <v>0</v>
      </c>
      <c r="P1846" s="298"/>
      <c r="Q1846" s="299">
        <v>13</v>
      </c>
      <c r="R1846" s="299"/>
      <c r="S1846" s="300">
        <v>0</v>
      </c>
      <c r="T1846" s="301"/>
      <c r="U1846" s="246"/>
    </row>
    <row r="1847" spans="1:21" x14ac:dyDescent="0.25">
      <c r="A1847" s="290" t="s">
        <v>4461</v>
      </c>
      <c r="B1847" t="s">
        <v>611</v>
      </c>
      <c r="C1847" t="s">
        <v>612</v>
      </c>
      <c r="D1847" t="s">
        <v>613</v>
      </c>
      <c r="E1847" t="s">
        <v>4462</v>
      </c>
      <c r="F1847" t="s">
        <v>106</v>
      </c>
      <c r="G1847" t="s">
        <v>97</v>
      </c>
      <c r="H1847" t="s">
        <v>833</v>
      </c>
      <c r="I1847" s="200">
        <v>3516</v>
      </c>
      <c r="J1847" s="200"/>
      <c r="K1847" s="237">
        <v>403</v>
      </c>
      <c r="L1847" s="237"/>
      <c r="M1847" s="288">
        <v>8.7200000000000006</v>
      </c>
      <c r="N1847" s="288"/>
      <c r="O1847" s="311">
        <v>3586</v>
      </c>
      <c r="P1847" s="298"/>
      <c r="Q1847" s="299">
        <v>407</v>
      </c>
      <c r="R1847" s="299"/>
      <c r="S1847" s="300">
        <v>8.81</v>
      </c>
      <c r="T1847" s="301"/>
      <c r="U1847" s="246"/>
    </row>
    <row r="1848" spans="1:21" x14ac:dyDescent="0.25">
      <c r="A1848" s="290" t="s">
        <v>4463</v>
      </c>
      <c r="B1848" t="s">
        <v>611</v>
      </c>
      <c r="C1848" t="s">
        <v>612</v>
      </c>
      <c r="D1848" t="s">
        <v>613</v>
      </c>
      <c r="E1848" t="s">
        <v>4464</v>
      </c>
      <c r="F1848" t="s">
        <v>106</v>
      </c>
      <c r="G1848" t="s">
        <v>97</v>
      </c>
      <c r="H1848" t="s">
        <v>833</v>
      </c>
      <c r="I1848" s="200">
        <v>8533</v>
      </c>
      <c r="J1848" s="200"/>
      <c r="K1848" s="237">
        <v>690</v>
      </c>
      <c r="L1848" s="237"/>
      <c r="M1848" s="288">
        <v>12.37</v>
      </c>
      <c r="N1848" s="288"/>
      <c r="O1848" s="311">
        <v>8770</v>
      </c>
      <c r="P1848" s="298"/>
      <c r="Q1848" s="299">
        <v>690</v>
      </c>
      <c r="R1848" s="299"/>
      <c r="S1848" s="300">
        <v>12.71</v>
      </c>
      <c r="T1848" s="301"/>
      <c r="U1848" s="246"/>
    </row>
    <row r="1849" spans="1:21" x14ac:dyDescent="0.25">
      <c r="A1849" s="290" t="s">
        <v>4465</v>
      </c>
      <c r="B1849" t="s">
        <v>611</v>
      </c>
      <c r="C1849" t="s">
        <v>612</v>
      </c>
      <c r="D1849" t="s">
        <v>613</v>
      </c>
      <c r="E1849" t="s">
        <v>4466</v>
      </c>
      <c r="F1849" t="s">
        <v>106</v>
      </c>
      <c r="G1849" t="s">
        <v>97</v>
      </c>
      <c r="H1849" t="s">
        <v>896</v>
      </c>
      <c r="I1849" s="200">
        <v>0</v>
      </c>
      <c r="J1849" s="200"/>
      <c r="K1849" s="237">
        <v>8.6</v>
      </c>
      <c r="L1849" s="237"/>
      <c r="M1849" s="288">
        <v>0</v>
      </c>
      <c r="N1849" s="288"/>
      <c r="O1849" s="311">
        <v>0</v>
      </c>
      <c r="P1849" s="298"/>
      <c r="Q1849" s="299">
        <v>8</v>
      </c>
      <c r="R1849" s="299"/>
      <c r="S1849" s="300">
        <v>0</v>
      </c>
      <c r="T1849" s="301"/>
      <c r="U1849" s="246"/>
    </row>
    <row r="1850" spans="1:21" x14ac:dyDescent="0.25">
      <c r="A1850" s="290" t="s">
        <v>4467</v>
      </c>
      <c r="B1850" t="s">
        <v>611</v>
      </c>
      <c r="C1850" t="s">
        <v>612</v>
      </c>
      <c r="D1850" t="s">
        <v>613</v>
      </c>
      <c r="E1850" t="s">
        <v>4468</v>
      </c>
      <c r="F1850" t="s">
        <v>106</v>
      </c>
      <c r="G1850" t="s">
        <v>97</v>
      </c>
      <c r="H1850" t="s">
        <v>833</v>
      </c>
      <c r="I1850" s="200">
        <v>23369</v>
      </c>
      <c r="J1850" s="200"/>
      <c r="K1850" s="237">
        <v>578</v>
      </c>
      <c r="L1850" s="237"/>
      <c r="M1850" s="288">
        <v>40.43</v>
      </c>
      <c r="N1850" s="288"/>
      <c r="O1850" s="311">
        <v>25309</v>
      </c>
      <c r="P1850" s="298"/>
      <c r="Q1850" s="299">
        <v>626</v>
      </c>
      <c r="R1850" s="299"/>
      <c r="S1850" s="300">
        <v>40.43</v>
      </c>
      <c r="T1850" s="301"/>
      <c r="U1850" s="246"/>
    </row>
    <row r="1851" spans="1:21" x14ac:dyDescent="0.25">
      <c r="A1851" s="290" t="s">
        <v>4469</v>
      </c>
      <c r="B1851" t="s">
        <v>611</v>
      </c>
      <c r="C1851" t="s">
        <v>612</v>
      </c>
      <c r="D1851" t="s">
        <v>613</v>
      </c>
      <c r="E1851" t="s">
        <v>4470</v>
      </c>
      <c r="F1851" t="s">
        <v>106</v>
      </c>
      <c r="G1851" t="s">
        <v>97</v>
      </c>
      <c r="H1851" t="s">
        <v>896</v>
      </c>
      <c r="I1851" s="200">
        <v>0</v>
      </c>
      <c r="J1851" s="200"/>
      <c r="K1851" s="237">
        <v>21.7</v>
      </c>
      <c r="L1851" s="237"/>
      <c r="M1851" s="288">
        <v>0</v>
      </c>
      <c r="N1851" s="288"/>
      <c r="O1851" s="311">
        <v>0</v>
      </c>
      <c r="P1851" s="298"/>
      <c r="Q1851" s="299">
        <v>22</v>
      </c>
      <c r="R1851" s="299"/>
      <c r="S1851" s="300">
        <v>0</v>
      </c>
      <c r="T1851" s="301"/>
      <c r="U1851" s="246"/>
    </row>
    <row r="1852" spans="1:21" x14ac:dyDescent="0.25">
      <c r="A1852" s="290" t="s">
        <v>4471</v>
      </c>
      <c r="B1852" t="s">
        <v>611</v>
      </c>
      <c r="C1852" t="s">
        <v>612</v>
      </c>
      <c r="D1852" t="s">
        <v>613</v>
      </c>
      <c r="E1852" t="s">
        <v>4472</v>
      </c>
      <c r="F1852" t="s">
        <v>106</v>
      </c>
      <c r="G1852" t="s">
        <v>97</v>
      </c>
      <c r="H1852" t="s">
        <v>896</v>
      </c>
      <c r="I1852" s="200">
        <v>0</v>
      </c>
      <c r="J1852" s="200"/>
      <c r="K1852" s="237">
        <v>45.7</v>
      </c>
      <c r="L1852" s="237"/>
      <c r="M1852" s="288">
        <v>0</v>
      </c>
      <c r="N1852" s="288"/>
      <c r="O1852" s="311">
        <v>0</v>
      </c>
      <c r="P1852" s="298"/>
      <c r="Q1852" s="299">
        <v>44</v>
      </c>
      <c r="R1852" s="299"/>
      <c r="S1852" s="300">
        <v>0</v>
      </c>
      <c r="T1852" s="301"/>
      <c r="U1852" s="246"/>
    </row>
    <row r="1853" spans="1:21" x14ac:dyDescent="0.25">
      <c r="A1853" s="290" t="s">
        <v>4473</v>
      </c>
      <c r="B1853" t="s">
        <v>611</v>
      </c>
      <c r="C1853" t="s">
        <v>612</v>
      </c>
      <c r="D1853" t="s">
        <v>613</v>
      </c>
      <c r="E1853" t="s">
        <v>4474</v>
      </c>
      <c r="F1853" t="s">
        <v>106</v>
      </c>
      <c r="G1853" t="s">
        <v>97</v>
      </c>
      <c r="H1853" t="s">
        <v>833</v>
      </c>
      <c r="I1853" s="200">
        <v>7650</v>
      </c>
      <c r="J1853" s="200"/>
      <c r="K1853" s="237">
        <v>240</v>
      </c>
      <c r="L1853" s="237"/>
      <c r="M1853" s="288">
        <v>31.88</v>
      </c>
      <c r="N1853" s="288"/>
      <c r="O1853" s="311">
        <v>12650</v>
      </c>
      <c r="P1853" s="298"/>
      <c r="Q1853" s="299">
        <v>241</v>
      </c>
      <c r="R1853" s="299"/>
      <c r="S1853" s="300">
        <v>52.49</v>
      </c>
      <c r="T1853" s="301"/>
      <c r="U1853" s="246"/>
    </row>
    <row r="1854" spans="1:21" x14ac:dyDescent="0.25">
      <c r="A1854" s="290" t="s">
        <v>4475</v>
      </c>
      <c r="B1854" t="s">
        <v>611</v>
      </c>
      <c r="C1854" t="s">
        <v>612</v>
      </c>
      <c r="D1854" t="s">
        <v>613</v>
      </c>
      <c r="E1854" t="s">
        <v>4476</v>
      </c>
      <c r="F1854" t="s">
        <v>106</v>
      </c>
      <c r="G1854" t="s">
        <v>97</v>
      </c>
      <c r="H1854" t="s">
        <v>833</v>
      </c>
      <c r="I1854" s="200">
        <v>6910</v>
      </c>
      <c r="J1854" s="200"/>
      <c r="K1854" s="237">
        <v>268</v>
      </c>
      <c r="L1854" s="237"/>
      <c r="M1854" s="288">
        <v>25.78</v>
      </c>
      <c r="N1854" s="288"/>
      <c r="O1854" s="311">
        <v>7117</v>
      </c>
      <c r="P1854" s="298"/>
      <c r="Q1854" s="299">
        <v>277</v>
      </c>
      <c r="R1854" s="299"/>
      <c r="S1854" s="300">
        <v>25.69</v>
      </c>
      <c r="T1854" s="301"/>
      <c r="U1854" s="246"/>
    </row>
    <row r="1855" spans="1:21" x14ac:dyDescent="0.25">
      <c r="A1855" s="290" t="s">
        <v>4477</v>
      </c>
      <c r="B1855" t="s">
        <v>611</v>
      </c>
      <c r="C1855" t="s">
        <v>612</v>
      </c>
      <c r="D1855" t="s">
        <v>613</v>
      </c>
      <c r="E1855" t="s">
        <v>4478</v>
      </c>
      <c r="F1855" t="s">
        <v>106</v>
      </c>
      <c r="G1855" t="s">
        <v>97</v>
      </c>
      <c r="H1855" t="s">
        <v>833</v>
      </c>
      <c r="I1855" s="200">
        <v>1600</v>
      </c>
      <c r="J1855" s="200"/>
      <c r="K1855" s="237">
        <v>130</v>
      </c>
      <c r="L1855" s="237"/>
      <c r="M1855" s="288">
        <v>12.31</v>
      </c>
      <c r="N1855" s="288"/>
      <c r="O1855" s="311">
        <v>1600</v>
      </c>
      <c r="P1855" s="298"/>
      <c r="Q1855" s="299">
        <v>125</v>
      </c>
      <c r="R1855" s="299"/>
      <c r="S1855" s="300">
        <v>12.8</v>
      </c>
      <c r="T1855" s="301"/>
      <c r="U1855" s="246"/>
    </row>
    <row r="1856" spans="1:21" x14ac:dyDescent="0.25">
      <c r="A1856" s="290" t="s">
        <v>4479</v>
      </c>
      <c r="B1856" t="s">
        <v>611</v>
      </c>
      <c r="C1856" t="s">
        <v>612</v>
      </c>
      <c r="D1856" t="s">
        <v>613</v>
      </c>
      <c r="E1856" t="s">
        <v>4480</v>
      </c>
      <c r="F1856" t="s">
        <v>106</v>
      </c>
      <c r="G1856" t="s">
        <v>97</v>
      </c>
      <c r="H1856" t="s">
        <v>896</v>
      </c>
      <c r="I1856" s="200">
        <v>0</v>
      </c>
      <c r="J1856" s="200"/>
      <c r="K1856" s="237">
        <v>181.5</v>
      </c>
      <c r="L1856" s="237"/>
      <c r="M1856" s="288">
        <v>0</v>
      </c>
      <c r="N1856" s="288"/>
      <c r="O1856" s="311">
        <v>0</v>
      </c>
      <c r="P1856" s="298"/>
      <c r="Q1856" s="299">
        <v>206</v>
      </c>
      <c r="R1856" s="299"/>
      <c r="S1856" s="300">
        <v>0</v>
      </c>
      <c r="T1856" s="301"/>
      <c r="U1856" s="246"/>
    </row>
    <row r="1857" spans="1:21" x14ac:dyDescent="0.25">
      <c r="A1857" s="290" t="s">
        <v>4481</v>
      </c>
      <c r="B1857" t="s">
        <v>611</v>
      </c>
      <c r="C1857" t="s">
        <v>612</v>
      </c>
      <c r="D1857" t="s">
        <v>613</v>
      </c>
      <c r="E1857" t="s">
        <v>4482</v>
      </c>
      <c r="F1857" t="s">
        <v>106</v>
      </c>
      <c r="G1857" t="s">
        <v>97</v>
      </c>
      <c r="H1857" t="s">
        <v>833</v>
      </c>
      <c r="I1857" s="200">
        <v>11495</v>
      </c>
      <c r="J1857" s="200"/>
      <c r="K1857" s="237">
        <v>258</v>
      </c>
      <c r="L1857" s="237"/>
      <c r="M1857" s="288">
        <v>44.55</v>
      </c>
      <c r="N1857" s="288"/>
      <c r="O1857" s="311">
        <v>11783</v>
      </c>
      <c r="P1857" s="298"/>
      <c r="Q1857" s="299">
        <v>257</v>
      </c>
      <c r="R1857" s="299"/>
      <c r="S1857" s="300">
        <v>45.85</v>
      </c>
      <c r="T1857" s="301"/>
      <c r="U1857" s="246"/>
    </row>
    <row r="1858" spans="1:21" x14ac:dyDescent="0.25">
      <c r="A1858" s="290" t="s">
        <v>4483</v>
      </c>
      <c r="B1858" t="s">
        <v>611</v>
      </c>
      <c r="C1858" t="s">
        <v>612</v>
      </c>
      <c r="D1858" t="s">
        <v>613</v>
      </c>
      <c r="E1858" t="s">
        <v>4484</v>
      </c>
      <c r="F1858" t="s">
        <v>106</v>
      </c>
      <c r="G1858" t="s">
        <v>97</v>
      </c>
      <c r="H1858" t="s">
        <v>833</v>
      </c>
      <c r="I1858" s="200">
        <v>13820</v>
      </c>
      <c r="J1858" s="200"/>
      <c r="K1858" s="237">
        <v>986</v>
      </c>
      <c r="L1858" s="237"/>
      <c r="M1858" s="288">
        <v>14.02</v>
      </c>
      <c r="N1858" s="288"/>
      <c r="O1858" s="311">
        <v>13820</v>
      </c>
      <c r="P1858" s="298"/>
      <c r="Q1858" s="299">
        <v>1062</v>
      </c>
      <c r="R1858" s="299"/>
      <c r="S1858" s="300">
        <v>13.01</v>
      </c>
      <c r="T1858" s="301"/>
      <c r="U1858" s="246"/>
    </row>
    <row r="1859" spans="1:21" x14ac:dyDescent="0.25">
      <c r="A1859" s="290" t="s">
        <v>4485</v>
      </c>
      <c r="B1859" t="s">
        <v>611</v>
      </c>
      <c r="C1859" t="s">
        <v>612</v>
      </c>
      <c r="D1859" t="s">
        <v>613</v>
      </c>
      <c r="E1859" t="s">
        <v>4486</v>
      </c>
      <c r="F1859" t="s">
        <v>106</v>
      </c>
      <c r="G1859" t="s">
        <v>97</v>
      </c>
      <c r="H1859" t="s">
        <v>833</v>
      </c>
      <c r="I1859" s="200">
        <v>40758</v>
      </c>
      <c r="J1859" s="200"/>
      <c r="K1859" s="237">
        <v>1090</v>
      </c>
      <c r="L1859" s="237"/>
      <c r="M1859" s="288">
        <v>37.39</v>
      </c>
      <c r="N1859" s="288"/>
      <c r="O1859" s="311">
        <v>47286</v>
      </c>
      <c r="P1859" s="298"/>
      <c r="Q1859" s="299">
        <v>1131</v>
      </c>
      <c r="R1859" s="299"/>
      <c r="S1859" s="300">
        <v>41.81</v>
      </c>
      <c r="T1859" s="301"/>
      <c r="U1859" s="246"/>
    </row>
    <row r="1860" spans="1:21" x14ac:dyDescent="0.25">
      <c r="A1860" s="290" t="s">
        <v>4487</v>
      </c>
      <c r="B1860" t="s">
        <v>611</v>
      </c>
      <c r="C1860" t="s">
        <v>612</v>
      </c>
      <c r="D1860" t="s">
        <v>613</v>
      </c>
      <c r="E1860" t="s">
        <v>4488</v>
      </c>
      <c r="F1860" t="s">
        <v>106</v>
      </c>
      <c r="G1860" t="s">
        <v>97</v>
      </c>
      <c r="H1860" t="s">
        <v>833</v>
      </c>
      <c r="I1860" s="200">
        <v>29205</v>
      </c>
      <c r="J1860" s="200"/>
      <c r="K1860" s="237">
        <v>956.1</v>
      </c>
      <c r="L1860" s="237"/>
      <c r="M1860" s="288">
        <v>30.55</v>
      </c>
      <c r="N1860" s="288"/>
      <c r="O1860" s="311">
        <v>35682</v>
      </c>
      <c r="P1860" s="298"/>
      <c r="Q1860" s="299">
        <v>1168</v>
      </c>
      <c r="R1860" s="299"/>
      <c r="S1860" s="300">
        <v>30.55</v>
      </c>
      <c r="T1860" s="301"/>
      <c r="U1860" s="246"/>
    </row>
    <row r="1861" spans="1:21" x14ac:dyDescent="0.25">
      <c r="A1861" s="290" t="s">
        <v>4489</v>
      </c>
      <c r="B1861" t="s">
        <v>611</v>
      </c>
      <c r="C1861" t="s">
        <v>612</v>
      </c>
      <c r="D1861" t="s">
        <v>613</v>
      </c>
      <c r="E1861" t="s">
        <v>4490</v>
      </c>
      <c r="F1861" t="s">
        <v>106</v>
      </c>
      <c r="G1861" t="s">
        <v>97</v>
      </c>
      <c r="H1861" t="s">
        <v>896</v>
      </c>
      <c r="I1861" s="200">
        <v>0</v>
      </c>
      <c r="J1861" s="200"/>
      <c r="K1861" s="237">
        <v>33.200000000000003</v>
      </c>
      <c r="L1861" s="237"/>
      <c r="M1861" s="288">
        <v>0</v>
      </c>
      <c r="N1861" s="288"/>
      <c r="O1861" s="311">
        <v>0</v>
      </c>
      <c r="P1861" s="298"/>
      <c r="Q1861" s="299">
        <v>31</v>
      </c>
      <c r="R1861" s="299"/>
      <c r="S1861" s="300">
        <v>0</v>
      </c>
      <c r="T1861" s="301"/>
      <c r="U1861" s="246"/>
    </row>
    <row r="1862" spans="1:21" x14ac:dyDescent="0.25">
      <c r="A1862" s="290" t="s">
        <v>4491</v>
      </c>
      <c r="B1862" t="s">
        <v>611</v>
      </c>
      <c r="C1862" t="s">
        <v>612</v>
      </c>
      <c r="D1862" t="s">
        <v>613</v>
      </c>
      <c r="E1862" t="s">
        <v>4492</v>
      </c>
      <c r="F1862" t="s">
        <v>106</v>
      </c>
      <c r="G1862" t="s">
        <v>97</v>
      </c>
      <c r="H1862" t="s">
        <v>833</v>
      </c>
      <c r="I1862" s="200">
        <v>8568</v>
      </c>
      <c r="J1862" s="200"/>
      <c r="K1862" s="237">
        <v>239</v>
      </c>
      <c r="L1862" s="237"/>
      <c r="M1862" s="288">
        <v>35.85</v>
      </c>
      <c r="N1862" s="288"/>
      <c r="O1862" s="311">
        <v>8568</v>
      </c>
      <c r="P1862" s="298"/>
      <c r="Q1862" s="299">
        <v>247</v>
      </c>
      <c r="R1862" s="299"/>
      <c r="S1862" s="300">
        <v>34.69</v>
      </c>
      <c r="T1862" s="301"/>
      <c r="U1862" s="246"/>
    </row>
    <row r="1863" spans="1:21" x14ac:dyDescent="0.25">
      <c r="A1863" s="290" t="s">
        <v>4493</v>
      </c>
      <c r="B1863" t="s">
        <v>611</v>
      </c>
      <c r="C1863" t="s">
        <v>612</v>
      </c>
      <c r="D1863" t="s">
        <v>613</v>
      </c>
      <c r="E1863" t="s">
        <v>4494</v>
      </c>
      <c r="F1863" t="s">
        <v>106</v>
      </c>
      <c r="G1863" t="s">
        <v>97</v>
      </c>
      <c r="H1863" t="s">
        <v>833</v>
      </c>
      <c r="I1863" s="200">
        <v>8200</v>
      </c>
      <c r="J1863" s="200"/>
      <c r="K1863" s="237">
        <v>1080.5999999999999</v>
      </c>
      <c r="L1863" s="237"/>
      <c r="M1863" s="288">
        <v>7.59</v>
      </c>
      <c r="N1863" s="288"/>
      <c r="O1863" s="311">
        <v>8200</v>
      </c>
      <c r="P1863" s="298"/>
      <c r="Q1863" s="299">
        <v>1079</v>
      </c>
      <c r="R1863" s="299"/>
      <c r="S1863" s="300">
        <v>7.6</v>
      </c>
      <c r="T1863" s="301"/>
      <c r="U1863" s="246"/>
    </row>
    <row r="1864" spans="1:21" x14ac:dyDescent="0.25">
      <c r="A1864" s="290" t="s">
        <v>4495</v>
      </c>
      <c r="B1864" t="s">
        <v>611</v>
      </c>
      <c r="C1864" t="s">
        <v>612</v>
      </c>
      <c r="D1864" t="s">
        <v>613</v>
      </c>
      <c r="E1864" t="s">
        <v>2540</v>
      </c>
      <c r="F1864" t="s">
        <v>106</v>
      </c>
      <c r="G1864" t="s">
        <v>97</v>
      </c>
      <c r="H1864" t="s">
        <v>833</v>
      </c>
      <c r="I1864" s="200">
        <v>57590</v>
      </c>
      <c r="J1864" s="200"/>
      <c r="K1864" s="237">
        <v>883</v>
      </c>
      <c r="L1864" s="237"/>
      <c r="M1864" s="288">
        <v>65.22</v>
      </c>
      <c r="N1864" s="288"/>
      <c r="O1864" s="311">
        <v>58742</v>
      </c>
      <c r="P1864" s="298"/>
      <c r="Q1864" s="299">
        <v>883</v>
      </c>
      <c r="R1864" s="299"/>
      <c r="S1864" s="300">
        <v>66.53</v>
      </c>
      <c r="T1864" s="301"/>
      <c r="U1864" s="246"/>
    </row>
    <row r="1865" spans="1:21" x14ac:dyDescent="0.25">
      <c r="A1865" s="290" t="s">
        <v>4496</v>
      </c>
      <c r="B1865" t="s">
        <v>611</v>
      </c>
      <c r="C1865" t="s">
        <v>612</v>
      </c>
      <c r="D1865" t="s">
        <v>613</v>
      </c>
      <c r="E1865" t="s">
        <v>2432</v>
      </c>
      <c r="F1865" t="s">
        <v>106</v>
      </c>
      <c r="G1865" t="s">
        <v>97</v>
      </c>
      <c r="H1865" t="s">
        <v>833</v>
      </c>
      <c r="I1865" s="200">
        <v>172900</v>
      </c>
      <c r="J1865" s="200"/>
      <c r="K1865" s="237">
        <v>2685</v>
      </c>
      <c r="L1865" s="237"/>
      <c r="M1865" s="288">
        <v>64.39</v>
      </c>
      <c r="N1865" s="288"/>
      <c r="O1865" s="311">
        <v>172900</v>
      </c>
      <c r="P1865" s="298"/>
      <c r="Q1865" s="299">
        <v>2735</v>
      </c>
      <c r="R1865" s="299"/>
      <c r="S1865" s="300">
        <v>63.22</v>
      </c>
      <c r="T1865" s="301"/>
      <c r="U1865" s="246"/>
    </row>
    <row r="1866" spans="1:21" x14ac:dyDescent="0.25">
      <c r="A1866" s="290" t="s">
        <v>4497</v>
      </c>
      <c r="B1866" t="s">
        <v>611</v>
      </c>
      <c r="C1866" t="s">
        <v>612</v>
      </c>
      <c r="D1866" t="s">
        <v>613</v>
      </c>
      <c r="E1866" t="s">
        <v>4498</v>
      </c>
      <c r="F1866" t="s">
        <v>106</v>
      </c>
      <c r="G1866" t="s">
        <v>97</v>
      </c>
      <c r="H1866" t="s">
        <v>896</v>
      </c>
      <c r="I1866" s="200">
        <v>0</v>
      </c>
      <c r="J1866" s="200"/>
      <c r="K1866" s="237">
        <v>21.2</v>
      </c>
      <c r="L1866" s="237"/>
      <c r="M1866" s="288">
        <v>0</v>
      </c>
      <c r="N1866" s="288"/>
      <c r="O1866" s="311">
        <v>0</v>
      </c>
      <c r="P1866" s="298"/>
      <c r="Q1866" s="299">
        <v>21</v>
      </c>
      <c r="R1866" s="299"/>
      <c r="S1866" s="300">
        <v>0</v>
      </c>
      <c r="T1866" s="301"/>
      <c r="U1866" s="246"/>
    </row>
    <row r="1867" spans="1:21" x14ac:dyDescent="0.25">
      <c r="A1867" s="290" t="s">
        <v>4499</v>
      </c>
      <c r="B1867" t="s">
        <v>611</v>
      </c>
      <c r="C1867" t="s">
        <v>612</v>
      </c>
      <c r="D1867" t="s">
        <v>613</v>
      </c>
      <c r="E1867" t="s">
        <v>4500</v>
      </c>
      <c r="F1867" t="s">
        <v>106</v>
      </c>
      <c r="G1867" t="s">
        <v>97</v>
      </c>
      <c r="H1867" t="s">
        <v>896</v>
      </c>
      <c r="I1867" s="200">
        <v>0</v>
      </c>
      <c r="J1867" s="200"/>
      <c r="K1867" s="237">
        <v>49.1</v>
      </c>
      <c r="L1867" s="237"/>
      <c r="M1867" s="288">
        <v>0</v>
      </c>
      <c r="N1867" s="288"/>
      <c r="O1867" s="311">
        <v>0</v>
      </c>
      <c r="P1867" s="298"/>
      <c r="Q1867" s="299">
        <v>49</v>
      </c>
      <c r="R1867" s="299"/>
      <c r="S1867" s="300">
        <v>0</v>
      </c>
      <c r="T1867" s="301"/>
      <c r="U1867" s="246"/>
    </row>
    <row r="1868" spans="1:21" x14ac:dyDescent="0.25">
      <c r="A1868" s="290" t="s">
        <v>4501</v>
      </c>
      <c r="B1868" t="s">
        <v>611</v>
      </c>
      <c r="C1868" t="s">
        <v>612</v>
      </c>
      <c r="D1868" t="s">
        <v>613</v>
      </c>
      <c r="E1868" t="s">
        <v>2272</v>
      </c>
      <c r="F1868" t="s">
        <v>106</v>
      </c>
      <c r="G1868" t="s">
        <v>97</v>
      </c>
      <c r="H1868" t="s">
        <v>833</v>
      </c>
      <c r="I1868" s="200">
        <v>35638</v>
      </c>
      <c r="J1868" s="200"/>
      <c r="K1868" s="237">
        <v>722</v>
      </c>
      <c r="L1868" s="237"/>
      <c r="M1868" s="288">
        <v>49.36</v>
      </c>
      <c r="N1868" s="288"/>
      <c r="O1868" s="311">
        <v>44407</v>
      </c>
      <c r="P1868" s="298"/>
      <c r="Q1868" s="299">
        <v>748</v>
      </c>
      <c r="R1868" s="299"/>
      <c r="S1868" s="300">
        <v>59.37</v>
      </c>
      <c r="T1868" s="301"/>
      <c r="U1868" s="246"/>
    </row>
    <row r="1869" spans="1:21" x14ac:dyDescent="0.25">
      <c r="A1869" s="290" t="s">
        <v>4502</v>
      </c>
      <c r="B1869" t="s">
        <v>611</v>
      </c>
      <c r="C1869" t="s">
        <v>612</v>
      </c>
      <c r="D1869" t="s">
        <v>613</v>
      </c>
      <c r="E1869" t="s">
        <v>4503</v>
      </c>
      <c r="F1869" t="s">
        <v>106</v>
      </c>
      <c r="G1869" t="s">
        <v>97</v>
      </c>
      <c r="H1869" t="s">
        <v>896</v>
      </c>
      <c r="I1869" s="200">
        <v>0</v>
      </c>
      <c r="J1869" s="200"/>
      <c r="K1869" s="237">
        <v>62.4</v>
      </c>
      <c r="L1869" s="237"/>
      <c r="M1869" s="288">
        <v>0</v>
      </c>
      <c r="N1869" s="288"/>
      <c r="O1869" s="311">
        <v>0</v>
      </c>
      <c r="P1869" s="298"/>
      <c r="Q1869" s="299">
        <v>59</v>
      </c>
      <c r="R1869" s="299"/>
      <c r="S1869" s="300">
        <v>0</v>
      </c>
      <c r="T1869" s="301"/>
      <c r="U1869" s="246"/>
    </row>
    <row r="1870" spans="1:21" x14ac:dyDescent="0.25">
      <c r="A1870" s="290" t="s">
        <v>4504</v>
      </c>
      <c r="B1870" t="s">
        <v>611</v>
      </c>
      <c r="C1870" t="s">
        <v>612</v>
      </c>
      <c r="D1870" t="s">
        <v>613</v>
      </c>
      <c r="E1870" t="s">
        <v>4505</v>
      </c>
      <c r="F1870" t="s">
        <v>106</v>
      </c>
      <c r="G1870" t="s">
        <v>97</v>
      </c>
      <c r="H1870" t="s">
        <v>896</v>
      </c>
      <c r="I1870" s="200">
        <v>0</v>
      </c>
      <c r="J1870" s="200"/>
      <c r="K1870" s="237">
        <v>17</v>
      </c>
      <c r="L1870" s="237"/>
      <c r="M1870" s="288">
        <v>0</v>
      </c>
      <c r="N1870" s="288"/>
      <c r="O1870" s="311">
        <v>0</v>
      </c>
      <c r="P1870" s="298"/>
      <c r="Q1870" s="299">
        <v>17</v>
      </c>
      <c r="R1870" s="299"/>
      <c r="S1870" s="300">
        <v>0</v>
      </c>
      <c r="T1870" s="301"/>
      <c r="U1870" s="246"/>
    </row>
    <row r="1871" spans="1:21" x14ac:dyDescent="0.25">
      <c r="A1871" s="290" t="s">
        <v>4506</v>
      </c>
      <c r="B1871" t="s">
        <v>611</v>
      </c>
      <c r="C1871" t="s">
        <v>612</v>
      </c>
      <c r="D1871" t="s">
        <v>613</v>
      </c>
      <c r="E1871" t="s">
        <v>4507</v>
      </c>
      <c r="F1871" t="s">
        <v>106</v>
      </c>
      <c r="G1871" t="s">
        <v>97</v>
      </c>
      <c r="H1871" t="s">
        <v>833</v>
      </c>
      <c r="I1871" s="200">
        <v>75914</v>
      </c>
      <c r="J1871" s="200"/>
      <c r="K1871" s="237">
        <v>1941.1</v>
      </c>
      <c r="L1871" s="237"/>
      <c r="M1871" s="288">
        <v>39.11</v>
      </c>
      <c r="N1871" s="288"/>
      <c r="O1871" s="311">
        <v>79709</v>
      </c>
      <c r="P1871" s="298"/>
      <c r="Q1871" s="299">
        <v>1996</v>
      </c>
      <c r="R1871" s="299"/>
      <c r="S1871" s="300">
        <v>39.93</v>
      </c>
      <c r="T1871" s="301"/>
      <c r="U1871" s="246"/>
    </row>
    <row r="1872" spans="1:21" x14ac:dyDescent="0.25">
      <c r="A1872" s="290" t="s">
        <v>4508</v>
      </c>
      <c r="B1872" t="s">
        <v>611</v>
      </c>
      <c r="C1872" t="s">
        <v>612</v>
      </c>
      <c r="D1872" t="s">
        <v>613</v>
      </c>
      <c r="E1872" t="s">
        <v>4509</v>
      </c>
      <c r="F1872" t="s">
        <v>106</v>
      </c>
      <c r="G1872" t="s">
        <v>97</v>
      </c>
      <c r="H1872" t="s">
        <v>833</v>
      </c>
      <c r="I1872" s="200">
        <v>9950</v>
      </c>
      <c r="J1872" s="200"/>
      <c r="K1872" s="237">
        <v>325</v>
      </c>
      <c r="L1872" s="237"/>
      <c r="M1872" s="288">
        <v>30.62</v>
      </c>
      <c r="N1872" s="288"/>
      <c r="O1872" s="311">
        <v>10242</v>
      </c>
      <c r="P1872" s="298"/>
      <c r="Q1872" s="299">
        <v>328</v>
      </c>
      <c r="R1872" s="299"/>
      <c r="S1872" s="300">
        <v>31.23</v>
      </c>
      <c r="T1872" s="301"/>
      <c r="U1872" s="246"/>
    </row>
    <row r="1873" spans="1:21" x14ac:dyDescent="0.25">
      <c r="A1873" s="290" t="s">
        <v>4510</v>
      </c>
      <c r="B1873" t="s">
        <v>611</v>
      </c>
      <c r="C1873" t="s">
        <v>612</v>
      </c>
      <c r="D1873" t="s">
        <v>613</v>
      </c>
      <c r="E1873" t="s">
        <v>4511</v>
      </c>
      <c r="F1873" t="s">
        <v>106</v>
      </c>
      <c r="G1873" t="s">
        <v>97</v>
      </c>
      <c r="H1873" t="s">
        <v>833</v>
      </c>
      <c r="I1873" s="200">
        <v>5000</v>
      </c>
      <c r="J1873" s="200"/>
      <c r="K1873" s="237">
        <v>298</v>
      </c>
      <c r="L1873" s="237"/>
      <c r="M1873" s="288">
        <v>16.78</v>
      </c>
      <c r="N1873" s="288"/>
      <c r="O1873" s="311">
        <v>6000</v>
      </c>
      <c r="P1873" s="298"/>
      <c r="Q1873" s="299">
        <v>336</v>
      </c>
      <c r="R1873" s="299"/>
      <c r="S1873" s="300">
        <v>17.86</v>
      </c>
      <c r="T1873" s="301"/>
      <c r="U1873" s="246"/>
    </row>
    <row r="1874" spans="1:21" x14ac:dyDescent="0.25">
      <c r="A1874" s="290" t="s">
        <v>4512</v>
      </c>
      <c r="B1874" t="s">
        <v>611</v>
      </c>
      <c r="C1874" t="s">
        <v>612</v>
      </c>
      <c r="D1874" t="s">
        <v>613</v>
      </c>
      <c r="E1874" t="s">
        <v>4513</v>
      </c>
      <c r="F1874" t="s">
        <v>106</v>
      </c>
      <c r="G1874" t="s">
        <v>97</v>
      </c>
      <c r="H1874" t="s">
        <v>896</v>
      </c>
      <c r="I1874" s="200">
        <v>0</v>
      </c>
      <c r="J1874" s="200"/>
      <c r="K1874" s="237">
        <v>123.7</v>
      </c>
      <c r="L1874" s="237"/>
      <c r="M1874" s="288">
        <v>0</v>
      </c>
      <c r="N1874" s="288"/>
      <c r="O1874" s="311">
        <v>0</v>
      </c>
      <c r="P1874" s="298"/>
      <c r="Q1874" s="299">
        <v>122</v>
      </c>
      <c r="R1874" s="299"/>
      <c r="S1874" s="300">
        <v>0</v>
      </c>
      <c r="T1874" s="301"/>
      <c r="U1874" s="246"/>
    </row>
    <row r="1875" spans="1:21" x14ac:dyDescent="0.25">
      <c r="A1875" s="290" t="s">
        <v>4514</v>
      </c>
      <c r="B1875" t="s">
        <v>611</v>
      </c>
      <c r="C1875" t="s">
        <v>612</v>
      </c>
      <c r="D1875" t="s">
        <v>613</v>
      </c>
      <c r="E1875" t="s">
        <v>4515</v>
      </c>
      <c r="F1875" t="s">
        <v>106</v>
      </c>
      <c r="G1875" t="s">
        <v>97</v>
      </c>
      <c r="H1875" t="s">
        <v>833</v>
      </c>
      <c r="I1875" s="200">
        <v>31000</v>
      </c>
      <c r="J1875" s="200"/>
      <c r="K1875" s="237">
        <v>853.1</v>
      </c>
      <c r="L1875" s="237"/>
      <c r="M1875" s="288">
        <v>36.340000000000003</v>
      </c>
      <c r="N1875" s="288"/>
      <c r="O1875" s="311">
        <v>31930</v>
      </c>
      <c r="P1875" s="298"/>
      <c r="Q1875" s="299">
        <v>864</v>
      </c>
      <c r="R1875" s="299"/>
      <c r="S1875" s="300">
        <v>36.96</v>
      </c>
      <c r="T1875" s="301"/>
      <c r="U1875" s="246"/>
    </row>
    <row r="1876" spans="1:21" x14ac:dyDescent="0.25">
      <c r="A1876" s="290" t="s">
        <v>4516</v>
      </c>
      <c r="B1876" t="s">
        <v>611</v>
      </c>
      <c r="C1876" t="s">
        <v>612</v>
      </c>
      <c r="D1876" t="s">
        <v>613</v>
      </c>
      <c r="E1876" t="s">
        <v>4517</v>
      </c>
      <c r="F1876" t="s">
        <v>106</v>
      </c>
      <c r="G1876" t="s">
        <v>97</v>
      </c>
      <c r="H1876" t="s">
        <v>896</v>
      </c>
      <c r="I1876" s="200">
        <v>0</v>
      </c>
      <c r="J1876" s="200"/>
      <c r="K1876" s="237">
        <v>78.599999999999994</v>
      </c>
      <c r="L1876" s="237"/>
      <c r="M1876" s="288">
        <v>0</v>
      </c>
      <c r="N1876" s="288"/>
      <c r="O1876" s="311">
        <v>0</v>
      </c>
      <c r="P1876" s="298"/>
      <c r="Q1876" s="299">
        <v>230</v>
      </c>
      <c r="R1876" s="299"/>
      <c r="S1876" s="300">
        <v>0</v>
      </c>
      <c r="T1876" s="301"/>
      <c r="U1876" s="246"/>
    </row>
    <row r="1877" spans="1:21" x14ac:dyDescent="0.25">
      <c r="A1877" s="290" t="s">
        <v>4518</v>
      </c>
      <c r="B1877" t="s">
        <v>611</v>
      </c>
      <c r="C1877" t="s">
        <v>612</v>
      </c>
      <c r="D1877" t="s">
        <v>613</v>
      </c>
      <c r="E1877" t="s">
        <v>4519</v>
      </c>
      <c r="F1877" t="s">
        <v>106</v>
      </c>
      <c r="G1877" t="s">
        <v>97</v>
      </c>
      <c r="H1877" t="s">
        <v>833</v>
      </c>
      <c r="I1877" s="200">
        <v>41443</v>
      </c>
      <c r="J1877" s="200"/>
      <c r="K1877" s="237">
        <v>1157.0999999999999</v>
      </c>
      <c r="L1877" s="237"/>
      <c r="M1877" s="288">
        <v>35.82</v>
      </c>
      <c r="N1877" s="288"/>
      <c r="O1877" s="311">
        <v>42272</v>
      </c>
      <c r="P1877" s="298"/>
      <c r="Q1877" s="299">
        <v>1172</v>
      </c>
      <c r="R1877" s="299"/>
      <c r="S1877" s="300">
        <v>36.07</v>
      </c>
      <c r="T1877" s="301"/>
      <c r="U1877" s="246"/>
    </row>
    <row r="1878" spans="1:21" x14ac:dyDescent="0.25">
      <c r="A1878" s="290" t="s">
        <v>4520</v>
      </c>
      <c r="B1878" t="s">
        <v>611</v>
      </c>
      <c r="C1878" t="s">
        <v>612</v>
      </c>
      <c r="D1878" t="s">
        <v>613</v>
      </c>
      <c r="E1878" t="s">
        <v>4521</v>
      </c>
      <c r="F1878" t="s">
        <v>106</v>
      </c>
      <c r="G1878" t="s">
        <v>97</v>
      </c>
      <c r="H1878" t="s">
        <v>833</v>
      </c>
      <c r="I1878" s="200">
        <v>7725</v>
      </c>
      <c r="J1878" s="200"/>
      <c r="K1878" s="237">
        <v>268</v>
      </c>
      <c r="L1878" s="237"/>
      <c r="M1878" s="288">
        <v>28.82</v>
      </c>
      <c r="N1878" s="288"/>
      <c r="O1878" s="311">
        <v>10000</v>
      </c>
      <c r="P1878" s="298"/>
      <c r="Q1878" s="299">
        <v>290</v>
      </c>
      <c r="R1878" s="299"/>
      <c r="S1878" s="300">
        <v>34.479999999999997</v>
      </c>
      <c r="T1878" s="301"/>
      <c r="U1878" s="246"/>
    </row>
    <row r="1879" spans="1:21" x14ac:dyDescent="0.25">
      <c r="A1879" s="290" t="s">
        <v>4522</v>
      </c>
      <c r="B1879" t="s">
        <v>611</v>
      </c>
      <c r="C1879" t="s">
        <v>612</v>
      </c>
      <c r="D1879" t="s">
        <v>613</v>
      </c>
      <c r="E1879" t="s">
        <v>4523</v>
      </c>
      <c r="F1879" t="s">
        <v>106</v>
      </c>
      <c r="G1879" t="s">
        <v>97</v>
      </c>
      <c r="H1879" t="s">
        <v>833</v>
      </c>
      <c r="I1879" s="200">
        <v>16032</v>
      </c>
      <c r="J1879" s="200"/>
      <c r="K1879" s="237">
        <v>413</v>
      </c>
      <c r="L1879" s="237"/>
      <c r="M1879" s="288">
        <v>38.82</v>
      </c>
      <c r="N1879" s="288"/>
      <c r="O1879" s="311">
        <v>20917</v>
      </c>
      <c r="P1879" s="298"/>
      <c r="Q1879" s="299">
        <v>424</v>
      </c>
      <c r="R1879" s="299"/>
      <c r="S1879" s="300">
        <v>49.33</v>
      </c>
      <c r="T1879" s="301"/>
      <c r="U1879" s="246"/>
    </row>
    <row r="1880" spans="1:21" x14ac:dyDescent="0.25">
      <c r="A1880" s="290" t="s">
        <v>4524</v>
      </c>
      <c r="B1880" t="s">
        <v>611</v>
      </c>
      <c r="C1880" t="s">
        <v>612</v>
      </c>
      <c r="D1880" t="s">
        <v>613</v>
      </c>
      <c r="E1880" t="s">
        <v>4525</v>
      </c>
      <c r="F1880" t="s">
        <v>106</v>
      </c>
      <c r="G1880" t="s">
        <v>97</v>
      </c>
      <c r="H1880" t="s">
        <v>833</v>
      </c>
      <c r="I1880" s="200">
        <v>5213</v>
      </c>
      <c r="J1880" s="200"/>
      <c r="K1880" s="237">
        <v>125</v>
      </c>
      <c r="L1880" s="237"/>
      <c r="M1880" s="288">
        <v>41.7</v>
      </c>
      <c r="N1880" s="288"/>
      <c r="O1880" s="311">
        <v>5213</v>
      </c>
      <c r="P1880" s="298"/>
      <c r="Q1880" s="299">
        <v>127</v>
      </c>
      <c r="R1880" s="299"/>
      <c r="S1880" s="300">
        <v>41.05</v>
      </c>
      <c r="T1880" s="301"/>
      <c r="U1880" s="246"/>
    </row>
    <row r="1881" spans="1:21" x14ac:dyDescent="0.25">
      <c r="A1881" s="290" t="s">
        <v>4526</v>
      </c>
      <c r="B1881" t="s">
        <v>611</v>
      </c>
      <c r="C1881" t="s">
        <v>612</v>
      </c>
      <c r="D1881" t="s">
        <v>613</v>
      </c>
      <c r="E1881" t="s">
        <v>4527</v>
      </c>
      <c r="F1881" t="s">
        <v>106</v>
      </c>
      <c r="G1881" t="s">
        <v>97</v>
      </c>
      <c r="H1881" t="s">
        <v>896</v>
      </c>
      <c r="I1881" s="200">
        <v>0</v>
      </c>
      <c r="J1881" s="200"/>
      <c r="K1881" s="237">
        <v>118.7</v>
      </c>
      <c r="L1881" s="237"/>
      <c r="M1881" s="288">
        <v>0</v>
      </c>
      <c r="N1881" s="288"/>
      <c r="O1881" s="311">
        <v>0</v>
      </c>
      <c r="P1881" s="298"/>
      <c r="Q1881" s="299">
        <v>120</v>
      </c>
      <c r="R1881" s="299"/>
      <c r="S1881" s="300">
        <v>0</v>
      </c>
      <c r="T1881" s="301"/>
      <c r="U1881" s="246"/>
    </row>
    <row r="1882" spans="1:21" x14ac:dyDescent="0.25">
      <c r="A1882" s="290" t="s">
        <v>4528</v>
      </c>
      <c r="B1882" t="s">
        <v>611</v>
      </c>
      <c r="C1882" t="s">
        <v>612</v>
      </c>
      <c r="D1882" t="s">
        <v>613</v>
      </c>
      <c r="E1882" t="s">
        <v>4529</v>
      </c>
      <c r="F1882" t="s">
        <v>106</v>
      </c>
      <c r="G1882" t="s">
        <v>97</v>
      </c>
      <c r="H1882" t="s">
        <v>833</v>
      </c>
      <c r="I1882" s="200">
        <v>3000</v>
      </c>
      <c r="J1882" s="200"/>
      <c r="K1882" s="237">
        <v>1493.1</v>
      </c>
      <c r="L1882" s="237"/>
      <c r="M1882" s="288">
        <v>2.0099999999999998</v>
      </c>
      <c r="N1882" s="288"/>
      <c r="O1882" s="311">
        <v>3000</v>
      </c>
      <c r="P1882" s="298"/>
      <c r="Q1882" s="299">
        <v>1500</v>
      </c>
      <c r="R1882" s="299"/>
      <c r="S1882" s="300">
        <v>2</v>
      </c>
      <c r="T1882" s="301"/>
      <c r="U1882" s="246"/>
    </row>
    <row r="1883" spans="1:21" x14ac:dyDescent="0.25">
      <c r="A1883" s="290" t="s">
        <v>4530</v>
      </c>
      <c r="B1883" t="s">
        <v>611</v>
      </c>
      <c r="C1883" t="s">
        <v>612</v>
      </c>
      <c r="D1883" t="s">
        <v>613</v>
      </c>
      <c r="E1883" t="s">
        <v>4531</v>
      </c>
      <c r="F1883" t="s">
        <v>106</v>
      </c>
      <c r="G1883" t="s">
        <v>97</v>
      </c>
      <c r="H1883" t="s">
        <v>896</v>
      </c>
      <c r="I1883" s="200">
        <v>0</v>
      </c>
      <c r="J1883" s="200"/>
      <c r="K1883" s="237">
        <v>67.8</v>
      </c>
      <c r="L1883" s="237"/>
      <c r="M1883" s="288">
        <v>0</v>
      </c>
      <c r="N1883" s="288"/>
      <c r="O1883" s="311">
        <v>0</v>
      </c>
      <c r="P1883" s="298"/>
      <c r="Q1883" s="299">
        <v>67</v>
      </c>
      <c r="R1883" s="299"/>
      <c r="S1883" s="300">
        <v>0</v>
      </c>
      <c r="T1883" s="301"/>
      <c r="U1883" s="246"/>
    </row>
    <row r="1884" spans="1:21" x14ac:dyDescent="0.25">
      <c r="A1884" s="290" t="s">
        <v>4532</v>
      </c>
      <c r="B1884" t="s">
        <v>611</v>
      </c>
      <c r="C1884" t="s">
        <v>612</v>
      </c>
      <c r="D1884" t="s">
        <v>613</v>
      </c>
      <c r="E1884" t="s">
        <v>4533</v>
      </c>
      <c r="F1884" t="s">
        <v>106</v>
      </c>
      <c r="G1884" t="s">
        <v>97</v>
      </c>
      <c r="H1884" t="s">
        <v>896</v>
      </c>
      <c r="I1884" s="200">
        <v>0</v>
      </c>
      <c r="J1884" s="200"/>
      <c r="K1884" s="237">
        <v>189.1</v>
      </c>
      <c r="L1884" s="237"/>
      <c r="M1884" s="288">
        <v>0</v>
      </c>
      <c r="N1884" s="288"/>
      <c r="O1884" s="311">
        <v>0</v>
      </c>
      <c r="P1884" s="298"/>
      <c r="Q1884" s="299">
        <v>297</v>
      </c>
      <c r="R1884" s="299"/>
      <c r="S1884" s="300">
        <v>0</v>
      </c>
      <c r="T1884" s="301"/>
      <c r="U1884" s="246"/>
    </row>
    <row r="1885" spans="1:21" x14ac:dyDescent="0.25">
      <c r="A1885" s="290" t="s">
        <v>4534</v>
      </c>
      <c r="B1885" t="s">
        <v>611</v>
      </c>
      <c r="C1885" t="s">
        <v>612</v>
      </c>
      <c r="D1885" t="s">
        <v>613</v>
      </c>
      <c r="E1885" t="s">
        <v>4535</v>
      </c>
      <c r="F1885" t="s">
        <v>106</v>
      </c>
      <c r="G1885" t="s">
        <v>97</v>
      </c>
      <c r="H1885" t="s">
        <v>833</v>
      </c>
      <c r="I1885" s="200">
        <v>12450</v>
      </c>
      <c r="J1885" s="200"/>
      <c r="K1885" s="237">
        <v>296</v>
      </c>
      <c r="L1885" s="237"/>
      <c r="M1885" s="288">
        <v>42.06</v>
      </c>
      <c r="N1885" s="288"/>
      <c r="O1885" s="311">
        <v>12450</v>
      </c>
      <c r="P1885" s="298"/>
      <c r="Q1885" s="299">
        <v>303</v>
      </c>
      <c r="R1885" s="299"/>
      <c r="S1885" s="300">
        <v>41.09</v>
      </c>
      <c r="T1885" s="301"/>
      <c r="U1885" s="246"/>
    </row>
    <row r="1886" spans="1:21" x14ac:dyDescent="0.25">
      <c r="A1886" s="290" t="s">
        <v>4536</v>
      </c>
      <c r="B1886" t="s">
        <v>611</v>
      </c>
      <c r="C1886" t="s">
        <v>612</v>
      </c>
      <c r="D1886" t="s">
        <v>613</v>
      </c>
      <c r="E1886" t="s">
        <v>4537</v>
      </c>
      <c r="F1886" t="s">
        <v>106</v>
      </c>
      <c r="G1886" t="s">
        <v>97</v>
      </c>
      <c r="H1886" t="s">
        <v>896</v>
      </c>
      <c r="I1886" s="200">
        <v>0</v>
      </c>
      <c r="J1886" s="200"/>
      <c r="K1886" s="237">
        <v>42</v>
      </c>
      <c r="L1886" s="237"/>
      <c r="M1886" s="288">
        <v>0</v>
      </c>
      <c r="N1886" s="288"/>
      <c r="O1886" s="311">
        <v>0</v>
      </c>
      <c r="P1886" s="298"/>
      <c r="Q1886" s="299">
        <v>43</v>
      </c>
      <c r="R1886" s="299"/>
      <c r="S1886" s="300">
        <v>0</v>
      </c>
      <c r="T1886" s="301"/>
      <c r="U1886" s="246"/>
    </row>
    <row r="1887" spans="1:21" x14ac:dyDescent="0.25">
      <c r="A1887" s="290" t="s">
        <v>4538</v>
      </c>
      <c r="B1887" t="s">
        <v>611</v>
      </c>
      <c r="C1887" t="s">
        <v>612</v>
      </c>
      <c r="D1887" t="s">
        <v>613</v>
      </c>
      <c r="E1887" t="s">
        <v>4539</v>
      </c>
      <c r="F1887" t="s">
        <v>106</v>
      </c>
      <c r="G1887" t="s">
        <v>97</v>
      </c>
      <c r="H1887" t="s">
        <v>896</v>
      </c>
      <c r="I1887" s="200">
        <v>0</v>
      </c>
      <c r="J1887" s="200"/>
      <c r="K1887" s="237">
        <v>68.7</v>
      </c>
      <c r="L1887" s="237"/>
      <c r="M1887" s="288">
        <v>0</v>
      </c>
      <c r="N1887" s="288"/>
      <c r="O1887" s="311">
        <v>0</v>
      </c>
      <c r="P1887" s="298"/>
      <c r="Q1887" s="299">
        <v>69</v>
      </c>
      <c r="R1887" s="299"/>
      <c r="S1887" s="300">
        <v>0</v>
      </c>
      <c r="T1887" s="301"/>
      <c r="U1887" s="246"/>
    </row>
    <row r="1888" spans="1:21" x14ac:dyDescent="0.25">
      <c r="A1888" s="290" t="s">
        <v>4540</v>
      </c>
      <c r="B1888" t="s">
        <v>611</v>
      </c>
      <c r="C1888" t="s">
        <v>612</v>
      </c>
      <c r="D1888" t="s">
        <v>613</v>
      </c>
      <c r="E1888" t="s">
        <v>4541</v>
      </c>
      <c r="F1888" t="s">
        <v>106</v>
      </c>
      <c r="G1888" t="s">
        <v>97</v>
      </c>
      <c r="H1888" t="s">
        <v>833</v>
      </c>
      <c r="I1888" s="200">
        <v>5878</v>
      </c>
      <c r="J1888" s="200"/>
      <c r="K1888" s="237">
        <v>311</v>
      </c>
      <c r="L1888" s="237"/>
      <c r="M1888" s="288">
        <v>18.899999999999999</v>
      </c>
      <c r="N1888" s="288"/>
      <c r="O1888" s="311">
        <v>6378</v>
      </c>
      <c r="P1888" s="298"/>
      <c r="Q1888" s="299">
        <v>311</v>
      </c>
      <c r="R1888" s="299"/>
      <c r="S1888" s="300">
        <v>20.51</v>
      </c>
      <c r="T1888" s="301"/>
      <c r="U1888" s="246"/>
    </row>
    <row r="1889" spans="1:21" x14ac:dyDescent="0.25">
      <c r="A1889" s="290" t="s">
        <v>4542</v>
      </c>
      <c r="B1889" t="s">
        <v>611</v>
      </c>
      <c r="C1889" t="s">
        <v>612</v>
      </c>
      <c r="D1889" t="s">
        <v>613</v>
      </c>
      <c r="E1889" t="s">
        <v>4543</v>
      </c>
      <c r="F1889" t="s">
        <v>106</v>
      </c>
      <c r="G1889" t="s">
        <v>97</v>
      </c>
      <c r="H1889" t="s">
        <v>833</v>
      </c>
      <c r="I1889" s="200">
        <v>13500</v>
      </c>
      <c r="J1889" s="200"/>
      <c r="K1889" s="237">
        <v>479</v>
      </c>
      <c r="L1889" s="237"/>
      <c r="M1889" s="288">
        <v>28.18</v>
      </c>
      <c r="N1889" s="288"/>
      <c r="O1889" s="311">
        <v>13500</v>
      </c>
      <c r="P1889" s="298"/>
      <c r="Q1889" s="299">
        <v>567</v>
      </c>
      <c r="R1889" s="299"/>
      <c r="S1889" s="300">
        <v>23.81</v>
      </c>
      <c r="T1889" s="301"/>
      <c r="U1889" s="246"/>
    </row>
    <row r="1890" spans="1:21" x14ac:dyDescent="0.25">
      <c r="A1890" s="290" t="s">
        <v>4544</v>
      </c>
      <c r="B1890" t="s">
        <v>611</v>
      </c>
      <c r="C1890" t="s">
        <v>612</v>
      </c>
      <c r="D1890" t="s">
        <v>613</v>
      </c>
      <c r="E1890" t="s">
        <v>1192</v>
      </c>
      <c r="F1890" t="s">
        <v>106</v>
      </c>
      <c r="G1890" t="s">
        <v>97</v>
      </c>
      <c r="H1890" t="s">
        <v>833</v>
      </c>
      <c r="I1890" s="200">
        <v>40100</v>
      </c>
      <c r="J1890" s="200"/>
      <c r="K1890" s="237">
        <v>999.9</v>
      </c>
      <c r="L1890" s="237"/>
      <c r="M1890" s="288">
        <v>40.1</v>
      </c>
      <c r="N1890" s="288"/>
      <c r="O1890" s="311">
        <v>40740</v>
      </c>
      <c r="P1890" s="298"/>
      <c r="Q1890" s="299">
        <v>1016</v>
      </c>
      <c r="R1890" s="299"/>
      <c r="S1890" s="300">
        <v>40.1</v>
      </c>
      <c r="T1890" s="301"/>
      <c r="U1890" s="246"/>
    </row>
    <row r="1891" spans="1:21" x14ac:dyDescent="0.25">
      <c r="A1891" s="290" t="s">
        <v>4545</v>
      </c>
      <c r="B1891" t="s">
        <v>611</v>
      </c>
      <c r="C1891" t="s">
        <v>612</v>
      </c>
      <c r="D1891" t="s">
        <v>613</v>
      </c>
      <c r="E1891" t="s">
        <v>4546</v>
      </c>
      <c r="F1891" t="s">
        <v>106</v>
      </c>
      <c r="G1891" t="s">
        <v>97</v>
      </c>
      <c r="H1891" t="s">
        <v>833</v>
      </c>
      <c r="I1891" s="200">
        <v>57067</v>
      </c>
      <c r="J1891" s="200"/>
      <c r="K1891" s="237">
        <v>1642</v>
      </c>
      <c r="L1891" s="237"/>
      <c r="M1891" s="288">
        <v>34.75</v>
      </c>
      <c r="N1891" s="288"/>
      <c r="O1891" s="311">
        <v>59635</v>
      </c>
      <c r="P1891" s="298"/>
      <c r="Q1891" s="299">
        <v>1661</v>
      </c>
      <c r="R1891" s="299"/>
      <c r="S1891" s="300">
        <v>35.9</v>
      </c>
      <c r="T1891" s="301"/>
      <c r="U1891" s="246"/>
    </row>
    <row r="1892" spans="1:21" x14ac:dyDescent="0.25">
      <c r="A1892" s="290" t="s">
        <v>4547</v>
      </c>
      <c r="B1892" t="s">
        <v>713</v>
      </c>
      <c r="C1892" t="s">
        <v>714</v>
      </c>
      <c r="D1892" t="s">
        <v>715</v>
      </c>
      <c r="E1892" t="s">
        <v>4548</v>
      </c>
      <c r="F1892" t="s">
        <v>141</v>
      </c>
      <c r="G1892" t="s">
        <v>140</v>
      </c>
      <c r="H1892" t="s">
        <v>833</v>
      </c>
      <c r="I1892" s="200">
        <v>317372</v>
      </c>
      <c r="J1892" s="200"/>
      <c r="K1892" s="237">
        <v>6187.9</v>
      </c>
      <c r="L1892" s="237"/>
      <c r="M1892" s="288">
        <v>51.29</v>
      </c>
      <c r="N1892" s="288"/>
      <c r="O1892" s="311">
        <v>355006</v>
      </c>
      <c r="P1892" s="298"/>
      <c r="Q1892" s="299">
        <v>6261.1</v>
      </c>
      <c r="R1892" s="299"/>
      <c r="S1892" s="300">
        <v>56.7</v>
      </c>
      <c r="T1892" s="301"/>
      <c r="U1892" s="246"/>
    </row>
    <row r="1893" spans="1:21" x14ac:dyDescent="0.25">
      <c r="A1893" s="290" t="s">
        <v>4549</v>
      </c>
      <c r="B1893" t="s">
        <v>302</v>
      </c>
      <c r="C1893" t="s">
        <v>303</v>
      </c>
      <c r="D1893" t="s">
        <v>304</v>
      </c>
      <c r="E1893" t="s">
        <v>4550</v>
      </c>
      <c r="F1893" t="s">
        <v>141</v>
      </c>
      <c r="G1893" t="s">
        <v>97</v>
      </c>
      <c r="H1893" t="s">
        <v>833</v>
      </c>
      <c r="I1893" s="200">
        <v>12000</v>
      </c>
      <c r="J1893" s="200"/>
      <c r="K1893" s="237">
        <v>253</v>
      </c>
      <c r="L1893" s="237"/>
      <c r="M1893" s="288">
        <v>47.43</v>
      </c>
      <c r="N1893" s="288"/>
      <c r="O1893" s="311">
        <v>12000</v>
      </c>
      <c r="P1893" s="298"/>
      <c r="Q1893" s="299">
        <v>257</v>
      </c>
      <c r="R1893" s="299"/>
      <c r="S1893" s="300">
        <v>46.69</v>
      </c>
      <c r="T1893" s="301"/>
      <c r="U1893" s="246"/>
    </row>
    <row r="1894" spans="1:21" x14ac:dyDescent="0.25">
      <c r="A1894" s="290" t="s">
        <v>4551</v>
      </c>
      <c r="B1894" t="s">
        <v>302</v>
      </c>
      <c r="C1894" t="s">
        <v>303</v>
      </c>
      <c r="D1894" t="s">
        <v>304</v>
      </c>
      <c r="E1894" t="s">
        <v>4552</v>
      </c>
      <c r="F1894" t="s">
        <v>141</v>
      </c>
      <c r="G1894" t="s">
        <v>97</v>
      </c>
      <c r="H1894" t="s">
        <v>833</v>
      </c>
      <c r="I1894" s="200">
        <v>5000</v>
      </c>
      <c r="J1894" s="200"/>
      <c r="K1894" s="237">
        <v>240</v>
      </c>
      <c r="L1894" s="237"/>
      <c r="M1894" s="288">
        <v>20.83</v>
      </c>
      <c r="N1894" s="288"/>
      <c r="O1894" s="311">
        <v>5000</v>
      </c>
      <c r="P1894" s="298"/>
      <c r="Q1894" s="299">
        <v>243</v>
      </c>
      <c r="R1894" s="299"/>
      <c r="S1894" s="300">
        <v>20.58</v>
      </c>
      <c r="T1894" s="301"/>
      <c r="U1894" s="246"/>
    </row>
    <row r="1895" spans="1:21" x14ac:dyDescent="0.25">
      <c r="A1895" s="290" t="s">
        <v>4553</v>
      </c>
      <c r="B1895" t="s">
        <v>302</v>
      </c>
      <c r="C1895" t="s">
        <v>303</v>
      </c>
      <c r="D1895" t="s">
        <v>304</v>
      </c>
      <c r="E1895" t="s">
        <v>4554</v>
      </c>
      <c r="F1895" t="s">
        <v>141</v>
      </c>
      <c r="G1895" t="s">
        <v>97</v>
      </c>
      <c r="H1895" t="s">
        <v>833</v>
      </c>
      <c r="I1895" s="200">
        <v>244559</v>
      </c>
      <c r="J1895" s="200"/>
      <c r="K1895" s="237">
        <v>2763</v>
      </c>
      <c r="L1895" s="237"/>
      <c r="M1895" s="288">
        <v>88.51</v>
      </c>
      <c r="N1895" s="288"/>
      <c r="O1895" s="311">
        <v>249450</v>
      </c>
      <c r="P1895" s="298"/>
      <c r="Q1895" s="299">
        <v>2768</v>
      </c>
      <c r="R1895" s="299"/>
      <c r="S1895" s="300">
        <v>90.12</v>
      </c>
      <c r="T1895" s="301"/>
      <c r="U1895" s="246"/>
    </row>
    <row r="1896" spans="1:21" x14ac:dyDescent="0.25">
      <c r="A1896" s="290" t="s">
        <v>4555</v>
      </c>
      <c r="B1896" t="s">
        <v>302</v>
      </c>
      <c r="C1896" t="s">
        <v>303</v>
      </c>
      <c r="D1896" t="s">
        <v>304</v>
      </c>
      <c r="E1896" t="s">
        <v>4556</v>
      </c>
      <c r="F1896" t="s">
        <v>141</v>
      </c>
      <c r="G1896" t="s">
        <v>97</v>
      </c>
      <c r="H1896" t="s">
        <v>833</v>
      </c>
      <c r="I1896" s="200">
        <v>12582</v>
      </c>
      <c r="J1896" s="200"/>
      <c r="K1896" s="237">
        <v>250</v>
      </c>
      <c r="L1896" s="237"/>
      <c r="M1896" s="288">
        <v>50.33</v>
      </c>
      <c r="N1896" s="288"/>
      <c r="O1896" s="311">
        <v>12582</v>
      </c>
      <c r="P1896" s="298"/>
      <c r="Q1896" s="299">
        <v>253</v>
      </c>
      <c r="R1896" s="299"/>
      <c r="S1896" s="300">
        <v>49.73</v>
      </c>
      <c r="T1896" s="301"/>
      <c r="U1896" s="246"/>
    </row>
    <row r="1897" spans="1:21" x14ac:dyDescent="0.25">
      <c r="A1897" s="290" t="s">
        <v>4557</v>
      </c>
      <c r="B1897" t="s">
        <v>302</v>
      </c>
      <c r="C1897" t="s">
        <v>303</v>
      </c>
      <c r="D1897" t="s">
        <v>304</v>
      </c>
      <c r="E1897" t="s">
        <v>4558</v>
      </c>
      <c r="F1897" t="s">
        <v>141</v>
      </c>
      <c r="G1897" t="s">
        <v>97</v>
      </c>
      <c r="H1897" t="s">
        <v>833</v>
      </c>
      <c r="I1897" s="200">
        <v>7400</v>
      </c>
      <c r="J1897" s="200"/>
      <c r="K1897" s="237">
        <v>271</v>
      </c>
      <c r="L1897" s="237"/>
      <c r="M1897" s="288">
        <v>27.31</v>
      </c>
      <c r="N1897" s="288"/>
      <c r="O1897" s="311">
        <v>7622</v>
      </c>
      <c r="P1897" s="298"/>
      <c r="Q1897" s="299">
        <v>269</v>
      </c>
      <c r="R1897" s="299"/>
      <c r="S1897" s="300">
        <v>28.33</v>
      </c>
      <c r="T1897" s="301"/>
      <c r="U1897" s="246"/>
    </row>
    <row r="1898" spans="1:21" x14ac:dyDescent="0.25">
      <c r="A1898" s="290" t="s">
        <v>4559</v>
      </c>
      <c r="B1898" t="s">
        <v>302</v>
      </c>
      <c r="C1898" t="s">
        <v>303</v>
      </c>
      <c r="D1898" t="s">
        <v>304</v>
      </c>
      <c r="E1898" t="s">
        <v>4560</v>
      </c>
      <c r="F1898" t="s">
        <v>141</v>
      </c>
      <c r="G1898" t="s">
        <v>97</v>
      </c>
      <c r="H1898" t="s">
        <v>833</v>
      </c>
      <c r="I1898" s="200">
        <v>19780</v>
      </c>
      <c r="J1898" s="200"/>
      <c r="K1898" s="237">
        <v>677</v>
      </c>
      <c r="L1898" s="237"/>
      <c r="M1898" s="288">
        <v>29.22</v>
      </c>
      <c r="N1898" s="288"/>
      <c r="O1898" s="311">
        <v>20769</v>
      </c>
      <c r="P1898" s="298"/>
      <c r="Q1898" s="299">
        <v>678</v>
      </c>
      <c r="R1898" s="299"/>
      <c r="S1898" s="300">
        <v>30.63</v>
      </c>
      <c r="T1898" s="301"/>
      <c r="U1898" s="246"/>
    </row>
    <row r="1899" spans="1:21" x14ac:dyDescent="0.25">
      <c r="A1899" s="290" t="s">
        <v>4561</v>
      </c>
      <c r="B1899" t="s">
        <v>302</v>
      </c>
      <c r="C1899" t="s">
        <v>303</v>
      </c>
      <c r="D1899" t="s">
        <v>304</v>
      </c>
      <c r="E1899" t="s">
        <v>4562</v>
      </c>
      <c r="F1899" t="s">
        <v>141</v>
      </c>
      <c r="G1899" t="s">
        <v>97</v>
      </c>
      <c r="H1899" t="s">
        <v>833</v>
      </c>
      <c r="I1899" s="200">
        <v>36733</v>
      </c>
      <c r="J1899" s="200"/>
      <c r="K1899" s="237">
        <v>584</v>
      </c>
      <c r="L1899" s="237"/>
      <c r="M1899" s="288">
        <v>62.9</v>
      </c>
      <c r="N1899" s="288"/>
      <c r="O1899" s="311">
        <v>39636</v>
      </c>
      <c r="P1899" s="298"/>
      <c r="Q1899" s="299">
        <v>599</v>
      </c>
      <c r="R1899" s="299"/>
      <c r="S1899" s="300">
        <v>66.17</v>
      </c>
      <c r="T1899" s="301"/>
      <c r="U1899" s="246"/>
    </row>
    <row r="1900" spans="1:21" x14ac:dyDescent="0.25">
      <c r="A1900" s="290" t="s">
        <v>4563</v>
      </c>
      <c r="B1900" t="s">
        <v>302</v>
      </c>
      <c r="C1900" t="s">
        <v>303</v>
      </c>
      <c r="D1900" t="s">
        <v>304</v>
      </c>
      <c r="E1900" t="s">
        <v>4564</v>
      </c>
      <c r="F1900" t="s">
        <v>141</v>
      </c>
      <c r="G1900" t="s">
        <v>97</v>
      </c>
      <c r="H1900" t="s">
        <v>833</v>
      </c>
      <c r="I1900" s="200">
        <v>7200</v>
      </c>
      <c r="J1900" s="200"/>
      <c r="K1900" s="237">
        <v>155</v>
      </c>
      <c r="L1900" s="237"/>
      <c r="M1900" s="288">
        <v>46.45</v>
      </c>
      <c r="N1900" s="288"/>
      <c r="O1900" s="311">
        <v>7350</v>
      </c>
      <c r="P1900" s="298"/>
      <c r="Q1900" s="299">
        <v>150</v>
      </c>
      <c r="R1900" s="299"/>
      <c r="S1900" s="300">
        <v>49</v>
      </c>
      <c r="T1900" s="301"/>
      <c r="U1900" s="246"/>
    </row>
    <row r="1901" spans="1:21" x14ac:dyDescent="0.25">
      <c r="A1901" s="290" t="s">
        <v>4565</v>
      </c>
      <c r="B1901" t="s">
        <v>302</v>
      </c>
      <c r="C1901" t="s">
        <v>303</v>
      </c>
      <c r="D1901" t="s">
        <v>304</v>
      </c>
      <c r="E1901" t="s">
        <v>4566</v>
      </c>
      <c r="F1901" t="s">
        <v>141</v>
      </c>
      <c r="G1901" t="s">
        <v>97</v>
      </c>
      <c r="H1901" t="s">
        <v>833</v>
      </c>
      <c r="I1901" s="200">
        <v>7560</v>
      </c>
      <c r="J1901" s="200"/>
      <c r="K1901" s="237">
        <v>340</v>
      </c>
      <c r="L1901" s="237"/>
      <c r="M1901" s="288">
        <v>22.24</v>
      </c>
      <c r="N1901" s="288"/>
      <c r="O1901" s="311">
        <v>7700</v>
      </c>
      <c r="P1901" s="298"/>
      <c r="Q1901" s="299">
        <v>331</v>
      </c>
      <c r="R1901" s="299"/>
      <c r="S1901" s="300">
        <v>23.26</v>
      </c>
      <c r="T1901" s="301"/>
      <c r="U1901" s="246"/>
    </row>
    <row r="1902" spans="1:21" x14ac:dyDescent="0.25">
      <c r="A1902" s="290" t="s">
        <v>4567</v>
      </c>
      <c r="B1902" t="s">
        <v>302</v>
      </c>
      <c r="C1902" t="s">
        <v>303</v>
      </c>
      <c r="D1902" t="s">
        <v>304</v>
      </c>
      <c r="E1902" t="s">
        <v>4568</v>
      </c>
      <c r="F1902" t="s">
        <v>141</v>
      </c>
      <c r="G1902" t="s">
        <v>97</v>
      </c>
      <c r="H1902" t="s">
        <v>833</v>
      </c>
      <c r="I1902" s="200">
        <v>407357</v>
      </c>
      <c r="J1902" s="200"/>
      <c r="K1902" s="237">
        <v>1666</v>
      </c>
      <c r="L1902" s="237"/>
      <c r="M1902" s="288">
        <v>244.51</v>
      </c>
      <c r="N1902" s="288"/>
      <c r="O1902" s="311">
        <v>391899</v>
      </c>
      <c r="P1902" s="298"/>
      <c r="Q1902" s="299">
        <v>1970</v>
      </c>
      <c r="R1902" s="299"/>
      <c r="S1902" s="300">
        <v>198.93</v>
      </c>
      <c r="T1902" s="301"/>
      <c r="U1902" s="246"/>
    </row>
    <row r="1903" spans="1:21" x14ac:dyDescent="0.25">
      <c r="A1903" s="290" t="s">
        <v>4569</v>
      </c>
      <c r="B1903" t="s">
        <v>302</v>
      </c>
      <c r="C1903" t="s">
        <v>303</v>
      </c>
      <c r="D1903" t="s">
        <v>304</v>
      </c>
      <c r="E1903" t="s">
        <v>4570</v>
      </c>
      <c r="F1903" t="s">
        <v>141</v>
      </c>
      <c r="G1903" t="s">
        <v>97</v>
      </c>
      <c r="H1903" t="s">
        <v>833</v>
      </c>
      <c r="I1903" s="200">
        <v>8142</v>
      </c>
      <c r="J1903" s="200"/>
      <c r="K1903" s="237">
        <v>305</v>
      </c>
      <c r="L1903" s="237"/>
      <c r="M1903" s="288">
        <v>26.7</v>
      </c>
      <c r="N1903" s="288"/>
      <c r="O1903" s="311">
        <v>8264</v>
      </c>
      <c r="P1903" s="298"/>
      <c r="Q1903" s="299">
        <v>311</v>
      </c>
      <c r="R1903" s="299"/>
      <c r="S1903" s="300">
        <v>26.57</v>
      </c>
      <c r="T1903" s="301"/>
      <c r="U1903" s="246"/>
    </row>
    <row r="1904" spans="1:21" x14ac:dyDescent="0.25">
      <c r="A1904" s="290" t="s">
        <v>4571</v>
      </c>
      <c r="B1904" t="s">
        <v>302</v>
      </c>
      <c r="C1904" t="s">
        <v>303</v>
      </c>
      <c r="D1904" t="s">
        <v>304</v>
      </c>
      <c r="E1904" t="s">
        <v>4572</v>
      </c>
      <c r="F1904" t="s">
        <v>141</v>
      </c>
      <c r="G1904" t="s">
        <v>97</v>
      </c>
      <c r="H1904" t="s">
        <v>833</v>
      </c>
      <c r="I1904" s="200">
        <v>3170</v>
      </c>
      <c r="J1904" s="200"/>
      <c r="K1904" s="237">
        <v>115</v>
      </c>
      <c r="L1904" s="237"/>
      <c r="M1904" s="288">
        <v>27.57</v>
      </c>
      <c r="N1904" s="288"/>
      <c r="O1904" s="311">
        <v>3170</v>
      </c>
      <c r="P1904" s="298"/>
      <c r="Q1904" s="299">
        <v>114</v>
      </c>
      <c r="R1904" s="299"/>
      <c r="S1904" s="300">
        <v>27.81</v>
      </c>
      <c r="T1904" s="301"/>
      <c r="U1904" s="246"/>
    </row>
    <row r="1905" spans="1:21" x14ac:dyDescent="0.25">
      <c r="A1905" s="290" t="s">
        <v>4573</v>
      </c>
      <c r="B1905" t="s">
        <v>302</v>
      </c>
      <c r="C1905" t="s">
        <v>303</v>
      </c>
      <c r="D1905" t="s">
        <v>304</v>
      </c>
      <c r="E1905" t="s">
        <v>4574</v>
      </c>
      <c r="F1905" t="s">
        <v>141</v>
      </c>
      <c r="G1905" t="s">
        <v>97</v>
      </c>
      <c r="H1905" t="s">
        <v>833</v>
      </c>
      <c r="I1905" s="200">
        <v>114500</v>
      </c>
      <c r="J1905" s="200"/>
      <c r="K1905" s="237">
        <v>2801</v>
      </c>
      <c r="L1905" s="237"/>
      <c r="M1905" s="288">
        <v>40.880000000000003</v>
      </c>
      <c r="N1905" s="288"/>
      <c r="O1905" s="311">
        <v>116750</v>
      </c>
      <c r="P1905" s="298"/>
      <c r="Q1905" s="299">
        <v>2825</v>
      </c>
      <c r="R1905" s="299"/>
      <c r="S1905" s="300">
        <v>41.33</v>
      </c>
      <c r="T1905" s="301"/>
      <c r="U1905" s="246"/>
    </row>
    <row r="1906" spans="1:21" x14ac:dyDescent="0.25">
      <c r="A1906" s="290" t="s">
        <v>4575</v>
      </c>
      <c r="B1906" t="s">
        <v>302</v>
      </c>
      <c r="C1906" t="s">
        <v>303</v>
      </c>
      <c r="D1906" t="s">
        <v>304</v>
      </c>
      <c r="E1906" t="s">
        <v>4576</v>
      </c>
      <c r="F1906" t="s">
        <v>141</v>
      </c>
      <c r="G1906" t="s">
        <v>97</v>
      </c>
      <c r="H1906" t="s">
        <v>833</v>
      </c>
      <c r="I1906" s="200">
        <v>15750</v>
      </c>
      <c r="J1906" s="200"/>
      <c r="K1906" s="237">
        <v>416</v>
      </c>
      <c r="L1906" s="237"/>
      <c r="M1906" s="288">
        <v>37.86</v>
      </c>
      <c r="N1906" s="288"/>
      <c r="O1906" s="311">
        <v>15750</v>
      </c>
      <c r="P1906" s="298"/>
      <c r="Q1906" s="299">
        <v>422</v>
      </c>
      <c r="R1906" s="299"/>
      <c r="S1906" s="300">
        <v>37.32</v>
      </c>
      <c r="T1906" s="301"/>
      <c r="U1906" s="246"/>
    </row>
    <row r="1907" spans="1:21" x14ac:dyDescent="0.25">
      <c r="A1907" s="290" t="s">
        <v>4577</v>
      </c>
      <c r="B1907" t="s">
        <v>302</v>
      </c>
      <c r="C1907" t="s">
        <v>303</v>
      </c>
      <c r="D1907" t="s">
        <v>304</v>
      </c>
      <c r="E1907" t="s">
        <v>4578</v>
      </c>
      <c r="F1907" t="s">
        <v>141</v>
      </c>
      <c r="G1907" t="s">
        <v>97</v>
      </c>
      <c r="H1907" t="s">
        <v>833</v>
      </c>
      <c r="I1907" s="200">
        <v>20100</v>
      </c>
      <c r="J1907" s="200"/>
      <c r="K1907" s="237">
        <v>109</v>
      </c>
      <c r="L1907" s="237"/>
      <c r="M1907" s="288">
        <v>184.4</v>
      </c>
      <c r="N1907" s="288"/>
      <c r="O1907" s="311">
        <v>20114</v>
      </c>
      <c r="P1907" s="298"/>
      <c r="Q1907" s="299">
        <v>113</v>
      </c>
      <c r="R1907" s="299"/>
      <c r="S1907" s="300">
        <v>178</v>
      </c>
      <c r="T1907" s="301"/>
      <c r="U1907" s="246"/>
    </row>
    <row r="1908" spans="1:21" x14ac:dyDescent="0.25">
      <c r="A1908" s="290" t="s">
        <v>4579</v>
      </c>
      <c r="B1908" t="s">
        <v>302</v>
      </c>
      <c r="C1908" t="s">
        <v>303</v>
      </c>
      <c r="D1908" t="s">
        <v>304</v>
      </c>
      <c r="E1908" t="s">
        <v>4580</v>
      </c>
      <c r="F1908" t="s">
        <v>141</v>
      </c>
      <c r="G1908" t="s">
        <v>97</v>
      </c>
      <c r="H1908" t="s">
        <v>833</v>
      </c>
      <c r="I1908" s="200">
        <v>2788</v>
      </c>
      <c r="J1908" s="200"/>
      <c r="K1908" s="237">
        <v>124</v>
      </c>
      <c r="L1908" s="237"/>
      <c r="M1908" s="288">
        <v>22.48</v>
      </c>
      <c r="N1908" s="288"/>
      <c r="O1908" s="311">
        <v>2866</v>
      </c>
      <c r="P1908" s="298"/>
      <c r="Q1908" s="299">
        <v>127</v>
      </c>
      <c r="R1908" s="299"/>
      <c r="S1908" s="300">
        <v>22.57</v>
      </c>
      <c r="T1908" s="301"/>
      <c r="U1908" s="246"/>
    </row>
    <row r="1909" spans="1:21" x14ac:dyDescent="0.25">
      <c r="A1909" s="290" t="s">
        <v>4581</v>
      </c>
      <c r="B1909" t="s">
        <v>302</v>
      </c>
      <c r="C1909" t="s">
        <v>303</v>
      </c>
      <c r="D1909" t="s">
        <v>304</v>
      </c>
      <c r="E1909" t="s">
        <v>4582</v>
      </c>
      <c r="F1909" t="s">
        <v>141</v>
      </c>
      <c r="G1909" t="s">
        <v>97</v>
      </c>
      <c r="H1909" t="s">
        <v>833</v>
      </c>
      <c r="I1909" s="200">
        <v>8752</v>
      </c>
      <c r="J1909" s="200"/>
      <c r="K1909" s="237">
        <v>402</v>
      </c>
      <c r="L1909" s="237"/>
      <c r="M1909" s="288">
        <v>21.77</v>
      </c>
      <c r="N1909" s="288"/>
      <c r="O1909" s="311">
        <v>9135</v>
      </c>
      <c r="P1909" s="298"/>
      <c r="Q1909" s="299">
        <v>405</v>
      </c>
      <c r="R1909" s="299"/>
      <c r="S1909" s="300">
        <v>22.56</v>
      </c>
      <c r="T1909" s="301"/>
      <c r="U1909" s="246"/>
    </row>
    <row r="1910" spans="1:21" x14ac:dyDescent="0.25">
      <c r="A1910" s="290" t="s">
        <v>4583</v>
      </c>
      <c r="B1910" t="s">
        <v>302</v>
      </c>
      <c r="C1910" t="s">
        <v>303</v>
      </c>
      <c r="D1910" t="s">
        <v>304</v>
      </c>
      <c r="E1910" t="s">
        <v>4584</v>
      </c>
      <c r="F1910" t="s">
        <v>141</v>
      </c>
      <c r="G1910" t="s">
        <v>97</v>
      </c>
      <c r="H1910" t="s">
        <v>896</v>
      </c>
      <c r="I1910" s="200">
        <v>0</v>
      </c>
      <c r="J1910" s="200"/>
      <c r="K1910" s="237">
        <v>48</v>
      </c>
      <c r="L1910" s="237"/>
      <c r="M1910" s="288">
        <v>0</v>
      </c>
      <c r="N1910" s="288"/>
      <c r="O1910" s="311">
        <v>0</v>
      </c>
      <c r="P1910" s="298"/>
      <c r="Q1910" s="299">
        <v>47</v>
      </c>
      <c r="R1910" s="299"/>
      <c r="S1910" s="300">
        <v>0</v>
      </c>
      <c r="T1910" s="301"/>
      <c r="U1910" s="246"/>
    </row>
    <row r="1911" spans="1:21" x14ac:dyDescent="0.25">
      <c r="A1911" s="290" t="s">
        <v>4585</v>
      </c>
      <c r="B1911" t="s">
        <v>302</v>
      </c>
      <c r="C1911" t="s">
        <v>303</v>
      </c>
      <c r="D1911" t="s">
        <v>304</v>
      </c>
      <c r="E1911" t="s">
        <v>4586</v>
      </c>
      <c r="F1911" t="s">
        <v>141</v>
      </c>
      <c r="G1911" t="s">
        <v>97</v>
      </c>
      <c r="H1911" t="s">
        <v>833</v>
      </c>
      <c r="I1911" s="200">
        <v>7945</v>
      </c>
      <c r="J1911" s="200"/>
      <c r="K1911" s="237">
        <v>318</v>
      </c>
      <c r="L1911" s="237"/>
      <c r="M1911" s="288">
        <v>24.98</v>
      </c>
      <c r="N1911" s="288"/>
      <c r="O1911" s="311">
        <v>8073</v>
      </c>
      <c r="P1911" s="298"/>
      <c r="Q1911" s="299">
        <v>309</v>
      </c>
      <c r="R1911" s="299"/>
      <c r="S1911" s="300">
        <v>26.13</v>
      </c>
      <c r="T1911" s="301"/>
      <c r="U1911" s="246"/>
    </row>
    <row r="1912" spans="1:21" x14ac:dyDescent="0.25">
      <c r="A1912" s="290" t="s">
        <v>4587</v>
      </c>
      <c r="B1912" t="s">
        <v>302</v>
      </c>
      <c r="C1912" t="s">
        <v>303</v>
      </c>
      <c r="D1912" t="s">
        <v>304</v>
      </c>
      <c r="E1912" t="s">
        <v>4588</v>
      </c>
      <c r="F1912" t="s">
        <v>141</v>
      </c>
      <c r="G1912" t="s">
        <v>97</v>
      </c>
      <c r="H1912" t="s">
        <v>833</v>
      </c>
      <c r="I1912" s="200">
        <v>57520</v>
      </c>
      <c r="J1912" s="200"/>
      <c r="K1912" s="237">
        <v>1444</v>
      </c>
      <c r="L1912" s="237"/>
      <c r="M1912" s="288">
        <v>39.83</v>
      </c>
      <c r="N1912" s="288"/>
      <c r="O1912" s="311">
        <v>57520</v>
      </c>
      <c r="P1912" s="298"/>
      <c r="Q1912" s="299">
        <v>1457</v>
      </c>
      <c r="R1912" s="299"/>
      <c r="S1912" s="300">
        <v>39.479999999999997</v>
      </c>
      <c r="T1912" s="301"/>
      <c r="U1912" s="246"/>
    </row>
    <row r="1913" spans="1:21" x14ac:dyDescent="0.25">
      <c r="A1913" s="290" t="s">
        <v>4589</v>
      </c>
      <c r="B1913" t="s">
        <v>302</v>
      </c>
      <c r="C1913" t="s">
        <v>303</v>
      </c>
      <c r="D1913" t="s">
        <v>304</v>
      </c>
      <c r="E1913" t="s">
        <v>4590</v>
      </c>
      <c r="F1913" t="s">
        <v>141</v>
      </c>
      <c r="G1913" t="s">
        <v>97</v>
      </c>
      <c r="H1913" t="s">
        <v>833</v>
      </c>
      <c r="I1913" s="200">
        <v>2222</v>
      </c>
      <c r="J1913" s="200"/>
      <c r="K1913" s="237">
        <v>101</v>
      </c>
      <c r="L1913" s="237"/>
      <c r="M1913" s="288">
        <v>22</v>
      </c>
      <c r="N1913" s="288"/>
      <c r="O1913" s="311">
        <v>2222</v>
      </c>
      <c r="P1913" s="298"/>
      <c r="Q1913" s="299">
        <v>100</v>
      </c>
      <c r="R1913" s="299"/>
      <c r="S1913" s="300">
        <v>22.22</v>
      </c>
      <c r="T1913" s="301"/>
      <c r="U1913" s="246"/>
    </row>
    <row r="1914" spans="1:21" x14ac:dyDescent="0.25">
      <c r="A1914" s="290" t="s">
        <v>4591</v>
      </c>
      <c r="B1914" t="s">
        <v>302</v>
      </c>
      <c r="C1914" t="s">
        <v>303</v>
      </c>
      <c r="D1914" t="s">
        <v>304</v>
      </c>
      <c r="E1914" t="s">
        <v>4592</v>
      </c>
      <c r="F1914" t="s">
        <v>141</v>
      </c>
      <c r="G1914" t="s">
        <v>97</v>
      </c>
      <c r="H1914" t="s">
        <v>833</v>
      </c>
      <c r="I1914" s="200">
        <v>4900</v>
      </c>
      <c r="J1914" s="200"/>
      <c r="K1914" s="237">
        <v>195</v>
      </c>
      <c r="L1914" s="237"/>
      <c r="M1914" s="288">
        <v>25.13</v>
      </c>
      <c r="N1914" s="288"/>
      <c r="O1914" s="311">
        <v>5120</v>
      </c>
      <c r="P1914" s="298"/>
      <c r="Q1914" s="299">
        <v>196</v>
      </c>
      <c r="R1914" s="299"/>
      <c r="S1914" s="300">
        <v>26.12</v>
      </c>
      <c r="T1914" s="301"/>
      <c r="U1914" s="246"/>
    </row>
    <row r="1915" spans="1:21" x14ac:dyDescent="0.25">
      <c r="A1915" s="290" t="s">
        <v>4593</v>
      </c>
      <c r="B1915" t="s">
        <v>302</v>
      </c>
      <c r="C1915" t="s">
        <v>303</v>
      </c>
      <c r="D1915" t="s">
        <v>304</v>
      </c>
      <c r="E1915" t="s">
        <v>4594</v>
      </c>
      <c r="F1915" t="s">
        <v>141</v>
      </c>
      <c r="G1915" t="s">
        <v>97</v>
      </c>
      <c r="H1915" t="s">
        <v>833</v>
      </c>
      <c r="I1915" s="200">
        <v>3600</v>
      </c>
      <c r="J1915" s="200"/>
      <c r="K1915" s="237">
        <v>106</v>
      </c>
      <c r="L1915" s="237"/>
      <c r="M1915" s="288">
        <v>33.96</v>
      </c>
      <c r="N1915" s="288"/>
      <c r="O1915" s="311">
        <v>3600</v>
      </c>
      <c r="P1915" s="298"/>
      <c r="Q1915" s="299">
        <v>111</v>
      </c>
      <c r="R1915" s="299"/>
      <c r="S1915" s="300">
        <v>32.43</v>
      </c>
      <c r="T1915" s="301"/>
      <c r="U1915" s="246"/>
    </row>
    <row r="1916" spans="1:21" x14ac:dyDescent="0.25">
      <c r="A1916" s="290" t="s">
        <v>4595</v>
      </c>
      <c r="B1916" t="s">
        <v>302</v>
      </c>
      <c r="C1916" t="s">
        <v>303</v>
      </c>
      <c r="D1916" t="s">
        <v>304</v>
      </c>
      <c r="E1916" t="s">
        <v>4596</v>
      </c>
      <c r="F1916" t="s">
        <v>141</v>
      </c>
      <c r="G1916" t="s">
        <v>97</v>
      </c>
      <c r="H1916" t="s">
        <v>833</v>
      </c>
      <c r="I1916" s="200">
        <v>409648</v>
      </c>
      <c r="J1916" s="200"/>
      <c r="K1916" s="237">
        <v>1600</v>
      </c>
      <c r="L1916" s="237"/>
      <c r="M1916" s="288">
        <v>256.02999999999997</v>
      </c>
      <c r="N1916" s="288"/>
      <c r="O1916" s="311">
        <v>469559</v>
      </c>
      <c r="P1916" s="298"/>
      <c r="Q1916" s="299">
        <v>1834</v>
      </c>
      <c r="R1916" s="299"/>
      <c r="S1916" s="300">
        <v>256.02999999999997</v>
      </c>
      <c r="T1916" s="301"/>
      <c r="U1916" s="246"/>
    </row>
    <row r="1917" spans="1:21" x14ac:dyDescent="0.25">
      <c r="A1917" s="290" t="s">
        <v>4597</v>
      </c>
      <c r="B1917" t="s">
        <v>302</v>
      </c>
      <c r="C1917" t="s">
        <v>303</v>
      </c>
      <c r="D1917" t="s">
        <v>304</v>
      </c>
      <c r="E1917" t="s">
        <v>4598</v>
      </c>
      <c r="F1917" t="s">
        <v>141</v>
      </c>
      <c r="G1917" t="s">
        <v>97</v>
      </c>
      <c r="H1917" t="s">
        <v>833</v>
      </c>
      <c r="I1917" s="200">
        <v>6735</v>
      </c>
      <c r="J1917" s="200"/>
      <c r="K1917" s="237">
        <v>206</v>
      </c>
      <c r="L1917" s="237"/>
      <c r="M1917" s="288">
        <v>32.69</v>
      </c>
      <c r="N1917" s="288"/>
      <c r="O1917" s="311">
        <v>6800</v>
      </c>
      <c r="P1917" s="298"/>
      <c r="Q1917" s="299">
        <v>207</v>
      </c>
      <c r="R1917" s="299"/>
      <c r="S1917" s="300">
        <v>32.85</v>
      </c>
      <c r="T1917" s="301"/>
      <c r="U1917" s="246"/>
    </row>
    <row r="1918" spans="1:21" x14ac:dyDescent="0.25">
      <c r="A1918" s="290" t="s">
        <v>4599</v>
      </c>
      <c r="B1918" t="s">
        <v>302</v>
      </c>
      <c r="C1918" t="s">
        <v>303</v>
      </c>
      <c r="D1918" t="s">
        <v>304</v>
      </c>
      <c r="E1918" t="s">
        <v>4600</v>
      </c>
      <c r="F1918" t="s">
        <v>141</v>
      </c>
      <c r="G1918" t="s">
        <v>97</v>
      </c>
      <c r="H1918" t="s">
        <v>833</v>
      </c>
      <c r="I1918" s="200">
        <v>34947</v>
      </c>
      <c r="J1918" s="200"/>
      <c r="K1918" s="237">
        <v>610</v>
      </c>
      <c r="L1918" s="237"/>
      <c r="M1918" s="288">
        <v>57.29</v>
      </c>
      <c r="N1918" s="288"/>
      <c r="O1918" s="311">
        <v>35595</v>
      </c>
      <c r="P1918" s="298"/>
      <c r="Q1918" s="299">
        <v>601</v>
      </c>
      <c r="R1918" s="299"/>
      <c r="S1918" s="300">
        <v>59.23</v>
      </c>
      <c r="T1918" s="301"/>
      <c r="U1918" s="246"/>
    </row>
    <row r="1919" spans="1:21" x14ac:dyDescent="0.25">
      <c r="A1919" s="290" t="s">
        <v>4601</v>
      </c>
      <c r="B1919" t="s">
        <v>302</v>
      </c>
      <c r="C1919" t="s">
        <v>303</v>
      </c>
      <c r="D1919" t="s">
        <v>304</v>
      </c>
      <c r="E1919" t="s">
        <v>4602</v>
      </c>
      <c r="F1919" t="s">
        <v>141</v>
      </c>
      <c r="G1919" t="s">
        <v>97</v>
      </c>
      <c r="H1919" t="s">
        <v>833</v>
      </c>
      <c r="I1919" s="200">
        <v>27700</v>
      </c>
      <c r="J1919" s="200"/>
      <c r="K1919" s="237">
        <v>508</v>
      </c>
      <c r="L1919" s="237"/>
      <c r="M1919" s="288">
        <v>54.53</v>
      </c>
      <c r="N1919" s="288"/>
      <c r="O1919" s="311">
        <v>26500</v>
      </c>
      <c r="P1919" s="298"/>
      <c r="Q1919" s="299">
        <v>503</v>
      </c>
      <c r="R1919" s="299"/>
      <c r="S1919" s="300">
        <v>52.68</v>
      </c>
      <c r="T1919" s="301"/>
      <c r="U1919" s="246"/>
    </row>
    <row r="1920" spans="1:21" x14ac:dyDescent="0.25">
      <c r="A1920" s="290" t="s">
        <v>4603</v>
      </c>
      <c r="B1920" t="s">
        <v>302</v>
      </c>
      <c r="C1920" t="s">
        <v>303</v>
      </c>
      <c r="D1920" t="s">
        <v>304</v>
      </c>
      <c r="E1920" t="s">
        <v>4604</v>
      </c>
      <c r="F1920" t="s">
        <v>141</v>
      </c>
      <c r="G1920" t="s">
        <v>97</v>
      </c>
      <c r="H1920" t="s">
        <v>833</v>
      </c>
      <c r="I1920" s="200">
        <v>772637</v>
      </c>
      <c r="J1920" s="200"/>
      <c r="K1920" s="237">
        <v>12877</v>
      </c>
      <c r="L1920" s="237"/>
      <c r="M1920" s="288">
        <v>60</v>
      </c>
      <c r="N1920" s="288"/>
      <c r="O1920" s="311">
        <v>771394</v>
      </c>
      <c r="P1920" s="298"/>
      <c r="Q1920" s="299">
        <v>12928</v>
      </c>
      <c r="R1920" s="299"/>
      <c r="S1920" s="300">
        <v>59.67</v>
      </c>
      <c r="T1920" s="301"/>
      <c r="U1920" s="246"/>
    </row>
    <row r="1921" spans="1:21" x14ac:dyDescent="0.25">
      <c r="A1921" s="290" t="s">
        <v>4605</v>
      </c>
      <c r="B1921" t="s">
        <v>302</v>
      </c>
      <c r="C1921" t="s">
        <v>303</v>
      </c>
      <c r="D1921" t="s">
        <v>304</v>
      </c>
      <c r="E1921" t="s">
        <v>4606</v>
      </c>
      <c r="F1921" t="s">
        <v>141</v>
      </c>
      <c r="G1921" t="s">
        <v>97</v>
      </c>
      <c r="H1921" t="s">
        <v>833</v>
      </c>
      <c r="I1921" s="200">
        <v>5947</v>
      </c>
      <c r="J1921" s="200"/>
      <c r="K1921" s="237">
        <v>155</v>
      </c>
      <c r="L1921" s="237"/>
      <c r="M1921" s="288">
        <v>38.369999999999997</v>
      </c>
      <c r="N1921" s="288"/>
      <c r="O1921" s="311">
        <v>6032</v>
      </c>
      <c r="P1921" s="298"/>
      <c r="Q1921" s="299">
        <v>154</v>
      </c>
      <c r="R1921" s="299"/>
      <c r="S1921" s="300">
        <v>39.17</v>
      </c>
      <c r="T1921" s="301"/>
      <c r="U1921" s="246"/>
    </row>
    <row r="1922" spans="1:21" x14ac:dyDescent="0.25">
      <c r="A1922" s="290" t="s">
        <v>4607</v>
      </c>
      <c r="B1922" t="s">
        <v>302</v>
      </c>
      <c r="C1922" t="s">
        <v>303</v>
      </c>
      <c r="D1922" t="s">
        <v>304</v>
      </c>
      <c r="E1922" t="s">
        <v>4608</v>
      </c>
      <c r="F1922" t="s">
        <v>141</v>
      </c>
      <c r="G1922" t="s">
        <v>97</v>
      </c>
      <c r="H1922" t="s">
        <v>833</v>
      </c>
      <c r="I1922" s="200">
        <v>3000</v>
      </c>
      <c r="J1922" s="200"/>
      <c r="K1922" s="237">
        <v>134</v>
      </c>
      <c r="L1922" s="237"/>
      <c r="M1922" s="288">
        <v>22.39</v>
      </c>
      <c r="N1922" s="288"/>
      <c r="O1922" s="311">
        <v>3000</v>
      </c>
      <c r="P1922" s="298"/>
      <c r="Q1922" s="299">
        <v>131</v>
      </c>
      <c r="R1922" s="299"/>
      <c r="S1922" s="300">
        <v>22.9</v>
      </c>
      <c r="T1922" s="301"/>
      <c r="U1922" s="246"/>
    </row>
    <row r="1923" spans="1:21" x14ac:dyDescent="0.25">
      <c r="A1923" s="290" t="s">
        <v>4609</v>
      </c>
      <c r="B1923" t="s">
        <v>302</v>
      </c>
      <c r="C1923" t="s">
        <v>303</v>
      </c>
      <c r="D1923" t="s">
        <v>304</v>
      </c>
      <c r="E1923" t="s">
        <v>4610</v>
      </c>
      <c r="F1923" t="s">
        <v>141</v>
      </c>
      <c r="G1923" t="s">
        <v>97</v>
      </c>
      <c r="H1923" t="s">
        <v>833</v>
      </c>
      <c r="I1923" s="200">
        <v>20000</v>
      </c>
      <c r="J1923" s="200"/>
      <c r="K1923" s="237">
        <v>665</v>
      </c>
      <c r="L1923" s="237"/>
      <c r="M1923" s="288">
        <v>30.08</v>
      </c>
      <c r="N1923" s="288"/>
      <c r="O1923" s="311">
        <v>20000</v>
      </c>
      <c r="P1923" s="298"/>
      <c r="Q1923" s="299">
        <v>679</v>
      </c>
      <c r="R1923" s="299"/>
      <c r="S1923" s="300">
        <v>29.46</v>
      </c>
      <c r="T1923" s="301"/>
      <c r="U1923" s="246"/>
    </row>
    <row r="1924" spans="1:21" x14ac:dyDescent="0.25">
      <c r="A1924" s="290" t="s">
        <v>4611</v>
      </c>
      <c r="B1924" t="s">
        <v>302</v>
      </c>
      <c r="C1924" t="s">
        <v>303</v>
      </c>
      <c r="D1924" t="s">
        <v>304</v>
      </c>
      <c r="E1924" t="s">
        <v>4612</v>
      </c>
      <c r="F1924" t="s">
        <v>141</v>
      </c>
      <c r="G1924" t="s">
        <v>97</v>
      </c>
      <c r="H1924" t="s">
        <v>833</v>
      </c>
      <c r="I1924" s="200">
        <v>8160</v>
      </c>
      <c r="J1924" s="200"/>
      <c r="K1924" s="237">
        <v>254</v>
      </c>
      <c r="L1924" s="237"/>
      <c r="M1924" s="288">
        <v>32.130000000000003</v>
      </c>
      <c r="N1924" s="288"/>
      <c r="O1924" s="311">
        <v>8160</v>
      </c>
      <c r="P1924" s="298"/>
      <c r="Q1924" s="299">
        <v>329</v>
      </c>
      <c r="R1924" s="299"/>
      <c r="S1924" s="300">
        <v>24.8</v>
      </c>
      <c r="T1924" s="301"/>
      <c r="U1924" s="246"/>
    </row>
    <row r="1925" spans="1:21" x14ac:dyDescent="0.25">
      <c r="A1925" s="290" t="s">
        <v>4613</v>
      </c>
      <c r="B1925" t="s">
        <v>302</v>
      </c>
      <c r="C1925" t="s">
        <v>303</v>
      </c>
      <c r="D1925" t="s">
        <v>304</v>
      </c>
      <c r="E1925" t="s">
        <v>4614</v>
      </c>
      <c r="F1925" t="s">
        <v>141</v>
      </c>
      <c r="G1925" t="s">
        <v>97</v>
      </c>
      <c r="H1925" t="s">
        <v>833</v>
      </c>
      <c r="I1925" s="200">
        <v>10000</v>
      </c>
      <c r="J1925" s="200"/>
      <c r="K1925" s="237">
        <v>261</v>
      </c>
      <c r="L1925" s="237"/>
      <c r="M1925" s="288">
        <v>38.31</v>
      </c>
      <c r="N1925" s="288"/>
      <c r="O1925" s="311">
        <v>10000</v>
      </c>
      <c r="P1925" s="298"/>
      <c r="Q1925" s="299">
        <v>262</v>
      </c>
      <c r="R1925" s="299"/>
      <c r="S1925" s="300">
        <v>38.17</v>
      </c>
      <c r="T1925" s="301"/>
      <c r="U1925" s="246"/>
    </row>
    <row r="1926" spans="1:21" x14ac:dyDescent="0.25">
      <c r="A1926" s="290" t="s">
        <v>4615</v>
      </c>
      <c r="B1926" t="s">
        <v>302</v>
      </c>
      <c r="C1926" t="s">
        <v>303</v>
      </c>
      <c r="D1926" t="s">
        <v>304</v>
      </c>
      <c r="E1926" t="s">
        <v>4616</v>
      </c>
      <c r="F1926" t="s">
        <v>141</v>
      </c>
      <c r="G1926" t="s">
        <v>97</v>
      </c>
      <c r="H1926" t="s">
        <v>833</v>
      </c>
      <c r="I1926" s="200">
        <v>277637</v>
      </c>
      <c r="J1926" s="200"/>
      <c r="K1926" s="237">
        <v>3906</v>
      </c>
      <c r="L1926" s="237"/>
      <c r="M1926" s="288">
        <v>71.08</v>
      </c>
      <c r="N1926" s="288"/>
      <c r="O1926" s="311">
        <v>299660</v>
      </c>
      <c r="P1926" s="298"/>
      <c r="Q1926" s="299">
        <v>3903</v>
      </c>
      <c r="R1926" s="299"/>
      <c r="S1926" s="300">
        <v>76.78</v>
      </c>
      <c r="T1926" s="301"/>
      <c r="U1926" s="246"/>
    </row>
    <row r="1927" spans="1:21" x14ac:dyDescent="0.25">
      <c r="A1927" s="290" t="s">
        <v>4617</v>
      </c>
      <c r="B1927" t="s">
        <v>302</v>
      </c>
      <c r="C1927" t="s">
        <v>303</v>
      </c>
      <c r="D1927" t="s">
        <v>304</v>
      </c>
      <c r="E1927" t="s">
        <v>4618</v>
      </c>
      <c r="F1927" t="s">
        <v>141</v>
      </c>
      <c r="G1927" t="s">
        <v>97</v>
      </c>
      <c r="H1927" t="s">
        <v>896</v>
      </c>
      <c r="I1927" s="200">
        <v>0</v>
      </c>
      <c r="J1927" s="200"/>
      <c r="K1927" s="237">
        <v>46</v>
      </c>
      <c r="L1927" s="237"/>
      <c r="M1927" s="288">
        <v>0</v>
      </c>
      <c r="N1927" s="288"/>
      <c r="O1927" s="311">
        <v>0</v>
      </c>
      <c r="P1927" s="298"/>
      <c r="Q1927" s="299">
        <v>46</v>
      </c>
      <c r="R1927" s="299"/>
      <c r="S1927" s="300">
        <v>0</v>
      </c>
      <c r="T1927" s="301"/>
      <c r="U1927" s="246"/>
    </row>
    <row r="1928" spans="1:21" x14ac:dyDescent="0.25">
      <c r="A1928" s="290" t="s">
        <v>4619</v>
      </c>
      <c r="B1928" t="s">
        <v>302</v>
      </c>
      <c r="C1928" t="s">
        <v>303</v>
      </c>
      <c r="D1928" t="s">
        <v>304</v>
      </c>
      <c r="E1928" t="s">
        <v>4620</v>
      </c>
      <c r="F1928" t="s">
        <v>141</v>
      </c>
      <c r="G1928" t="s">
        <v>97</v>
      </c>
      <c r="H1928" t="s">
        <v>833</v>
      </c>
      <c r="I1928" s="200">
        <v>17500</v>
      </c>
      <c r="J1928" s="200"/>
      <c r="K1928" s="237">
        <v>407</v>
      </c>
      <c r="L1928" s="237"/>
      <c r="M1928" s="288">
        <v>43</v>
      </c>
      <c r="N1928" s="288"/>
      <c r="O1928" s="311">
        <v>21000</v>
      </c>
      <c r="P1928" s="298"/>
      <c r="Q1928" s="299">
        <v>410</v>
      </c>
      <c r="R1928" s="299"/>
      <c r="S1928" s="300">
        <v>51.22</v>
      </c>
      <c r="T1928" s="301"/>
      <c r="U1928" s="246"/>
    </row>
    <row r="1929" spans="1:21" x14ac:dyDescent="0.25">
      <c r="A1929" s="290" t="s">
        <v>4621</v>
      </c>
      <c r="B1929" t="s">
        <v>302</v>
      </c>
      <c r="C1929" t="s">
        <v>303</v>
      </c>
      <c r="D1929" t="s">
        <v>304</v>
      </c>
      <c r="E1929" t="s">
        <v>4622</v>
      </c>
      <c r="F1929" t="s">
        <v>141</v>
      </c>
      <c r="G1929" t="s">
        <v>97</v>
      </c>
      <c r="H1929" t="s">
        <v>833</v>
      </c>
      <c r="I1929" s="200">
        <v>11000</v>
      </c>
      <c r="J1929" s="200"/>
      <c r="K1929" s="237">
        <v>214</v>
      </c>
      <c r="L1929" s="237"/>
      <c r="M1929" s="288">
        <v>51.4</v>
      </c>
      <c r="N1929" s="288"/>
      <c r="O1929" s="311">
        <v>12000</v>
      </c>
      <c r="P1929" s="298"/>
      <c r="Q1929" s="299">
        <v>213</v>
      </c>
      <c r="R1929" s="299"/>
      <c r="S1929" s="300">
        <v>56.34</v>
      </c>
      <c r="T1929" s="301"/>
      <c r="U1929" s="246"/>
    </row>
    <row r="1930" spans="1:21" x14ac:dyDescent="0.25">
      <c r="A1930" s="290" t="s">
        <v>4623</v>
      </c>
      <c r="B1930" t="s">
        <v>302</v>
      </c>
      <c r="C1930" t="s">
        <v>303</v>
      </c>
      <c r="D1930" t="s">
        <v>304</v>
      </c>
      <c r="E1930" t="s">
        <v>4624</v>
      </c>
      <c r="F1930" t="s">
        <v>141</v>
      </c>
      <c r="G1930" t="s">
        <v>97</v>
      </c>
      <c r="H1930" t="s">
        <v>833</v>
      </c>
      <c r="I1930" s="200">
        <v>46792</v>
      </c>
      <c r="J1930" s="200"/>
      <c r="K1930" s="237">
        <v>921</v>
      </c>
      <c r="L1930" s="237"/>
      <c r="M1930" s="288">
        <v>50.81</v>
      </c>
      <c r="N1930" s="288"/>
      <c r="O1930" s="311">
        <v>47000</v>
      </c>
      <c r="P1930" s="298"/>
      <c r="Q1930" s="299">
        <v>910</v>
      </c>
      <c r="R1930" s="299"/>
      <c r="S1930" s="300">
        <v>51.65</v>
      </c>
      <c r="T1930" s="301"/>
      <c r="U1930" s="246"/>
    </row>
    <row r="1931" spans="1:21" x14ac:dyDescent="0.25">
      <c r="A1931" s="290" t="s">
        <v>4625</v>
      </c>
      <c r="B1931" t="s">
        <v>302</v>
      </c>
      <c r="C1931" t="s">
        <v>303</v>
      </c>
      <c r="D1931" t="s">
        <v>304</v>
      </c>
      <c r="E1931" t="s">
        <v>4626</v>
      </c>
      <c r="F1931" t="s">
        <v>141</v>
      </c>
      <c r="G1931" t="s">
        <v>97</v>
      </c>
      <c r="H1931" t="s">
        <v>833</v>
      </c>
      <c r="I1931" s="200">
        <v>11070</v>
      </c>
      <c r="J1931" s="200"/>
      <c r="K1931" s="237">
        <v>276</v>
      </c>
      <c r="L1931" s="237"/>
      <c r="M1931" s="288">
        <v>40.11</v>
      </c>
      <c r="N1931" s="288"/>
      <c r="O1931" s="311">
        <v>10830</v>
      </c>
      <c r="P1931" s="298"/>
      <c r="Q1931" s="299">
        <v>270</v>
      </c>
      <c r="R1931" s="299"/>
      <c r="S1931" s="300">
        <v>40.11</v>
      </c>
      <c r="T1931" s="301"/>
      <c r="U1931" s="246"/>
    </row>
    <row r="1932" spans="1:21" x14ac:dyDescent="0.25">
      <c r="A1932" s="290" t="s">
        <v>4627</v>
      </c>
      <c r="B1932" t="s">
        <v>302</v>
      </c>
      <c r="C1932" t="s">
        <v>303</v>
      </c>
      <c r="D1932" t="s">
        <v>304</v>
      </c>
      <c r="E1932" t="s">
        <v>4628</v>
      </c>
      <c r="F1932" t="s">
        <v>141</v>
      </c>
      <c r="G1932" t="s">
        <v>97</v>
      </c>
      <c r="H1932" t="s">
        <v>833</v>
      </c>
      <c r="I1932" s="200">
        <v>5500</v>
      </c>
      <c r="J1932" s="200"/>
      <c r="K1932" s="237">
        <v>75</v>
      </c>
      <c r="L1932" s="237"/>
      <c r="M1932" s="288">
        <v>73.33</v>
      </c>
      <c r="N1932" s="288"/>
      <c r="O1932" s="311">
        <v>5500</v>
      </c>
      <c r="P1932" s="298"/>
      <c r="Q1932" s="299">
        <v>77</v>
      </c>
      <c r="R1932" s="299"/>
      <c r="S1932" s="300">
        <v>71.430000000000007</v>
      </c>
      <c r="T1932" s="301"/>
      <c r="U1932" s="246"/>
    </row>
    <row r="1933" spans="1:21" x14ac:dyDescent="0.25">
      <c r="A1933" s="290" t="s">
        <v>4629</v>
      </c>
      <c r="B1933" t="s">
        <v>302</v>
      </c>
      <c r="C1933" t="s">
        <v>303</v>
      </c>
      <c r="D1933" t="s">
        <v>304</v>
      </c>
      <c r="E1933" t="s">
        <v>4630</v>
      </c>
      <c r="F1933" t="s">
        <v>141</v>
      </c>
      <c r="G1933" t="s">
        <v>97</v>
      </c>
      <c r="H1933" t="s">
        <v>833</v>
      </c>
      <c r="I1933" s="200">
        <v>7500</v>
      </c>
      <c r="J1933" s="200"/>
      <c r="K1933" s="237">
        <v>239</v>
      </c>
      <c r="L1933" s="237"/>
      <c r="M1933" s="288">
        <v>31.38</v>
      </c>
      <c r="N1933" s="288"/>
      <c r="O1933" s="311">
        <v>7500</v>
      </c>
      <c r="P1933" s="298"/>
      <c r="Q1933" s="299">
        <v>237</v>
      </c>
      <c r="R1933" s="299"/>
      <c r="S1933" s="300">
        <v>31.65</v>
      </c>
      <c r="T1933" s="301"/>
      <c r="U1933" s="246"/>
    </row>
    <row r="1934" spans="1:21" x14ac:dyDescent="0.25">
      <c r="A1934" s="290" t="s">
        <v>4631</v>
      </c>
      <c r="B1934" t="s">
        <v>302</v>
      </c>
      <c r="C1934" t="s">
        <v>303</v>
      </c>
      <c r="D1934" t="s">
        <v>304</v>
      </c>
      <c r="E1934" t="s">
        <v>4632</v>
      </c>
      <c r="F1934" t="s">
        <v>141</v>
      </c>
      <c r="G1934" t="s">
        <v>97</v>
      </c>
      <c r="H1934" t="s">
        <v>896</v>
      </c>
      <c r="I1934" s="200">
        <v>0</v>
      </c>
      <c r="J1934" s="200"/>
      <c r="K1934" s="237">
        <v>23</v>
      </c>
      <c r="L1934" s="237"/>
      <c r="M1934" s="288">
        <v>0</v>
      </c>
      <c r="N1934" s="288"/>
      <c r="O1934" s="311">
        <v>0</v>
      </c>
      <c r="P1934" s="298"/>
      <c r="Q1934" s="299">
        <v>24</v>
      </c>
      <c r="R1934" s="299"/>
      <c r="S1934" s="300">
        <v>0</v>
      </c>
      <c r="T1934" s="301"/>
      <c r="U1934" s="246"/>
    </row>
    <row r="1935" spans="1:21" x14ac:dyDescent="0.25">
      <c r="A1935" s="290" t="s">
        <v>4633</v>
      </c>
      <c r="B1935" t="s">
        <v>302</v>
      </c>
      <c r="C1935" t="s">
        <v>303</v>
      </c>
      <c r="D1935" t="s">
        <v>304</v>
      </c>
      <c r="E1935" t="s">
        <v>4634</v>
      </c>
      <c r="F1935" t="s">
        <v>141</v>
      </c>
      <c r="G1935" t="s">
        <v>97</v>
      </c>
      <c r="H1935" t="s">
        <v>833</v>
      </c>
      <c r="I1935" s="200">
        <v>47500</v>
      </c>
      <c r="J1935" s="200"/>
      <c r="K1935" s="237">
        <v>916</v>
      </c>
      <c r="L1935" s="237"/>
      <c r="M1935" s="288">
        <v>51.86</v>
      </c>
      <c r="N1935" s="288"/>
      <c r="O1935" s="311">
        <v>47500</v>
      </c>
      <c r="P1935" s="298"/>
      <c r="Q1935" s="299">
        <v>952</v>
      </c>
      <c r="R1935" s="299"/>
      <c r="S1935" s="300">
        <v>49.89</v>
      </c>
      <c r="T1935" s="301"/>
      <c r="U1935" s="246"/>
    </row>
    <row r="1936" spans="1:21" x14ac:dyDescent="0.25">
      <c r="A1936" s="290" t="s">
        <v>4635</v>
      </c>
      <c r="B1936" t="s">
        <v>302</v>
      </c>
      <c r="C1936" t="s">
        <v>303</v>
      </c>
      <c r="D1936" t="s">
        <v>304</v>
      </c>
      <c r="E1936" t="s">
        <v>4636</v>
      </c>
      <c r="F1936" t="s">
        <v>141</v>
      </c>
      <c r="G1936" t="s">
        <v>97</v>
      </c>
      <c r="H1936" t="s">
        <v>833</v>
      </c>
      <c r="I1936" s="200">
        <v>2200</v>
      </c>
      <c r="J1936" s="200"/>
      <c r="K1936" s="237">
        <v>83</v>
      </c>
      <c r="L1936" s="237"/>
      <c r="M1936" s="288">
        <v>26.51</v>
      </c>
      <c r="N1936" s="288"/>
      <c r="O1936" s="311">
        <v>2200</v>
      </c>
      <c r="P1936" s="298"/>
      <c r="Q1936" s="299">
        <v>83</v>
      </c>
      <c r="R1936" s="299"/>
      <c r="S1936" s="300">
        <v>26.51</v>
      </c>
      <c r="T1936" s="301"/>
      <c r="U1936" s="246"/>
    </row>
    <row r="1937" spans="1:21" x14ac:dyDescent="0.25">
      <c r="A1937" s="290" t="s">
        <v>4637</v>
      </c>
      <c r="B1937" t="s">
        <v>302</v>
      </c>
      <c r="C1937" t="s">
        <v>303</v>
      </c>
      <c r="D1937" t="s">
        <v>304</v>
      </c>
      <c r="E1937" t="s">
        <v>4638</v>
      </c>
      <c r="F1937" t="s">
        <v>141</v>
      </c>
      <c r="G1937" t="s">
        <v>97</v>
      </c>
      <c r="H1937" t="s">
        <v>833</v>
      </c>
      <c r="I1937" s="200">
        <v>5287</v>
      </c>
      <c r="J1937" s="200"/>
      <c r="K1937" s="237">
        <v>191</v>
      </c>
      <c r="L1937" s="237"/>
      <c r="M1937" s="288">
        <v>27.68</v>
      </c>
      <c r="N1937" s="288"/>
      <c r="O1937" s="311">
        <v>6028</v>
      </c>
      <c r="P1937" s="298"/>
      <c r="Q1937" s="299">
        <v>190</v>
      </c>
      <c r="R1937" s="299"/>
      <c r="S1937" s="300">
        <v>31.73</v>
      </c>
      <c r="T1937" s="301"/>
      <c r="U1937" s="246"/>
    </row>
    <row r="1938" spans="1:21" x14ac:dyDescent="0.25">
      <c r="A1938" s="290" t="s">
        <v>4639</v>
      </c>
      <c r="B1938" t="s">
        <v>302</v>
      </c>
      <c r="C1938" t="s">
        <v>303</v>
      </c>
      <c r="D1938" t="s">
        <v>304</v>
      </c>
      <c r="E1938" t="s">
        <v>4640</v>
      </c>
      <c r="F1938" t="s">
        <v>141</v>
      </c>
      <c r="G1938" t="s">
        <v>97</v>
      </c>
      <c r="H1938" t="s">
        <v>833</v>
      </c>
      <c r="I1938" s="200">
        <v>10500</v>
      </c>
      <c r="J1938" s="200"/>
      <c r="K1938" s="237">
        <v>310</v>
      </c>
      <c r="L1938" s="237"/>
      <c r="M1938" s="288">
        <v>33.869999999999997</v>
      </c>
      <c r="N1938" s="288"/>
      <c r="O1938" s="311">
        <v>11660</v>
      </c>
      <c r="P1938" s="298"/>
      <c r="Q1938" s="299">
        <v>308</v>
      </c>
      <c r="R1938" s="299"/>
      <c r="S1938" s="300">
        <v>37.86</v>
      </c>
      <c r="T1938" s="301"/>
      <c r="U1938" s="246"/>
    </row>
    <row r="1939" spans="1:21" x14ac:dyDescent="0.25">
      <c r="A1939" s="290" t="s">
        <v>4641</v>
      </c>
      <c r="B1939" t="s">
        <v>302</v>
      </c>
      <c r="C1939" t="s">
        <v>303</v>
      </c>
      <c r="D1939" t="s">
        <v>304</v>
      </c>
      <c r="E1939" t="s">
        <v>4642</v>
      </c>
      <c r="F1939" t="s">
        <v>141</v>
      </c>
      <c r="G1939" t="s">
        <v>97</v>
      </c>
      <c r="H1939" t="s">
        <v>833</v>
      </c>
      <c r="I1939" s="200">
        <v>138561</v>
      </c>
      <c r="J1939" s="200"/>
      <c r="K1939" s="237">
        <v>2826</v>
      </c>
      <c r="L1939" s="237"/>
      <c r="M1939" s="288">
        <v>49.03</v>
      </c>
      <c r="N1939" s="288"/>
      <c r="O1939" s="311">
        <v>156000</v>
      </c>
      <c r="P1939" s="298"/>
      <c r="Q1939" s="299">
        <v>2884</v>
      </c>
      <c r="R1939" s="299"/>
      <c r="S1939" s="300">
        <v>54.09</v>
      </c>
      <c r="T1939" s="301"/>
      <c r="U1939" s="246"/>
    </row>
    <row r="1940" spans="1:21" x14ac:dyDescent="0.25">
      <c r="A1940" s="290" t="s">
        <v>4643</v>
      </c>
      <c r="B1940" t="s">
        <v>302</v>
      </c>
      <c r="C1940" t="s">
        <v>303</v>
      </c>
      <c r="D1940" t="s">
        <v>304</v>
      </c>
      <c r="E1940" t="s">
        <v>4644</v>
      </c>
      <c r="F1940" t="s">
        <v>141</v>
      </c>
      <c r="G1940" t="s">
        <v>97</v>
      </c>
      <c r="H1940" t="s">
        <v>833</v>
      </c>
      <c r="I1940" s="200">
        <v>6590</v>
      </c>
      <c r="J1940" s="200"/>
      <c r="K1940" s="237">
        <v>305</v>
      </c>
      <c r="L1940" s="237"/>
      <c r="M1940" s="288">
        <v>21.61</v>
      </c>
      <c r="N1940" s="288"/>
      <c r="O1940" s="311">
        <v>7568</v>
      </c>
      <c r="P1940" s="298"/>
      <c r="Q1940" s="299">
        <v>310</v>
      </c>
      <c r="R1940" s="299"/>
      <c r="S1940" s="300">
        <v>24.41</v>
      </c>
      <c r="T1940" s="301"/>
      <c r="U1940" s="246"/>
    </row>
    <row r="1941" spans="1:21" x14ac:dyDescent="0.25">
      <c r="A1941" s="290" t="s">
        <v>4645</v>
      </c>
      <c r="B1941" t="s">
        <v>302</v>
      </c>
      <c r="C1941" t="s">
        <v>303</v>
      </c>
      <c r="D1941" t="s">
        <v>304</v>
      </c>
      <c r="E1941" t="s">
        <v>4646</v>
      </c>
      <c r="F1941" t="s">
        <v>141</v>
      </c>
      <c r="G1941" t="s">
        <v>97</v>
      </c>
      <c r="H1941" t="s">
        <v>833</v>
      </c>
      <c r="I1941" s="200">
        <v>4340</v>
      </c>
      <c r="J1941" s="200"/>
      <c r="K1941" s="237">
        <v>263</v>
      </c>
      <c r="L1941" s="237"/>
      <c r="M1941" s="288">
        <v>16.5</v>
      </c>
      <c r="N1941" s="288"/>
      <c r="O1941" s="311">
        <v>4420</v>
      </c>
      <c r="P1941" s="298"/>
      <c r="Q1941" s="299">
        <v>261</v>
      </c>
      <c r="R1941" s="299"/>
      <c r="S1941" s="300">
        <v>16.93</v>
      </c>
      <c r="T1941" s="301"/>
      <c r="U1941" s="246"/>
    </row>
    <row r="1942" spans="1:21" x14ac:dyDescent="0.25">
      <c r="A1942" s="290" t="s">
        <v>4647</v>
      </c>
      <c r="B1942" t="s">
        <v>302</v>
      </c>
      <c r="C1942" t="s">
        <v>303</v>
      </c>
      <c r="D1942" t="s">
        <v>304</v>
      </c>
      <c r="E1942" t="s">
        <v>4648</v>
      </c>
      <c r="F1942" t="s">
        <v>141</v>
      </c>
      <c r="G1942" t="s">
        <v>97</v>
      </c>
      <c r="H1942" t="s">
        <v>833</v>
      </c>
      <c r="I1942" s="200">
        <v>5845</v>
      </c>
      <c r="J1942" s="200"/>
      <c r="K1942" s="237">
        <v>134</v>
      </c>
      <c r="L1942" s="237"/>
      <c r="M1942" s="288">
        <v>43.62</v>
      </c>
      <c r="N1942" s="288"/>
      <c r="O1942" s="311">
        <v>5845</v>
      </c>
      <c r="P1942" s="298"/>
      <c r="Q1942" s="299">
        <v>137</v>
      </c>
      <c r="R1942" s="299"/>
      <c r="S1942" s="300">
        <v>42.66</v>
      </c>
      <c r="T1942" s="301"/>
      <c r="U1942" s="246"/>
    </row>
    <row r="1943" spans="1:21" x14ac:dyDescent="0.25">
      <c r="A1943" s="290" t="s">
        <v>4649</v>
      </c>
      <c r="B1943" t="s">
        <v>302</v>
      </c>
      <c r="C1943" t="s">
        <v>303</v>
      </c>
      <c r="D1943" t="s">
        <v>304</v>
      </c>
      <c r="E1943" t="s">
        <v>4650</v>
      </c>
      <c r="F1943" t="s">
        <v>141</v>
      </c>
      <c r="G1943" t="s">
        <v>97</v>
      </c>
      <c r="H1943" t="s">
        <v>833</v>
      </c>
      <c r="I1943" s="200">
        <v>9000</v>
      </c>
      <c r="J1943" s="200"/>
      <c r="K1943" s="237">
        <v>188</v>
      </c>
      <c r="L1943" s="237"/>
      <c r="M1943" s="288">
        <v>47.87</v>
      </c>
      <c r="N1943" s="288"/>
      <c r="O1943" s="311">
        <v>9000</v>
      </c>
      <c r="P1943" s="298"/>
      <c r="Q1943" s="299">
        <v>193</v>
      </c>
      <c r="R1943" s="299"/>
      <c r="S1943" s="300">
        <v>46.63</v>
      </c>
      <c r="T1943" s="301"/>
      <c r="U1943" s="246"/>
    </row>
    <row r="1944" spans="1:21" x14ac:dyDescent="0.25">
      <c r="A1944" s="290" t="s">
        <v>4651</v>
      </c>
      <c r="B1944" t="s">
        <v>302</v>
      </c>
      <c r="C1944" t="s">
        <v>303</v>
      </c>
      <c r="D1944" t="s">
        <v>304</v>
      </c>
      <c r="E1944" t="s">
        <v>4652</v>
      </c>
      <c r="F1944" t="s">
        <v>141</v>
      </c>
      <c r="G1944" t="s">
        <v>97</v>
      </c>
      <c r="H1944" t="s">
        <v>833</v>
      </c>
      <c r="I1944" s="200">
        <v>32000</v>
      </c>
      <c r="J1944" s="200"/>
      <c r="K1944" s="237">
        <v>361</v>
      </c>
      <c r="L1944" s="237"/>
      <c r="M1944" s="288">
        <v>88.64</v>
      </c>
      <c r="N1944" s="288"/>
      <c r="O1944" s="311">
        <v>31951</v>
      </c>
      <c r="P1944" s="298"/>
      <c r="Q1944" s="299">
        <v>372</v>
      </c>
      <c r="R1944" s="299"/>
      <c r="S1944" s="300">
        <v>85.89</v>
      </c>
      <c r="T1944" s="301"/>
      <c r="U1944" s="246"/>
    </row>
    <row r="1945" spans="1:21" x14ac:dyDescent="0.25">
      <c r="A1945" s="290" t="s">
        <v>4653</v>
      </c>
      <c r="B1945" t="s">
        <v>302</v>
      </c>
      <c r="C1945" t="s">
        <v>303</v>
      </c>
      <c r="D1945" t="s">
        <v>304</v>
      </c>
      <c r="E1945" t="s">
        <v>3594</v>
      </c>
      <c r="F1945" t="s">
        <v>141</v>
      </c>
      <c r="G1945" t="s">
        <v>97</v>
      </c>
      <c r="H1945" t="s">
        <v>833</v>
      </c>
      <c r="I1945" s="200">
        <v>325918</v>
      </c>
      <c r="J1945" s="200"/>
      <c r="K1945" s="237">
        <v>3208</v>
      </c>
      <c r="L1945" s="237"/>
      <c r="M1945" s="288">
        <v>101.6</v>
      </c>
      <c r="N1945" s="288"/>
      <c r="O1945" s="311">
        <v>337982</v>
      </c>
      <c r="P1945" s="298"/>
      <c r="Q1945" s="299">
        <v>3231</v>
      </c>
      <c r="R1945" s="299"/>
      <c r="S1945" s="300">
        <v>104.61</v>
      </c>
      <c r="T1945" s="301"/>
      <c r="U1945" s="246"/>
    </row>
    <row r="1946" spans="1:21" x14ac:dyDescent="0.25">
      <c r="A1946" s="290" t="s">
        <v>4654</v>
      </c>
      <c r="B1946" t="s">
        <v>302</v>
      </c>
      <c r="C1946" t="s">
        <v>303</v>
      </c>
      <c r="D1946" t="s">
        <v>304</v>
      </c>
      <c r="E1946" t="s">
        <v>4307</v>
      </c>
      <c r="F1946" t="s">
        <v>141</v>
      </c>
      <c r="G1946" t="s">
        <v>97</v>
      </c>
      <c r="H1946" t="s">
        <v>896</v>
      </c>
      <c r="I1946" s="200">
        <v>1000</v>
      </c>
      <c r="J1946" s="200"/>
      <c r="K1946" s="237">
        <v>84</v>
      </c>
      <c r="L1946" s="237"/>
      <c r="M1946" s="288">
        <v>11.9</v>
      </c>
      <c r="N1946" s="288"/>
      <c r="O1946" s="311">
        <v>0</v>
      </c>
      <c r="P1946" s="298"/>
      <c r="Q1946" s="299">
        <v>84</v>
      </c>
      <c r="R1946" s="299"/>
      <c r="S1946" s="300">
        <v>0</v>
      </c>
      <c r="T1946" s="301"/>
      <c r="U1946" s="246"/>
    </row>
    <row r="1947" spans="1:21" x14ac:dyDescent="0.25">
      <c r="A1947" s="290" t="s">
        <v>4655</v>
      </c>
      <c r="B1947" t="s">
        <v>302</v>
      </c>
      <c r="C1947" t="s">
        <v>303</v>
      </c>
      <c r="D1947" t="s">
        <v>304</v>
      </c>
      <c r="E1947" t="s">
        <v>4656</v>
      </c>
      <c r="F1947" t="s">
        <v>141</v>
      </c>
      <c r="G1947" t="s">
        <v>97</v>
      </c>
      <c r="H1947" t="s">
        <v>833</v>
      </c>
      <c r="I1947" s="200">
        <v>4800</v>
      </c>
      <c r="J1947" s="200"/>
      <c r="K1947" s="237">
        <v>296</v>
      </c>
      <c r="L1947" s="237"/>
      <c r="M1947" s="288">
        <v>16.22</v>
      </c>
      <c r="N1947" s="288"/>
      <c r="O1947" s="311">
        <v>4800</v>
      </c>
      <c r="P1947" s="298"/>
      <c r="Q1947" s="299">
        <v>293</v>
      </c>
      <c r="R1947" s="299"/>
      <c r="S1947" s="300">
        <v>16.38</v>
      </c>
      <c r="T1947" s="301"/>
      <c r="U1947" s="246"/>
    </row>
    <row r="1948" spans="1:21" x14ac:dyDescent="0.25">
      <c r="A1948" s="290" t="s">
        <v>4657</v>
      </c>
      <c r="B1948" t="s">
        <v>302</v>
      </c>
      <c r="C1948" t="s">
        <v>303</v>
      </c>
      <c r="D1948" t="s">
        <v>304</v>
      </c>
      <c r="E1948" t="s">
        <v>4658</v>
      </c>
      <c r="F1948" t="s">
        <v>141</v>
      </c>
      <c r="G1948" t="s">
        <v>97</v>
      </c>
      <c r="H1948" t="s">
        <v>833</v>
      </c>
      <c r="I1948" s="200">
        <v>509530</v>
      </c>
      <c r="J1948" s="200"/>
      <c r="K1948" s="237">
        <v>7042</v>
      </c>
      <c r="L1948" s="237"/>
      <c r="M1948" s="288">
        <v>72.36</v>
      </c>
      <c r="N1948" s="288"/>
      <c r="O1948" s="311">
        <v>591120</v>
      </c>
      <c r="P1948" s="298"/>
      <c r="Q1948" s="299">
        <v>7034</v>
      </c>
      <c r="R1948" s="299"/>
      <c r="S1948" s="300">
        <v>84.04</v>
      </c>
      <c r="T1948" s="301"/>
      <c r="U1948" s="246"/>
    </row>
    <row r="1949" spans="1:21" x14ac:dyDescent="0.25">
      <c r="A1949" s="290" t="s">
        <v>4659</v>
      </c>
      <c r="B1949" t="s">
        <v>302</v>
      </c>
      <c r="C1949" t="s">
        <v>303</v>
      </c>
      <c r="D1949" t="s">
        <v>304</v>
      </c>
      <c r="E1949" t="s">
        <v>4660</v>
      </c>
      <c r="F1949" t="s">
        <v>141</v>
      </c>
      <c r="G1949" t="s">
        <v>97</v>
      </c>
      <c r="H1949" t="s">
        <v>833</v>
      </c>
      <c r="I1949" s="200">
        <v>2000</v>
      </c>
      <c r="J1949" s="200"/>
      <c r="K1949" s="237">
        <v>117</v>
      </c>
      <c r="L1949" s="237"/>
      <c r="M1949" s="288">
        <v>17.09</v>
      </c>
      <c r="N1949" s="288"/>
      <c r="O1949" s="311">
        <v>2500</v>
      </c>
      <c r="P1949" s="298"/>
      <c r="Q1949" s="299">
        <v>116</v>
      </c>
      <c r="R1949" s="299"/>
      <c r="S1949" s="300">
        <v>21.55</v>
      </c>
      <c r="T1949" s="301"/>
      <c r="U1949" s="246"/>
    </row>
    <row r="1950" spans="1:21" x14ac:dyDescent="0.25">
      <c r="A1950" s="290" t="s">
        <v>4661</v>
      </c>
      <c r="B1950" t="s">
        <v>302</v>
      </c>
      <c r="C1950" t="s">
        <v>303</v>
      </c>
      <c r="D1950" t="s">
        <v>304</v>
      </c>
      <c r="E1950" t="s">
        <v>4662</v>
      </c>
      <c r="F1950" t="s">
        <v>141</v>
      </c>
      <c r="G1950" t="s">
        <v>97</v>
      </c>
      <c r="H1950" t="s">
        <v>833</v>
      </c>
      <c r="I1950" s="200">
        <v>9575</v>
      </c>
      <c r="J1950" s="200"/>
      <c r="K1950" s="237">
        <v>326</v>
      </c>
      <c r="L1950" s="237"/>
      <c r="M1950" s="288">
        <v>29.37</v>
      </c>
      <c r="N1950" s="288"/>
      <c r="O1950" s="311">
        <v>11078</v>
      </c>
      <c r="P1950" s="298"/>
      <c r="Q1950" s="299">
        <v>328</v>
      </c>
      <c r="R1950" s="299"/>
      <c r="S1950" s="300">
        <v>33.770000000000003</v>
      </c>
      <c r="T1950" s="301"/>
      <c r="U1950" s="246"/>
    </row>
    <row r="1951" spans="1:21" x14ac:dyDescent="0.25">
      <c r="A1951" s="290" t="s">
        <v>4663</v>
      </c>
      <c r="B1951" t="s">
        <v>302</v>
      </c>
      <c r="C1951" t="s">
        <v>303</v>
      </c>
      <c r="D1951" t="s">
        <v>304</v>
      </c>
      <c r="E1951" t="s">
        <v>4664</v>
      </c>
      <c r="F1951" t="s">
        <v>141</v>
      </c>
      <c r="G1951" t="s">
        <v>97</v>
      </c>
      <c r="H1951" t="s">
        <v>833</v>
      </c>
      <c r="I1951" s="200">
        <v>10000</v>
      </c>
      <c r="J1951" s="200"/>
      <c r="K1951" s="237">
        <v>238</v>
      </c>
      <c r="L1951" s="237"/>
      <c r="M1951" s="288">
        <v>42.02</v>
      </c>
      <c r="N1951" s="288"/>
      <c r="O1951" s="311">
        <v>10000</v>
      </c>
      <c r="P1951" s="298"/>
      <c r="Q1951" s="299">
        <v>240</v>
      </c>
      <c r="R1951" s="299"/>
      <c r="S1951" s="300">
        <v>41.67</v>
      </c>
      <c r="T1951" s="301"/>
      <c r="U1951" s="246"/>
    </row>
    <row r="1952" spans="1:21" x14ac:dyDescent="0.25">
      <c r="A1952" s="290" t="s">
        <v>4665</v>
      </c>
      <c r="B1952" t="s">
        <v>302</v>
      </c>
      <c r="C1952" t="s">
        <v>303</v>
      </c>
      <c r="D1952" t="s">
        <v>304</v>
      </c>
      <c r="E1952" t="s">
        <v>4666</v>
      </c>
      <c r="F1952" t="s">
        <v>141</v>
      </c>
      <c r="G1952" t="s">
        <v>97</v>
      </c>
      <c r="H1952" t="s">
        <v>833</v>
      </c>
      <c r="I1952" s="200">
        <v>8636</v>
      </c>
      <c r="J1952" s="200"/>
      <c r="K1952" s="237">
        <v>248</v>
      </c>
      <c r="L1952" s="237"/>
      <c r="M1952" s="288">
        <v>34.82</v>
      </c>
      <c r="N1952" s="288"/>
      <c r="O1952" s="311">
        <v>8636</v>
      </c>
      <c r="P1952" s="298"/>
      <c r="Q1952" s="299">
        <v>247</v>
      </c>
      <c r="R1952" s="299"/>
      <c r="S1952" s="300">
        <v>34.96</v>
      </c>
      <c r="T1952" s="301"/>
      <c r="U1952" s="246"/>
    </row>
    <row r="1953" spans="1:21" x14ac:dyDescent="0.25">
      <c r="A1953" s="290" t="s">
        <v>4667</v>
      </c>
      <c r="B1953" t="s">
        <v>302</v>
      </c>
      <c r="C1953" t="s">
        <v>303</v>
      </c>
      <c r="D1953" t="s">
        <v>304</v>
      </c>
      <c r="E1953" t="s">
        <v>4668</v>
      </c>
      <c r="F1953" t="s">
        <v>141</v>
      </c>
      <c r="G1953" t="s">
        <v>97</v>
      </c>
      <c r="H1953" t="s">
        <v>833</v>
      </c>
      <c r="I1953" s="200">
        <v>36080</v>
      </c>
      <c r="J1953" s="200"/>
      <c r="K1953" s="237">
        <v>870</v>
      </c>
      <c r="L1953" s="237"/>
      <c r="M1953" s="288">
        <v>41.47</v>
      </c>
      <c r="N1953" s="288"/>
      <c r="O1953" s="311">
        <v>40664</v>
      </c>
      <c r="P1953" s="298"/>
      <c r="Q1953" s="299">
        <v>872</v>
      </c>
      <c r="R1953" s="299"/>
      <c r="S1953" s="300">
        <v>46.63</v>
      </c>
      <c r="T1953" s="301"/>
      <c r="U1953" s="246"/>
    </row>
    <row r="1954" spans="1:21" x14ac:dyDescent="0.25">
      <c r="A1954" s="290" t="s">
        <v>4669</v>
      </c>
      <c r="B1954" t="s">
        <v>302</v>
      </c>
      <c r="C1954" t="s">
        <v>303</v>
      </c>
      <c r="D1954" t="s">
        <v>304</v>
      </c>
      <c r="E1954" t="s">
        <v>4670</v>
      </c>
      <c r="F1954" t="s">
        <v>141</v>
      </c>
      <c r="G1954" t="s">
        <v>97</v>
      </c>
      <c r="H1954" t="s">
        <v>833</v>
      </c>
      <c r="I1954" s="200">
        <v>13000</v>
      </c>
      <c r="J1954" s="200"/>
      <c r="K1954" s="237">
        <v>323</v>
      </c>
      <c r="L1954" s="237"/>
      <c r="M1954" s="288">
        <v>40.25</v>
      </c>
      <c r="N1954" s="288"/>
      <c r="O1954" s="311">
        <v>13000</v>
      </c>
      <c r="P1954" s="298"/>
      <c r="Q1954" s="299">
        <v>327</v>
      </c>
      <c r="R1954" s="299"/>
      <c r="S1954" s="300">
        <v>39.76</v>
      </c>
      <c r="T1954" s="301"/>
      <c r="U1954" s="246"/>
    </row>
    <row r="1955" spans="1:21" x14ac:dyDescent="0.25">
      <c r="A1955" s="290" t="s">
        <v>4671</v>
      </c>
      <c r="B1955" t="s">
        <v>302</v>
      </c>
      <c r="C1955" t="s">
        <v>303</v>
      </c>
      <c r="D1955" t="s">
        <v>304</v>
      </c>
      <c r="E1955" t="s">
        <v>4672</v>
      </c>
      <c r="F1955" t="s">
        <v>141</v>
      </c>
      <c r="G1955" t="s">
        <v>97</v>
      </c>
      <c r="H1955" t="s">
        <v>833</v>
      </c>
      <c r="I1955" s="200">
        <v>10032</v>
      </c>
      <c r="J1955" s="200"/>
      <c r="K1955" s="237">
        <v>224</v>
      </c>
      <c r="L1955" s="237"/>
      <c r="M1955" s="288">
        <v>44.79</v>
      </c>
      <c r="N1955" s="288"/>
      <c r="O1955" s="311">
        <v>10283</v>
      </c>
      <c r="P1955" s="298"/>
      <c r="Q1955" s="299">
        <v>223</v>
      </c>
      <c r="R1955" s="299"/>
      <c r="S1955" s="300">
        <v>46.11</v>
      </c>
      <c r="T1955" s="301"/>
      <c r="U1955" s="246"/>
    </row>
    <row r="1956" spans="1:21" x14ac:dyDescent="0.25">
      <c r="A1956" s="290" t="s">
        <v>4673</v>
      </c>
      <c r="B1956" t="s">
        <v>302</v>
      </c>
      <c r="C1956" t="s">
        <v>303</v>
      </c>
      <c r="D1956" t="s">
        <v>304</v>
      </c>
      <c r="E1956" t="s">
        <v>4674</v>
      </c>
      <c r="F1956" t="s">
        <v>141</v>
      </c>
      <c r="G1956" t="s">
        <v>97</v>
      </c>
      <c r="H1956" t="s">
        <v>833</v>
      </c>
      <c r="I1956" s="200">
        <v>56375</v>
      </c>
      <c r="J1956" s="200"/>
      <c r="K1956" s="237">
        <v>1158</v>
      </c>
      <c r="L1956" s="237"/>
      <c r="M1956" s="288">
        <v>48.68</v>
      </c>
      <c r="N1956" s="288"/>
      <c r="O1956" s="311">
        <v>56375</v>
      </c>
      <c r="P1956" s="298"/>
      <c r="Q1956" s="299">
        <v>1157</v>
      </c>
      <c r="R1956" s="299"/>
      <c r="S1956" s="300">
        <v>48.73</v>
      </c>
      <c r="T1956" s="301"/>
      <c r="U1956" s="246"/>
    </row>
    <row r="1957" spans="1:21" x14ac:dyDescent="0.25">
      <c r="A1957" s="290" t="s">
        <v>4675</v>
      </c>
      <c r="B1957" t="s">
        <v>302</v>
      </c>
      <c r="C1957" t="s">
        <v>303</v>
      </c>
      <c r="D1957" t="s">
        <v>304</v>
      </c>
      <c r="E1957" t="s">
        <v>4676</v>
      </c>
      <c r="F1957" t="s">
        <v>141</v>
      </c>
      <c r="G1957" t="s">
        <v>97</v>
      </c>
      <c r="H1957" t="s">
        <v>833</v>
      </c>
      <c r="I1957" s="200">
        <v>17005</v>
      </c>
      <c r="J1957" s="200"/>
      <c r="K1957" s="237">
        <v>731</v>
      </c>
      <c r="L1957" s="237"/>
      <c r="M1957" s="288">
        <v>23.26</v>
      </c>
      <c r="N1957" s="288"/>
      <c r="O1957" s="311">
        <v>30000</v>
      </c>
      <c r="P1957" s="298"/>
      <c r="Q1957" s="299">
        <v>730</v>
      </c>
      <c r="R1957" s="299"/>
      <c r="S1957" s="300">
        <v>41.1</v>
      </c>
      <c r="T1957" s="301"/>
      <c r="U1957" s="246"/>
    </row>
    <row r="1958" spans="1:21" x14ac:dyDescent="0.25">
      <c r="A1958" s="290" t="s">
        <v>4677</v>
      </c>
      <c r="B1958" t="s">
        <v>302</v>
      </c>
      <c r="C1958" t="s">
        <v>303</v>
      </c>
      <c r="D1958" t="s">
        <v>304</v>
      </c>
      <c r="E1958" t="s">
        <v>4678</v>
      </c>
      <c r="F1958" t="s">
        <v>141</v>
      </c>
      <c r="G1958" t="s">
        <v>97</v>
      </c>
      <c r="H1958" t="s">
        <v>833</v>
      </c>
      <c r="I1958" s="200">
        <v>2700</v>
      </c>
      <c r="J1958" s="200"/>
      <c r="K1958" s="237">
        <v>137</v>
      </c>
      <c r="L1958" s="237"/>
      <c r="M1958" s="288">
        <v>19.71</v>
      </c>
      <c r="N1958" s="288"/>
      <c r="O1958" s="311">
        <v>2750</v>
      </c>
      <c r="P1958" s="298"/>
      <c r="Q1958" s="299">
        <v>140</v>
      </c>
      <c r="R1958" s="299"/>
      <c r="S1958" s="300">
        <v>19.64</v>
      </c>
      <c r="T1958" s="301"/>
      <c r="U1958" s="246"/>
    </row>
    <row r="1959" spans="1:21" x14ac:dyDescent="0.25">
      <c r="A1959" s="290" t="s">
        <v>4679</v>
      </c>
      <c r="B1959" t="s">
        <v>302</v>
      </c>
      <c r="C1959" t="s">
        <v>303</v>
      </c>
      <c r="D1959" t="s">
        <v>304</v>
      </c>
      <c r="E1959" t="s">
        <v>4680</v>
      </c>
      <c r="F1959" t="s">
        <v>141</v>
      </c>
      <c r="G1959" t="s">
        <v>97</v>
      </c>
      <c r="H1959" t="s">
        <v>833</v>
      </c>
      <c r="I1959" s="200">
        <v>82285</v>
      </c>
      <c r="J1959" s="200"/>
      <c r="K1959" s="237">
        <v>1422</v>
      </c>
      <c r="L1959" s="237"/>
      <c r="M1959" s="288">
        <v>57.87</v>
      </c>
      <c r="N1959" s="288"/>
      <c r="O1959" s="311">
        <v>83866</v>
      </c>
      <c r="P1959" s="298"/>
      <c r="Q1959" s="299">
        <v>1435</v>
      </c>
      <c r="R1959" s="299"/>
      <c r="S1959" s="300">
        <v>58.44</v>
      </c>
      <c r="T1959" s="301"/>
      <c r="U1959" s="246"/>
    </row>
    <row r="1960" spans="1:21" x14ac:dyDescent="0.25">
      <c r="A1960" s="290" t="s">
        <v>4681</v>
      </c>
      <c r="B1960" t="s">
        <v>302</v>
      </c>
      <c r="C1960" t="s">
        <v>303</v>
      </c>
      <c r="D1960" t="s">
        <v>304</v>
      </c>
      <c r="E1960" t="s">
        <v>4682</v>
      </c>
      <c r="F1960" t="s">
        <v>141</v>
      </c>
      <c r="G1960" t="s">
        <v>97</v>
      </c>
      <c r="H1960" t="s">
        <v>833</v>
      </c>
      <c r="I1960" s="200">
        <v>5856</v>
      </c>
      <c r="J1960" s="200"/>
      <c r="K1960" s="237">
        <v>222</v>
      </c>
      <c r="L1960" s="237"/>
      <c r="M1960" s="288">
        <v>26.38</v>
      </c>
      <c r="N1960" s="288"/>
      <c r="O1960" s="311">
        <v>6065</v>
      </c>
      <c r="P1960" s="298"/>
      <c r="Q1960" s="299">
        <v>221</v>
      </c>
      <c r="R1960" s="299"/>
      <c r="S1960" s="300">
        <v>27.44</v>
      </c>
      <c r="T1960" s="301"/>
      <c r="U1960" s="246"/>
    </row>
    <row r="1961" spans="1:21" x14ac:dyDescent="0.25">
      <c r="A1961" s="290" t="s">
        <v>4683</v>
      </c>
      <c r="B1961" t="s">
        <v>458</v>
      </c>
      <c r="C1961" t="s">
        <v>459</v>
      </c>
      <c r="D1961" t="s">
        <v>460</v>
      </c>
      <c r="E1961" t="s">
        <v>3759</v>
      </c>
      <c r="F1961" t="s">
        <v>141</v>
      </c>
      <c r="G1961" t="s">
        <v>97</v>
      </c>
      <c r="H1961" t="s">
        <v>833</v>
      </c>
      <c r="I1961" s="200">
        <v>56905</v>
      </c>
      <c r="J1961" s="200"/>
      <c r="K1961" s="237">
        <v>744.04648999999995</v>
      </c>
      <c r="L1961" s="237"/>
      <c r="M1961" s="288">
        <v>76.48</v>
      </c>
      <c r="N1961" s="288"/>
      <c r="O1961" s="311">
        <v>59750</v>
      </c>
      <c r="P1961" s="298"/>
      <c r="Q1961" s="299">
        <v>756.99</v>
      </c>
      <c r="R1961" s="299"/>
      <c r="S1961" s="300">
        <v>78.930000000000007</v>
      </c>
      <c r="T1961" s="301"/>
      <c r="U1961" s="246"/>
    </row>
    <row r="1962" spans="1:21" x14ac:dyDescent="0.25">
      <c r="A1962" s="290" t="s">
        <v>4684</v>
      </c>
      <c r="B1962" t="s">
        <v>458</v>
      </c>
      <c r="C1962" t="s">
        <v>459</v>
      </c>
      <c r="D1962" t="s">
        <v>460</v>
      </c>
      <c r="E1962" t="s">
        <v>4685</v>
      </c>
      <c r="F1962" t="s">
        <v>141</v>
      </c>
      <c r="G1962" t="s">
        <v>97</v>
      </c>
      <c r="H1962" t="s">
        <v>833</v>
      </c>
      <c r="I1962" s="200">
        <v>3000</v>
      </c>
      <c r="J1962" s="200"/>
      <c r="K1962" s="237">
        <v>109.08816</v>
      </c>
      <c r="L1962" s="237"/>
      <c r="M1962" s="288">
        <v>27.5</v>
      </c>
      <c r="N1962" s="288"/>
      <c r="O1962" s="311">
        <v>4000</v>
      </c>
      <c r="P1962" s="298"/>
      <c r="Q1962" s="299">
        <v>110.84</v>
      </c>
      <c r="R1962" s="299"/>
      <c r="S1962" s="300">
        <v>36.090000000000003</v>
      </c>
      <c r="T1962" s="301"/>
      <c r="U1962" s="246"/>
    </row>
    <row r="1963" spans="1:21" x14ac:dyDescent="0.25">
      <c r="A1963" s="290" t="s">
        <v>4686</v>
      </c>
      <c r="B1963" t="s">
        <v>458</v>
      </c>
      <c r="C1963" t="s">
        <v>459</v>
      </c>
      <c r="D1963" t="s">
        <v>460</v>
      </c>
      <c r="E1963" t="s">
        <v>4687</v>
      </c>
      <c r="F1963" t="s">
        <v>141</v>
      </c>
      <c r="G1963" t="s">
        <v>97</v>
      </c>
      <c r="H1963" t="s">
        <v>833</v>
      </c>
      <c r="I1963" s="200">
        <v>10000</v>
      </c>
      <c r="J1963" s="200"/>
      <c r="K1963" s="237">
        <v>455.58566999999999</v>
      </c>
      <c r="L1963" s="237"/>
      <c r="M1963" s="288">
        <v>21.95</v>
      </c>
      <c r="N1963" s="288"/>
      <c r="O1963" s="311">
        <v>10500</v>
      </c>
      <c r="P1963" s="298"/>
      <c r="Q1963" s="299">
        <v>456.19</v>
      </c>
      <c r="R1963" s="299"/>
      <c r="S1963" s="300">
        <v>23.02</v>
      </c>
      <c r="T1963" s="301"/>
      <c r="U1963" s="246"/>
    </row>
    <row r="1964" spans="1:21" x14ac:dyDescent="0.25">
      <c r="A1964" s="290" t="s">
        <v>4688</v>
      </c>
      <c r="B1964" t="s">
        <v>458</v>
      </c>
      <c r="C1964" t="s">
        <v>459</v>
      </c>
      <c r="D1964" t="s">
        <v>460</v>
      </c>
      <c r="E1964" t="s">
        <v>4689</v>
      </c>
      <c r="F1964" t="s">
        <v>141</v>
      </c>
      <c r="G1964" t="s">
        <v>97</v>
      </c>
      <c r="H1964" t="s">
        <v>833</v>
      </c>
      <c r="I1964" s="200">
        <v>37190</v>
      </c>
      <c r="J1964" s="200"/>
      <c r="K1964" s="237">
        <v>740.25824</v>
      </c>
      <c r="L1964" s="237"/>
      <c r="M1964" s="288">
        <v>50.24</v>
      </c>
      <c r="N1964" s="288"/>
      <c r="O1964" s="311">
        <v>41750</v>
      </c>
      <c r="P1964" s="298"/>
      <c r="Q1964" s="299">
        <v>741.37</v>
      </c>
      <c r="R1964" s="299"/>
      <c r="S1964" s="300">
        <v>56.31</v>
      </c>
      <c r="T1964" s="301"/>
      <c r="U1964" s="246"/>
    </row>
    <row r="1965" spans="1:21" x14ac:dyDescent="0.25">
      <c r="A1965" s="290" t="s">
        <v>4690</v>
      </c>
      <c r="B1965" t="s">
        <v>458</v>
      </c>
      <c r="C1965" t="s">
        <v>459</v>
      </c>
      <c r="D1965" t="s">
        <v>460</v>
      </c>
      <c r="E1965" t="s">
        <v>4691</v>
      </c>
      <c r="F1965" t="s">
        <v>141</v>
      </c>
      <c r="G1965" t="s">
        <v>97</v>
      </c>
      <c r="H1965" t="s">
        <v>896</v>
      </c>
      <c r="I1965" s="200">
        <v>0</v>
      </c>
      <c r="J1965" s="200"/>
      <c r="K1965" s="237">
        <v>22.03584</v>
      </c>
      <c r="L1965" s="237"/>
      <c r="M1965" s="288">
        <v>0</v>
      </c>
      <c r="N1965" s="288"/>
      <c r="O1965" s="311">
        <v>0</v>
      </c>
      <c r="P1965" s="298"/>
      <c r="Q1965" s="299">
        <v>24.4</v>
      </c>
      <c r="R1965" s="299"/>
      <c r="S1965" s="300">
        <v>0</v>
      </c>
      <c r="T1965" s="301"/>
      <c r="U1965" s="246"/>
    </row>
    <row r="1966" spans="1:21" x14ac:dyDescent="0.25">
      <c r="A1966" s="290" t="s">
        <v>4692</v>
      </c>
      <c r="B1966" t="s">
        <v>458</v>
      </c>
      <c r="C1966" t="s">
        <v>459</v>
      </c>
      <c r="D1966" t="s">
        <v>460</v>
      </c>
      <c r="E1966" t="s">
        <v>4693</v>
      </c>
      <c r="F1966" t="s">
        <v>141</v>
      </c>
      <c r="G1966" t="s">
        <v>97</v>
      </c>
      <c r="H1966" t="s">
        <v>833</v>
      </c>
      <c r="I1966" s="200">
        <v>11200</v>
      </c>
      <c r="J1966" s="200"/>
      <c r="K1966" s="237">
        <v>322.41237999999998</v>
      </c>
      <c r="L1966" s="237"/>
      <c r="M1966" s="288">
        <v>34.74</v>
      </c>
      <c r="N1966" s="288"/>
      <c r="O1966" s="311">
        <v>12525</v>
      </c>
      <c r="P1966" s="298"/>
      <c r="Q1966" s="299">
        <v>332.43</v>
      </c>
      <c r="R1966" s="299"/>
      <c r="S1966" s="300">
        <v>37.68</v>
      </c>
      <c r="T1966" s="301"/>
      <c r="U1966" s="246"/>
    </row>
    <row r="1967" spans="1:21" x14ac:dyDescent="0.25">
      <c r="A1967" s="290" t="s">
        <v>4694</v>
      </c>
      <c r="B1967" t="s">
        <v>458</v>
      </c>
      <c r="C1967" t="s">
        <v>459</v>
      </c>
      <c r="D1967" t="s">
        <v>460</v>
      </c>
      <c r="E1967" t="s">
        <v>4695</v>
      </c>
      <c r="F1967" t="s">
        <v>141</v>
      </c>
      <c r="G1967" t="s">
        <v>97</v>
      </c>
      <c r="H1967" t="s">
        <v>833</v>
      </c>
      <c r="I1967" s="200">
        <v>250</v>
      </c>
      <c r="J1967" s="200"/>
      <c r="K1967" s="237">
        <v>50.913179999999997</v>
      </c>
      <c r="L1967" s="237"/>
      <c r="M1967" s="288">
        <v>4.91</v>
      </c>
      <c r="N1967" s="288"/>
      <c r="O1967" s="311">
        <v>1000</v>
      </c>
      <c r="P1967" s="298"/>
      <c r="Q1967" s="299">
        <v>53.16</v>
      </c>
      <c r="R1967" s="299"/>
      <c r="S1967" s="300">
        <v>18.809999999999999</v>
      </c>
      <c r="T1967" s="301"/>
      <c r="U1967" s="246"/>
    </row>
    <row r="1968" spans="1:21" x14ac:dyDescent="0.25">
      <c r="A1968" s="290" t="s">
        <v>4696</v>
      </c>
      <c r="B1968" t="s">
        <v>458</v>
      </c>
      <c r="C1968" t="s">
        <v>459</v>
      </c>
      <c r="D1968" t="s">
        <v>460</v>
      </c>
      <c r="E1968" t="s">
        <v>4697</v>
      </c>
      <c r="F1968" t="s">
        <v>141</v>
      </c>
      <c r="G1968" t="s">
        <v>97</v>
      </c>
      <c r="H1968" t="s">
        <v>833</v>
      </c>
      <c r="I1968" s="200">
        <v>510</v>
      </c>
      <c r="J1968" s="200"/>
      <c r="K1968" s="237">
        <v>61.39264</v>
      </c>
      <c r="L1968" s="237"/>
      <c r="M1968" s="288">
        <v>8.31</v>
      </c>
      <c r="N1968" s="288"/>
      <c r="O1968" s="311">
        <v>550</v>
      </c>
      <c r="P1968" s="298"/>
      <c r="Q1968" s="299">
        <v>66.39</v>
      </c>
      <c r="R1968" s="299"/>
      <c r="S1968" s="300">
        <v>8.2799999999999994</v>
      </c>
      <c r="T1968" s="301"/>
      <c r="U1968" s="246"/>
    </row>
    <row r="1969" spans="1:21" x14ac:dyDescent="0.25">
      <c r="A1969" s="290" t="s">
        <v>4698</v>
      </c>
      <c r="B1969" t="s">
        <v>458</v>
      </c>
      <c r="C1969" t="s">
        <v>459</v>
      </c>
      <c r="D1969" t="s">
        <v>460</v>
      </c>
      <c r="E1969" t="s">
        <v>4699</v>
      </c>
      <c r="F1969" t="s">
        <v>141</v>
      </c>
      <c r="G1969" t="s">
        <v>97</v>
      </c>
      <c r="H1969" t="s">
        <v>833</v>
      </c>
      <c r="I1969" s="200">
        <v>0</v>
      </c>
      <c r="J1969" s="200"/>
      <c r="K1969" s="237">
        <v>84.252780000000001</v>
      </c>
      <c r="L1969" s="237"/>
      <c r="M1969" s="288">
        <v>0</v>
      </c>
      <c r="N1969" s="288"/>
      <c r="O1969" s="311">
        <v>1650</v>
      </c>
      <c r="P1969" s="298"/>
      <c r="Q1969" s="299">
        <v>88.41</v>
      </c>
      <c r="R1969" s="299"/>
      <c r="S1969" s="300">
        <v>18.66</v>
      </c>
      <c r="T1969" s="301"/>
      <c r="U1969" s="246"/>
    </row>
    <row r="1970" spans="1:21" x14ac:dyDescent="0.25">
      <c r="A1970" s="290" t="s">
        <v>4700</v>
      </c>
      <c r="B1970" t="s">
        <v>458</v>
      </c>
      <c r="C1970" t="s">
        <v>459</v>
      </c>
      <c r="D1970" t="s">
        <v>460</v>
      </c>
      <c r="E1970" t="s">
        <v>4701</v>
      </c>
      <c r="F1970" t="s">
        <v>141</v>
      </c>
      <c r="G1970" t="s">
        <v>97</v>
      </c>
      <c r="H1970" t="s">
        <v>833</v>
      </c>
      <c r="I1970" s="200">
        <v>12297</v>
      </c>
      <c r="J1970" s="200"/>
      <c r="K1970" s="237">
        <v>247.83001999999999</v>
      </c>
      <c r="L1970" s="237"/>
      <c r="M1970" s="288">
        <v>49.62</v>
      </c>
      <c r="N1970" s="288"/>
      <c r="O1970" s="311">
        <v>12790</v>
      </c>
      <c r="P1970" s="298"/>
      <c r="Q1970" s="299">
        <v>250.34</v>
      </c>
      <c r="R1970" s="299"/>
      <c r="S1970" s="300">
        <v>51.09</v>
      </c>
      <c r="T1970" s="301"/>
      <c r="U1970" s="246"/>
    </row>
    <row r="1971" spans="1:21" x14ac:dyDescent="0.25">
      <c r="A1971" s="290" t="s">
        <v>4702</v>
      </c>
      <c r="B1971" t="s">
        <v>458</v>
      </c>
      <c r="C1971" t="s">
        <v>459</v>
      </c>
      <c r="D1971" t="s">
        <v>460</v>
      </c>
      <c r="E1971" t="s">
        <v>4703</v>
      </c>
      <c r="F1971" t="s">
        <v>141</v>
      </c>
      <c r="G1971" t="s">
        <v>97</v>
      </c>
      <c r="H1971" t="s">
        <v>833</v>
      </c>
      <c r="I1971" s="200">
        <v>13020</v>
      </c>
      <c r="J1971" s="200"/>
      <c r="K1971" s="237">
        <v>274.86387000000002</v>
      </c>
      <c r="L1971" s="237"/>
      <c r="M1971" s="288">
        <v>47.37</v>
      </c>
      <c r="N1971" s="288"/>
      <c r="O1971" s="311">
        <v>13671</v>
      </c>
      <c r="P1971" s="298"/>
      <c r="Q1971" s="299">
        <v>297.14999999999998</v>
      </c>
      <c r="R1971" s="299"/>
      <c r="S1971" s="300">
        <v>46.01</v>
      </c>
      <c r="T1971" s="301"/>
      <c r="U1971" s="246"/>
    </row>
    <row r="1972" spans="1:21" x14ac:dyDescent="0.25">
      <c r="A1972" s="290" t="s">
        <v>4704</v>
      </c>
      <c r="B1972" t="s">
        <v>458</v>
      </c>
      <c r="C1972" t="s">
        <v>459</v>
      </c>
      <c r="D1972" t="s">
        <v>460</v>
      </c>
      <c r="E1972" t="s">
        <v>4705</v>
      </c>
      <c r="F1972" t="s">
        <v>141</v>
      </c>
      <c r="G1972" t="s">
        <v>97</v>
      </c>
      <c r="H1972" t="s">
        <v>833</v>
      </c>
      <c r="I1972" s="200">
        <v>12000</v>
      </c>
      <c r="J1972" s="200"/>
      <c r="K1972" s="237">
        <v>329.71881999999999</v>
      </c>
      <c r="L1972" s="237"/>
      <c r="M1972" s="288">
        <v>36.39</v>
      </c>
      <c r="N1972" s="288"/>
      <c r="O1972" s="311">
        <v>12000</v>
      </c>
      <c r="P1972" s="298"/>
      <c r="Q1972" s="299">
        <v>356.27</v>
      </c>
      <c r="R1972" s="299"/>
      <c r="S1972" s="300">
        <v>33.68</v>
      </c>
      <c r="T1972" s="301"/>
      <c r="U1972" s="246"/>
    </row>
    <row r="1973" spans="1:21" x14ac:dyDescent="0.25">
      <c r="A1973" s="290" t="s">
        <v>4706</v>
      </c>
      <c r="B1973" t="s">
        <v>458</v>
      </c>
      <c r="C1973" t="s">
        <v>459</v>
      </c>
      <c r="D1973" t="s">
        <v>460</v>
      </c>
      <c r="E1973" t="s">
        <v>4707</v>
      </c>
      <c r="F1973" t="s">
        <v>141</v>
      </c>
      <c r="G1973" t="s">
        <v>97</v>
      </c>
      <c r="H1973" t="s">
        <v>896</v>
      </c>
      <c r="I1973" s="200">
        <v>0</v>
      </c>
      <c r="J1973" s="200"/>
      <c r="K1973" s="237">
        <v>23.11384</v>
      </c>
      <c r="L1973" s="237"/>
      <c r="M1973" s="288">
        <v>0</v>
      </c>
      <c r="N1973" s="288"/>
      <c r="O1973" s="311">
        <v>0</v>
      </c>
      <c r="P1973" s="298"/>
      <c r="Q1973" s="299">
        <v>24.22</v>
      </c>
      <c r="R1973" s="299"/>
      <c r="S1973" s="300">
        <v>0</v>
      </c>
      <c r="T1973" s="301"/>
      <c r="U1973" s="246"/>
    </row>
    <row r="1974" spans="1:21" x14ac:dyDescent="0.25">
      <c r="A1974" s="290" t="s">
        <v>4708</v>
      </c>
      <c r="B1974" t="s">
        <v>458</v>
      </c>
      <c r="C1974" t="s">
        <v>459</v>
      </c>
      <c r="D1974" t="s">
        <v>460</v>
      </c>
      <c r="E1974" t="s">
        <v>4709</v>
      </c>
      <c r="F1974" t="s">
        <v>141</v>
      </c>
      <c r="G1974" t="s">
        <v>97</v>
      </c>
      <c r="H1974" t="s">
        <v>833</v>
      </c>
      <c r="I1974" s="200">
        <v>1274</v>
      </c>
      <c r="J1974" s="200"/>
      <c r="K1974" s="237">
        <v>55.533329999999999</v>
      </c>
      <c r="L1974" s="237"/>
      <c r="M1974" s="288">
        <v>22.93</v>
      </c>
      <c r="N1974" s="288"/>
      <c r="O1974" s="311">
        <v>1378</v>
      </c>
      <c r="P1974" s="298"/>
      <c r="Q1974" s="299">
        <v>57.13</v>
      </c>
      <c r="R1974" s="299"/>
      <c r="S1974" s="300">
        <v>24.12</v>
      </c>
      <c r="T1974" s="301"/>
      <c r="U1974" s="246"/>
    </row>
    <row r="1975" spans="1:21" x14ac:dyDescent="0.25">
      <c r="A1975" s="290" t="s">
        <v>4710</v>
      </c>
      <c r="B1975" t="s">
        <v>458</v>
      </c>
      <c r="C1975" t="s">
        <v>459</v>
      </c>
      <c r="D1975" t="s">
        <v>460</v>
      </c>
      <c r="E1975" t="s">
        <v>4711</v>
      </c>
      <c r="F1975" t="s">
        <v>141</v>
      </c>
      <c r="G1975" t="s">
        <v>97</v>
      </c>
      <c r="H1975" t="s">
        <v>833</v>
      </c>
      <c r="I1975" s="200">
        <v>9000</v>
      </c>
      <c r="J1975" s="200"/>
      <c r="K1975" s="237">
        <v>226.22972999999999</v>
      </c>
      <c r="L1975" s="237"/>
      <c r="M1975" s="288">
        <v>39.78</v>
      </c>
      <c r="N1975" s="288"/>
      <c r="O1975" s="311">
        <v>9300</v>
      </c>
      <c r="P1975" s="298"/>
      <c r="Q1975" s="299">
        <v>228.37</v>
      </c>
      <c r="R1975" s="299"/>
      <c r="S1975" s="300">
        <v>40.72</v>
      </c>
      <c r="T1975" s="301"/>
      <c r="U1975" s="246"/>
    </row>
    <row r="1976" spans="1:21" x14ac:dyDescent="0.25">
      <c r="A1976" s="290" t="s">
        <v>4712</v>
      </c>
      <c r="B1976" t="s">
        <v>458</v>
      </c>
      <c r="C1976" t="s">
        <v>459</v>
      </c>
      <c r="D1976" t="s">
        <v>460</v>
      </c>
      <c r="E1976" t="s">
        <v>4713</v>
      </c>
      <c r="F1976" t="s">
        <v>141</v>
      </c>
      <c r="G1976" t="s">
        <v>97</v>
      </c>
      <c r="H1976" t="s">
        <v>833</v>
      </c>
      <c r="I1976" s="200">
        <v>6000</v>
      </c>
      <c r="J1976" s="200"/>
      <c r="K1976" s="237">
        <v>152.20923999999999</v>
      </c>
      <c r="L1976" s="237"/>
      <c r="M1976" s="288">
        <v>39.42</v>
      </c>
      <c r="N1976" s="288"/>
      <c r="O1976" s="311">
        <v>6000</v>
      </c>
      <c r="P1976" s="298"/>
      <c r="Q1976" s="299">
        <v>157.81</v>
      </c>
      <c r="R1976" s="299"/>
      <c r="S1976" s="300">
        <v>38.020000000000003</v>
      </c>
      <c r="T1976" s="301"/>
      <c r="U1976" s="246"/>
    </row>
    <row r="1977" spans="1:21" x14ac:dyDescent="0.25">
      <c r="A1977" s="290" t="s">
        <v>4714</v>
      </c>
      <c r="B1977" t="s">
        <v>458</v>
      </c>
      <c r="C1977" t="s">
        <v>459</v>
      </c>
      <c r="D1977" t="s">
        <v>460</v>
      </c>
      <c r="E1977" t="s">
        <v>4715</v>
      </c>
      <c r="F1977" t="s">
        <v>141</v>
      </c>
      <c r="G1977" t="s">
        <v>97</v>
      </c>
      <c r="H1977" t="s">
        <v>833</v>
      </c>
      <c r="I1977" s="200">
        <v>11000</v>
      </c>
      <c r="J1977" s="200"/>
      <c r="K1977" s="237">
        <v>172.14026999999999</v>
      </c>
      <c r="L1977" s="237"/>
      <c r="M1977" s="288">
        <v>63.9</v>
      </c>
      <c r="N1977" s="288"/>
      <c r="O1977" s="311">
        <v>11000</v>
      </c>
      <c r="P1977" s="298"/>
      <c r="Q1977" s="299">
        <v>188.57</v>
      </c>
      <c r="R1977" s="299"/>
      <c r="S1977" s="300">
        <v>58.33</v>
      </c>
      <c r="T1977" s="301"/>
      <c r="U1977" s="246"/>
    </row>
    <row r="1978" spans="1:21" x14ac:dyDescent="0.25">
      <c r="A1978" s="290" t="s">
        <v>4716</v>
      </c>
      <c r="B1978" t="s">
        <v>458</v>
      </c>
      <c r="C1978" t="s">
        <v>459</v>
      </c>
      <c r="D1978" t="s">
        <v>460</v>
      </c>
      <c r="E1978" t="s">
        <v>4717</v>
      </c>
      <c r="F1978" t="s">
        <v>141</v>
      </c>
      <c r="G1978" t="s">
        <v>97</v>
      </c>
      <c r="H1978" t="s">
        <v>833</v>
      </c>
      <c r="I1978" s="200">
        <v>14000</v>
      </c>
      <c r="J1978" s="200"/>
      <c r="K1978" s="237">
        <v>444.33962000000002</v>
      </c>
      <c r="L1978" s="237"/>
      <c r="M1978" s="288">
        <v>31.51</v>
      </c>
      <c r="N1978" s="288"/>
      <c r="O1978" s="311">
        <v>16000</v>
      </c>
      <c r="P1978" s="298"/>
      <c r="Q1978" s="299">
        <v>442.64</v>
      </c>
      <c r="R1978" s="299"/>
      <c r="S1978" s="300">
        <v>36.15</v>
      </c>
      <c r="T1978" s="301"/>
      <c r="U1978" s="246"/>
    </row>
    <row r="1979" spans="1:21" x14ac:dyDescent="0.25">
      <c r="A1979" s="290" t="s">
        <v>4718</v>
      </c>
      <c r="B1979" t="s">
        <v>458</v>
      </c>
      <c r="C1979" t="s">
        <v>459</v>
      </c>
      <c r="D1979" t="s">
        <v>460</v>
      </c>
      <c r="E1979" t="s">
        <v>4719</v>
      </c>
      <c r="F1979" t="s">
        <v>141</v>
      </c>
      <c r="G1979" t="s">
        <v>97</v>
      </c>
      <c r="H1979" t="s">
        <v>833</v>
      </c>
      <c r="I1979" s="200">
        <v>238378</v>
      </c>
      <c r="J1979" s="200"/>
      <c r="K1979" s="237">
        <v>2573.1674899999998</v>
      </c>
      <c r="L1979" s="237"/>
      <c r="M1979" s="288">
        <v>92.64</v>
      </c>
      <c r="N1979" s="288"/>
      <c r="O1979" s="311">
        <v>261918</v>
      </c>
      <c r="P1979" s="298"/>
      <c r="Q1979" s="299">
        <v>2692.64</v>
      </c>
      <c r="R1979" s="299"/>
      <c r="S1979" s="300">
        <v>97.27</v>
      </c>
      <c r="T1979" s="301"/>
      <c r="U1979" s="246"/>
    </row>
    <row r="1980" spans="1:21" x14ac:dyDescent="0.25">
      <c r="A1980" s="290" t="s">
        <v>4720</v>
      </c>
      <c r="B1980" t="s">
        <v>458</v>
      </c>
      <c r="C1980" t="s">
        <v>459</v>
      </c>
      <c r="D1980" t="s">
        <v>460</v>
      </c>
      <c r="E1980" t="s">
        <v>4721</v>
      </c>
      <c r="F1980" t="s">
        <v>141</v>
      </c>
      <c r="G1980" t="s">
        <v>97</v>
      </c>
      <c r="H1980" t="s">
        <v>833</v>
      </c>
      <c r="I1980" s="200">
        <v>9500</v>
      </c>
      <c r="J1980" s="200"/>
      <c r="K1980" s="237">
        <v>521.72586999999999</v>
      </c>
      <c r="L1980" s="237"/>
      <c r="M1980" s="288">
        <v>18.21</v>
      </c>
      <c r="N1980" s="288"/>
      <c r="O1980" s="311">
        <v>9500</v>
      </c>
      <c r="P1980" s="298"/>
      <c r="Q1980" s="299">
        <v>539.29</v>
      </c>
      <c r="R1980" s="299"/>
      <c r="S1980" s="300">
        <v>17.62</v>
      </c>
      <c r="T1980" s="301"/>
      <c r="U1980" s="246"/>
    </row>
    <row r="1981" spans="1:21" x14ac:dyDescent="0.25">
      <c r="A1981" s="290" t="s">
        <v>4722</v>
      </c>
      <c r="B1981" t="s">
        <v>458</v>
      </c>
      <c r="C1981" t="s">
        <v>459</v>
      </c>
      <c r="D1981" t="s">
        <v>460</v>
      </c>
      <c r="E1981" t="s">
        <v>4723</v>
      </c>
      <c r="F1981" t="s">
        <v>141</v>
      </c>
      <c r="G1981" t="s">
        <v>97</v>
      </c>
      <c r="H1981" t="s">
        <v>833</v>
      </c>
      <c r="I1981" s="200">
        <v>4500</v>
      </c>
      <c r="J1981" s="200"/>
      <c r="K1981" s="237">
        <v>202.95690999999999</v>
      </c>
      <c r="L1981" s="237"/>
      <c r="M1981" s="288">
        <v>22.17</v>
      </c>
      <c r="N1981" s="288"/>
      <c r="O1981" s="311">
        <v>4750</v>
      </c>
      <c r="P1981" s="298"/>
      <c r="Q1981" s="299">
        <v>208.85</v>
      </c>
      <c r="R1981" s="299"/>
      <c r="S1981" s="300">
        <v>22.74</v>
      </c>
      <c r="T1981" s="301"/>
      <c r="U1981" s="246"/>
    </row>
    <row r="1982" spans="1:21" x14ac:dyDescent="0.25">
      <c r="A1982" s="290" t="s">
        <v>4724</v>
      </c>
      <c r="B1982" t="s">
        <v>458</v>
      </c>
      <c r="C1982" t="s">
        <v>459</v>
      </c>
      <c r="D1982" t="s">
        <v>460</v>
      </c>
      <c r="E1982" t="s">
        <v>4725</v>
      </c>
      <c r="F1982" t="s">
        <v>141</v>
      </c>
      <c r="G1982" t="s">
        <v>97</v>
      </c>
      <c r="H1982" t="s">
        <v>833</v>
      </c>
      <c r="I1982" s="200">
        <v>369600</v>
      </c>
      <c r="J1982" s="200"/>
      <c r="K1982" s="237">
        <v>3448.2802700000002</v>
      </c>
      <c r="L1982" s="237"/>
      <c r="M1982" s="288">
        <v>107.18</v>
      </c>
      <c r="N1982" s="288"/>
      <c r="O1982" s="311">
        <v>404350</v>
      </c>
      <c r="P1982" s="298"/>
      <c r="Q1982" s="299">
        <v>3406.71</v>
      </c>
      <c r="R1982" s="299"/>
      <c r="S1982" s="300">
        <v>118.69</v>
      </c>
      <c r="T1982" s="301"/>
      <c r="U1982" s="246"/>
    </row>
    <row r="1983" spans="1:21" x14ac:dyDescent="0.25">
      <c r="A1983" s="290" t="s">
        <v>4726</v>
      </c>
      <c r="B1983" t="s">
        <v>458</v>
      </c>
      <c r="C1983" t="s">
        <v>459</v>
      </c>
      <c r="D1983" t="s">
        <v>460</v>
      </c>
      <c r="E1983" t="s">
        <v>4727</v>
      </c>
      <c r="F1983" t="s">
        <v>141</v>
      </c>
      <c r="G1983" t="s">
        <v>97</v>
      </c>
      <c r="H1983" t="s">
        <v>833</v>
      </c>
      <c r="I1983" s="200">
        <v>29218</v>
      </c>
      <c r="J1983" s="200"/>
      <c r="K1983" s="237">
        <v>353.30524000000003</v>
      </c>
      <c r="L1983" s="237"/>
      <c r="M1983" s="288">
        <v>82.7</v>
      </c>
      <c r="N1983" s="288"/>
      <c r="O1983" s="311">
        <v>33337</v>
      </c>
      <c r="P1983" s="298"/>
      <c r="Q1983" s="299">
        <v>370.5</v>
      </c>
      <c r="R1983" s="299"/>
      <c r="S1983" s="300">
        <v>89.98</v>
      </c>
      <c r="T1983" s="301"/>
      <c r="U1983" s="246"/>
    </row>
    <row r="1984" spans="1:21" x14ac:dyDescent="0.25">
      <c r="A1984" s="290" t="s">
        <v>4728</v>
      </c>
      <c r="B1984" t="s">
        <v>458</v>
      </c>
      <c r="C1984" t="s">
        <v>459</v>
      </c>
      <c r="D1984" t="s">
        <v>460</v>
      </c>
      <c r="E1984" t="s">
        <v>4729</v>
      </c>
      <c r="F1984" t="s">
        <v>141</v>
      </c>
      <c r="G1984" t="s">
        <v>97</v>
      </c>
      <c r="H1984" t="s">
        <v>833</v>
      </c>
      <c r="I1984" s="200">
        <v>3750</v>
      </c>
      <c r="J1984" s="200"/>
      <c r="K1984" s="237">
        <v>146.83013</v>
      </c>
      <c r="L1984" s="237"/>
      <c r="M1984" s="288">
        <v>25.54</v>
      </c>
      <c r="N1984" s="288"/>
      <c r="O1984" s="311">
        <v>3750</v>
      </c>
      <c r="P1984" s="298"/>
      <c r="Q1984" s="299">
        <v>148.69</v>
      </c>
      <c r="R1984" s="299"/>
      <c r="S1984" s="300">
        <v>25.22</v>
      </c>
      <c r="T1984" s="301"/>
      <c r="U1984" s="246"/>
    </row>
    <row r="1985" spans="1:21" x14ac:dyDescent="0.25">
      <c r="A1985" s="290" t="s">
        <v>4730</v>
      </c>
      <c r="B1985" t="s">
        <v>458</v>
      </c>
      <c r="C1985" t="s">
        <v>459</v>
      </c>
      <c r="D1985" t="s">
        <v>460</v>
      </c>
      <c r="E1985" t="s">
        <v>4731</v>
      </c>
      <c r="F1985" t="s">
        <v>141</v>
      </c>
      <c r="G1985" t="s">
        <v>97</v>
      </c>
      <c r="H1985" t="s">
        <v>896</v>
      </c>
      <c r="I1985" s="200">
        <v>0</v>
      </c>
      <c r="J1985" s="200"/>
      <c r="K1985" s="237">
        <v>30.41376</v>
      </c>
      <c r="L1985" s="237"/>
      <c r="M1985" s="288">
        <v>0</v>
      </c>
      <c r="N1985" s="288"/>
      <c r="O1985" s="311">
        <v>0</v>
      </c>
      <c r="P1985" s="298"/>
      <c r="Q1985" s="299">
        <v>33.020000000000003</v>
      </c>
      <c r="R1985" s="299"/>
      <c r="S1985" s="300">
        <v>0</v>
      </c>
      <c r="T1985" s="301"/>
      <c r="U1985" s="246"/>
    </row>
    <row r="1986" spans="1:21" x14ac:dyDescent="0.25">
      <c r="A1986" s="290" t="s">
        <v>4732</v>
      </c>
      <c r="B1986" t="s">
        <v>458</v>
      </c>
      <c r="C1986" t="s">
        <v>459</v>
      </c>
      <c r="D1986" t="s">
        <v>460</v>
      </c>
      <c r="E1986" t="s">
        <v>4733</v>
      </c>
      <c r="F1986" t="s">
        <v>141</v>
      </c>
      <c r="G1986" t="s">
        <v>97</v>
      </c>
      <c r="H1986" t="s">
        <v>833</v>
      </c>
      <c r="I1986" s="200">
        <v>12612</v>
      </c>
      <c r="J1986" s="200"/>
      <c r="K1986" s="237">
        <v>609.56543999999997</v>
      </c>
      <c r="L1986" s="237"/>
      <c r="M1986" s="288">
        <v>20.69</v>
      </c>
      <c r="N1986" s="288"/>
      <c r="O1986" s="311">
        <v>13425</v>
      </c>
      <c r="P1986" s="298"/>
      <c r="Q1986" s="299">
        <v>636.16</v>
      </c>
      <c r="R1986" s="299"/>
      <c r="S1986" s="300">
        <v>21.1</v>
      </c>
      <c r="T1986" s="301"/>
      <c r="U1986" s="246"/>
    </row>
    <row r="1987" spans="1:21" x14ac:dyDescent="0.25">
      <c r="A1987" s="290" t="s">
        <v>4734</v>
      </c>
      <c r="B1987" t="s">
        <v>458</v>
      </c>
      <c r="C1987" t="s">
        <v>459</v>
      </c>
      <c r="D1987" t="s">
        <v>460</v>
      </c>
      <c r="E1987" t="s">
        <v>4735</v>
      </c>
      <c r="F1987" t="s">
        <v>141</v>
      </c>
      <c r="G1987" t="s">
        <v>97</v>
      </c>
      <c r="H1987" t="s">
        <v>833</v>
      </c>
      <c r="I1987" s="200">
        <v>80700</v>
      </c>
      <c r="J1987" s="200"/>
      <c r="K1987" s="237">
        <v>829.28035999999997</v>
      </c>
      <c r="L1987" s="237"/>
      <c r="M1987" s="288">
        <v>97.31</v>
      </c>
      <c r="N1987" s="288"/>
      <c r="O1987" s="311">
        <v>83235</v>
      </c>
      <c r="P1987" s="298"/>
      <c r="Q1987" s="299">
        <v>855.32</v>
      </c>
      <c r="R1987" s="299"/>
      <c r="S1987" s="300">
        <v>97.31</v>
      </c>
      <c r="T1987" s="301"/>
      <c r="U1987" s="246"/>
    </row>
    <row r="1988" spans="1:21" x14ac:dyDescent="0.25">
      <c r="A1988" s="290" t="s">
        <v>4736</v>
      </c>
      <c r="B1988" t="s">
        <v>458</v>
      </c>
      <c r="C1988" t="s">
        <v>459</v>
      </c>
      <c r="D1988" t="s">
        <v>460</v>
      </c>
      <c r="E1988" t="s">
        <v>4737</v>
      </c>
      <c r="F1988" t="s">
        <v>141</v>
      </c>
      <c r="G1988" t="s">
        <v>97</v>
      </c>
      <c r="H1988" t="s">
        <v>833</v>
      </c>
      <c r="I1988" s="200">
        <v>1850</v>
      </c>
      <c r="J1988" s="200"/>
      <c r="K1988" s="237">
        <v>58.956800000000001</v>
      </c>
      <c r="L1988" s="237"/>
      <c r="M1988" s="288">
        <v>31.38</v>
      </c>
      <c r="N1988" s="288"/>
      <c r="O1988" s="311">
        <v>1950</v>
      </c>
      <c r="P1988" s="298"/>
      <c r="Q1988" s="299">
        <v>58.97</v>
      </c>
      <c r="R1988" s="299"/>
      <c r="S1988" s="300">
        <v>33.07</v>
      </c>
      <c r="T1988" s="301"/>
      <c r="U1988" s="246"/>
    </row>
    <row r="1989" spans="1:21" x14ac:dyDescent="0.25">
      <c r="A1989" s="290" t="s">
        <v>4738</v>
      </c>
      <c r="B1989" t="s">
        <v>458</v>
      </c>
      <c r="C1989" t="s">
        <v>459</v>
      </c>
      <c r="D1989" t="s">
        <v>460</v>
      </c>
      <c r="E1989" t="s">
        <v>4739</v>
      </c>
      <c r="F1989" t="s">
        <v>141</v>
      </c>
      <c r="G1989" t="s">
        <v>97</v>
      </c>
      <c r="H1989" t="s">
        <v>833</v>
      </c>
      <c r="I1989" s="200">
        <v>1787</v>
      </c>
      <c r="J1989" s="200"/>
      <c r="K1989" s="237">
        <v>84.661109999999994</v>
      </c>
      <c r="L1989" s="237"/>
      <c r="M1989" s="288">
        <v>21.1</v>
      </c>
      <c r="N1989" s="288"/>
      <c r="O1989" s="311">
        <v>1850</v>
      </c>
      <c r="P1989" s="298"/>
      <c r="Q1989" s="299">
        <v>86.29</v>
      </c>
      <c r="R1989" s="299"/>
      <c r="S1989" s="300">
        <v>21.44</v>
      </c>
      <c r="T1989" s="301"/>
      <c r="U1989" s="246"/>
    </row>
    <row r="1990" spans="1:21" x14ac:dyDescent="0.25">
      <c r="A1990" s="290" t="s">
        <v>4740</v>
      </c>
      <c r="B1990" t="s">
        <v>458</v>
      </c>
      <c r="C1990" t="s">
        <v>459</v>
      </c>
      <c r="D1990" t="s">
        <v>460</v>
      </c>
      <c r="E1990" t="s">
        <v>4741</v>
      </c>
      <c r="F1990" t="s">
        <v>141</v>
      </c>
      <c r="G1990" t="s">
        <v>97</v>
      </c>
      <c r="H1990" t="s">
        <v>833</v>
      </c>
      <c r="I1990" s="200">
        <v>11000</v>
      </c>
      <c r="J1990" s="200"/>
      <c r="K1990" s="237">
        <v>212.40302</v>
      </c>
      <c r="L1990" s="237"/>
      <c r="M1990" s="288">
        <v>51.79</v>
      </c>
      <c r="N1990" s="288"/>
      <c r="O1990" s="311">
        <v>11110</v>
      </c>
      <c r="P1990" s="298"/>
      <c r="Q1990" s="299">
        <v>215.61</v>
      </c>
      <c r="R1990" s="299"/>
      <c r="S1990" s="300">
        <v>51.53</v>
      </c>
      <c r="T1990" s="301"/>
      <c r="U1990" s="246"/>
    </row>
    <row r="1991" spans="1:21" x14ac:dyDescent="0.25">
      <c r="A1991" s="290" t="s">
        <v>4742</v>
      </c>
      <c r="B1991" t="s">
        <v>458</v>
      </c>
      <c r="C1991" t="s">
        <v>459</v>
      </c>
      <c r="D1991" t="s">
        <v>460</v>
      </c>
      <c r="E1991" t="s">
        <v>4743</v>
      </c>
      <c r="F1991" t="s">
        <v>141</v>
      </c>
      <c r="G1991" t="s">
        <v>97</v>
      </c>
      <c r="H1991" t="s">
        <v>833</v>
      </c>
      <c r="I1991" s="200">
        <v>1440</v>
      </c>
      <c r="J1991" s="200"/>
      <c r="K1991" s="237">
        <v>65.324619999999996</v>
      </c>
      <c r="L1991" s="237"/>
      <c r="M1991" s="288">
        <v>22.04</v>
      </c>
      <c r="N1991" s="288"/>
      <c r="O1991" s="311">
        <v>1572</v>
      </c>
      <c r="P1991" s="298"/>
      <c r="Q1991" s="299">
        <v>65.06</v>
      </c>
      <c r="R1991" s="299"/>
      <c r="S1991" s="300">
        <v>24.16</v>
      </c>
      <c r="T1991" s="301"/>
      <c r="U1991" s="246"/>
    </row>
    <row r="1992" spans="1:21" x14ac:dyDescent="0.25">
      <c r="A1992" s="290" t="s">
        <v>4744</v>
      </c>
      <c r="B1992" t="s">
        <v>458</v>
      </c>
      <c r="C1992" t="s">
        <v>459</v>
      </c>
      <c r="D1992" t="s">
        <v>460</v>
      </c>
      <c r="E1992" t="s">
        <v>4745</v>
      </c>
      <c r="F1992" t="s">
        <v>141</v>
      </c>
      <c r="G1992" t="s">
        <v>97</v>
      </c>
      <c r="H1992" t="s">
        <v>833</v>
      </c>
      <c r="I1992" s="200">
        <v>100</v>
      </c>
      <c r="J1992" s="200"/>
      <c r="K1992" s="237">
        <v>40.209400000000002</v>
      </c>
      <c r="L1992" s="237"/>
      <c r="M1992" s="288">
        <v>2.4900000000000002</v>
      </c>
      <c r="N1992" s="288"/>
      <c r="O1992" s="311">
        <v>100</v>
      </c>
      <c r="P1992" s="298"/>
      <c r="Q1992" s="299">
        <v>40.24</v>
      </c>
      <c r="R1992" s="299"/>
      <c r="S1992" s="300">
        <v>2.4900000000000002</v>
      </c>
      <c r="T1992" s="301"/>
      <c r="U1992" s="246"/>
    </row>
    <row r="1993" spans="1:21" x14ac:dyDescent="0.25">
      <c r="A1993" s="290" t="s">
        <v>4746</v>
      </c>
      <c r="B1993" t="s">
        <v>458</v>
      </c>
      <c r="C1993" t="s">
        <v>459</v>
      </c>
      <c r="D1993" t="s">
        <v>460</v>
      </c>
      <c r="E1993" t="s">
        <v>4747</v>
      </c>
      <c r="F1993" t="s">
        <v>141</v>
      </c>
      <c r="G1993" t="s">
        <v>97</v>
      </c>
      <c r="H1993" t="s">
        <v>833</v>
      </c>
      <c r="I1993" s="200">
        <v>27439</v>
      </c>
      <c r="J1993" s="200"/>
      <c r="K1993" s="237">
        <v>365.91892999999999</v>
      </c>
      <c r="L1993" s="237"/>
      <c r="M1993" s="288">
        <v>74.989999999999995</v>
      </c>
      <c r="N1993" s="288"/>
      <c r="O1993" s="311">
        <v>36946</v>
      </c>
      <c r="P1993" s="298"/>
      <c r="Q1993" s="299">
        <v>384.06</v>
      </c>
      <c r="R1993" s="299"/>
      <c r="S1993" s="300">
        <v>96.2</v>
      </c>
      <c r="T1993" s="301"/>
      <c r="U1993" s="246"/>
    </row>
    <row r="1994" spans="1:21" x14ac:dyDescent="0.25">
      <c r="A1994" s="290" t="s">
        <v>4748</v>
      </c>
      <c r="B1994" t="s">
        <v>458</v>
      </c>
      <c r="C1994" t="s">
        <v>459</v>
      </c>
      <c r="D1994" t="s">
        <v>460</v>
      </c>
      <c r="E1994" t="s">
        <v>4749</v>
      </c>
      <c r="F1994" t="s">
        <v>141</v>
      </c>
      <c r="G1994" t="s">
        <v>97</v>
      </c>
      <c r="H1994" t="s">
        <v>833</v>
      </c>
      <c r="I1994" s="200">
        <v>19373</v>
      </c>
      <c r="J1994" s="200"/>
      <c r="K1994" s="237">
        <v>392.02722</v>
      </c>
      <c r="L1994" s="237"/>
      <c r="M1994" s="288">
        <v>49.42</v>
      </c>
      <c r="N1994" s="288"/>
      <c r="O1994" s="311">
        <v>19713</v>
      </c>
      <c r="P1994" s="298"/>
      <c r="Q1994" s="299">
        <v>391.36</v>
      </c>
      <c r="R1994" s="299"/>
      <c r="S1994" s="300">
        <v>50.37</v>
      </c>
      <c r="T1994" s="301"/>
      <c r="U1994" s="246"/>
    </row>
    <row r="1995" spans="1:21" x14ac:dyDescent="0.25">
      <c r="A1995" s="290" t="s">
        <v>4750</v>
      </c>
      <c r="B1995" t="s">
        <v>458</v>
      </c>
      <c r="C1995" t="s">
        <v>459</v>
      </c>
      <c r="D1995" t="s">
        <v>460</v>
      </c>
      <c r="E1995" t="s">
        <v>4751</v>
      </c>
      <c r="F1995" t="s">
        <v>141</v>
      </c>
      <c r="G1995" t="s">
        <v>97</v>
      </c>
      <c r="H1995" t="s">
        <v>896</v>
      </c>
      <c r="I1995" s="200">
        <v>0</v>
      </c>
      <c r="J1995" s="200"/>
      <c r="K1995" s="237">
        <v>76.676289999999995</v>
      </c>
      <c r="L1995" s="237"/>
      <c r="M1995" s="288">
        <v>0</v>
      </c>
      <c r="N1995" s="288"/>
      <c r="O1995" s="311">
        <v>0</v>
      </c>
      <c r="P1995" s="298"/>
      <c r="Q1995" s="299">
        <v>77.540000000000006</v>
      </c>
      <c r="R1995" s="299"/>
      <c r="S1995" s="300">
        <v>0</v>
      </c>
      <c r="T1995" s="301"/>
      <c r="U1995" s="246"/>
    </row>
    <row r="1996" spans="1:21" x14ac:dyDescent="0.25">
      <c r="A1996" s="290" t="s">
        <v>4752</v>
      </c>
      <c r="B1996" t="s">
        <v>458</v>
      </c>
      <c r="C1996" t="s">
        <v>459</v>
      </c>
      <c r="D1996" t="s">
        <v>460</v>
      </c>
      <c r="E1996" t="s">
        <v>4753</v>
      </c>
      <c r="F1996" t="s">
        <v>141</v>
      </c>
      <c r="G1996" t="s">
        <v>97</v>
      </c>
      <c r="H1996" t="s">
        <v>833</v>
      </c>
      <c r="I1996" s="200">
        <v>7524</v>
      </c>
      <c r="J1996" s="200"/>
      <c r="K1996" s="237">
        <v>404.45470999999998</v>
      </c>
      <c r="L1996" s="237"/>
      <c r="M1996" s="288">
        <v>18.600000000000001</v>
      </c>
      <c r="N1996" s="288"/>
      <c r="O1996" s="311">
        <v>8207</v>
      </c>
      <c r="P1996" s="298"/>
      <c r="Q1996" s="299">
        <v>417.3</v>
      </c>
      <c r="R1996" s="299"/>
      <c r="S1996" s="300">
        <v>19.670000000000002</v>
      </c>
      <c r="T1996" s="301"/>
      <c r="U1996" s="246"/>
    </row>
    <row r="1997" spans="1:21" x14ac:dyDescent="0.25">
      <c r="A1997" s="290" t="s">
        <v>4754</v>
      </c>
      <c r="B1997" t="s">
        <v>458</v>
      </c>
      <c r="C1997" t="s">
        <v>459</v>
      </c>
      <c r="D1997" t="s">
        <v>460</v>
      </c>
      <c r="E1997" t="s">
        <v>4755</v>
      </c>
      <c r="F1997" t="s">
        <v>141</v>
      </c>
      <c r="G1997" t="s">
        <v>97</v>
      </c>
      <c r="H1997" t="s">
        <v>833</v>
      </c>
      <c r="I1997" s="200">
        <v>5927</v>
      </c>
      <c r="J1997" s="200"/>
      <c r="K1997" s="237">
        <v>145.47556</v>
      </c>
      <c r="L1997" s="237"/>
      <c r="M1997" s="288">
        <v>40.74</v>
      </c>
      <c r="N1997" s="288"/>
      <c r="O1997" s="311">
        <v>6100</v>
      </c>
      <c r="P1997" s="298"/>
      <c r="Q1997" s="299">
        <v>149.4</v>
      </c>
      <c r="R1997" s="299"/>
      <c r="S1997" s="300">
        <v>40.83</v>
      </c>
      <c r="T1997" s="301"/>
      <c r="U1997" s="246"/>
    </row>
    <row r="1998" spans="1:21" x14ac:dyDescent="0.25">
      <c r="A1998" s="290" t="s">
        <v>4756</v>
      </c>
      <c r="B1998" t="s">
        <v>458</v>
      </c>
      <c r="C1998" t="s">
        <v>459</v>
      </c>
      <c r="D1998" t="s">
        <v>460</v>
      </c>
      <c r="E1998" t="s">
        <v>4757</v>
      </c>
      <c r="F1998" t="s">
        <v>141</v>
      </c>
      <c r="G1998" t="s">
        <v>97</v>
      </c>
      <c r="H1998" t="s">
        <v>833</v>
      </c>
      <c r="I1998" s="200">
        <v>12768</v>
      </c>
      <c r="J1998" s="200"/>
      <c r="K1998" s="237">
        <v>360.81313</v>
      </c>
      <c r="L1998" s="237"/>
      <c r="M1998" s="288">
        <v>35.39</v>
      </c>
      <c r="N1998" s="288"/>
      <c r="O1998" s="311">
        <v>13431</v>
      </c>
      <c r="P1998" s="298"/>
      <c r="Q1998" s="299">
        <v>389.26</v>
      </c>
      <c r="R1998" s="299"/>
      <c r="S1998" s="300">
        <v>34.5</v>
      </c>
      <c r="T1998" s="301"/>
      <c r="U1998" s="246"/>
    </row>
    <row r="1999" spans="1:21" x14ac:dyDescent="0.25">
      <c r="A1999" s="290" t="s">
        <v>4758</v>
      </c>
      <c r="B1999" t="s">
        <v>458</v>
      </c>
      <c r="C1999" t="s">
        <v>459</v>
      </c>
      <c r="D1999" t="s">
        <v>460</v>
      </c>
      <c r="E1999" t="s">
        <v>4759</v>
      </c>
      <c r="F1999" t="s">
        <v>141</v>
      </c>
      <c r="G1999" t="s">
        <v>97</v>
      </c>
      <c r="H1999" t="s">
        <v>833</v>
      </c>
      <c r="I1999" s="200">
        <v>800</v>
      </c>
      <c r="J1999" s="200"/>
      <c r="K1999" s="237">
        <v>49.653329999999997</v>
      </c>
      <c r="L1999" s="237"/>
      <c r="M1999" s="288">
        <v>16.11</v>
      </c>
      <c r="N1999" s="288"/>
      <c r="O1999" s="311">
        <v>800</v>
      </c>
      <c r="P1999" s="298"/>
      <c r="Q1999" s="299">
        <v>49.51</v>
      </c>
      <c r="R1999" s="299"/>
      <c r="S1999" s="300">
        <v>16.16</v>
      </c>
      <c r="T1999" s="301"/>
      <c r="U1999" s="246"/>
    </row>
    <row r="2000" spans="1:21" x14ac:dyDescent="0.25">
      <c r="A2000" s="290" t="s">
        <v>4760</v>
      </c>
      <c r="B2000" t="s">
        <v>458</v>
      </c>
      <c r="C2000" t="s">
        <v>459</v>
      </c>
      <c r="D2000" t="s">
        <v>460</v>
      </c>
      <c r="E2000" t="s">
        <v>4761</v>
      </c>
      <c r="F2000" t="s">
        <v>141</v>
      </c>
      <c r="G2000" t="s">
        <v>97</v>
      </c>
      <c r="H2000" t="s">
        <v>833</v>
      </c>
      <c r="I2000" s="200">
        <v>5250</v>
      </c>
      <c r="J2000" s="200"/>
      <c r="K2000" s="237">
        <v>176.15826999999999</v>
      </c>
      <c r="L2000" s="237"/>
      <c r="M2000" s="288">
        <v>29.8</v>
      </c>
      <c r="N2000" s="288"/>
      <c r="O2000" s="311">
        <v>5355</v>
      </c>
      <c r="P2000" s="298"/>
      <c r="Q2000" s="299">
        <v>178.19</v>
      </c>
      <c r="R2000" s="299"/>
      <c r="S2000" s="300">
        <v>30.05</v>
      </c>
      <c r="T2000" s="301"/>
      <c r="U2000" s="246"/>
    </row>
    <row r="2001" spans="1:21" x14ac:dyDescent="0.25">
      <c r="A2001" s="290" t="s">
        <v>4762</v>
      </c>
      <c r="B2001" t="s">
        <v>458</v>
      </c>
      <c r="C2001" t="s">
        <v>459</v>
      </c>
      <c r="D2001" t="s">
        <v>460</v>
      </c>
      <c r="E2001" t="s">
        <v>4763</v>
      </c>
      <c r="F2001" t="s">
        <v>141</v>
      </c>
      <c r="G2001" t="s">
        <v>97</v>
      </c>
      <c r="H2001" t="s">
        <v>833</v>
      </c>
      <c r="I2001" s="200">
        <v>2800</v>
      </c>
      <c r="J2001" s="200"/>
      <c r="K2001" s="237">
        <v>79.851489999999998</v>
      </c>
      <c r="L2001" s="237"/>
      <c r="M2001" s="288">
        <v>35.07</v>
      </c>
      <c r="N2001" s="288"/>
      <c r="O2001" s="311">
        <v>3630</v>
      </c>
      <c r="P2001" s="298"/>
      <c r="Q2001" s="299">
        <v>81.58</v>
      </c>
      <c r="R2001" s="299"/>
      <c r="S2001" s="300">
        <v>44.5</v>
      </c>
      <c r="T2001" s="301"/>
      <c r="U2001" s="246"/>
    </row>
    <row r="2002" spans="1:21" x14ac:dyDescent="0.25">
      <c r="A2002" s="290" t="s">
        <v>4764</v>
      </c>
      <c r="B2002" t="s">
        <v>458</v>
      </c>
      <c r="C2002" t="s">
        <v>459</v>
      </c>
      <c r="D2002" t="s">
        <v>460</v>
      </c>
      <c r="E2002" t="s">
        <v>2953</v>
      </c>
      <c r="F2002" t="s">
        <v>141</v>
      </c>
      <c r="G2002" t="s">
        <v>97</v>
      </c>
      <c r="H2002" t="s">
        <v>833</v>
      </c>
      <c r="I2002" s="200">
        <v>1500</v>
      </c>
      <c r="J2002" s="200"/>
      <c r="K2002" s="237">
        <v>85.763069999999999</v>
      </c>
      <c r="L2002" s="237"/>
      <c r="M2002" s="288">
        <v>17.489999999999998</v>
      </c>
      <c r="N2002" s="288"/>
      <c r="O2002" s="311">
        <v>1600</v>
      </c>
      <c r="P2002" s="298"/>
      <c r="Q2002" s="299">
        <v>90.83</v>
      </c>
      <c r="R2002" s="299"/>
      <c r="S2002" s="300">
        <v>17.62</v>
      </c>
      <c r="T2002" s="301"/>
      <c r="U2002" s="246"/>
    </row>
    <row r="2003" spans="1:21" x14ac:dyDescent="0.25">
      <c r="A2003" s="290" t="s">
        <v>4765</v>
      </c>
      <c r="B2003" t="s">
        <v>458</v>
      </c>
      <c r="C2003" t="s">
        <v>459</v>
      </c>
      <c r="D2003" t="s">
        <v>460</v>
      </c>
      <c r="E2003" t="s">
        <v>4766</v>
      </c>
      <c r="F2003" t="s">
        <v>141</v>
      </c>
      <c r="G2003" t="s">
        <v>97</v>
      </c>
      <c r="H2003" t="s">
        <v>833</v>
      </c>
      <c r="I2003" s="200">
        <v>10500</v>
      </c>
      <c r="J2003" s="200"/>
      <c r="K2003" s="237">
        <v>473.98898000000003</v>
      </c>
      <c r="L2003" s="237"/>
      <c r="M2003" s="288">
        <v>22.15</v>
      </c>
      <c r="N2003" s="288"/>
      <c r="O2003" s="311">
        <v>16555</v>
      </c>
      <c r="P2003" s="298"/>
      <c r="Q2003" s="299">
        <v>498.41</v>
      </c>
      <c r="R2003" s="299"/>
      <c r="S2003" s="300">
        <v>33.22</v>
      </c>
      <c r="T2003" s="301"/>
      <c r="U2003" s="246"/>
    </row>
    <row r="2004" spans="1:21" x14ac:dyDescent="0.25">
      <c r="A2004" s="290" t="s">
        <v>4767</v>
      </c>
      <c r="B2004" t="s">
        <v>458</v>
      </c>
      <c r="C2004" t="s">
        <v>459</v>
      </c>
      <c r="D2004" t="s">
        <v>460</v>
      </c>
      <c r="E2004" t="s">
        <v>4768</v>
      </c>
      <c r="F2004" t="s">
        <v>141</v>
      </c>
      <c r="G2004" t="s">
        <v>97</v>
      </c>
      <c r="H2004" t="s">
        <v>833</v>
      </c>
      <c r="I2004" s="200">
        <v>17915</v>
      </c>
      <c r="J2004" s="200"/>
      <c r="K2004" s="237">
        <v>488.80221999999998</v>
      </c>
      <c r="L2004" s="237"/>
      <c r="M2004" s="288">
        <v>36.65</v>
      </c>
      <c r="N2004" s="288"/>
      <c r="O2004" s="311">
        <v>19491</v>
      </c>
      <c r="P2004" s="298"/>
      <c r="Q2004" s="299">
        <v>499.55</v>
      </c>
      <c r="R2004" s="299"/>
      <c r="S2004" s="300">
        <v>39.020000000000003</v>
      </c>
      <c r="T2004" s="301"/>
      <c r="U2004" s="246"/>
    </row>
    <row r="2005" spans="1:21" x14ac:dyDescent="0.25">
      <c r="A2005" s="290" t="s">
        <v>4769</v>
      </c>
      <c r="B2005" t="s">
        <v>458</v>
      </c>
      <c r="C2005" t="s">
        <v>459</v>
      </c>
      <c r="D2005" t="s">
        <v>460</v>
      </c>
      <c r="E2005" t="s">
        <v>4770</v>
      </c>
      <c r="F2005" t="s">
        <v>141</v>
      </c>
      <c r="G2005" t="s">
        <v>97</v>
      </c>
      <c r="H2005" t="s">
        <v>833</v>
      </c>
      <c r="I2005" s="200">
        <v>5358</v>
      </c>
      <c r="J2005" s="200"/>
      <c r="K2005" s="237">
        <v>205.03342000000001</v>
      </c>
      <c r="L2005" s="237"/>
      <c r="M2005" s="288">
        <v>26.13</v>
      </c>
      <c r="N2005" s="288"/>
      <c r="O2005" s="311">
        <v>5518</v>
      </c>
      <c r="P2005" s="298"/>
      <c r="Q2005" s="299">
        <v>204.21</v>
      </c>
      <c r="R2005" s="299"/>
      <c r="S2005" s="300">
        <v>27.02</v>
      </c>
      <c r="T2005" s="301"/>
      <c r="U2005" s="246"/>
    </row>
    <row r="2006" spans="1:21" x14ac:dyDescent="0.25">
      <c r="A2006" s="290" t="s">
        <v>4771</v>
      </c>
      <c r="B2006" t="s">
        <v>458</v>
      </c>
      <c r="C2006" t="s">
        <v>459</v>
      </c>
      <c r="D2006" t="s">
        <v>460</v>
      </c>
      <c r="E2006" t="s">
        <v>4772</v>
      </c>
      <c r="F2006" t="s">
        <v>141</v>
      </c>
      <c r="G2006" t="s">
        <v>97</v>
      </c>
      <c r="H2006" t="s">
        <v>833</v>
      </c>
      <c r="I2006" s="200">
        <v>20000</v>
      </c>
      <c r="J2006" s="200"/>
      <c r="K2006" s="237">
        <v>758.11275999999998</v>
      </c>
      <c r="L2006" s="237"/>
      <c r="M2006" s="288">
        <v>26.38</v>
      </c>
      <c r="N2006" s="288"/>
      <c r="O2006" s="311">
        <v>26500</v>
      </c>
      <c r="P2006" s="298"/>
      <c r="Q2006" s="299">
        <v>794.61</v>
      </c>
      <c r="R2006" s="299"/>
      <c r="S2006" s="300">
        <v>33.35</v>
      </c>
      <c r="T2006" s="301"/>
      <c r="U2006" s="246"/>
    </row>
    <row r="2007" spans="1:21" x14ac:dyDescent="0.25">
      <c r="A2007" s="290" t="s">
        <v>4773</v>
      </c>
      <c r="B2007" t="s">
        <v>458</v>
      </c>
      <c r="C2007" t="s">
        <v>459</v>
      </c>
      <c r="D2007" t="s">
        <v>460</v>
      </c>
      <c r="E2007" t="s">
        <v>4774</v>
      </c>
      <c r="F2007" t="s">
        <v>141</v>
      </c>
      <c r="G2007" t="s">
        <v>97</v>
      </c>
      <c r="H2007" t="s">
        <v>896</v>
      </c>
      <c r="I2007" s="200">
        <v>0</v>
      </c>
      <c r="J2007" s="200"/>
      <c r="K2007" s="237">
        <v>28.090070000000001</v>
      </c>
      <c r="L2007" s="237"/>
      <c r="M2007" s="288">
        <v>0</v>
      </c>
      <c r="N2007" s="288"/>
      <c r="O2007" s="311">
        <v>0</v>
      </c>
      <c r="P2007" s="298"/>
      <c r="Q2007" s="299">
        <v>29.69</v>
      </c>
      <c r="R2007" s="299"/>
      <c r="S2007" s="300">
        <v>0</v>
      </c>
      <c r="T2007" s="301"/>
      <c r="U2007" s="246"/>
    </row>
    <row r="2008" spans="1:21" x14ac:dyDescent="0.25">
      <c r="A2008" s="290" t="s">
        <v>4775</v>
      </c>
      <c r="B2008" t="s">
        <v>458</v>
      </c>
      <c r="C2008" t="s">
        <v>459</v>
      </c>
      <c r="D2008" t="s">
        <v>460</v>
      </c>
      <c r="E2008" t="s">
        <v>4776</v>
      </c>
      <c r="F2008" t="s">
        <v>141</v>
      </c>
      <c r="G2008" t="s">
        <v>97</v>
      </c>
      <c r="H2008" t="s">
        <v>896</v>
      </c>
      <c r="I2008" s="200">
        <v>0</v>
      </c>
      <c r="J2008" s="200"/>
      <c r="K2008" s="237">
        <v>56.605890000000002</v>
      </c>
      <c r="L2008" s="237"/>
      <c r="M2008" s="288">
        <v>0</v>
      </c>
      <c r="N2008" s="288"/>
      <c r="O2008" s="311">
        <v>0</v>
      </c>
      <c r="P2008" s="298"/>
      <c r="Q2008" s="299">
        <v>59.95</v>
      </c>
      <c r="R2008" s="299"/>
      <c r="S2008" s="300">
        <v>0</v>
      </c>
      <c r="T2008" s="301"/>
      <c r="U2008" s="246"/>
    </row>
    <row r="2009" spans="1:21" x14ac:dyDescent="0.25">
      <c r="A2009" s="290" t="s">
        <v>4777</v>
      </c>
      <c r="B2009" t="s">
        <v>458</v>
      </c>
      <c r="C2009" t="s">
        <v>459</v>
      </c>
      <c r="D2009" t="s">
        <v>460</v>
      </c>
      <c r="E2009" t="s">
        <v>4778</v>
      </c>
      <c r="F2009" t="s">
        <v>141</v>
      </c>
      <c r="G2009" t="s">
        <v>97</v>
      </c>
      <c r="H2009" t="s">
        <v>833</v>
      </c>
      <c r="I2009" s="200">
        <v>4000</v>
      </c>
      <c r="J2009" s="200"/>
      <c r="K2009" s="237">
        <v>143.50031000000001</v>
      </c>
      <c r="L2009" s="237"/>
      <c r="M2009" s="288">
        <v>27.87</v>
      </c>
      <c r="N2009" s="288"/>
      <c r="O2009" s="311">
        <v>4000</v>
      </c>
      <c r="P2009" s="298"/>
      <c r="Q2009" s="299">
        <v>150.47</v>
      </c>
      <c r="R2009" s="299"/>
      <c r="S2009" s="300">
        <v>26.58</v>
      </c>
      <c r="T2009" s="301"/>
      <c r="U2009" s="246"/>
    </row>
    <row r="2010" spans="1:21" x14ac:dyDescent="0.25">
      <c r="A2010" s="290" t="s">
        <v>4779</v>
      </c>
      <c r="B2010" t="s">
        <v>458</v>
      </c>
      <c r="C2010" t="s">
        <v>459</v>
      </c>
      <c r="D2010" t="s">
        <v>460</v>
      </c>
      <c r="E2010" t="s">
        <v>4780</v>
      </c>
      <c r="F2010" t="s">
        <v>141</v>
      </c>
      <c r="G2010" t="s">
        <v>97</v>
      </c>
      <c r="H2010" t="s">
        <v>833</v>
      </c>
      <c r="I2010" s="200">
        <v>5300</v>
      </c>
      <c r="J2010" s="200"/>
      <c r="K2010" s="237">
        <v>63.783839999999998</v>
      </c>
      <c r="L2010" s="237"/>
      <c r="M2010" s="288">
        <v>83.09</v>
      </c>
      <c r="N2010" s="288"/>
      <c r="O2010" s="311">
        <v>5300</v>
      </c>
      <c r="P2010" s="298"/>
      <c r="Q2010" s="299">
        <v>63.79</v>
      </c>
      <c r="R2010" s="299"/>
      <c r="S2010" s="300">
        <v>83.09</v>
      </c>
      <c r="T2010" s="301"/>
      <c r="U2010" s="246"/>
    </row>
    <row r="2011" spans="1:21" x14ac:dyDescent="0.25">
      <c r="A2011" s="290" t="s">
        <v>4781</v>
      </c>
      <c r="B2011" t="s">
        <v>458</v>
      </c>
      <c r="C2011" t="s">
        <v>459</v>
      </c>
      <c r="D2011" t="s">
        <v>460</v>
      </c>
      <c r="E2011" t="s">
        <v>4782</v>
      </c>
      <c r="F2011" t="s">
        <v>141</v>
      </c>
      <c r="G2011" t="s">
        <v>97</v>
      </c>
      <c r="H2011" t="s">
        <v>833</v>
      </c>
      <c r="I2011" s="200">
        <v>1521</v>
      </c>
      <c r="J2011" s="200"/>
      <c r="K2011" s="237">
        <v>133.02411000000001</v>
      </c>
      <c r="L2011" s="237"/>
      <c r="M2011" s="288">
        <v>11.43</v>
      </c>
      <c r="N2011" s="288"/>
      <c r="O2011" s="311">
        <v>2000</v>
      </c>
      <c r="P2011" s="298"/>
      <c r="Q2011" s="299">
        <v>136.31</v>
      </c>
      <c r="R2011" s="299"/>
      <c r="S2011" s="300">
        <v>14.67</v>
      </c>
      <c r="T2011" s="301"/>
      <c r="U2011" s="246"/>
    </row>
    <row r="2012" spans="1:21" x14ac:dyDescent="0.25">
      <c r="A2012" s="290" t="s">
        <v>4783</v>
      </c>
      <c r="B2012" t="s">
        <v>458</v>
      </c>
      <c r="C2012" t="s">
        <v>459</v>
      </c>
      <c r="D2012" t="s">
        <v>460</v>
      </c>
      <c r="E2012" t="s">
        <v>4784</v>
      </c>
      <c r="F2012" t="s">
        <v>141</v>
      </c>
      <c r="G2012" t="s">
        <v>97</v>
      </c>
      <c r="H2012" t="s">
        <v>833</v>
      </c>
      <c r="I2012" s="200">
        <v>15602</v>
      </c>
      <c r="J2012" s="200"/>
      <c r="K2012" s="237">
        <v>388.00051000000002</v>
      </c>
      <c r="L2012" s="237"/>
      <c r="M2012" s="288">
        <v>40.21</v>
      </c>
      <c r="N2012" s="288"/>
      <c r="O2012" s="311">
        <v>15739</v>
      </c>
      <c r="P2012" s="298"/>
      <c r="Q2012" s="299">
        <v>397.63</v>
      </c>
      <c r="R2012" s="299"/>
      <c r="S2012" s="300">
        <v>39.58</v>
      </c>
      <c r="T2012" s="301"/>
      <c r="U2012" s="246"/>
    </row>
    <row r="2013" spans="1:21" x14ac:dyDescent="0.25">
      <c r="A2013" s="290" t="s">
        <v>4785</v>
      </c>
      <c r="B2013" t="s">
        <v>458</v>
      </c>
      <c r="C2013" t="s">
        <v>459</v>
      </c>
      <c r="D2013" t="s">
        <v>460</v>
      </c>
      <c r="E2013" t="s">
        <v>4786</v>
      </c>
      <c r="F2013" t="s">
        <v>141</v>
      </c>
      <c r="G2013" t="s">
        <v>97</v>
      </c>
      <c r="H2013" t="s">
        <v>833</v>
      </c>
      <c r="I2013" s="200">
        <v>429561</v>
      </c>
      <c r="J2013" s="200"/>
      <c r="K2013" s="237">
        <v>7104.6820399999997</v>
      </c>
      <c r="L2013" s="237"/>
      <c r="M2013" s="288">
        <v>60.46</v>
      </c>
      <c r="N2013" s="288"/>
      <c r="O2013" s="311">
        <v>434642</v>
      </c>
      <c r="P2013" s="298"/>
      <c r="Q2013" s="299">
        <v>7046.01</v>
      </c>
      <c r="R2013" s="299"/>
      <c r="S2013" s="300">
        <v>61.69</v>
      </c>
      <c r="T2013" s="301"/>
      <c r="U2013" s="246"/>
    </row>
    <row r="2014" spans="1:21" x14ac:dyDescent="0.25">
      <c r="A2014" s="290" t="s">
        <v>4787</v>
      </c>
      <c r="B2014" t="s">
        <v>458</v>
      </c>
      <c r="C2014" t="s">
        <v>459</v>
      </c>
      <c r="D2014" t="s">
        <v>460</v>
      </c>
      <c r="E2014" t="s">
        <v>4788</v>
      </c>
      <c r="F2014" t="s">
        <v>141</v>
      </c>
      <c r="G2014" t="s">
        <v>97</v>
      </c>
      <c r="H2014" t="s">
        <v>833</v>
      </c>
      <c r="I2014" s="200">
        <v>90000</v>
      </c>
      <c r="J2014" s="200"/>
      <c r="K2014" s="237">
        <v>1054.68362</v>
      </c>
      <c r="L2014" s="237"/>
      <c r="M2014" s="288">
        <v>85.33</v>
      </c>
      <c r="N2014" s="288"/>
      <c r="O2014" s="311">
        <v>95000</v>
      </c>
      <c r="P2014" s="298"/>
      <c r="Q2014" s="299">
        <v>1051.77</v>
      </c>
      <c r="R2014" s="299"/>
      <c r="S2014" s="300">
        <v>90.32</v>
      </c>
      <c r="T2014" s="301"/>
      <c r="U2014" s="246"/>
    </row>
    <row r="2015" spans="1:21" x14ac:dyDescent="0.25">
      <c r="A2015" s="290" t="s">
        <v>4789</v>
      </c>
      <c r="B2015" t="s">
        <v>458</v>
      </c>
      <c r="C2015" t="s">
        <v>459</v>
      </c>
      <c r="D2015" t="s">
        <v>460</v>
      </c>
      <c r="E2015" t="s">
        <v>4790</v>
      </c>
      <c r="F2015" t="s">
        <v>141</v>
      </c>
      <c r="G2015" t="s">
        <v>97</v>
      </c>
      <c r="H2015" t="s">
        <v>833</v>
      </c>
      <c r="I2015" s="200">
        <v>3000</v>
      </c>
      <c r="J2015" s="200"/>
      <c r="K2015" s="237">
        <v>150.15450999999999</v>
      </c>
      <c r="L2015" s="237"/>
      <c r="M2015" s="288">
        <v>19.98</v>
      </c>
      <c r="N2015" s="288"/>
      <c r="O2015" s="311">
        <v>3100</v>
      </c>
      <c r="P2015" s="298"/>
      <c r="Q2015" s="299">
        <v>156</v>
      </c>
      <c r="R2015" s="299"/>
      <c r="S2015" s="300">
        <v>19.87</v>
      </c>
      <c r="T2015" s="301"/>
      <c r="U2015" s="246"/>
    </row>
    <row r="2016" spans="1:21" x14ac:dyDescent="0.25">
      <c r="A2016" s="290" t="s">
        <v>4791</v>
      </c>
      <c r="B2016" t="s">
        <v>458</v>
      </c>
      <c r="C2016" t="s">
        <v>459</v>
      </c>
      <c r="D2016" t="s">
        <v>460</v>
      </c>
      <c r="E2016" t="s">
        <v>4792</v>
      </c>
      <c r="F2016" t="s">
        <v>141</v>
      </c>
      <c r="G2016" t="s">
        <v>97</v>
      </c>
      <c r="H2016" t="s">
        <v>896</v>
      </c>
      <c r="I2016" s="200">
        <v>0</v>
      </c>
      <c r="J2016" s="200"/>
      <c r="K2016" s="237">
        <v>33.03689</v>
      </c>
      <c r="L2016" s="237"/>
      <c r="M2016" s="288">
        <v>0</v>
      </c>
      <c r="N2016" s="288"/>
      <c r="O2016" s="311">
        <v>0</v>
      </c>
      <c r="P2016" s="298"/>
      <c r="Q2016" s="299">
        <v>33.04</v>
      </c>
      <c r="R2016" s="299"/>
      <c r="S2016" s="300">
        <v>0</v>
      </c>
      <c r="T2016" s="301"/>
      <c r="U2016" s="246"/>
    </row>
    <row r="2017" spans="1:21" x14ac:dyDescent="0.25">
      <c r="A2017" s="290" t="s">
        <v>4793</v>
      </c>
      <c r="B2017" t="s">
        <v>458</v>
      </c>
      <c r="C2017" t="s">
        <v>459</v>
      </c>
      <c r="D2017" t="s">
        <v>460</v>
      </c>
      <c r="E2017" t="s">
        <v>4794</v>
      </c>
      <c r="F2017" t="s">
        <v>141</v>
      </c>
      <c r="G2017" t="s">
        <v>97</v>
      </c>
      <c r="H2017" t="s">
        <v>833</v>
      </c>
      <c r="I2017" s="200">
        <v>1438</v>
      </c>
      <c r="J2017" s="200"/>
      <c r="K2017" s="237">
        <v>158.82750999999999</v>
      </c>
      <c r="L2017" s="237"/>
      <c r="M2017" s="288">
        <v>9.0500000000000007</v>
      </c>
      <c r="N2017" s="288"/>
      <c r="O2017" s="311">
        <v>1505</v>
      </c>
      <c r="P2017" s="298"/>
      <c r="Q2017" s="299">
        <v>166.38</v>
      </c>
      <c r="R2017" s="299"/>
      <c r="S2017" s="300">
        <v>9.0500000000000007</v>
      </c>
      <c r="T2017" s="301"/>
      <c r="U2017" s="246"/>
    </row>
    <row r="2018" spans="1:21" x14ac:dyDescent="0.25">
      <c r="A2018" s="290" t="s">
        <v>4795</v>
      </c>
      <c r="B2018" t="s">
        <v>458</v>
      </c>
      <c r="C2018" t="s">
        <v>459</v>
      </c>
      <c r="D2018" t="s">
        <v>460</v>
      </c>
      <c r="E2018" t="s">
        <v>4796</v>
      </c>
      <c r="F2018" t="s">
        <v>141</v>
      </c>
      <c r="G2018" t="s">
        <v>97</v>
      </c>
      <c r="H2018" t="s">
        <v>833</v>
      </c>
      <c r="I2018" s="200">
        <v>500</v>
      </c>
      <c r="J2018" s="200"/>
      <c r="K2018" s="237">
        <v>41.25582</v>
      </c>
      <c r="L2018" s="237"/>
      <c r="M2018" s="288">
        <v>12.12</v>
      </c>
      <c r="N2018" s="288"/>
      <c r="O2018" s="311">
        <v>500</v>
      </c>
      <c r="P2018" s="298"/>
      <c r="Q2018" s="299">
        <v>40.020000000000003</v>
      </c>
      <c r="R2018" s="299"/>
      <c r="S2018" s="300">
        <v>12.49</v>
      </c>
      <c r="T2018" s="301"/>
      <c r="U2018" s="246"/>
    </row>
    <row r="2019" spans="1:21" x14ac:dyDescent="0.25">
      <c r="A2019" s="290" t="s">
        <v>4797</v>
      </c>
      <c r="B2019" t="s">
        <v>458</v>
      </c>
      <c r="C2019" t="s">
        <v>459</v>
      </c>
      <c r="D2019" t="s">
        <v>460</v>
      </c>
      <c r="E2019" t="s">
        <v>4798</v>
      </c>
      <c r="F2019" t="s">
        <v>141</v>
      </c>
      <c r="G2019" t="s">
        <v>97</v>
      </c>
      <c r="H2019" t="s">
        <v>833</v>
      </c>
      <c r="I2019" s="200">
        <v>3700</v>
      </c>
      <c r="J2019" s="200"/>
      <c r="K2019" s="237">
        <v>105.45018</v>
      </c>
      <c r="L2019" s="237"/>
      <c r="M2019" s="288">
        <v>35.090000000000003</v>
      </c>
      <c r="N2019" s="288"/>
      <c r="O2019" s="311">
        <v>3700</v>
      </c>
      <c r="P2019" s="298"/>
      <c r="Q2019" s="299">
        <v>105.69</v>
      </c>
      <c r="R2019" s="299"/>
      <c r="S2019" s="300">
        <v>35.01</v>
      </c>
      <c r="T2019" s="301"/>
      <c r="U2019" s="246"/>
    </row>
    <row r="2020" spans="1:21" x14ac:dyDescent="0.25">
      <c r="A2020" s="290" t="s">
        <v>4799</v>
      </c>
      <c r="B2020" t="s">
        <v>458</v>
      </c>
      <c r="C2020" t="s">
        <v>459</v>
      </c>
      <c r="D2020" t="s">
        <v>460</v>
      </c>
      <c r="E2020" t="s">
        <v>4800</v>
      </c>
      <c r="F2020" t="s">
        <v>141</v>
      </c>
      <c r="G2020" t="s">
        <v>97</v>
      </c>
      <c r="H2020" t="s">
        <v>833</v>
      </c>
      <c r="I2020" s="200">
        <v>56137</v>
      </c>
      <c r="J2020" s="200"/>
      <c r="K2020" s="237">
        <v>1152.6672900000001</v>
      </c>
      <c r="L2020" s="237"/>
      <c r="M2020" s="288">
        <v>48.7</v>
      </c>
      <c r="N2020" s="288"/>
      <c r="O2020" s="311">
        <v>57427</v>
      </c>
      <c r="P2020" s="298"/>
      <c r="Q2020" s="299">
        <v>1173.02</v>
      </c>
      <c r="R2020" s="299"/>
      <c r="S2020" s="300">
        <v>48.96</v>
      </c>
      <c r="T2020" s="301"/>
      <c r="U2020" s="246"/>
    </row>
    <row r="2021" spans="1:21" x14ac:dyDescent="0.25">
      <c r="A2021" s="290" t="s">
        <v>4801</v>
      </c>
      <c r="B2021" t="s">
        <v>458</v>
      </c>
      <c r="C2021" t="s">
        <v>459</v>
      </c>
      <c r="D2021" t="s">
        <v>460</v>
      </c>
      <c r="E2021" t="s">
        <v>4802</v>
      </c>
      <c r="F2021" t="s">
        <v>141</v>
      </c>
      <c r="G2021" t="s">
        <v>97</v>
      </c>
      <c r="H2021" t="s">
        <v>833</v>
      </c>
      <c r="I2021" s="200">
        <v>500</v>
      </c>
      <c r="J2021" s="200"/>
      <c r="K2021" s="237">
        <v>69.629000000000005</v>
      </c>
      <c r="L2021" s="237"/>
      <c r="M2021" s="288">
        <v>7.18</v>
      </c>
      <c r="N2021" s="288"/>
      <c r="O2021" s="311">
        <v>500</v>
      </c>
      <c r="P2021" s="298"/>
      <c r="Q2021" s="299">
        <v>71.790000000000006</v>
      </c>
      <c r="R2021" s="299"/>
      <c r="S2021" s="300">
        <v>6.96</v>
      </c>
      <c r="T2021" s="301"/>
      <c r="U2021" s="246"/>
    </row>
    <row r="2022" spans="1:21" x14ac:dyDescent="0.25">
      <c r="A2022" s="290" t="s">
        <v>4803</v>
      </c>
      <c r="B2022" t="s">
        <v>458</v>
      </c>
      <c r="C2022" t="s">
        <v>459</v>
      </c>
      <c r="D2022" t="s">
        <v>460</v>
      </c>
      <c r="E2022" t="s">
        <v>4804</v>
      </c>
      <c r="F2022" t="s">
        <v>141</v>
      </c>
      <c r="G2022" t="s">
        <v>97</v>
      </c>
      <c r="H2022" t="s">
        <v>833</v>
      </c>
      <c r="I2022" s="200">
        <v>4500</v>
      </c>
      <c r="J2022" s="200"/>
      <c r="K2022" s="237">
        <v>157.30197999999999</v>
      </c>
      <c r="L2022" s="237"/>
      <c r="M2022" s="288">
        <v>28.61</v>
      </c>
      <c r="N2022" s="288"/>
      <c r="O2022" s="311">
        <v>5500</v>
      </c>
      <c r="P2022" s="298"/>
      <c r="Q2022" s="299">
        <v>163.16</v>
      </c>
      <c r="R2022" s="299"/>
      <c r="S2022" s="300">
        <v>33.71</v>
      </c>
      <c r="T2022" s="301"/>
      <c r="U2022" s="246"/>
    </row>
    <row r="2023" spans="1:21" x14ac:dyDescent="0.25">
      <c r="A2023" s="290" t="s">
        <v>4805</v>
      </c>
      <c r="B2023" t="s">
        <v>488</v>
      </c>
      <c r="C2023" t="s">
        <v>489</v>
      </c>
      <c r="D2023" t="s">
        <v>490</v>
      </c>
      <c r="E2023" t="s">
        <v>4806</v>
      </c>
      <c r="F2023" t="s">
        <v>141</v>
      </c>
      <c r="G2023" t="s">
        <v>97</v>
      </c>
      <c r="H2023" t="s">
        <v>833</v>
      </c>
      <c r="I2023" s="200">
        <v>1240</v>
      </c>
      <c r="J2023" s="200"/>
      <c r="K2023" s="237">
        <v>39.71</v>
      </c>
      <c r="L2023" s="237"/>
      <c r="M2023" s="288">
        <v>31.23</v>
      </c>
      <c r="N2023" s="288"/>
      <c r="O2023" s="311">
        <v>1302</v>
      </c>
      <c r="P2023" s="298"/>
      <c r="Q2023" s="299">
        <v>40.57</v>
      </c>
      <c r="R2023" s="299"/>
      <c r="S2023" s="300">
        <v>32.090000000000003</v>
      </c>
      <c r="T2023" s="301"/>
      <c r="U2023" s="246"/>
    </row>
    <row r="2024" spans="1:21" x14ac:dyDescent="0.25">
      <c r="A2024" s="290" t="s">
        <v>4807</v>
      </c>
      <c r="B2024" t="s">
        <v>488</v>
      </c>
      <c r="C2024" t="s">
        <v>489</v>
      </c>
      <c r="D2024" t="s">
        <v>490</v>
      </c>
      <c r="E2024" t="s">
        <v>115</v>
      </c>
      <c r="F2024" t="s">
        <v>141</v>
      </c>
      <c r="G2024" t="s">
        <v>97</v>
      </c>
      <c r="H2024" t="s">
        <v>833</v>
      </c>
      <c r="I2024" s="200">
        <v>7000</v>
      </c>
      <c r="J2024" s="200"/>
      <c r="K2024" s="237">
        <v>150.77000000000001</v>
      </c>
      <c r="L2024" s="237"/>
      <c r="M2024" s="288">
        <v>46.43</v>
      </c>
      <c r="N2024" s="288"/>
      <c r="O2024" s="311">
        <v>7000</v>
      </c>
      <c r="P2024" s="298"/>
      <c r="Q2024" s="299">
        <v>152.36000000000001</v>
      </c>
      <c r="R2024" s="299"/>
      <c r="S2024" s="300">
        <v>45.94</v>
      </c>
      <c r="T2024" s="301"/>
      <c r="U2024" s="246"/>
    </row>
    <row r="2025" spans="1:21" x14ac:dyDescent="0.25">
      <c r="A2025" s="290" t="s">
        <v>4808</v>
      </c>
      <c r="B2025" t="s">
        <v>488</v>
      </c>
      <c r="C2025" t="s">
        <v>489</v>
      </c>
      <c r="D2025" t="s">
        <v>490</v>
      </c>
      <c r="E2025" t="s">
        <v>4809</v>
      </c>
      <c r="F2025" t="s">
        <v>141</v>
      </c>
      <c r="G2025" t="s">
        <v>97</v>
      </c>
      <c r="H2025" t="s">
        <v>833</v>
      </c>
      <c r="I2025" s="200">
        <v>2172</v>
      </c>
      <c r="J2025" s="200"/>
      <c r="K2025" s="237">
        <v>177.21</v>
      </c>
      <c r="L2025" s="237"/>
      <c r="M2025" s="288">
        <v>12.26</v>
      </c>
      <c r="N2025" s="288"/>
      <c r="O2025" s="311">
        <v>4172</v>
      </c>
      <c r="P2025" s="298"/>
      <c r="Q2025" s="299">
        <v>177.79</v>
      </c>
      <c r="R2025" s="299"/>
      <c r="S2025" s="300">
        <v>23.47</v>
      </c>
      <c r="T2025" s="301"/>
      <c r="U2025" s="246"/>
    </row>
    <row r="2026" spans="1:21" x14ac:dyDescent="0.25">
      <c r="A2026" s="290" t="s">
        <v>4810</v>
      </c>
      <c r="B2026" t="s">
        <v>488</v>
      </c>
      <c r="C2026" t="s">
        <v>489</v>
      </c>
      <c r="D2026" t="s">
        <v>490</v>
      </c>
      <c r="E2026" t="s">
        <v>4811</v>
      </c>
      <c r="F2026" t="s">
        <v>141</v>
      </c>
      <c r="G2026" t="s">
        <v>97</v>
      </c>
      <c r="H2026" t="s">
        <v>833</v>
      </c>
      <c r="I2026" s="200">
        <v>768240</v>
      </c>
      <c r="J2026" s="200"/>
      <c r="K2026" s="237">
        <v>6974.03</v>
      </c>
      <c r="L2026" s="237"/>
      <c r="M2026" s="288">
        <v>110.16</v>
      </c>
      <c r="N2026" s="288"/>
      <c r="O2026" s="311">
        <v>917935</v>
      </c>
      <c r="P2026" s="298"/>
      <c r="Q2026" s="299">
        <v>7052.97</v>
      </c>
      <c r="R2026" s="299"/>
      <c r="S2026" s="300">
        <v>130.15</v>
      </c>
      <c r="T2026" s="301"/>
      <c r="U2026" s="246"/>
    </row>
    <row r="2027" spans="1:21" x14ac:dyDescent="0.25">
      <c r="A2027" s="290" t="s">
        <v>4812</v>
      </c>
      <c r="B2027" t="s">
        <v>488</v>
      </c>
      <c r="C2027" t="s">
        <v>489</v>
      </c>
      <c r="D2027" t="s">
        <v>490</v>
      </c>
      <c r="E2027" t="s">
        <v>4813</v>
      </c>
      <c r="F2027" t="s">
        <v>141</v>
      </c>
      <c r="G2027" t="s">
        <v>97</v>
      </c>
      <c r="H2027" t="s">
        <v>833</v>
      </c>
      <c r="I2027" s="200">
        <v>16477</v>
      </c>
      <c r="J2027" s="200"/>
      <c r="K2027" s="237">
        <v>373.3</v>
      </c>
      <c r="L2027" s="237"/>
      <c r="M2027" s="288">
        <v>44.14</v>
      </c>
      <c r="N2027" s="288"/>
      <c r="O2027" s="311">
        <v>20762</v>
      </c>
      <c r="P2027" s="298"/>
      <c r="Q2027" s="299">
        <v>374.99</v>
      </c>
      <c r="R2027" s="299"/>
      <c r="S2027" s="300">
        <v>55.37</v>
      </c>
      <c r="T2027" s="301"/>
      <c r="U2027" s="246"/>
    </row>
    <row r="2028" spans="1:21" x14ac:dyDescent="0.25">
      <c r="A2028" s="290" t="s">
        <v>4814</v>
      </c>
      <c r="B2028" t="s">
        <v>488</v>
      </c>
      <c r="C2028" t="s">
        <v>489</v>
      </c>
      <c r="D2028" t="s">
        <v>490</v>
      </c>
      <c r="E2028" t="s">
        <v>4815</v>
      </c>
      <c r="F2028" t="s">
        <v>141</v>
      </c>
      <c r="G2028" t="s">
        <v>97</v>
      </c>
      <c r="H2028" t="s">
        <v>833</v>
      </c>
      <c r="I2028" s="200">
        <v>20670</v>
      </c>
      <c r="J2028" s="200"/>
      <c r="K2028" s="237">
        <v>378.69</v>
      </c>
      <c r="L2028" s="237"/>
      <c r="M2028" s="288">
        <v>54.58</v>
      </c>
      <c r="N2028" s="288"/>
      <c r="O2028" s="311">
        <v>20670</v>
      </c>
      <c r="P2028" s="298"/>
      <c r="Q2028" s="299">
        <v>315.62</v>
      </c>
      <c r="R2028" s="299"/>
      <c r="S2028" s="300">
        <v>65.489999999999995</v>
      </c>
      <c r="T2028" s="301"/>
      <c r="U2028" s="246"/>
    </row>
    <row r="2029" spans="1:21" x14ac:dyDescent="0.25">
      <c r="A2029" s="290" t="s">
        <v>4816</v>
      </c>
      <c r="B2029" t="s">
        <v>488</v>
      </c>
      <c r="C2029" t="s">
        <v>489</v>
      </c>
      <c r="D2029" t="s">
        <v>490</v>
      </c>
      <c r="E2029" t="s">
        <v>4817</v>
      </c>
      <c r="F2029" t="s">
        <v>141</v>
      </c>
      <c r="G2029" t="s">
        <v>97</v>
      </c>
      <c r="H2029" t="s">
        <v>833</v>
      </c>
      <c r="I2029" s="200">
        <v>8568</v>
      </c>
      <c r="J2029" s="200"/>
      <c r="K2029" s="237">
        <v>452.41</v>
      </c>
      <c r="L2029" s="237"/>
      <c r="M2029" s="288">
        <v>18.940000000000001</v>
      </c>
      <c r="N2029" s="288"/>
      <c r="O2029" s="311">
        <v>10000</v>
      </c>
      <c r="P2029" s="298"/>
      <c r="Q2029" s="299">
        <v>456.45</v>
      </c>
      <c r="R2029" s="299"/>
      <c r="S2029" s="300">
        <v>21.91</v>
      </c>
      <c r="T2029" s="301"/>
      <c r="U2029" s="246"/>
    </row>
    <row r="2030" spans="1:21" x14ac:dyDescent="0.25">
      <c r="A2030" s="290" t="s">
        <v>4818</v>
      </c>
      <c r="B2030" t="s">
        <v>488</v>
      </c>
      <c r="C2030" t="s">
        <v>489</v>
      </c>
      <c r="D2030" t="s">
        <v>490</v>
      </c>
      <c r="E2030" t="s">
        <v>4819</v>
      </c>
      <c r="F2030" t="s">
        <v>141</v>
      </c>
      <c r="G2030" t="s">
        <v>97</v>
      </c>
      <c r="H2030" t="s">
        <v>896</v>
      </c>
      <c r="I2030" s="200">
        <v>0</v>
      </c>
      <c r="J2030" s="200"/>
      <c r="K2030" s="237">
        <v>22.08</v>
      </c>
      <c r="L2030" s="237"/>
      <c r="M2030" s="288">
        <v>0</v>
      </c>
      <c r="N2030" s="288"/>
      <c r="O2030" s="311">
        <v>0</v>
      </c>
      <c r="P2030" s="298"/>
      <c r="Q2030" s="299">
        <v>23.42</v>
      </c>
      <c r="R2030" s="299"/>
      <c r="S2030" s="300">
        <v>0</v>
      </c>
      <c r="T2030" s="301"/>
      <c r="U2030" s="246"/>
    </row>
    <row r="2031" spans="1:21" x14ac:dyDescent="0.25">
      <c r="A2031" s="290" t="s">
        <v>4820</v>
      </c>
      <c r="B2031" t="s">
        <v>488</v>
      </c>
      <c r="C2031" t="s">
        <v>489</v>
      </c>
      <c r="D2031" t="s">
        <v>490</v>
      </c>
      <c r="E2031" t="s">
        <v>4821</v>
      </c>
      <c r="F2031" t="s">
        <v>141</v>
      </c>
      <c r="G2031" t="s">
        <v>97</v>
      </c>
      <c r="H2031" t="s">
        <v>833</v>
      </c>
      <c r="I2031" s="200">
        <v>15000</v>
      </c>
      <c r="J2031" s="200"/>
      <c r="K2031" s="237">
        <v>360.64</v>
      </c>
      <c r="L2031" s="237"/>
      <c r="M2031" s="288">
        <v>41.59</v>
      </c>
      <c r="N2031" s="288"/>
      <c r="O2031" s="311">
        <v>16800</v>
      </c>
      <c r="P2031" s="298"/>
      <c r="Q2031" s="299">
        <v>364.11</v>
      </c>
      <c r="R2031" s="299"/>
      <c r="S2031" s="300">
        <v>46.14</v>
      </c>
      <c r="T2031" s="301"/>
      <c r="U2031" s="246"/>
    </row>
    <row r="2032" spans="1:21" x14ac:dyDescent="0.25">
      <c r="A2032" s="290" t="s">
        <v>4822</v>
      </c>
      <c r="B2032" t="s">
        <v>488</v>
      </c>
      <c r="C2032" t="s">
        <v>489</v>
      </c>
      <c r="D2032" t="s">
        <v>490</v>
      </c>
      <c r="E2032" t="s">
        <v>4823</v>
      </c>
      <c r="F2032" t="s">
        <v>141</v>
      </c>
      <c r="G2032" t="s">
        <v>97</v>
      </c>
      <c r="H2032" t="s">
        <v>833</v>
      </c>
      <c r="I2032" s="200">
        <v>120282</v>
      </c>
      <c r="J2032" s="200"/>
      <c r="K2032" s="237">
        <v>3059.55</v>
      </c>
      <c r="L2032" s="237"/>
      <c r="M2032" s="288">
        <v>39.31</v>
      </c>
      <c r="N2032" s="288"/>
      <c r="O2032" s="311">
        <v>157441</v>
      </c>
      <c r="P2032" s="298"/>
      <c r="Q2032" s="299">
        <v>3092.51</v>
      </c>
      <c r="R2032" s="299"/>
      <c r="S2032" s="300">
        <v>50.91</v>
      </c>
      <c r="T2032" s="301"/>
      <c r="U2032" s="246"/>
    </row>
    <row r="2033" spans="1:21" x14ac:dyDescent="0.25">
      <c r="A2033" s="290" t="s">
        <v>4824</v>
      </c>
      <c r="B2033" t="s">
        <v>488</v>
      </c>
      <c r="C2033" t="s">
        <v>489</v>
      </c>
      <c r="D2033" t="s">
        <v>490</v>
      </c>
      <c r="E2033" t="s">
        <v>4825</v>
      </c>
      <c r="F2033" t="s">
        <v>141</v>
      </c>
      <c r="G2033" t="s">
        <v>97</v>
      </c>
      <c r="H2033" t="s">
        <v>833</v>
      </c>
      <c r="I2033" s="200">
        <v>5980</v>
      </c>
      <c r="J2033" s="200"/>
      <c r="K2033" s="237">
        <v>173.35</v>
      </c>
      <c r="L2033" s="237"/>
      <c r="M2033" s="288">
        <v>34.5</v>
      </c>
      <c r="N2033" s="288"/>
      <c r="O2033" s="311">
        <v>7644</v>
      </c>
      <c r="P2033" s="298"/>
      <c r="Q2033" s="299">
        <v>168.07</v>
      </c>
      <c r="R2033" s="299"/>
      <c r="S2033" s="300">
        <v>45.48</v>
      </c>
      <c r="T2033" s="301"/>
      <c r="U2033" s="246"/>
    </row>
    <row r="2034" spans="1:21" x14ac:dyDescent="0.25">
      <c r="A2034" s="290" t="s">
        <v>4826</v>
      </c>
      <c r="B2034" t="s">
        <v>488</v>
      </c>
      <c r="C2034" t="s">
        <v>489</v>
      </c>
      <c r="D2034" t="s">
        <v>490</v>
      </c>
      <c r="E2034" t="s">
        <v>4827</v>
      </c>
      <c r="F2034" t="s">
        <v>141</v>
      </c>
      <c r="G2034" t="s">
        <v>97</v>
      </c>
      <c r="H2034" t="s">
        <v>833</v>
      </c>
      <c r="I2034" s="200">
        <v>2450</v>
      </c>
      <c r="J2034" s="200"/>
      <c r="K2034" s="237">
        <v>119.01</v>
      </c>
      <c r="L2034" s="237"/>
      <c r="M2034" s="288">
        <v>20.59</v>
      </c>
      <c r="N2034" s="288"/>
      <c r="O2034" s="311">
        <v>2650</v>
      </c>
      <c r="P2034" s="298"/>
      <c r="Q2034" s="299">
        <v>119.83</v>
      </c>
      <c r="R2034" s="299"/>
      <c r="S2034" s="300">
        <v>22.11</v>
      </c>
      <c r="T2034" s="301"/>
      <c r="U2034" s="246"/>
    </row>
    <row r="2035" spans="1:21" x14ac:dyDescent="0.25">
      <c r="A2035" s="290" t="s">
        <v>4828</v>
      </c>
      <c r="B2035" t="s">
        <v>488</v>
      </c>
      <c r="C2035" t="s">
        <v>489</v>
      </c>
      <c r="D2035" t="s">
        <v>490</v>
      </c>
      <c r="E2035" t="s">
        <v>1044</v>
      </c>
      <c r="F2035" t="s">
        <v>141</v>
      </c>
      <c r="G2035" t="s">
        <v>97</v>
      </c>
      <c r="H2035" t="s">
        <v>833</v>
      </c>
      <c r="I2035" s="200">
        <v>7500</v>
      </c>
      <c r="J2035" s="200"/>
      <c r="K2035" s="237">
        <v>206.25</v>
      </c>
      <c r="L2035" s="237"/>
      <c r="M2035" s="288">
        <v>36.36</v>
      </c>
      <c r="N2035" s="288"/>
      <c r="O2035" s="311">
        <v>10000</v>
      </c>
      <c r="P2035" s="298"/>
      <c r="Q2035" s="299">
        <v>211.28</v>
      </c>
      <c r="R2035" s="299"/>
      <c r="S2035" s="300">
        <v>47.33</v>
      </c>
      <c r="T2035" s="301"/>
      <c r="U2035" s="246"/>
    </row>
    <row r="2036" spans="1:21" x14ac:dyDescent="0.25">
      <c r="A2036" s="290" t="s">
        <v>4829</v>
      </c>
      <c r="B2036" t="s">
        <v>488</v>
      </c>
      <c r="C2036" t="s">
        <v>489</v>
      </c>
      <c r="D2036" t="s">
        <v>490</v>
      </c>
      <c r="E2036" t="s">
        <v>4830</v>
      </c>
      <c r="F2036" t="s">
        <v>141</v>
      </c>
      <c r="G2036" t="s">
        <v>97</v>
      </c>
      <c r="H2036" t="s">
        <v>896</v>
      </c>
      <c r="I2036" s="200">
        <v>0</v>
      </c>
      <c r="J2036" s="200"/>
      <c r="K2036" s="237">
        <v>57.58</v>
      </c>
      <c r="L2036" s="237"/>
      <c r="M2036" s="288">
        <v>0</v>
      </c>
      <c r="N2036" s="288"/>
      <c r="O2036" s="311">
        <v>0</v>
      </c>
      <c r="P2036" s="298"/>
      <c r="Q2036" s="299">
        <v>58.33</v>
      </c>
      <c r="R2036" s="299"/>
      <c r="S2036" s="300">
        <v>0</v>
      </c>
      <c r="T2036" s="301"/>
      <c r="U2036" s="246"/>
    </row>
    <row r="2037" spans="1:21" x14ac:dyDescent="0.25">
      <c r="A2037" s="290" t="s">
        <v>4831</v>
      </c>
      <c r="B2037" t="s">
        <v>488</v>
      </c>
      <c r="C2037" t="s">
        <v>489</v>
      </c>
      <c r="D2037" t="s">
        <v>490</v>
      </c>
      <c r="E2037" t="s">
        <v>4832</v>
      </c>
      <c r="F2037" t="s">
        <v>141</v>
      </c>
      <c r="G2037" t="s">
        <v>97</v>
      </c>
      <c r="H2037" t="s">
        <v>833</v>
      </c>
      <c r="I2037" s="200">
        <v>4875</v>
      </c>
      <c r="J2037" s="200"/>
      <c r="K2037" s="237">
        <v>163.13999999999999</v>
      </c>
      <c r="L2037" s="237"/>
      <c r="M2037" s="288">
        <v>29.88</v>
      </c>
      <c r="N2037" s="288"/>
      <c r="O2037" s="311">
        <v>5125</v>
      </c>
      <c r="P2037" s="298"/>
      <c r="Q2037" s="299">
        <v>162.87</v>
      </c>
      <c r="R2037" s="299"/>
      <c r="S2037" s="300">
        <v>31.47</v>
      </c>
      <c r="T2037" s="301"/>
      <c r="U2037" s="246"/>
    </row>
    <row r="2038" spans="1:21" x14ac:dyDescent="0.25">
      <c r="A2038" s="290" t="s">
        <v>4833</v>
      </c>
      <c r="B2038" t="s">
        <v>488</v>
      </c>
      <c r="C2038" t="s">
        <v>489</v>
      </c>
      <c r="D2038" t="s">
        <v>490</v>
      </c>
      <c r="E2038" t="s">
        <v>4834</v>
      </c>
      <c r="F2038" t="s">
        <v>141</v>
      </c>
      <c r="G2038" t="s">
        <v>97</v>
      </c>
      <c r="H2038" t="s">
        <v>833</v>
      </c>
      <c r="I2038" s="200">
        <v>11829</v>
      </c>
      <c r="J2038" s="200"/>
      <c r="K2038" s="237">
        <v>380</v>
      </c>
      <c r="L2038" s="237"/>
      <c r="M2038" s="288">
        <v>31.13</v>
      </c>
      <c r="N2038" s="288"/>
      <c r="O2038" s="311">
        <v>12985</v>
      </c>
      <c r="P2038" s="298"/>
      <c r="Q2038" s="299">
        <v>381.2</v>
      </c>
      <c r="R2038" s="299"/>
      <c r="S2038" s="300">
        <v>34.06</v>
      </c>
      <c r="T2038" s="301"/>
      <c r="U2038" s="246"/>
    </row>
    <row r="2039" spans="1:21" x14ac:dyDescent="0.25">
      <c r="A2039" s="290" t="s">
        <v>4835</v>
      </c>
      <c r="B2039" t="s">
        <v>488</v>
      </c>
      <c r="C2039" t="s">
        <v>489</v>
      </c>
      <c r="D2039" t="s">
        <v>490</v>
      </c>
      <c r="E2039" t="s">
        <v>4836</v>
      </c>
      <c r="F2039" t="s">
        <v>141</v>
      </c>
      <c r="G2039" t="s">
        <v>97</v>
      </c>
      <c r="H2039" t="s">
        <v>833</v>
      </c>
      <c r="I2039" s="200">
        <v>29000</v>
      </c>
      <c r="J2039" s="200"/>
      <c r="K2039" s="237">
        <v>600.30999999999995</v>
      </c>
      <c r="L2039" s="237"/>
      <c r="M2039" s="288">
        <v>48.31</v>
      </c>
      <c r="N2039" s="288"/>
      <c r="O2039" s="311">
        <v>30450</v>
      </c>
      <c r="P2039" s="298"/>
      <c r="Q2039" s="299">
        <v>632.16</v>
      </c>
      <c r="R2039" s="299"/>
      <c r="S2039" s="300">
        <v>48.17</v>
      </c>
      <c r="T2039" s="301"/>
      <c r="U2039" s="246"/>
    </row>
    <row r="2040" spans="1:21" x14ac:dyDescent="0.25">
      <c r="A2040" s="290" t="s">
        <v>4837</v>
      </c>
      <c r="B2040" t="s">
        <v>488</v>
      </c>
      <c r="C2040" t="s">
        <v>489</v>
      </c>
      <c r="D2040" t="s">
        <v>490</v>
      </c>
      <c r="E2040" t="s">
        <v>4838</v>
      </c>
      <c r="F2040" t="s">
        <v>141</v>
      </c>
      <c r="G2040" t="s">
        <v>97</v>
      </c>
      <c r="H2040" t="s">
        <v>833</v>
      </c>
      <c r="I2040" s="200">
        <v>77066</v>
      </c>
      <c r="J2040" s="200"/>
      <c r="K2040" s="237">
        <v>977.21</v>
      </c>
      <c r="L2040" s="237"/>
      <c r="M2040" s="288">
        <v>78.86</v>
      </c>
      <c r="N2040" s="288"/>
      <c r="O2040" s="311">
        <v>78993</v>
      </c>
      <c r="P2040" s="298"/>
      <c r="Q2040" s="299">
        <v>967.5</v>
      </c>
      <c r="R2040" s="299"/>
      <c r="S2040" s="300">
        <v>81.650000000000006</v>
      </c>
      <c r="T2040" s="301"/>
      <c r="U2040" s="246"/>
    </row>
    <row r="2041" spans="1:21" x14ac:dyDescent="0.25">
      <c r="A2041" s="290" t="s">
        <v>4839</v>
      </c>
      <c r="B2041" t="s">
        <v>488</v>
      </c>
      <c r="C2041" t="s">
        <v>489</v>
      </c>
      <c r="D2041" t="s">
        <v>490</v>
      </c>
      <c r="E2041" t="s">
        <v>4840</v>
      </c>
      <c r="F2041" t="s">
        <v>141</v>
      </c>
      <c r="G2041" t="s">
        <v>97</v>
      </c>
      <c r="H2041" t="s">
        <v>833</v>
      </c>
      <c r="I2041" s="200">
        <v>2154</v>
      </c>
      <c r="J2041" s="200"/>
      <c r="K2041" s="237">
        <v>154.36000000000001</v>
      </c>
      <c r="L2041" s="237"/>
      <c r="M2041" s="288">
        <v>13.95</v>
      </c>
      <c r="N2041" s="288"/>
      <c r="O2041" s="311">
        <v>2760</v>
      </c>
      <c r="P2041" s="298"/>
      <c r="Q2041" s="299">
        <v>155.63</v>
      </c>
      <c r="R2041" s="299"/>
      <c r="S2041" s="300">
        <v>17.73</v>
      </c>
      <c r="T2041" s="301"/>
      <c r="U2041" s="246"/>
    </row>
    <row r="2042" spans="1:21" x14ac:dyDescent="0.25">
      <c r="A2042" s="290" t="s">
        <v>4841</v>
      </c>
      <c r="B2042" t="s">
        <v>488</v>
      </c>
      <c r="C2042" t="s">
        <v>489</v>
      </c>
      <c r="D2042" t="s">
        <v>490</v>
      </c>
      <c r="E2042" t="s">
        <v>4842</v>
      </c>
      <c r="F2042" t="s">
        <v>141</v>
      </c>
      <c r="G2042" t="s">
        <v>97</v>
      </c>
      <c r="H2042" t="s">
        <v>833</v>
      </c>
      <c r="I2042" s="200">
        <v>4000</v>
      </c>
      <c r="J2042" s="200"/>
      <c r="K2042" s="237">
        <v>106.72</v>
      </c>
      <c r="L2042" s="237"/>
      <c r="M2042" s="288">
        <v>37.479999999999997</v>
      </c>
      <c r="N2042" s="288"/>
      <c r="O2042" s="311">
        <v>4891</v>
      </c>
      <c r="P2042" s="298"/>
      <c r="Q2042" s="299">
        <v>108.69</v>
      </c>
      <c r="R2042" s="299"/>
      <c r="S2042" s="300">
        <v>45</v>
      </c>
      <c r="T2042" s="301"/>
      <c r="U2042" s="246"/>
    </row>
    <row r="2043" spans="1:21" x14ac:dyDescent="0.25">
      <c r="A2043" s="290" t="s">
        <v>4843</v>
      </c>
      <c r="B2043" t="s">
        <v>488</v>
      </c>
      <c r="C2043" t="s">
        <v>489</v>
      </c>
      <c r="D2043" t="s">
        <v>490</v>
      </c>
      <c r="E2043" t="s">
        <v>4844</v>
      </c>
      <c r="F2043" t="s">
        <v>141</v>
      </c>
      <c r="G2043" t="s">
        <v>97</v>
      </c>
      <c r="H2043" t="s">
        <v>833</v>
      </c>
      <c r="I2043" s="200">
        <v>2216</v>
      </c>
      <c r="J2043" s="200"/>
      <c r="K2043" s="237">
        <v>108.83</v>
      </c>
      <c r="L2043" s="237"/>
      <c r="M2043" s="288">
        <v>20.36</v>
      </c>
      <c r="N2043" s="288"/>
      <c r="O2043" s="311">
        <v>2216</v>
      </c>
      <c r="P2043" s="298"/>
      <c r="Q2043" s="299">
        <v>117.51</v>
      </c>
      <c r="R2043" s="299"/>
      <c r="S2043" s="300">
        <v>18.86</v>
      </c>
      <c r="T2043" s="301"/>
      <c r="U2043" s="246"/>
    </row>
    <row r="2044" spans="1:21" x14ac:dyDescent="0.25">
      <c r="A2044" s="290" t="s">
        <v>4845</v>
      </c>
      <c r="B2044" t="s">
        <v>488</v>
      </c>
      <c r="C2044" t="s">
        <v>489</v>
      </c>
      <c r="D2044" t="s">
        <v>490</v>
      </c>
      <c r="E2044" t="s">
        <v>4846</v>
      </c>
      <c r="F2044" t="s">
        <v>141</v>
      </c>
      <c r="G2044" t="s">
        <v>97</v>
      </c>
      <c r="H2044" t="s">
        <v>833</v>
      </c>
      <c r="I2044" s="200">
        <v>3500</v>
      </c>
      <c r="J2044" s="200"/>
      <c r="K2044" s="237">
        <v>107.31</v>
      </c>
      <c r="L2044" s="237"/>
      <c r="M2044" s="288">
        <v>32.619999999999997</v>
      </c>
      <c r="N2044" s="288"/>
      <c r="O2044" s="311">
        <v>3700</v>
      </c>
      <c r="P2044" s="298"/>
      <c r="Q2044" s="299">
        <v>108.19</v>
      </c>
      <c r="R2044" s="299"/>
      <c r="S2044" s="300">
        <v>34.200000000000003</v>
      </c>
      <c r="T2044" s="301"/>
      <c r="U2044" s="246"/>
    </row>
    <row r="2045" spans="1:21" x14ac:dyDescent="0.25">
      <c r="A2045" s="290" t="s">
        <v>4847</v>
      </c>
      <c r="B2045" t="s">
        <v>488</v>
      </c>
      <c r="C2045" t="s">
        <v>489</v>
      </c>
      <c r="D2045" t="s">
        <v>490</v>
      </c>
      <c r="E2045" t="s">
        <v>4848</v>
      </c>
      <c r="F2045" t="s">
        <v>141</v>
      </c>
      <c r="G2045" t="s">
        <v>97</v>
      </c>
      <c r="H2045" t="s">
        <v>833</v>
      </c>
      <c r="I2045" s="200">
        <v>1054</v>
      </c>
      <c r="J2045" s="200"/>
      <c r="K2045" s="237">
        <v>99.36</v>
      </c>
      <c r="L2045" s="237"/>
      <c r="M2045" s="288">
        <v>10.6</v>
      </c>
      <c r="N2045" s="288"/>
      <c r="O2045" s="311">
        <v>1600</v>
      </c>
      <c r="P2045" s="298"/>
      <c r="Q2045" s="299">
        <v>103.33</v>
      </c>
      <c r="R2045" s="299"/>
      <c r="S2045" s="300">
        <v>15.48</v>
      </c>
      <c r="T2045" s="301"/>
      <c r="U2045" s="246"/>
    </row>
    <row r="2046" spans="1:21" x14ac:dyDescent="0.25">
      <c r="A2046" s="290" t="s">
        <v>4849</v>
      </c>
      <c r="B2046" t="s">
        <v>488</v>
      </c>
      <c r="C2046" t="s">
        <v>489</v>
      </c>
      <c r="D2046" t="s">
        <v>490</v>
      </c>
      <c r="E2046" t="s">
        <v>4850</v>
      </c>
      <c r="F2046" t="s">
        <v>141</v>
      </c>
      <c r="G2046" t="s">
        <v>97</v>
      </c>
      <c r="H2046" t="s">
        <v>833</v>
      </c>
      <c r="I2046" s="200">
        <v>191211</v>
      </c>
      <c r="J2046" s="200"/>
      <c r="K2046" s="237">
        <v>4158.6899999999996</v>
      </c>
      <c r="L2046" s="237"/>
      <c r="M2046" s="288">
        <v>45.98</v>
      </c>
      <c r="N2046" s="288"/>
      <c r="O2046" s="311">
        <v>247739</v>
      </c>
      <c r="P2046" s="298"/>
      <c r="Q2046" s="299">
        <v>4291.21</v>
      </c>
      <c r="R2046" s="299"/>
      <c r="S2046" s="300">
        <v>57.73</v>
      </c>
      <c r="T2046" s="301"/>
      <c r="U2046" s="246"/>
    </row>
    <row r="2047" spans="1:21" x14ac:dyDescent="0.25">
      <c r="A2047" s="290" t="s">
        <v>4851</v>
      </c>
      <c r="B2047" t="s">
        <v>488</v>
      </c>
      <c r="C2047" t="s">
        <v>489</v>
      </c>
      <c r="D2047" t="s">
        <v>490</v>
      </c>
      <c r="E2047" t="s">
        <v>4852</v>
      </c>
      <c r="F2047" t="s">
        <v>141</v>
      </c>
      <c r="G2047" t="s">
        <v>97</v>
      </c>
      <c r="H2047" t="s">
        <v>833</v>
      </c>
      <c r="I2047" s="200">
        <v>1850</v>
      </c>
      <c r="J2047" s="200"/>
      <c r="K2047" s="237">
        <v>85.52</v>
      </c>
      <c r="L2047" s="237"/>
      <c r="M2047" s="288">
        <v>21.63</v>
      </c>
      <c r="N2047" s="288"/>
      <c r="O2047" s="311">
        <v>1850</v>
      </c>
      <c r="P2047" s="298"/>
      <c r="Q2047" s="299">
        <v>89.51</v>
      </c>
      <c r="R2047" s="299"/>
      <c r="S2047" s="300">
        <v>20.67</v>
      </c>
      <c r="T2047" s="301"/>
      <c r="U2047" s="246"/>
    </row>
    <row r="2048" spans="1:21" x14ac:dyDescent="0.25">
      <c r="A2048" s="290" t="s">
        <v>4853</v>
      </c>
      <c r="B2048" t="s">
        <v>488</v>
      </c>
      <c r="C2048" t="s">
        <v>489</v>
      </c>
      <c r="D2048" t="s">
        <v>490</v>
      </c>
      <c r="E2048" t="s">
        <v>4854</v>
      </c>
      <c r="F2048" t="s">
        <v>141</v>
      </c>
      <c r="G2048" t="s">
        <v>97</v>
      </c>
      <c r="H2048" t="s">
        <v>833</v>
      </c>
      <c r="I2048" s="200">
        <v>51500</v>
      </c>
      <c r="J2048" s="200"/>
      <c r="K2048" s="237">
        <v>777.83</v>
      </c>
      <c r="L2048" s="237"/>
      <c r="M2048" s="288">
        <v>66.209999999999994</v>
      </c>
      <c r="N2048" s="288"/>
      <c r="O2048" s="311">
        <v>60550</v>
      </c>
      <c r="P2048" s="298"/>
      <c r="Q2048" s="299">
        <v>780.55</v>
      </c>
      <c r="R2048" s="299"/>
      <c r="S2048" s="300">
        <v>77.569999999999993</v>
      </c>
      <c r="T2048" s="301"/>
      <c r="U2048" s="246"/>
    </row>
    <row r="2049" spans="1:21" x14ac:dyDescent="0.25">
      <c r="A2049" s="290" t="s">
        <v>4855</v>
      </c>
      <c r="B2049" t="s">
        <v>488</v>
      </c>
      <c r="C2049" t="s">
        <v>489</v>
      </c>
      <c r="D2049" t="s">
        <v>490</v>
      </c>
      <c r="E2049" t="s">
        <v>4856</v>
      </c>
      <c r="F2049" t="s">
        <v>141</v>
      </c>
      <c r="G2049" t="s">
        <v>97</v>
      </c>
      <c r="H2049" t="s">
        <v>833</v>
      </c>
      <c r="I2049" s="200">
        <v>3500</v>
      </c>
      <c r="J2049" s="200"/>
      <c r="K2049" s="237">
        <v>154.19999999999999</v>
      </c>
      <c r="L2049" s="237"/>
      <c r="M2049" s="288">
        <v>22.7</v>
      </c>
      <c r="N2049" s="288"/>
      <c r="O2049" s="311">
        <v>4000</v>
      </c>
      <c r="P2049" s="298"/>
      <c r="Q2049" s="299">
        <v>191.09</v>
      </c>
      <c r="R2049" s="299"/>
      <c r="S2049" s="300">
        <v>20.93</v>
      </c>
      <c r="T2049" s="301"/>
      <c r="U2049" s="246"/>
    </row>
    <row r="2050" spans="1:21" x14ac:dyDescent="0.25">
      <c r="A2050" s="290" t="s">
        <v>4857</v>
      </c>
      <c r="B2050" t="s">
        <v>488</v>
      </c>
      <c r="C2050" t="s">
        <v>489</v>
      </c>
      <c r="D2050" t="s">
        <v>490</v>
      </c>
      <c r="E2050" t="s">
        <v>4858</v>
      </c>
      <c r="F2050" t="s">
        <v>141</v>
      </c>
      <c r="G2050" t="s">
        <v>97</v>
      </c>
      <c r="H2050" t="s">
        <v>833</v>
      </c>
      <c r="I2050" s="200">
        <v>7250</v>
      </c>
      <c r="J2050" s="200"/>
      <c r="K2050" s="237">
        <v>657.66</v>
      </c>
      <c r="L2050" s="237"/>
      <c r="M2050" s="288">
        <v>11.02</v>
      </c>
      <c r="N2050" s="288"/>
      <c r="O2050" s="311">
        <v>7250</v>
      </c>
      <c r="P2050" s="298"/>
      <c r="Q2050" s="299">
        <v>686.07</v>
      </c>
      <c r="R2050" s="299"/>
      <c r="S2050" s="300">
        <v>10.57</v>
      </c>
      <c r="T2050" s="301"/>
      <c r="U2050" s="246"/>
    </row>
    <row r="2051" spans="1:21" x14ac:dyDescent="0.25">
      <c r="A2051" s="290" t="s">
        <v>4859</v>
      </c>
      <c r="B2051" t="s">
        <v>488</v>
      </c>
      <c r="C2051" t="s">
        <v>489</v>
      </c>
      <c r="D2051" t="s">
        <v>490</v>
      </c>
      <c r="E2051" t="s">
        <v>4860</v>
      </c>
      <c r="F2051" t="s">
        <v>141</v>
      </c>
      <c r="G2051" t="s">
        <v>97</v>
      </c>
      <c r="H2051" t="s">
        <v>833</v>
      </c>
      <c r="I2051" s="200">
        <v>12000</v>
      </c>
      <c r="J2051" s="200"/>
      <c r="K2051" s="237">
        <v>203.26</v>
      </c>
      <c r="L2051" s="237"/>
      <c r="M2051" s="288">
        <v>59.04</v>
      </c>
      <c r="N2051" s="288"/>
      <c r="O2051" s="311">
        <v>12250</v>
      </c>
      <c r="P2051" s="298"/>
      <c r="Q2051" s="299">
        <v>205.18</v>
      </c>
      <c r="R2051" s="299"/>
      <c r="S2051" s="300">
        <v>59.7</v>
      </c>
      <c r="T2051" s="301"/>
      <c r="U2051" s="246"/>
    </row>
    <row r="2052" spans="1:21" x14ac:dyDescent="0.25">
      <c r="A2052" s="290" t="s">
        <v>4861</v>
      </c>
      <c r="B2052" t="s">
        <v>488</v>
      </c>
      <c r="C2052" t="s">
        <v>489</v>
      </c>
      <c r="D2052" t="s">
        <v>490</v>
      </c>
      <c r="E2052" t="s">
        <v>4862</v>
      </c>
      <c r="F2052" t="s">
        <v>141</v>
      </c>
      <c r="G2052" t="s">
        <v>97</v>
      </c>
      <c r="H2052" t="s">
        <v>833</v>
      </c>
      <c r="I2052" s="200">
        <v>253889</v>
      </c>
      <c r="J2052" s="200"/>
      <c r="K2052" s="237">
        <v>3524.99</v>
      </c>
      <c r="L2052" s="237"/>
      <c r="M2052" s="288">
        <v>72.03</v>
      </c>
      <c r="N2052" s="288"/>
      <c r="O2052" s="311">
        <v>266342</v>
      </c>
      <c r="P2052" s="298"/>
      <c r="Q2052" s="299">
        <v>3540.01</v>
      </c>
      <c r="R2052" s="299"/>
      <c r="S2052" s="300">
        <v>75.239999999999995</v>
      </c>
      <c r="T2052" s="301"/>
      <c r="U2052" s="246"/>
    </row>
    <row r="2053" spans="1:21" x14ac:dyDescent="0.25">
      <c r="A2053" s="290" t="s">
        <v>4863</v>
      </c>
      <c r="B2053" t="s">
        <v>488</v>
      </c>
      <c r="C2053" t="s">
        <v>489</v>
      </c>
      <c r="D2053" t="s">
        <v>490</v>
      </c>
      <c r="E2053" t="s">
        <v>4864</v>
      </c>
      <c r="F2053" t="s">
        <v>141</v>
      </c>
      <c r="G2053" t="s">
        <v>97</v>
      </c>
      <c r="H2053" t="s">
        <v>833</v>
      </c>
      <c r="I2053" s="200">
        <v>10300</v>
      </c>
      <c r="J2053" s="200"/>
      <c r="K2053" s="237">
        <v>393.15</v>
      </c>
      <c r="L2053" s="237"/>
      <c r="M2053" s="288">
        <v>26.2</v>
      </c>
      <c r="N2053" s="288"/>
      <c r="O2053" s="311">
        <v>10814</v>
      </c>
      <c r="P2053" s="298"/>
      <c r="Q2053" s="299">
        <v>404.88</v>
      </c>
      <c r="R2053" s="299"/>
      <c r="S2053" s="300">
        <v>26.71</v>
      </c>
      <c r="T2053" s="301"/>
      <c r="U2053" s="246"/>
    </row>
    <row r="2054" spans="1:21" x14ac:dyDescent="0.25">
      <c r="A2054" s="290" t="s">
        <v>4865</v>
      </c>
      <c r="B2054" t="s">
        <v>488</v>
      </c>
      <c r="C2054" t="s">
        <v>489</v>
      </c>
      <c r="D2054" t="s">
        <v>490</v>
      </c>
      <c r="E2054" t="s">
        <v>4866</v>
      </c>
      <c r="F2054" t="s">
        <v>141</v>
      </c>
      <c r="G2054" t="s">
        <v>97</v>
      </c>
      <c r="H2054" t="s">
        <v>833</v>
      </c>
      <c r="I2054" s="200">
        <v>4000</v>
      </c>
      <c r="J2054" s="200"/>
      <c r="K2054" s="237">
        <v>148.51</v>
      </c>
      <c r="L2054" s="237"/>
      <c r="M2054" s="288">
        <v>26.93</v>
      </c>
      <c r="N2054" s="288"/>
      <c r="O2054" s="311">
        <v>4200</v>
      </c>
      <c r="P2054" s="298"/>
      <c r="Q2054" s="299">
        <v>150.16</v>
      </c>
      <c r="R2054" s="299"/>
      <c r="S2054" s="300">
        <v>27.97</v>
      </c>
      <c r="T2054" s="301"/>
      <c r="U2054" s="246"/>
    </row>
    <row r="2055" spans="1:21" x14ac:dyDescent="0.25">
      <c r="A2055" s="290" t="s">
        <v>4867</v>
      </c>
      <c r="B2055" t="s">
        <v>488</v>
      </c>
      <c r="C2055" t="s">
        <v>489</v>
      </c>
      <c r="D2055" t="s">
        <v>490</v>
      </c>
      <c r="E2055" t="s">
        <v>4868</v>
      </c>
      <c r="F2055" t="s">
        <v>141</v>
      </c>
      <c r="G2055" t="s">
        <v>97</v>
      </c>
      <c r="H2055" t="s">
        <v>833</v>
      </c>
      <c r="I2055" s="200">
        <v>8252</v>
      </c>
      <c r="J2055" s="200"/>
      <c r="K2055" s="237">
        <v>178.12</v>
      </c>
      <c r="L2055" s="237"/>
      <c r="M2055" s="288">
        <v>46.33</v>
      </c>
      <c r="N2055" s="288"/>
      <c r="O2055" s="311">
        <v>8252</v>
      </c>
      <c r="P2055" s="298"/>
      <c r="Q2055" s="299">
        <v>184.84</v>
      </c>
      <c r="R2055" s="299"/>
      <c r="S2055" s="300">
        <v>44.64</v>
      </c>
      <c r="T2055" s="301"/>
      <c r="U2055" s="246"/>
    </row>
    <row r="2056" spans="1:21" x14ac:dyDescent="0.25">
      <c r="A2056" s="290" t="s">
        <v>4869</v>
      </c>
      <c r="B2056" t="s">
        <v>488</v>
      </c>
      <c r="C2056" t="s">
        <v>489</v>
      </c>
      <c r="D2056" t="s">
        <v>490</v>
      </c>
      <c r="E2056" t="s">
        <v>4870</v>
      </c>
      <c r="F2056" t="s">
        <v>141</v>
      </c>
      <c r="G2056" t="s">
        <v>97</v>
      </c>
      <c r="H2056" t="s">
        <v>833</v>
      </c>
      <c r="I2056" s="200">
        <v>3650</v>
      </c>
      <c r="J2056" s="200"/>
      <c r="K2056" s="237">
        <v>99.67</v>
      </c>
      <c r="L2056" s="237"/>
      <c r="M2056" s="288">
        <v>36.619999999999997</v>
      </c>
      <c r="N2056" s="288"/>
      <c r="O2056" s="311">
        <v>4076</v>
      </c>
      <c r="P2056" s="298"/>
      <c r="Q2056" s="299">
        <v>100.21</v>
      </c>
      <c r="R2056" s="299"/>
      <c r="S2056" s="300">
        <v>40.67</v>
      </c>
      <c r="T2056" s="301"/>
      <c r="U2056" s="246"/>
    </row>
    <row r="2057" spans="1:21" x14ac:dyDescent="0.25">
      <c r="A2057" s="290" t="s">
        <v>4871</v>
      </c>
      <c r="B2057" t="s">
        <v>488</v>
      </c>
      <c r="C2057" t="s">
        <v>489</v>
      </c>
      <c r="D2057" t="s">
        <v>490</v>
      </c>
      <c r="E2057" t="s">
        <v>4872</v>
      </c>
      <c r="F2057" t="s">
        <v>141</v>
      </c>
      <c r="G2057" t="s">
        <v>97</v>
      </c>
      <c r="H2057" t="s">
        <v>833</v>
      </c>
      <c r="I2057" s="200">
        <v>20475</v>
      </c>
      <c r="J2057" s="200"/>
      <c r="K2057" s="237">
        <v>780.26</v>
      </c>
      <c r="L2057" s="237"/>
      <c r="M2057" s="288">
        <v>26.24</v>
      </c>
      <c r="N2057" s="288"/>
      <c r="O2057" s="311">
        <v>20475</v>
      </c>
      <c r="P2057" s="298"/>
      <c r="Q2057" s="299">
        <v>775.53</v>
      </c>
      <c r="R2057" s="299"/>
      <c r="S2057" s="300">
        <v>26.4</v>
      </c>
      <c r="T2057" s="301"/>
      <c r="U2057" s="246"/>
    </row>
    <row r="2058" spans="1:21" x14ac:dyDescent="0.25">
      <c r="A2058" s="290" t="s">
        <v>4873</v>
      </c>
      <c r="B2058" t="s">
        <v>488</v>
      </c>
      <c r="C2058" t="s">
        <v>489</v>
      </c>
      <c r="D2058" t="s">
        <v>490</v>
      </c>
      <c r="E2058" t="s">
        <v>4874</v>
      </c>
      <c r="F2058" t="s">
        <v>141</v>
      </c>
      <c r="G2058" t="s">
        <v>97</v>
      </c>
      <c r="H2058" t="s">
        <v>833</v>
      </c>
      <c r="I2058" s="200">
        <v>700</v>
      </c>
      <c r="J2058" s="200"/>
      <c r="K2058" s="237">
        <v>83.01</v>
      </c>
      <c r="L2058" s="237"/>
      <c r="M2058" s="288">
        <v>8.43</v>
      </c>
      <c r="N2058" s="288"/>
      <c r="O2058" s="311">
        <v>850</v>
      </c>
      <c r="P2058" s="298"/>
      <c r="Q2058" s="299">
        <v>83.32</v>
      </c>
      <c r="R2058" s="299"/>
      <c r="S2058" s="300">
        <v>10.199999999999999</v>
      </c>
      <c r="T2058" s="301"/>
      <c r="U2058" s="246"/>
    </row>
    <row r="2059" spans="1:21" x14ac:dyDescent="0.25">
      <c r="A2059" s="290" t="s">
        <v>4875</v>
      </c>
      <c r="B2059" t="s">
        <v>488</v>
      </c>
      <c r="C2059" t="s">
        <v>489</v>
      </c>
      <c r="D2059" t="s">
        <v>490</v>
      </c>
      <c r="E2059" t="s">
        <v>4876</v>
      </c>
      <c r="F2059" t="s">
        <v>141</v>
      </c>
      <c r="G2059" t="s">
        <v>97</v>
      </c>
      <c r="H2059" t="s">
        <v>833</v>
      </c>
      <c r="I2059" s="200">
        <v>54454</v>
      </c>
      <c r="J2059" s="200"/>
      <c r="K2059" s="237">
        <v>620.03</v>
      </c>
      <c r="L2059" s="237"/>
      <c r="M2059" s="288">
        <v>87.82</v>
      </c>
      <c r="N2059" s="288"/>
      <c r="O2059" s="311">
        <v>54857</v>
      </c>
      <c r="P2059" s="298"/>
      <c r="Q2059" s="299">
        <v>624.65</v>
      </c>
      <c r="R2059" s="299"/>
      <c r="S2059" s="300">
        <v>87.82</v>
      </c>
      <c r="T2059" s="301"/>
      <c r="U2059" s="246"/>
    </row>
    <row r="2060" spans="1:21" x14ac:dyDescent="0.25">
      <c r="A2060" s="290" t="s">
        <v>4877</v>
      </c>
      <c r="B2060" t="s">
        <v>488</v>
      </c>
      <c r="C2060" t="s">
        <v>489</v>
      </c>
      <c r="D2060" t="s">
        <v>490</v>
      </c>
      <c r="E2060" t="s">
        <v>4878</v>
      </c>
      <c r="F2060" t="s">
        <v>141</v>
      </c>
      <c r="G2060" t="s">
        <v>97</v>
      </c>
      <c r="H2060" t="s">
        <v>833</v>
      </c>
      <c r="I2060" s="200">
        <v>1100</v>
      </c>
      <c r="J2060" s="200"/>
      <c r="K2060" s="237">
        <v>62.46</v>
      </c>
      <c r="L2060" s="237"/>
      <c r="M2060" s="288">
        <v>17.61</v>
      </c>
      <c r="N2060" s="288"/>
      <c r="O2060" s="311">
        <v>1100</v>
      </c>
      <c r="P2060" s="298"/>
      <c r="Q2060" s="299">
        <v>63.78</v>
      </c>
      <c r="R2060" s="299"/>
      <c r="S2060" s="300">
        <v>17.25</v>
      </c>
      <c r="T2060" s="301"/>
      <c r="U2060" s="246"/>
    </row>
    <row r="2061" spans="1:21" x14ac:dyDescent="0.25">
      <c r="A2061" s="290" t="s">
        <v>4879</v>
      </c>
      <c r="B2061" t="s">
        <v>488</v>
      </c>
      <c r="C2061" t="s">
        <v>489</v>
      </c>
      <c r="D2061" t="s">
        <v>490</v>
      </c>
      <c r="E2061" t="s">
        <v>4880</v>
      </c>
      <c r="F2061" t="s">
        <v>141</v>
      </c>
      <c r="G2061" t="s">
        <v>97</v>
      </c>
      <c r="H2061" t="s">
        <v>896</v>
      </c>
      <c r="I2061" s="200">
        <v>0</v>
      </c>
      <c r="J2061" s="200"/>
      <c r="K2061" s="237">
        <v>64.209999999999994</v>
      </c>
      <c r="L2061" s="237"/>
      <c r="M2061" s="288">
        <v>0</v>
      </c>
      <c r="N2061" s="288"/>
      <c r="O2061" s="311">
        <v>0</v>
      </c>
      <c r="P2061" s="298"/>
      <c r="Q2061" s="299">
        <v>66.099999999999994</v>
      </c>
      <c r="R2061" s="299"/>
      <c r="S2061" s="300">
        <v>0</v>
      </c>
      <c r="T2061" s="301"/>
      <c r="U2061" s="246"/>
    </row>
    <row r="2062" spans="1:21" x14ac:dyDescent="0.25">
      <c r="A2062" s="290" t="s">
        <v>4881</v>
      </c>
      <c r="B2062" t="s">
        <v>488</v>
      </c>
      <c r="C2062" t="s">
        <v>489</v>
      </c>
      <c r="D2062" t="s">
        <v>490</v>
      </c>
      <c r="E2062" t="s">
        <v>4882</v>
      </c>
      <c r="F2062" t="s">
        <v>141</v>
      </c>
      <c r="G2062" t="s">
        <v>97</v>
      </c>
      <c r="H2062" t="s">
        <v>833</v>
      </c>
      <c r="I2062" s="200">
        <v>7400</v>
      </c>
      <c r="J2062" s="200"/>
      <c r="K2062" s="237">
        <v>318.95</v>
      </c>
      <c r="L2062" s="237"/>
      <c r="M2062" s="288">
        <v>23.2</v>
      </c>
      <c r="N2062" s="288"/>
      <c r="O2062" s="311">
        <v>7400</v>
      </c>
      <c r="P2062" s="298"/>
      <c r="Q2062" s="299">
        <v>315.54000000000002</v>
      </c>
      <c r="R2062" s="299"/>
      <c r="S2062" s="300">
        <v>23.45</v>
      </c>
      <c r="T2062" s="301"/>
      <c r="U2062" s="246"/>
    </row>
    <row r="2063" spans="1:21" x14ac:dyDescent="0.25">
      <c r="A2063" s="290" t="s">
        <v>4883</v>
      </c>
      <c r="B2063" t="s">
        <v>488</v>
      </c>
      <c r="C2063" t="s">
        <v>489</v>
      </c>
      <c r="D2063" t="s">
        <v>490</v>
      </c>
      <c r="E2063" t="s">
        <v>4884</v>
      </c>
      <c r="F2063" t="s">
        <v>141</v>
      </c>
      <c r="G2063" t="s">
        <v>97</v>
      </c>
      <c r="H2063" t="s">
        <v>833</v>
      </c>
      <c r="I2063" s="200">
        <v>419</v>
      </c>
      <c r="J2063" s="200"/>
      <c r="K2063" s="237">
        <v>67.989999999999995</v>
      </c>
      <c r="L2063" s="237"/>
      <c r="M2063" s="288">
        <v>6.16</v>
      </c>
      <c r="N2063" s="288"/>
      <c r="O2063" s="311">
        <v>600</v>
      </c>
      <c r="P2063" s="298"/>
      <c r="Q2063" s="299">
        <v>69.209999999999994</v>
      </c>
      <c r="R2063" s="299"/>
      <c r="S2063" s="300">
        <v>8.67</v>
      </c>
      <c r="T2063" s="301"/>
      <c r="U2063" s="246"/>
    </row>
    <row r="2064" spans="1:21" x14ac:dyDescent="0.25">
      <c r="A2064" s="290" t="s">
        <v>4885</v>
      </c>
      <c r="B2064" t="s">
        <v>488</v>
      </c>
      <c r="C2064" t="s">
        <v>489</v>
      </c>
      <c r="D2064" t="s">
        <v>490</v>
      </c>
      <c r="E2064" t="s">
        <v>4886</v>
      </c>
      <c r="F2064" t="s">
        <v>141</v>
      </c>
      <c r="G2064" t="s">
        <v>97</v>
      </c>
      <c r="H2064" t="s">
        <v>833</v>
      </c>
      <c r="I2064" s="200">
        <v>1100</v>
      </c>
      <c r="J2064" s="200"/>
      <c r="K2064" s="237">
        <v>66.790000000000006</v>
      </c>
      <c r="L2064" s="237"/>
      <c r="M2064" s="288">
        <v>16.47</v>
      </c>
      <c r="N2064" s="288"/>
      <c r="O2064" s="311">
        <v>1500</v>
      </c>
      <c r="P2064" s="298"/>
      <c r="Q2064" s="299">
        <v>65.14</v>
      </c>
      <c r="R2064" s="299"/>
      <c r="S2064" s="300">
        <v>23.03</v>
      </c>
      <c r="T2064" s="301"/>
      <c r="U2064" s="246"/>
    </row>
    <row r="2065" spans="1:21" x14ac:dyDescent="0.25">
      <c r="A2065" s="290" t="s">
        <v>4887</v>
      </c>
      <c r="B2065" t="s">
        <v>488</v>
      </c>
      <c r="C2065" t="s">
        <v>489</v>
      </c>
      <c r="D2065" t="s">
        <v>490</v>
      </c>
      <c r="E2065" t="s">
        <v>4888</v>
      </c>
      <c r="F2065" t="s">
        <v>141</v>
      </c>
      <c r="G2065" t="s">
        <v>97</v>
      </c>
      <c r="H2065" t="s">
        <v>833</v>
      </c>
      <c r="I2065" s="200">
        <v>32000</v>
      </c>
      <c r="J2065" s="200"/>
      <c r="K2065" s="237">
        <v>928.26</v>
      </c>
      <c r="L2065" s="237"/>
      <c r="M2065" s="288">
        <v>34.47</v>
      </c>
      <c r="N2065" s="288"/>
      <c r="O2065" s="311">
        <v>32000</v>
      </c>
      <c r="P2065" s="298"/>
      <c r="Q2065" s="299">
        <v>947.64</v>
      </c>
      <c r="R2065" s="299"/>
      <c r="S2065" s="300">
        <v>33.770000000000003</v>
      </c>
      <c r="T2065" s="301"/>
      <c r="U2065" s="246"/>
    </row>
    <row r="2066" spans="1:21" x14ac:dyDescent="0.25">
      <c r="A2066" s="290" t="s">
        <v>4889</v>
      </c>
      <c r="B2066" t="s">
        <v>488</v>
      </c>
      <c r="C2066" t="s">
        <v>489</v>
      </c>
      <c r="D2066" t="s">
        <v>490</v>
      </c>
      <c r="E2066" t="s">
        <v>4890</v>
      </c>
      <c r="F2066" t="s">
        <v>141</v>
      </c>
      <c r="G2066" t="s">
        <v>97</v>
      </c>
      <c r="H2066" t="s">
        <v>833</v>
      </c>
      <c r="I2066" s="200">
        <v>11115</v>
      </c>
      <c r="J2066" s="200"/>
      <c r="K2066" s="237">
        <v>420.92</v>
      </c>
      <c r="L2066" s="237"/>
      <c r="M2066" s="288">
        <v>26.41</v>
      </c>
      <c r="N2066" s="288"/>
      <c r="O2066" s="311">
        <v>14489</v>
      </c>
      <c r="P2066" s="298"/>
      <c r="Q2066" s="299">
        <v>425.69</v>
      </c>
      <c r="R2066" s="299"/>
      <c r="S2066" s="300">
        <v>34.04</v>
      </c>
      <c r="T2066" s="301"/>
      <c r="U2066" s="246"/>
    </row>
    <row r="2067" spans="1:21" x14ac:dyDescent="0.25">
      <c r="A2067" s="290" t="s">
        <v>4891</v>
      </c>
      <c r="B2067" t="s">
        <v>488</v>
      </c>
      <c r="C2067" t="s">
        <v>489</v>
      </c>
      <c r="D2067" t="s">
        <v>490</v>
      </c>
      <c r="E2067" t="s">
        <v>4892</v>
      </c>
      <c r="F2067" t="s">
        <v>141</v>
      </c>
      <c r="G2067" t="s">
        <v>97</v>
      </c>
      <c r="H2067" t="s">
        <v>833</v>
      </c>
      <c r="I2067" s="200">
        <v>8870</v>
      </c>
      <c r="J2067" s="200"/>
      <c r="K2067" s="237">
        <v>131.69999999999999</v>
      </c>
      <c r="L2067" s="237"/>
      <c r="M2067" s="288">
        <v>67.349999999999994</v>
      </c>
      <c r="N2067" s="288"/>
      <c r="O2067" s="311">
        <v>10050</v>
      </c>
      <c r="P2067" s="298"/>
      <c r="Q2067" s="299">
        <v>130.75</v>
      </c>
      <c r="R2067" s="299"/>
      <c r="S2067" s="300">
        <v>76.86</v>
      </c>
      <c r="T2067" s="301"/>
      <c r="U2067" s="246"/>
    </row>
    <row r="2068" spans="1:21" x14ac:dyDescent="0.25">
      <c r="A2068" s="290" t="s">
        <v>4893</v>
      </c>
      <c r="B2068" t="s">
        <v>488</v>
      </c>
      <c r="C2068" t="s">
        <v>489</v>
      </c>
      <c r="D2068" t="s">
        <v>490</v>
      </c>
      <c r="E2068" t="s">
        <v>4894</v>
      </c>
      <c r="F2068" t="s">
        <v>141</v>
      </c>
      <c r="G2068" t="s">
        <v>97</v>
      </c>
      <c r="H2068" t="s">
        <v>833</v>
      </c>
      <c r="I2068" s="200">
        <v>1100</v>
      </c>
      <c r="J2068" s="200"/>
      <c r="K2068" s="237">
        <v>104.4</v>
      </c>
      <c r="L2068" s="237"/>
      <c r="M2068" s="288">
        <v>10.54</v>
      </c>
      <c r="N2068" s="288"/>
      <c r="O2068" s="311">
        <v>1200</v>
      </c>
      <c r="P2068" s="298"/>
      <c r="Q2068" s="299">
        <v>122.51</v>
      </c>
      <c r="R2068" s="299"/>
      <c r="S2068" s="300">
        <v>9.8000000000000007</v>
      </c>
      <c r="T2068" s="301"/>
      <c r="U2068" s="246"/>
    </row>
    <row r="2069" spans="1:21" x14ac:dyDescent="0.25">
      <c r="A2069" s="290" t="s">
        <v>4895</v>
      </c>
      <c r="B2069" t="s">
        <v>488</v>
      </c>
      <c r="C2069" t="s">
        <v>489</v>
      </c>
      <c r="D2069" t="s">
        <v>490</v>
      </c>
      <c r="E2069" t="s">
        <v>4896</v>
      </c>
      <c r="F2069" t="s">
        <v>141</v>
      </c>
      <c r="G2069" t="s">
        <v>97</v>
      </c>
      <c r="H2069" t="s">
        <v>833</v>
      </c>
      <c r="I2069" s="200">
        <v>5952</v>
      </c>
      <c r="J2069" s="200"/>
      <c r="K2069" s="237">
        <v>136.24</v>
      </c>
      <c r="L2069" s="237"/>
      <c r="M2069" s="288">
        <v>43.69</v>
      </c>
      <c r="N2069" s="288"/>
      <c r="O2069" s="311">
        <v>6472</v>
      </c>
      <c r="P2069" s="298"/>
      <c r="Q2069" s="299">
        <v>143.82</v>
      </c>
      <c r="R2069" s="299"/>
      <c r="S2069" s="300">
        <v>45</v>
      </c>
      <c r="T2069" s="301"/>
      <c r="U2069" s="246"/>
    </row>
    <row r="2070" spans="1:21" x14ac:dyDescent="0.25">
      <c r="A2070" s="290" t="s">
        <v>4897</v>
      </c>
      <c r="B2070" t="s">
        <v>488</v>
      </c>
      <c r="C2070" t="s">
        <v>489</v>
      </c>
      <c r="D2070" t="s">
        <v>490</v>
      </c>
      <c r="E2070" t="s">
        <v>4898</v>
      </c>
      <c r="F2070" t="s">
        <v>141</v>
      </c>
      <c r="G2070" t="s">
        <v>97</v>
      </c>
      <c r="H2070" t="s">
        <v>833</v>
      </c>
      <c r="I2070" s="200">
        <v>3100</v>
      </c>
      <c r="J2070" s="200"/>
      <c r="K2070" s="237">
        <v>49.36</v>
      </c>
      <c r="L2070" s="237"/>
      <c r="M2070" s="288">
        <v>62.8</v>
      </c>
      <c r="N2070" s="288"/>
      <c r="O2070" s="311">
        <v>3100</v>
      </c>
      <c r="P2070" s="298"/>
      <c r="Q2070" s="299">
        <v>48.32</v>
      </c>
      <c r="R2070" s="299"/>
      <c r="S2070" s="300">
        <v>64.16</v>
      </c>
      <c r="T2070" s="301"/>
      <c r="U2070" s="246"/>
    </row>
    <row r="2071" spans="1:21" x14ac:dyDescent="0.25">
      <c r="A2071" s="290" t="s">
        <v>4899</v>
      </c>
      <c r="B2071" t="s">
        <v>488</v>
      </c>
      <c r="C2071" t="s">
        <v>489</v>
      </c>
      <c r="D2071" t="s">
        <v>490</v>
      </c>
      <c r="E2071" t="s">
        <v>4900</v>
      </c>
      <c r="F2071" t="s">
        <v>141</v>
      </c>
      <c r="G2071" t="s">
        <v>97</v>
      </c>
      <c r="H2071" t="s">
        <v>833</v>
      </c>
      <c r="I2071" s="200">
        <v>3500</v>
      </c>
      <c r="J2071" s="200"/>
      <c r="K2071" s="237">
        <v>121.18</v>
      </c>
      <c r="L2071" s="237"/>
      <c r="M2071" s="288">
        <v>28.88</v>
      </c>
      <c r="N2071" s="288"/>
      <c r="O2071" s="311">
        <v>4000</v>
      </c>
      <c r="P2071" s="298"/>
      <c r="Q2071" s="299">
        <v>118.95</v>
      </c>
      <c r="R2071" s="299"/>
      <c r="S2071" s="300">
        <v>33.630000000000003</v>
      </c>
      <c r="T2071" s="301"/>
      <c r="U2071" s="246"/>
    </row>
    <row r="2072" spans="1:21" x14ac:dyDescent="0.25">
      <c r="A2072" s="290" t="s">
        <v>4901</v>
      </c>
      <c r="B2072" t="s">
        <v>488</v>
      </c>
      <c r="C2072" t="s">
        <v>489</v>
      </c>
      <c r="D2072" t="s">
        <v>490</v>
      </c>
      <c r="E2072" t="s">
        <v>4902</v>
      </c>
      <c r="F2072" t="s">
        <v>141</v>
      </c>
      <c r="G2072" t="s">
        <v>97</v>
      </c>
      <c r="H2072" t="s">
        <v>833</v>
      </c>
      <c r="I2072" s="200">
        <v>2510</v>
      </c>
      <c r="J2072" s="200"/>
      <c r="K2072" s="237">
        <v>168.04</v>
      </c>
      <c r="L2072" s="237"/>
      <c r="M2072" s="288">
        <v>14.94</v>
      </c>
      <c r="N2072" s="288"/>
      <c r="O2072" s="311">
        <v>2710</v>
      </c>
      <c r="P2072" s="298"/>
      <c r="Q2072" s="299">
        <v>170.32</v>
      </c>
      <c r="R2072" s="299"/>
      <c r="S2072" s="300">
        <v>15.91</v>
      </c>
      <c r="T2072" s="301"/>
      <c r="U2072" s="246"/>
    </row>
    <row r="2073" spans="1:21" x14ac:dyDescent="0.25">
      <c r="A2073" s="290" t="s">
        <v>4903</v>
      </c>
      <c r="B2073" t="s">
        <v>488</v>
      </c>
      <c r="C2073" t="s">
        <v>489</v>
      </c>
      <c r="D2073" t="s">
        <v>490</v>
      </c>
      <c r="E2073" t="s">
        <v>4904</v>
      </c>
      <c r="F2073" t="s">
        <v>141</v>
      </c>
      <c r="G2073" t="s">
        <v>97</v>
      </c>
      <c r="H2073" t="s">
        <v>833</v>
      </c>
      <c r="I2073" s="200">
        <v>175000</v>
      </c>
      <c r="J2073" s="200"/>
      <c r="K2073" s="237">
        <v>1801.43</v>
      </c>
      <c r="L2073" s="237"/>
      <c r="M2073" s="288">
        <v>97.15</v>
      </c>
      <c r="N2073" s="288"/>
      <c r="O2073" s="311">
        <v>191232</v>
      </c>
      <c r="P2073" s="298"/>
      <c r="Q2073" s="299">
        <v>1968.41</v>
      </c>
      <c r="R2073" s="299"/>
      <c r="S2073" s="300">
        <v>97.15</v>
      </c>
      <c r="T2073" s="301"/>
      <c r="U2073" s="246"/>
    </row>
    <row r="2074" spans="1:21" x14ac:dyDescent="0.25">
      <c r="A2074" s="290" t="s">
        <v>4905</v>
      </c>
      <c r="B2074" t="s">
        <v>488</v>
      </c>
      <c r="C2074" t="s">
        <v>489</v>
      </c>
      <c r="D2074" t="s">
        <v>490</v>
      </c>
      <c r="E2074" t="s">
        <v>4906</v>
      </c>
      <c r="F2074" t="s">
        <v>141</v>
      </c>
      <c r="G2074" t="s">
        <v>97</v>
      </c>
      <c r="H2074" t="s">
        <v>833</v>
      </c>
      <c r="I2074" s="200">
        <v>1050</v>
      </c>
      <c r="J2074" s="200"/>
      <c r="K2074" s="237">
        <v>80.14</v>
      </c>
      <c r="L2074" s="237"/>
      <c r="M2074" s="288">
        <v>13.1</v>
      </c>
      <c r="N2074" s="288"/>
      <c r="O2074" s="311">
        <v>1050</v>
      </c>
      <c r="P2074" s="298"/>
      <c r="Q2074" s="299">
        <v>83.77</v>
      </c>
      <c r="R2074" s="299"/>
      <c r="S2074" s="300">
        <v>12.53</v>
      </c>
      <c r="T2074" s="301"/>
      <c r="U2074" s="246"/>
    </row>
    <row r="2075" spans="1:21" x14ac:dyDescent="0.25">
      <c r="A2075" s="290" t="s">
        <v>4907</v>
      </c>
      <c r="B2075" t="s">
        <v>488</v>
      </c>
      <c r="C2075" t="s">
        <v>489</v>
      </c>
      <c r="D2075" t="s">
        <v>490</v>
      </c>
      <c r="E2075" t="s">
        <v>4908</v>
      </c>
      <c r="F2075" t="s">
        <v>141</v>
      </c>
      <c r="G2075" t="s">
        <v>97</v>
      </c>
      <c r="H2075" t="s">
        <v>833</v>
      </c>
      <c r="I2075" s="200">
        <v>6897</v>
      </c>
      <c r="J2075" s="200"/>
      <c r="K2075" s="237">
        <v>331.7</v>
      </c>
      <c r="L2075" s="237"/>
      <c r="M2075" s="288">
        <v>20.79</v>
      </c>
      <c r="N2075" s="288"/>
      <c r="O2075" s="311">
        <v>9513</v>
      </c>
      <c r="P2075" s="298"/>
      <c r="Q2075" s="299">
        <v>312.39</v>
      </c>
      <c r="R2075" s="299"/>
      <c r="S2075" s="300">
        <v>30.45</v>
      </c>
      <c r="T2075" s="301"/>
      <c r="U2075" s="246"/>
    </row>
    <row r="2076" spans="1:21" x14ac:dyDescent="0.25">
      <c r="A2076" s="290" t="s">
        <v>4909</v>
      </c>
      <c r="B2076" t="s">
        <v>488</v>
      </c>
      <c r="C2076" t="s">
        <v>489</v>
      </c>
      <c r="D2076" t="s">
        <v>490</v>
      </c>
      <c r="E2076" t="s">
        <v>4910</v>
      </c>
      <c r="F2076" t="s">
        <v>141</v>
      </c>
      <c r="G2076" t="s">
        <v>97</v>
      </c>
      <c r="H2076" t="s">
        <v>833</v>
      </c>
      <c r="I2076" s="200">
        <v>16875</v>
      </c>
      <c r="J2076" s="200"/>
      <c r="K2076" s="237">
        <v>995.9</v>
      </c>
      <c r="L2076" s="237"/>
      <c r="M2076" s="288">
        <v>16.940000000000001</v>
      </c>
      <c r="N2076" s="288"/>
      <c r="O2076" s="311">
        <v>17875</v>
      </c>
      <c r="P2076" s="298"/>
      <c r="Q2076" s="299">
        <v>1052.32</v>
      </c>
      <c r="R2076" s="299"/>
      <c r="S2076" s="300">
        <v>16.989999999999998</v>
      </c>
      <c r="T2076" s="301"/>
      <c r="U2076" s="246"/>
    </row>
    <row r="2077" spans="1:21" x14ac:dyDescent="0.25">
      <c r="A2077" s="290" t="s">
        <v>4911</v>
      </c>
      <c r="B2077" t="s">
        <v>488</v>
      </c>
      <c r="C2077" t="s">
        <v>489</v>
      </c>
      <c r="D2077" t="s">
        <v>490</v>
      </c>
      <c r="E2077" t="s">
        <v>4912</v>
      </c>
      <c r="F2077" t="s">
        <v>141</v>
      </c>
      <c r="G2077" t="s">
        <v>97</v>
      </c>
      <c r="H2077" t="s">
        <v>833</v>
      </c>
      <c r="I2077" s="200">
        <v>872</v>
      </c>
      <c r="J2077" s="200"/>
      <c r="K2077" s="237">
        <v>33.25</v>
      </c>
      <c r="L2077" s="237"/>
      <c r="M2077" s="288">
        <v>26.23</v>
      </c>
      <c r="N2077" s="288"/>
      <c r="O2077" s="311">
        <v>872</v>
      </c>
      <c r="P2077" s="298"/>
      <c r="Q2077" s="299">
        <v>33.24</v>
      </c>
      <c r="R2077" s="299"/>
      <c r="S2077" s="300">
        <v>26.23</v>
      </c>
      <c r="T2077" s="301"/>
      <c r="U2077" s="246"/>
    </row>
    <row r="2078" spans="1:21" x14ac:dyDescent="0.25">
      <c r="A2078" s="290" t="s">
        <v>4913</v>
      </c>
      <c r="B2078" t="s">
        <v>488</v>
      </c>
      <c r="C2078" t="s">
        <v>489</v>
      </c>
      <c r="D2078" t="s">
        <v>490</v>
      </c>
      <c r="E2078" t="s">
        <v>4914</v>
      </c>
      <c r="F2078" t="s">
        <v>141</v>
      </c>
      <c r="G2078" t="s">
        <v>97</v>
      </c>
      <c r="H2078" t="s">
        <v>833</v>
      </c>
      <c r="I2078" s="200">
        <v>292</v>
      </c>
      <c r="J2078" s="200"/>
      <c r="K2078" s="237">
        <v>73.58</v>
      </c>
      <c r="L2078" s="237"/>
      <c r="M2078" s="288">
        <v>3.97</v>
      </c>
      <c r="N2078" s="288"/>
      <c r="O2078" s="311">
        <v>600</v>
      </c>
      <c r="P2078" s="298"/>
      <c r="Q2078" s="299">
        <v>72.180000000000007</v>
      </c>
      <c r="R2078" s="299"/>
      <c r="S2078" s="300">
        <v>8.31</v>
      </c>
      <c r="T2078" s="301"/>
      <c r="U2078" s="246"/>
    </row>
    <row r="2079" spans="1:21" x14ac:dyDescent="0.25">
      <c r="A2079" s="290" t="s">
        <v>4915</v>
      </c>
      <c r="B2079" t="s">
        <v>488</v>
      </c>
      <c r="C2079" t="s">
        <v>489</v>
      </c>
      <c r="D2079" t="s">
        <v>490</v>
      </c>
      <c r="E2079" t="s">
        <v>4916</v>
      </c>
      <c r="F2079" t="s">
        <v>141</v>
      </c>
      <c r="G2079" t="s">
        <v>97</v>
      </c>
      <c r="H2079" t="s">
        <v>833</v>
      </c>
      <c r="I2079" s="200">
        <v>7500</v>
      </c>
      <c r="J2079" s="200"/>
      <c r="K2079" s="237">
        <v>275.04000000000002</v>
      </c>
      <c r="L2079" s="237"/>
      <c r="M2079" s="288">
        <v>27.27</v>
      </c>
      <c r="N2079" s="288"/>
      <c r="O2079" s="311">
        <v>9000</v>
      </c>
      <c r="P2079" s="298"/>
      <c r="Q2079" s="299">
        <v>291.33999999999997</v>
      </c>
      <c r="R2079" s="299"/>
      <c r="S2079" s="300">
        <v>30.89</v>
      </c>
      <c r="T2079" s="301"/>
      <c r="U2079" s="246"/>
    </row>
    <row r="2080" spans="1:21" x14ac:dyDescent="0.25">
      <c r="A2080" s="290" t="s">
        <v>4917</v>
      </c>
      <c r="B2080" t="s">
        <v>488</v>
      </c>
      <c r="C2080" t="s">
        <v>489</v>
      </c>
      <c r="D2080" t="s">
        <v>490</v>
      </c>
      <c r="E2080" t="s">
        <v>4918</v>
      </c>
      <c r="F2080" t="s">
        <v>141</v>
      </c>
      <c r="G2080" t="s">
        <v>97</v>
      </c>
      <c r="H2080" t="s">
        <v>833</v>
      </c>
      <c r="I2080" s="200">
        <v>3500</v>
      </c>
      <c r="J2080" s="200"/>
      <c r="K2080" s="237">
        <v>126.39</v>
      </c>
      <c r="L2080" s="237"/>
      <c r="M2080" s="288">
        <v>27.69</v>
      </c>
      <c r="N2080" s="288"/>
      <c r="O2080" s="311">
        <v>4072</v>
      </c>
      <c r="P2080" s="298"/>
      <c r="Q2080" s="299">
        <v>130.91999999999999</v>
      </c>
      <c r="R2080" s="299"/>
      <c r="S2080" s="300">
        <v>31.1</v>
      </c>
      <c r="T2080" s="301"/>
      <c r="U2080" s="246"/>
    </row>
    <row r="2081" spans="1:21" x14ac:dyDescent="0.25">
      <c r="A2081" s="290" t="s">
        <v>4919</v>
      </c>
      <c r="B2081" t="s">
        <v>488</v>
      </c>
      <c r="C2081" t="s">
        <v>489</v>
      </c>
      <c r="D2081" t="s">
        <v>490</v>
      </c>
      <c r="E2081" t="s">
        <v>4920</v>
      </c>
      <c r="F2081" t="s">
        <v>141</v>
      </c>
      <c r="G2081" t="s">
        <v>97</v>
      </c>
      <c r="H2081" t="s">
        <v>833</v>
      </c>
      <c r="I2081" s="200">
        <v>32946</v>
      </c>
      <c r="J2081" s="200"/>
      <c r="K2081" s="237">
        <v>483.79</v>
      </c>
      <c r="L2081" s="237"/>
      <c r="M2081" s="288">
        <v>68.099999999999994</v>
      </c>
      <c r="N2081" s="288"/>
      <c r="O2081" s="311">
        <v>34646</v>
      </c>
      <c r="P2081" s="298"/>
      <c r="Q2081" s="299">
        <v>484.52</v>
      </c>
      <c r="R2081" s="299"/>
      <c r="S2081" s="300">
        <v>71.510000000000005</v>
      </c>
      <c r="T2081" s="301"/>
      <c r="U2081" s="246"/>
    </row>
    <row r="2082" spans="1:21" x14ac:dyDescent="0.25">
      <c r="A2082" s="290" t="s">
        <v>4921</v>
      </c>
      <c r="B2082" t="s">
        <v>617</v>
      </c>
      <c r="C2082" t="s">
        <v>618</v>
      </c>
      <c r="D2082" t="s">
        <v>619</v>
      </c>
      <c r="E2082" t="s">
        <v>4922</v>
      </c>
      <c r="F2082" t="s">
        <v>141</v>
      </c>
      <c r="G2082" t="s">
        <v>97</v>
      </c>
      <c r="H2082" t="s">
        <v>833</v>
      </c>
      <c r="I2082" s="200">
        <v>8500</v>
      </c>
      <c r="J2082" s="200"/>
      <c r="K2082" s="237">
        <v>250.71</v>
      </c>
      <c r="L2082" s="237"/>
      <c r="M2082" s="288">
        <v>33.9</v>
      </c>
      <c r="N2082" s="288"/>
      <c r="O2082" s="311">
        <v>9295</v>
      </c>
      <c r="P2082" s="298"/>
      <c r="Q2082" s="299">
        <v>252.92</v>
      </c>
      <c r="R2082" s="299"/>
      <c r="S2082" s="300">
        <v>36.75</v>
      </c>
      <c r="T2082" s="301"/>
      <c r="U2082" s="246"/>
    </row>
    <row r="2083" spans="1:21" x14ac:dyDescent="0.25">
      <c r="A2083" s="290" t="s">
        <v>4923</v>
      </c>
      <c r="B2083" t="s">
        <v>617</v>
      </c>
      <c r="C2083" t="s">
        <v>618</v>
      </c>
      <c r="D2083" t="s">
        <v>619</v>
      </c>
      <c r="E2083" t="s">
        <v>4924</v>
      </c>
      <c r="F2083" t="s">
        <v>141</v>
      </c>
      <c r="G2083" t="s">
        <v>97</v>
      </c>
      <c r="H2083" t="s">
        <v>833</v>
      </c>
      <c r="I2083" s="200">
        <v>24550</v>
      </c>
      <c r="J2083" s="200"/>
      <c r="K2083" s="237">
        <v>388.51</v>
      </c>
      <c r="L2083" s="237"/>
      <c r="M2083" s="288">
        <v>63.19</v>
      </c>
      <c r="N2083" s="288"/>
      <c r="O2083" s="311">
        <v>25500</v>
      </c>
      <c r="P2083" s="298"/>
      <c r="Q2083" s="299">
        <v>393.2</v>
      </c>
      <c r="R2083" s="299"/>
      <c r="S2083" s="300">
        <v>64.849999999999994</v>
      </c>
      <c r="T2083" s="301"/>
      <c r="U2083" s="246"/>
    </row>
    <row r="2084" spans="1:21" x14ac:dyDescent="0.25">
      <c r="A2084" s="290" t="s">
        <v>4925</v>
      </c>
      <c r="B2084" t="s">
        <v>617</v>
      </c>
      <c r="C2084" t="s">
        <v>618</v>
      </c>
      <c r="D2084" t="s">
        <v>619</v>
      </c>
      <c r="E2084" t="s">
        <v>4926</v>
      </c>
      <c r="F2084" t="s">
        <v>141</v>
      </c>
      <c r="G2084" t="s">
        <v>97</v>
      </c>
      <c r="H2084" t="s">
        <v>833</v>
      </c>
      <c r="I2084" s="200">
        <v>7500</v>
      </c>
      <c r="J2084" s="200"/>
      <c r="K2084" s="237">
        <v>351.32</v>
      </c>
      <c r="L2084" s="237"/>
      <c r="M2084" s="288">
        <v>21.35</v>
      </c>
      <c r="N2084" s="288"/>
      <c r="O2084" s="311">
        <v>12422</v>
      </c>
      <c r="P2084" s="298"/>
      <c r="Q2084" s="299">
        <v>402.36</v>
      </c>
      <c r="R2084" s="299"/>
      <c r="S2084" s="300">
        <v>30.87</v>
      </c>
      <c r="T2084" s="301"/>
      <c r="U2084" s="246"/>
    </row>
    <row r="2085" spans="1:21" x14ac:dyDescent="0.25">
      <c r="A2085" s="290" t="s">
        <v>4927</v>
      </c>
      <c r="B2085" t="s">
        <v>617</v>
      </c>
      <c r="C2085" t="s">
        <v>618</v>
      </c>
      <c r="D2085" t="s">
        <v>619</v>
      </c>
      <c r="E2085" t="s">
        <v>4685</v>
      </c>
      <c r="F2085" t="s">
        <v>141</v>
      </c>
      <c r="G2085" t="s">
        <v>97</v>
      </c>
      <c r="H2085" t="s">
        <v>833</v>
      </c>
      <c r="I2085" s="200">
        <v>81667</v>
      </c>
      <c r="J2085" s="200"/>
      <c r="K2085" s="237">
        <v>1299</v>
      </c>
      <c r="L2085" s="237"/>
      <c r="M2085" s="288">
        <v>62.87</v>
      </c>
      <c r="N2085" s="288"/>
      <c r="O2085" s="311">
        <v>86675</v>
      </c>
      <c r="P2085" s="298"/>
      <c r="Q2085" s="299">
        <v>1300.3699999999999</v>
      </c>
      <c r="R2085" s="299"/>
      <c r="S2085" s="300">
        <v>66.650000000000006</v>
      </c>
      <c r="T2085" s="301"/>
      <c r="U2085" s="246"/>
    </row>
    <row r="2086" spans="1:21" x14ac:dyDescent="0.25">
      <c r="A2086" s="290" t="s">
        <v>4928</v>
      </c>
      <c r="B2086" t="s">
        <v>617</v>
      </c>
      <c r="C2086" t="s">
        <v>618</v>
      </c>
      <c r="D2086" t="s">
        <v>619</v>
      </c>
      <c r="E2086" t="s">
        <v>4929</v>
      </c>
      <c r="F2086" t="s">
        <v>141</v>
      </c>
      <c r="G2086" t="s">
        <v>97</v>
      </c>
      <c r="H2086" t="s">
        <v>833</v>
      </c>
      <c r="I2086" s="200">
        <v>16000</v>
      </c>
      <c r="J2086" s="200"/>
      <c r="K2086" s="237">
        <v>422.94</v>
      </c>
      <c r="L2086" s="237"/>
      <c r="M2086" s="288">
        <v>37.83</v>
      </c>
      <c r="N2086" s="288"/>
      <c r="O2086" s="311">
        <v>18000</v>
      </c>
      <c r="P2086" s="298"/>
      <c r="Q2086" s="299">
        <v>426.32</v>
      </c>
      <c r="R2086" s="299"/>
      <c r="S2086" s="300">
        <v>42.22</v>
      </c>
      <c r="T2086" s="301"/>
      <c r="U2086" s="246"/>
    </row>
    <row r="2087" spans="1:21" x14ac:dyDescent="0.25">
      <c r="A2087" s="290" t="s">
        <v>4930</v>
      </c>
      <c r="B2087" t="s">
        <v>617</v>
      </c>
      <c r="C2087" t="s">
        <v>618</v>
      </c>
      <c r="D2087" t="s">
        <v>619</v>
      </c>
      <c r="E2087" t="s">
        <v>4931</v>
      </c>
      <c r="F2087" t="s">
        <v>141</v>
      </c>
      <c r="G2087" t="s">
        <v>97</v>
      </c>
      <c r="H2087" t="s">
        <v>833</v>
      </c>
      <c r="I2087" s="200">
        <v>14065</v>
      </c>
      <c r="J2087" s="200"/>
      <c r="K2087" s="237">
        <v>355.8</v>
      </c>
      <c r="L2087" s="237"/>
      <c r="M2087" s="288">
        <v>39.53</v>
      </c>
      <c r="N2087" s="288"/>
      <c r="O2087" s="311">
        <v>16283</v>
      </c>
      <c r="P2087" s="298"/>
      <c r="Q2087" s="299">
        <v>369.5</v>
      </c>
      <c r="R2087" s="299"/>
      <c r="S2087" s="300">
        <v>44.07</v>
      </c>
      <c r="T2087" s="301"/>
      <c r="U2087" s="246"/>
    </row>
    <row r="2088" spans="1:21" x14ac:dyDescent="0.25">
      <c r="A2088" s="290" t="s">
        <v>4932</v>
      </c>
      <c r="B2088" t="s">
        <v>617</v>
      </c>
      <c r="C2088" t="s">
        <v>618</v>
      </c>
      <c r="D2088" t="s">
        <v>619</v>
      </c>
      <c r="E2088" t="s">
        <v>4933</v>
      </c>
      <c r="F2088" t="s">
        <v>141</v>
      </c>
      <c r="G2088" t="s">
        <v>97</v>
      </c>
      <c r="H2088" t="s">
        <v>833</v>
      </c>
      <c r="I2088" s="200">
        <v>28301</v>
      </c>
      <c r="J2088" s="200"/>
      <c r="K2088" s="237">
        <v>703.76</v>
      </c>
      <c r="L2088" s="237"/>
      <c r="M2088" s="288">
        <v>40.21</v>
      </c>
      <c r="N2088" s="288"/>
      <c r="O2088" s="311">
        <v>33651</v>
      </c>
      <c r="P2088" s="298"/>
      <c r="Q2088" s="299">
        <v>747.88</v>
      </c>
      <c r="R2088" s="299"/>
      <c r="S2088" s="300">
        <v>45</v>
      </c>
      <c r="T2088" s="301"/>
      <c r="U2088" s="246"/>
    </row>
    <row r="2089" spans="1:21" x14ac:dyDescent="0.25">
      <c r="A2089" s="290" t="s">
        <v>4934</v>
      </c>
      <c r="B2089" t="s">
        <v>617</v>
      </c>
      <c r="C2089" t="s">
        <v>618</v>
      </c>
      <c r="D2089" t="s">
        <v>619</v>
      </c>
      <c r="E2089" t="s">
        <v>4935</v>
      </c>
      <c r="F2089" t="s">
        <v>141</v>
      </c>
      <c r="G2089" t="s">
        <v>97</v>
      </c>
      <c r="H2089" t="s">
        <v>833</v>
      </c>
      <c r="I2089" s="200">
        <v>4588</v>
      </c>
      <c r="J2089" s="200"/>
      <c r="K2089" s="237">
        <v>107.86</v>
      </c>
      <c r="L2089" s="237"/>
      <c r="M2089" s="288">
        <v>42.54</v>
      </c>
      <c r="N2089" s="288"/>
      <c r="O2089" s="311">
        <v>4845</v>
      </c>
      <c r="P2089" s="298"/>
      <c r="Q2089" s="299">
        <v>109.89</v>
      </c>
      <c r="R2089" s="299"/>
      <c r="S2089" s="300">
        <v>44.09</v>
      </c>
      <c r="T2089" s="301"/>
      <c r="U2089" s="246"/>
    </row>
    <row r="2090" spans="1:21" x14ac:dyDescent="0.25">
      <c r="A2090" s="290" t="s">
        <v>4936</v>
      </c>
      <c r="B2090" t="s">
        <v>617</v>
      </c>
      <c r="C2090" t="s">
        <v>618</v>
      </c>
      <c r="D2090" t="s">
        <v>619</v>
      </c>
      <c r="E2090" t="s">
        <v>4937</v>
      </c>
      <c r="F2090" t="s">
        <v>141</v>
      </c>
      <c r="G2090" t="s">
        <v>97</v>
      </c>
      <c r="H2090" t="s">
        <v>833</v>
      </c>
      <c r="I2090" s="200">
        <v>8450</v>
      </c>
      <c r="J2090" s="200"/>
      <c r="K2090" s="237">
        <v>278.18</v>
      </c>
      <c r="L2090" s="237"/>
      <c r="M2090" s="288">
        <v>30.38</v>
      </c>
      <c r="N2090" s="288"/>
      <c r="O2090" s="311">
        <v>8450</v>
      </c>
      <c r="P2090" s="298"/>
      <c r="Q2090" s="299">
        <v>276.10000000000002</v>
      </c>
      <c r="R2090" s="299"/>
      <c r="S2090" s="300">
        <v>30.6</v>
      </c>
      <c r="T2090" s="301"/>
      <c r="U2090" s="246"/>
    </row>
    <row r="2091" spans="1:21" x14ac:dyDescent="0.25">
      <c r="A2091" s="290" t="s">
        <v>4938</v>
      </c>
      <c r="B2091" t="s">
        <v>617</v>
      </c>
      <c r="C2091" t="s">
        <v>618</v>
      </c>
      <c r="D2091" t="s">
        <v>619</v>
      </c>
      <c r="E2091" t="s">
        <v>4939</v>
      </c>
      <c r="F2091" t="s">
        <v>141</v>
      </c>
      <c r="G2091" t="s">
        <v>97</v>
      </c>
      <c r="H2091" t="s">
        <v>833</v>
      </c>
      <c r="I2091" s="200">
        <v>5600</v>
      </c>
      <c r="J2091" s="200"/>
      <c r="K2091" s="237">
        <v>189.65</v>
      </c>
      <c r="L2091" s="237"/>
      <c r="M2091" s="288">
        <v>29.53</v>
      </c>
      <c r="N2091" s="288"/>
      <c r="O2091" s="311">
        <v>5711</v>
      </c>
      <c r="P2091" s="298"/>
      <c r="Q2091" s="299">
        <v>188.81</v>
      </c>
      <c r="R2091" s="299"/>
      <c r="S2091" s="300">
        <v>30.25</v>
      </c>
      <c r="T2091" s="301"/>
      <c r="U2091" s="246"/>
    </row>
    <row r="2092" spans="1:21" x14ac:dyDescent="0.25">
      <c r="A2092" s="290" t="s">
        <v>4940</v>
      </c>
      <c r="B2092" t="s">
        <v>617</v>
      </c>
      <c r="C2092" t="s">
        <v>618</v>
      </c>
      <c r="D2092" t="s">
        <v>619</v>
      </c>
      <c r="E2092" t="s">
        <v>4941</v>
      </c>
      <c r="F2092" t="s">
        <v>141</v>
      </c>
      <c r="G2092" t="s">
        <v>97</v>
      </c>
      <c r="H2092" t="s">
        <v>833</v>
      </c>
      <c r="I2092" s="200">
        <v>8052</v>
      </c>
      <c r="J2092" s="200"/>
      <c r="K2092" s="237">
        <v>241.63</v>
      </c>
      <c r="L2092" s="237"/>
      <c r="M2092" s="288">
        <v>33.32</v>
      </c>
      <c r="N2092" s="288"/>
      <c r="O2092" s="311">
        <v>9739</v>
      </c>
      <c r="P2092" s="298"/>
      <c r="Q2092" s="299">
        <v>244.2</v>
      </c>
      <c r="R2092" s="299"/>
      <c r="S2092" s="300">
        <v>39.880000000000003</v>
      </c>
      <c r="T2092" s="301"/>
      <c r="U2092" s="246"/>
    </row>
    <row r="2093" spans="1:21" x14ac:dyDescent="0.25">
      <c r="A2093" s="290" t="s">
        <v>4942</v>
      </c>
      <c r="B2093" t="s">
        <v>617</v>
      </c>
      <c r="C2093" t="s">
        <v>618</v>
      </c>
      <c r="D2093" t="s">
        <v>619</v>
      </c>
      <c r="E2093" t="s">
        <v>4943</v>
      </c>
      <c r="F2093" t="s">
        <v>141</v>
      </c>
      <c r="G2093" t="s">
        <v>97</v>
      </c>
      <c r="H2093" t="s">
        <v>833</v>
      </c>
      <c r="I2093" s="200">
        <v>18307</v>
      </c>
      <c r="J2093" s="200"/>
      <c r="K2093" s="237">
        <v>414.27</v>
      </c>
      <c r="L2093" s="237"/>
      <c r="M2093" s="288">
        <v>44.19</v>
      </c>
      <c r="N2093" s="288"/>
      <c r="O2093" s="311">
        <v>20425</v>
      </c>
      <c r="P2093" s="298"/>
      <c r="Q2093" s="299">
        <v>411.25</v>
      </c>
      <c r="R2093" s="299"/>
      <c r="S2093" s="300">
        <v>49.67</v>
      </c>
      <c r="T2093" s="301"/>
      <c r="U2093" s="246"/>
    </row>
    <row r="2094" spans="1:21" x14ac:dyDescent="0.25">
      <c r="A2094" s="290" t="s">
        <v>4944</v>
      </c>
      <c r="B2094" t="s">
        <v>617</v>
      </c>
      <c r="C2094" t="s">
        <v>618</v>
      </c>
      <c r="D2094" t="s">
        <v>619</v>
      </c>
      <c r="E2094" t="s">
        <v>4945</v>
      </c>
      <c r="F2094" t="s">
        <v>141</v>
      </c>
      <c r="G2094" t="s">
        <v>97</v>
      </c>
      <c r="H2094" t="s">
        <v>833</v>
      </c>
      <c r="I2094" s="200">
        <v>7500</v>
      </c>
      <c r="J2094" s="200"/>
      <c r="K2094" s="237">
        <v>191.55</v>
      </c>
      <c r="L2094" s="237"/>
      <c r="M2094" s="288">
        <v>39.15</v>
      </c>
      <c r="N2094" s="288"/>
      <c r="O2094" s="311">
        <v>7750</v>
      </c>
      <c r="P2094" s="298"/>
      <c r="Q2094" s="299">
        <v>188.17</v>
      </c>
      <c r="R2094" s="299"/>
      <c r="S2094" s="300">
        <v>41.19</v>
      </c>
      <c r="T2094" s="301"/>
      <c r="U2094" s="246"/>
    </row>
    <row r="2095" spans="1:21" x14ac:dyDescent="0.25">
      <c r="A2095" s="290" t="s">
        <v>4946</v>
      </c>
      <c r="B2095" t="s">
        <v>617</v>
      </c>
      <c r="C2095" t="s">
        <v>618</v>
      </c>
      <c r="D2095" t="s">
        <v>619</v>
      </c>
      <c r="E2095" t="s">
        <v>4947</v>
      </c>
      <c r="F2095" t="s">
        <v>141</v>
      </c>
      <c r="G2095" t="s">
        <v>97</v>
      </c>
      <c r="H2095" t="s">
        <v>833</v>
      </c>
      <c r="I2095" s="200">
        <v>29042</v>
      </c>
      <c r="J2095" s="200"/>
      <c r="K2095" s="237">
        <v>803.14</v>
      </c>
      <c r="L2095" s="237"/>
      <c r="M2095" s="288">
        <v>36.159999999999997</v>
      </c>
      <c r="N2095" s="288"/>
      <c r="O2095" s="311">
        <v>29521</v>
      </c>
      <c r="P2095" s="298"/>
      <c r="Q2095" s="299">
        <v>804.53</v>
      </c>
      <c r="R2095" s="299"/>
      <c r="S2095" s="300">
        <v>36.69</v>
      </c>
      <c r="T2095" s="301"/>
      <c r="U2095" s="246"/>
    </row>
    <row r="2096" spans="1:21" x14ac:dyDescent="0.25">
      <c r="A2096" s="290" t="s">
        <v>4948</v>
      </c>
      <c r="B2096" t="s">
        <v>617</v>
      </c>
      <c r="C2096" t="s">
        <v>618</v>
      </c>
      <c r="D2096" t="s">
        <v>619</v>
      </c>
      <c r="E2096" t="s">
        <v>4949</v>
      </c>
      <c r="F2096" t="s">
        <v>141</v>
      </c>
      <c r="G2096" t="s">
        <v>97</v>
      </c>
      <c r="H2096" t="s">
        <v>833</v>
      </c>
      <c r="I2096" s="200">
        <v>323197</v>
      </c>
      <c r="J2096" s="200"/>
      <c r="K2096" s="237">
        <v>2749.51</v>
      </c>
      <c r="L2096" s="237"/>
      <c r="M2096" s="288">
        <v>117.55</v>
      </c>
      <c r="N2096" s="288"/>
      <c r="O2096" s="311">
        <v>359604</v>
      </c>
      <c r="P2096" s="298"/>
      <c r="Q2096" s="299">
        <v>2727.86</v>
      </c>
      <c r="R2096" s="299"/>
      <c r="S2096" s="300">
        <v>131.83000000000001</v>
      </c>
      <c r="T2096" s="301"/>
      <c r="U2096" s="246"/>
    </row>
    <row r="2097" spans="1:21" x14ac:dyDescent="0.25">
      <c r="A2097" s="290" t="s">
        <v>4950</v>
      </c>
      <c r="B2097" t="s">
        <v>617</v>
      </c>
      <c r="C2097" t="s">
        <v>618</v>
      </c>
      <c r="D2097" t="s">
        <v>619</v>
      </c>
      <c r="E2097" t="s">
        <v>4951</v>
      </c>
      <c r="F2097" t="s">
        <v>141</v>
      </c>
      <c r="G2097" t="s">
        <v>97</v>
      </c>
      <c r="H2097" t="s">
        <v>833</v>
      </c>
      <c r="I2097" s="200">
        <v>3791</v>
      </c>
      <c r="J2097" s="200"/>
      <c r="K2097" s="237">
        <v>76.19</v>
      </c>
      <c r="L2097" s="237"/>
      <c r="M2097" s="288">
        <v>49.76</v>
      </c>
      <c r="N2097" s="288"/>
      <c r="O2097" s="311">
        <v>4500</v>
      </c>
      <c r="P2097" s="298"/>
      <c r="Q2097" s="299">
        <v>79.430000000000007</v>
      </c>
      <c r="R2097" s="299"/>
      <c r="S2097" s="300">
        <v>56.65</v>
      </c>
      <c r="T2097" s="301"/>
      <c r="U2097" s="246"/>
    </row>
    <row r="2098" spans="1:21" x14ac:dyDescent="0.25">
      <c r="A2098" s="290" t="s">
        <v>4952</v>
      </c>
      <c r="B2098" t="s">
        <v>617</v>
      </c>
      <c r="C2098" t="s">
        <v>618</v>
      </c>
      <c r="D2098" t="s">
        <v>619</v>
      </c>
      <c r="E2098" t="s">
        <v>4953</v>
      </c>
      <c r="F2098" t="s">
        <v>141</v>
      </c>
      <c r="G2098" t="s">
        <v>97</v>
      </c>
      <c r="H2098" t="s">
        <v>833</v>
      </c>
      <c r="I2098" s="200">
        <v>9407</v>
      </c>
      <c r="J2098" s="200"/>
      <c r="K2098" s="237">
        <v>250.64</v>
      </c>
      <c r="L2098" s="237"/>
      <c r="M2098" s="288">
        <v>37.53</v>
      </c>
      <c r="N2098" s="288"/>
      <c r="O2098" s="311">
        <v>9600</v>
      </c>
      <c r="P2098" s="298"/>
      <c r="Q2098" s="299">
        <v>250.42</v>
      </c>
      <c r="R2098" s="299"/>
      <c r="S2098" s="300">
        <v>38.340000000000003</v>
      </c>
      <c r="T2098" s="301"/>
      <c r="U2098" s="246"/>
    </row>
    <row r="2099" spans="1:21" x14ac:dyDescent="0.25">
      <c r="A2099" s="290" t="s">
        <v>4954</v>
      </c>
      <c r="B2099" t="s">
        <v>617</v>
      </c>
      <c r="C2099" t="s">
        <v>618</v>
      </c>
      <c r="D2099" t="s">
        <v>619</v>
      </c>
      <c r="E2099" t="s">
        <v>4955</v>
      </c>
      <c r="F2099" t="s">
        <v>141</v>
      </c>
      <c r="G2099" t="s">
        <v>97</v>
      </c>
      <c r="H2099" t="s">
        <v>833</v>
      </c>
      <c r="I2099" s="200">
        <v>11837</v>
      </c>
      <c r="J2099" s="200"/>
      <c r="K2099" s="237">
        <v>353.06</v>
      </c>
      <c r="L2099" s="237"/>
      <c r="M2099" s="288">
        <v>33.53</v>
      </c>
      <c r="N2099" s="288"/>
      <c r="O2099" s="311">
        <v>11919</v>
      </c>
      <c r="P2099" s="298"/>
      <c r="Q2099" s="299">
        <v>342.85</v>
      </c>
      <c r="R2099" s="299"/>
      <c r="S2099" s="300">
        <v>34.76</v>
      </c>
      <c r="T2099" s="301"/>
      <c r="U2099" s="246"/>
    </row>
    <row r="2100" spans="1:21" x14ac:dyDescent="0.25">
      <c r="A2100" s="290" t="s">
        <v>4956</v>
      </c>
      <c r="B2100" t="s">
        <v>617</v>
      </c>
      <c r="C2100" t="s">
        <v>618</v>
      </c>
      <c r="D2100" t="s">
        <v>619</v>
      </c>
      <c r="E2100" t="s">
        <v>4957</v>
      </c>
      <c r="F2100" t="s">
        <v>141</v>
      </c>
      <c r="G2100" t="s">
        <v>97</v>
      </c>
      <c r="H2100" t="s">
        <v>833</v>
      </c>
      <c r="I2100" s="200">
        <v>17000</v>
      </c>
      <c r="J2100" s="200"/>
      <c r="K2100" s="237">
        <v>323.66000000000003</v>
      </c>
      <c r="L2100" s="237"/>
      <c r="M2100" s="288">
        <v>52.52</v>
      </c>
      <c r="N2100" s="288"/>
      <c r="O2100" s="311">
        <v>17500</v>
      </c>
      <c r="P2100" s="298"/>
      <c r="Q2100" s="299">
        <v>323.05</v>
      </c>
      <c r="R2100" s="299"/>
      <c r="S2100" s="300">
        <v>54.17</v>
      </c>
      <c r="T2100" s="301"/>
      <c r="U2100" s="246"/>
    </row>
    <row r="2101" spans="1:21" x14ac:dyDescent="0.25">
      <c r="A2101" s="290" t="s">
        <v>4958</v>
      </c>
      <c r="B2101" t="s">
        <v>617</v>
      </c>
      <c r="C2101" t="s">
        <v>618</v>
      </c>
      <c r="D2101" t="s">
        <v>619</v>
      </c>
      <c r="E2101" t="s">
        <v>4959</v>
      </c>
      <c r="F2101" t="s">
        <v>141</v>
      </c>
      <c r="G2101" t="s">
        <v>97</v>
      </c>
      <c r="H2101" t="s">
        <v>833</v>
      </c>
      <c r="I2101" s="200">
        <v>7600</v>
      </c>
      <c r="J2101" s="200"/>
      <c r="K2101" s="237">
        <v>180.92</v>
      </c>
      <c r="L2101" s="237"/>
      <c r="M2101" s="288">
        <v>42.01</v>
      </c>
      <c r="N2101" s="288"/>
      <c r="O2101" s="311">
        <v>7600</v>
      </c>
      <c r="P2101" s="298"/>
      <c r="Q2101" s="299">
        <v>177.96</v>
      </c>
      <c r="R2101" s="299"/>
      <c r="S2101" s="300">
        <v>42.71</v>
      </c>
      <c r="T2101" s="301"/>
      <c r="U2101" s="246"/>
    </row>
    <row r="2102" spans="1:21" x14ac:dyDescent="0.25">
      <c r="A2102" s="290" t="s">
        <v>4960</v>
      </c>
      <c r="B2102" t="s">
        <v>617</v>
      </c>
      <c r="C2102" t="s">
        <v>618</v>
      </c>
      <c r="D2102" t="s">
        <v>619</v>
      </c>
      <c r="E2102" t="s">
        <v>4961</v>
      </c>
      <c r="F2102" t="s">
        <v>141</v>
      </c>
      <c r="G2102" t="s">
        <v>97</v>
      </c>
      <c r="H2102" t="s">
        <v>833</v>
      </c>
      <c r="I2102" s="200">
        <v>26616</v>
      </c>
      <c r="J2102" s="200"/>
      <c r="K2102" s="237">
        <v>378.03</v>
      </c>
      <c r="L2102" s="237"/>
      <c r="M2102" s="288">
        <v>70.41</v>
      </c>
      <c r="N2102" s="288"/>
      <c r="O2102" s="311">
        <v>24108</v>
      </c>
      <c r="P2102" s="298"/>
      <c r="Q2102" s="299">
        <v>378.74</v>
      </c>
      <c r="R2102" s="299"/>
      <c r="S2102" s="300">
        <v>63.65</v>
      </c>
      <c r="T2102" s="301"/>
      <c r="U2102" s="246"/>
    </row>
    <row r="2103" spans="1:21" x14ac:dyDescent="0.25">
      <c r="A2103" s="290" t="s">
        <v>4962</v>
      </c>
      <c r="B2103" t="s">
        <v>617</v>
      </c>
      <c r="C2103" t="s">
        <v>618</v>
      </c>
      <c r="D2103" t="s">
        <v>619</v>
      </c>
      <c r="E2103" t="s">
        <v>4963</v>
      </c>
      <c r="F2103" t="s">
        <v>141</v>
      </c>
      <c r="G2103" t="s">
        <v>97</v>
      </c>
      <c r="H2103" t="s">
        <v>833</v>
      </c>
      <c r="I2103" s="200">
        <v>7750</v>
      </c>
      <c r="J2103" s="200"/>
      <c r="K2103" s="237">
        <v>221.36</v>
      </c>
      <c r="L2103" s="237"/>
      <c r="M2103" s="288">
        <v>35.01</v>
      </c>
      <c r="N2103" s="288"/>
      <c r="O2103" s="311">
        <v>8000</v>
      </c>
      <c r="P2103" s="298"/>
      <c r="Q2103" s="299">
        <v>224.66</v>
      </c>
      <c r="R2103" s="299"/>
      <c r="S2103" s="300">
        <v>35.61</v>
      </c>
      <c r="T2103" s="301"/>
      <c r="U2103" s="246"/>
    </row>
    <row r="2104" spans="1:21" x14ac:dyDescent="0.25">
      <c r="A2104" s="290" t="s">
        <v>4964</v>
      </c>
      <c r="B2104" t="s">
        <v>617</v>
      </c>
      <c r="C2104" t="s">
        <v>618</v>
      </c>
      <c r="D2104" t="s">
        <v>619</v>
      </c>
      <c r="E2104" t="s">
        <v>4965</v>
      </c>
      <c r="F2104" t="s">
        <v>141</v>
      </c>
      <c r="G2104" t="s">
        <v>97</v>
      </c>
      <c r="H2104" t="s">
        <v>833</v>
      </c>
      <c r="I2104" s="200">
        <v>9100</v>
      </c>
      <c r="J2104" s="200"/>
      <c r="K2104" s="237">
        <v>200.77</v>
      </c>
      <c r="L2104" s="237"/>
      <c r="M2104" s="288">
        <v>45.33</v>
      </c>
      <c r="N2104" s="288"/>
      <c r="O2104" s="311">
        <v>9600</v>
      </c>
      <c r="P2104" s="298"/>
      <c r="Q2104" s="299">
        <v>209.79</v>
      </c>
      <c r="R2104" s="299"/>
      <c r="S2104" s="300">
        <v>45.76</v>
      </c>
      <c r="T2104" s="301"/>
      <c r="U2104" s="246"/>
    </row>
    <row r="2105" spans="1:21" x14ac:dyDescent="0.25">
      <c r="A2105" s="290" t="s">
        <v>4966</v>
      </c>
      <c r="B2105" t="s">
        <v>617</v>
      </c>
      <c r="C2105" t="s">
        <v>618</v>
      </c>
      <c r="D2105" t="s">
        <v>619</v>
      </c>
      <c r="E2105" t="s">
        <v>4967</v>
      </c>
      <c r="F2105" t="s">
        <v>141</v>
      </c>
      <c r="G2105" t="s">
        <v>97</v>
      </c>
      <c r="H2105" t="s">
        <v>833</v>
      </c>
      <c r="I2105" s="200">
        <v>13291</v>
      </c>
      <c r="J2105" s="200"/>
      <c r="K2105" s="237">
        <v>523.69000000000005</v>
      </c>
      <c r="L2105" s="237"/>
      <c r="M2105" s="288">
        <v>25.38</v>
      </c>
      <c r="N2105" s="288"/>
      <c r="O2105" s="311">
        <v>16282</v>
      </c>
      <c r="P2105" s="298"/>
      <c r="Q2105" s="299">
        <v>526.29</v>
      </c>
      <c r="R2105" s="299"/>
      <c r="S2105" s="300">
        <v>30.94</v>
      </c>
      <c r="T2105" s="301"/>
      <c r="U2105" s="246"/>
    </row>
    <row r="2106" spans="1:21" x14ac:dyDescent="0.25">
      <c r="A2106" s="290" t="s">
        <v>4968</v>
      </c>
      <c r="B2106" t="s">
        <v>617</v>
      </c>
      <c r="C2106" t="s">
        <v>618</v>
      </c>
      <c r="D2106" t="s">
        <v>619</v>
      </c>
      <c r="E2106" t="s">
        <v>4969</v>
      </c>
      <c r="F2106" t="s">
        <v>141</v>
      </c>
      <c r="G2106" t="s">
        <v>97</v>
      </c>
      <c r="H2106" t="s">
        <v>833</v>
      </c>
      <c r="I2106" s="200">
        <v>990</v>
      </c>
      <c r="J2106" s="200"/>
      <c r="K2106" s="237">
        <v>37.81</v>
      </c>
      <c r="L2106" s="237"/>
      <c r="M2106" s="288">
        <v>26.18</v>
      </c>
      <c r="N2106" s="288"/>
      <c r="O2106" s="311">
        <v>990</v>
      </c>
      <c r="P2106" s="298"/>
      <c r="Q2106" s="299">
        <v>36.19</v>
      </c>
      <c r="R2106" s="299"/>
      <c r="S2106" s="300">
        <v>27.36</v>
      </c>
      <c r="T2106" s="301"/>
      <c r="U2106" s="246"/>
    </row>
    <row r="2107" spans="1:21" x14ac:dyDescent="0.25">
      <c r="A2107" s="290" t="s">
        <v>4970</v>
      </c>
      <c r="B2107" t="s">
        <v>617</v>
      </c>
      <c r="C2107" t="s">
        <v>618</v>
      </c>
      <c r="D2107" t="s">
        <v>619</v>
      </c>
      <c r="E2107" t="s">
        <v>4971</v>
      </c>
      <c r="F2107" t="s">
        <v>141</v>
      </c>
      <c r="G2107" t="s">
        <v>97</v>
      </c>
      <c r="H2107" t="s">
        <v>833</v>
      </c>
      <c r="I2107" s="200">
        <v>10320</v>
      </c>
      <c r="J2107" s="200"/>
      <c r="K2107" s="237">
        <v>297.64</v>
      </c>
      <c r="L2107" s="237"/>
      <c r="M2107" s="288">
        <v>34.67</v>
      </c>
      <c r="N2107" s="288"/>
      <c r="O2107" s="311">
        <v>12422</v>
      </c>
      <c r="P2107" s="298"/>
      <c r="Q2107" s="299">
        <v>304.08999999999997</v>
      </c>
      <c r="R2107" s="299"/>
      <c r="S2107" s="300">
        <v>40.85</v>
      </c>
      <c r="T2107" s="301"/>
      <c r="U2107" s="246"/>
    </row>
    <row r="2108" spans="1:21" x14ac:dyDescent="0.25">
      <c r="A2108" s="290" t="s">
        <v>4972</v>
      </c>
      <c r="B2108" t="s">
        <v>617</v>
      </c>
      <c r="C2108" t="s">
        <v>618</v>
      </c>
      <c r="D2108" t="s">
        <v>619</v>
      </c>
      <c r="E2108" t="s">
        <v>4973</v>
      </c>
      <c r="F2108" t="s">
        <v>141</v>
      </c>
      <c r="G2108" t="s">
        <v>97</v>
      </c>
      <c r="H2108" t="s">
        <v>833</v>
      </c>
      <c r="I2108" s="200">
        <v>6762</v>
      </c>
      <c r="J2108" s="200"/>
      <c r="K2108" s="237">
        <v>133.66999999999999</v>
      </c>
      <c r="L2108" s="237"/>
      <c r="M2108" s="288">
        <v>50.59</v>
      </c>
      <c r="N2108" s="288"/>
      <c r="O2108" s="311">
        <v>6851</v>
      </c>
      <c r="P2108" s="298"/>
      <c r="Q2108" s="299">
        <v>135.41999999999999</v>
      </c>
      <c r="R2108" s="299"/>
      <c r="S2108" s="300">
        <v>50.59</v>
      </c>
      <c r="T2108" s="301"/>
      <c r="U2108" s="246"/>
    </row>
    <row r="2109" spans="1:21" x14ac:dyDescent="0.25">
      <c r="A2109" s="290" t="s">
        <v>4974</v>
      </c>
      <c r="B2109" t="s">
        <v>617</v>
      </c>
      <c r="C2109" t="s">
        <v>618</v>
      </c>
      <c r="D2109" t="s">
        <v>619</v>
      </c>
      <c r="E2109" t="s">
        <v>4975</v>
      </c>
      <c r="F2109" t="s">
        <v>141</v>
      </c>
      <c r="G2109" t="s">
        <v>97</v>
      </c>
      <c r="H2109" t="s">
        <v>833</v>
      </c>
      <c r="I2109" s="200">
        <v>450806</v>
      </c>
      <c r="J2109" s="200"/>
      <c r="K2109" s="237">
        <v>3862.48</v>
      </c>
      <c r="L2109" s="237"/>
      <c r="M2109" s="288">
        <v>116.71</v>
      </c>
      <c r="N2109" s="288"/>
      <c r="O2109" s="311">
        <v>502412</v>
      </c>
      <c r="P2109" s="298"/>
      <c r="Q2109" s="299">
        <v>3857.87</v>
      </c>
      <c r="R2109" s="299"/>
      <c r="S2109" s="300">
        <v>130.22999999999999</v>
      </c>
      <c r="T2109" s="301"/>
      <c r="U2109" s="246"/>
    </row>
    <row r="2110" spans="1:21" x14ac:dyDescent="0.25">
      <c r="A2110" s="290" t="s">
        <v>4976</v>
      </c>
      <c r="B2110" t="s">
        <v>617</v>
      </c>
      <c r="C2110" t="s">
        <v>618</v>
      </c>
      <c r="D2110" t="s">
        <v>619</v>
      </c>
      <c r="E2110" t="s">
        <v>4977</v>
      </c>
      <c r="F2110" t="s">
        <v>141</v>
      </c>
      <c r="G2110" t="s">
        <v>97</v>
      </c>
      <c r="H2110" t="s">
        <v>833</v>
      </c>
      <c r="I2110" s="200">
        <v>148645</v>
      </c>
      <c r="J2110" s="200"/>
      <c r="K2110" s="237">
        <v>2174.0300000000002</v>
      </c>
      <c r="L2110" s="237"/>
      <c r="M2110" s="288">
        <v>68.37</v>
      </c>
      <c r="N2110" s="288"/>
      <c r="O2110" s="311">
        <v>175000</v>
      </c>
      <c r="P2110" s="298"/>
      <c r="Q2110" s="299">
        <v>2168.56</v>
      </c>
      <c r="R2110" s="299"/>
      <c r="S2110" s="300">
        <v>80.7</v>
      </c>
      <c r="T2110" s="301"/>
      <c r="U2110" s="246"/>
    </row>
    <row r="2111" spans="1:21" x14ac:dyDescent="0.25">
      <c r="A2111" s="290" t="s">
        <v>4978</v>
      </c>
      <c r="B2111" t="s">
        <v>617</v>
      </c>
      <c r="C2111" t="s">
        <v>618</v>
      </c>
      <c r="D2111" t="s">
        <v>619</v>
      </c>
      <c r="E2111" t="s">
        <v>2266</v>
      </c>
      <c r="F2111" t="s">
        <v>141</v>
      </c>
      <c r="G2111" t="s">
        <v>97</v>
      </c>
      <c r="H2111" t="s">
        <v>833</v>
      </c>
      <c r="I2111" s="200">
        <v>6500</v>
      </c>
      <c r="J2111" s="200"/>
      <c r="K2111" s="237">
        <v>199.18</v>
      </c>
      <c r="L2111" s="237"/>
      <c r="M2111" s="288">
        <v>32.630000000000003</v>
      </c>
      <c r="N2111" s="288"/>
      <c r="O2111" s="311">
        <v>9000</v>
      </c>
      <c r="P2111" s="298"/>
      <c r="Q2111" s="299">
        <v>204.47</v>
      </c>
      <c r="R2111" s="299"/>
      <c r="S2111" s="300">
        <v>44.02</v>
      </c>
      <c r="T2111" s="301"/>
      <c r="U2111" s="246"/>
    </row>
    <row r="2112" spans="1:21" x14ac:dyDescent="0.25">
      <c r="A2112" s="290" t="s">
        <v>4979</v>
      </c>
      <c r="B2112" t="s">
        <v>617</v>
      </c>
      <c r="C2112" t="s">
        <v>618</v>
      </c>
      <c r="D2112" t="s">
        <v>619</v>
      </c>
      <c r="E2112" t="s">
        <v>4980</v>
      </c>
      <c r="F2112" t="s">
        <v>141</v>
      </c>
      <c r="G2112" t="s">
        <v>97</v>
      </c>
      <c r="H2112" t="s">
        <v>833</v>
      </c>
      <c r="I2112" s="200">
        <v>40253</v>
      </c>
      <c r="J2112" s="200"/>
      <c r="K2112" s="237">
        <v>805.12</v>
      </c>
      <c r="L2112" s="237"/>
      <c r="M2112" s="288">
        <v>50</v>
      </c>
      <c r="N2112" s="288"/>
      <c r="O2112" s="311">
        <v>43207</v>
      </c>
      <c r="P2112" s="298"/>
      <c r="Q2112" s="299">
        <v>782.61</v>
      </c>
      <c r="R2112" s="299"/>
      <c r="S2112" s="300">
        <v>55.21</v>
      </c>
      <c r="T2112" s="301"/>
      <c r="U2112" s="246"/>
    </row>
    <row r="2113" spans="1:21" x14ac:dyDescent="0.25">
      <c r="A2113" s="290" t="s">
        <v>4981</v>
      </c>
      <c r="B2113" t="s">
        <v>617</v>
      </c>
      <c r="C2113" t="s">
        <v>618</v>
      </c>
      <c r="D2113" t="s">
        <v>619</v>
      </c>
      <c r="E2113" t="s">
        <v>4982</v>
      </c>
      <c r="F2113" t="s">
        <v>141</v>
      </c>
      <c r="G2113" t="s">
        <v>97</v>
      </c>
      <c r="H2113" t="s">
        <v>833</v>
      </c>
      <c r="I2113" s="200">
        <v>3290</v>
      </c>
      <c r="J2113" s="200"/>
      <c r="K2113" s="237">
        <v>101.25</v>
      </c>
      <c r="L2113" s="237"/>
      <c r="M2113" s="288">
        <v>32.49</v>
      </c>
      <c r="N2113" s="288"/>
      <c r="O2113" s="311">
        <v>3389</v>
      </c>
      <c r="P2113" s="298"/>
      <c r="Q2113" s="299">
        <v>106.03</v>
      </c>
      <c r="R2113" s="299"/>
      <c r="S2113" s="300">
        <v>31.96</v>
      </c>
      <c r="T2113" s="301"/>
      <c r="U2113" s="246"/>
    </row>
    <row r="2114" spans="1:21" x14ac:dyDescent="0.25">
      <c r="A2114" s="290" t="s">
        <v>4983</v>
      </c>
      <c r="B2114" t="s">
        <v>617</v>
      </c>
      <c r="C2114" t="s">
        <v>618</v>
      </c>
      <c r="D2114" t="s">
        <v>619</v>
      </c>
      <c r="E2114" t="s">
        <v>4984</v>
      </c>
      <c r="F2114" t="s">
        <v>141</v>
      </c>
      <c r="G2114" t="s">
        <v>97</v>
      </c>
      <c r="H2114" t="s">
        <v>833</v>
      </c>
      <c r="I2114" s="200">
        <v>28291</v>
      </c>
      <c r="J2114" s="200"/>
      <c r="K2114" s="237">
        <v>452.32</v>
      </c>
      <c r="L2114" s="237"/>
      <c r="M2114" s="288">
        <v>62.55</v>
      </c>
      <c r="N2114" s="288"/>
      <c r="O2114" s="311">
        <v>31120</v>
      </c>
      <c r="P2114" s="298"/>
      <c r="Q2114" s="299">
        <v>457.68</v>
      </c>
      <c r="R2114" s="299"/>
      <c r="S2114" s="300">
        <v>68</v>
      </c>
      <c r="T2114" s="301"/>
      <c r="U2114" s="246"/>
    </row>
    <row r="2115" spans="1:21" x14ac:dyDescent="0.25">
      <c r="A2115" s="290" t="s">
        <v>4985</v>
      </c>
      <c r="B2115" t="s">
        <v>617</v>
      </c>
      <c r="C2115" t="s">
        <v>618</v>
      </c>
      <c r="D2115" t="s">
        <v>619</v>
      </c>
      <c r="E2115" t="s">
        <v>4986</v>
      </c>
      <c r="F2115" t="s">
        <v>141</v>
      </c>
      <c r="G2115" t="s">
        <v>97</v>
      </c>
      <c r="H2115" t="s">
        <v>833</v>
      </c>
      <c r="I2115" s="200">
        <v>26890</v>
      </c>
      <c r="J2115" s="200"/>
      <c r="K2115" s="237">
        <v>476.82</v>
      </c>
      <c r="L2115" s="237"/>
      <c r="M2115" s="288">
        <v>56.39</v>
      </c>
      <c r="N2115" s="288"/>
      <c r="O2115" s="311">
        <v>29563</v>
      </c>
      <c r="P2115" s="298"/>
      <c r="Q2115" s="299">
        <v>480.14</v>
      </c>
      <c r="R2115" s="299"/>
      <c r="S2115" s="300">
        <v>61.57</v>
      </c>
      <c r="T2115" s="301"/>
      <c r="U2115" s="246"/>
    </row>
    <row r="2116" spans="1:21" x14ac:dyDescent="0.25">
      <c r="A2116" s="290" t="s">
        <v>4987</v>
      </c>
      <c r="B2116" t="s">
        <v>617</v>
      </c>
      <c r="C2116" t="s">
        <v>618</v>
      </c>
      <c r="D2116" t="s">
        <v>619</v>
      </c>
      <c r="E2116" t="s">
        <v>4988</v>
      </c>
      <c r="F2116" t="s">
        <v>141</v>
      </c>
      <c r="G2116" t="s">
        <v>97</v>
      </c>
      <c r="H2116" t="s">
        <v>833</v>
      </c>
      <c r="I2116" s="200">
        <v>12693</v>
      </c>
      <c r="J2116" s="200"/>
      <c r="K2116" s="237">
        <v>871.25</v>
      </c>
      <c r="L2116" s="237"/>
      <c r="M2116" s="288">
        <v>14.57</v>
      </c>
      <c r="N2116" s="288"/>
      <c r="O2116" s="311">
        <v>19334</v>
      </c>
      <c r="P2116" s="298"/>
      <c r="Q2116" s="299">
        <v>879.52</v>
      </c>
      <c r="R2116" s="299"/>
      <c r="S2116" s="300">
        <v>21.98</v>
      </c>
      <c r="T2116" s="301"/>
      <c r="U2116" s="246"/>
    </row>
    <row r="2117" spans="1:21" x14ac:dyDescent="0.25">
      <c r="A2117" s="290" t="s">
        <v>4989</v>
      </c>
      <c r="B2117" t="s">
        <v>617</v>
      </c>
      <c r="C2117" t="s">
        <v>618</v>
      </c>
      <c r="D2117" t="s">
        <v>619</v>
      </c>
      <c r="E2117" t="s">
        <v>4990</v>
      </c>
      <c r="F2117" t="s">
        <v>141</v>
      </c>
      <c r="G2117" t="s">
        <v>97</v>
      </c>
      <c r="H2117" t="s">
        <v>833</v>
      </c>
      <c r="I2117" s="200">
        <v>32140</v>
      </c>
      <c r="J2117" s="200"/>
      <c r="K2117" s="237">
        <v>735.11</v>
      </c>
      <c r="L2117" s="237"/>
      <c r="M2117" s="288">
        <v>43.72</v>
      </c>
      <c r="N2117" s="288"/>
      <c r="O2117" s="311">
        <v>35298</v>
      </c>
      <c r="P2117" s="298"/>
      <c r="Q2117" s="299">
        <v>764.4</v>
      </c>
      <c r="R2117" s="299"/>
      <c r="S2117" s="300">
        <v>46.18</v>
      </c>
      <c r="T2117" s="301"/>
      <c r="U2117" s="246"/>
    </row>
    <row r="2118" spans="1:21" x14ac:dyDescent="0.25">
      <c r="A2118" s="290" t="s">
        <v>4991</v>
      </c>
      <c r="B2118" t="s">
        <v>617</v>
      </c>
      <c r="C2118" t="s">
        <v>618</v>
      </c>
      <c r="D2118" t="s">
        <v>619</v>
      </c>
      <c r="E2118" t="s">
        <v>4992</v>
      </c>
      <c r="F2118" t="s">
        <v>141</v>
      </c>
      <c r="G2118" t="s">
        <v>97</v>
      </c>
      <c r="H2118" t="s">
        <v>833</v>
      </c>
      <c r="I2118" s="200">
        <v>54604</v>
      </c>
      <c r="J2118" s="200"/>
      <c r="K2118" s="237">
        <v>1142.3699999999999</v>
      </c>
      <c r="L2118" s="237"/>
      <c r="M2118" s="288">
        <v>47.8</v>
      </c>
      <c r="N2118" s="288"/>
      <c r="O2118" s="311">
        <v>58587</v>
      </c>
      <c r="P2118" s="298"/>
      <c r="Q2118" s="299">
        <v>1144.72</v>
      </c>
      <c r="R2118" s="299"/>
      <c r="S2118" s="300">
        <v>51.18</v>
      </c>
      <c r="T2118" s="301"/>
      <c r="U2118" s="246"/>
    </row>
    <row r="2119" spans="1:21" x14ac:dyDescent="0.25">
      <c r="A2119" s="290" t="s">
        <v>4993</v>
      </c>
      <c r="B2119" t="s">
        <v>617</v>
      </c>
      <c r="C2119" t="s">
        <v>618</v>
      </c>
      <c r="D2119" t="s">
        <v>619</v>
      </c>
      <c r="E2119" t="s">
        <v>4994</v>
      </c>
      <c r="F2119" t="s">
        <v>141</v>
      </c>
      <c r="G2119" t="s">
        <v>97</v>
      </c>
      <c r="H2119" t="s">
        <v>833</v>
      </c>
      <c r="I2119" s="200">
        <v>2968</v>
      </c>
      <c r="J2119" s="200"/>
      <c r="K2119" s="237">
        <v>213.51</v>
      </c>
      <c r="L2119" s="237"/>
      <c r="M2119" s="288">
        <v>13.9</v>
      </c>
      <c r="N2119" s="288"/>
      <c r="O2119" s="311">
        <v>3984</v>
      </c>
      <c r="P2119" s="298"/>
      <c r="Q2119" s="299">
        <v>217.27</v>
      </c>
      <c r="R2119" s="299"/>
      <c r="S2119" s="300">
        <v>18.34</v>
      </c>
      <c r="T2119" s="301"/>
      <c r="U2119" s="246"/>
    </row>
    <row r="2120" spans="1:21" x14ac:dyDescent="0.25">
      <c r="A2120" s="290" t="s">
        <v>4995</v>
      </c>
      <c r="B2120" t="s">
        <v>617</v>
      </c>
      <c r="C2120" t="s">
        <v>618</v>
      </c>
      <c r="D2120" t="s">
        <v>619</v>
      </c>
      <c r="E2120" t="s">
        <v>4996</v>
      </c>
      <c r="F2120" t="s">
        <v>141</v>
      </c>
      <c r="G2120" t="s">
        <v>97</v>
      </c>
      <c r="H2120" t="s">
        <v>833</v>
      </c>
      <c r="I2120" s="200">
        <v>6823</v>
      </c>
      <c r="J2120" s="200"/>
      <c r="K2120" s="237">
        <v>210.66</v>
      </c>
      <c r="L2120" s="237"/>
      <c r="M2120" s="288">
        <v>32.39</v>
      </c>
      <c r="N2120" s="288"/>
      <c r="O2120" s="311">
        <v>6912</v>
      </c>
      <c r="P2120" s="298"/>
      <c r="Q2120" s="299">
        <v>212.05</v>
      </c>
      <c r="R2120" s="299"/>
      <c r="S2120" s="300">
        <v>32.6</v>
      </c>
      <c r="T2120" s="301"/>
      <c r="U2120" s="246"/>
    </row>
    <row r="2121" spans="1:21" x14ac:dyDescent="0.25">
      <c r="A2121" s="290" t="s">
        <v>4997</v>
      </c>
      <c r="B2121" t="s">
        <v>617</v>
      </c>
      <c r="C2121" t="s">
        <v>618</v>
      </c>
      <c r="D2121" t="s">
        <v>619</v>
      </c>
      <c r="E2121" t="s">
        <v>4998</v>
      </c>
      <c r="F2121" t="s">
        <v>141</v>
      </c>
      <c r="G2121" t="s">
        <v>97</v>
      </c>
      <c r="H2121" t="s">
        <v>833</v>
      </c>
      <c r="I2121" s="200">
        <v>5400</v>
      </c>
      <c r="J2121" s="200"/>
      <c r="K2121" s="237">
        <v>123.49</v>
      </c>
      <c r="L2121" s="237"/>
      <c r="M2121" s="288">
        <v>43.73</v>
      </c>
      <c r="N2121" s="288"/>
      <c r="O2121" s="311">
        <v>5750</v>
      </c>
      <c r="P2121" s="298"/>
      <c r="Q2121" s="299">
        <v>122.68</v>
      </c>
      <c r="R2121" s="299"/>
      <c r="S2121" s="300">
        <v>46.87</v>
      </c>
      <c r="T2121" s="301"/>
      <c r="U2121" s="246"/>
    </row>
    <row r="2122" spans="1:21" x14ac:dyDescent="0.25">
      <c r="A2122" s="290" t="s">
        <v>4999</v>
      </c>
      <c r="B2122" t="s">
        <v>617</v>
      </c>
      <c r="C2122" t="s">
        <v>618</v>
      </c>
      <c r="D2122" t="s">
        <v>619</v>
      </c>
      <c r="E2122" t="s">
        <v>5000</v>
      </c>
      <c r="F2122" t="s">
        <v>141</v>
      </c>
      <c r="G2122" t="s">
        <v>97</v>
      </c>
      <c r="H2122" t="s">
        <v>833</v>
      </c>
      <c r="I2122" s="200">
        <v>91350</v>
      </c>
      <c r="J2122" s="200"/>
      <c r="K2122" s="237">
        <v>1930.75</v>
      </c>
      <c r="L2122" s="237"/>
      <c r="M2122" s="288">
        <v>47.31</v>
      </c>
      <c r="N2122" s="288"/>
      <c r="O2122" s="311">
        <v>92775</v>
      </c>
      <c r="P2122" s="298"/>
      <c r="Q2122" s="299">
        <v>1933.78</v>
      </c>
      <c r="R2122" s="299"/>
      <c r="S2122" s="300">
        <v>47.98</v>
      </c>
      <c r="T2122" s="301"/>
      <c r="U2122" s="246"/>
    </row>
    <row r="2123" spans="1:21" x14ac:dyDescent="0.25">
      <c r="A2123" s="290" t="s">
        <v>5001</v>
      </c>
      <c r="B2123" t="s">
        <v>617</v>
      </c>
      <c r="C2123" t="s">
        <v>618</v>
      </c>
      <c r="D2123" t="s">
        <v>619</v>
      </c>
      <c r="E2123" t="s">
        <v>5002</v>
      </c>
      <c r="F2123" t="s">
        <v>141</v>
      </c>
      <c r="G2123" t="s">
        <v>97</v>
      </c>
      <c r="H2123" t="s">
        <v>833</v>
      </c>
      <c r="I2123" s="200">
        <v>11684</v>
      </c>
      <c r="J2123" s="200"/>
      <c r="K2123" s="237">
        <v>288.93</v>
      </c>
      <c r="L2123" s="237"/>
      <c r="M2123" s="288">
        <v>40.44</v>
      </c>
      <c r="N2123" s="288"/>
      <c r="O2123" s="311">
        <v>12852</v>
      </c>
      <c r="P2123" s="298"/>
      <c r="Q2123" s="299">
        <v>293.73</v>
      </c>
      <c r="R2123" s="299"/>
      <c r="S2123" s="300">
        <v>43.75</v>
      </c>
      <c r="T2123" s="301"/>
      <c r="U2123" s="246"/>
    </row>
    <row r="2124" spans="1:21" x14ac:dyDescent="0.25">
      <c r="A2124" s="290" t="s">
        <v>5003</v>
      </c>
      <c r="B2124" t="s">
        <v>617</v>
      </c>
      <c r="C2124" t="s">
        <v>618</v>
      </c>
      <c r="D2124" t="s">
        <v>619</v>
      </c>
      <c r="E2124" t="s">
        <v>1922</v>
      </c>
      <c r="F2124" t="s">
        <v>141</v>
      </c>
      <c r="G2124" t="s">
        <v>97</v>
      </c>
      <c r="H2124" t="s">
        <v>833</v>
      </c>
      <c r="I2124" s="200">
        <v>9099</v>
      </c>
      <c r="J2124" s="200"/>
      <c r="K2124" s="237">
        <v>269.51</v>
      </c>
      <c r="L2124" s="237"/>
      <c r="M2124" s="288">
        <v>33.76</v>
      </c>
      <c r="N2124" s="288"/>
      <c r="O2124" s="311">
        <v>10645</v>
      </c>
      <c r="P2124" s="298"/>
      <c r="Q2124" s="299">
        <v>271.60000000000002</v>
      </c>
      <c r="R2124" s="299"/>
      <c r="S2124" s="300">
        <v>39.19</v>
      </c>
      <c r="T2124" s="301"/>
      <c r="U2124" s="246"/>
    </row>
    <row r="2125" spans="1:21" x14ac:dyDescent="0.25">
      <c r="A2125" s="290" t="s">
        <v>5004</v>
      </c>
      <c r="B2125" t="s">
        <v>617</v>
      </c>
      <c r="C2125" t="s">
        <v>618</v>
      </c>
      <c r="D2125" t="s">
        <v>619</v>
      </c>
      <c r="E2125" t="s">
        <v>5005</v>
      </c>
      <c r="F2125" t="s">
        <v>141</v>
      </c>
      <c r="G2125" t="s">
        <v>97</v>
      </c>
      <c r="H2125" t="s">
        <v>833</v>
      </c>
      <c r="I2125" s="200">
        <v>62479</v>
      </c>
      <c r="J2125" s="200"/>
      <c r="K2125" s="237">
        <v>980.5</v>
      </c>
      <c r="L2125" s="237"/>
      <c r="M2125" s="288">
        <v>63.72</v>
      </c>
      <c r="N2125" s="288"/>
      <c r="O2125" s="311">
        <v>73215</v>
      </c>
      <c r="P2125" s="298"/>
      <c r="Q2125" s="299">
        <v>988.51</v>
      </c>
      <c r="R2125" s="299"/>
      <c r="S2125" s="300">
        <v>74.069999999999993</v>
      </c>
      <c r="T2125" s="301"/>
      <c r="U2125" s="246"/>
    </row>
    <row r="2126" spans="1:21" x14ac:dyDescent="0.25">
      <c r="A2126" s="290" t="s">
        <v>5006</v>
      </c>
      <c r="B2126" t="s">
        <v>617</v>
      </c>
      <c r="C2126" t="s">
        <v>618</v>
      </c>
      <c r="D2126" t="s">
        <v>619</v>
      </c>
      <c r="E2126" t="s">
        <v>5007</v>
      </c>
      <c r="F2126" t="s">
        <v>141</v>
      </c>
      <c r="G2126" t="s">
        <v>97</v>
      </c>
      <c r="H2126" t="s">
        <v>833</v>
      </c>
      <c r="I2126" s="200">
        <v>8619</v>
      </c>
      <c r="J2126" s="200"/>
      <c r="K2126" s="237">
        <v>453.58</v>
      </c>
      <c r="L2126" s="237"/>
      <c r="M2126" s="288">
        <v>19</v>
      </c>
      <c r="N2126" s="288"/>
      <c r="O2126" s="311">
        <v>17238</v>
      </c>
      <c r="P2126" s="298"/>
      <c r="Q2126" s="299">
        <v>448.35</v>
      </c>
      <c r="R2126" s="299"/>
      <c r="S2126" s="300">
        <v>38.450000000000003</v>
      </c>
      <c r="T2126" s="301"/>
      <c r="U2126" s="246"/>
    </row>
    <row r="2127" spans="1:21" x14ac:dyDescent="0.25">
      <c r="A2127" s="290" t="s">
        <v>5008</v>
      </c>
      <c r="B2127" t="s">
        <v>617</v>
      </c>
      <c r="C2127" t="s">
        <v>618</v>
      </c>
      <c r="D2127" t="s">
        <v>619</v>
      </c>
      <c r="E2127" t="s">
        <v>5009</v>
      </c>
      <c r="F2127" t="s">
        <v>141</v>
      </c>
      <c r="G2127" t="s">
        <v>97</v>
      </c>
      <c r="H2127" t="s">
        <v>833</v>
      </c>
      <c r="I2127" s="200">
        <v>4366</v>
      </c>
      <c r="J2127" s="200"/>
      <c r="K2127" s="237">
        <v>249.66</v>
      </c>
      <c r="L2127" s="237"/>
      <c r="M2127" s="288">
        <v>17.489999999999998</v>
      </c>
      <c r="N2127" s="288"/>
      <c r="O2127" s="311">
        <v>4433</v>
      </c>
      <c r="P2127" s="298"/>
      <c r="Q2127" s="299">
        <v>253.37</v>
      </c>
      <c r="R2127" s="299"/>
      <c r="S2127" s="300">
        <v>17.5</v>
      </c>
      <c r="T2127" s="301"/>
      <c r="U2127" s="246"/>
    </row>
    <row r="2128" spans="1:21" x14ac:dyDescent="0.25">
      <c r="A2128" s="290" t="s">
        <v>5010</v>
      </c>
      <c r="B2128" t="s">
        <v>617</v>
      </c>
      <c r="C2128" t="s">
        <v>618</v>
      </c>
      <c r="D2128" t="s">
        <v>619</v>
      </c>
      <c r="E2128" t="s">
        <v>5011</v>
      </c>
      <c r="F2128" t="s">
        <v>141</v>
      </c>
      <c r="G2128" t="s">
        <v>97</v>
      </c>
      <c r="H2128" t="s">
        <v>833</v>
      </c>
      <c r="I2128" s="200">
        <v>6090</v>
      </c>
      <c r="J2128" s="200"/>
      <c r="K2128" s="237">
        <v>117.77</v>
      </c>
      <c r="L2128" s="237"/>
      <c r="M2128" s="288">
        <v>51.71</v>
      </c>
      <c r="N2128" s="288"/>
      <c r="O2128" s="311">
        <v>6200</v>
      </c>
      <c r="P2128" s="298"/>
      <c r="Q2128" s="299">
        <v>119.65</v>
      </c>
      <c r="R2128" s="299"/>
      <c r="S2128" s="300">
        <v>51.82</v>
      </c>
      <c r="T2128" s="301"/>
      <c r="U2128" s="246"/>
    </row>
    <row r="2129" spans="1:21" x14ac:dyDescent="0.25">
      <c r="A2129" s="290" t="s">
        <v>5012</v>
      </c>
      <c r="B2129" t="s">
        <v>617</v>
      </c>
      <c r="C2129" t="s">
        <v>618</v>
      </c>
      <c r="D2129" t="s">
        <v>619</v>
      </c>
      <c r="E2129" t="s">
        <v>5013</v>
      </c>
      <c r="F2129" t="s">
        <v>141</v>
      </c>
      <c r="G2129" t="s">
        <v>97</v>
      </c>
      <c r="H2129" t="s">
        <v>833</v>
      </c>
      <c r="I2129" s="200">
        <v>10263</v>
      </c>
      <c r="J2129" s="200"/>
      <c r="K2129" s="237">
        <v>457.97</v>
      </c>
      <c r="L2129" s="237"/>
      <c r="M2129" s="288">
        <v>22.41</v>
      </c>
      <c r="N2129" s="288"/>
      <c r="O2129" s="311">
        <v>10300</v>
      </c>
      <c r="P2129" s="298"/>
      <c r="Q2129" s="299">
        <v>472.17</v>
      </c>
      <c r="R2129" s="299"/>
      <c r="S2129" s="300">
        <v>21.81</v>
      </c>
      <c r="T2129" s="301"/>
      <c r="U2129" s="246"/>
    </row>
    <row r="2130" spans="1:21" x14ac:dyDescent="0.25">
      <c r="A2130" s="290" t="s">
        <v>5014</v>
      </c>
      <c r="B2130" t="s">
        <v>617</v>
      </c>
      <c r="C2130" t="s">
        <v>618</v>
      </c>
      <c r="D2130" t="s">
        <v>619</v>
      </c>
      <c r="E2130" t="s">
        <v>5015</v>
      </c>
      <c r="F2130" t="s">
        <v>141</v>
      </c>
      <c r="G2130" t="s">
        <v>97</v>
      </c>
      <c r="H2130" t="s">
        <v>833</v>
      </c>
      <c r="I2130" s="200">
        <v>16657</v>
      </c>
      <c r="J2130" s="200"/>
      <c r="K2130" s="237">
        <v>344.87</v>
      </c>
      <c r="L2130" s="237"/>
      <c r="M2130" s="288">
        <v>48.3</v>
      </c>
      <c r="N2130" s="288"/>
      <c r="O2130" s="311">
        <v>18097</v>
      </c>
      <c r="P2130" s="298"/>
      <c r="Q2130" s="299">
        <v>349.35</v>
      </c>
      <c r="R2130" s="299"/>
      <c r="S2130" s="300">
        <v>51.8</v>
      </c>
      <c r="T2130" s="301"/>
      <c r="U2130" s="246"/>
    </row>
    <row r="2131" spans="1:21" x14ac:dyDescent="0.25">
      <c r="A2131" s="290" t="s">
        <v>5016</v>
      </c>
      <c r="B2131" t="s">
        <v>617</v>
      </c>
      <c r="C2131" t="s">
        <v>618</v>
      </c>
      <c r="D2131" t="s">
        <v>619</v>
      </c>
      <c r="E2131" t="s">
        <v>5017</v>
      </c>
      <c r="F2131" t="s">
        <v>141</v>
      </c>
      <c r="G2131" t="s">
        <v>97</v>
      </c>
      <c r="H2131" t="s">
        <v>833</v>
      </c>
      <c r="I2131" s="200">
        <v>17503</v>
      </c>
      <c r="J2131" s="200"/>
      <c r="K2131" s="237">
        <v>597.17999999999995</v>
      </c>
      <c r="L2131" s="237"/>
      <c r="M2131" s="288">
        <v>29.31</v>
      </c>
      <c r="N2131" s="288"/>
      <c r="O2131" s="311">
        <v>20443</v>
      </c>
      <c r="P2131" s="298"/>
      <c r="Q2131" s="299">
        <v>601.27</v>
      </c>
      <c r="R2131" s="299"/>
      <c r="S2131" s="300">
        <v>34</v>
      </c>
      <c r="T2131" s="301"/>
      <c r="U2131" s="246"/>
    </row>
    <row r="2132" spans="1:21" x14ac:dyDescent="0.25">
      <c r="A2132" s="290" t="s">
        <v>5018</v>
      </c>
      <c r="B2132" t="s">
        <v>617</v>
      </c>
      <c r="C2132" t="s">
        <v>618</v>
      </c>
      <c r="D2132" t="s">
        <v>619</v>
      </c>
      <c r="E2132" t="s">
        <v>5019</v>
      </c>
      <c r="F2132" t="s">
        <v>141</v>
      </c>
      <c r="G2132" t="s">
        <v>97</v>
      </c>
      <c r="H2132" t="s">
        <v>833</v>
      </c>
      <c r="I2132" s="200">
        <v>24487</v>
      </c>
      <c r="J2132" s="200"/>
      <c r="K2132" s="237">
        <v>700.37</v>
      </c>
      <c r="L2132" s="237"/>
      <c r="M2132" s="288">
        <v>34.96</v>
      </c>
      <c r="N2132" s="288"/>
      <c r="O2132" s="311">
        <v>34744</v>
      </c>
      <c r="P2132" s="298"/>
      <c r="Q2132" s="299">
        <v>718.23</v>
      </c>
      <c r="R2132" s="299"/>
      <c r="S2132" s="300">
        <v>48.37</v>
      </c>
      <c r="T2132" s="301"/>
      <c r="U2132" s="246"/>
    </row>
    <row r="2133" spans="1:21" x14ac:dyDescent="0.25">
      <c r="A2133" s="290" t="s">
        <v>5020</v>
      </c>
      <c r="B2133" t="s">
        <v>617</v>
      </c>
      <c r="C2133" t="s">
        <v>618</v>
      </c>
      <c r="D2133" t="s">
        <v>619</v>
      </c>
      <c r="E2133" t="s">
        <v>5021</v>
      </c>
      <c r="F2133" t="s">
        <v>141</v>
      </c>
      <c r="G2133" t="s">
        <v>97</v>
      </c>
      <c r="H2133" t="s">
        <v>833</v>
      </c>
      <c r="I2133" s="200">
        <v>40760</v>
      </c>
      <c r="J2133" s="200"/>
      <c r="K2133" s="237">
        <v>1099.92</v>
      </c>
      <c r="L2133" s="237"/>
      <c r="M2133" s="288">
        <v>37.06</v>
      </c>
      <c r="N2133" s="288"/>
      <c r="O2133" s="311">
        <v>42540</v>
      </c>
      <c r="P2133" s="298"/>
      <c r="Q2133" s="299">
        <v>1085.69</v>
      </c>
      <c r="R2133" s="299"/>
      <c r="S2133" s="300">
        <v>39.18</v>
      </c>
      <c r="T2133" s="301"/>
      <c r="U2133" s="246"/>
    </row>
    <row r="2134" spans="1:21" x14ac:dyDescent="0.25">
      <c r="A2134" s="290" t="s">
        <v>5022</v>
      </c>
      <c r="B2134" t="s">
        <v>617</v>
      </c>
      <c r="C2134" t="s">
        <v>618</v>
      </c>
      <c r="D2134" t="s">
        <v>619</v>
      </c>
      <c r="E2134" t="s">
        <v>5023</v>
      </c>
      <c r="F2134" t="s">
        <v>141</v>
      </c>
      <c r="G2134" t="s">
        <v>97</v>
      </c>
      <c r="H2134" t="s">
        <v>833</v>
      </c>
      <c r="I2134" s="200">
        <v>12000</v>
      </c>
      <c r="J2134" s="200"/>
      <c r="K2134" s="237">
        <v>300.77999999999997</v>
      </c>
      <c r="L2134" s="237"/>
      <c r="M2134" s="288">
        <v>39.9</v>
      </c>
      <c r="N2134" s="288"/>
      <c r="O2134" s="311">
        <v>13000</v>
      </c>
      <c r="P2134" s="298"/>
      <c r="Q2134" s="299">
        <v>290.49</v>
      </c>
      <c r="R2134" s="299"/>
      <c r="S2134" s="300">
        <v>44.75</v>
      </c>
      <c r="T2134" s="301"/>
      <c r="U2134" s="246"/>
    </row>
    <row r="2135" spans="1:21" x14ac:dyDescent="0.25">
      <c r="A2135" s="290" t="s">
        <v>5024</v>
      </c>
      <c r="B2135" t="s">
        <v>617</v>
      </c>
      <c r="C2135" t="s">
        <v>618</v>
      </c>
      <c r="D2135" t="s">
        <v>619</v>
      </c>
      <c r="E2135" t="s">
        <v>5025</v>
      </c>
      <c r="F2135" t="s">
        <v>141</v>
      </c>
      <c r="G2135" t="s">
        <v>97</v>
      </c>
      <c r="H2135" t="s">
        <v>833</v>
      </c>
      <c r="I2135" s="200">
        <v>19863</v>
      </c>
      <c r="J2135" s="200"/>
      <c r="K2135" s="237">
        <v>748.54</v>
      </c>
      <c r="L2135" s="237"/>
      <c r="M2135" s="288">
        <v>26.54</v>
      </c>
      <c r="N2135" s="288"/>
      <c r="O2135" s="311">
        <v>25000</v>
      </c>
      <c r="P2135" s="298"/>
      <c r="Q2135" s="299">
        <v>755.69</v>
      </c>
      <c r="R2135" s="299"/>
      <c r="S2135" s="300">
        <v>33.08</v>
      </c>
      <c r="T2135" s="301"/>
      <c r="U2135" s="246"/>
    </row>
    <row r="2136" spans="1:21" x14ac:dyDescent="0.25">
      <c r="A2136" s="290" t="s">
        <v>5026</v>
      </c>
      <c r="B2136" t="s">
        <v>617</v>
      </c>
      <c r="C2136" t="s">
        <v>618</v>
      </c>
      <c r="D2136" t="s">
        <v>619</v>
      </c>
      <c r="E2136" t="s">
        <v>5027</v>
      </c>
      <c r="F2136" t="s">
        <v>141</v>
      </c>
      <c r="G2136" t="s">
        <v>97</v>
      </c>
      <c r="H2136" t="s">
        <v>833</v>
      </c>
      <c r="I2136" s="200">
        <v>494000</v>
      </c>
      <c r="J2136" s="200"/>
      <c r="K2136" s="237">
        <v>2883.35</v>
      </c>
      <c r="L2136" s="237"/>
      <c r="M2136" s="288">
        <v>171.33</v>
      </c>
      <c r="N2136" s="288"/>
      <c r="O2136" s="311">
        <v>535280</v>
      </c>
      <c r="P2136" s="298"/>
      <c r="Q2136" s="299">
        <v>2947.37</v>
      </c>
      <c r="R2136" s="299"/>
      <c r="S2136" s="300">
        <v>181.61</v>
      </c>
      <c r="T2136" s="301"/>
      <c r="U2136" s="246"/>
    </row>
    <row r="2137" spans="1:21" x14ac:dyDescent="0.25">
      <c r="A2137" s="290" t="s">
        <v>5028</v>
      </c>
      <c r="B2137" t="s">
        <v>617</v>
      </c>
      <c r="C2137" t="s">
        <v>618</v>
      </c>
      <c r="D2137" t="s">
        <v>619</v>
      </c>
      <c r="E2137" t="s">
        <v>5029</v>
      </c>
      <c r="F2137" t="s">
        <v>141</v>
      </c>
      <c r="G2137" t="s">
        <v>97</v>
      </c>
      <c r="H2137" t="s">
        <v>833</v>
      </c>
      <c r="I2137" s="200">
        <v>22500</v>
      </c>
      <c r="J2137" s="200"/>
      <c r="K2137" s="237">
        <v>744.71</v>
      </c>
      <c r="L2137" s="237"/>
      <c r="M2137" s="288">
        <v>30.21</v>
      </c>
      <c r="N2137" s="288"/>
      <c r="O2137" s="311">
        <v>25475</v>
      </c>
      <c r="P2137" s="298"/>
      <c r="Q2137" s="299">
        <v>825.48</v>
      </c>
      <c r="R2137" s="299"/>
      <c r="S2137" s="300">
        <v>30.86</v>
      </c>
      <c r="T2137" s="301"/>
      <c r="U2137" s="246"/>
    </row>
    <row r="2138" spans="1:21" x14ac:dyDescent="0.25">
      <c r="A2138" s="290" t="s">
        <v>5030</v>
      </c>
      <c r="B2138" t="s">
        <v>617</v>
      </c>
      <c r="C2138" t="s">
        <v>618</v>
      </c>
      <c r="D2138" t="s">
        <v>619</v>
      </c>
      <c r="E2138" t="s">
        <v>5031</v>
      </c>
      <c r="F2138" t="s">
        <v>141</v>
      </c>
      <c r="G2138" t="s">
        <v>97</v>
      </c>
      <c r="H2138" t="s">
        <v>833</v>
      </c>
      <c r="I2138" s="200">
        <v>31000</v>
      </c>
      <c r="J2138" s="200"/>
      <c r="K2138" s="237">
        <v>1461.43</v>
      </c>
      <c r="L2138" s="237"/>
      <c r="M2138" s="288">
        <v>21.21</v>
      </c>
      <c r="N2138" s="288"/>
      <c r="O2138" s="311">
        <v>31500</v>
      </c>
      <c r="P2138" s="298"/>
      <c r="Q2138" s="299">
        <v>1472.89</v>
      </c>
      <c r="R2138" s="299"/>
      <c r="S2138" s="300">
        <v>21.39</v>
      </c>
      <c r="T2138" s="301"/>
      <c r="U2138" s="246"/>
    </row>
    <row r="2139" spans="1:21" x14ac:dyDescent="0.25">
      <c r="A2139" s="290" t="s">
        <v>5032</v>
      </c>
      <c r="B2139" t="s">
        <v>617</v>
      </c>
      <c r="C2139" t="s">
        <v>618</v>
      </c>
      <c r="D2139" t="s">
        <v>619</v>
      </c>
      <c r="E2139" t="s">
        <v>5033</v>
      </c>
      <c r="F2139" t="s">
        <v>141</v>
      </c>
      <c r="G2139" t="s">
        <v>97</v>
      </c>
      <c r="H2139" t="s">
        <v>833</v>
      </c>
      <c r="I2139" s="200">
        <v>5743</v>
      </c>
      <c r="J2139" s="200"/>
      <c r="K2139" s="237">
        <v>274.83</v>
      </c>
      <c r="L2139" s="237"/>
      <c r="M2139" s="288">
        <v>20.9</v>
      </c>
      <c r="N2139" s="288"/>
      <c r="O2139" s="311">
        <v>8615</v>
      </c>
      <c r="P2139" s="298"/>
      <c r="Q2139" s="299">
        <v>271.39999999999998</v>
      </c>
      <c r="R2139" s="299"/>
      <c r="S2139" s="300">
        <v>31.74</v>
      </c>
      <c r="T2139" s="301"/>
      <c r="U2139" s="246"/>
    </row>
    <row r="2140" spans="1:21" x14ac:dyDescent="0.25">
      <c r="A2140" s="290" t="s">
        <v>5034</v>
      </c>
      <c r="B2140" t="s">
        <v>617</v>
      </c>
      <c r="C2140" t="s">
        <v>618</v>
      </c>
      <c r="D2140" t="s">
        <v>619</v>
      </c>
      <c r="E2140" t="s">
        <v>5035</v>
      </c>
      <c r="F2140" t="s">
        <v>141</v>
      </c>
      <c r="G2140" t="s">
        <v>97</v>
      </c>
      <c r="H2140" t="s">
        <v>833</v>
      </c>
      <c r="I2140" s="200">
        <v>4793</v>
      </c>
      <c r="J2140" s="200"/>
      <c r="K2140" s="237">
        <v>114.44</v>
      </c>
      <c r="L2140" s="237"/>
      <c r="M2140" s="288">
        <v>41.88</v>
      </c>
      <c r="N2140" s="288"/>
      <c r="O2140" s="311">
        <v>5683</v>
      </c>
      <c r="P2140" s="298"/>
      <c r="Q2140" s="299">
        <v>116.65</v>
      </c>
      <c r="R2140" s="299"/>
      <c r="S2140" s="300">
        <v>48.72</v>
      </c>
      <c r="T2140" s="301"/>
      <c r="U2140" s="246"/>
    </row>
    <row r="2141" spans="1:21" x14ac:dyDescent="0.25">
      <c r="A2141" s="290" t="s">
        <v>5036</v>
      </c>
      <c r="B2141" t="s">
        <v>617</v>
      </c>
      <c r="C2141" t="s">
        <v>618</v>
      </c>
      <c r="D2141" t="s">
        <v>619</v>
      </c>
      <c r="E2141" t="s">
        <v>5037</v>
      </c>
      <c r="F2141" t="s">
        <v>141</v>
      </c>
      <c r="G2141" t="s">
        <v>97</v>
      </c>
      <c r="H2141" t="s">
        <v>833</v>
      </c>
      <c r="I2141" s="200">
        <v>500</v>
      </c>
      <c r="J2141" s="200"/>
      <c r="K2141" s="237">
        <v>105.06</v>
      </c>
      <c r="L2141" s="237"/>
      <c r="M2141" s="288">
        <v>4.76</v>
      </c>
      <c r="N2141" s="288"/>
      <c r="O2141" s="311">
        <v>525</v>
      </c>
      <c r="P2141" s="298"/>
      <c r="Q2141" s="299">
        <v>105.93</v>
      </c>
      <c r="R2141" s="299"/>
      <c r="S2141" s="300">
        <v>4.96</v>
      </c>
      <c r="T2141" s="301"/>
      <c r="U2141" s="246"/>
    </row>
    <row r="2142" spans="1:21" x14ac:dyDescent="0.25">
      <c r="A2142" s="290" t="s">
        <v>5038</v>
      </c>
      <c r="B2142" t="s">
        <v>617</v>
      </c>
      <c r="C2142" t="s">
        <v>618</v>
      </c>
      <c r="D2142" t="s">
        <v>619</v>
      </c>
      <c r="E2142" t="s">
        <v>5039</v>
      </c>
      <c r="F2142" t="s">
        <v>141</v>
      </c>
      <c r="G2142" t="s">
        <v>97</v>
      </c>
      <c r="H2142" t="s">
        <v>833</v>
      </c>
      <c r="I2142" s="200">
        <v>41000</v>
      </c>
      <c r="J2142" s="200"/>
      <c r="K2142" s="237">
        <v>962.71</v>
      </c>
      <c r="L2142" s="237"/>
      <c r="M2142" s="288">
        <v>42.59</v>
      </c>
      <c r="N2142" s="288"/>
      <c r="O2142" s="311">
        <v>47000</v>
      </c>
      <c r="P2142" s="298"/>
      <c r="Q2142" s="299">
        <v>956.64</v>
      </c>
      <c r="R2142" s="299"/>
      <c r="S2142" s="300">
        <v>49.13</v>
      </c>
      <c r="T2142" s="301"/>
      <c r="U2142" s="246"/>
    </row>
    <row r="2143" spans="1:21" x14ac:dyDescent="0.25">
      <c r="A2143" s="290" t="s">
        <v>5040</v>
      </c>
      <c r="B2143" t="s">
        <v>689</v>
      </c>
      <c r="C2143" t="s">
        <v>690</v>
      </c>
      <c r="D2143" t="s">
        <v>691</v>
      </c>
      <c r="E2143" t="s">
        <v>5041</v>
      </c>
      <c r="F2143" t="s">
        <v>141</v>
      </c>
      <c r="G2143" t="s">
        <v>97</v>
      </c>
      <c r="H2143" t="s">
        <v>833</v>
      </c>
      <c r="I2143" s="200">
        <v>27250</v>
      </c>
      <c r="J2143" s="200"/>
      <c r="K2143" s="237">
        <v>648</v>
      </c>
      <c r="L2143" s="237"/>
      <c r="M2143" s="288">
        <v>42.05</v>
      </c>
      <c r="N2143" s="288"/>
      <c r="O2143" s="311">
        <v>27250</v>
      </c>
      <c r="P2143" s="298"/>
      <c r="Q2143" s="299">
        <v>656.9</v>
      </c>
      <c r="R2143" s="299"/>
      <c r="S2143" s="300">
        <v>41.48</v>
      </c>
      <c r="T2143" s="301"/>
      <c r="U2143" s="246"/>
    </row>
    <row r="2144" spans="1:21" x14ac:dyDescent="0.25">
      <c r="A2144" s="290" t="s">
        <v>5042</v>
      </c>
      <c r="B2144" t="s">
        <v>689</v>
      </c>
      <c r="C2144" t="s">
        <v>690</v>
      </c>
      <c r="D2144" t="s">
        <v>691</v>
      </c>
      <c r="E2144" t="s">
        <v>5043</v>
      </c>
      <c r="F2144" t="s">
        <v>141</v>
      </c>
      <c r="G2144" t="s">
        <v>97</v>
      </c>
      <c r="H2144" t="s">
        <v>833</v>
      </c>
      <c r="I2144" s="200">
        <v>115794</v>
      </c>
      <c r="J2144" s="200"/>
      <c r="K2144" s="237">
        <v>1433.2</v>
      </c>
      <c r="L2144" s="237"/>
      <c r="M2144" s="288">
        <v>80.790000000000006</v>
      </c>
      <c r="N2144" s="288"/>
      <c r="O2144" s="311">
        <v>120403</v>
      </c>
      <c r="P2144" s="298"/>
      <c r="Q2144" s="299">
        <v>1436.9</v>
      </c>
      <c r="R2144" s="299"/>
      <c r="S2144" s="300">
        <v>83.79</v>
      </c>
      <c r="T2144" s="301"/>
      <c r="U2144" s="246"/>
    </row>
    <row r="2145" spans="1:21" x14ac:dyDescent="0.25">
      <c r="A2145" s="290" t="s">
        <v>5044</v>
      </c>
      <c r="B2145" t="s">
        <v>689</v>
      </c>
      <c r="C2145" t="s">
        <v>690</v>
      </c>
      <c r="D2145" t="s">
        <v>691</v>
      </c>
      <c r="E2145" t="s">
        <v>5045</v>
      </c>
      <c r="F2145" t="s">
        <v>141</v>
      </c>
      <c r="G2145" t="s">
        <v>97</v>
      </c>
      <c r="H2145" t="s">
        <v>896</v>
      </c>
      <c r="I2145" s="200">
        <v>0</v>
      </c>
      <c r="J2145" s="200"/>
      <c r="K2145" s="237">
        <v>34.700000000000003</v>
      </c>
      <c r="L2145" s="237"/>
      <c r="M2145" s="288">
        <v>0</v>
      </c>
      <c r="N2145" s="288"/>
      <c r="O2145" s="311">
        <v>0</v>
      </c>
      <c r="P2145" s="298"/>
      <c r="Q2145" s="299">
        <v>35.799999999999997</v>
      </c>
      <c r="R2145" s="299"/>
      <c r="S2145" s="300">
        <v>0</v>
      </c>
      <c r="T2145" s="301"/>
      <c r="U2145" s="246"/>
    </row>
    <row r="2146" spans="1:21" x14ac:dyDescent="0.25">
      <c r="A2146" s="290" t="s">
        <v>5046</v>
      </c>
      <c r="B2146" t="s">
        <v>689</v>
      </c>
      <c r="C2146" t="s">
        <v>690</v>
      </c>
      <c r="D2146" t="s">
        <v>691</v>
      </c>
      <c r="E2146" t="s">
        <v>5047</v>
      </c>
      <c r="F2146" t="s">
        <v>141</v>
      </c>
      <c r="G2146" t="s">
        <v>97</v>
      </c>
      <c r="H2146" t="s">
        <v>896</v>
      </c>
      <c r="I2146" s="200">
        <v>0</v>
      </c>
      <c r="J2146" s="200"/>
      <c r="K2146" s="237">
        <v>90</v>
      </c>
      <c r="L2146" s="237"/>
      <c r="M2146" s="288">
        <v>0</v>
      </c>
      <c r="N2146" s="288"/>
      <c r="O2146" s="311">
        <v>0</v>
      </c>
      <c r="P2146" s="298"/>
      <c r="Q2146" s="299">
        <v>92</v>
      </c>
      <c r="R2146" s="299"/>
      <c r="S2146" s="300">
        <v>0</v>
      </c>
      <c r="T2146" s="301"/>
      <c r="U2146" s="246"/>
    </row>
    <row r="2147" spans="1:21" x14ac:dyDescent="0.25">
      <c r="A2147" s="290" t="s">
        <v>5048</v>
      </c>
      <c r="B2147" t="s">
        <v>689</v>
      </c>
      <c r="C2147" t="s">
        <v>690</v>
      </c>
      <c r="D2147" t="s">
        <v>691</v>
      </c>
      <c r="E2147" t="s">
        <v>5049</v>
      </c>
      <c r="F2147" t="s">
        <v>141</v>
      </c>
      <c r="G2147" t="s">
        <v>97</v>
      </c>
      <c r="H2147" t="s">
        <v>833</v>
      </c>
      <c r="I2147" s="200">
        <v>5930</v>
      </c>
      <c r="J2147" s="200"/>
      <c r="K2147" s="237">
        <v>157.6</v>
      </c>
      <c r="L2147" s="237"/>
      <c r="M2147" s="288">
        <v>37.630000000000003</v>
      </c>
      <c r="N2147" s="288"/>
      <c r="O2147" s="311">
        <v>6225</v>
      </c>
      <c r="P2147" s="298"/>
      <c r="Q2147" s="299">
        <v>166</v>
      </c>
      <c r="R2147" s="299"/>
      <c r="S2147" s="300">
        <v>37.5</v>
      </c>
      <c r="T2147" s="301"/>
      <c r="U2147" s="246"/>
    </row>
    <row r="2148" spans="1:21" x14ac:dyDescent="0.25">
      <c r="A2148" s="290" t="s">
        <v>5050</v>
      </c>
      <c r="B2148" t="s">
        <v>689</v>
      </c>
      <c r="C2148" t="s">
        <v>690</v>
      </c>
      <c r="D2148" t="s">
        <v>691</v>
      </c>
      <c r="E2148" t="s">
        <v>5051</v>
      </c>
      <c r="F2148" t="s">
        <v>141</v>
      </c>
      <c r="G2148" t="s">
        <v>97</v>
      </c>
      <c r="H2148" t="s">
        <v>833</v>
      </c>
      <c r="I2148" s="200">
        <v>56892</v>
      </c>
      <c r="J2148" s="200"/>
      <c r="K2148" s="237">
        <v>1271.7</v>
      </c>
      <c r="L2148" s="237"/>
      <c r="M2148" s="288">
        <v>44.74</v>
      </c>
      <c r="N2148" s="288"/>
      <c r="O2148" s="311">
        <v>60844</v>
      </c>
      <c r="P2148" s="298"/>
      <c r="Q2148" s="299">
        <v>1275.3</v>
      </c>
      <c r="R2148" s="299"/>
      <c r="S2148" s="300">
        <v>47.71</v>
      </c>
      <c r="T2148" s="301"/>
      <c r="U2148" s="246"/>
    </row>
    <row r="2149" spans="1:21" x14ac:dyDescent="0.25">
      <c r="A2149" s="290" t="s">
        <v>5052</v>
      </c>
      <c r="B2149" t="s">
        <v>689</v>
      </c>
      <c r="C2149" t="s">
        <v>690</v>
      </c>
      <c r="D2149" t="s">
        <v>691</v>
      </c>
      <c r="E2149" t="s">
        <v>5053</v>
      </c>
      <c r="F2149" t="s">
        <v>141</v>
      </c>
      <c r="G2149" t="s">
        <v>97</v>
      </c>
      <c r="H2149" t="s">
        <v>833</v>
      </c>
      <c r="I2149" s="200">
        <v>232850</v>
      </c>
      <c r="J2149" s="200"/>
      <c r="K2149" s="237">
        <v>3027.7</v>
      </c>
      <c r="L2149" s="237"/>
      <c r="M2149" s="288">
        <v>76.91</v>
      </c>
      <c r="N2149" s="288"/>
      <c r="O2149" s="311">
        <v>242150</v>
      </c>
      <c r="P2149" s="298"/>
      <c r="Q2149" s="299">
        <v>3073.1</v>
      </c>
      <c r="R2149" s="299"/>
      <c r="S2149" s="300">
        <v>78.8</v>
      </c>
      <c r="T2149" s="301"/>
      <c r="U2149" s="246"/>
    </row>
    <row r="2150" spans="1:21" x14ac:dyDescent="0.25">
      <c r="A2150" s="290" t="s">
        <v>5054</v>
      </c>
      <c r="B2150" t="s">
        <v>689</v>
      </c>
      <c r="C2150" t="s">
        <v>690</v>
      </c>
      <c r="D2150" t="s">
        <v>691</v>
      </c>
      <c r="E2150" t="s">
        <v>5055</v>
      </c>
      <c r="F2150" t="s">
        <v>141</v>
      </c>
      <c r="G2150" t="s">
        <v>97</v>
      </c>
      <c r="H2150" t="s">
        <v>833</v>
      </c>
      <c r="I2150" s="200">
        <v>7750</v>
      </c>
      <c r="J2150" s="200"/>
      <c r="K2150" s="237">
        <v>239.7</v>
      </c>
      <c r="L2150" s="237"/>
      <c r="M2150" s="288">
        <v>32.33</v>
      </c>
      <c r="N2150" s="288"/>
      <c r="O2150" s="311">
        <v>7750</v>
      </c>
      <c r="P2150" s="298"/>
      <c r="Q2150" s="299">
        <v>239.7</v>
      </c>
      <c r="R2150" s="299"/>
      <c r="S2150" s="300">
        <v>32.33</v>
      </c>
      <c r="T2150" s="301"/>
      <c r="U2150" s="246"/>
    </row>
    <row r="2151" spans="1:21" x14ac:dyDescent="0.25">
      <c r="A2151" s="290" t="s">
        <v>5056</v>
      </c>
      <c r="B2151" t="s">
        <v>689</v>
      </c>
      <c r="C2151" t="s">
        <v>690</v>
      </c>
      <c r="D2151" t="s">
        <v>691</v>
      </c>
      <c r="E2151" t="s">
        <v>5057</v>
      </c>
      <c r="F2151" t="s">
        <v>141</v>
      </c>
      <c r="G2151" t="s">
        <v>97</v>
      </c>
      <c r="H2151" t="s">
        <v>833</v>
      </c>
      <c r="I2151" s="200">
        <v>17384</v>
      </c>
      <c r="J2151" s="200"/>
      <c r="K2151" s="237">
        <v>320.8</v>
      </c>
      <c r="L2151" s="237"/>
      <c r="M2151" s="288">
        <v>54.19</v>
      </c>
      <c r="N2151" s="288"/>
      <c r="O2151" s="311">
        <v>17906</v>
      </c>
      <c r="P2151" s="298"/>
      <c r="Q2151" s="299">
        <v>322.5</v>
      </c>
      <c r="R2151" s="299"/>
      <c r="S2151" s="300">
        <v>55.52</v>
      </c>
      <c r="T2151" s="301"/>
      <c r="U2151" s="246"/>
    </row>
    <row r="2152" spans="1:21" x14ac:dyDescent="0.25">
      <c r="A2152" s="290" t="s">
        <v>5058</v>
      </c>
      <c r="B2152" t="s">
        <v>689</v>
      </c>
      <c r="C2152" t="s">
        <v>690</v>
      </c>
      <c r="D2152" t="s">
        <v>691</v>
      </c>
      <c r="E2152" t="s">
        <v>5059</v>
      </c>
      <c r="F2152" t="s">
        <v>141</v>
      </c>
      <c r="G2152" t="s">
        <v>97</v>
      </c>
      <c r="H2152" t="s">
        <v>833</v>
      </c>
      <c r="I2152" s="200">
        <v>145224</v>
      </c>
      <c r="J2152" s="200"/>
      <c r="K2152" s="237">
        <v>1195.4000000000001</v>
      </c>
      <c r="L2152" s="237"/>
      <c r="M2152" s="288">
        <v>121.49</v>
      </c>
      <c r="N2152" s="288"/>
      <c r="O2152" s="311">
        <v>147153</v>
      </c>
      <c r="P2152" s="298"/>
      <c r="Q2152" s="299">
        <v>1187.7</v>
      </c>
      <c r="R2152" s="299"/>
      <c r="S2152" s="300">
        <v>123.9</v>
      </c>
      <c r="T2152" s="301"/>
      <c r="U2152" s="246"/>
    </row>
    <row r="2153" spans="1:21" x14ac:dyDescent="0.25">
      <c r="A2153" s="290" t="s">
        <v>5060</v>
      </c>
      <c r="B2153" t="s">
        <v>689</v>
      </c>
      <c r="C2153" t="s">
        <v>690</v>
      </c>
      <c r="D2153" t="s">
        <v>691</v>
      </c>
      <c r="E2153" t="s">
        <v>5061</v>
      </c>
      <c r="F2153" t="s">
        <v>141</v>
      </c>
      <c r="G2153" t="s">
        <v>97</v>
      </c>
      <c r="H2153" t="s">
        <v>833</v>
      </c>
      <c r="I2153" s="200">
        <v>680</v>
      </c>
      <c r="J2153" s="200"/>
      <c r="K2153" s="237">
        <v>57.9</v>
      </c>
      <c r="L2153" s="237"/>
      <c r="M2153" s="288">
        <v>11.74</v>
      </c>
      <c r="N2153" s="288"/>
      <c r="O2153" s="311">
        <v>674</v>
      </c>
      <c r="P2153" s="298"/>
      <c r="Q2153" s="299">
        <v>57.4</v>
      </c>
      <c r="R2153" s="299"/>
      <c r="S2153" s="300">
        <v>11.74</v>
      </c>
      <c r="T2153" s="301"/>
      <c r="U2153" s="246"/>
    </row>
    <row r="2154" spans="1:21" x14ac:dyDescent="0.25">
      <c r="A2154" s="290" t="s">
        <v>5062</v>
      </c>
      <c r="B2154" t="s">
        <v>689</v>
      </c>
      <c r="C2154" t="s">
        <v>690</v>
      </c>
      <c r="D2154" t="s">
        <v>691</v>
      </c>
      <c r="E2154" t="s">
        <v>5063</v>
      </c>
      <c r="F2154" t="s">
        <v>141</v>
      </c>
      <c r="G2154" t="s">
        <v>97</v>
      </c>
      <c r="H2154" t="s">
        <v>833</v>
      </c>
      <c r="I2154" s="200">
        <v>17984</v>
      </c>
      <c r="J2154" s="200"/>
      <c r="K2154" s="237">
        <v>378.7</v>
      </c>
      <c r="L2154" s="237"/>
      <c r="M2154" s="288">
        <v>47.49</v>
      </c>
      <c r="N2154" s="288"/>
      <c r="O2154" s="311">
        <v>18524</v>
      </c>
      <c r="P2154" s="298"/>
      <c r="Q2154" s="299">
        <v>379</v>
      </c>
      <c r="R2154" s="299"/>
      <c r="S2154" s="300">
        <v>48.88</v>
      </c>
      <c r="T2154" s="301"/>
      <c r="U2154" s="246"/>
    </row>
    <row r="2155" spans="1:21" x14ac:dyDescent="0.25">
      <c r="A2155" s="290" t="s">
        <v>5064</v>
      </c>
      <c r="B2155" t="s">
        <v>689</v>
      </c>
      <c r="C2155" t="s">
        <v>690</v>
      </c>
      <c r="D2155" t="s">
        <v>691</v>
      </c>
      <c r="E2155" t="s">
        <v>5065</v>
      </c>
      <c r="F2155" t="s">
        <v>141</v>
      </c>
      <c r="G2155" t="s">
        <v>97</v>
      </c>
      <c r="H2155" t="s">
        <v>833</v>
      </c>
      <c r="I2155" s="200">
        <v>148358</v>
      </c>
      <c r="J2155" s="200"/>
      <c r="K2155" s="237">
        <v>1699.4</v>
      </c>
      <c r="L2155" s="237"/>
      <c r="M2155" s="288">
        <v>87.3</v>
      </c>
      <c r="N2155" s="288"/>
      <c r="O2155" s="311">
        <v>148995</v>
      </c>
      <c r="P2155" s="298"/>
      <c r="Q2155" s="299">
        <v>1706.7</v>
      </c>
      <c r="R2155" s="299"/>
      <c r="S2155" s="300">
        <v>87.3</v>
      </c>
      <c r="T2155" s="301"/>
      <c r="U2155" s="246"/>
    </row>
    <row r="2156" spans="1:21" x14ac:dyDescent="0.25">
      <c r="A2156" s="290" t="s">
        <v>5066</v>
      </c>
      <c r="B2156" t="s">
        <v>689</v>
      </c>
      <c r="C2156" t="s">
        <v>690</v>
      </c>
      <c r="D2156" t="s">
        <v>691</v>
      </c>
      <c r="E2156" t="s">
        <v>5067</v>
      </c>
      <c r="F2156" t="s">
        <v>141</v>
      </c>
      <c r="G2156" t="s">
        <v>97</v>
      </c>
      <c r="H2156" t="s">
        <v>833</v>
      </c>
      <c r="I2156" s="200">
        <v>4100</v>
      </c>
      <c r="J2156" s="200"/>
      <c r="K2156" s="237">
        <v>135.1</v>
      </c>
      <c r="L2156" s="237"/>
      <c r="M2156" s="288">
        <v>30.35</v>
      </c>
      <c r="N2156" s="288"/>
      <c r="O2156" s="311">
        <v>4725</v>
      </c>
      <c r="P2156" s="298"/>
      <c r="Q2156" s="299">
        <v>134.80000000000001</v>
      </c>
      <c r="R2156" s="299"/>
      <c r="S2156" s="300">
        <v>35.049999999999997</v>
      </c>
      <c r="T2156" s="301"/>
      <c r="U2156" s="246"/>
    </row>
    <row r="2157" spans="1:21" x14ac:dyDescent="0.25">
      <c r="A2157" s="290" t="s">
        <v>5068</v>
      </c>
      <c r="B2157" t="s">
        <v>689</v>
      </c>
      <c r="C2157" t="s">
        <v>690</v>
      </c>
      <c r="D2157" t="s">
        <v>691</v>
      </c>
      <c r="E2157" t="s">
        <v>5069</v>
      </c>
      <c r="F2157" t="s">
        <v>141</v>
      </c>
      <c r="G2157" t="s">
        <v>97</v>
      </c>
      <c r="H2157" t="s">
        <v>833</v>
      </c>
      <c r="I2157" s="200">
        <v>435373</v>
      </c>
      <c r="J2157" s="200"/>
      <c r="K2157" s="237">
        <v>5558.7</v>
      </c>
      <c r="L2157" s="237"/>
      <c r="M2157" s="288">
        <v>78.319999999999993</v>
      </c>
      <c r="N2157" s="288"/>
      <c r="O2157" s="311">
        <v>479079</v>
      </c>
      <c r="P2157" s="298"/>
      <c r="Q2157" s="299">
        <v>5684.2</v>
      </c>
      <c r="R2157" s="299"/>
      <c r="S2157" s="300">
        <v>84.28</v>
      </c>
      <c r="T2157" s="301"/>
      <c r="U2157" s="246"/>
    </row>
    <row r="2158" spans="1:21" x14ac:dyDescent="0.25">
      <c r="A2158" s="290" t="s">
        <v>5070</v>
      </c>
      <c r="B2158" t="s">
        <v>689</v>
      </c>
      <c r="C2158" t="s">
        <v>690</v>
      </c>
      <c r="D2158" t="s">
        <v>691</v>
      </c>
      <c r="E2158" t="s">
        <v>5071</v>
      </c>
      <c r="F2158" t="s">
        <v>141</v>
      </c>
      <c r="G2158" t="s">
        <v>97</v>
      </c>
      <c r="H2158" t="s">
        <v>833</v>
      </c>
      <c r="I2158" s="200">
        <v>9500</v>
      </c>
      <c r="J2158" s="200"/>
      <c r="K2158" s="237">
        <v>379.4</v>
      </c>
      <c r="L2158" s="237"/>
      <c r="M2158" s="288">
        <v>25.04</v>
      </c>
      <c r="N2158" s="288"/>
      <c r="O2158" s="311">
        <v>10000</v>
      </c>
      <c r="P2158" s="298"/>
      <c r="Q2158" s="299">
        <v>376.6</v>
      </c>
      <c r="R2158" s="299"/>
      <c r="S2158" s="300">
        <v>26.55</v>
      </c>
      <c r="T2158" s="301"/>
      <c r="U2158" s="246"/>
    </row>
    <row r="2159" spans="1:21" x14ac:dyDescent="0.25">
      <c r="A2159" s="290" t="s">
        <v>5072</v>
      </c>
      <c r="B2159" t="s">
        <v>689</v>
      </c>
      <c r="C2159" t="s">
        <v>690</v>
      </c>
      <c r="D2159" t="s">
        <v>691</v>
      </c>
      <c r="E2159" t="s">
        <v>5073</v>
      </c>
      <c r="F2159" t="s">
        <v>141</v>
      </c>
      <c r="G2159" t="s">
        <v>97</v>
      </c>
      <c r="H2159" t="s">
        <v>833</v>
      </c>
      <c r="I2159" s="200">
        <v>3622</v>
      </c>
      <c r="J2159" s="200"/>
      <c r="K2159" s="237">
        <v>143.80000000000001</v>
      </c>
      <c r="L2159" s="237"/>
      <c r="M2159" s="288">
        <v>25.19</v>
      </c>
      <c r="N2159" s="288"/>
      <c r="O2159" s="311">
        <v>4310</v>
      </c>
      <c r="P2159" s="298"/>
      <c r="Q2159" s="299">
        <v>145.80000000000001</v>
      </c>
      <c r="R2159" s="299"/>
      <c r="S2159" s="300">
        <v>29.56</v>
      </c>
      <c r="T2159" s="301"/>
      <c r="U2159" s="246"/>
    </row>
    <row r="2160" spans="1:21" x14ac:dyDescent="0.25">
      <c r="A2160" s="290" t="s">
        <v>5074</v>
      </c>
      <c r="B2160" t="s">
        <v>689</v>
      </c>
      <c r="C2160" t="s">
        <v>690</v>
      </c>
      <c r="D2160" t="s">
        <v>691</v>
      </c>
      <c r="E2160" t="s">
        <v>5075</v>
      </c>
      <c r="F2160" t="s">
        <v>141</v>
      </c>
      <c r="G2160" t="s">
        <v>97</v>
      </c>
      <c r="H2160" t="s">
        <v>833</v>
      </c>
      <c r="I2160" s="200">
        <v>4200</v>
      </c>
      <c r="J2160" s="200"/>
      <c r="K2160" s="237">
        <v>138</v>
      </c>
      <c r="L2160" s="237"/>
      <c r="M2160" s="288">
        <v>30.43</v>
      </c>
      <c r="N2160" s="288"/>
      <c r="O2160" s="311">
        <v>10100</v>
      </c>
      <c r="P2160" s="298"/>
      <c r="Q2160" s="299">
        <v>139</v>
      </c>
      <c r="R2160" s="299"/>
      <c r="S2160" s="300">
        <v>72.66</v>
      </c>
      <c r="T2160" s="301"/>
      <c r="U2160" s="246"/>
    </row>
    <row r="2161" spans="1:21" x14ac:dyDescent="0.25">
      <c r="A2161" s="290" t="s">
        <v>5076</v>
      </c>
      <c r="B2161" t="s">
        <v>689</v>
      </c>
      <c r="C2161" t="s">
        <v>690</v>
      </c>
      <c r="D2161" t="s">
        <v>691</v>
      </c>
      <c r="E2161" t="s">
        <v>5077</v>
      </c>
      <c r="F2161" t="s">
        <v>141</v>
      </c>
      <c r="G2161" t="s">
        <v>97</v>
      </c>
      <c r="H2161" t="s">
        <v>833</v>
      </c>
      <c r="I2161" s="200">
        <v>9000</v>
      </c>
      <c r="J2161" s="200"/>
      <c r="K2161" s="237">
        <v>309.8</v>
      </c>
      <c r="L2161" s="237"/>
      <c r="M2161" s="288">
        <v>29.05</v>
      </c>
      <c r="N2161" s="288"/>
      <c r="O2161" s="311">
        <v>10747</v>
      </c>
      <c r="P2161" s="298"/>
      <c r="Q2161" s="299">
        <v>310.89999999999998</v>
      </c>
      <c r="R2161" s="299"/>
      <c r="S2161" s="300">
        <v>34.57</v>
      </c>
      <c r="T2161" s="301"/>
      <c r="U2161" s="246"/>
    </row>
    <row r="2162" spans="1:21" x14ac:dyDescent="0.25">
      <c r="A2162" s="290" t="s">
        <v>5078</v>
      </c>
      <c r="B2162" t="s">
        <v>689</v>
      </c>
      <c r="C2162" t="s">
        <v>690</v>
      </c>
      <c r="D2162" t="s">
        <v>691</v>
      </c>
      <c r="E2162" t="s">
        <v>5079</v>
      </c>
      <c r="F2162" t="s">
        <v>141</v>
      </c>
      <c r="G2162" t="s">
        <v>97</v>
      </c>
      <c r="H2162" t="s">
        <v>833</v>
      </c>
      <c r="I2162" s="200">
        <v>143668</v>
      </c>
      <c r="J2162" s="200"/>
      <c r="K2162" s="237">
        <v>1701.7</v>
      </c>
      <c r="L2162" s="237"/>
      <c r="M2162" s="288">
        <v>84.43</v>
      </c>
      <c r="N2162" s="288"/>
      <c r="O2162" s="311">
        <v>145410</v>
      </c>
      <c r="P2162" s="298"/>
      <c r="Q2162" s="299">
        <v>1705.2</v>
      </c>
      <c r="R2162" s="299"/>
      <c r="S2162" s="300">
        <v>85.27</v>
      </c>
      <c r="T2162" s="301"/>
      <c r="U2162" s="246"/>
    </row>
    <row r="2163" spans="1:21" x14ac:dyDescent="0.25">
      <c r="A2163" s="290" t="s">
        <v>5080</v>
      </c>
      <c r="B2163" t="s">
        <v>689</v>
      </c>
      <c r="C2163" t="s">
        <v>690</v>
      </c>
      <c r="D2163" t="s">
        <v>691</v>
      </c>
      <c r="E2163" t="s">
        <v>5081</v>
      </c>
      <c r="F2163" t="s">
        <v>141</v>
      </c>
      <c r="G2163" t="s">
        <v>97</v>
      </c>
      <c r="H2163" t="s">
        <v>833</v>
      </c>
      <c r="I2163" s="200">
        <v>8343</v>
      </c>
      <c r="J2163" s="200"/>
      <c r="K2163" s="237">
        <v>400</v>
      </c>
      <c r="L2163" s="237"/>
      <c r="M2163" s="288">
        <v>20.86</v>
      </c>
      <c r="N2163" s="288"/>
      <c r="O2163" s="311">
        <v>8673</v>
      </c>
      <c r="P2163" s="298"/>
      <c r="Q2163" s="299">
        <v>407.6</v>
      </c>
      <c r="R2163" s="299"/>
      <c r="S2163" s="300">
        <v>21.28</v>
      </c>
      <c r="T2163" s="301"/>
      <c r="U2163" s="246"/>
    </row>
    <row r="2164" spans="1:21" x14ac:dyDescent="0.25">
      <c r="A2164" s="290" t="s">
        <v>5082</v>
      </c>
      <c r="B2164" t="s">
        <v>689</v>
      </c>
      <c r="C2164" t="s">
        <v>690</v>
      </c>
      <c r="D2164" t="s">
        <v>691</v>
      </c>
      <c r="E2164" t="s">
        <v>5083</v>
      </c>
      <c r="F2164" t="s">
        <v>141</v>
      </c>
      <c r="G2164" t="s">
        <v>97</v>
      </c>
      <c r="H2164" t="s">
        <v>833</v>
      </c>
      <c r="I2164" s="200">
        <v>34750</v>
      </c>
      <c r="J2164" s="200"/>
      <c r="K2164" s="237">
        <v>647.1</v>
      </c>
      <c r="L2164" s="237"/>
      <c r="M2164" s="288">
        <v>53.7</v>
      </c>
      <c r="N2164" s="288"/>
      <c r="O2164" s="311">
        <v>36306</v>
      </c>
      <c r="P2164" s="298"/>
      <c r="Q2164" s="299">
        <v>648.79999999999995</v>
      </c>
      <c r="R2164" s="299"/>
      <c r="S2164" s="300">
        <v>55.96</v>
      </c>
      <c r="T2164" s="301"/>
      <c r="U2164" s="246"/>
    </row>
    <row r="2165" spans="1:21" x14ac:dyDescent="0.25">
      <c r="A2165" s="290" t="s">
        <v>5084</v>
      </c>
      <c r="B2165" t="s">
        <v>689</v>
      </c>
      <c r="C2165" t="s">
        <v>690</v>
      </c>
      <c r="D2165" t="s">
        <v>691</v>
      </c>
      <c r="E2165" t="s">
        <v>5085</v>
      </c>
      <c r="F2165" t="s">
        <v>141</v>
      </c>
      <c r="G2165" t="s">
        <v>97</v>
      </c>
      <c r="H2165" t="s">
        <v>833</v>
      </c>
      <c r="I2165" s="200">
        <v>4960</v>
      </c>
      <c r="J2165" s="200"/>
      <c r="K2165" s="237">
        <v>262.7</v>
      </c>
      <c r="L2165" s="237"/>
      <c r="M2165" s="288">
        <v>18.88</v>
      </c>
      <c r="N2165" s="288"/>
      <c r="O2165" s="311">
        <v>5060</v>
      </c>
      <c r="P2165" s="298"/>
      <c r="Q2165" s="299">
        <v>268.10000000000002</v>
      </c>
      <c r="R2165" s="299"/>
      <c r="S2165" s="300">
        <v>18.87</v>
      </c>
      <c r="T2165" s="301"/>
      <c r="U2165" s="246"/>
    </row>
    <row r="2166" spans="1:21" x14ac:dyDescent="0.25">
      <c r="A2166" s="290" t="s">
        <v>5086</v>
      </c>
      <c r="B2166" t="s">
        <v>689</v>
      </c>
      <c r="C2166" t="s">
        <v>690</v>
      </c>
      <c r="D2166" t="s">
        <v>691</v>
      </c>
      <c r="E2166" t="s">
        <v>5087</v>
      </c>
      <c r="F2166" t="s">
        <v>141</v>
      </c>
      <c r="G2166" t="s">
        <v>97</v>
      </c>
      <c r="H2166" t="s">
        <v>833</v>
      </c>
      <c r="I2166" s="200">
        <v>6372</v>
      </c>
      <c r="J2166" s="200"/>
      <c r="K2166" s="237">
        <v>249.1</v>
      </c>
      <c r="L2166" s="237"/>
      <c r="M2166" s="288">
        <v>25.58</v>
      </c>
      <c r="N2166" s="288"/>
      <c r="O2166" s="311">
        <v>6387</v>
      </c>
      <c r="P2166" s="298"/>
      <c r="Q2166" s="299">
        <v>246.1</v>
      </c>
      <c r="R2166" s="299"/>
      <c r="S2166" s="300">
        <v>25.95</v>
      </c>
      <c r="T2166" s="301"/>
      <c r="U2166" s="246"/>
    </row>
    <row r="2167" spans="1:21" x14ac:dyDescent="0.25">
      <c r="A2167" s="290" t="s">
        <v>5088</v>
      </c>
      <c r="B2167" t="s">
        <v>689</v>
      </c>
      <c r="C2167" t="s">
        <v>690</v>
      </c>
      <c r="D2167" t="s">
        <v>691</v>
      </c>
      <c r="E2167" t="s">
        <v>5089</v>
      </c>
      <c r="F2167" t="s">
        <v>141</v>
      </c>
      <c r="G2167" t="s">
        <v>97</v>
      </c>
      <c r="H2167" t="s">
        <v>833</v>
      </c>
      <c r="I2167" s="200">
        <v>6195</v>
      </c>
      <c r="J2167" s="200"/>
      <c r="K2167" s="237">
        <v>182.3</v>
      </c>
      <c r="L2167" s="237"/>
      <c r="M2167" s="288">
        <v>33.979999999999997</v>
      </c>
      <c r="N2167" s="288"/>
      <c r="O2167" s="311">
        <v>8572</v>
      </c>
      <c r="P2167" s="298"/>
      <c r="Q2167" s="299">
        <v>183.3</v>
      </c>
      <c r="R2167" s="299"/>
      <c r="S2167" s="300">
        <v>46.76</v>
      </c>
      <c r="T2167" s="301"/>
      <c r="U2167" s="246"/>
    </row>
    <row r="2168" spans="1:21" x14ac:dyDescent="0.25">
      <c r="A2168" s="290" t="s">
        <v>5090</v>
      </c>
      <c r="B2168" t="s">
        <v>689</v>
      </c>
      <c r="C2168" t="s">
        <v>690</v>
      </c>
      <c r="D2168" t="s">
        <v>691</v>
      </c>
      <c r="E2168" t="s">
        <v>5091</v>
      </c>
      <c r="F2168" t="s">
        <v>141</v>
      </c>
      <c r="G2168" t="s">
        <v>97</v>
      </c>
      <c r="H2168" t="s">
        <v>833</v>
      </c>
      <c r="I2168" s="200">
        <v>37570</v>
      </c>
      <c r="J2168" s="200"/>
      <c r="K2168" s="237">
        <v>1060.5</v>
      </c>
      <c r="L2168" s="237"/>
      <c r="M2168" s="288">
        <v>35.43</v>
      </c>
      <c r="N2168" s="288"/>
      <c r="O2168" s="311">
        <v>39109</v>
      </c>
      <c r="P2168" s="298"/>
      <c r="Q2168" s="299">
        <v>1074.5</v>
      </c>
      <c r="R2168" s="299"/>
      <c r="S2168" s="300">
        <v>36.4</v>
      </c>
      <c r="T2168" s="301"/>
      <c r="U2168" s="246"/>
    </row>
    <row r="2169" spans="1:21" x14ac:dyDescent="0.25">
      <c r="A2169" s="290" t="s">
        <v>5092</v>
      </c>
      <c r="B2169" t="s">
        <v>689</v>
      </c>
      <c r="C2169" t="s">
        <v>690</v>
      </c>
      <c r="D2169" t="s">
        <v>691</v>
      </c>
      <c r="E2169" t="s">
        <v>5093</v>
      </c>
      <c r="F2169" t="s">
        <v>141</v>
      </c>
      <c r="G2169" t="s">
        <v>97</v>
      </c>
      <c r="H2169" t="s">
        <v>833</v>
      </c>
      <c r="I2169" s="200">
        <v>65120</v>
      </c>
      <c r="J2169" s="200"/>
      <c r="K2169" s="237">
        <v>978.1</v>
      </c>
      <c r="L2169" s="237"/>
      <c r="M2169" s="288">
        <v>66.58</v>
      </c>
      <c r="N2169" s="288"/>
      <c r="O2169" s="311">
        <v>68362</v>
      </c>
      <c r="P2169" s="298"/>
      <c r="Q2169" s="299">
        <v>984.9</v>
      </c>
      <c r="R2169" s="299"/>
      <c r="S2169" s="300">
        <v>69.41</v>
      </c>
      <c r="T2169" s="301"/>
      <c r="U2169" s="246"/>
    </row>
    <row r="2170" spans="1:21" x14ac:dyDescent="0.25">
      <c r="A2170" s="290" t="s">
        <v>5094</v>
      </c>
      <c r="B2170" t="s">
        <v>689</v>
      </c>
      <c r="C2170" t="s">
        <v>690</v>
      </c>
      <c r="D2170" t="s">
        <v>691</v>
      </c>
      <c r="E2170" t="s">
        <v>1064</v>
      </c>
      <c r="F2170" t="s">
        <v>141</v>
      </c>
      <c r="G2170" t="s">
        <v>97</v>
      </c>
      <c r="H2170" t="s">
        <v>833</v>
      </c>
      <c r="I2170" s="200">
        <v>36479</v>
      </c>
      <c r="J2170" s="200"/>
      <c r="K2170" s="237">
        <v>464.9</v>
      </c>
      <c r="L2170" s="237"/>
      <c r="M2170" s="288">
        <v>78.47</v>
      </c>
      <c r="N2170" s="288"/>
      <c r="O2170" s="311">
        <v>37938</v>
      </c>
      <c r="P2170" s="298"/>
      <c r="Q2170" s="299">
        <v>459.8</v>
      </c>
      <c r="R2170" s="299"/>
      <c r="S2170" s="300">
        <v>82.51</v>
      </c>
      <c r="T2170" s="301"/>
      <c r="U2170" s="246"/>
    </row>
    <row r="2171" spans="1:21" x14ac:dyDescent="0.25">
      <c r="A2171" s="290" t="s">
        <v>5095</v>
      </c>
      <c r="B2171" t="s">
        <v>689</v>
      </c>
      <c r="C2171" t="s">
        <v>690</v>
      </c>
      <c r="D2171" t="s">
        <v>691</v>
      </c>
      <c r="E2171" t="s">
        <v>5096</v>
      </c>
      <c r="F2171" t="s">
        <v>141</v>
      </c>
      <c r="G2171" t="s">
        <v>97</v>
      </c>
      <c r="H2171" t="s">
        <v>833</v>
      </c>
      <c r="I2171" s="200">
        <v>18845</v>
      </c>
      <c r="J2171" s="200"/>
      <c r="K2171" s="237">
        <v>477.1</v>
      </c>
      <c r="L2171" s="237"/>
      <c r="M2171" s="288">
        <v>39.5</v>
      </c>
      <c r="N2171" s="288"/>
      <c r="O2171" s="311">
        <v>19122</v>
      </c>
      <c r="P2171" s="298"/>
      <c r="Q2171" s="299">
        <v>474.6</v>
      </c>
      <c r="R2171" s="299"/>
      <c r="S2171" s="300">
        <v>40.29</v>
      </c>
      <c r="T2171" s="301"/>
      <c r="U2171" s="246"/>
    </row>
    <row r="2172" spans="1:21" x14ac:dyDescent="0.25">
      <c r="A2172" s="290" t="s">
        <v>5097</v>
      </c>
      <c r="B2172" t="s">
        <v>689</v>
      </c>
      <c r="C2172" t="s">
        <v>690</v>
      </c>
      <c r="D2172" t="s">
        <v>691</v>
      </c>
      <c r="E2172" t="s">
        <v>5098</v>
      </c>
      <c r="F2172" t="s">
        <v>141</v>
      </c>
      <c r="G2172" t="s">
        <v>97</v>
      </c>
      <c r="H2172" t="s">
        <v>833</v>
      </c>
      <c r="I2172" s="200">
        <v>49403</v>
      </c>
      <c r="J2172" s="200"/>
      <c r="K2172" s="237">
        <v>1836.9</v>
      </c>
      <c r="L2172" s="237"/>
      <c r="M2172" s="288">
        <v>26.89</v>
      </c>
      <c r="N2172" s="288"/>
      <c r="O2172" s="311">
        <v>54414</v>
      </c>
      <c r="P2172" s="298"/>
      <c r="Q2172" s="299">
        <v>1839.6</v>
      </c>
      <c r="R2172" s="299"/>
      <c r="S2172" s="300">
        <v>29.58</v>
      </c>
      <c r="T2172" s="301"/>
      <c r="U2172" s="246"/>
    </row>
    <row r="2173" spans="1:21" x14ac:dyDescent="0.25">
      <c r="A2173" s="290" t="s">
        <v>5099</v>
      </c>
      <c r="B2173" t="s">
        <v>689</v>
      </c>
      <c r="C2173" t="s">
        <v>690</v>
      </c>
      <c r="D2173" t="s">
        <v>691</v>
      </c>
      <c r="E2173" t="s">
        <v>5100</v>
      </c>
      <c r="F2173" t="s">
        <v>141</v>
      </c>
      <c r="G2173" t="s">
        <v>97</v>
      </c>
      <c r="H2173" t="s">
        <v>833</v>
      </c>
      <c r="I2173" s="200">
        <v>217910</v>
      </c>
      <c r="J2173" s="200"/>
      <c r="K2173" s="237">
        <v>3787.1</v>
      </c>
      <c r="L2173" s="237"/>
      <c r="M2173" s="288">
        <v>57.54</v>
      </c>
      <c r="N2173" s="288"/>
      <c r="O2173" s="311">
        <v>228182</v>
      </c>
      <c r="P2173" s="298"/>
      <c r="Q2173" s="299">
        <v>3868.8</v>
      </c>
      <c r="R2173" s="299"/>
      <c r="S2173" s="300">
        <v>58.98</v>
      </c>
      <c r="T2173" s="301"/>
      <c r="U2173" s="246"/>
    </row>
    <row r="2174" spans="1:21" x14ac:dyDescent="0.25">
      <c r="A2174" s="290" t="s">
        <v>5101</v>
      </c>
      <c r="B2174" t="s">
        <v>689</v>
      </c>
      <c r="C2174" t="s">
        <v>690</v>
      </c>
      <c r="D2174" t="s">
        <v>691</v>
      </c>
      <c r="E2174" t="s">
        <v>5102</v>
      </c>
      <c r="F2174" t="s">
        <v>141</v>
      </c>
      <c r="G2174" t="s">
        <v>97</v>
      </c>
      <c r="H2174" t="s">
        <v>833</v>
      </c>
      <c r="I2174" s="200">
        <v>9120</v>
      </c>
      <c r="J2174" s="200"/>
      <c r="K2174" s="237">
        <v>359.2</v>
      </c>
      <c r="L2174" s="237"/>
      <c r="M2174" s="288">
        <v>25.39</v>
      </c>
      <c r="N2174" s="288"/>
      <c r="O2174" s="311">
        <v>9350</v>
      </c>
      <c r="P2174" s="298"/>
      <c r="Q2174" s="299">
        <v>356.6</v>
      </c>
      <c r="R2174" s="299"/>
      <c r="S2174" s="300">
        <v>26.22</v>
      </c>
      <c r="T2174" s="301"/>
      <c r="U2174" s="246"/>
    </row>
    <row r="2175" spans="1:21" x14ac:dyDescent="0.25">
      <c r="A2175" s="290" t="s">
        <v>5103</v>
      </c>
      <c r="B2175" t="s">
        <v>689</v>
      </c>
      <c r="C2175" t="s">
        <v>690</v>
      </c>
      <c r="D2175" t="s">
        <v>691</v>
      </c>
      <c r="E2175" t="s">
        <v>5104</v>
      </c>
      <c r="F2175" t="s">
        <v>141</v>
      </c>
      <c r="G2175" t="s">
        <v>97</v>
      </c>
      <c r="H2175" t="s">
        <v>833</v>
      </c>
      <c r="I2175" s="200">
        <v>350</v>
      </c>
      <c r="J2175" s="200"/>
      <c r="K2175" s="237">
        <v>67.099999999999994</v>
      </c>
      <c r="L2175" s="237"/>
      <c r="M2175" s="288">
        <v>5.22</v>
      </c>
      <c r="N2175" s="288"/>
      <c r="O2175" s="311">
        <v>600</v>
      </c>
      <c r="P2175" s="298"/>
      <c r="Q2175" s="299">
        <v>68.3</v>
      </c>
      <c r="R2175" s="299"/>
      <c r="S2175" s="300">
        <v>8.7799999999999994</v>
      </c>
      <c r="T2175" s="301"/>
      <c r="U2175" s="246"/>
    </row>
    <row r="2176" spans="1:21" x14ac:dyDescent="0.25">
      <c r="A2176" s="290" t="s">
        <v>5105</v>
      </c>
      <c r="B2176" t="s">
        <v>689</v>
      </c>
      <c r="C2176" t="s">
        <v>690</v>
      </c>
      <c r="D2176" t="s">
        <v>691</v>
      </c>
      <c r="E2176" t="s">
        <v>5106</v>
      </c>
      <c r="F2176" t="s">
        <v>141</v>
      </c>
      <c r="G2176" t="s">
        <v>97</v>
      </c>
      <c r="H2176" t="s">
        <v>833</v>
      </c>
      <c r="I2176" s="200">
        <v>5500</v>
      </c>
      <c r="J2176" s="200"/>
      <c r="K2176" s="237">
        <v>197.1</v>
      </c>
      <c r="L2176" s="237"/>
      <c r="M2176" s="288">
        <v>27.9</v>
      </c>
      <c r="N2176" s="288"/>
      <c r="O2176" s="311">
        <v>5500</v>
      </c>
      <c r="P2176" s="298"/>
      <c r="Q2176" s="299">
        <v>196.9</v>
      </c>
      <c r="R2176" s="299"/>
      <c r="S2176" s="300">
        <v>27.93</v>
      </c>
      <c r="T2176" s="301"/>
      <c r="U2176" s="246"/>
    </row>
    <row r="2177" spans="1:21" x14ac:dyDescent="0.25">
      <c r="A2177" s="290" t="s">
        <v>5107</v>
      </c>
      <c r="B2177" t="s">
        <v>689</v>
      </c>
      <c r="C2177" t="s">
        <v>690</v>
      </c>
      <c r="D2177" t="s">
        <v>691</v>
      </c>
      <c r="E2177" t="s">
        <v>5108</v>
      </c>
      <c r="F2177" t="s">
        <v>141</v>
      </c>
      <c r="G2177" t="s">
        <v>97</v>
      </c>
      <c r="H2177" t="s">
        <v>833</v>
      </c>
      <c r="I2177" s="200">
        <v>38726</v>
      </c>
      <c r="J2177" s="200"/>
      <c r="K2177" s="237">
        <v>706.9</v>
      </c>
      <c r="L2177" s="237"/>
      <c r="M2177" s="288">
        <v>54.78</v>
      </c>
      <c r="N2177" s="288"/>
      <c r="O2177" s="311">
        <v>39420</v>
      </c>
      <c r="P2177" s="298"/>
      <c r="Q2177" s="299">
        <v>715.9</v>
      </c>
      <c r="R2177" s="299"/>
      <c r="S2177" s="300">
        <v>55.06</v>
      </c>
      <c r="T2177" s="301"/>
      <c r="U2177" s="246"/>
    </row>
    <row r="2178" spans="1:21" x14ac:dyDescent="0.25">
      <c r="A2178" s="290" t="s">
        <v>5109</v>
      </c>
      <c r="B2178" t="s">
        <v>689</v>
      </c>
      <c r="C2178" t="s">
        <v>690</v>
      </c>
      <c r="D2178" t="s">
        <v>691</v>
      </c>
      <c r="E2178" t="s">
        <v>5110</v>
      </c>
      <c r="F2178" t="s">
        <v>141</v>
      </c>
      <c r="G2178" t="s">
        <v>97</v>
      </c>
      <c r="H2178" t="s">
        <v>833</v>
      </c>
      <c r="I2178" s="200">
        <v>828539</v>
      </c>
      <c r="J2178" s="200"/>
      <c r="K2178" s="237">
        <v>8365</v>
      </c>
      <c r="L2178" s="237"/>
      <c r="M2178" s="288">
        <v>99.05</v>
      </c>
      <c r="N2178" s="288"/>
      <c r="O2178" s="311">
        <v>866039</v>
      </c>
      <c r="P2178" s="298"/>
      <c r="Q2178" s="299">
        <v>8496.6</v>
      </c>
      <c r="R2178" s="299"/>
      <c r="S2178" s="300">
        <v>101.93</v>
      </c>
      <c r="T2178" s="301"/>
      <c r="U2178" s="246"/>
    </row>
    <row r="2179" spans="1:21" x14ac:dyDescent="0.25">
      <c r="A2179" s="290" t="s">
        <v>5111</v>
      </c>
      <c r="B2179" t="s">
        <v>689</v>
      </c>
      <c r="C2179" t="s">
        <v>690</v>
      </c>
      <c r="D2179" t="s">
        <v>691</v>
      </c>
      <c r="E2179" t="s">
        <v>5112</v>
      </c>
      <c r="F2179" t="s">
        <v>141</v>
      </c>
      <c r="G2179" t="s">
        <v>97</v>
      </c>
      <c r="H2179" t="s">
        <v>833</v>
      </c>
      <c r="I2179" s="200">
        <v>7661</v>
      </c>
      <c r="J2179" s="200"/>
      <c r="K2179" s="237">
        <v>152.69999999999999</v>
      </c>
      <c r="L2179" s="237"/>
      <c r="M2179" s="288">
        <v>50.17</v>
      </c>
      <c r="N2179" s="288"/>
      <c r="O2179" s="311">
        <v>8000</v>
      </c>
      <c r="P2179" s="298"/>
      <c r="Q2179" s="299">
        <v>150.6</v>
      </c>
      <c r="R2179" s="299"/>
      <c r="S2179" s="300">
        <v>53.12</v>
      </c>
      <c r="T2179" s="301"/>
      <c r="U2179" s="246"/>
    </row>
    <row r="2180" spans="1:21" x14ac:dyDescent="0.25">
      <c r="A2180" s="290" t="s">
        <v>5113</v>
      </c>
      <c r="B2180" t="s">
        <v>689</v>
      </c>
      <c r="C2180" t="s">
        <v>690</v>
      </c>
      <c r="D2180" t="s">
        <v>691</v>
      </c>
      <c r="E2180" t="s">
        <v>5114</v>
      </c>
      <c r="F2180" t="s">
        <v>141</v>
      </c>
      <c r="G2180" t="s">
        <v>97</v>
      </c>
      <c r="H2180" t="s">
        <v>833</v>
      </c>
      <c r="I2180" s="200">
        <v>26000</v>
      </c>
      <c r="J2180" s="200"/>
      <c r="K2180" s="237">
        <v>996.8</v>
      </c>
      <c r="L2180" s="237"/>
      <c r="M2180" s="288">
        <v>26.08</v>
      </c>
      <c r="N2180" s="288"/>
      <c r="O2180" s="311">
        <v>27500</v>
      </c>
      <c r="P2180" s="298"/>
      <c r="Q2180" s="299">
        <v>1000.2</v>
      </c>
      <c r="R2180" s="299"/>
      <c r="S2180" s="300">
        <v>27.49</v>
      </c>
      <c r="T2180" s="301"/>
      <c r="U2180" s="246"/>
    </row>
    <row r="2181" spans="1:21" x14ac:dyDescent="0.25">
      <c r="A2181" s="290" t="s">
        <v>5115</v>
      </c>
      <c r="B2181" t="s">
        <v>689</v>
      </c>
      <c r="C2181" t="s">
        <v>690</v>
      </c>
      <c r="D2181" t="s">
        <v>691</v>
      </c>
      <c r="E2181" t="s">
        <v>5116</v>
      </c>
      <c r="F2181" t="s">
        <v>141</v>
      </c>
      <c r="G2181" t="s">
        <v>97</v>
      </c>
      <c r="H2181" t="s">
        <v>896</v>
      </c>
      <c r="I2181" s="200">
        <v>0</v>
      </c>
      <c r="J2181" s="200"/>
      <c r="K2181" s="237">
        <v>48.7</v>
      </c>
      <c r="L2181" s="237"/>
      <c r="M2181" s="288">
        <v>0</v>
      </c>
      <c r="N2181" s="288"/>
      <c r="O2181" s="311">
        <v>0</v>
      </c>
      <c r="P2181" s="298"/>
      <c r="Q2181" s="299">
        <v>49.1</v>
      </c>
      <c r="R2181" s="299"/>
      <c r="S2181" s="300">
        <v>0</v>
      </c>
      <c r="T2181" s="301"/>
      <c r="U2181" s="246"/>
    </row>
    <row r="2182" spans="1:21" x14ac:dyDescent="0.25">
      <c r="A2182" s="290" t="s">
        <v>5117</v>
      </c>
      <c r="B2182" t="s">
        <v>689</v>
      </c>
      <c r="C2182" t="s">
        <v>690</v>
      </c>
      <c r="D2182" t="s">
        <v>691</v>
      </c>
      <c r="E2182" t="s">
        <v>5118</v>
      </c>
      <c r="F2182" t="s">
        <v>141</v>
      </c>
      <c r="G2182" t="s">
        <v>97</v>
      </c>
      <c r="H2182" t="s">
        <v>833</v>
      </c>
      <c r="I2182" s="200">
        <v>35511</v>
      </c>
      <c r="J2182" s="200"/>
      <c r="K2182" s="237">
        <v>1106.5999999999999</v>
      </c>
      <c r="L2182" s="237"/>
      <c r="M2182" s="288">
        <v>32.090000000000003</v>
      </c>
      <c r="N2182" s="288"/>
      <c r="O2182" s="311">
        <v>41027</v>
      </c>
      <c r="P2182" s="298"/>
      <c r="Q2182" s="299">
        <v>1122.7</v>
      </c>
      <c r="R2182" s="299"/>
      <c r="S2182" s="300">
        <v>36.54</v>
      </c>
      <c r="T2182" s="301"/>
      <c r="U2182" s="246"/>
    </row>
    <row r="2183" spans="1:21" x14ac:dyDescent="0.25">
      <c r="A2183" s="290" t="s">
        <v>5119</v>
      </c>
      <c r="B2183" t="s">
        <v>689</v>
      </c>
      <c r="C2183" t="s">
        <v>690</v>
      </c>
      <c r="D2183" t="s">
        <v>691</v>
      </c>
      <c r="E2183" t="s">
        <v>5120</v>
      </c>
      <c r="F2183" t="s">
        <v>141</v>
      </c>
      <c r="G2183" t="s">
        <v>97</v>
      </c>
      <c r="H2183" t="s">
        <v>833</v>
      </c>
      <c r="I2183" s="200">
        <v>3791</v>
      </c>
      <c r="J2183" s="200"/>
      <c r="K2183" s="237">
        <v>161.80000000000001</v>
      </c>
      <c r="L2183" s="237"/>
      <c r="M2183" s="288">
        <v>23.43</v>
      </c>
      <c r="N2183" s="288"/>
      <c r="O2183" s="311">
        <v>4281</v>
      </c>
      <c r="P2183" s="298"/>
      <c r="Q2183" s="299">
        <v>163.1</v>
      </c>
      <c r="R2183" s="299"/>
      <c r="S2183" s="300">
        <v>26.25</v>
      </c>
      <c r="T2183" s="301"/>
      <c r="U2183" s="246"/>
    </row>
    <row r="2184" spans="1:21" x14ac:dyDescent="0.25">
      <c r="A2184" s="290" t="s">
        <v>5121</v>
      </c>
      <c r="B2184" t="s">
        <v>689</v>
      </c>
      <c r="C2184" t="s">
        <v>690</v>
      </c>
      <c r="D2184" t="s">
        <v>691</v>
      </c>
      <c r="E2184" t="s">
        <v>5122</v>
      </c>
      <c r="F2184" t="s">
        <v>141</v>
      </c>
      <c r="G2184" t="s">
        <v>97</v>
      </c>
      <c r="H2184" t="s">
        <v>833</v>
      </c>
      <c r="I2184" s="200">
        <v>35844</v>
      </c>
      <c r="J2184" s="200"/>
      <c r="K2184" s="237">
        <v>592.1</v>
      </c>
      <c r="L2184" s="237"/>
      <c r="M2184" s="288">
        <v>60.54</v>
      </c>
      <c r="N2184" s="288"/>
      <c r="O2184" s="311">
        <v>39454</v>
      </c>
      <c r="P2184" s="298"/>
      <c r="Q2184" s="299">
        <v>597.9</v>
      </c>
      <c r="R2184" s="299"/>
      <c r="S2184" s="300">
        <v>65.989999999999995</v>
      </c>
      <c r="T2184" s="301"/>
      <c r="U2184" s="246"/>
    </row>
    <row r="2185" spans="1:21" x14ac:dyDescent="0.25">
      <c r="A2185" s="290" t="s">
        <v>5123</v>
      </c>
      <c r="B2185" t="s">
        <v>689</v>
      </c>
      <c r="C2185" t="s">
        <v>690</v>
      </c>
      <c r="D2185" t="s">
        <v>691</v>
      </c>
      <c r="E2185" t="s">
        <v>5124</v>
      </c>
      <c r="F2185" t="s">
        <v>141</v>
      </c>
      <c r="G2185" t="s">
        <v>97</v>
      </c>
      <c r="H2185" t="s">
        <v>833</v>
      </c>
      <c r="I2185" s="200">
        <v>17710</v>
      </c>
      <c r="J2185" s="200"/>
      <c r="K2185" s="237">
        <v>337.8</v>
      </c>
      <c r="L2185" s="237"/>
      <c r="M2185" s="288">
        <v>52.43</v>
      </c>
      <c r="N2185" s="288"/>
      <c r="O2185" s="311">
        <v>25000</v>
      </c>
      <c r="P2185" s="298"/>
      <c r="Q2185" s="299">
        <v>338.4</v>
      </c>
      <c r="R2185" s="299"/>
      <c r="S2185" s="300">
        <v>73.88</v>
      </c>
      <c r="T2185" s="301"/>
      <c r="U2185" s="246"/>
    </row>
    <row r="2186" spans="1:21" x14ac:dyDescent="0.25">
      <c r="A2186" s="290" t="s">
        <v>5125</v>
      </c>
      <c r="B2186" t="s">
        <v>689</v>
      </c>
      <c r="C2186" t="s">
        <v>690</v>
      </c>
      <c r="D2186" t="s">
        <v>691</v>
      </c>
      <c r="E2186" t="s">
        <v>5126</v>
      </c>
      <c r="F2186" t="s">
        <v>141</v>
      </c>
      <c r="G2186" t="s">
        <v>97</v>
      </c>
      <c r="H2186" t="s">
        <v>833</v>
      </c>
      <c r="I2186" s="200">
        <v>17241</v>
      </c>
      <c r="J2186" s="200"/>
      <c r="K2186" s="237">
        <v>582.6</v>
      </c>
      <c r="L2186" s="237"/>
      <c r="M2186" s="288">
        <v>29.59</v>
      </c>
      <c r="N2186" s="288"/>
      <c r="O2186" s="311">
        <v>18103</v>
      </c>
      <c r="P2186" s="298"/>
      <c r="Q2186" s="299">
        <v>592.20000000000005</v>
      </c>
      <c r="R2186" s="299"/>
      <c r="S2186" s="300">
        <v>30.57</v>
      </c>
      <c r="T2186" s="301"/>
      <c r="U2186" s="246"/>
    </row>
    <row r="2187" spans="1:21" x14ac:dyDescent="0.25">
      <c r="A2187" s="290" t="s">
        <v>5127</v>
      </c>
      <c r="B2187" t="s">
        <v>689</v>
      </c>
      <c r="C2187" t="s">
        <v>690</v>
      </c>
      <c r="D2187" t="s">
        <v>691</v>
      </c>
      <c r="E2187" t="s">
        <v>5128</v>
      </c>
      <c r="F2187" t="s">
        <v>141</v>
      </c>
      <c r="G2187" t="s">
        <v>97</v>
      </c>
      <c r="H2187" t="s">
        <v>833</v>
      </c>
      <c r="I2187" s="200">
        <v>1400</v>
      </c>
      <c r="J2187" s="200"/>
      <c r="K2187" s="237">
        <v>81.099999999999994</v>
      </c>
      <c r="L2187" s="237"/>
      <c r="M2187" s="288">
        <v>17.260000000000002</v>
      </c>
      <c r="N2187" s="288"/>
      <c r="O2187" s="311">
        <v>2000</v>
      </c>
      <c r="P2187" s="298"/>
      <c r="Q2187" s="299">
        <v>79.599999999999994</v>
      </c>
      <c r="R2187" s="299"/>
      <c r="S2187" s="300">
        <v>25.13</v>
      </c>
      <c r="T2187" s="301"/>
      <c r="U2187" s="246"/>
    </row>
    <row r="2188" spans="1:21" x14ac:dyDescent="0.25">
      <c r="A2188" s="290" t="s">
        <v>5129</v>
      </c>
      <c r="B2188" t="s">
        <v>689</v>
      </c>
      <c r="C2188" t="s">
        <v>690</v>
      </c>
      <c r="D2188" t="s">
        <v>691</v>
      </c>
      <c r="E2188" t="s">
        <v>5130</v>
      </c>
      <c r="F2188" t="s">
        <v>141</v>
      </c>
      <c r="G2188" t="s">
        <v>97</v>
      </c>
      <c r="H2188" t="s">
        <v>833</v>
      </c>
      <c r="I2188" s="200">
        <v>517333</v>
      </c>
      <c r="J2188" s="200"/>
      <c r="K2188" s="237">
        <v>5411.7</v>
      </c>
      <c r="L2188" s="237"/>
      <c r="M2188" s="288">
        <v>95.6</v>
      </c>
      <c r="N2188" s="288"/>
      <c r="O2188" s="311">
        <v>727273</v>
      </c>
      <c r="P2188" s="298"/>
      <c r="Q2188" s="299">
        <v>5413.7</v>
      </c>
      <c r="R2188" s="299"/>
      <c r="S2188" s="300">
        <v>134.34</v>
      </c>
      <c r="T2188" s="301"/>
      <c r="U2188" s="246"/>
    </row>
    <row r="2189" spans="1:21" x14ac:dyDescent="0.25">
      <c r="A2189" s="290" t="s">
        <v>5131</v>
      </c>
      <c r="B2189" t="s">
        <v>689</v>
      </c>
      <c r="C2189" t="s">
        <v>690</v>
      </c>
      <c r="D2189" t="s">
        <v>691</v>
      </c>
      <c r="E2189" t="s">
        <v>5132</v>
      </c>
      <c r="F2189" t="s">
        <v>141</v>
      </c>
      <c r="G2189" t="s">
        <v>97</v>
      </c>
      <c r="H2189" t="s">
        <v>833</v>
      </c>
      <c r="I2189" s="200">
        <v>1000</v>
      </c>
      <c r="J2189" s="200"/>
      <c r="K2189" s="237">
        <v>95.2</v>
      </c>
      <c r="L2189" s="237"/>
      <c r="M2189" s="288">
        <v>10.5</v>
      </c>
      <c r="N2189" s="288"/>
      <c r="O2189" s="311">
        <v>1004</v>
      </c>
      <c r="P2189" s="298"/>
      <c r="Q2189" s="299">
        <v>95.6</v>
      </c>
      <c r="R2189" s="299"/>
      <c r="S2189" s="300">
        <v>10.5</v>
      </c>
      <c r="T2189" s="301"/>
      <c r="U2189" s="246"/>
    </row>
    <row r="2190" spans="1:21" x14ac:dyDescent="0.25">
      <c r="A2190" s="290" t="s">
        <v>5133</v>
      </c>
      <c r="B2190" t="s">
        <v>689</v>
      </c>
      <c r="C2190" t="s">
        <v>690</v>
      </c>
      <c r="D2190" t="s">
        <v>691</v>
      </c>
      <c r="E2190" t="s">
        <v>5134</v>
      </c>
      <c r="F2190" t="s">
        <v>141</v>
      </c>
      <c r="G2190" t="s">
        <v>97</v>
      </c>
      <c r="H2190" t="s">
        <v>833</v>
      </c>
      <c r="I2190" s="200">
        <v>6100</v>
      </c>
      <c r="J2190" s="200"/>
      <c r="K2190" s="237">
        <v>313.2</v>
      </c>
      <c r="L2190" s="237"/>
      <c r="M2190" s="288">
        <v>19.48</v>
      </c>
      <c r="N2190" s="288"/>
      <c r="O2190" s="311">
        <v>5100</v>
      </c>
      <c r="P2190" s="298"/>
      <c r="Q2190" s="299">
        <v>316.60000000000002</v>
      </c>
      <c r="R2190" s="299"/>
      <c r="S2190" s="300">
        <v>16.11</v>
      </c>
      <c r="T2190" s="301"/>
      <c r="U2190" s="246"/>
    </row>
    <row r="2191" spans="1:21" x14ac:dyDescent="0.25">
      <c r="A2191" s="290" t="s">
        <v>5135</v>
      </c>
      <c r="B2191" t="s">
        <v>689</v>
      </c>
      <c r="C2191" t="s">
        <v>690</v>
      </c>
      <c r="D2191" t="s">
        <v>691</v>
      </c>
      <c r="E2191" t="s">
        <v>5136</v>
      </c>
      <c r="F2191" t="s">
        <v>141</v>
      </c>
      <c r="G2191" t="s">
        <v>97</v>
      </c>
      <c r="H2191" t="s">
        <v>833</v>
      </c>
      <c r="I2191" s="200">
        <v>6264</v>
      </c>
      <c r="J2191" s="200"/>
      <c r="K2191" s="237">
        <v>304.8</v>
      </c>
      <c r="L2191" s="237"/>
      <c r="M2191" s="288">
        <v>20.55</v>
      </c>
      <c r="N2191" s="288"/>
      <c r="O2191" s="311">
        <v>6317</v>
      </c>
      <c r="P2191" s="298"/>
      <c r="Q2191" s="299">
        <v>307.39999999999998</v>
      </c>
      <c r="R2191" s="299"/>
      <c r="S2191" s="300">
        <v>20.55</v>
      </c>
      <c r="T2191" s="301"/>
      <c r="U2191" s="246"/>
    </row>
    <row r="2192" spans="1:21" x14ac:dyDescent="0.25">
      <c r="A2192" s="290" t="s">
        <v>5137</v>
      </c>
      <c r="B2192" t="s">
        <v>689</v>
      </c>
      <c r="C2192" t="s">
        <v>690</v>
      </c>
      <c r="D2192" t="s">
        <v>691</v>
      </c>
      <c r="E2192" t="s">
        <v>5138</v>
      </c>
      <c r="F2192" t="s">
        <v>141</v>
      </c>
      <c r="G2192" t="s">
        <v>97</v>
      </c>
      <c r="H2192" t="s">
        <v>896</v>
      </c>
      <c r="I2192" s="200">
        <v>0</v>
      </c>
      <c r="J2192" s="200"/>
      <c r="K2192" s="237">
        <v>71.5</v>
      </c>
      <c r="L2192" s="237"/>
      <c r="M2192" s="288">
        <v>0</v>
      </c>
      <c r="N2192" s="288"/>
      <c r="O2192" s="311">
        <v>0</v>
      </c>
      <c r="P2192" s="298"/>
      <c r="Q2192" s="299">
        <v>71</v>
      </c>
      <c r="R2192" s="299"/>
      <c r="S2192" s="300">
        <v>0</v>
      </c>
      <c r="T2192" s="301"/>
      <c r="U2192" s="246"/>
    </row>
    <row r="2193" spans="1:21" x14ac:dyDescent="0.25">
      <c r="A2193" s="290" t="s">
        <v>5139</v>
      </c>
      <c r="B2193" t="s">
        <v>716</v>
      </c>
      <c r="C2193" t="s">
        <v>717</v>
      </c>
      <c r="D2193" t="s">
        <v>718</v>
      </c>
      <c r="E2193" t="s">
        <v>5140</v>
      </c>
      <c r="F2193" t="s">
        <v>141</v>
      </c>
      <c r="G2193" t="s">
        <v>97</v>
      </c>
      <c r="H2193" t="s">
        <v>896</v>
      </c>
      <c r="I2193" s="200">
        <v>0</v>
      </c>
      <c r="J2193" s="200"/>
      <c r="K2193" s="237">
        <v>14.18</v>
      </c>
      <c r="L2193" s="237"/>
      <c r="M2193" s="288">
        <v>0</v>
      </c>
      <c r="N2193" s="288"/>
      <c r="O2193" s="311">
        <v>0</v>
      </c>
      <c r="P2193" s="298"/>
      <c r="Q2193" s="299">
        <v>13.96</v>
      </c>
      <c r="R2193" s="299"/>
      <c r="S2193" s="300">
        <v>0</v>
      </c>
      <c r="T2193" s="301"/>
      <c r="U2193" s="246"/>
    </row>
    <row r="2194" spans="1:21" x14ac:dyDescent="0.25">
      <c r="A2194" s="290" t="s">
        <v>5141</v>
      </c>
      <c r="B2194" t="s">
        <v>716</v>
      </c>
      <c r="C2194" t="s">
        <v>717</v>
      </c>
      <c r="D2194" t="s">
        <v>718</v>
      </c>
      <c r="E2194" t="s">
        <v>5142</v>
      </c>
      <c r="F2194" t="s">
        <v>141</v>
      </c>
      <c r="G2194" t="s">
        <v>97</v>
      </c>
      <c r="H2194" t="s">
        <v>833</v>
      </c>
      <c r="I2194" s="200">
        <v>9000</v>
      </c>
      <c r="J2194" s="200"/>
      <c r="K2194" s="237">
        <v>220.64</v>
      </c>
      <c r="L2194" s="237"/>
      <c r="M2194" s="288">
        <v>40.79</v>
      </c>
      <c r="N2194" s="288"/>
      <c r="O2194" s="311">
        <v>8960</v>
      </c>
      <c r="P2194" s="298"/>
      <c r="Q2194" s="299">
        <v>219.67</v>
      </c>
      <c r="R2194" s="299"/>
      <c r="S2194" s="300">
        <v>40.79</v>
      </c>
      <c r="T2194" s="301"/>
      <c r="U2194" s="246"/>
    </row>
    <row r="2195" spans="1:21" x14ac:dyDescent="0.25">
      <c r="A2195" s="290" t="s">
        <v>5143</v>
      </c>
      <c r="B2195" t="s">
        <v>716</v>
      </c>
      <c r="C2195" t="s">
        <v>717</v>
      </c>
      <c r="D2195" t="s">
        <v>718</v>
      </c>
      <c r="E2195" t="s">
        <v>5144</v>
      </c>
      <c r="F2195" t="s">
        <v>141</v>
      </c>
      <c r="G2195" t="s">
        <v>97</v>
      </c>
      <c r="H2195" t="s">
        <v>1469</v>
      </c>
      <c r="I2195" s="200">
        <v>4180</v>
      </c>
      <c r="J2195" s="200"/>
      <c r="K2195" s="237">
        <v>170.21</v>
      </c>
      <c r="L2195" s="237"/>
      <c r="M2195" s="288">
        <v>24.56</v>
      </c>
      <c r="N2195" s="288"/>
      <c r="O2195" s="311">
        <v>4680</v>
      </c>
      <c r="P2195" s="298"/>
      <c r="Q2195" s="299">
        <v>173.05</v>
      </c>
      <c r="R2195" s="299"/>
      <c r="S2195" s="300">
        <v>27.04</v>
      </c>
      <c r="T2195" s="301"/>
      <c r="U2195" s="246"/>
    </row>
    <row r="2196" spans="1:21" x14ac:dyDescent="0.25">
      <c r="A2196" s="290" t="s">
        <v>5145</v>
      </c>
      <c r="B2196" t="s">
        <v>716</v>
      </c>
      <c r="C2196" t="s">
        <v>717</v>
      </c>
      <c r="D2196" t="s">
        <v>718</v>
      </c>
      <c r="E2196" t="s">
        <v>5146</v>
      </c>
      <c r="F2196" t="s">
        <v>141</v>
      </c>
      <c r="G2196" t="s">
        <v>97</v>
      </c>
      <c r="H2196" t="s">
        <v>833</v>
      </c>
      <c r="I2196" s="200">
        <v>5080</v>
      </c>
      <c r="J2196" s="200"/>
      <c r="K2196" s="237">
        <v>152.19</v>
      </c>
      <c r="L2196" s="237"/>
      <c r="M2196" s="288">
        <v>33.380000000000003</v>
      </c>
      <c r="N2196" s="288"/>
      <c r="O2196" s="311">
        <v>5080</v>
      </c>
      <c r="P2196" s="298"/>
      <c r="Q2196" s="299">
        <v>153.35</v>
      </c>
      <c r="R2196" s="299"/>
      <c r="S2196" s="300">
        <v>33.130000000000003</v>
      </c>
      <c r="T2196" s="301"/>
      <c r="U2196" s="246"/>
    </row>
    <row r="2197" spans="1:21" x14ac:dyDescent="0.25">
      <c r="A2197" s="290" t="s">
        <v>5147</v>
      </c>
      <c r="B2197" t="s">
        <v>716</v>
      </c>
      <c r="C2197" t="s">
        <v>717</v>
      </c>
      <c r="D2197" t="s">
        <v>718</v>
      </c>
      <c r="E2197" t="s">
        <v>5148</v>
      </c>
      <c r="F2197" t="s">
        <v>141</v>
      </c>
      <c r="G2197" t="s">
        <v>97</v>
      </c>
      <c r="H2197" t="s">
        <v>896</v>
      </c>
      <c r="I2197" s="200">
        <v>0</v>
      </c>
      <c r="J2197" s="200"/>
      <c r="K2197" s="237">
        <v>8.57</v>
      </c>
      <c r="L2197" s="237"/>
      <c r="M2197" s="288">
        <v>0</v>
      </c>
      <c r="N2197" s="288"/>
      <c r="O2197" s="311">
        <v>0</v>
      </c>
      <c r="P2197" s="298"/>
      <c r="Q2197" s="299">
        <v>9.6</v>
      </c>
      <c r="R2197" s="299"/>
      <c r="S2197" s="300">
        <v>0</v>
      </c>
      <c r="T2197" s="301"/>
      <c r="U2197" s="246"/>
    </row>
    <row r="2198" spans="1:21" x14ac:dyDescent="0.25">
      <c r="A2198" s="290" t="s">
        <v>5149</v>
      </c>
      <c r="B2198" t="s">
        <v>716</v>
      </c>
      <c r="C2198" t="s">
        <v>717</v>
      </c>
      <c r="D2198" t="s">
        <v>718</v>
      </c>
      <c r="E2198" t="s">
        <v>5150</v>
      </c>
      <c r="F2198" t="s">
        <v>141</v>
      </c>
      <c r="G2198" t="s">
        <v>97</v>
      </c>
      <c r="H2198" t="s">
        <v>833</v>
      </c>
      <c r="I2198" s="200">
        <v>7865</v>
      </c>
      <c r="J2198" s="200"/>
      <c r="K2198" s="237">
        <v>207.93</v>
      </c>
      <c r="L2198" s="237"/>
      <c r="M2198" s="288">
        <v>37.83</v>
      </c>
      <c r="N2198" s="288"/>
      <c r="O2198" s="311">
        <v>8181</v>
      </c>
      <c r="P2198" s="298"/>
      <c r="Q2198" s="299">
        <v>212.75</v>
      </c>
      <c r="R2198" s="299"/>
      <c r="S2198" s="300">
        <v>38.450000000000003</v>
      </c>
      <c r="T2198" s="301"/>
      <c r="U2198" s="246"/>
    </row>
    <row r="2199" spans="1:21" x14ac:dyDescent="0.25">
      <c r="A2199" s="290" t="s">
        <v>5151</v>
      </c>
      <c r="B2199" t="s">
        <v>716</v>
      </c>
      <c r="C2199" t="s">
        <v>717</v>
      </c>
      <c r="D2199" t="s">
        <v>718</v>
      </c>
      <c r="E2199" t="s">
        <v>5152</v>
      </c>
      <c r="F2199" t="s">
        <v>141</v>
      </c>
      <c r="G2199" t="s">
        <v>97</v>
      </c>
      <c r="H2199" t="s">
        <v>833</v>
      </c>
      <c r="I2199" s="200">
        <v>7350</v>
      </c>
      <c r="J2199" s="200"/>
      <c r="K2199" s="237">
        <v>288.27</v>
      </c>
      <c r="L2199" s="237"/>
      <c r="M2199" s="288">
        <v>25.5</v>
      </c>
      <c r="N2199" s="288"/>
      <c r="O2199" s="311">
        <v>7800</v>
      </c>
      <c r="P2199" s="298"/>
      <c r="Q2199" s="299">
        <v>292.88</v>
      </c>
      <c r="R2199" s="299"/>
      <c r="S2199" s="300">
        <v>26.63</v>
      </c>
      <c r="T2199" s="301"/>
      <c r="U2199" s="246"/>
    </row>
    <row r="2200" spans="1:21" x14ac:dyDescent="0.25">
      <c r="A2200" s="290" t="s">
        <v>5153</v>
      </c>
      <c r="B2200" t="s">
        <v>716</v>
      </c>
      <c r="C2200" t="s">
        <v>717</v>
      </c>
      <c r="D2200" t="s">
        <v>718</v>
      </c>
      <c r="E2200" t="s">
        <v>5154</v>
      </c>
      <c r="F2200" t="s">
        <v>141</v>
      </c>
      <c r="G2200" t="s">
        <v>97</v>
      </c>
      <c r="H2200" t="s">
        <v>833</v>
      </c>
      <c r="I2200" s="200">
        <v>6500</v>
      </c>
      <c r="J2200" s="200"/>
      <c r="K2200" s="237">
        <v>192.54</v>
      </c>
      <c r="L2200" s="237"/>
      <c r="M2200" s="288">
        <v>33.76</v>
      </c>
      <c r="N2200" s="288"/>
      <c r="O2200" s="311">
        <v>6500</v>
      </c>
      <c r="P2200" s="298"/>
      <c r="Q2200" s="299">
        <v>201.52</v>
      </c>
      <c r="R2200" s="299"/>
      <c r="S2200" s="300">
        <v>32.25</v>
      </c>
      <c r="T2200" s="301"/>
      <c r="U2200" s="246"/>
    </row>
    <row r="2201" spans="1:21" x14ac:dyDescent="0.25">
      <c r="A2201" s="290" t="s">
        <v>5155</v>
      </c>
      <c r="B2201" t="s">
        <v>716</v>
      </c>
      <c r="C2201" t="s">
        <v>717</v>
      </c>
      <c r="D2201" t="s">
        <v>718</v>
      </c>
      <c r="E2201" t="s">
        <v>5156</v>
      </c>
      <c r="F2201" t="s">
        <v>141</v>
      </c>
      <c r="G2201" t="s">
        <v>97</v>
      </c>
      <c r="H2201" t="s">
        <v>833</v>
      </c>
      <c r="I2201" s="200">
        <v>461278</v>
      </c>
      <c r="J2201" s="200"/>
      <c r="K2201" s="237">
        <v>5237.3100000000004</v>
      </c>
      <c r="L2201" s="237"/>
      <c r="M2201" s="288">
        <v>88.08</v>
      </c>
      <c r="N2201" s="288"/>
      <c r="O2201" s="311">
        <v>512232</v>
      </c>
      <c r="P2201" s="298"/>
      <c r="Q2201" s="299">
        <v>5409.8</v>
      </c>
      <c r="R2201" s="299"/>
      <c r="S2201" s="300">
        <v>94.69</v>
      </c>
      <c r="T2201" s="301"/>
      <c r="U2201" s="246"/>
    </row>
    <row r="2202" spans="1:21" x14ac:dyDescent="0.25">
      <c r="A2202" s="290" t="s">
        <v>5157</v>
      </c>
      <c r="B2202" t="s">
        <v>716</v>
      </c>
      <c r="C2202" t="s">
        <v>717</v>
      </c>
      <c r="D2202" t="s">
        <v>718</v>
      </c>
      <c r="E2202" t="s">
        <v>5158</v>
      </c>
      <c r="F2202" t="s">
        <v>141</v>
      </c>
      <c r="G2202" t="s">
        <v>97</v>
      </c>
      <c r="H2202" t="s">
        <v>833</v>
      </c>
      <c r="I2202" s="200">
        <v>10123</v>
      </c>
      <c r="J2202" s="200"/>
      <c r="K2202" s="237">
        <v>210.96</v>
      </c>
      <c r="L2202" s="237"/>
      <c r="M2202" s="288">
        <v>47.99</v>
      </c>
      <c r="N2202" s="288"/>
      <c r="O2202" s="311">
        <v>10123</v>
      </c>
      <c r="P2202" s="298"/>
      <c r="Q2202" s="299">
        <v>211.2</v>
      </c>
      <c r="R2202" s="299"/>
      <c r="S2202" s="300">
        <v>47.93</v>
      </c>
      <c r="T2202" s="301"/>
      <c r="U2202" s="246"/>
    </row>
    <row r="2203" spans="1:21" x14ac:dyDescent="0.25">
      <c r="A2203" s="290" t="s">
        <v>5159</v>
      </c>
      <c r="B2203" t="s">
        <v>716</v>
      </c>
      <c r="C2203" t="s">
        <v>717</v>
      </c>
      <c r="D2203" t="s">
        <v>718</v>
      </c>
      <c r="E2203" t="s">
        <v>5160</v>
      </c>
      <c r="F2203" t="s">
        <v>141</v>
      </c>
      <c r="G2203" t="s">
        <v>97</v>
      </c>
      <c r="H2203" t="s">
        <v>1469</v>
      </c>
      <c r="I2203" s="200">
        <v>5050</v>
      </c>
      <c r="J2203" s="200"/>
      <c r="K2203" s="237">
        <v>214.92</v>
      </c>
      <c r="L2203" s="237"/>
      <c r="M2203" s="288">
        <v>23.5</v>
      </c>
      <c r="N2203" s="288"/>
      <c r="O2203" s="311">
        <v>5200</v>
      </c>
      <c r="P2203" s="298"/>
      <c r="Q2203" s="299">
        <v>218.59</v>
      </c>
      <c r="R2203" s="299"/>
      <c r="S2203" s="300">
        <v>23.79</v>
      </c>
      <c r="T2203" s="301"/>
      <c r="U2203" s="246"/>
    </row>
    <row r="2204" spans="1:21" x14ac:dyDescent="0.25">
      <c r="A2204" s="290" t="s">
        <v>5161</v>
      </c>
      <c r="B2204" t="s">
        <v>716</v>
      </c>
      <c r="C2204" t="s">
        <v>717</v>
      </c>
      <c r="D2204" t="s">
        <v>718</v>
      </c>
      <c r="E2204" t="s">
        <v>5162</v>
      </c>
      <c r="F2204" t="s">
        <v>141</v>
      </c>
      <c r="G2204" t="s">
        <v>97</v>
      </c>
      <c r="H2204" t="s">
        <v>833</v>
      </c>
      <c r="I2204" s="200">
        <v>19000</v>
      </c>
      <c r="J2204" s="200"/>
      <c r="K2204" s="237">
        <v>411.46</v>
      </c>
      <c r="L2204" s="237"/>
      <c r="M2204" s="288">
        <v>46.18</v>
      </c>
      <c r="N2204" s="288"/>
      <c r="O2204" s="311">
        <v>19000</v>
      </c>
      <c r="P2204" s="298"/>
      <c r="Q2204" s="299">
        <v>430.86</v>
      </c>
      <c r="R2204" s="299"/>
      <c r="S2204" s="300">
        <v>44.1</v>
      </c>
      <c r="T2204" s="301"/>
      <c r="U2204" s="246"/>
    </row>
    <row r="2205" spans="1:21" x14ac:dyDescent="0.25">
      <c r="A2205" s="290" t="s">
        <v>5163</v>
      </c>
      <c r="B2205" t="s">
        <v>716</v>
      </c>
      <c r="C2205" t="s">
        <v>717</v>
      </c>
      <c r="D2205" t="s">
        <v>718</v>
      </c>
      <c r="E2205" t="s">
        <v>5164</v>
      </c>
      <c r="F2205" t="s">
        <v>141</v>
      </c>
      <c r="G2205" t="s">
        <v>97</v>
      </c>
      <c r="H2205" t="s">
        <v>833</v>
      </c>
      <c r="I2205" s="200">
        <v>8750</v>
      </c>
      <c r="J2205" s="200"/>
      <c r="K2205" s="237">
        <v>264.69</v>
      </c>
      <c r="L2205" s="237"/>
      <c r="M2205" s="288">
        <v>33.06</v>
      </c>
      <c r="N2205" s="288"/>
      <c r="O2205" s="311">
        <v>9265</v>
      </c>
      <c r="P2205" s="298"/>
      <c r="Q2205" s="299">
        <v>274.85000000000002</v>
      </c>
      <c r="R2205" s="299"/>
      <c r="S2205" s="300">
        <v>33.71</v>
      </c>
      <c r="T2205" s="301"/>
      <c r="U2205" s="246"/>
    </row>
    <row r="2206" spans="1:21" x14ac:dyDescent="0.25">
      <c r="A2206" s="290" t="s">
        <v>5165</v>
      </c>
      <c r="B2206" t="s">
        <v>716</v>
      </c>
      <c r="C2206" t="s">
        <v>717</v>
      </c>
      <c r="D2206" t="s">
        <v>718</v>
      </c>
      <c r="E2206" t="s">
        <v>5166</v>
      </c>
      <c r="F2206" t="s">
        <v>141</v>
      </c>
      <c r="G2206" t="s">
        <v>97</v>
      </c>
      <c r="H2206" t="s">
        <v>833</v>
      </c>
      <c r="I2206" s="200">
        <v>10850</v>
      </c>
      <c r="J2206" s="200"/>
      <c r="K2206" s="237">
        <v>247.82</v>
      </c>
      <c r="L2206" s="237"/>
      <c r="M2206" s="288">
        <v>43.78</v>
      </c>
      <c r="N2206" s="288"/>
      <c r="O2206" s="311">
        <v>10850</v>
      </c>
      <c r="P2206" s="298"/>
      <c r="Q2206" s="299">
        <v>252.77</v>
      </c>
      <c r="R2206" s="299"/>
      <c r="S2206" s="300">
        <v>42.92</v>
      </c>
      <c r="T2206" s="301"/>
      <c r="U2206" s="246"/>
    </row>
    <row r="2207" spans="1:21" x14ac:dyDescent="0.25">
      <c r="A2207" s="290" t="s">
        <v>5167</v>
      </c>
      <c r="B2207" t="s">
        <v>716</v>
      </c>
      <c r="C2207" t="s">
        <v>717</v>
      </c>
      <c r="D2207" t="s">
        <v>718</v>
      </c>
      <c r="E2207" t="s">
        <v>5168</v>
      </c>
      <c r="F2207" t="s">
        <v>141</v>
      </c>
      <c r="G2207" t="s">
        <v>97</v>
      </c>
      <c r="H2207" t="s">
        <v>833</v>
      </c>
      <c r="I2207" s="200">
        <v>12125</v>
      </c>
      <c r="J2207" s="200"/>
      <c r="K2207" s="237">
        <v>322.10000000000002</v>
      </c>
      <c r="L2207" s="237"/>
      <c r="M2207" s="288">
        <v>37.64</v>
      </c>
      <c r="N2207" s="288"/>
      <c r="O2207" s="311">
        <v>12500</v>
      </c>
      <c r="P2207" s="298"/>
      <c r="Q2207" s="299">
        <v>333.07</v>
      </c>
      <c r="R2207" s="299"/>
      <c r="S2207" s="300">
        <v>37.53</v>
      </c>
      <c r="T2207" s="301"/>
      <c r="U2207" s="246"/>
    </row>
    <row r="2208" spans="1:21" x14ac:dyDescent="0.25">
      <c r="A2208" s="290" t="s">
        <v>5169</v>
      </c>
      <c r="B2208" t="s">
        <v>716</v>
      </c>
      <c r="C2208" t="s">
        <v>717</v>
      </c>
      <c r="D2208" t="s">
        <v>718</v>
      </c>
      <c r="E2208" t="s">
        <v>5170</v>
      </c>
      <c r="F2208" t="s">
        <v>141</v>
      </c>
      <c r="G2208" t="s">
        <v>97</v>
      </c>
      <c r="H2208" t="s">
        <v>833</v>
      </c>
      <c r="I2208" s="200">
        <v>2751</v>
      </c>
      <c r="J2208" s="200"/>
      <c r="K2208" s="237">
        <v>57.82</v>
      </c>
      <c r="L2208" s="237"/>
      <c r="M2208" s="288">
        <v>47.58</v>
      </c>
      <c r="N2208" s="288"/>
      <c r="O2208" s="311">
        <v>3011</v>
      </c>
      <c r="P2208" s="298"/>
      <c r="Q2208" s="299">
        <v>62.72</v>
      </c>
      <c r="R2208" s="299"/>
      <c r="S2208" s="300">
        <v>48</v>
      </c>
      <c r="T2208" s="301"/>
      <c r="U2208" s="246"/>
    </row>
    <row r="2209" spans="1:21" x14ac:dyDescent="0.25">
      <c r="A2209" s="290" t="s">
        <v>5171</v>
      </c>
      <c r="B2209" t="s">
        <v>716</v>
      </c>
      <c r="C2209" t="s">
        <v>717</v>
      </c>
      <c r="D2209" t="s">
        <v>718</v>
      </c>
      <c r="E2209" t="s">
        <v>5172</v>
      </c>
      <c r="F2209" t="s">
        <v>141</v>
      </c>
      <c r="G2209" t="s">
        <v>97</v>
      </c>
      <c r="H2209" t="s">
        <v>896</v>
      </c>
      <c r="I2209" s="200">
        <v>0</v>
      </c>
      <c r="J2209" s="200"/>
      <c r="K2209" s="237">
        <v>27.28</v>
      </c>
      <c r="L2209" s="237"/>
      <c r="M2209" s="288">
        <v>0</v>
      </c>
      <c r="N2209" s="288"/>
      <c r="O2209" s="311">
        <v>0</v>
      </c>
      <c r="P2209" s="298"/>
      <c r="Q2209" s="299">
        <v>29.9</v>
      </c>
      <c r="R2209" s="299"/>
      <c r="S2209" s="300">
        <v>0</v>
      </c>
      <c r="T2209" s="301"/>
      <c r="U2209" s="246"/>
    </row>
    <row r="2210" spans="1:21" x14ac:dyDescent="0.25">
      <c r="A2210" s="290" t="s">
        <v>5173</v>
      </c>
      <c r="B2210" t="s">
        <v>716</v>
      </c>
      <c r="C2210" t="s">
        <v>717</v>
      </c>
      <c r="D2210" t="s">
        <v>718</v>
      </c>
      <c r="E2210" t="s">
        <v>5174</v>
      </c>
      <c r="F2210" t="s">
        <v>141</v>
      </c>
      <c r="G2210" t="s">
        <v>97</v>
      </c>
      <c r="H2210" t="s">
        <v>833</v>
      </c>
      <c r="I2210" s="200">
        <v>5350</v>
      </c>
      <c r="J2210" s="200"/>
      <c r="K2210" s="237">
        <v>123.41</v>
      </c>
      <c r="L2210" s="237"/>
      <c r="M2210" s="288">
        <v>43.35</v>
      </c>
      <c r="N2210" s="288"/>
      <c r="O2210" s="311">
        <v>5575</v>
      </c>
      <c r="P2210" s="298"/>
      <c r="Q2210" s="299">
        <v>125.37</v>
      </c>
      <c r="R2210" s="299"/>
      <c r="S2210" s="300">
        <v>44.47</v>
      </c>
      <c r="T2210" s="301"/>
      <c r="U2210" s="246"/>
    </row>
    <row r="2211" spans="1:21" x14ac:dyDescent="0.25">
      <c r="A2211" s="290" t="s">
        <v>5175</v>
      </c>
      <c r="B2211" t="s">
        <v>716</v>
      </c>
      <c r="C2211" t="s">
        <v>717</v>
      </c>
      <c r="D2211" t="s">
        <v>718</v>
      </c>
      <c r="E2211" t="s">
        <v>5176</v>
      </c>
      <c r="F2211" t="s">
        <v>141</v>
      </c>
      <c r="G2211" t="s">
        <v>97</v>
      </c>
      <c r="H2211" t="s">
        <v>833</v>
      </c>
      <c r="I2211" s="200">
        <v>4500</v>
      </c>
      <c r="J2211" s="200"/>
      <c r="K2211" s="237">
        <v>154.31</v>
      </c>
      <c r="L2211" s="237"/>
      <c r="M2211" s="288">
        <v>29.16</v>
      </c>
      <c r="N2211" s="288"/>
      <c r="O2211" s="311">
        <v>4500</v>
      </c>
      <c r="P2211" s="298"/>
      <c r="Q2211" s="299">
        <v>153.25</v>
      </c>
      <c r="R2211" s="299"/>
      <c r="S2211" s="300">
        <v>29.36</v>
      </c>
      <c r="T2211" s="301"/>
      <c r="U2211" s="246"/>
    </row>
    <row r="2212" spans="1:21" x14ac:dyDescent="0.25">
      <c r="A2212" s="290" t="s">
        <v>5177</v>
      </c>
      <c r="B2212" t="s">
        <v>716</v>
      </c>
      <c r="C2212" t="s">
        <v>717</v>
      </c>
      <c r="D2212" t="s">
        <v>718</v>
      </c>
      <c r="E2212" t="s">
        <v>5178</v>
      </c>
      <c r="F2212" t="s">
        <v>141</v>
      </c>
      <c r="G2212" t="s">
        <v>97</v>
      </c>
      <c r="H2212" t="s">
        <v>1469</v>
      </c>
      <c r="I2212" s="200">
        <v>0</v>
      </c>
      <c r="J2212" s="200"/>
      <c r="K2212" s="237">
        <v>0</v>
      </c>
      <c r="L2212" s="237"/>
      <c r="M2212" s="288">
        <v>0</v>
      </c>
      <c r="N2212" s="288"/>
      <c r="O2212" s="311">
        <v>0</v>
      </c>
      <c r="P2212" s="298"/>
      <c r="Q2212" s="299">
        <v>0</v>
      </c>
      <c r="R2212" s="299"/>
      <c r="S2212" s="300">
        <v>0</v>
      </c>
      <c r="T2212" s="301"/>
      <c r="U2212" s="246"/>
    </row>
    <row r="2213" spans="1:21" x14ac:dyDescent="0.25">
      <c r="A2213" s="290" t="s">
        <v>5179</v>
      </c>
      <c r="B2213" t="s">
        <v>716</v>
      </c>
      <c r="C2213" t="s">
        <v>717</v>
      </c>
      <c r="D2213" t="s">
        <v>718</v>
      </c>
      <c r="E2213" t="s">
        <v>5180</v>
      </c>
      <c r="F2213" t="s">
        <v>141</v>
      </c>
      <c r="G2213" t="s">
        <v>97</v>
      </c>
      <c r="H2213" t="s">
        <v>833</v>
      </c>
      <c r="I2213" s="200">
        <v>14820</v>
      </c>
      <c r="J2213" s="200"/>
      <c r="K2213" s="237">
        <v>351.41</v>
      </c>
      <c r="L2213" s="237"/>
      <c r="M2213" s="288">
        <v>42.17</v>
      </c>
      <c r="N2213" s="288"/>
      <c r="O2213" s="311">
        <v>14820</v>
      </c>
      <c r="P2213" s="298"/>
      <c r="Q2213" s="299">
        <v>355.1</v>
      </c>
      <c r="R2213" s="299"/>
      <c r="S2213" s="300">
        <v>41.73</v>
      </c>
      <c r="T2213" s="301"/>
      <c r="U2213" s="246"/>
    </row>
    <row r="2214" spans="1:21" x14ac:dyDescent="0.25">
      <c r="A2214" s="290" t="s">
        <v>5181</v>
      </c>
      <c r="B2214" t="s">
        <v>716</v>
      </c>
      <c r="C2214" t="s">
        <v>717</v>
      </c>
      <c r="D2214" t="s">
        <v>718</v>
      </c>
      <c r="E2214" t="s">
        <v>5182</v>
      </c>
      <c r="F2214" t="s">
        <v>141</v>
      </c>
      <c r="G2214" t="s">
        <v>97</v>
      </c>
      <c r="H2214" t="s">
        <v>896</v>
      </c>
      <c r="I2214" s="200">
        <v>0</v>
      </c>
      <c r="J2214" s="200"/>
      <c r="K2214" s="237">
        <v>40.119999999999997</v>
      </c>
      <c r="L2214" s="237"/>
      <c r="M2214" s="288">
        <v>0</v>
      </c>
      <c r="N2214" s="288"/>
      <c r="O2214" s="311">
        <v>0</v>
      </c>
      <c r="P2214" s="298"/>
      <c r="Q2214" s="299">
        <v>42.33</v>
      </c>
      <c r="R2214" s="299"/>
      <c r="S2214" s="300">
        <v>0</v>
      </c>
      <c r="T2214" s="301"/>
      <c r="U2214" s="246"/>
    </row>
    <row r="2215" spans="1:21" x14ac:dyDescent="0.25">
      <c r="A2215" s="290" t="s">
        <v>5183</v>
      </c>
      <c r="B2215" t="s">
        <v>716</v>
      </c>
      <c r="C2215" t="s">
        <v>717</v>
      </c>
      <c r="D2215" t="s">
        <v>718</v>
      </c>
      <c r="E2215" t="s">
        <v>5184</v>
      </c>
      <c r="F2215" t="s">
        <v>141</v>
      </c>
      <c r="G2215" t="s">
        <v>97</v>
      </c>
      <c r="H2215" t="s">
        <v>1469</v>
      </c>
      <c r="I2215" s="200">
        <v>3000</v>
      </c>
      <c r="J2215" s="200"/>
      <c r="K2215" s="237">
        <v>132.4</v>
      </c>
      <c r="L2215" s="237"/>
      <c r="M2215" s="288">
        <v>22.66</v>
      </c>
      <c r="N2215" s="288"/>
      <c r="O2215" s="311">
        <v>3000</v>
      </c>
      <c r="P2215" s="298"/>
      <c r="Q2215" s="299">
        <v>135.75</v>
      </c>
      <c r="R2215" s="299"/>
      <c r="S2215" s="300">
        <v>22.1</v>
      </c>
      <c r="T2215" s="301"/>
      <c r="U2215" s="246"/>
    </row>
    <row r="2216" spans="1:21" x14ac:dyDescent="0.25">
      <c r="A2216" s="290" t="s">
        <v>5185</v>
      </c>
      <c r="B2216" t="s">
        <v>716</v>
      </c>
      <c r="C2216" t="s">
        <v>717</v>
      </c>
      <c r="D2216" t="s">
        <v>718</v>
      </c>
      <c r="E2216" t="s">
        <v>5186</v>
      </c>
      <c r="F2216" t="s">
        <v>141</v>
      </c>
      <c r="G2216" t="s">
        <v>97</v>
      </c>
      <c r="H2216" t="s">
        <v>833</v>
      </c>
      <c r="I2216" s="200">
        <v>6250</v>
      </c>
      <c r="J2216" s="200"/>
      <c r="K2216" s="237">
        <v>146.61000000000001</v>
      </c>
      <c r="L2216" s="237"/>
      <c r="M2216" s="288">
        <v>42.63</v>
      </c>
      <c r="N2216" s="288"/>
      <c r="O2216" s="311">
        <v>6500</v>
      </c>
      <c r="P2216" s="298"/>
      <c r="Q2216" s="299">
        <v>151.26</v>
      </c>
      <c r="R2216" s="299"/>
      <c r="S2216" s="300">
        <v>42.97</v>
      </c>
      <c r="T2216" s="301"/>
      <c r="U2216" s="246"/>
    </row>
    <row r="2217" spans="1:21" x14ac:dyDescent="0.25">
      <c r="A2217" s="290" t="s">
        <v>5187</v>
      </c>
      <c r="B2217" t="s">
        <v>716</v>
      </c>
      <c r="C2217" t="s">
        <v>717</v>
      </c>
      <c r="D2217" t="s">
        <v>718</v>
      </c>
      <c r="E2217" t="s">
        <v>5188</v>
      </c>
      <c r="F2217" t="s">
        <v>141</v>
      </c>
      <c r="G2217" t="s">
        <v>97</v>
      </c>
      <c r="H2217" t="s">
        <v>833</v>
      </c>
      <c r="I2217" s="200">
        <v>199987</v>
      </c>
      <c r="J2217" s="200"/>
      <c r="K2217" s="237">
        <v>1666.58</v>
      </c>
      <c r="L2217" s="237"/>
      <c r="M2217" s="288">
        <v>120</v>
      </c>
      <c r="N2217" s="288"/>
      <c r="O2217" s="311">
        <v>212096</v>
      </c>
      <c r="P2217" s="298"/>
      <c r="Q2217" s="299">
        <v>1706.99</v>
      </c>
      <c r="R2217" s="299"/>
      <c r="S2217" s="300">
        <v>124.25</v>
      </c>
      <c r="T2217" s="301"/>
      <c r="U2217" s="246"/>
    </row>
    <row r="2218" spans="1:21" x14ac:dyDescent="0.25">
      <c r="A2218" s="290" t="s">
        <v>5189</v>
      </c>
      <c r="B2218" t="s">
        <v>716</v>
      </c>
      <c r="C2218" t="s">
        <v>717</v>
      </c>
      <c r="D2218" t="s">
        <v>718</v>
      </c>
      <c r="E2218" t="s">
        <v>5190</v>
      </c>
      <c r="F2218" t="s">
        <v>141</v>
      </c>
      <c r="G2218" t="s">
        <v>97</v>
      </c>
      <c r="H2218" t="s">
        <v>833</v>
      </c>
      <c r="I2218" s="200">
        <v>13899</v>
      </c>
      <c r="J2218" s="200"/>
      <c r="K2218" s="237">
        <v>308</v>
      </c>
      <c r="L2218" s="237"/>
      <c r="M2218" s="288">
        <v>45.13</v>
      </c>
      <c r="N2218" s="288"/>
      <c r="O2218" s="311">
        <v>13899</v>
      </c>
      <c r="P2218" s="298"/>
      <c r="Q2218" s="299">
        <v>318.62</v>
      </c>
      <c r="R2218" s="299"/>
      <c r="S2218" s="300">
        <v>43.62</v>
      </c>
      <c r="T2218" s="301"/>
      <c r="U2218" s="246"/>
    </row>
    <row r="2219" spans="1:21" x14ac:dyDescent="0.25">
      <c r="A2219" s="290" t="s">
        <v>5191</v>
      </c>
      <c r="B2219" t="s">
        <v>716</v>
      </c>
      <c r="C2219" t="s">
        <v>717</v>
      </c>
      <c r="D2219" t="s">
        <v>718</v>
      </c>
      <c r="E2219" t="s">
        <v>5192</v>
      </c>
      <c r="F2219" t="s">
        <v>141</v>
      </c>
      <c r="G2219" t="s">
        <v>97</v>
      </c>
      <c r="H2219" t="s">
        <v>833</v>
      </c>
      <c r="I2219" s="200">
        <v>25750</v>
      </c>
      <c r="J2219" s="200"/>
      <c r="K2219" s="237">
        <v>729.15</v>
      </c>
      <c r="L2219" s="237"/>
      <c r="M2219" s="288">
        <v>35.32</v>
      </c>
      <c r="N2219" s="288"/>
      <c r="O2219" s="311">
        <v>26750</v>
      </c>
      <c r="P2219" s="298"/>
      <c r="Q2219" s="299">
        <v>740.08</v>
      </c>
      <c r="R2219" s="299"/>
      <c r="S2219" s="300">
        <v>36.14</v>
      </c>
      <c r="T2219" s="301"/>
      <c r="U2219" s="246"/>
    </row>
    <row r="2220" spans="1:21" x14ac:dyDescent="0.25">
      <c r="A2220" s="290" t="s">
        <v>5193</v>
      </c>
      <c r="B2220" t="s">
        <v>716</v>
      </c>
      <c r="C2220" t="s">
        <v>717</v>
      </c>
      <c r="D2220" t="s">
        <v>718</v>
      </c>
      <c r="E2220" t="s">
        <v>5194</v>
      </c>
      <c r="F2220" t="s">
        <v>141</v>
      </c>
      <c r="G2220" t="s">
        <v>97</v>
      </c>
      <c r="H2220" t="s">
        <v>833</v>
      </c>
      <c r="I2220" s="200">
        <v>10590</v>
      </c>
      <c r="J2220" s="200"/>
      <c r="K2220" s="237">
        <v>397.34</v>
      </c>
      <c r="L2220" s="237"/>
      <c r="M2220" s="288">
        <v>26.65</v>
      </c>
      <c r="N2220" s="288"/>
      <c r="O2220" s="311">
        <v>11130</v>
      </c>
      <c r="P2220" s="298"/>
      <c r="Q2220" s="299">
        <v>409.42</v>
      </c>
      <c r="R2220" s="299"/>
      <c r="S2220" s="300">
        <v>27.18</v>
      </c>
      <c r="T2220" s="301"/>
      <c r="U2220" s="246"/>
    </row>
    <row r="2221" spans="1:21" x14ac:dyDescent="0.25">
      <c r="A2221" s="290" t="s">
        <v>5195</v>
      </c>
      <c r="B2221" t="s">
        <v>716</v>
      </c>
      <c r="C2221" t="s">
        <v>717</v>
      </c>
      <c r="D2221" t="s">
        <v>718</v>
      </c>
      <c r="E2221" t="s">
        <v>5196</v>
      </c>
      <c r="F2221" t="s">
        <v>141</v>
      </c>
      <c r="G2221" t="s">
        <v>97</v>
      </c>
      <c r="H2221" t="s">
        <v>896</v>
      </c>
      <c r="I2221" s="200">
        <v>0</v>
      </c>
      <c r="J2221" s="200"/>
      <c r="K2221" s="237">
        <v>21.67</v>
      </c>
      <c r="L2221" s="237"/>
      <c r="M2221" s="288">
        <v>0</v>
      </c>
      <c r="N2221" s="288"/>
      <c r="O2221" s="311">
        <v>0</v>
      </c>
      <c r="P2221" s="298"/>
      <c r="Q2221" s="299">
        <v>21.68</v>
      </c>
      <c r="R2221" s="299"/>
      <c r="S2221" s="300">
        <v>0</v>
      </c>
      <c r="T2221" s="301"/>
      <c r="U2221" s="246"/>
    </row>
    <row r="2222" spans="1:21" x14ac:dyDescent="0.25">
      <c r="A2222" s="290" t="s">
        <v>5197</v>
      </c>
      <c r="B2222" t="s">
        <v>716</v>
      </c>
      <c r="C2222" t="s">
        <v>717</v>
      </c>
      <c r="D2222" t="s">
        <v>718</v>
      </c>
      <c r="E2222" t="s">
        <v>5198</v>
      </c>
      <c r="F2222" t="s">
        <v>141</v>
      </c>
      <c r="G2222" t="s">
        <v>97</v>
      </c>
      <c r="H2222" t="s">
        <v>833</v>
      </c>
      <c r="I2222" s="200">
        <v>149830</v>
      </c>
      <c r="J2222" s="200"/>
      <c r="K2222" s="237">
        <v>1062.74</v>
      </c>
      <c r="L2222" s="237"/>
      <c r="M2222" s="288">
        <v>140.97999999999999</v>
      </c>
      <c r="N2222" s="288"/>
      <c r="O2222" s="311">
        <v>154075</v>
      </c>
      <c r="P2222" s="298"/>
      <c r="Q2222" s="299">
        <v>1079.1099999999999</v>
      </c>
      <c r="R2222" s="299"/>
      <c r="S2222" s="300">
        <v>142.78</v>
      </c>
      <c r="T2222" s="301"/>
      <c r="U2222" s="246"/>
    </row>
    <row r="2223" spans="1:21" x14ac:dyDescent="0.25">
      <c r="A2223" s="290" t="s">
        <v>5199</v>
      </c>
      <c r="B2223" t="s">
        <v>716</v>
      </c>
      <c r="C2223" t="s">
        <v>717</v>
      </c>
      <c r="D2223" t="s">
        <v>718</v>
      </c>
      <c r="E2223" t="s">
        <v>5200</v>
      </c>
      <c r="F2223" t="s">
        <v>141</v>
      </c>
      <c r="G2223" t="s">
        <v>97</v>
      </c>
      <c r="H2223" t="s">
        <v>833</v>
      </c>
      <c r="I2223" s="200">
        <v>11750</v>
      </c>
      <c r="J2223" s="200"/>
      <c r="K2223" s="237">
        <v>355.86</v>
      </c>
      <c r="L2223" s="237"/>
      <c r="M2223" s="288">
        <v>33.020000000000003</v>
      </c>
      <c r="N2223" s="288"/>
      <c r="O2223" s="311">
        <v>11750</v>
      </c>
      <c r="P2223" s="298"/>
      <c r="Q2223" s="299">
        <v>378.97</v>
      </c>
      <c r="R2223" s="299"/>
      <c r="S2223" s="300">
        <v>31.01</v>
      </c>
      <c r="T2223" s="301"/>
      <c r="U2223" s="246"/>
    </row>
    <row r="2224" spans="1:21" x14ac:dyDescent="0.25">
      <c r="A2224" s="290" t="s">
        <v>5201</v>
      </c>
      <c r="B2224" t="s">
        <v>716</v>
      </c>
      <c r="C2224" t="s">
        <v>717</v>
      </c>
      <c r="D2224" t="s">
        <v>718</v>
      </c>
      <c r="E2224" t="s">
        <v>5202</v>
      </c>
      <c r="F2224" t="s">
        <v>141</v>
      </c>
      <c r="G2224" t="s">
        <v>97</v>
      </c>
      <c r="H2224" t="s">
        <v>896</v>
      </c>
      <c r="I2224" s="200">
        <v>0</v>
      </c>
      <c r="J2224" s="200"/>
      <c r="K2224" s="237">
        <v>14.97</v>
      </c>
      <c r="L2224" s="237"/>
      <c r="M2224" s="288">
        <v>0</v>
      </c>
      <c r="N2224" s="288"/>
      <c r="O2224" s="311">
        <v>0</v>
      </c>
      <c r="P2224" s="298"/>
      <c r="Q2224" s="299">
        <v>13.37</v>
      </c>
      <c r="R2224" s="299"/>
      <c r="S2224" s="300">
        <v>0</v>
      </c>
      <c r="T2224" s="301"/>
      <c r="U2224" s="246"/>
    </row>
    <row r="2225" spans="1:21" x14ac:dyDescent="0.25">
      <c r="A2225" s="290" t="s">
        <v>5203</v>
      </c>
      <c r="B2225" t="s">
        <v>716</v>
      </c>
      <c r="C2225" t="s">
        <v>717</v>
      </c>
      <c r="D2225" t="s">
        <v>718</v>
      </c>
      <c r="E2225" t="s">
        <v>5204</v>
      </c>
      <c r="F2225" t="s">
        <v>141</v>
      </c>
      <c r="G2225" t="s">
        <v>97</v>
      </c>
      <c r="H2225" t="s">
        <v>1469</v>
      </c>
      <c r="I2225" s="200">
        <v>0</v>
      </c>
      <c r="J2225" s="200"/>
      <c r="K2225" s="237">
        <v>0</v>
      </c>
      <c r="L2225" s="237"/>
      <c r="M2225" s="288">
        <v>0</v>
      </c>
      <c r="N2225" s="288"/>
      <c r="O2225" s="311">
        <v>0</v>
      </c>
      <c r="P2225" s="298"/>
      <c r="Q2225" s="299">
        <v>0</v>
      </c>
      <c r="R2225" s="299"/>
      <c r="S2225" s="300">
        <v>0</v>
      </c>
      <c r="T2225" s="301"/>
      <c r="U2225" s="246"/>
    </row>
    <row r="2226" spans="1:21" x14ac:dyDescent="0.25">
      <c r="A2226" s="290" t="s">
        <v>5205</v>
      </c>
      <c r="B2226" t="s">
        <v>716</v>
      </c>
      <c r="C2226" t="s">
        <v>717</v>
      </c>
      <c r="D2226" t="s">
        <v>718</v>
      </c>
      <c r="E2226" t="s">
        <v>5206</v>
      </c>
      <c r="F2226" t="s">
        <v>141</v>
      </c>
      <c r="G2226" t="s">
        <v>97</v>
      </c>
      <c r="H2226" t="s">
        <v>1469</v>
      </c>
      <c r="I2226" s="200">
        <v>3585</v>
      </c>
      <c r="J2226" s="200"/>
      <c r="K2226" s="237">
        <v>224.41</v>
      </c>
      <c r="L2226" s="237"/>
      <c r="M2226" s="288">
        <v>15.98</v>
      </c>
      <c r="N2226" s="288"/>
      <c r="O2226" s="311">
        <v>3629</v>
      </c>
      <c r="P2226" s="298"/>
      <c r="Q2226" s="299">
        <v>227.16</v>
      </c>
      <c r="R2226" s="299"/>
      <c r="S2226" s="300">
        <v>15.98</v>
      </c>
      <c r="T2226" s="301"/>
      <c r="U2226" s="246"/>
    </row>
    <row r="2227" spans="1:21" x14ac:dyDescent="0.25">
      <c r="A2227" s="290" t="s">
        <v>5207</v>
      </c>
      <c r="B2227" t="s">
        <v>716</v>
      </c>
      <c r="C2227" t="s">
        <v>717</v>
      </c>
      <c r="D2227" t="s">
        <v>718</v>
      </c>
      <c r="E2227" t="s">
        <v>5208</v>
      </c>
      <c r="F2227" t="s">
        <v>141</v>
      </c>
      <c r="G2227" t="s">
        <v>97</v>
      </c>
      <c r="H2227" t="s">
        <v>833</v>
      </c>
      <c r="I2227" s="200">
        <v>7800</v>
      </c>
      <c r="J2227" s="200"/>
      <c r="K2227" s="237">
        <v>303.14999999999998</v>
      </c>
      <c r="L2227" s="237"/>
      <c r="M2227" s="288">
        <v>25.73</v>
      </c>
      <c r="N2227" s="288"/>
      <c r="O2227" s="311">
        <v>8500</v>
      </c>
      <c r="P2227" s="298"/>
      <c r="Q2227" s="299">
        <v>309.01</v>
      </c>
      <c r="R2227" s="299"/>
      <c r="S2227" s="300">
        <v>27.51</v>
      </c>
      <c r="T2227" s="301"/>
      <c r="U2227" s="246"/>
    </row>
    <row r="2228" spans="1:21" x14ac:dyDescent="0.25">
      <c r="A2228" s="290" t="s">
        <v>5209</v>
      </c>
      <c r="B2228" t="s">
        <v>716</v>
      </c>
      <c r="C2228" t="s">
        <v>717</v>
      </c>
      <c r="D2228" t="s">
        <v>718</v>
      </c>
      <c r="E2228" t="s">
        <v>5210</v>
      </c>
      <c r="F2228" t="s">
        <v>141</v>
      </c>
      <c r="G2228" t="s">
        <v>97</v>
      </c>
      <c r="H2228" t="s">
        <v>833</v>
      </c>
      <c r="I2228" s="200">
        <v>3000</v>
      </c>
      <c r="J2228" s="200"/>
      <c r="K2228" s="237">
        <v>154.35</v>
      </c>
      <c r="L2228" s="237"/>
      <c r="M2228" s="288">
        <v>19.440000000000001</v>
      </c>
      <c r="N2228" s="288"/>
      <c r="O2228" s="311">
        <v>3000</v>
      </c>
      <c r="P2228" s="298"/>
      <c r="Q2228" s="299">
        <v>158.4</v>
      </c>
      <c r="R2228" s="299"/>
      <c r="S2228" s="300">
        <v>18.940000000000001</v>
      </c>
      <c r="T2228" s="301"/>
      <c r="U2228" s="246"/>
    </row>
    <row r="2229" spans="1:21" x14ac:dyDescent="0.25">
      <c r="A2229" s="290" t="s">
        <v>5211</v>
      </c>
      <c r="B2229" t="s">
        <v>716</v>
      </c>
      <c r="C2229" t="s">
        <v>717</v>
      </c>
      <c r="D2229" t="s">
        <v>718</v>
      </c>
      <c r="E2229" t="s">
        <v>5212</v>
      </c>
      <c r="F2229" t="s">
        <v>141</v>
      </c>
      <c r="G2229" t="s">
        <v>97</v>
      </c>
      <c r="H2229" t="s">
        <v>1469</v>
      </c>
      <c r="I2229" s="200">
        <v>0</v>
      </c>
      <c r="J2229" s="200"/>
      <c r="K2229" s="237">
        <v>0</v>
      </c>
      <c r="L2229" s="237"/>
      <c r="M2229" s="288">
        <v>0</v>
      </c>
      <c r="N2229" s="288"/>
      <c r="O2229" s="311">
        <v>0</v>
      </c>
      <c r="P2229" s="298"/>
      <c r="Q2229" s="299">
        <v>0</v>
      </c>
      <c r="R2229" s="299"/>
      <c r="S2229" s="300">
        <v>0</v>
      </c>
      <c r="T2229" s="301"/>
      <c r="U2229" s="246"/>
    </row>
    <row r="2230" spans="1:21" x14ac:dyDescent="0.25">
      <c r="A2230" s="290" t="s">
        <v>5213</v>
      </c>
      <c r="B2230" t="s">
        <v>716</v>
      </c>
      <c r="C2230" t="s">
        <v>717</v>
      </c>
      <c r="D2230" t="s">
        <v>718</v>
      </c>
      <c r="E2230" t="s">
        <v>5214</v>
      </c>
      <c r="F2230" t="s">
        <v>141</v>
      </c>
      <c r="G2230" t="s">
        <v>97</v>
      </c>
      <c r="H2230" t="s">
        <v>1469</v>
      </c>
      <c r="I2230" s="200">
        <v>2550</v>
      </c>
      <c r="J2230" s="200"/>
      <c r="K2230" s="237">
        <v>63.63</v>
      </c>
      <c r="L2230" s="237"/>
      <c r="M2230" s="288">
        <v>40.08</v>
      </c>
      <c r="N2230" s="288"/>
      <c r="O2230" s="311">
        <v>2650</v>
      </c>
      <c r="P2230" s="298"/>
      <c r="Q2230" s="299">
        <v>66.09</v>
      </c>
      <c r="R2230" s="299"/>
      <c r="S2230" s="300">
        <v>40.1</v>
      </c>
      <c r="T2230" s="301"/>
      <c r="U2230" s="246"/>
    </row>
    <row r="2231" spans="1:21" x14ac:dyDescent="0.25">
      <c r="A2231" s="290" t="s">
        <v>5215</v>
      </c>
      <c r="B2231" t="s">
        <v>716</v>
      </c>
      <c r="C2231" t="s">
        <v>717</v>
      </c>
      <c r="D2231" t="s">
        <v>718</v>
      </c>
      <c r="E2231" t="s">
        <v>5216</v>
      </c>
      <c r="F2231" t="s">
        <v>141</v>
      </c>
      <c r="G2231" t="s">
        <v>97</v>
      </c>
      <c r="H2231" t="s">
        <v>833</v>
      </c>
      <c r="I2231" s="200">
        <v>5000</v>
      </c>
      <c r="J2231" s="200"/>
      <c r="K2231" s="237">
        <v>115.8</v>
      </c>
      <c r="L2231" s="237"/>
      <c r="M2231" s="288">
        <v>43.18</v>
      </c>
      <c r="N2231" s="288"/>
      <c r="O2231" s="311">
        <v>8000</v>
      </c>
      <c r="P2231" s="298"/>
      <c r="Q2231" s="299">
        <v>119.98</v>
      </c>
      <c r="R2231" s="299"/>
      <c r="S2231" s="300">
        <v>66.680000000000007</v>
      </c>
      <c r="T2231" s="301"/>
      <c r="U2231" s="246"/>
    </row>
    <row r="2232" spans="1:21" x14ac:dyDescent="0.25">
      <c r="A2232" s="290" t="s">
        <v>5217</v>
      </c>
      <c r="B2232" t="s">
        <v>716</v>
      </c>
      <c r="C2232" t="s">
        <v>717</v>
      </c>
      <c r="D2232" t="s">
        <v>718</v>
      </c>
      <c r="E2232" t="s">
        <v>5218</v>
      </c>
      <c r="F2232" t="s">
        <v>141</v>
      </c>
      <c r="G2232" t="s">
        <v>97</v>
      </c>
      <c r="H2232" t="s">
        <v>833</v>
      </c>
      <c r="I2232" s="200">
        <v>4050</v>
      </c>
      <c r="J2232" s="200"/>
      <c r="K2232" s="237">
        <v>172.56</v>
      </c>
      <c r="L2232" s="237"/>
      <c r="M2232" s="288">
        <v>23.47</v>
      </c>
      <c r="N2232" s="288"/>
      <c r="O2232" s="311">
        <v>4250</v>
      </c>
      <c r="P2232" s="298"/>
      <c r="Q2232" s="299">
        <v>180.38</v>
      </c>
      <c r="R2232" s="299"/>
      <c r="S2232" s="300">
        <v>23.56</v>
      </c>
      <c r="T2232" s="301"/>
      <c r="U2232" s="246"/>
    </row>
    <row r="2233" spans="1:21" x14ac:dyDescent="0.25">
      <c r="A2233" s="290" t="s">
        <v>5219</v>
      </c>
      <c r="B2233" t="s">
        <v>716</v>
      </c>
      <c r="C2233" t="s">
        <v>717</v>
      </c>
      <c r="D2233" t="s">
        <v>718</v>
      </c>
      <c r="E2233" t="s">
        <v>5220</v>
      </c>
      <c r="F2233" t="s">
        <v>141</v>
      </c>
      <c r="G2233" t="s">
        <v>97</v>
      </c>
      <c r="H2233" t="s">
        <v>833</v>
      </c>
      <c r="I2233" s="200">
        <v>3250</v>
      </c>
      <c r="J2233" s="200"/>
      <c r="K2233" s="237">
        <v>127.07</v>
      </c>
      <c r="L2233" s="237"/>
      <c r="M2233" s="288">
        <v>25.58</v>
      </c>
      <c r="N2233" s="288"/>
      <c r="O2233" s="311">
        <v>3750</v>
      </c>
      <c r="P2233" s="298"/>
      <c r="Q2233" s="299">
        <v>130.54</v>
      </c>
      <c r="R2233" s="299"/>
      <c r="S2233" s="300">
        <v>28.73</v>
      </c>
      <c r="T2233" s="301"/>
      <c r="U2233" s="246"/>
    </row>
    <row r="2234" spans="1:21" x14ac:dyDescent="0.25">
      <c r="A2234" s="290" t="s">
        <v>5221</v>
      </c>
      <c r="B2234" t="s">
        <v>716</v>
      </c>
      <c r="C2234" t="s">
        <v>717</v>
      </c>
      <c r="D2234" t="s">
        <v>718</v>
      </c>
      <c r="E2234" t="s">
        <v>5222</v>
      </c>
      <c r="F2234" t="s">
        <v>141</v>
      </c>
      <c r="G2234" t="s">
        <v>97</v>
      </c>
      <c r="H2234" t="s">
        <v>896</v>
      </c>
      <c r="I2234" s="200">
        <v>0</v>
      </c>
      <c r="J2234" s="200"/>
      <c r="K2234" s="237">
        <v>77.22</v>
      </c>
      <c r="L2234" s="237"/>
      <c r="M2234" s="288">
        <v>0</v>
      </c>
      <c r="N2234" s="288"/>
      <c r="O2234" s="311">
        <v>0</v>
      </c>
      <c r="P2234" s="298"/>
      <c r="Q2234" s="299">
        <v>75.239999999999995</v>
      </c>
      <c r="R2234" s="299"/>
      <c r="S2234" s="300">
        <v>0</v>
      </c>
      <c r="T2234" s="301"/>
      <c r="U2234" s="246"/>
    </row>
    <row r="2235" spans="1:21" x14ac:dyDescent="0.25">
      <c r="A2235" s="290" t="s">
        <v>5223</v>
      </c>
      <c r="B2235" t="s">
        <v>716</v>
      </c>
      <c r="C2235" t="s">
        <v>717</v>
      </c>
      <c r="D2235" t="s">
        <v>718</v>
      </c>
      <c r="E2235" t="s">
        <v>5224</v>
      </c>
      <c r="F2235" t="s">
        <v>141</v>
      </c>
      <c r="G2235" t="s">
        <v>97</v>
      </c>
      <c r="H2235" t="s">
        <v>833</v>
      </c>
      <c r="I2235" s="200">
        <v>318790</v>
      </c>
      <c r="J2235" s="200"/>
      <c r="K2235" s="237">
        <v>5032.3</v>
      </c>
      <c r="L2235" s="237"/>
      <c r="M2235" s="288">
        <v>63.35</v>
      </c>
      <c r="N2235" s="288"/>
      <c r="O2235" s="311">
        <v>354530</v>
      </c>
      <c r="P2235" s="298"/>
      <c r="Q2235" s="299">
        <v>5097.95</v>
      </c>
      <c r="R2235" s="299"/>
      <c r="S2235" s="300">
        <v>69.540000000000006</v>
      </c>
      <c r="T2235" s="301"/>
      <c r="U2235" s="246"/>
    </row>
    <row r="2236" spans="1:21" x14ac:dyDescent="0.25">
      <c r="A2236" s="290" t="s">
        <v>5225</v>
      </c>
      <c r="B2236" t="s">
        <v>716</v>
      </c>
      <c r="C2236" t="s">
        <v>717</v>
      </c>
      <c r="D2236" t="s">
        <v>718</v>
      </c>
      <c r="E2236" t="s">
        <v>5226</v>
      </c>
      <c r="F2236" t="s">
        <v>141</v>
      </c>
      <c r="G2236" t="s">
        <v>97</v>
      </c>
      <c r="H2236" t="s">
        <v>1469</v>
      </c>
      <c r="I2236" s="200">
        <v>0</v>
      </c>
      <c r="J2236" s="200"/>
      <c r="K2236" s="237">
        <v>0</v>
      </c>
      <c r="L2236" s="237"/>
      <c r="M2236" s="288">
        <v>0</v>
      </c>
      <c r="N2236" s="288"/>
      <c r="O2236" s="311">
        <v>0</v>
      </c>
      <c r="P2236" s="298"/>
      <c r="Q2236" s="299">
        <v>0</v>
      </c>
      <c r="R2236" s="299"/>
      <c r="S2236" s="300">
        <v>0</v>
      </c>
      <c r="T2236" s="301"/>
      <c r="U2236" s="246"/>
    </row>
    <row r="2237" spans="1:21" x14ac:dyDescent="0.25">
      <c r="A2237" s="290" t="s">
        <v>5227</v>
      </c>
      <c r="B2237" t="s">
        <v>716</v>
      </c>
      <c r="C2237" t="s">
        <v>717</v>
      </c>
      <c r="D2237" t="s">
        <v>718</v>
      </c>
      <c r="E2237" t="s">
        <v>5228</v>
      </c>
      <c r="F2237" t="s">
        <v>141</v>
      </c>
      <c r="G2237" t="s">
        <v>97</v>
      </c>
      <c r="H2237" t="s">
        <v>833</v>
      </c>
      <c r="I2237" s="200">
        <v>1800</v>
      </c>
      <c r="J2237" s="200"/>
      <c r="K2237" s="237">
        <v>91.69</v>
      </c>
      <c r="L2237" s="237"/>
      <c r="M2237" s="288">
        <v>19.63</v>
      </c>
      <c r="N2237" s="288"/>
      <c r="O2237" s="311">
        <v>1800</v>
      </c>
      <c r="P2237" s="298"/>
      <c r="Q2237" s="299">
        <v>93.82</v>
      </c>
      <c r="R2237" s="299"/>
      <c r="S2237" s="300">
        <v>19.190000000000001</v>
      </c>
      <c r="T2237" s="301"/>
      <c r="U2237" s="246"/>
    </row>
    <row r="2238" spans="1:21" x14ac:dyDescent="0.25">
      <c r="A2238" s="290" t="s">
        <v>5229</v>
      </c>
      <c r="B2238" t="s">
        <v>716</v>
      </c>
      <c r="C2238" t="s">
        <v>717</v>
      </c>
      <c r="D2238" t="s">
        <v>718</v>
      </c>
      <c r="E2238" t="s">
        <v>5230</v>
      </c>
      <c r="F2238" t="s">
        <v>141</v>
      </c>
      <c r="G2238" t="s">
        <v>97</v>
      </c>
      <c r="H2238" t="s">
        <v>833</v>
      </c>
      <c r="I2238" s="200">
        <v>12000</v>
      </c>
      <c r="J2238" s="200"/>
      <c r="K2238" s="237">
        <v>315.52999999999997</v>
      </c>
      <c r="L2238" s="237"/>
      <c r="M2238" s="288">
        <v>38.03</v>
      </c>
      <c r="N2238" s="288"/>
      <c r="O2238" s="311">
        <v>13000</v>
      </c>
      <c r="P2238" s="298"/>
      <c r="Q2238" s="299">
        <v>338.43</v>
      </c>
      <c r="R2238" s="299"/>
      <c r="S2238" s="300">
        <v>38.409999999999997</v>
      </c>
      <c r="T2238" s="301"/>
      <c r="U2238" s="246"/>
    </row>
    <row r="2239" spans="1:21" x14ac:dyDescent="0.25">
      <c r="A2239" s="290" t="s">
        <v>5231</v>
      </c>
      <c r="B2239" t="s">
        <v>716</v>
      </c>
      <c r="C2239" t="s">
        <v>717</v>
      </c>
      <c r="D2239" t="s">
        <v>718</v>
      </c>
      <c r="E2239" t="s">
        <v>5232</v>
      </c>
      <c r="F2239" t="s">
        <v>141</v>
      </c>
      <c r="G2239" t="s">
        <v>97</v>
      </c>
      <c r="H2239" t="s">
        <v>833</v>
      </c>
      <c r="I2239" s="200">
        <v>1143</v>
      </c>
      <c r="J2239" s="200"/>
      <c r="K2239" s="237">
        <v>77.03</v>
      </c>
      <c r="L2239" s="237"/>
      <c r="M2239" s="288">
        <v>14.84</v>
      </c>
      <c r="N2239" s="288"/>
      <c r="O2239" s="311">
        <v>1143</v>
      </c>
      <c r="P2239" s="298"/>
      <c r="Q2239" s="299">
        <v>81.27</v>
      </c>
      <c r="R2239" s="299"/>
      <c r="S2239" s="300">
        <v>14.06</v>
      </c>
      <c r="T2239" s="301"/>
      <c r="U2239" s="246"/>
    </row>
    <row r="2240" spans="1:21" x14ac:dyDescent="0.25">
      <c r="A2240" s="290" t="s">
        <v>5233</v>
      </c>
      <c r="B2240" t="s">
        <v>716</v>
      </c>
      <c r="C2240" t="s">
        <v>717</v>
      </c>
      <c r="D2240" t="s">
        <v>718</v>
      </c>
      <c r="E2240" t="s">
        <v>5234</v>
      </c>
      <c r="F2240" t="s">
        <v>141</v>
      </c>
      <c r="G2240" t="s">
        <v>97</v>
      </c>
      <c r="H2240" t="s">
        <v>833</v>
      </c>
      <c r="I2240" s="200">
        <v>4300</v>
      </c>
      <c r="J2240" s="200"/>
      <c r="K2240" s="237">
        <v>171.06</v>
      </c>
      <c r="L2240" s="237"/>
      <c r="M2240" s="288">
        <v>25.14</v>
      </c>
      <c r="N2240" s="288"/>
      <c r="O2240" s="311">
        <v>4300</v>
      </c>
      <c r="P2240" s="298"/>
      <c r="Q2240" s="299">
        <v>168.99</v>
      </c>
      <c r="R2240" s="299"/>
      <c r="S2240" s="300">
        <v>25.45</v>
      </c>
      <c r="T2240" s="301"/>
      <c r="U2240" s="246"/>
    </row>
    <row r="2241" spans="1:21" x14ac:dyDescent="0.25">
      <c r="A2241" s="290" t="s">
        <v>5235</v>
      </c>
      <c r="B2241" t="s">
        <v>716</v>
      </c>
      <c r="C2241" t="s">
        <v>717</v>
      </c>
      <c r="D2241" t="s">
        <v>718</v>
      </c>
      <c r="E2241" t="s">
        <v>5236</v>
      </c>
      <c r="F2241" t="s">
        <v>141</v>
      </c>
      <c r="G2241" t="s">
        <v>97</v>
      </c>
      <c r="H2241" t="s">
        <v>833</v>
      </c>
      <c r="I2241" s="200">
        <v>5500</v>
      </c>
      <c r="J2241" s="200"/>
      <c r="K2241" s="237">
        <v>304.64999999999998</v>
      </c>
      <c r="L2241" s="237"/>
      <c r="M2241" s="288">
        <v>18.05</v>
      </c>
      <c r="N2241" s="288"/>
      <c r="O2241" s="311">
        <v>5500</v>
      </c>
      <c r="P2241" s="298"/>
      <c r="Q2241" s="299">
        <v>301.35000000000002</v>
      </c>
      <c r="R2241" s="299"/>
      <c r="S2241" s="300">
        <v>18.25</v>
      </c>
      <c r="T2241" s="301"/>
      <c r="U2241" s="246"/>
    </row>
    <row r="2242" spans="1:21" x14ac:dyDescent="0.25">
      <c r="A2242" s="290" t="s">
        <v>5237</v>
      </c>
      <c r="B2242" t="s">
        <v>716</v>
      </c>
      <c r="C2242" t="s">
        <v>717</v>
      </c>
      <c r="D2242" t="s">
        <v>718</v>
      </c>
      <c r="E2242" t="s">
        <v>5238</v>
      </c>
      <c r="F2242" t="s">
        <v>141</v>
      </c>
      <c r="G2242" t="s">
        <v>97</v>
      </c>
      <c r="H2242" t="s">
        <v>833</v>
      </c>
      <c r="I2242" s="200">
        <v>3170</v>
      </c>
      <c r="J2242" s="200"/>
      <c r="K2242" s="237">
        <v>120.81</v>
      </c>
      <c r="L2242" s="237"/>
      <c r="M2242" s="288">
        <v>26.24</v>
      </c>
      <c r="N2242" s="288"/>
      <c r="O2242" s="311">
        <v>3443</v>
      </c>
      <c r="P2242" s="298"/>
      <c r="Q2242" s="299">
        <v>127.39</v>
      </c>
      <c r="R2242" s="299"/>
      <c r="S2242" s="300">
        <v>27.03</v>
      </c>
      <c r="T2242" s="301"/>
      <c r="U2242" s="246"/>
    </row>
    <row r="2243" spans="1:21" x14ac:dyDescent="0.25">
      <c r="A2243" s="290" t="s">
        <v>5239</v>
      </c>
      <c r="B2243" t="s">
        <v>716</v>
      </c>
      <c r="C2243" t="s">
        <v>717</v>
      </c>
      <c r="D2243" t="s">
        <v>718</v>
      </c>
      <c r="E2243" t="s">
        <v>5240</v>
      </c>
      <c r="F2243" t="s">
        <v>141</v>
      </c>
      <c r="G2243" t="s">
        <v>97</v>
      </c>
      <c r="H2243" t="s">
        <v>833</v>
      </c>
      <c r="I2243" s="200">
        <v>13480</v>
      </c>
      <c r="J2243" s="200"/>
      <c r="K2243" s="237">
        <v>358.14</v>
      </c>
      <c r="L2243" s="237"/>
      <c r="M2243" s="288">
        <v>37.64</v>
      </c>
      <c r="N2243" s="288"/>
      <c r="O2243" s="311">
        <v>13750</v>
      </c>
      <c r="P2243" s="298"/>
      <c r="Q2243" s="299">
        <v>365.45</v>
      </c>
      <c r="R2243" s="299"/>
      <c r="S2243" s="300">
        <v>37.619999999999997</v>
      </c>
      <c r="T2243" s="301"/>
      <c r="U2243" s="246"/>
    </row>
    <row r="2244" spans="1:21" x14ac:dyDescent="0.25">
      <c r="A2244" s="290" t="s">
        <v>5241</v>
      </c>
      <c r="B2244" t="s">
        <v>716</v>
      </c>
      <c r="C2244" t="s">
        <v>717</v>
      </c>
      <c r="D2244" t="s">
        <v>718</v>
      </c>
      <c r="E2244" t="s">
        <v>5242</v>
      </c>
      <c r="F2244" t="s">
        <v>141</v>
      </c>
      <c r="G2244" t="s">
        <v>97</v>
      </c>
      <c r="H2244" t="s">
        <v>833</v>
      </c>
      <c r="I2244" s="200">
        <v>6500</v>
      </c>
      <c r="J2244" s="200"/>
      <c r="K2244" s="237">
        <v>107.86</v>
      </c>
      <c r="L2244" s="237"/>
      <c r="M2244" s="288">
        <v>60.26</v>
      </c>
      <c r="N2244" s="288"/>
      <c r="O2244" s="311">
        <v>6760</v>
      </c>
      <c r="P2244" s="298"/>
      <c r="Q2244" s="299">
        <v>112.28</v>
      </c>
      <c r="R2244" s="299"/>
      <c r="S2244" s="300">
        <v>60.21</v>
      </c>
      <c r="T2244" s="301"/>
      <c r="U2244" s="246"/>
    </row>
    <row r="2245" spans="1:21" x14ac:dyDescent="0.25">
      <c r="A2245" s="290" t="s">
        <v>5243</v>
      </c>
      <c r="B2245" t="s">
        <v>716</v>
      </c>
      <c r="C2245" t="s">
        <v>717</v>
      </c>
      <c r="D2245" t="s">
        <v>718</v>
      </c>
      <c r="E2245" t="s">
        <v>5244</v>
      </c>
      <c r="F2245" t="s">
        <v>141</v>
      </c>
      <c r="G2245" t="s">
        <v>97</v>
      </c>
      <c r="H2245" t="s">
        <v>833</v>
      </c>
      <c r="I2245" s="200">
        <v>6000</v>
      </c>
      <c r="J2245" s="200"/>
      <c r="K2245" s="237">
        <v>236.53</v>
      </c>
      <c r="L2245" s="237"/>
      <c r="M2245" s="288">
        <v>25.37</v>
      </c>
      <c r="N2245" s="288"/>
      <c r="O2245" s="311">
        <v>6000</v>
      </c>
      <c r="P2245" s="298"/>
      <c r="Q2245" s="299">
        <v>237.12</v>
      </c>
      <c r="R2245" s="299"/>
      <c r="S2245" s="300">
        <v>25.3</v>
      </c>
      <c r="T2245" s="301"/>
      <c r="U2245" s="246"/>
    </row>
    <row r="2246" spans="1:21" x14ac:dyDescent="0.25">
      <c r="A2246" s="290" t="s">
        <v>5245</v>
      </c>
      <c r="B2246" t="s">
        <v>716</v>
      </c>
      <c r="C2246" t="s">
        <v>717</v>
      </c>
      <c r="D2246" t="s">
        <v>718</v>
      </c>
      <c r="E2246" t="s">
        <v>5246</v>
      </c>
      <c r="F2246" t="s">
        <v>141</v>
      </c>
      <c r="G2246" t="s">
        <v>97</v>
      </c>
      <c r="H2246" t="s">
        <v>1469</v>
      </c>
      <c r="I2246" s="200">
        <v>12114</v>
      </c>
      <c r="J2246" s="200"/>
      <c r="K2246" s="237">
        <v>221.62</v>
      </c>
      <c r="L2246" s="237"/>
      <c r="M2246" s="288">
        <v>54.66</v>
      </c>
      <c r="N2246" s="288"/>
      <c r="O2246" s="311">
        <v>12514</v>
      </c>
      <c r="P2246" s="298"/>
      <c r="Q2246" s="299">
        <v>229.39</v>
      </c>
      <c r="R2246" s="299"/>
      <c r="S2246" s="300">
        <v>54.55</v>
      </c>
      <c r="T2246" s="301"/>
      <c r="U2246" s="246"/>
    </row>
    <row r="2247" spans="1:21" x14ac:dyDescent="0.25">
      <c r="A2247" s="290" t="s">
        <v>5247</v>
      </c>
      <c r="B2247" t="s">
        <v>716</v>
      </c>
      <c r="C2247" t="s">
        <v>717</v>
      </c>
      <c r="D2247" t="s">
        <v>718</v>
      </c>
      <c r="E2247" t="s">
        <v>5248</v>
      </c>
      <c r="F2247" t="s">
        <v>141</v>
      </c>
      <c r="G2247" t="s">
        <v>97</v>
      </c>
      <c r="H2247" t="s">
        <v>833</v>
      </c>
      <c r="I2247" s="200">
        <v>5850</v>
      </c>
      <c r="J2247" s="200"/>
      <c r="K2247" s="237">
        <v>126.38</v>
      </c>
      <c r="L2247" s="237"/>
      <c r="M2247" s="288">
        <v>46.29</v>
      </c>
      <c r="N2247" s="288"/>
      <c r="O2247" s="311">
        <v>6000</v>
      </c>
      <c r="P2247" s="298"/>
      <c r="Q2247" s="299">
        <v>126.92</v>
      </c>
      <c r="R2247" s="299"/>
      <c r="S2247" s="300">
        <v>47.27</v>
      </c>
      <c r="T2247" s="301"/>
      <c r="U2247" s="246"/>
    </row>
    <row r="2248" spans="1:21" x14ac:dyDescent="0.25">
      <c r="A2248" s="290" t="s">
        <v>5249</v>
      </c>
      <c r="B2248" t="s">
        <v>716</v>
      </c>
      <c r="C2248" t="s">
        <v>717</v>
      </c>
      <c r="D2248" t="s">
        <v>718</v>
      </c>
      <c r="E2248" t="s">
        <v>5250</v>
      </c>
      <c r="F2248" t="s">
        <v>141</v>
      </c>
      <c r="G2248" t="s">
        <v>97</v>
      </c>
      <c r="H2248" t="s">
        <v>1469</v>
      </c>
      <c r="I2248" s="200">
        <v>0</v>
      </c>
      <c r="J2248" s="200"/>
      <c r="K2248" s="237">
        <v>0</v>
      </c>
      <c r="L2248" s="237"/>
      <c r="M2248" s="288">
        <v>0</v>
      </c>
      <c r="N2248" s="288"/>
      <c r="O2248" s="311">
        <v>0</v>
      </c>
      <c r="P2248" s="298"/>
      <c r="Q2248" s="299">
        <v>0</v>
      </c>
      <c r="R2248" s="299"/>
      <c r="S2248" s="300">
        <v>0</v>
      </c>
      <c r="T2248" s="301"/>
      <c r="U2248" s="246"/>
    </row>
    <row r="2249" spans="1:21" x14ac:dyDescent="0.25">
      <c r="A2249" s="290" t="s">
        <v>5251</v>
      </c>
      <c r="B2249" t="s">
        <v>716</v>
      </c>
      <c r="C2249" t="s">
        <v>717</v>
      </c>
      <c r="D2249" t="s">
        <v>718</v>
      </c>
      <c r="E2249" t="s">
        <v>1012</v>
      </c>
      <c r="F2249" t="s">
        <v>141</v>
      </c>
      <c r="G2249" t="s">
        <v>97</v>
      </c>
      <c r="H2249" t="s">
        <v>833</v>
      </c>
      <c r="I2249" s="200">
        <v>4000</v>
      </c>
      <c r="J2249" s="200"/>
      <c r="K2249" s="237">
        <v>113.66</v>
      </c>
      <c r="L2249" s="237"/>
      <c r="M2249" s="288">
        <v>35.19</v>
      </c>
      <c r="N2249" s="288"/>
      <c r="O2249" s="311">
        <v>4000</v>
      </c>
      <c r="P2249" s="298"/>
      <c r="Q2249" s="299">
        <v>116.22</v>
      </c>
      <c r="R2249" s="299"/>
      <c r="S2249" s="300">
        <v>34.42</v>
      </c>
      <c r="T2249" s="301"/>
      <c r="U2249" s="246"/>
    </row>
    <row r="2250" spans="1:21" x14ac:dyDescent="0.25">
      <c r="A2250" s="290" t="s">
        <v>5252</v>
      </c>
      <c r="B2250" t="s">
        <v>716</v>
      </c>
      <c r="C2250" t="s">
        <v>717</v>
      </c>
      <c r="D2250" t="s">
        <v>718</v>
      </c>
      <c r="E2250" t="s">
        <v>5253</v>
      </c>
      <c r="F2250" t="s">
        <v>141</v>
      </c>
      <c r="G2250" t="s">
        <v>97</v>
      </c>
      <c r="H2250" t="s">
        <v>896</v>
      </c>
      <c r="I2250" s="200">
        <v>0</v>
      </c>
      <c r="J2250" s="200"/>
      <c r="K2250" s="237">
        <v>41.47</v>
      </c>
      <c r="L2250" s="237"/>
      <c r="M2250" s="288">
        <v>0</v>
      </c>
      <c r="N2250" s="288"/>
      <c r="O2250" s="311">
        <v>0</v>
      </c>
      <c r="P2250" s="298"/>
      <c r="Q2250" s="299">
        <v>42.77</v>
      </c>
      <c r="R2250" s="299"/>
      <c r="S2250" s="300">
        <v>0</v>
      </c>
      <c r="T2250" s="301"/>
      <c r="U2250" s="246"/>
    </row>
    <row r="2251" spans="1:21" x14ac:dyDescent="0.25">
      <c r="A2251" s="290" t="s">
        <v>5254</v>
      </c>
      <c r="B2251" t="s">
        <v>716</v>
      </c>
      <c r="C2251" t="s">
        <v>717</v>
      </c>
      <c r="D2251" t="s">
        <v>718</v>
      </c>
      <c r="E2251" t="s">
        <v>5255</v>
      </c>
      <c r="F2251" t="s">
        <v>141</v>
      </c>
      <c r="G2251" t="s">
        <v>97</v>
      </c>
      <c r="H2251" t="s">
        <v>833</v>
      </c>
      <c r="I2251" s="200">
        <v>5037</v>
      </c>
      <c r="J2251" s="200"/>
      <c r="K2251" s="237">
        <v>164.17</v>
      </c>
      <c r="L2251" s="237"/>
      <c r="M2251" s="288">
        <v>30.68</v>
      </c>
      <c r="N2251" s="288"/>
      <c r="O2251" s="311">
        <v>5475</v>
      </c>
      <c r="P2251" s="298"/>
      <c r="Q2251" s="299">
        <v>173.27</v>
      </c>
      <c r="R2251" s="299"/>
      <c r="S2251" s="300">
        <v>31.6</v>
      </c>
      <c r="T2251" s="301"/>
      <c r="U2251" s="246"/>
    </row>
    <row r="2252" spans="1:21" x14ac:dyDescent="0.25">
      <c r="A2252" s="290" t="s">
        <v>5256</v>
      </c>
      <c r="B2252" t="s">
        <v>716</v>
      </c>
      <c r="C2252" t="s">
        <v>717</v>
      </c>
      <c r="D2252" t="s">
        <v>718</v>
      </c>
      <c r="E2252" t="s">
        <v>5257</v>
      </c>
      <c r="F2252" t="s">
        <v>141</v>
      </c>
      <c r="G2252" t="s">
        <v>97</v>
      </c>
      <c r="H2252" t="s">
        <v>833</v>
      </c>
      <c r="I2252" s="200">
        <v>2007</v>
      </c>
      <c r="J2252" s="200"/>
      <c r="K2252" s="237">
        <v>87.67</v>
      </c>
      <c r="L2252" s="237"/>
      <c r="M2252" s="288">
        <v>22.89</v>
      </c>
      <c r="N2252" s="288"/>
      <c r="O2252" s="311">
        <v>2500</v>
      </c>
      <c r="P2252" s="298"/>
      <c r="Q2252" s="299">
        <v>88.7</v>
      </c>
      <c r="R2252" s="299"/>
      <c r="S2252" s="300">
        <v>28.18</v>
      </c>
      <c r="T2252" s="301"/>
      <c r="U2252" s="246"/>
    </row>
    <row r="2253" spans="1:21" x14ac:dyDescent="0.25">
      <c r="A2253" s="290" t="s">
        <v>5258</v>
      </c>
      <c r="B2253" t="s">
        <v>716</v>
      </c>
      <c r="C2253" t="s">
        <v>717</v>
      </c>
      <c r="D2253" t="s">
        <v>718</v>
      </c>
      <c r="E2253" t="s">
        <v>5259</v>
      </c>
      <c r="F2253" t="s">
        <v>141</v>
      </c>
      <c r="G2253" t="s">
        <v>97</v>
      </c>
      <c r="H2253" t="s">
        <v>1469</v>
      </c>
      <c r="I2253" s="200">
        <v>0</v>
      </c>
      <c r="J2253" s="200"/>
      <c r="K2253" s="237">
        <v>0</v>
      </c>
      <c r="L2253" s="237"/>
      <c r="M2253" s="288">
        <v>0</v>
      </c>
      <c r="N2253" s="288"/>
      <c r="O2253" s="311">
        <v>0</v>
      </c>
      <c r="P2253" s="298"/>
      <c r="Q2253" s="299">
        <v>0</v>
      </c>
      <c r="R2253" s="299"/>
      <c r="S2253" s="300">
        <v>0</v>
      </c>
      <c r="T2253" s="301"/>
      <c r="U2253" s="246"/>
    </row>
    <row r="2254" spans="1:21" x14ac:dyDescent="0.25">
      <c r="A2254" s="290" t="s">
        <v>5260</v>
      </c>
      <c r="B2254" t="s">
        <v>716</v>
      </c>
      <c r="C2254" t="s">
        <v>717</v>
      </c>
      <c r="D2254" t="s">
        <v>718</v>
      </c>
      <c r="E2254" t="s">
        <v>5261</v>
      </c>
      <c r="F2254" t="s">
        <v>141</v>
      </c>
      <c r="G2254" t="s">
        <v>97</v>
      </c>
      <c r="H2254" t="s">
        <v>833</v>
      </c>
      <c r="I2254" s="200">
        <v>27236</v>
      </c>
      <c r="J2254" s="200"/>
      <c r="K2254" s="237">
        <v>621.14</v>
      </c>
      <c r="L2254" s="237"/>
      <c r="M2254" s="288">
        <v>43.85</v>
      </c>
      <c r="N2254" s="288"/>
      <c r="O2254" s="311">
        <v>28636</v>
      </c>
      <c r="P2254" s="298"/>
      <c r="Q2254" s="299">
        <v>635.1</v>
      </c>
      <c r="R2254" s="299"/>
      <c r="S2254" s="300">
        <v>45.09</v>
      </c>
      <c r="T2254" s="301"/>
      <c r="U2254" s="246"/>
    </row>
    <row r="2255" spans="1:21" x14ac:dyDescent="0.25">
      <c r="A2255" s="290" t="s">
        <v>5262</v>
      </c>
      <c r="B2255" t="s">
        <v>716</v>
      </c>
      <c r="C2255" t="s">
        <v>717</v>
      </c>
      <c r="D2255" t="s">
        <v>718</v>
      </c>
      <c r="E2255" t="s">
        <v>4802</v>
      </c>
      <c r="F2255" t="s">
        <v>141</v>
      </c>
      <c r="G2255" t="s">
        <v>97</v>
      </c>
      <c r="H2255" t="s">
        <v>833</v>
      </c>
      <c r="I2255" s="200">
        <v>12500</v>
      </c>
      <c r="J2255" s="200"/>
      <c r="K2255" s="237">
        <v>448.95</v>
      </c>
      <c r="L2255" s="237"/>
      <c r="M2255" s="288">
        <v>27.84</v>
      </c>
      <c r="N2255" s="288"/>
      <c r="O2255" s="311">
        <v>14566</v>
      </c>
      <c r="P2255" s="298"/>
      <c r="Q2255" s="299">
        <v>460.19</v>
      </c>
      <c r="R2255" s="299"/>
      <c r="S2255" s="300">
        <v>31.65</v>
      </c>
      <c r="T2255" s="301"/>
      <c r="U2255" s="246"/>
    </row>
    <row r="2256" spans="1:21" x14ac:dyDescent="0.25">
      <c r="A2256" s="290" t="s">
        <v>5263</v>
      </c>
      <c r="B2256" t="s">
        <v>716</v>
      </c>
      <c r="C2256" t="s">
        <v>717</v>
      </c>
      <c r="D2256" t="s">
        <v>718</v>
      </c>
      <c r="E2256" t="s">
        <v>5264</v>
      </c>
      <c r="F2256" t="s">
        <v>141</v>
      </c>
      <c r="G2256" t="s">
        <v>97</v>
      </c>
      <c r="H2256" t="s">
        <v>833</v>
      </c>
      <c r="I2256" s="200">
        <v>6500</v>
      </c>
      <c r="J2256" s="200"/>
      <c r="K2256" s="237">
        <v>134.94999999999999</v>
      </c>
      <c r="L2256" s="237"/>
      <c r="M2256" s="288">
        <v>48.17</v>
      </c>
      <c r="N2256" s="288"/>
      <c r="O2256" s="311">
        <v>6548</v>
      </c>
      <c r="P2256" s="298"/>
      <c r="Q2256" s="299">
        <v>138.01</v>
      </c>
      <c r="R2256" s="299"/>
      <c r="S2256" s="300">
        <v>47.45</v>
      </c>
      <c r="T2256" s="301"/>
      <c r="U2256" s="246"/>
    </row>
    <row r="2257" spans="1:21" x14ac:dyDescent="0.25">
      <c r="A2257" s="290" t="s">
        <v>5265</v>
      </c>
      <c r="B2257" t="s">
        <v>755</v>
      </c>
      <c r="C2257" t="s">
        <v>756</v>
      </c>
      <c r="D2257" t="s">
        <v>757</v>
      </c>
      <c r="E2257" t="s">
        <v>5266</v>
      </c>
      <c r="F2257" t="s">
        <v>141</v>
      </c>
      <c r="G2257" t="s">
        <v>97</v>
      </c>
      <c r="H2257" t="s">
        <v>833</v>
      </c>
      <c r="I2257" s="200">
        <v>1878</v>
      </c>
      <c r="J2257" s="200"/>
      <c r="K2257" s="237">
        <v>79.430000000000007</v>
      </c>
      <c r="L2257" s="237"/>
      <c r="M2257" s="288">
        <v>23.64</v>
      </c>
      <c r="N2257" s="288"/>
      <c r="O2257" s="311">
        <v>3610</v>
      </c>
      <c r="P2257" s="298"/>
      <c r="Q2257" s="299">
        <v>81.739999999999995</v>
      </c>
      <c r="R2257" s="299"/>
      <c r="S2257" s="300">
        <v>44.16</v>
      </c>
      <c r="T2257" s="301"/>
      <c r="U2257" s="246"/>
    </row>
    <row r="2258" spans="1:21" x14ac:dyDescent="0.25">
      <c r="A2258" s="290" t="s">
        <v>5267</v>
      </c>
      <c r="B2258" t="s">
        <v>755</v>
      </c>
      <c r="C2258" t="s">
        <v>756</v>
      </c>
      <c r="D2258" t="s">
        <v>757</v>
      </c>
      <c r="E2258" t="s">
        <v>5268</v>
      </c>
      <c r="F2258" t="s">
        <v>141</v>
      </c>
      <c r="G2258" t="s">
        <v>97</v>
      </c>
      <c r="H2258" t="s">
        <v>833</v>
      </c>
      <c r="I2258" s="200">
        <v>2177</v>
      </c>
      <c r="J2258" s="200"/>
      <c r="K2258" s="237">
        <v>123.21</v>
      </c>
      <c r="L2258" s="237"/>
      <c r="M2258" s="288">
        <v>17.670000000000002</v>
      </c>
      <c r="N2258" s="288"/>
      <c r="O2258" s="311">
        <v>2308</v>
      </c>
      <c r="P2258" s="298"/>
      <c r="Q2258" s="299">
        <v>123.3</v>
      </c>
      <c r="R2258" s="299"/>
      <c r="S2258" s="300">
        <v>18.72</v>
      </c>
      <c r="T2258" s="301"/>
      <c r="U2258" s="246"/>
    </row>
    <row r="2259" spans="1:21" x14ac:dyDescent="0.25">
      <c r="A2259" s="290" t="s">
        <v>5269</v>
      </c>
      <c r="B2259" t="s">
        <v>755</v>
      </c>
      <c r="C2259" t="s">
        <v>756</v>
      </c>
      <c r="D2259" t="s">
        <v>757</v>
      </c>
      <c r="E2259" t="s">
        <v>5270</v>
      </c>
      <c r="F2259" t="s">
        <v>141</v>
      </c>
      <c r="G2259" t="s">
        <v>97</v>
      </c>
      <c r="H2259" t="s">
        <v>833</v>
      </c>
      <c r="I2259" s="200">
        <v>62017</v>
      </c>
      <c r="J2259" s="200"/>
      <c r="K2259" s="237">
        <v>1063.06</v>
      </c>
      <c r="L2259" s="237"/>
      <c r="M2259" s="288">
        <v>58.34</v>
      </c>
      <c r="N2259" s="288"/>
      <c r="O2259" s="311">
        <v>65689</v>
      </c>
      <c r="P2259" s="298"/>
      <c r="Q2259" s="299">
        <v>1074.53</v>
      </c>
      <c r="R2259" s="299"/>
      <c r="S2259" s="300">
        <v>61.13</v>
      </c>
      <c r="T2259" s="301"/>
      <c r="U2259" s="246"/>
    </row>
    <row r="2260" spans="1:21" x14ac:dyDescent="0.25">
      <c r="A2260" s="290" t="s">
        <v>5271</v>
      </c>
      <c r="B2260" t="s">
        <v>755</v>
      </c>
      <c r="C2260" t="s">
        <v>756</v>
      </c>
      <c r="D2260" t="s">
        <v>757</v>
      </c>
      <c r="E2260" t="s">
        <v>5272</v>
      </c>
      <c r="F2260" t="s">
        <v>141</v>
      </c>
      <c r="G2260" t="s">
        <v>97</v>
      </c>
      <c r="H2260" t="s">
        <v>833</v>
      </c>
      <c r="I2260" s="200">
        <v>195</v>
      </c>
      <c r="J2260" s="200"/>
      <c r="K2260" s="237">
        <v>57.31</v>
      </c>
      <c r="L2260" s="237"/>
      <c r="M2260" s="288">
        <v>3.4</v>
      </c>
      <c r="N2260" s="288"/>
      <c r="O2260" s="311">
        <v>200</v>
      </c>
      <c r="P2260" s="298"/>
      <c r="Q2260" s="299">
        <v>59.29</v>
      </c>
      <c r="R2260" s="299"/>
      <c r="S2260" s="300">
        <v>3.37</v>
      </c>
      <c r="T2260" s="301"/>
      <c r="U2260" s="246"/>
    </row>
    <row r="2261" spans="1:21" x14ac:dyDescent="0.25">
      <c r="A2261" s="290" t="s">
        <v>5273</v>
      </c>
      <c r="B2261" t="s">
        <v>755</v>
      </c>
      <c r="C2261" t="s">
        <v>756</v>
      </c>
      <c r="D2261" t="s">
        <v>757</v>
      </c>
      <c r="E2261" t="s">
        <v>5274</v>
      </c>
      <c r="F2261" t="s">
        <v>141</v>
      </c>
      <c r="G2261" t="s">
        <v>97</v>
      </c>
      <c r="H2261" t="s">
        <v>833</v>
      </c>
      <c r="I2261" s="200">
        <v>5649</v>
      </c>
      <c r="J2261" s="200"/>
      <c r="K2261" s="237">
        <v>173.27</v>
      </c>
      <c r="L2261" s="237"/>
      <c r="M2261" s="288">
        <v>32.6</v>
      </c>
      <c r="N2261" s="288"/>
      <c r="O2261" s="311">
        <v>6236</v>
      </c>
      <c r="P2261" s="298"/>
      <c r="Q2261" s="299">
        <v>172.96</v>
      </c>
      <c r="R2261" s="299"/>
      <c r="S2261" s="300">
        <v>36.049999999999997</v>
      </c>
      <c r="T2261" s="301"/>
      <c r="U2261" s="246"/>
    </row>
    <row r="2262" spans="1:21" x14ac:dyDescent="0.25">
      <c r="A2262" s="290" t="s">
        <v>5275</v>
      </c>
      <c r="B2262" t="s">
        <v>755</v>
      </c>
      <c r="C2262" t="s">
        <v>756</v>
      </c>
      <c r="D2262" t="s">
        <v>757</v>
      </c>
      <c r="E2262" t="s">
        <v>5276</v>
      </c>
      <c r="F2262" t="s">
        <v>141</v>
      </c>
      <c r="G2262" t="s">
        <v>97</v>
      </c>
      <c r="H2262" t="s">
        <v>833</v>
      </c>
      <c r="I2262" s="200">
        <v>14137</v>
      </c>
      <c r="J2262" s="200"/>
      <c r="K2262" s="237">
        <v>185.88</v>
      </c>
      <c r="L2262" s="237"/>
      <c r="M2262" s="288">
        <v>76.05</v>
      </c>
      <c r="N2262" s="288"/>
      <c r="O2262" s="311">
        <v>14686</v>
      </c>
      <c r="P2262" s="298"/>
      <c r="Q2262" s="299">
        <v>185.86</v>
      </c>
      <c r="R2262" s="299"/>
      <c r="S2262" s="300">
        <v>79.02</v>
      </c>
      <c r="T2262" s="301"/>
      <c r="U2262" s="246"/>
    </row>
    <row r="2263" spans="1:21" x14ac:dyDescent="0.25">
      <c r="A2263" s="290" t="s">
        <v>5277</v>
      </c>
      <c r="B2263" t="s">
        <v>755</v>
      </c>
      <c r="C2263" t="s">
        <v>756</v>
      </c>
      <c r="D2263" t="s">
        <v>757</v>
      </c>
      <c r="E2263" t="s">
        <v>5278</v>
      </c>
      <c r="F2263" t="s">
        <v>141</v>
      </c>
      <c r="G2263" t="s">
        <v>97</v>
      </c>
      <c r="H2263" t="s">
        <v>833</v>
      </c>
      <c r="I2263" s="200">
        <v>7179</v>
      </c>
      <c r="J2263" s="200"/>
      <c r="K2263" s="237">
        <v>223.97</v>
      </c>
      <c r="L2263" s="237"/>
      <c r="M2263" s="288">
        <v>32.049999999999997</v>
      </c>
      <c r="N2263" s="288"/>
      <c r="O2263" s="311">
        <v>7511</v>
      </c>
      <c r="P2263" s="298"/>
      <c r="Q2263" s="299">
        <v>223.21</v>
      </c>
      <c r="R2263" s="299"/>
      <c r="S2263" s="300">
        <v>33.65</v>
      </c>
      <c r="T2263" s="301"/>
      <c r="U2263" s="246"/>
    </row>
    <row r="2264" spans="1:21" x14ac:dyDescent="0.25">
      <c r="A2264" s="290" t="s">
        <v>5279</v>
      </c>
      <c r="B2264" t="s">
        <v>755</v>
      </c>
      <c r="C2264" t="s">
        <v>756</v>
      </c>
      <c r="D2264" t="s">
        <v>757</v>
      </c>
      <c r="E2264" t="s">
        <v>5280</v>
      </c>
      <c r="F2264" t="s">
        <v>141</v>
      </c>
      <c r="G2264" t="s">
        <v>97</v>
      </c>
      <c r="H2264" t="s">
        <v>833</v>
      </c>
      <c r="I2264" s="200">
        <v>3014</v>
      </c>
      <c r="J2264" s="200"/>
      <c r="K2264" s="237">
        <v>102.84</v>
      </c>
      <c r="L2264" s="237"/>
      <c r="M2264" s="288">
        <v>29.31</v>
      </c>
      <c r="N2264" s="288"/>
      <c r="O2264" s="311">
        <v>2864</v>
      </c>
      <c r="P2264" s="298"/>
      <c r="Q2264" s="299">
        <v>109.14</v>
      </c>
      <c r="R2264" s="299"/>
      <c r="S2264" s="300">
        <v>26.24</v>
      </c>
      <c r="T2264" s="301"/>
      <c r="U2264" s="246"/>
    </row>
    <row r="2265" spans="1:21" x14ac:dyDescent="0.25">
      <c r="A2265" s="290" t="s">
        <v>5281</v>
      </c>
      <c r="B2265" t="s">
        <v>755</v>
      </c>
      <c r="C2265" t="s">
        <v>756</v>
      </c>
      <c r="D2265" t="s">
        <v>757</v>
      </c>
      <c r="E2265" t="s">
        <v>5282</v>
      </c>
      <c r="F2265" t="s">
        <v>141</v>
      </c>
      <c r="G2265" t="s">
        <v>97</v>
      </c>
      <c r="H2265" t="s">
        <v>833</v>
      </c>
      <c r="I2265" s="200">
        <v>48902</v>
      </c>
      <c r="J2265" s="200"/>
      <c r="K2265" s="237">
        <v>1638.98</v>
      </c>
      <c r="L2265" s="237"/>
      <c r="M2265" s="288">
        <v>29.84</v>
      </c>
      <c r="N2265" s="288"/>
      <c r="O2265" s="311">
        <v>53563</v>
      </c>
      <c r="P2265" s="298"/>
      <c r="Q2265" s="299">
        <v>1657.45</v>
      </c>
      <c r="R2265" s="299"/>
      <c r="S2265" s="300">
        <v>32.32</v>
      </c>
      <c r="T2265" s="301"/>
      <c r="U2265" s="246"/>
    </row>
    <row r="2266" spans="1:21" x14ac:dyDescent="0.25">
      <c r="A2266" s="290" t="s">
        <v>5283</v>
      </c>
      <c r="B2266" t="s">
        <v>755</v>
      </c>
      <c r="C2266" t="s">
        <v>756</v>
      </c>
      <c r="D2266" t="s">
        <v>757</v>
      </c>
      <c r="E2266" t="s">
        <v>5284</v>
      </c>
      <c r="F2266" t="s">
        <v>141</v>
      </c>
      <c r="G2266" t="s">
        <v>97</v>
      </c>
      <c r="H2266" t="s">
        <v>833</v>
      </c>
      <c r="I2266" s="200">
        <v>44835</v>
      </c>
      <c r="J2266" s="200"/>
      <c r="K2266" s="237">
        <v>711.1</v>
      </c>
      <c r="L2266" s="237"/>
      <c r="M2266" s="288">
        <v>63.05</v>
      </c>
      <c r="N2266" s="288"/>
      <c r="O2266" s="311">
        <v>48000</v>
      </c>
      <c r="P2266" s="298"/>
      <c r="Q2266" s="299">
        <v>721.42</v>
      </c>
      <c r="R2266" s="299"/>
      <c r="S2266" s="300">
        <v>66.540000000000006</v>
      </c>
      <c r="T2266" s="301"/>
      <c r="U2266" s="246"/>
    </row>
    <row r="2267" spans="1:21" x14ac:dyDescent="0.25">
      <c r="A2267" s="290" t="s">
        <v>5285</v>
      </c>
      <c r="B2267" t="s">
        <v>755</v>
      </c>
      <c r="C2267" t="s">
        <v>756</v>
      </c>
      <c r="D2267" t="s">
        <v>757</v>
      </c>
      <c r="E2267" t="s">
        <v>5286</v>
      </c>
      <c r="F2267" t="s">
        <v>141</v>
      </c>
      <c r="G2267" t="s">
        <v>97</v>
      </c>
      <c r="H2267" t="s">
        <v>1469</v>
      </c>
      <c r="I2267" s="200">
        <v>7194</v>
      </c>
      <c r="J2267" s="200"/>
      <c r="K2267" s="237">
        <v>326.41000000000003</v>
      </c>
      <c r="L2267" s="237"/>
      <c r="M2267" s="288">
        <v>22.04</v>
      </c>
      <c r="N2267" s="288"/>
      <c r="O2267" s="311">
        <v>7418</v>
      </c>
      <c r="P2267" s="298"/>
      <c r="Q2267" s="299">
        <v>334.57</v>
      </c>
      <c r="R2267" s="299"/>
      <c r="S2267" s="300">
        <v>22.17</v>
      </c>
      <c r="T2267" s="301"/>
      <c r="U2267" s="246"/>
    </row>
    <row r="2268" spans="1:21" x14ac:dyDescent="0.25">
      <c r="A2268" s="290" t="s">
        <v>5287</v>
      </c>
      <c r="B2268" t="s">
        <v>755</v>
      </c>
      <c r="C2268" t="s">
        <v>756</v>
      </c>
      <c r="D2268" t="s">
        <v>757</v>
      </c>
      <c r="E2268" t="s">
        <v>5288</v>
      </c>
      <c r="F2268" t="s">
        <v>141</v>
      </c>
      <c r="G2268" t="s">
        <v>97</v>
      </c>
      <c r="H2268" t="s">
        <v>833</v>
      </c>
      <c r="I2268" s="200">
        <v>17024</v>
      </c>
      <c r="J2268" s="200"/>
      <c r="K2268" s="237">
        <v>367.87</v>
      </c>
      <c r="L2268" s="237"/>
      <c r="M2268" s="288">
        <v>46.28</v>
      </c>
      <c r="N2268" s="288"/>
      <c r="O2268" s="311">
        <v>17619</v>
      </c>
      <c r="P2268" s="298"/>
      <c r="Q2268" s="299">
        <v>367.63</v>
      </c>
      <c r="R2268" s="299"/>
      <c r="S2268" s="300">
        <v>47.93</v>
      </c>
      <c r="T2268" s="301"/>
      <c r="U2268" s="246"/>
    </row>
    <row r="2269" spans="1:21" x14ac:dyDescent="0.25">
      <c r="A2269" s="290" t="s">
        <v>5289</v>
      </c>
      <c r="B2269" t="s">
        <v>755</v>
      </c>
      <c r="C2269" t="s">
        <v>756</v>
      </c>
      <c r="D2269" t="s">
        <v>757</v>
      </c>
      <c r="E2269" t="s">
        <v>5290</v>
      </c>
      <c r="F2269" t="s">
        <v>141</v>
      </c>
      <c r="G2269" t="s">
        <v>97</v>
      </c>
      <c r="H2269" t="s">
        <v>833</v>
      </c>
      <c r="I2269" s="200">
        <v>13288</v>
      </c>
      <c r="J2269" s="200"/>
      <c r="K2269" s="237">
        <v>360.38</v>
      </c>
      <c r="L2269" s="237"/>
      <c r="M2269" s="288">
        <v>36.869999999999997</v>
      </c>
      <c r="N2269" s="288"/>
      <c r="O2269" s="311">
        <v>14102</v>
      </c>
      <c r="P2269" s="298"/>
      <c r="Q2269" s="299">
        <v>356.25</v>
      </c>
      <c r="R2269" s="299"/>
      <c r="S2269" s="300">
        <v>39.58</v>
      </c>
      <c r="T2269" s="301"/>
      <c r="U2269" s="246"/>
    </row>
    <row r="2270" spans="1:21" x14ac:dyDescent="0.25">
      <c r="A2270" s="290" t="s">
        <v>5291</v>
      </c>
      <c r="B2270" t="s">
        <v>755</v>
      </c>
      <c r="C2270" t="s">
        <v>756</v>
      </c>
      <c r="D2270" t="s">
        <v>757</v>
      </c>
      <c r="E2270" t="s">
        <v>5292</v>
      </c>
      <c r="F2270" t="s">
        <v>141</v>
      </c>
      <c r="G2270" t="s">
        <v>97</v>
      </c>
      <c r="H2270" t="s">
        <v>1469</v>
      </c>
      <c r="I2270" s="200">
        <v>5226</v>
      </c>
      <c r="J2270" s="200"/>
      <c r="K2270" s="237">
        <v>216.56</v>
      </c>
      <c r="L2270" s="237"/>
      <c r="M2270" s="288">
        <v>24.13</v>
      </c>
      <c r="N2270" s="288"/>
      <c r="O2270" s="311">
        <v>6369</v>
      </c>
      <c r="P2270" s="298"/>
      <c r="Q2270" s="299">
        <v>218.8</v>
      </c>
      <c r="R2270" s="299"/>
      <c r="S2270" s="300">
        <v>29.11</v>
      </c>
      <c r="T2270" s="301"/>
      <c r="U2270" s="246"/>
    </row>
    <row r="2271" spans="1:21" x14ac:dyDescent="0.25">
      <c r="A2271" s="290" t="s">
        <v>5293</v>
      </c>
      <c r="B2271" t="s">
        <v>755</v>
      </c>
      <c r="C2271" t="s">
        <v>756</v>
      </c>
      <c r="D2271" t="s">
        <v>757</v>
      </c>
      <c r="E2271" t="s">
        <v>5294</v>
      </c>
      <c r="F2271" t="s">
        <v>141</v>
      </c>
      <c r="G2271" t="s">
        <v>97</v>
      </c>
      <c r="H2271" t="s">
        <v>833</v>
      </c>
      <c r="I2271" s="200">
        <v>3052</v>
      </c>
      <c r="J2271" s="200"/>
      <c r="K2271" s="237">
        <v>77.36</v>
      </c>
      <c r="L2271" s="237"/>
      <c r="M2271" s="288">
        <v>39.450000000000003</v>
      </c>
      <c r="N2271" s="288"/>
      <c r="O2271" s="311">
        <v>3939</v>
      </c>
      <c r="P2271" s="298"/>
      <c r="Q2271" s="299">
        <v>77.63</v>
      </c>
      <c r="R2271" s="299"/>
      <c r="S2271" s="300">
        <v>50.74</v>
      </c>
      <c r="T2271" s="301"/>
      <c r="U2271" s="246"/>
    </row>
    <row r="2272" spans="1:21" x14ac:dyDescent="0.25">
      <c r="A2272" s="290" t="s">
        <v>5295</v>
      </c>
      <c r="B2272" t="s">
        <v>755</v>
      </c>
      <c r="C2272" t="s">
        <v>756</v>
      </c>
      <c r="D2272" t="s">
        <v>757</v>
      </c>
      <c r="E2272" t="s">
        <v>5296</v>
      </c>
      <c r="F2272" t="s">
        <v>141</v>
      </c>
      <c r="G2272" t="s">
        <v>97</v>
      </c>
      <c r="H2272" t="s">
        <v>896</v>
      </c>
      <c r="I2272" s="200">
        <v>0</v>
      </c>
      <c r="J2272" s="200"/>
      <c r="K2272" s="237">
        <v>58.26</v>
      </c>
      <c r="L2272" s="237"/>
      <c r="M2272" s="288">
        <v>0</v>
      </c>
      <c r="N2272" s="288"/>
      <c r="O2272" s="311">
        <v>0</v>
      </c>
      <c r="P2272" s="298"/>
      <c r="Q2272" s="299">
        <v>60.66</v>
      </c>
      <c r="R2272" s="299"/>
      <c r="S2272" s="300">
        <v>0</v>
      </c>
      <c r="T2272" s="301"/>
      <c r="U2272" s="246"/>
    </row>
    <row r="2273" spans="1:21" x14ac:dyDescent="0.25">
      <c r="A2273" s="290" t="s">
        <v>5297</v>
      </c>
      <c r="B2273" t="s">
        <v>755</v>
      </c>
      <c r="C2273" t="s">
        <v>756</v>
      </c>
      <c r="D2273" t="s">
        <v>757</v>
      </c>
      <c r="E2273" t="s">
        <v>5298</v>
      </c>
      <c r="F2273" t="s">
        <v>141</v>
      </c>
      <c r="G2273" t="s">
        <v>97</v>
      </c>
      <c r="H2273" t="s">
        <v>833</v>
      </c>
      <c r="I2273" s="200">
        <v>5308</v>
      </c>
      <c r="J2273" s="200"/>
      <c r="K2273" s="237">
        <v>199.23</v>
      </c>
      <c r="L2273" s="237"/>
      <c r="M2273" s="288">
        <v>26.64</v>
      </c>
      <c r="N2273" s="288"/>
      <c r="O2273" s="311">
        <v>5467</v>
      </c>
      <c r="P2273" s="298"/>
      <c r="Q2273" s="299">
        <v>198.68</v>
      </c>
      <c r="R2273" s="299"/>
      <c r="S2273" s="300">
        <v>27.52</v>
      </c>
      <c r="T2273" s="301"/>
      <c r="U2273" s="246"/>
    </row>
    <row r="2274" spans="1:21" x14ac:dyDescent="0.25">
      <c r="A2274" s="290" t="s">
        <v>5299</v>
      </c>
      <c r="B2274" t="s">
        <v>755</v>
      </c>
      <c r="C2274" t="s">
        <v>756</v>
      </c>
      <c r="D2274" t="s">
        <v>757</v>
      </c>
      <c r="E2274" t="s">
        <v>5300</v>
      </c>
      <c r="F2274" t="s">
        <v>141</v>
      </c>
      <c r="G2274" t="s">
        <v>97</v>
      </c>
      <c r="H2274" t="s">
        <v>833</v>
      </c>
      <c r="I2274" s="200">
        <v>23702</v>
      </c>
      <c r="J2274" s="200"/>
      <c r="K2274" s="237">
        <v>586.41</v>
      </c>
      <c r="L2274" s="237"/>
      <c r="M2274" s="288">
        <v>40.42</v>
      </c>
      <c r="N2274" s="288"/>
      <c r="O2274" s="311">
        <v>25000</v>
      </c>
      <c r="P2274" s="298"/>
      <c r="Q2274" s="299">
        <v>587.37</v>
      </c>
      <c r="R2274" s="299"/>
      <c r="S2274" s="300">
        <v>42.56</v>
      </c>
      <c r="T2274" s="301"/>
      <c r="U2274" s="246"/>
    </row>
    <row r="2275" spans="1:21" x14ac:dyDescent="0.25">
      <c r="A2275" s="290" t="s">
        <v>5301</v>
      </c>
      <c r="B2275" t="s">
        <v>755</v>
      </c>
      <c r="C2275" t="s">
        <v>756</v>
      </c>
      <c r="D2275" t="s">
        <v>757</v>
      </c>
      <c r="E2275" t="s">
        <v>5302</v>
      </c>
      <c r="F2275" t="s">
        <v>141</v>
      </c>
      <c r="G2275" t="s">
        <v>97</v>
      </c>
      <c r="H2275" t="s">
        <v>833</v>
      </c>
      <c r="I2275" s="200">
        <v>4160</v>
      </c>
      <c r="J2275" s="200"/>
      <c r="K2275" s="237">
        <v>110.64</v>
      </c>
      <c r="L2275" s="237"/>
      <c r="M2275" s="288">
        <v>37.6</v>
      </c>
      <c r="N2275" s="288"/>
      <c r="O2275" s="311">
        <v>4600</v>
      </c>
      <c r="P2275" s="298"/>
      <c r="Q2275" s="299">
        <v>116.3</v>
      </c>
      <c r="R2275" s="299"/>
      <c r="S2275" s="300">
        <v>39.549999999999997</v>
      </c>
      <c r="T2275" s="301"/>
      <c r="U2275" s="246"/>
    </row>
    <row r="2276" spans="1:21" x14ac:dyDescent="0.25">
      <c r="A2276" s="290" t="s">
        <v>5303</v>
      </c>
      <c r="B2276" t="s">
        <v>755</v>
      </c>
      <c r="C2276" t="s">
        <v>756</v>
      </c>
      <c r="D2276" t="s">
        <v>757</v>
      </c>
      <c r="E2276" t="s">
        <v>5304</v>
      </c>
      <c r="F2276" t="s">
        <v>141</v>
      </c>
      <c r="G2276" t="s">
        <v>97</v>
      </c>
      <c r="H2276" t="s">
        <v>833</v>
      </c>
      <c r="I2276" s="200">
        <v>36974</v>
      </c>
      <c r="J2276" s="200"/>
      <c r="K2276" s="237">
        <v>701.56</v>
      </c>
      <c r="L2276" s="237"/>
      <c r="M2276" s="288">
        <v>52.7</v>
      </c>
      <c r="N2276" s="288"/>
      <c r="O2276" s="311">
        <v>39400</v>
      </c>
      <c r="P2276" s="298"/>
      <c r="Q2276" s="299">
        <v>708.22</v>
      </c>
      <c r="R2276" s="299"/>
      <c r="S2276" s="300">
        <v>55.63</v>
      </c>
      <c r="T2276" s="301"/>
      <c r="U2276" s="246"/>
    </row>
    <row r="2277" spans="1:21" x14ac:dyDescent="0.25">
      <c r="A2277" s="290" t="s">
        <v>5305</v>
      </c>
      <c r="B2277" t="s">
        <v>755</v>
      </c>
      <c r="C2277" t="s">
        <v>756</v>
      </c>
      <c r="D2277" t="s">
        <v>757</v>
      </c>
      <c r="E2277" t="s">
        <v>5306</v>
      </c>
      <c r="F2277" t="s">
        <v>141</v>
      </c>
      <c r="G2277" t="s">
        <v>97</v>
      </c>
      <c r="H2277" t="s">
        <v>833</v>
      </c>
      <c r="I2277" s="200">
        <v>4487</v>
      </c>
      <c r="J2277" s="200"/>
      <c r="K2277" s="237">
        <v>84.78</v>
      </c>
      <c r="L2277" s="237"/>
      <c r="M2277" s="288">
        <v>52.93</v>
      </c>
      <c r="N2277" s="288"/>
      <c r="O2277" s="311">
        <v>4776</v>
      </c>
      <c r="P2277" s="298"/>
      <c r="Q2277" s="299">
        <v>86.92</v>
      </c>
      <c r="R2277" s="299"/>
      <c r="S2277" s="300">
        <v>54.95</v>
      </c>
      <c r="T2277" s="301"/>
      <c r="U2277" s="246"/>
    </row>
    <row r="2278" spans="1:21" x14ac:dyDescent="0.25">
      <c r="A2278" s="290" t="s">
        <v>5307</v>
      </c>
      <c r="B2278" t="s">
        <v>755</v>
      </c>
      <c r="C2278" t="s">
        <v>756</v>
      </c>
      <c r="D2278" t="s">
        <v>757</v>
      </c>
      <c r="E2278" t="s">
        <v>5308</v>
      </c>
      <c r="F2278" t="s">
        <v>141</v>
      </c>
      <c r="G2278" t="s">
        <v>97</v>
      </c>
      <c r="H2278" t="s">
        <v>833</v>
      </c>
      <c r="I2278" s="200">
        <v>3851</v>
      </c>
      <c r="J2278" s="200"/>
      <c r="K2278" s="237">
        <v>159.16</v>
      </c>
      <c r="L2278" s="237"/>
      <c r="M2278" s="288">
        <v>24.2</v>
      </c>
      <c r="N2278" s="288"/>
      <c r="O2278" s="311">
        <v>4500</v>
      </c>
      <c r="P2278" s="298"/>
      <c r="Q2278" s="299">
        <v>156.5</v>
      </c>
      <c r="R2278" s="299"/>
      <c r="S2278" s="300">
        <v>28.75</v>
      </c>
      <c r="T2278" s="301"/>
      <c r="U2278" s="246"/>
    </row>
    <row r="2279" spans="1:21" x14ac:dyDescent="0.25">
      <c r="A2279" s="290" t="s">
        <v>5309</v>
      </c>
      <c r="B2279" t="s">
        <v>755</v>
      </c>
      <c r="C2279" t="s">
        <v>756</v>
      </c>
      <c r="D2279" t="s">
        <v>757</v>
      </c>
      <c r="E2279" t="s">
        <v>5310</v>
      </c>
      <c r="F2279" t="s">
        <v>141</v>
      </c>
      <c r="G2279" t="s">
        <v>97</v>
      </c>
      <c r="H2279" t="s">
        <v>833</v>
      </c>
      <c r="I2279" s="200">
        <v>433</v>
      </c>
      <c r="J2279" s="200"/>
      <c r="K2279" s="237">
        <v>51.62</v>
      </c>
      <c r="L2279" s="237"/>
      <c r="M2279" s="288">
        <v>8.39</v>
      </c>
      <c r="N2279" s="288"/>
      <c r="O2279" s="311">
        <v>450</v>
      </c>
      <c r="P2279" s="298"/>
      <c r="Q2279" s="299">
        <v>50.57</v>
      </c>
      <c r="R2279" s="299"/>
      <c r="S2279" s="300">
        <v>8.9</v>
      </c>
      <c r="T2279" s="301"/>
      <c r="U2279" s="246"/>
    </row>
    <row r="2280" spans="1:21" x14ac:dyDescent="0.25">
      <c r="A2280" s="290" t="s">
        <v>5311</v>
      </c>
      <c r="B2280" t="s">
        <v>755</v>
      </c>
      <c r="C2280" t="s">
        <v>756</v>
      </c>
      <c r="D2280" t="s">
        <v>757</v>
      </c>
      <c r="E2280" t="s">
        <v>5312</v>
      </c>
      <c r="F2280" t="s">
        <v>141</v>
      </c>
      <c r="G2280" t="s">
        <v>97</v>
      </c>
      <c r="H2280" t="s">
        <v>833</v>
      </c>
      <c r="I2280" s="200">
        <v>6992</v>
      </c>
      <c r="J2280" s="200"/>
      <c r="K2280" s="237">
        <v>310.52999999999997</v>
      </c>
      <c r="L2280" s="237"/>
      <c r="M2280" s="288">
        <v>22.52</v>
      </c>
      <c r="N2280" s="288"/>
      <c r="O2280" s="311">
        <v>8500</v>
      </c>
      <c r="P2280" s="298"/>
      <c r="Q2280" s="299">
        <v>314.64</v>
      </c>
      <c r="R2280" s="299"/>
      <c r="S2280" s="300">
        <v>27.02</v>
      </c>
      <c r="T2280" s="301"/>
      <c r="U2280" s="246"/>
    </row>
    <row r="2281" spans="1:21" x14ac:dyDescent="0.25">
      <c r="A2281" s="290" t="s">
        <v>5313</v>
      </c>
      <c r="B2281" t="s">
        <v>755</v>
      </c>
      <c r="C2281" t="s">
        <v>756</v>
      </c>
      <c r="D2281" t="s">
        <v>757</v>
      </c>
      <c r="E2281" t="s">
        <v>5314</v>
      </c>
      <c r="F2281" t="s">
        <v>141</v>
      </c>
      <c r="G2281" t="s">
        <v>97</v>
      </c>
      <c r="H2281" t="s">
        <v>833</v>
      </c>
      <c r="I2281" s="200">
        <v>13214</v>
      </c>
      <c r="J2281" s="200"/>
      <c r="K2281" s="237">
        <v>415.61</v>
      </c>
      <c r="L2281" s="237"/>
      <c r="M2281" s="288">
        <v>31.79</v>
      </c>
      <c r="N2281" s="288"/>
      <c r="O2281" s="311">
        <v>13945</v>
      </c>
      <c r="P2281" s="298"/>
      <c r="Q2281" s="299">
        <v>411.77</v>
      </c>
      <c r="R2281" s="299"/>
      <c r="S2281" s="300">
        <v>33.869999999999997</v>
      </c>
      <c r="T2281" s="301"/>
      <c r="U2281" s="246"/>
    </row>
    <row r="2282" spans="1:21" x14ac:dyDescent="0.25">
      <c r="A2282" s="290" t="s">
        <v>5315</v>
      </c>
      <c r="B2282" t="s">
        <v>755</v>
      </c>
      <c r="C2282" t="s">
        <v>756</v>
      </c>
      <c r="D2282" t="s">
        <v>757</v>
      </c>
      <c r="E2282" t="s">
        <v>5316</v>
      </c>
      <c r="F2282" t="s">
        <v>141</v>
      </c>
      <c r="G2282" t="s">
        <v>97</v>
      </c>
      <c r="H2282" t="s">
        <v>833</v>
      </c>
      <c r="I2282" s="200">
        <v>9125</v>
      </c>
      <c r="J2282" s="200"/>
      <c r="K2282" s="237">
        <v>182.25</v>
      </c>
      <c r="L2282" s="237"/>
      <c r="M2282" s="288">
        <v>50.07</v>
      </c>
      <c r="N2282" s="288"/>
      <c r="O2282" s="311">
        <v>9541</v>
      </c>
      <c r="P2282" s="298"/>
      <c r="Q2282" s="299">
        <v>178.43</v>
      </c>
      <c r="R2282" s="299"/>
      <c r="S2282" s="300">
        <v>53.47</v>
      </c>
      <c r="T2282" s="301"/>
      <c r="U2282" s="246"/>
    </row>
    <row r="2283" spans="1:21" x14ac:dyDescent="0.25">
      <c r="A2283" s="290" t="s">
        <v>5317</v>
      </c>
      <c r="B2283" t="s">
        <v>755</v>
      </c>
      <c r="C2283" t="s">
        <v>756</v>
      </c>
      <c r="D2283" t="s">
        <v>757</v>
      </c>
      <c r="E2283" t="s">
        <v>5318</v>
      </c>
      <c r="F2283" t="s">
        <v>141</v>
      </c>
      <c r="G2283" t="s">
        <v>97</v>
      </c>
      <c r="H2283" t="s">
        <v>833</v>
      </c>
      <c r="I2283" s="200">
        <v>16689</v>
      </c>
      <c r="J2283" s="200"/>
      <c r="K2283" s="237">
        <v>352</v>
      </c>
      <c r="L2283" s="237"/>
      <c r="M2283" s="288">
        <v>47.41</v>
      </c>
      <c r="N2283" s="288"/>
      <c r="O2283" s="311">
        <v>16689</v>
      </c>
      <c r="P2283" s="298"/>
      <c r="Q2283" s="299">
        <v>354.23</v>
      </c>
      <c r="R2283" s="299"/>
      <c r="S2283" s="300">
        <v>47.11</v>
      </c>
      <c r="T2283" s="301"/>
      <c r="U2283" s="246"/>
    </row>
    <row r="2284" spans="1:21" x14ac:dyDescent="0.25">
      <c r="A2284" s="290" t="s">
        <v>5319</v>
      </c>
      <c r="B2284" t="s">
        <v>755</v>
      </c>
      <c r="C2284" t="s">
        <v>756</v>
      </c>
      <c r="D2284" t="s">
        <v>757</v>
      </c>
      <c r="E2284" t="s">
        <v>5320</v>
      </c>
      <c r="F2284" t="s">
        <v>141</v>
      </c>
      <c r="G2284" t="s">
        <v>97</v>
      </c>
      <c r="H2284" t="s">
        <v>1469</v>
      </c>
      <c r="I2284" s="200">
        <v>4893</v>
      </c>
      <c r="J2284" s="200"/>
      <c r="K2284" s="237">
        <v>645.9</v>
      </c>
      <c r="L2284" s="237"/>
      <c r="M2284" s="288">
        <v>7.58</v>
      </c>
      <c r="N2284" s="288"/>
      <c r="O2284" s="311">
        <v>5000</v>
      </c>
      <c r="P2284" s="298"/>
      <c r="Q2284" s="299">
        <v>645.29</v>
      </c>
      <c r="R2284" s="299"/>
      <c r="S2284" s="300">
        <v>7.75</v>
      </c>
      <c r="T2284" s="301"/>
      <c r="U2284" s="246"/>
    </row>
    <row r="2285" spans="1:21" x14ac:dyDescent="0.25">
      <c r="A2285" s="290" t="s">
        <v>5321</v>
      </c>
      <c r="B2285" t="s">
        <v>755</v>
      </c>
      <c r="C2285" t="s">
        <v>756</v>
      </c>
      <c r="D2285" t="s">
        <v>757</v>
      </c>
      <c r="E2285" t="s">
        <v>5322</v>
      </c>
      <c r="F2285" t="s">
        <v>141</v>
      </c>
      <c r="G2285" t="s">
        <v>97</v>
      </c>
      <c r="H2285" t="s">
        <v>833</v>
      </c>
      <c r="I2285" s="200">
        <v>2050</v>
      </c>
      <c r="J2285" s="200"/>
      <c r="K2285" s="237">
        <v>66.239999999999995</v>
      </c>
      <c r="L2285" s="237"/>
      <c r="M2285" s="288">
        <v>30.95</v>
      </c>
      <c r="N2285" s="288"/>
      <c r="O2285" s="311">
        <v>2150</v>
      </c>
      <c r="P2285" s="298"/>
      <c r="Q2285" s="299">
        <v>66.88</v>
      </c>
      <c r="R2285" s="299"/>
      <c r="S2285" s="300">
        <v>32.15</v>
      </c>
      <c r="T2285" s="301"/>
      <c r="U2285" s="246"/>
    </row>
    <row r="2286" spans="1:21" x14ac:dyDescent="0.25">
      <c r="A2286" s="290" t="s">
        <v>5323</v>
      </c>
      <c r="B2286" t="s">
        <v>755</v>
      </c>
      <c r="C2286" t="s">
        <v>756</v>
      </c>
      <c r="D2286" t="s">
        <v>757</v>
      </c>
      <c r="E2286" t="s">
        <v>5324</v>
      </c>
      <c r="F2286" t="s">
        <v>141</v>
      </c>
      <c r="G2286" t="s">
        <v>97</v>
      </c>
      <c r="H2286" t="s">
        <v>1469</v>
      </c>
      <c r="I2286" s="200">
        <v>4772</v>
      </c>
      <c r="J2286" s="200"/>
      <c r="K2286" s="237">
        <v>363.38</v>
      </c>
      <c r="L2286" s="237"/>
      <c r="M2286" s="288">
        <v>13.13</v>
      </c>
      <c r="N2286" s="288"/>
      <c r="O2286" s="311">
        <v>4915</v>
      </c>
      <c r="P2286" s="298"/>
      <c r="Q2286" s="299">
        <v>360.74</v>
      </c>
      <c r="R2286" s="299"/>
      <c r="S2286" s="300">
        <v>13.62</v>
      </c>
      <c r="T2286" s="301"/>
      <c r="U2286" s="246"/>
    </row>
    <row r="2287" spans="1:21" x14ac:dyDescent="0.25">
      <c r="A2287" s="290" t="s">
        <v>5325</v>
      </c>
      <c r="B2287" t="s">
        <v>755</v>
      </c>
      <c r="C2287" t="s">
        <v>756</v>
      </c>
      <c r="D2287" t="s">
        <v>757</v>
      </c>
      <c r="E2287" t="s">
        <v>5326</v>
      </c>
      <c r="F2287" t="s">
        <v>141</v>
      </c>
      <c r="G2287" t="s">
        <v>97</v>
      </c>
      <c r="H2287" t="s">
        <v>833</v>
      </c>
      <c r="I2287" s="200">
        <v>4081</v>
      </c>
      <c r="J2287" s="200"/>
      <c r="K2287" s="237">
        <v>54.26</v>
      </c>
      <c r="L2287" s="237"/>
      <c r="M2287" s="288">
        <v>75.209999999999994</v>
      </c>
      <c r="N2287" s="288"/>
      <c r="O2287" s="311">
        <v>4420</v>
      </c>
      <c r="P2287" s="298"/>
      <c r="Q2287" s="299">
        <v>52.51</v>
      </c>
      <c r="R2287" s="299"/>
      <c r="S2287" s="300">
        <v>84.17</v>
      </c>
      <c r="T2287" s="301"/>
      <c r="U2287" s="246"/>
    </row>
    <row r="2288" spans="1:21" x14ac:dyDescent="0.25">
      <c r="A2288" s="290" t="s">
        <v>5327</v>
      </c>
      <c r="B2288" t="s">
        <v>755</v>
      </c>
      <c r="C2288" t="s">
        <v>756</v>
      </c>
      <c r="D2288" t="s">
        <v>757</v>
      </c>
      <c r="E2288" t="s">
        <v>5328</v>
      </c>
      <c r="F2288" t="s">
        <v>141</v>
      </c>
      <c r="G2288" t="s">
        <v>97</v>
      </c>
      <c r="H2288" t="s">
        <v>833</v>
      </c>
      <c r="I2288" s="200">
        <v>111682</v>
      </c>
      <c r="J2288" s="200"/>
      <c r="K2288" s="237">
        <v>685.43</v>
      </c>
      <c r="L2288" s="237"/>
      <c r="M2288" s="288">
        <v>162.94</v>
      </c>
      <c r="N2288" s="288"/>
      <c r="O2288" s="311">
        <v>122189</v>
      </c>
      <c r="P2288" s="298"/>
      <c r="Q2288" s="299">
        <v>686.95</v>
      </c>
      <c r="R2288" s="299"/>
      <c r="S2288" s="300">
        <v>177.87</v>
      </c>
      <c r="T2288" s="301"/>
      <c r="U2288" s="246"/>
    </row>
    <row r="2289" spans="1:21" x14ac:dyDescent="0.25">
      <c r="A2289" s="290" t="s">
        <v>5329</v>
      </c>
      <c r="B2289" t="s">
        <v>755</v>
      </c>
      <c r="C2289" t="s">
        <v>756</v>
      </c>
      <c r="D2289" t="s">
        <v>757</v>
      </c>
      <c r="E2289" t="s">
        <v>5330</v>
      </c>
      <c r="F2289" t="s">
        <v>141</v>
      </c>
      <c r="G2289" t="s">
        <v>97</v>
      </c>
      <c r="H2289" t="s">
        <v>833</v>
      </c>
      <c r="I2289" s="200">
        <v>9245</v>
      </c>
      <c r="J2289" s="200"/>
      <c r="K2289" s="237">
        <v>285.54000000000002</v>
      </c>
      <c r="L2289" s="237"/>
      <c r="M2289" s="288">
        <v>32.380000000000003</v>
      </c>
      <c r="N2289" s="288"/>
      <c r="O2289" s="311">
        <v>10632</v>
      </c>
      <c r="P2289" s="298"/>
      <c r="Q2289" s="299">
        <v>285.07</v>
      </c>
      <c r="R2289" s="299"/>
      <c r="S2289" s="300">
        <v>37.299999999999997</v>
      </c>
      <c r="T2289" s="301"/>
      <c r="U2289" s="246"/>
    </row>
    <row r="2290" spans="1:21" x14ac:dyDescent="0.25">
      <c r="A2290" s="290" t="s">
        <v>5331</v>
      </c>
      <c r="B2290" t="s">
        <v>755</v>
      </c>
      <c r="C2290" t="s">
        <v>756</v>
      </c>
      <c r="D2290" t="s">
        <v>757</v>
      </c>
      <c r="E2290" t="s">
        <v>5332</v>
      </c>
      <c r="F2290" t="s">
        <v>141</v>
      </c>
      <c r="G2290" t="s">
        <v>97</v>
      </c>
      <c r="H2290" t="s">
        <v>833</v>
      </c>
      <c r="I2290" s="200">
        <v>21720</v>
      </c>
      <c r="J2290" s="200"/>
      <c r="K2290" s="237">
        <v>550.63</v>
      </c>
      <c r="L2290" s="237"/>
      <c r="M2290" s="288">
        <v>39.450000000000003</v>
      </c>
      <c r="N2290" s="288"/>
      <c r="O2290" s="311">
        <v>21940</v>
      </c>
      <c r="P2290" s="298"/>
      <c r="Q2290" s="299">
        <v>553.19000000000005</v>
      </c>
      <c r="R2290" s="299"/>
      <c r="S2290" s="300">
        <v>39.659999999999997</v>
      </c>
      <c r="T2290" s="301"/>
      <c r="U2290" s="246"/>
    </row>
    <row r="2291" spans="1:21" x14ac:dyDescent="0.25">
      <c r="A2291" s="290" t="s">
        <v>5333</v>
      </c>
      <c r="B2291" t="s">
        <v>755</v>
      </c>
      <c r="C2291" t="s">
        <v>756</v>
      </c>
      <c r="D2291" t="s">
        <v>757</v>
      </c>
      <c r="E2291" t="s">
        <v>5334</v>
      </c>
      <c r="F2291" t="s">
        <v>141</v>
      </c>
      <c r="G2291" t="s">
        <v>97</v>
      </c>
      <c r="H2291" t="s">
        <v>833</v>
      </c>
      <c r="I2291" s="200">
        <v>249753</v>
      </c>
      <c r="J2291" s="200"/>
      <c r="K2291" s="237">
        <v>2244.19</v>
      </c>
      <c r="L2291" s="237"/>
      <c r="M2291" s="288">
        <v>111.29</v>
      </c>
      <c r="N2291" s="288"/>
      <c r="O2291" s="311">
        <v>286702</v>
      </c>
      <c r="P2291" s="298"/>
      <c r="Q2291" s="299">
        <v>2244.0500000000002</v>
      </c>
      <c r="R2291" s="299"/>
      <c r="S2291" s="300">
        <v>127.76</v>
      </c>
      <c r="T2291" s="301"/>
      <c r="U2291" s="246"/>
    </row>
    <row r="2292" spans="1:21" x14ac:dyDescent="0.25">
      <c r="A2292" s="290" t="s">
        <v>5335</v>
      </c>
      <c r="B2292" t="s">
        <v>755</v>
      </c>
      <c r="C2292" t="s">
        <v>756</v>
      </c>
      <c r="D2292" t="s">
        <v>757</v>
      </c>
      <c r="E2292" t="s">
        <v>5336</v>
      </c>
      <c r="F2292" t="s">
        <v>141</v>
      </c>
      <c r="G2292" t="s">
        <v>97</v>
      </c>
      <c r="H2292" t="s">
        <v>833</v>
      </c>
      <c r="I2292" s="200">
        <v>10358</v>
      </c>
      <c r="J2292" s="200"/>
      <c r="K2292" s="237">
        <v>126.75</v>
      </c>
      <c r="L2292" s="237"/>
      <c r="M2292" s="288">
        <v>81.72</v>
      </c>
      <c r="N2292" s="288"/>
      <c r="O2292" s="311">
        <v>10500</v>
      </c>
      <c r="P2292" s="298"/>
      <c r="Q2292" s="299">
        <v>123.55</v>
      </c>
      <c r="R2292" s="299"/>
      <c r="S2292" s="300">
        <v>84.99</v>
      </c>
      <c r="T2292" s="301"/>
      <c r="U2292" s="246"/>
    </row>
    <row r="2293" spans="1:21" x14ac:dyDescent="0.25">
      <c r="A2293" s="290" t="s">
        <v>5337</v>
      </c>
      <c r="B2293" t="s">
        <v>755</v>
      </c>
      <c r="C2293" t="s">
        <v>756</v>
      </c>
      <c r="D2293" t="s">
        <v>757</v>
      </c>
      <c r="E2293" t="s">
        <v>5338</v>
      </c>
      <c r="F2293" t="s">
        <v>141</v>
      </c>
      <c r="G2293" t="s">
        <v>97</v>
      </c>
      <c r="H2293" t="s">
        <v>833</v>
      </c>
      <c r="I2293" s="200">
        <v>5494</v>
      </c>
      <c r="J2293" s="200"/>
      <c r="K2293" s="237">
        <v>249.34</v>
      </c>
      <c r="L2293" s="237"/>
      <c r="M2293" s="288">
        <v>22.03</v>
      </c>
      <c r="N2293" s="288"/>
      <c r="O2293" s="311">
        <v>9996</v>
      </c>
      <c r="P2293" s="298"/>
      <c r="Q2293" s="299">
        <v>250.22</v>
      </c>
      <c r="R2293" s="299"/>
      <c r="S2293" s="300">
        <v>39.950000000000003</v>
      </c>
      <c r="T2293" s="301"/>
      <c r="U2293" s="246"/>
    </row>
    <row r="2294" spans="1:21" x14ac:dyDescent="0.25">
      <c r="A2294" s="290" t="s">
        <v>5339</v>
      </c>
      <c r="B2294" t="s">
        <v>755</v>
      </c>
      <c r="C2294" t="s">
        <v>756</v>
      </c>
      <c r="D2294" t="s">
        <v>757</v>
      </c>
      <c r="E2294" t="s">
        <v>5340</v>
      </c>
      <c r="F2294" t="s">
        <v>141</v>
      </c>
      <c r="G2294" t="s">
        <v>97</v>
      </c>
      <c r="H2294" t="s">
        <v>1469</v>
      </c>
      <c r="I2294" s="200">
        <v>3067</v>
      </c>
      <c r="J2294" s="200"/>
      <c r="K2294" s="237">
        <v>271.49</v>
      </c>
      <c r="L2294" s="237"/>
      <c r="M2294" s="288">
        <v>11.3</v>
      </c>
      <c r="N2294" s="288"/>
      <c r="O2294" s="311">
        <v>4114</v>
      </c>
      <c r="P2294" s="298"/>
      <c r="Q2294" s="299">
        <v>275.91000000000003</v>
      </c>
      <c r="R2294" s="299"/>
      <c r="S2294" s="300">
        <v>14.91</v>
      </c>
      <c r="T2294" s="301"/>
      <c r="U2294" s="246"/>
    </row>
    <row r="2295" spans="1:21" x14ac:dyDescent="0.25">
      <c r="A2295" s="290" t="s">
        <v>5341</v>
      </c>
      <c r="B2295" t="s">
        <v>755</v>
      </c>
      <c r="C2295" t="s">
        <v>756</v>
      </c>
      <c r="D2295" t="s">
        <v>757</v>
      </c>
      <c r="E2295" t="s">
        <v>5342</v>
      </c>
      <c r="F2295" t="s">
        <v>141</v>
      </c>
      <c r="G2295" t="s">
        <v>97</v>
      </c>
      <c r="H2295" t="s">
        <v>833</v>
      </c>
      <c r="I2295" s="200">
        <v>5877</v>
      </c>
      <c r="J2295" s="200"/>
      <c r="K2295" s="237">
        <v>164.74</v>
      </c>
      <c r="L2295" s="237"/>
      <c r="M2295" s="288">
        <v>35.67</v>
      </c>
      <c r="N2295" s="288"/>
      <c r="O2295" s="311">
        <v>8095</v>
      </c>
      <c r="P2295" s="298"/>
      <c r="Q2295" s="299">
        <v>167.16</v>
      </c>
      <c r="R2295" s="299"/>
      <c r="S2295" s="300">
        <v>48.43</v>
      </c>
      <c r="T2295" s="301"/>
      <c r="U2295" s="246"/>
    </row>
    <row r="2296" spans="1:21" x14ac:dyDescent="0.25">
      <c r="A2296" s="290" t="s">
        <v>5343</v>
      </c>
      <c r="B2296" t="s">
        <v>755</v>
      </c>
      <c r="C2296" t="s">
        <v>756</v>
      </c>
      <c r="D2296" t="s">
        <v>757</v>
      </c>
      <c r="E2296" t="s">
        <v>5344</v>
      </c>
      <c r="F2296" t="s">
        <v>141</v>
      </c>
      <c r="G2296" t="s">
        <v>97</v>
      </c>
      <c r="H2296" t="s">
        <v>833</v>
      </c>
      <c r="I2296" s="200">
        <v>14949</v>
      </c>
      <c r="J2296" s="200"/>
      <c r="K2296" s="237">
        <v>467.28</v>
      </c>
      <c r="L2296" s="237"/>
      <c r="M2296" s="288">
        <v>31.99</v>
      </c>
      <c r="N2296" s="288"/>
      <c r="O2296" s="311">
        <v>19134</v>
      </c>
      <c r="P2296" s="298"/>
      <c r="Q2296" s="299">
        <v>466.21</v>
      </c>
      <c r="R2296" s="299"/>
      <c r="S2296" s="300">
        <v>41.04</v>
      </c>
      <c r="T2296" s="301"/>
      <c r="U2296" s="246"/>
    </row>
    <row r="2297" spans="1:21" x14ac:dyDescent="0.25">
      <c r="A2297" s="290" t="s">
        <v>5345</v>
      </c>
      <c r="B2297" t="s">
        <v>755</v>
      </c>
      <c r="C2297" t="s">
        <v>756</v>
      </c>
      <c r="D2297" t="s">
        <v>757</v>
      </c>
      <c r="E2297" t="s">
        <v>5346</v>
      </c>
      <c r="F2297" t="s">
        <v>141</v>
      </c>
      <c r="G2297" t="s">
        <v>97</v>
      </c>
      <c r="H2297" t="s">
        <v>833</v>
      </c>
      <c r="I2297" s="200">
        <v>1701</v>
      </c>
      <c r="J2297" s="200"/>
      <c r="K2297" s="237">
        <v>178.29</v>
      </c>
      <c r="L2297" s="237"/>
      <c r="M2297" s="288">
        <v>9.5399999999999991</v>
      </c>
      <c r="N2297" s="288"/>
      <c r="O2297" s="311">
        <v>1701</v>
      </c>
      <c r="P2297" s="298"/>
      <c r="Q2297" s="299">
        <v>182.23</v>
      </c>
      <c r="R2297" s="299"/>
      <c r="S2297" s="300">
        <v>9.33</v>
      </c>
      <c r="T2297" s="301"/>
      <c r="U2297" s="246"/>
    </row>
    <row r="2298" spans="1:21" x14ac:dyDescent="0.25">
      <c r="A2298" s="290" t="s">
        <v>5347</v>
      </c>
      <c r="B2298" t="s">
        <v>755</v>
      </c>
      <c r="C2298" t="s">
        <v>756</v>
      </c>
      <c r="D2298" t="s">
        <v>757</v>
      </c>
      <c r="E2298" t="s">
        <v>5348</v>
      </c>
      <c r="F2298" t="s">
        <v>141</v>
      </c>
      <c r="G2298" t="s">
        <v>97</v>
      </c>
      <c r="H2298" t="s">
        <v>833</v>
      </c>
      <c r="I2298" s="200">
        <v>4681</v>
      </c>
      <c r="J2298" s="200"/>
      <c r="K2298" s="237">
        <v>158.72999999999999</v>
      </c>
      <c r="L2298" s="237"/>
      <c r="M2298" s="288">
        <v>29.49</v>
      </c>
      <c r="N2298" s="288"/>
      <c r="O2298" s="311">
        <v>4681</v>
      </c>
      <c r="P2298" s="298"/>
      <c r="Q2298" s="299">
        <v>157.13</v>
      </c>
      <c r="R2298" s="299"/>
      <c r="S2298" s="300">
        <v>29.79</v>
      </c>
      <c r="T2298" s="301"/>
      <c r="U2298" s="246"/>
    </row>
    <row r="2299" spans="1:21" x14ac:dyDescent="0.25">
      <c r="A2299" s="290" t="s">
        <v>5349</v>
      </c>
      <c r="B2299" t="s">
        <v>755</v>
      </c>
      <c r="C2299" t="s">
        <v>756</v>
      </c>
      <c r="D2299" t="s">
        <v>757</v>
      </c>
      <c r="E2299" t="s">
        <v>5350</v>
      </c>
      <c r="F2299" t="s">
        <v>141</v>
      </c>
      <c r="G2299" t="s">
        <v>97</v>
      </c>
      <c r="H2299" t="s">
        <v>833</v>
      </c>
      <c r="I2299" s="200">
        <v>2394</v>
      </c>
      <c r="J2299" s="200"/>
      <c r="K2299" s="237">
        <v>122.96</v>
      </c>
      <c r="L2299" s="237"/>
      <c r="M2299" s="288">
        <v>19.47</v>
      </c>
      <c r="N2299" s="288"/>
      <c r="O2299" s="311">
        <v>2660</v>
      </c>
      <c r="P2299" s="298"/>
      <c r="Q2299" s="299">
        <v>122.76</v>
      </c>
      <c r="R2299" s="299"/>
      <c r="S2299" s="300">
        <v>21.67</v>
      </c>
      <c r="T2299" s="301"/>
      <c r="U2299" s="246"/>
    </row>
    <row r="2300" spans="1:21" x14ac:dyDescent="0.25">
      <c r="A2300" s="290" t="s">
        <v>5351</v>
      </c>
      <c r="B2300" t="s">
        <v>755</v>
      </c>
      <c r="C2300" t="s">
        <v>756</v>
      </c>
      <c r="D2300" t="s">
        <v>757</v>
      </c>
      <c r="E2300" t="s">
        <v>5352</v>
      </c>
      <c r="F2300" t="s">
        <v>141</v>
      </c>
      <c r="G2300" t="s">
        <v>97</v>
      </c>
      <c r="H2300" t="s">
        <v>833</v>
      </c>
      <c r="I2300" s="200">
        <v>1800</v>
      </c>
      <c r="J2300" s="200"/>
      <c r="K2300" s="237">
        <v>113.97</v>
      </c>
      <c r="L2300" s="237"/>
      <c r="M2300" s="288">
        <v>15.79</v>
      </c>
      <c r="N2300" s="288"/>
      <c r="O2300" s="311">
        <v>1800</v>
      </c>
      <c r="P2300" s="298"/>
      <c r="Q2300" s="299">
        <v>114.6</v>
      </c>
      <c r="R2300" s="299"/>
      <c r="S2300" s="300">
        <v>15.71</v>
      </c>
      <c r="T2300" s="301"/>
      <c r="U2300" s="246"/>
    </row>
    <row r="2301" spans="1:21" x14ac:dyDescent="0.25">
      <c r="A2301" s="290" t="s">
        <v>5353</v>
      </c>
      <c r="B2301" t="s">
        <v>755</v>
      </c>
      <c r="C2301" t="s">
        <v>756</v>
      </c>
      <c r="D2301" t="s">
        <v>757</v>
      </c>
      <c r="E2301" t="s">
        <v>5354</v>
      </c>
      <c r="F2301" t="s">
        <v>141</v>
      </c>
      <c r="G2301" t="s">
        <v>97</v>
      </c>
      <c r="H2301" t="s">
        <v>833</v>
      </c>
      <c r="I2301" s="200">
        <v>629910</v>
      </c>
      <c r="J2301" s="200"/>
      <c r="K2301" s="237">
        <v>4359.84</v>
      </c>
      <c r="L2301" s="237"/>
      <c r="M2301" s="288">
        <v>144.47999999999999</v>
      </c>
      <c r="N2301" s="288"/>
      <c r="O2301" s="311">
        <v>728255</v>
      </c>
      <c r="P2301" s="298"/>
      <c r="Q2301" s="299">
        <v>4380.67</v>
      </c>
      <c r="R2301" s="299"/>
      <c r="S2301" s="300">
        <v>166.24</v>
      </c>
      <c r="T2301" s="301"/>
      <c r="U2301" s="246"/>
    </row>
    <row r="2302" spans="1:21" x14ac:dyDescent="0.25">
      <c r="A2302" s="290" t="s">
        <v>5355</v>
      </c>
      <c r="B2302" t="s">
        <v>755</v>
      </c>
      <c r="C2302" t="s">
        <v>756</v>
      </c>
      <c r="D2302" t="s">
        <v>757</v>
      </c>
      <c r="E2302" t="s">
        <v>5356</v>
      </c>
      <c r="F2302" t="s">
        <v>141</v>
      </c>
      <c r="G2302" t="s">
        <v>97</v>
      </c>
      <c r="H2302" t="s">
        <v>833</v>
      </c>
      <c r="I2302" s="200">
        <v>3908</v>
      </c>
      <c r="J2302" s="200"/>
      <c r="K2302" s="237">
        <v>147.93</v>
      </c>
      <c r="L2302" s="237"/>
      <c r="M2302" s="288">
        <v>26.42</v>
      </c>
      <c r="N2302" s="288"/>
      <c r="O2302" s="311">
        <v>4193</v>
      </c>
      <c r="P2302" s="298"/>
      <c r="Q2302" s="299">
        <v>148.52000000000001</v>
      </c>
      <c r="R2302" s="299"/>
      <c r="S2302" s="300">
        <v>28.23</v>
      </c>
      <c r="T2302" s="301"/>
      <c r="U2302" s="246"/>
    </row>
    <row r="2303" spans="1:21" x14ac:dyDescent="0.25">
      <c r="A2303" s="290" t="s">
        <v>5357</v>
      </c>
      <c r="B2303" t="s">
        <v>290</v>
      </c>
      <c r="C2303" t="s">
        <v>291</v>
      </c>
      <c r="D2303" t="s">
        <v>292</v>
      </c>
      <c r="E2303" t="s">
        <v>5358</v>
      </c>
      <c r="F2303" t="s">
        <v>141</v>
      </c>
      <c r="G2303" t="s">
        <v>140</v>
      </c>
      <c r="H2303" t="s">
        <v>1469</v>
      </c>
      <c r="I2303" s="200">
        <v>27500</v>
      </c>
      <c r="J2303" s="200"/>
      <c r="K2303" s="237">
        <v>721.3</v>
      </c>
      <c r="L2303" s="237"/>
      <c r="M2303" s="288">
        <v>38.130000000000003</v>
      </c>
      <c r="N2303" s="288"/>
      <c r="O2303" s="311">
        <v>27500</v>
      </c>
      <c r="P2303" s="298"/>
      <c r="Q2303" s="299">
        <v>727.1</v>
      </c>
      <c r="R2303" s="299"/>
      <c r="S2303" s="300">
        <v>37.82</v>
      </c>
      <c r="T2303" s="301"/>
      <c r="U2303" s="246"/>
    </row>
    <row r="2304" spans="1:21" x14ac:dyDescent="0.25">
      <c r="A2304" s="290" t="s">
        <v>5359</v>
      </c>
      <c r="B2304" t="s">
        <v>290</v>
      </c>
      <c r="C2304" t="s">
        <v>291</v>
      </c>
      <c r="D2304" t="s">
        <v>292</v>
      </c>
      <c r="E2304" t="s">
        <v>5360</v>
      </c>
      <c r="F2304" t="s">
        <v>141</v>
      </c>
      <c r="G2304" t="s">
        <v>140</v>
      </c>
      <c r="H2304" t="s">
        <v>833</v>
      </c>
      <c r="I2304" s="200">
        <v>10535</v>
      </c>
      <c r="J2304" s="200"/>
      <c r="K2304" s="237">
        <v>255.9</v>
      </c>
      <c r="L2304" s="237"/>
      <c r="M2304" s="288">
        <v>41.17</v>
      </c>
      <c r="N2304" s="288"/>
      <c r="O2304" s="311">
        <v>10601</v>
      </c>
      <c r="P2304" s="298"/>
      <c r="Q2304" s="299">
        <v>251.8</v>
      </c>
      <c r="R2304" s="299"/>
      <c r="S2304" s="300">
        <v>42.1</v>
      </c>
      <c r="T2304" s="301"/>
      <c r="U2304" s="246"/>
    </row>
    <row r="2305" spans="1:21" x14ac:dyDescent="0.25">
      <c r="A2305" s="290" t="s">
        <v>5361</v>
      </c>
      <c r="B2305" t="s">
        <v>290</v>
      </c>
      <c r="C2305" t="s">
        <v>291</v>
      </c>
      <c r="D2305" t="s">
        <v>292</v>
      </c>
      <c r="E2305" t="s">
        <v>5362</v>
      </c>
      <c r="F2305" t="s">
        <v>141</v>
      </c>
      <c r="G2305" t="s">
        <v>140</v>
      </c>
      <c r="H2305" t="s">
        <v>833</v>
      </c>
      <c r="I2305" s="200">
        <v>93243</v>
      </c>
      <c r="J2305" s="200"/>
      <c r="K2305" s="237">
        <v>1247.2</v>
      </c>
      <c r="L2305" s="237"/>
      <c r="M2305" s="288">
        <v>74.760000000000005</v>
      </c>
      <c r="N2305" s="288"/>
      <c r="O2305" s="311">
        <v>94272</v>
      </c>
      <c r="P2305" s="298"/>
      <c r="Q2305" s="299">
        <v>1259.4000000000001</v>
      </c>
      <c r="R2305" s="299"/>
      <c r="S2305" s="300">
        <v>74.849999999999994</v>
      </c>
      <c r="T2305" s="301"/>
      <c r="U2305" s="246"/>
    </row>
    <row r="2306" spans="1:21" x14ac:dyDescent="0.25">
      <c r="A2306" s="290" t="s">
        <v>5363</v>
      </c>
      <c r="B2306" t="s">
        <v>290</v>
      </c>
      <c r="C2306" t="s">
        <v>291</v>
      </c>
      <c r="D2306" t="s">
        <v>292</v>
      </c>
      <c r="E2306" t="s">
        <v>5364</v>
      </c>
      <c r="F2306" t="s">
        <v>141</v>
      </c>
      <c r="G2306" t="s">
        <v>140</v>
      </c>
      <c r="H2306" t="s">
        <v>833</v>
      </c>
      <c r="I2306" s="200">
        <v>11000</v>
      </c>
      <c r="J2306" s="200"/>
      <c r="K2306" s="237">
        <v>296.3</v>
      </c>
      <c r="L2306" s="237"/>
      <c r="M2306" s="288">
        <v>37.119999999999997</v>
      </c>
      <c r="N2306" s="288"/>
      <c r="O2306" s="311">
        <v>12500</v>
      </c>
      <c r="P2306" s="298"/>
      <c r="Q2306" s="299">
        <v>298.10000000000002</v>
      </c>
      <c r="R2306" s="299"/>
      <c r="S2306" s="300">
        <v>41.93</v>
      </c>
      <c r="T2306" s="301"/>
      <c r="U2306" s="246"/>
    </row>
    <row r="2307" spans="1:21" x14ac:dyDescent="0.25">
      <c r="A2307" s="290" t="s">
        <v>5365</v>
      </c>
      <c r="B2307" t="s">
        <v>290</v>
      </c>
      <c r="C2307" t="s">
        <v>291</v>
      </c>
      <c r="D2307" t="s">
        <v>292</v>
      </c>
      <c r="E2307" t="s">
        <v>5366</v>
      </c>
      <c r="F2307" t="s">
        <v>141</v>
      </c>
      <c r="G2307" t="s">
        <v>140</v>
      </c>
      <c r="H2307" t="s">
        <v>1469</v>
      </c>
      <c r="I2307" s="200">
        <v>11330</v>
      </c>
      <c r="J2307" s="200"/>
      <c r="K2307" s="237">
        <v>575.29999999999995</v>
      </c>
      <c r="L2307" s="237"/>
      <c r="M2307" s="288">
        <v>19.690000000000001</v>
      </c>
      <c r="N2307" s="288"/>
      <c r="O2307" s="311">
        <v>12000</v>
      </c>
      <c r="P2307" s="298"/>
      <c r="Q2307" s="299">
        <v>585.6</v>
      </c>
      <c r="R2307" s="299"/>
      <c r="S2307" s="300">
        <v>20.49</v>
      </c>
      <c r="T2307" s="301"/>
      <c r="U2307" s="246"/>
    </row>
    <row r="2308" spans="1:21" x14ac:dyDescent="0.25">
      <c r="A2308" s="290" t="s">
        <v>5367</v>
      </c>
      <c r="B2308" t="s">
        <v>290</v>
      </c>
      <c r="C2308" t="s">
        <v>291</v>
      </c>
      <c r="D2308" t="s">
        <v>292</v>
      </c>
      <c r="E2308" t="s">
        <v>5368</v>
      </c>
      <c r="F2308" t="s">
        <v>141</v>
      </c>
      <c r="G2308" t="s">
        <v>140</v>
      </c>
      <c r="H2308" t="s">
        <v>833</v>
      </c>
      <c r="I2308" s="200">
        <v>1808</v>
      </c>
      <c r="J2308" s="200"/>
      <c r="K2308" s="237">
        <v>47.4</v>
      </c>
      <c r="L2308" s="237"/>
      <c r="M2308" s="288">
        <v>38.14</v>
      </c>
      <c r="N2308" s="288"/>
      <c r="O2308" s="311">
        <v>1773</v>
      </c>
      <c r="P2308" s="298"/>
      <c r="Q2308" s="299">
        <v>47.7</v>
      </c>
      <c r="R2308" s="299"/>
      <c r="S2308" s="300">
        <v>37.17</v>
      </c>
      <c r="T2308" s="301"/>
      <c r="U2308" s="246"/>
    </row>
    <row r="2309" spans="1:21" x14ac:dyDescent="0.25">
      <c r="A2309" s="290" t="s">
        <v>5369</v>
      </c>
      <c r="B2309" t="s">
        <v>290</v>
      </c>
      <c r="C2309" t="s">
        <v>291</v>
      </c>
      <c r="D2309" t="s">
        <v>292</v>
      </c>
      <c r="E2309" t="s">
        <v>5370</v>
      </c>
      <c r="F2309" t="s">
        <v>141</v>
      </c>
      <c r="G2309" t="s">
        <v>140</v>
      </c>
      <c r="H2309" t="s">
        <v>833</v>
      </c>
      <c r="I2309" s="200">
        <v>38567</v>
      </c>
      <c r="J2309" s="200"/>
      <c r="K2309" s="237">
        <v>654.20000000000005</v>
      </c>
      <c r="L2309" s="237"/>
      <c r="M2309" s="288">
        <v>58.95</v>
      </c>
      <c r="N2309" s="288"/>
      <c r="O2309" s="311">
        <v>38990</v>
      </c>
      <c r="P2309" s="298"/>
      <c r="Q2309" s="299">
        <v>642.70000000000005</v>
      </c>
      <c r="R2309" s="299"/>
      <c r="S2309" s="300">
        <v>60.67</v>
      </c>
      <c r="T2309" s="301"/>
      <c r="U2309" s="246"/>
    </row>
    <row r="2310" spans="1:21" x14ac:dyDescent="0.25">
      <c r="A2310" s="290" t="s">
        <v>5371</v>
      </c>
      <c r="B2310" t="s">
        <v>290</v>
      </c>
      <c r="C2310" t="s">
        <v>291</v>
      </c>
      <c r="D2310" t="s">
        <v>292</v>
      </c>
      <c r="E2310" t="s">
        <v>5372</v>
      </c>
      <c r="F2310" t="s">
        <v>141</v>
      </c>
      <c r="G2310" t="s">
        <v>140</v>
      </c>
      <c r="H2310" t="s">
        <v>833</v>
      </c>
      <c r="I2310" s="200">
        <v>1000</v>
      </c>
      <c r="J2310" s="200"/>
      <c r="K2310" s="237">
        <v>107.5</v>
      </c>
      <c r="L2310" s="237"/>
      <c r="M2310" s="288">
        <v>9.3000000000000007</v>
      </c>
      <c r="N2310" s="288"/>
      <c r="O2310" s="311">
        <v>1250</v>
      </c>
      <c r="P2310" s="298"/>
      <c r="Q2310" s="299">
        <v>107.7</v>
      </c>
      <c r="R2310" s="299"/>
      <c r="S2310" s="300">
        <v>11.61</v>
      </c>
      <c r="T2310" s="301"/>
      <c r="U2310" s="246"/>
    </row>
    <row r="2311" spans="1:21" x14ac:dyDescent="0.25">
      <c r="A2311" s="290" t="s">
        <v>5373</v>
      </c>
      <c r="B2311" t="s">
        <v>290</v>
      </c>
      <c r="C2311" t="s">
        <v>291</v>
      </c>
      <c r="D2311" t="s">
        <v>292</v>
      </c>
      <c r="E2311" t="s">
        <v>5374</v>
      </c>
      <c r="F2311" t="s">
        <v>141</v>
      </c>
      <c r="G2311" t="s">
        <v>140</v>
      </c>
      <c r="H2311" t="s">
        <v>833</v>
      </c>
      <c r="I2311" s="200">
        <v>1800</v>
      </c>
      <c r="J2311" s="200"/>
      <c r="K2311" s="237">
        <v>94.7</v>
      </c>
      <c r="L2311" s="237"/>
      <c r="M2311" s="288">
        <v>19.010000000000002</v>
      </c>
      <c r="N2311" s="288"/>
      <c r="O2311" s="311">
        <v>1800</v>
      </c>
      <c r="P2311" s="298"/>
      <c r="Q2311" s="299">
        <v>91.7</v>
      </c>
      <c r="R2311" s="299"/>
      <c r="S2311" s="300">
        <v>19.63</v>
      </c>
      <c r="T2311" s="301"/>
      <c r="U2311" s="246"/>
    </row>
    <row r="2312" spans="1:21" x14ac:dyDescent="0.25">
      <c r="A2312" s="290" t="s">
        <v>5375</v>
      </c>
      <c r="B2312" t="s">
        <v>290</v>
      </c>
      <c r="C2312" t="s">
        <v>291</v>
      </c>
      <c r="D2312" t="s">
        <v>292</v>
      </c>
      <c r="E2312" t="s">
        <v>5376</v>
      </c>
      <c r="F2312" t="s">
        <v>141</v>
      </c>
      <c r="G2312" t="s">
        <v>140</v>
      </c>
      <c r="H2312" t="s">
        <v>1469</v>
      </c>
      <c r="I2312" s="200">
        <v>44000</v>
      </c>
      <c r="J2312" s="200"/>
      <c r="K2312" s="237">
        <v>802.5</v>
      </c>
      <c r="L2312" s="237"/>
      <c r="M2312" s="288">
        <v>54.83</v>
      </c>
      <c r="N2312" s="288"/>
      <c r="O2312" s="311">
        <v>44881</v>
      </c>
      <c r="P2312" s="298"/>
      <c r="Q2312" s="299">
        <v>787.8</v>
      </c>
      <c r="R2312" s="299"/>
      <c r="S2312" s="300">
        <v>56.97</v>
      </c>
      <c r="T2312" s="301"/>
      <c r="U2312" s="246"/>
    </row>
    <row r="2313" spans="1:21" x14ac:dyDescent="0.25">
      <c r="A2313" s="290" t="s">
        <v>5377</v>
      </c>
      <c r="B2313" t="s">
        <v>290</v>
      </c>
      <c r="C2313" t="s">
        <v>291</v>
      </c>
      <c r="D2313" t="s">
        <v>292</v>
      </c>
      <c r="E2313" t="s">
        <v>5378</v>
      </c>
      <c r="F2313" t="s">
        <v>141</v>
      </c>
      <c r="G2313" t="s">
        <v>140</v>
      </c>
      <c r="H2313" t="s">
        <v>1469</v>
      </c>
      <c r="I2313" s="200">
        <v>4000</v>
      </c>
      <c r="J2313" s="200"/>
      <c r="K2313" s="237">
        <v>120.8</v>
      </c>
      <c r="L2313" s="237"/>
      <c r="M2313" s="288">
        <v>33.11</v>
      </c>
      <c r="N2313" s="288"/>
      <c r="O2313" s="311">
        <v>4500</v>
      </c>
      <c r="P2313" s="298"/>
      <c r="Q2313" s="299">
        <v>121.4</v>
      </c>
      <c r="R2313" s="299"/>
      <c r="S2313" s="300">
        <v>37.07</v>
      </c>
      <c r="T2313" s="301"/>
      <c r="U2313" s="246"/>
    </row>
    <row r="2314" spans="1:21" x14ac:dyDescent="0.25">
      <c r="A2314" s="290" t="s">
        <v>5379</v>
      </c>
      <c r="B2314" t="s">
        <v>290</v>
      </c>
      <c r="C2314" t="s">
        <v>291</v>
      </c>
      <c r="D2314" t="s">
        <v>292</v>
      </c>
      <c r="E2314" t="s">
        <v>5380</v>
      </c>
      <c r="F2314" t="s">
        <v>141</v>
      </c>
      <c r="G2314" t="s">
        <v>140</v>
      </c>
      <c r="H2314" t="s">
        <v>833</v>
      </c>
      <c r="I2314" s="200">
        <v>164854</v>
      </c>
      <c r="J2314" s="200"/>
      <c r="K2314" s="237">
        <v>1306.4000000000001</v>
      </c>
      <c r="L2314" s="237"/>
      <c r="M2314" s="288">
        <v>126.19</v>
      </c>
      <c r="N2314" s="288"/>
      <c r="O2314" s="311">
        <v>181770</v>
      </c>
      <c r="P2314" s="298"/>
      <c r="Q2314" s="299">
        <v>1313.8</v>
      </c>
      <c r="R2314" s="299"/>
      <c r="S2314" s="300">
        <v>138.35</v>
      </c>
      <c r="T2314" s="301"/>
      <c r="U2314" s="246"/>
    </row>
    <row r="2315" spans="1:21" x14ac:dyDescent="0.25">
      <c r="A2315" s="290" t="s">
        <v>5381</v>
      </c>
      <c r="B2315" t="s">
        <v>290</v>
      </c>
      <c r="C2315" t="s">
        <v>291</v>
      </c>
      <c r="D2315" t="s">
        <v>292</v>
      </c>
      <c r="E2315" t="s">
        <v>5382</v>
      </c>
      <c r="F2315" t="s">
        <v>141</v>
      </c>
      <c r="G2315" t="s">
        <v>140</v>
      </c>
      <c r="H2315" t="s">
        <v>1469</v>
      </c>
      <c r="I2315" s="200">
        <v>11407</v>
      </c>
      <c r="J2315" s="200"/>
      <c r="K2315" s="237">
        <v>387.5</v>
      </c>
      <c r="L2315" s="237"/>
      <c r="M2315" s="288">
        <v>29.44</v>
      </c>
      <c r="N2315" s="288"/>
      <c r="O2315" s="311">
        <v>13116</v>
      </c>
      <c r="P2315" s="298"/>
      <c r="Q2315" s="299">
        <v>384.4</v>
      </c>
      <c r="R2315" s="299"/>
      <c r="S2315" s="300">
        <v>34.119999999999997</v>
      </c>
      <c r="T2315" s="301"/>
      <c r="U2315" s="246"/>
    </row>
    <row r="2316" spans="1:21" x14ac:dyDescent="0.25">
      <c r="A2316" s="290" t="s">
        <v>5383</v>
      </c>
      <c r="B2316" t="s">
        <v>290</v>
      </c>
      <c r="C2316" t="s">
        <v>291</v>
      </c>
      <c r="D2316" t="s">
        <v>292</v>
      </c>
      <c r="E2316" t="s">
        <v>5384</v>
      </c>
      <c r="F2316" t="s">
        <v>141</v>
      </c>
      <c r="G2316" t="s">
        <v>140</v>
      </c>
      <c r="H2316" t="s">
        <v>833</v>
      </c>
      <c r="I2316" s="200">
        <v>59204</v>
      </c>
      <c r="J2316" s="200"/>
      <c r="K2316" s="237">
        <v>664.2</v>
      </c>
      <c r="L2316" s="237"/>
      <c r="M2316" s="288">
        <v>89.14</v>
      </c>
      <c r="N2316" s="288"/>
      <c r="O2316" s="311">
        <v>63996</v>
      </c>
      <c r="P2316" s="298"/>
      <c r="Q2316" s="299">
        <v>663.3</v>
      </c>
      <c r="R2316" s="299"/>
      <c r="S2316" s="300">
        <v>96.48</v>
      </c>
      <c r="T2316" s="301"/>
      <c r="U2316" s="246"/>
    </row>
    <row r="2317" spans="1:21" x14ac:dyDescent="0.25">
      <c r="A2317" s="290" t="s">
        <v>5385</v>
      </c>
      <c r="B2317" t="s">
        <v>290</v>
      </c>
      <c r="C2317" t="s">
        <v>291</v>
      </c>
      <c r="D2317" t="s">
        <v>292</v>
      </c>
      <c r="E2317" t="s">
        <v>5386</v>
      </c>
      <c r="F2317" t="s">
        <v>141</v>
      </c>
      <c r="G2317" t="s">
        <v>140</v>
      </c>
      <c r="H2317" t="s">
        <v>1469</v>
      </c>
      <c r="I2317" s="200">
        <v>12120</v>
      </c>
      <c r="J2317" s="200"/>
      <c r="K2317" s="237">
        <v>321.3</v>
      </c>
      <c r="L2317" s="237"/>
      <c r="M2317" s="288">
        <v>37.72</v>
      </c>
      <c r="N2317" s="288"/>
      <c r="O2317" s="311">
        <v>12120</v>
      </c>
      <c r="P2317" s="298"/>
      <c r="Q2317" s="299">
        <v>317.2</v>
      </c>
      <c r="R2317" s="299"/>
      <c r="S2317" s="300">
        <v>38.21</v>
      </c>
      <c r="T2317" s="301"/>
      <c r="U2317" s="246"/>
    </row>
    <row r="2318" spans="1:21" x14ac:dyDescent="0.25">
      <c r="A2318" s="290" t="s">
        <v>5387</v>
      </c>
      <c r="B2318" t="s">
        <v>290</v>
      </c>
      <c r="C2318" t="s">
        <v>291</v>
      </c>
      <c r="D2318" t="s">
        <v>292</v>
      </c>
      <c r="E2318" t="s">
        <v>5388</v>
      </c>
      <c r="F2318" t="s">
        <v>141</v>
      </c>
      <c r="G2318" t="s">
        <v>140</v>
      </c>
      <c r="H2318" t="s">
        <v>1469</v>
      </c>
      <c r="I2318" s="200">
        <v>3260</v>
      </c>
      <c r="J2318" s="200"/>
      <c r="K2318" s="237">
        <v>274.3</v>
      </c>
      <c r="L2318" s="237"/>
      <c r="M2318" s="288">
        <v>11.88</v>
      </c>
      <c r="N2318" s="288"/>
      <c r="O2318" s="311">
        <v>3070</v>
      </c>
      <c r="P2318" s="298"/>
      <c r="Q2318" s="299">
        <v>273.39999999999998</v>
      </c>
      <c r="R2318" s="299"/>
      <c r="S2318" s="300">
        <v>11.23</v>
      </c>
      <c r="T2318" s="301"/>
      <c r="U2318" s="246"/>
    </row>
    <row r="2319" spans="1:21" x14ac:dyDescent="0.25">
      <c r="A2319" s="290" t="s">
        <v>5389</v>
      </c>
      <c r="B2319" t="s">
        <v>290</v>
      </c>
      <c r="C2319" t="s">
        <v>291</v>
      </c>
      <c r="D2319" t="s">
        <v>292</v>
      </c>
      <c r="E2319" t="s">
        <v>5390</v>
      </c>
      <c r="F2319" t="s">
        <v>141</v>
      </c>
      <c r="G2319" t="s">
        <v>140</v>
      </c>
      <c r="H2319" t="s">
        <v>833</v>
      </c>
      <c r="I2319" s="200">
        <v>7600</v>
      </c>
      <c r="J2319" s="200"/>
      <c r="K2319" s="237">
        <v>152.69999999999999</v>
      </c>
      <c r="L2319" s="237"/>
      <c r="M2319" s="288">
        <v>49.77</v>
      </c>
      <c r="N2319" s="288"/>
      <c r="O2319" s="311">
        <v>7600</v>
      </c>
      <c r="P2319" s="298"/>
      <c r="Q2319" s="299">
        <v>153.19999999999999</v>
      </c>
      <c r="R2319" s="299"/>
      <c r="S2319" s="300">
        <v>49.61</v>
      </c>
      <c r="T2319" s="301"/>
      <c r="U2319" s="246"/>
    </row>
    <row r="2320" spans="1:21" x14ac:dyDescent="0.25">
      <c r="A2320" s="290" t="s">
        <v>5391</v>
      </c>
      <c r="B2320" t="s">
        <v>290</v>
      </c>
      <c r="C2320" t="s">
        <v>291</v>
      </c>
      <c r="D2320" t="s">
        <v>292</v>
      </c>
      <c r="E2320" t="s">
        <v>5392</v>
      </c>
      <c r="F2320" t="s">
        <v>141</v>
      </c>
      <c r="G2320" t="s">
        <v>140</v>
      </c>
      <c r="H2320" t="s">
        <v>833</v>
      </c>
      <c r="I2320" s="200">
        <v>794744</v>
      </c>
      <c r="J2320" s="200"/>
      <c r="K2320" s="237">
        <v>3537.9</v>
      </c>
      <c r="L2320" s="237"/>
      <c r="M2320" s="288">
        <v>224.64</v>
      </c>
      <c r="N2320" s="288"/>
      <c r="O2320" s="311">
        <v>801180</v>
      </c>
      <c r="P2320" s="298"/>
      <c r="Q2320" s="299">
        <v>3527.4</v>
      </c>
      <c r="R2320" s="299"/>
      <c r="S2320" s="300">
        <v>227.13</v>
      </c>
      <c r="T2320" s="301"/>
      <c r="U2320" s="246"/>
    </row>
    <row r="2321" spans="1:21" x14ac:dyDescent="0.25">
      <c r="A2321" s="290" t="s">
        <v>5393</v>
      </c>
      <c r="B2321" t="s">
        <v>290</v>
      </c>
      <c r="C2321" t="s">
        <v>291</v>
      </c>
      <c r="D2321" t="s">
        <v>292</v>
      </c>
      <c r="E2321" t="s">
        <v>5394</v>
      </c>
      <c r="F2321" t="s">
        <v>141</v>
      </c>
      <c r="G2321" t="s">
        <v>140</v>
      </c>
      <c r="H2321" t="s">
        <v>833</v>
      </c>
      <c r="I2321" s="200">
        <v>20601</v>
      </c>
      <c r="J2321" s="200"/>
      <c r="K2321" s="237">
        <v>491.7</v>
      </c>
      <c r="L2321" s="237"/>
      <c r="M2321" s="288">
        <v>41.9</v>
      </c>
      <c r="N2321" s="288"/>
      <c r="O2321" s="311">
        <v>23610</v>
      </c>
      <c r="P2321" s="298"/>
      <c r="Q2321" s="299">
        <v>541.79999999999995</v>
      </c>
      <c r="R2321" s="299"/>
      <c r="S2321" s="300">
        <v>43.58</v>
      </c>
      <c r="T2321" s="301"/>
      <c r="U2321" s="246"/>
    </row>
    <row r="2322" spans="1:21" x14ac:dyDescent="0.25">
      <c r="A2322" s="290" t="s">
        <v>5395</v>
      </c>
      <c r="B2322" t="s">
        <v>290</v>
      </c>
      <c r="C2322" t="s">
        <v>291</v>
      </c>
      <c r="D2322" t="s">
        <v>292</v>
      </c>
      <c r="E2322" t="s">
        <v>5396</v>
      </c>
      <c r="F2322" t="s">
        <v>141</v>
      </c>
      <c r="G2322" t="s">
        <v>140</v>
      </c>
      <c r="H2322" t="s">
        <v>896</v>
      </c>
      <c r="I2322" s="200">
        <v>0</v>
      </c>
      <c r="J2322" s="200"/>
      <c r="K2322" s="237">
        <v>96</v>
      </c>
      <c r="L2322" s="237"/>
      <c r="M2322" s="288">
        <v>0</v>
      </c>
      <c r="N2322" s="288"/>
      <c r="O2322" s="311">
        <v>0</v>
      </c>
      <c r="P2322" s="298"/>
      <c r="Q2322" s="299">
        <v>96.2</v>
      </c>
      <c r="R2322" s="299"/>
      <c r="S2322" s="300">
        <v>0</v>
      </c>
      <c r="T2322" s="301"/>
      <c r="U2322" s="246"/>
    </row>
    <row r="2323" spans="1:21" x14ac:dyDescent="0.25">
      <c r="A2323" s="290" t="s">
        <v>5397</v>
      </c>
      <c r="B2323" t="s">
        <v>290</v>
      </c>
      <c r="C2323" t="s">
        <v>291</v>
      </c>
      <c r="D2323" t="s">
        <v>292</v>
      </c>
      <c r="E2323" t="s">
        <v>5398</v>
      </c>
      <c r="F2323" t="s">
        <v>141</v>
      </c>
      <c r="G2323" t="s">
        <v>140</v>
      </c>
      <c r="H2323" t="s">
        <v>1469</v>
      </c>
      <c r="I2323" s="200">
        <v>27300</v>
      </c>
      <c r="J2323" s="200"/>
      <c r="K2323" s="237">
        <v>983.6</v>
      </c>
      <c r="L2323" s="237"/>
      <c r="M2323" s="288">
        <v>27.76</v>
      </c>
      <c r="N2323" s="288"/>
      <c r="O2323" s="311">
        <v>41500</v>
      </c>
      <c r="P2323" s="298"/>
      <c r="Q2323" s="299">
        <v>989.3</v>
      </c>
      <c r="R2323" s="299"/>
      <c r="S2323" s="300">
        <v>41.95</v>
      </c>
      <c r="T2323" s="301"/>
      <c r="U2323" s="246"/>
    </row>
    <row r="2324" spans="1:21" x14ac:dyDescent="0.25">
      <c r="A2324" s="290" t="s">
        <v>5399</v>
      </c>
      <c r="B2324" t="s">
        <v>290</v>
      </c>
      <c r="C2324" t="s">
        <v>291</v>
      </c>
      <c r="D2324" t="s">
        <v>292</v>
      </c>
      <c r="E2324" t="s">
        <v>5400</v>
      </c>
      <c r="F2324" t="s">
        <v>141</v>
      </c>
      <c r="G2324" t="s">
        <v>140</v>
      </c>
      <c r="H2324" t="s">
        <v>833</v>
      </c>
      <c r="I2324" s="200">
        <v>14986</v>
      </c>
      <c r="J2324" s="200"/>
      <c r="K2324" s="237">
        <v>393.5</v>
      </c>
      <c r="L2324" s="237"/>
      <c r="M2324" s="288">
        <v>38.08</v>
      </c>
      <c r="N2324" s="288"/>
      <c r="O2324" s="311">
        <v>21451</v>
      </c>
      <c r="P2324" s="298"/>
      <c r="Q2324" s="299">
        <v>401.3</v>
      </c>
      <c r="R2324" s="299"/>
      <c r="S2324" s="300">
        <v>53.45</v>
      </c>
      <c r="T2324" s="301"/>
      <c r="U2324" s="246"/>
    </row>
    <row r="2325" spans="1:21" x14ac:dyDescent="0.25">
      <c r="A2325" s="290" t="s">
        <v>5401</v>
      </c>
      <c r="B2325" t="s">
        <v>290</v>
      </c>
      <c r="C2325" t="s">
        <v>291</v>
      </c>
      <c r="D2325" t="s">
        <v>292</v>
      </c>
      <c r="E2325" t="s">
        <v>5402</v>
      </c>
      <c r="F2325" t="s">
        <v>141</v>
      </c>
      <c r="G2325" t="s">
        <v>140</v>
      </c>
      <c r="H2325" t="s">
        <v>833</v>
      </c>
      <c r="I2325" s="200">
        <v>10655</v>
      </c>
      <c r="J2325" s="200"/>
      <c r="K2325" s="237">
        <v>374.4</v>
      </c>
      <c r="L2325" s="237"/>
      <c r="M2325" s="288">
        <v>28.46</v>
      </c>
      <c r="N2325" s="288"/>
      <c r="O2325" s="311">
        <v>10715</v>
      </c>
      <c r="P2325" s="298"/>
      <c r="Q2325" s="299">
        <v>368.9</v>
      </c>
      <c r="R2325" s="299"/>
      <c r="S2325" s="300">
        <v>29.05</v>
      </c>
      <c r="T2325" s="301"/>
      <c r="U2325" s="246"/>
    </row>
    <row r="2326" spans="1:21" x14ac:dyDescent="0.25">
      <c r="A2326" s="290" t="s">
        <v>5403</v>
      </c>
      <c r="B2326" t="s">
        <v>290</v>
      </c>
      <c r="C2326" t="s">
        <v>291</v>
      </c>
      <c r="D2326" t="s">
        <v>292</v>
      </c>
      <c r="E2326" t="s">
        <v>5404</v>
      </c>
      <c r="F2326" t="s">
        <v>141</v>
      </c>
      <c r="G2326" t="s">
        <v>140</v>
      </c>
      <c r="H2326" t="s">
        <v>833</v>
      </c>
      <c r="I2326" s="200">
        <v>7260</v>
      </c>
      <c r="J2326" s="200"/>
      <c r="K2326" s="237">
        <v>185.2</v>
      </c>
      <c r="L2326" s="237"/>
      <c r="M2326" s="288">
        <v>39.200000000000003</v>
      </c>
      <c r="N2326" s="288"/>
      <c r="O2326" s="311">
        <v>6600</v>
      </c>
      <c r="P2326" s="298"/>
      <c r="Q2326" s="299">
        <v>180.5</v>
      </c>
      <c r="R2326" s="299"/>
      <c r="S2326" s="300">
        <v>36.57</v>
      </c>
      <c r="T2326" s="301"/>
      <c r="U2326" s="246"/>
    </row>
    <row r="2327" spans="1:21" x14ac:dyDescent="0.25">
      <c r="A2327" s="290" t="s">
        <v>5405</v>
      </c>
      <c r="B2327" t="s">
        <v>290</v>
      </c>
      <c r="C2327" t="s">
        <v>291</v>
      </c>
      <c r="D2327" t="s">
        <v>292</v>
      </c>
      <c r="E2327" t="s">
        <v>5406</v>
      </c>
      <c r="F2327" t="s">
        <v>141</v>
      </c>
      <c r="G2327" t="s">
        <v>140</v>
      </c>
      <c r="H2327" t="s">
        <v>833</v>
      </c>
      <c r="I2327" s="200">
        <v>35320</v>
      </c>
      <c r="J2327" s="200"/>
      <c r="K2327" s="237">
        <v>964.5</v>
      </c>
      <c r="L2327" s="237"/>
      <c r="M2327" s="288">
        <v>36.619999999999997</v>
      </c>
      <c r="N2327" s="288"/>
      <c r="O2327" s="311">
        <v>41510</v>
      </c>
      <c r="P2327" s="298"/>
      <c r="Q2327" s="299">
        <v>963.2</v>
      </c>
      <c r="R2327" s="299"/>
      <c r="S2327" s="300">
        <v>43.1</v>
      </c>
      <c r="T2327" s="301"/>
      <c r="U2327" s="246"/>
    </row>
    <row r="2328" spans="1:21" x14ac:dyDescent="0.25">
      <c r="A2328" s="290" t="s">
        <v>5407</v>
      </c>
      <c r="B2328" t="s">
        <v>290</v>
      </c>
      <c r="C2328" t="s">
        <v>291</v>
      </c>
      <c r="D2328" t="s">
        <v>292</v>
      </c>
      <c r="E2328" t="s">
        <v>5408</v>
      </c>
      <c r="F2328" t="s">
        <v>141</v>
      </c>
      <c r="G2328" t="s">
        <v>140</v>
      </c>
      <c r="H2328" t="s">
        <v>833</v>
      </c>
      <c r="I2328" s="200">
        <v>684179</v>
      </c>
      <c r="J2328" s="200"/>
      <c r="K2328" s="237">
        <v>3006.8</v>
      </c>
      <c r="L2328" s="237"/>
      <c r="M2328" s="288">
        <v>227.54</v>
      </c>
      <c r="N2328" s="288"/>
      <c r="O2328" s="311">
        <v>718341</v>
      </c>
      <c r="P2328" s="298"/>
      <c r="Q2328" s="299">
        <v>3007.9</v>
      </c>
      <c r="R2328" s="299"/>
      <c r="S2328" s="300">
        <v>238.82</v>
      </c>
      <c r="T2328" s="301"/>
      <c r="U2328" s="246"/>
    </row>
    <row r="2329" spans="1:21" x14ac:dyDescent="0.25">
      <c r="A2329" s="290" t="s">
        <v>5409</v>
      </c>
      <c r="B2329" t="s">
        <v>290</v>
      </c>
      <c r="C2329" t="s">
        <v>291</v>
      </c>
      <c r="D2329" t="s">
        <v>292</v>
      </c>
      <c r="E2329" t="s">
        <v>5410</v>
      </c>
      <c r="F2329" t="s">
        <v>141</v>
      </c>
      <c r="G2329" t="s">
        <v>140</v>
      </c>
      <c r="H2329" t="s">
        <v>833</v>
      </c>
      <c r="I2329" s="200">
        <v>26500</v>
      </c>
      <c r="J2329" s="200"/>
      <c r="K2329" s="237">
        <v>544.4</v>
      </c>
      <c r="L2329" s="237"/>
      <c r="M2329" s="288">
        <v>48.68</v>
      </c>
      <c r="N2329" s="288"/>
      <c r="O2329" s="311">
        <v>27000</v>
      </c>
      <c r="P2329" s="298"/>
      <c r="Q2329" s="299">
        <v>537.4</v>
      </c>
      <c r="R2329" s="299"/>
      <c r="S2329" s="300">
        <v>50.24</v>
      </c>
      <c r="T2329" s="301"/>
      <c r="U2329" s="246"/>
    </row>
    <row r="2330" spans="1:21" x14ac:dyDescent="0.25">
      <c r="A2330" s="290" t="s">
        <v>5411</v>
      </c>
      <c r="B2330" t="s">
        <v>290</v>
      </c>
      <c r="C2330" t="s">
        <v>291</v>
      </c>
      <c r="D2330" t="s">
        <v>292</v>
      </c>
      <c r="E2330" t="s">
        <v>5412</v>
      </c>
      <c r="F2330" t="s">
        <v>141</v>
      </c>
      <c r="G2330" t="s">
        <v>140</v>
      </c>
      <c r="H2330" t="s">
        <v>1469</v>
      </c>
      <c r="I2330" s="200">
        <v>26625</v>
      </c>
      <c r="J2330" s="200"/>
      <c r="K2330" s="237">
        <v>697</v>
      </c>
      <c r="L2330" s="237"/>
      <c r="M2330" s="288">
        <v>38.200000000000003</v>
      </c>
      <c r="N2330" s="288"/>
      <c r="O2330" s="311">
        <v>28223</v>
      </c>
      <c r="P2330" s="298"/>
      <c r="Q2330" s="299">
        <v>655.9</v>
      </c>
      <c r="R2330" s="299"/>
      <c r="S2330" s="300">
        <v>43.03</v>
      </c>
      <c r="T2330" s="301"/>
      <c r="U2330" s="246"/>
    </row>
    <row r="2331" spans="1:21" x14ac:dyDescent="0.25">
      <c r="A2331" s="290" t="s">
        <v>5413</v>
      </c>
      <c r="B2331" t="s">
        <v>290</v>
      </c>
      <c r="C2331" t="s">
        <v>291</v>
      </c>
      <c r="D2331" t="s">
        <v>292</v>
      </c>
      <c r="E2331" t="s">
        <v>5414</v>
      </c>
      <c r="F2331" t="s">
        <v>141</v>
      </c>
      <c r="G2331" t="s">
        <v>140</v>
      </c>
      <c r="H2331" t="s">
        <v>833</v>
      </c>
      <c r="I2331" s="200">
        <v>5500</v>
      </c>
      <c r="J2331" s="200"/>
      <c r="K2331" s="237">
        <v>145.9</v>
      </c>
      <c r="L2331" s="237"/>
      <c r="M2331" s="288">
        <v>37.700000000000003</v>
      </c>
      <c r="N2331" s="288"/>
      <c r="O2331" s="311">
        <v>8267</v>
      </c>
      <c r="P2331" s="298"/>
      <c r="Q2331" s="299">
        <v>148.4</v>
      </c>
      <c r="R2331" s="299"/>
      <c r="S2331" s="300">
        <v>55.71</v>
      </c>
      <c r="T2331" s="301"/>
      <c r="U2331" s="246"/>
    </row>
    <row r="2332" spans="1:21" x14ac:dyDescent="0.25">
      <c r="A2332" s="290" t="s">
        <v>5415</v>
      </c>
      <c r="B2332" t="s">
        <v>290</v>
      </c>
      <c r="C2332" t="s">
        <v>291</v>
      </c>
      <c r="D2332" t="s">
        <v>292</v>
      </c>
      <c r="E2332" t="s">
        <v>5416</v>
      </c>
      <c r="F2332" t="s">
        <v>141</v>
      </c>
      <c r="G2332" t="s">
        <v>140</v>
      </c>
      <c r="H2332" t="s">
        <v>833</v>
      </c>
      <c r="I2332" s="200">
        <v>4780</v>
      </c>
      <c r="J2332" s="200"/>
      <c r="K2332" s="237">
        <v>175.2</v>
      </c>
      <c r="L2332" s="237"/>
      <c r="M2332" s="288">
        <v>27.28</v>
      </c>
      <c r="N2332" s="288"/>
      <c r="O2332" s="311">
        <v>4746</v>
      </c>
      <c r="P2332" s="298"/>
      <c r="Q2332" s="299">
        <v>174.9</v>
      </c>
      <c r="R2332" s="299"/>
      <c r="S2332" s="300">
        <v>27.13</v>
      </c>
      <c r="T2332" s="301"/>
      <c r="U2332" s="246"/>
    </row>
    <row r="2333" spans="1:21" x14ac:dyDescent="0.25">
      <c r="A2333" s="290" t="s">
        <v>5417</v>
      </c>
      <c r="B2333" t="s">
        <v>290</v>
      </c>
      <c r="C2333" t="s">
        <v>291</v>
      </c>
      <c r="D2333" t="s">
        <v>292</v>
      </c>
      <c r="E2333" t="s">
        <v>5418</v>
      </c>
      <c r="F2333" t="s">
        <v>141</v>
      </c>
      <c r="G2333" t="s">
        <v>140</v>
      </c>
      <c r="H2333" t="s">
        <v>833</v>
      </c>
      <c r="I2333" s="200">
        <v>10935</v>
      </c>
      <c r="J2333" s="200"/>
      <c r="K2333" s="237">
        <v>311.10000000000002</v>
      </c>
      <c r="L2333" s="237"/>
      <c r="M2333" s="288">
        <v>35.15</v>
      </c>
      <c r="N2333" s="288"/>
      <c r="O2333" s="311">
        <v>10935</v>
      </c>
      <c r="P2333" s="298"/>
      <c r="Q2333" s="299">
        <v>310</v>
      </c>
      <c r="R2333" s="299"/>
      <c r="S2333" s="300">
        <v>35.270000000000003</v>
      </c>
      <c r="T2333" s="301"/>
      <c r="U2333" s="246"/>
    </row>
    <row r="2334" spans="1:21" x14ac:dyDescent="0.25">
      <c r="A2334" s="290" t="s">
        <v>5419</v>
      </c>
      <c r="B2334" t="s">
        <v>290</v>
      </c>
      <c r="C2334" t="s">
        <v>291</v>
      </c>
      <c r="D2334" t="s">
        <v>292</v>
      </c>
      <c r="E2334" t="s">
        <v>5420</v>
      </c>
      <c r="F2334" t="s">
        <v>141</v>
      </c>
      <c r="G2334" t="s">
        <v>140</v>
      </c>
      <c r="H2334" t="s">
        <v>1469</v>
      </c>
      <c r="I2334" s="200">
        <v>0</v>
      </c>
      <c r="J2334" s="200"/>
      <c r="K2334" s="237">
        <v>0</v>
      </c>
      <c r="L2334" s="237"/>
      <c r="M2334" s="288">
        <v>0</v>
      </c>
      <c r="N2334" s="288"/>
      <c r="O2334" s="311">
        <v>0</v>
      </c>
      <c r="P2334" s="298"/>
      <c r="Q2334" s="299">
        <v>0</v>
      </c>
      <c r="R2334" s="299"/>
      <c r="S2334" s="300">
        <v>0</v>
      </c>
      <c r="T2334" s="301"/>
      <c r="U2334" s="246"/>
    </row>
    <row r="2335" spans="1:21" x14ac:dyDescent="0.25">
      <c r="A2335" s="290" t="s">
        <v>5421</v>
      </c>
      <c r="B2335" t="s">
        <v>290</v>
      </c>
      <c r="C2335" t="s">
        <v>291</v>
      </c>
      <c r="D2335" t="s">
        <v>292</v>
      </c>
      <c r="E2335" t="s">
        <v>5422</v>
      </c>
      <c r="F2335" t="s">
        <v>141</v>
      </c>
      <c r="G2335" t="s">
        <v>140</v>
      </c>
      <c r="H2335" t="s">
        <v>1469</v>
      </c>
      <c r="I2335" s="200">
        <v>0</v>
      </c>
      <c r="J2335" s="200"/>
      <c r="K2335" s="237">
        <v>0</v>
      </c>
      <c r="L2335" s="237"/>
      <c r="M2335" s="288">
        <v>0</v>
      </c>
      <c r="N2335" s="288"/>
      <c r="O2335" s="311">
        <v>0</v>
      </c>
      <c r="P2335" s="298"/>
      <c r="Q2335" s="299">
        <v>0</v>
      </c>
      <c r="R2335" s="299"/>
      <c r="S2335" s="300">
        <v>0</v>
      </c>
      <c r="T2335" s="301"/>
      <c r="U2335" s="246"/>
    </row>
    <row r="2336" spans="1:21" x14ac:dyDescent="0.25">
      <c r="A2336" s="290" t="s">
        <v>5423</v>
      </c>
      <c r="B2336" t="s">
        <v>290</v>
      </c>
      <c r="C2336" t="s">
        <v>291</v>
      </c>
      <c r="D2336" t="s">
        <v>292</v>
      </c>
      <c r="E2336" t="s">
        <v>5424</v>
      </c>
      <c r="F2336" t="s">
        <v>141</v>
      </c>
      <c r="G2336" t="s">
        <v>140</v>
      </c>
      <c r="H2336" t="s">
        <v>833</v>
      </c>
      <c r="I2336" s="200">
        <v>24151</v>
      </c>
      <c r="J2336" s="200"/>
      <c r="K2336" s="237">
        <v>558.5</v>
      </c>
      <c r="L2336" s="237"/>
      <c r="M2336" s="288">
        <v>43.24</v>
      </c>
      <c r="N2336" s="288"/>
      <c r="O2336" s="311">
        <v>24876</v>
      </c>
      <c r="P2336" s="298"/>
      <c r="Q2336" s="299">
        <v>564.4</v>
      </c>
      <c r="R2336" s="299"/>
      <c r="S2336" s="300">
        <v>44.07</v>
      </c>
      <c r="T2336" s="301"/>
      <c r="U2336" s="246"/>
    </row>
    <row r="2337" spans="1:21" x14ac:dyDescent="0.25">
      <c r="A2337" s="290" t="s">
        <v>5425</v>
      </c>
      <c r="B2337" t="s">
        <v>290</v>
      </c>
      <c r="C2337" t="s">
        <v>291</v>
      </c>
      <c r="D2337" t="s">
        <v>292</v>
      </c>
      <c r="E2337" t="s">
        <v>5426</v>
      </c>
      <c r="F2337" t="s">
        <v>141</v>
      </c>
      <c r="G2337" t="s">
        <v>140</v>
      </c>
      <c r="H2337" t="s">
        <v>833</v>
      </c>
      <c r="I2337" s="200">
        <v>5231</v>
      </c>
      <c r="J2337" s="200"/>
      <c r="K2337" s="237">
        <v>245.1</v>
      </c>
      <c r="L2337" s="237"/>
      <c r="M2337" s="288">
        <v>21.34</v>
      </c>
      <c r="N2337" s="288"/>
      <c r="O2337" s="311">
        <v>5359</v>
      </c>
      <c r="P2337" s="298"/>
      <c r="Q2337" s="299">
        <v>240.6</v>
      </c>
      <c r="R2337" s="299"/>
      <c r="S2337" s="300">
        <v>22.27</v>
      </c>
      <c r="T2337" s="301"/>
      <c r="U2337" s="246"/>
    </row>
    <row r="2338" spans="1:21" x14ac:dyDescent="0.25">
      <c r="A2338" s="290" t="s">
        <v>5427</v>
      </c>
      <c r="B2338" t="s">
        <v>290</v>
      </c>
      <c r="C2338" t="s">
        <v>291</v>
      </c>
      <c r="D2338" t="s">
        <v>292</v>
      </c>
      <c r="E2338" t="s">
        <v>5428</v>
      </c>
      <c r="F2338" t="s">
        <v>141</v>
      </c>
      <c r="G2338" t="s">
        <v>140</v>
      </c>
      <c r="H2338" t="s">
        <v>1469</v>
      </c>
      <c r="I2338" s="200">
        <v>6577</v>
      </c>
      <c r="J2338" s="200"/>
      <c r="K2338" s="237">
        <v>182</v>
      </c>
      <c r="L2338" s="237"/>
      <c r="M2338" s="288">
        <v>36.14</v>
      </c>
      <c r="N2338" s="288"/>
      <c r="O2338" s="311">
        <v>6740</v>
      </c>
      <c r="P2338" s="298"/>
      <c r="Q2338" s="299">
        <v>177.2</v>
      </c>
      <c r="R2338" s="299"/>
      <c r="S2338" s="300">
        <v>38.04</v>
      </c>
      <c r="T2338" s="301"/>
      <c r="U2338" s="246"/>
    </row>
    <row r="2339" spans="1:21" x14ac:dyDescent="0.25">
      <c r="A2339" s="290" t="s">
        <v>5429</v>
      </c>
      <c r="B2339" t="s">
        <v>290</v>
      </c>
      <c r="C2339" t="s">
        <v>291</v>
      </c>
      <c r="D2339" t="s">
        <v>292</v>
      </c>
      <c r="E2339" t="s">
        <v>5430</v>
      </c>
      <c r="F2339" t="s">
        <v>141</v>
      </c>
      <c r="G2339" t="s">
        <v>140</v>
      </c>
      <c r="H2339" t="s">
        <v>833</v>
      </c>
      <c r="I2339" s="200">
        <v>700</v>
      </c>
      <c r="J2339" s="200"/>
      <c r="K2339" s="237">
        <v>27.9</v>
      </c>
      <c r="L2339" s="237"/>
      <c r="M2339" s="288">
        <v>25.09</v>
      </c>
      <c r="N2339" s="288"/>
      <c r="O2339" s="311">
        <v>700</v>
      </c>
      <c r="P2339" s="298"/>
      <c r="Q2339" s="299">
        <v>27.6</v>
      </c>
      <c r="R2339" s="299"/>
      <c r="S2339" s="300">
        <v>25.36</v>
      </c>
      <c r="T2339" s="301"/>
      <c r="U2339" s="246"/>
    </row>
    <row r="2340" spans="1:21" x14ac:dyDescent="0.25">
      <c r="A2340" s="290" t="s">
        <v>5431</v>
      </c>
      <c r="B2340" t="s">
        <v>290</v>
      </c>
      <c r="C2340" t="s">
        <v>291</v>
      </c>
      <c r="D2340" t="s">
        <v>292</v>
      </c>
      <c r="E2340" t="s">
        <v>5432</v>
      </c>
      <c r="F2340" t="s">
        <v>141</v>
      </c>
      <c r="G2340" t="s">
        <v>140</v>
      </c>
      <c r="H2340" t="s">
        <v>833</v>
      </c>
      <c r="I2340" s="200">
        <v>7391</v>
      </c>
      <c r="J2340" s="200"/>
      <c r="K2340" s="237">
        <v>221.2</v>
      </c>
      <c r="L2340" s="237"/>
      <c r="M2340" s="288">
        <v>33.409999999999997</v>
      </c>
      <c r="N2340" s="288"/>
      <c r="O2340" s="311">
        <v>7416</v>
      </c>
      <c r="P2340" s="298"/>
      <c r="Q2340" s="299">
        <v>224.5</v>
      </c>
      <c r="R2340" s="299"/>
      <c r="S2340" s="300">
        <v>33.03</v>
      </c>
      <c r="T2340" s="301"/>
      <c r="U2340" s="246"/>
    </row>
    <row r="2341" spans="1:21" x14ac:dyDescent="0.25">
      <c r="A2341" s="290" t="s">
        <v>5433</v>
      </c>
      <c r="B2341" t="s">
        <v>290</v>
      </c>
      <c r="C2341" t="s">
        <v>291</v>
      </c>
      <c r="D2341" t="s">
        <v>292</v>
      </c>
      <c r="E2341" t="s">
        <v>5434</v>
      </c>
      <c r="F2341" t="s">
        <v>141</v>
      </c>
      <c r="G2341" t="s">
        <v>140</v>
      </c>
      <c r="H2341" t="s">
        <v>896</v>
      </c>
      <c r="I2341" s="200">
        <v>0</v>
      </c>
      <c r="J2341" s="200"/>
      <c r="K2341" s="237">
        <v>32.4</v>
      </c>
      <c r="L2341" s="237"/>
      <c r="M2341" s="288">
        <v>0</v>
      </c>
      <c r="N2341" s="288"/>
      <c r="O2341" s="311">
        <v>0</v>
      </c>
      <c r="P2341" s="298"/>
      <c r="Q2341" s="299">
        <v>30.9</v>
      </c>
      <c r="R2341" s="299"/>
      <c r="S2341" s="300">
        <v>0</v>
      </c>
      <c r="T2341" s="301"/>
      <c r="U2341" s="246"/>
    </row>
    <row r="2342" spans="1:21" x14ac:dyDescent="0.25">
      <c r="A2342" s="290" t="s">
        <v>5435</v>
      </c>
      <c r="B2342" t="s">
        <v>290</v>
      </c>
      <c r="C2342" t="s">
        <v>291</v>
      </c>
      <c r="D2342" t="s">
        <v>292</v>
      </c>
      <c r="E2342" t="s">
        <v>5436</v>
      </c>
      <c r="F2342" t="s">
        <v>141</v>
      </c>
      <c r="G2342" t="s">
        <v>140</v>
      </c>
      <c r="H2342" t="s">
        <v>1469</v>
      </c>
      <c r="I2342" s="200">
        <v>15400</v>
      </c>
      <c r="J2342" s="200"/>
      <c r="K2342" s="237">
        <v>487.5</v>
      </c>
      <c r="L2342" s="237"/>
      <c r="M2342" s="288">
        <v>31.59</v>
      </c>
      <c r="N2342" s="288"/>
      <c r="O2342" s="311">
        <v>15200</v>
      </c>
      <c r="P2342" s="298"/>
      <c r="Q2342" s="299">
        <v>497.2</v>
      </c>
      <c r="R2342" s="299"/>
      <c r="S2342" s="300">
        <v>30.57</v>
      </c>
      <c r="T2342" s="301"/>
      <c r="U2342" s="246"/>
    </row>
    <row r="2343" spans="1:21" x14ac:dyDescent="0.25">
      <c r="A2343" s="290" t="s">
        <v>5437</v>
      </c>
      <c r="B2343" t="s">
        <v>290</v>
      </c>
      <c r="C2343" t="s">
        <v>291</v>
      </c>
      <c r="D2343" t="s">
        <v>292</v>
      </c>
      <c r="E2343" t="s">
        <v>5438</v>
      </c>
      <c r="F2343" t="s">
        <v>141</v>
      </c>
      <c r="G2343" t="s">
        <v>140</v>
      </c>
      <c r="H2343" t="s">
        <v>1469</v>
      </c>
      <c r="I2343" s="200">
        <v>20550</v>
      </c>
      <c r="J2343" s="200"/>
      <c r="K2343" s="237">
        <v>662.7</v>
      </c>
      <c r="L2343" s="237"/>
      <c r="M2343" s="288">
        <v>31.01</v>
      </c>
      <c r="N2343" s="288"/>
      <c r="O2343" s="311">
        <v>2353</v>
      </c>
      <c r="P2343" s="298"/>
      <c r="Q2343" s="299">
        <v>74.7</v>
      </c>
      <c r="R2343" s="299"/>
      <c r="S2343" s="300">
        <v>31.5</v>
      </c>
      <c r="T2343" s="301"/>
      <c r="U2343" s="246"/>
    </row>
    <row r="2344" spans="1:21" x14ac:dyDescent="0.25">
      <c r="A2344" s="290" t="s">
        <v>5439</v>
      </c>
      <c r="B2344" t="s">
        <v>290</v>
      </c>
      <c r="C2344" t="s">
        <v>291</v>
      </c>
      <c r="D2344" t="s">
        <v>292</v>
      </c>
      <c r="E2344" t="s">
        <v>5440</v>
      </c>
      <c r="F2344" t="s">
        <v>141</v>
      </c>
      <c r="G2344" t="s">
        <v>140</v>
      </c>
      <c r="H2344" t="s">
        <v>833</v>
      </c>
      <c r="I2344" s="200">
        <v>3600</v>
      </c>
      <c r="J2344" s="200"/>
      <c r="K2344" s="237">
        <v>85.6</v>
      </c>
      <c r="L2344" s="237"/>
      <c r="M2344" s="288">
        <v>42.06</v>
      </c>
      <c r="N2344" s="288"/>
      <c r="O2344" s="311">
        <v>3600</v>
      </c>
      <c r="P2344" s="298"/>
      <c r="Q2344" s="299">
        <v>88.4</v>
      </c>
      <c r="R2344" s="299"/>
      <c r="S2344" s="300">
        <v>40.72</v>
      </c>
      <c r="T2344" s="301"/>
      <c r="U2344" s="246"/>
    </row>
    <row r="2345" spans="1:21" x14ac:dyDescent="0.25">
      <c r="A2345" s="290" t="s">
        <v>5441</v>
      </c>
      <c r="B2345" t="s">
        <v>290</v>
      </c>
      <c r="C2345" t="s">
        <v>291</v>
      </c>
      <c r="D2345" t="s">
        <v>292</v>
      </c>
      <c r="E2345" t="s">
        <v>5442</v>
      </c>
      <c r="F2345" t="s">
        <v>141</v>
      </c>
      <c r="G2345" t="s">
        <v>140</v>
      </c>
      <c r="H2345" t="s">
        <v>833</v>
      </c>
      <c r="I2345" s="200">
        <v>30000</v>
      </c>
      <c r="J2345" s="200"/>
      <c r="K2345" s="237">
        <v>499.4</v>
      </c>
      <c r="L2345" s="237"/>
      <c r="M2345" s="288">
        <v>60.07</v>
      </c>
      <c r="N2345" s="288"/>
      <c r="O2345" s="311">
        <v>30000</v>
      </c>
      <c r="P2345" s="298"/>
      <c r="Q2345" s="299">
        <v>495</v>
      </c>
      <c r="R2345" s="299"/>
      <c r="S2345" s="300">
        <v>60.61</v>
      </c>
      <c r="T2345" s="301"/>
      <c r="U2345" s="246"/>
    </row>
    <row r="2346" spans="1:21" x14ac:dyDescent="0.25">
      <c r="A2346" s="290" t="s">
        <v>5443</v>
      </c>
      <c r="B2346" t="s">
        <v>290</v>
      </c>
      <c r="C2346" t="s">
        <v>291</v>
      </c>
      <c r="D2346" t="s">
        <v>292</v>
      </c>
      <c r="E2346" t="s">
        <v>5444</v>
      </c>
      <c r="F2346" t="s">
        <v>141</v>
      </c>
      <c r="G2346" t="s">
        <v>140</v>
      </c>
      <c r="H2346" t="s">
        <v>833</v>
      </c>
      <c r="I2346" s="200">
        <v>41450</v>
      </c>
      <c r="J2346" s="200"/>
      <c r="K2346" s="237">
        <v>1142</v>
      </c>
      <c r="L2346" s="237"/>
      <c r="M2346" s="288">
        <v>36.299999999999997</v>
      </c>
      <c r="N2346" s="288"/>
      <c r="O2346" s="311">
        <v>42300</v>
      </c>
      <c r="P2346" s="298"/>
      <c r="Q2346" s="299">
        <v>1182</v>
      </c>
      <c r="R2346" s="299"/>
      <c r="S2346" s="300">
        <v>35.79</v>
      </c>
      <c r="T2346" s="301"/>
      <c r="U2346" s="246"/>
    </row>
    <row r="2347" spans="1:21" x14ac:dyDescent="0.25">
      <c r="A2347" s="290" t="s">
        <v>5445</v>
      </c>
      <c r="B2347" t="s">
        <v>290</v>
      </c>
      <c r="C2347" t="s">
        <v>291</v>
      </c>
      <c r="D2347" t="s">
        <v>292</v>
      </c>
      <c r="E2347" t="s">
        <v>5446</v>
      </c>
      <c r="F2347" t="s">
        <v>141</v>
      </c>
      <c r="G2347" t="s">
        <v>140</v>
      </c>
      <c r="H2347" t="s">
        <v>833</v>
      </c>
      <c r="I2347" s="200">
        <v>84900</v>
      </c>
      <c r="J2347" s="200"/>
      <c r="K2347" s="237">
        <v>743.7</v>
      </c>
      <c r="L2347" s="237"/>
      <c r="M2347" s="288">
        <v>114.16</v>
      </c>
      <c r="N2347" s="288"/>
      <c r="O2347" s="311">
        <v>88928</v>
      </c>
      <c r="P2347" s="298"/>
      <c r="Q2347" s="299">
        <v>734.5</v>
      </c>
      <c r="R2347" s="299"/>
      <c r="S2347" s="300">
        <v>121.07</v>
      </c>
      <c r="T2347" s="301"/>
      <c r="U2347" s="246"/>
    </row>
    <row r="2348" spans="1:21" x14ac:dyDescent="0.25">
      <c r="A2348" s="290" t="s">
        <v>5447</v>
      </c>
      <c r="B2348" t="s">
        <v>290</v>
      </c>
      <c r="C2348" t="s">
        <v>291</v>
      </c>
      <c r="D2348" t="s">
        <v>292</v>
      </c>
      <c r="E2348" t="s">
        <v>5448</v>
      </c>
      <c r="F2348" t="s">
        <v>141</v>
      </c>
      <c r="G2348" t="s">
        <v>140</v>
      </c>
      <c r="H2348" t="s">
        <v>833</v>
      </c>
      <c r="I2348" s="200">
        <v>4775</v>
      </c>
      <c r="J2348" s="200"/>
      <c r="K2348" s="237">
        <v>161.80000000000001</v>
      </c>
      <c r="L2348" s="237"/>
      <c r="M2348" s="288">
        <v>29.51</v>
      </c>
      <c r="N2348" s="288"/>
      <c r="O2348" s="311">
        <v>1306</v>
      </c>
      <c r="P2348" s="298"/>
      <c r="Q2348" s="299">
        <v>59.7</v>
      </c>
      <c r="R2348" s="299"/>
      <c r="S2348" s="300">
        <v>21.88</v>
      </c>
      <c r="T2348" s="301"/>
      <c r="U2348" s="246"/>
    </row>
    <row r="2349" spans="1:21" x14ac:dyDescent="0.25">
      <c r="A2349" s="290" t="s">
        <v>5449</v>
      </c>
      <c r="B2349" t="s">
        <v>290</v>
      </c>
      <c r="C2349" t="s">
        <v>291</v>
      </c>
      <c r="D2349" t="s">
        <v>292</v>
      </c>
      <c r="E2349" t="s">
        <v>5450</v>
      </c>
      <c r="F2349" t="s">
        <v>141</v>
      </c>
      <c r="G2349" t="s">
        <v>140</v>
      </c>
      <c r="H2349" t="s">
        <v>833</v>
      </c>
      <c r="I2349" s="200">
        <v>4100</v>
      </c>
      <c r="J2349" s="200"/>
      <c r="K2349" s="237">
        <v>143.1</v>
      </c>
      <c r="L2349" s="237"/>
      <c r="M2349" s="288">
        <v>28.65</v>
      </c>
      <c r="N2349" s="288"/>
      <c r="O2349" s="311">
        <v>4200</v>
      </c>
      <c r="P2349" s="298"/>
      <c r="Q2349" s="299">
        <v>140.9</v>
      </c>
      <c r="R2349" s="299"/>
      <c r="S2349" s="300">
        <v>29.81</v>
      </c>
      <c r="T2349" s="301"/>
      <c r="U2349" s="246"/>
    </row>
    <row r="2350" spans="1:21" x14ac:dyDescent="0.25">
      <c r="A2350" s="290" t="s">
        <v>5451</v>
      </c>
      <c r="B2350" t="s">
        <v>290</v>
      </c>
      <c r="C2350" t="s">
        <v>291</v>
      </c>
      <c r="D2350" t="s">
        <v>292</v>
      </c>
      <c r="E2350" t="s">
        <v>5452</v>
      </c>
      <c r="F2350" t="s">
        <v>141</v>
      </c>
      <c r="G2350" t="s">
        <v>140</v>
      </c>
      <c r="H2350" t="s">
        <v>1469</v>
      </c>
      <c r="I2350" s="200">
        <v>10000</v>
      </c>
      <c r="J2350" s="200"/>
      <c r="K2350" s="237">
        <v>184.1</v>
      </c>
      <c r="L2350" s="237"/>
      <c r="M2350" s="288">
        <v>54.32</v>
      </c>
      <c r="N2350" s="288"/>
      <c r="O2350" s="311">
        <v>10000</v>
      </c>
      <c r="P2350" s="298"/>
      <c r="Q2350" s="299">
        <v>187.1</v>
      </c>
      <c r="R2350" s="299"/>
      <c r="S2350" s="300">
        <v>53.45</v>
      </c>
      <c r="T2350" s="301"/>
      <c r="U2350" s="246"/>
    </row>
    <row r="2351" spans="1:21" x14ac:dyDescent="0.25">
      <c r="A2351" s="290" t="s">
        <v>5453</v>
      </c>
      <c r="B2351" t="s">
        <v>290</v>
      </c>
      <c r="C2351" t="s">
        <v>291</v>
      </c>
      <c r="D2351" t="s">
        <v>292</v>
      </c>
      <c r="E2351" t="s">
        <v>5454</v>
      </c>
      <c r="F2351" t="s">
        <v>141</v>
      </c>
      <c r="G2351" t="s">
        <v>140</v>
      </c>
      <c r="H2351" t="s">
        <v>896</v>
      </c>
      <c r="I2351" s="200">
        <v>0</v>
      </c>
      <c r="J2351" s="200"/>
      <c r="K2351" s="237">
        <v>32.700000000000003</v>
      </c>
      <c r="L2351" s="237"/>
      <c r="M2351" s="288">
        <v>0</v>
      </c>
      <c r="N2351" s="288"/>
      <c r="O2351" s="311">
        <v>0</v>
      </c>
      <c r="P2351" s="298"/>
      <c r="Q2351" s="299">
        <v>31.8</v>
      </c>
      <c r="R2351" s="299"/>
      <c r="S2351" s="300">
        <v>0</v>
      </c>
      <c r="T2351" s="301"/>
      <c r="U2351" s="246"/>
    </row>
    <row r="2352" spans="1:21" x14ac:dyDescent="0.25">
      <c r="A2352" s="290" t="s">
        <v>5455</v>
      </c>
      <c r="B2352" t="s">
        <v>290</v>
      </c>
      <c r="C2352" t="s">
        <v>291</v>
      </c>
      <c r="D2352" t="s">
        <v>292</v>
      </c>
      <c r="E2352" t="s">
        <v>5456</v>
      </c>
      <c r="F2352" t="s">
        <v>141</v>
      </c>
      <c r="G2352" t="s">
        <v>140</v>
      </c>
      <c r="H2352" t="s">
        <v>833</v>
      </c>
      <c r="I2352" s="200">
        <v>147507</v>
      </c>
      <c r="J2352" s="200"/>
      <c r="K2352" s="237">
        <v>2006.2</v>
      </c>
      <c r="L2352" s="237"/>
      <c r="M2352" s="288">
        <v>73.53</v>
      </c>
      <c r="N2352" s="288"/>
      <c r="O2352" s="311">
        <v>154326</v>
      </c>
      <c r="P2352" s="298"/>
      <c r="Q2352" s="299">
        <v>2038.7</v>
      </c>
      <c r="R2352" s="299"/>
      <c r="S2352" s="300">
        <v>75.7</v>
      </c>
      <c r="T2352" s="301"/>
      <c r="U2352" s="246"/>
    </row>
    <row r="2353" spans="1:21" x14ac:dyDescent="0.25">
      <c r="A2353" s="290" t="s">
        <v>5457</v>
      </c>
      <c r="B2353" t="s">
        <v>290</v>
      </c>
      <c r="C2353" t="s">
        <v>291</v>
      </c>
      <c r="D2353" t="s">
        <v>292</v>
      </c>
      <c r="E2353" t="s">
        <v>5458</v>
      </c>
      <c r="F2353" t="s">
        <v>141</v>
      </c>
      <c r="G2353" t="s">
        <v>140</v>
      </c>
      <c r="H2353" t="s">
        <v>833</v>
      </c>
      <c r="I2353" s="200">
        <v>16320</v>
      </c>
      <c r="J2353" s="200"/>
      <c r="K2353" s="237">
        <v>344.6</v>
      </c>
      <c r="L2353" s="237"/>
      <c r="M2353" s="288">
        <v>47.36</v>
      </c>
      <c r="N2353" s="288"/>
      <c r="O2353" s="311">
        <v>16463</v>
      </c>
      <c r="P2353" s="298"/>
      <c r="Q2353" s="299">
        <v>332.2</v>
      </c>
      <c r="R2353" s="299"/>
      <c r="S2353" s="300">
        <v>49.56</v>
      </c>
      <c r="T2353" s="301"/>
      <c r="U2353" s="246"/>
    </row>
    <row r="2354" spans="1:21" x14ac:dyDescent="0.25">
      <c r="A2354" s="290" t="s">
        <v>5459</v>
      </c>
      <c r="B2354" t="s">
        <v>290</v>
      </c>
      <c r="C2354" t="s">
        <v>291</v>
      </c>
      <c r="D2354" t="s">
        <v>292</v>
      </c>
      <c r="E2354" t="s">
        <v>5460</v>
      </c>
      <c r="F2354" t="s">
        <v>141</v>
      </c>
      <c r="G2354" t="s">
        <v>140</v>
      </c>
      <c r="H2354" t="s">
        <v>896</v>
      </c>
      <c r="I2354" s="200">
        <v>0</v>
      </c>
      <c r="J2354" s="200"/>
      <c r="K2354" s="237">
        <v>6.9</v>
      </c>
      <c r="L2354" s="237"/>
      <c r="M2354" s="288">
        <v>0</v>
      </c>
      <c r="N2354" s="288"/>
      <c r="O2354" s="311">
        <v>0</v>
      </c>
      <c r="P2354" s="298"/>
      <c r="Q2354" s="299">
        <v>7.6</v>
      </c>
      <c r="R2354" s="299"/>
      <c r="S2354" s="300">
        <v>0</v>
      </c>
      <c r="T2354" s="301"/>
      <c r="U2354" s="246"/>
    </row>
    <row r="2355" spans="1:21" x14ac:dyDescent="0.25">
      <c r="A2355" s="290" t="s">
        <v>5461</v>
      </c>
      <c r="B2355" t="s">
        <v>290</v>
      </c>
      <c r="C2355" t="s">
        <v>291</v>
      </c>
      <c r="D2355" t="s">
        <v>292</v>
      </c>
      <c r="E2355" t="s">
        <v>5462</v>
      </c>
      <c r="F2355" t="s">
        <v>141</v>
      </c>
      <c r="G2355" t="s">
        <v>140</v>
      </c>
      <c r="H2355" t="s">
        <v>833</v>
      </c>
      <c r="I2355" s="200">
        <v>20470</v>
      </c>
      <c r="J2355" s="200"/>
      <c r="K2355" s="237">
        <v>524</v>
      </c>
      <c r="L2355" s="237"/>
      <c r="M2355" s="288">
        <v>39.06</v>
      </c>
      <c r="N2355" s="288"/>
      <c r="O2355" s="311">
        <v>21410</v>
      </c>
      <c r="P2355" s="298"/>
      <c r="Q2355" s="299">
        <v>523.6</v>
      </c>
      <c r="R2355" s="299"/>
      <c r="S2355" s="300">
        <v>40.89</v>
      </c>
      <c r="T2355" s="301"/>
      <c r="U2355" s="246"/>
    </row>
    <row r="2356" spans="1:21" x14ac:dyDescent="0.25">
      <c r="A2356" s="290" t="s">
        <v>5463</v>
      </c>
      <c r="B2356" t="s">
        <v>290</v>
      </c>
      <c r="C2356" t="s">
        <v>291</v>
      </c>
      <c r="D2356" t="s">
        <v>292</v>
      </c>
      <c r="E2356" t="s">
        <v>5464</v>
      </c>
      <c r="F2356" t="s">
        <v>141</v>
      </c>
      <c r="G2356" t="s">
        <v>140</v>
      </c>
      <c r="H2356" t="s">
        <v>833</v>
      </c>
      <c r="I2356" s="200">
        <v>1093</v>
      </c>
      <c r="J2356" s="200"/>
      <c r="K2356" s="237">
        <v>32.700000000000003</v>
      </c>
      <c r="L2356" s="237"/>
      <c r="M2356" s="288">
        <v>33.409999999999997</v>
      </c>
      <c r="N2356" s="288"/>
      <c r="O2356" s="311">
        <v>1080</v>
      </c>
      <c r="P2356" s="298"/>
      <c r="Q2356" s="299">
        <v>32.700000000000003</v>
      </c>
      <c r="R2356" s="299"/>
      <c r="S2356" s="300">
        <v>33.03</v>
      </c>
      <c r="T2356" s="301"/>
      <c r="U2356" s="246"/>
    </row>
    <row r="2357" spans="1:21" x14ac:dyDescent="0.25">
      <c r="A2357" s="290" t="s">
        <v>5465</v>
      </c>
      <c r="B2357" t="s">
        <v>290</v>
      </c>
      <c r="C2357" t="s">
        <v>291</v>
      </c>
      <c r="D2357" t="s">
        <v>292</v>
      </c>
      <c r="E2357" t="s">
        <v>5466</v>
      </c>
      <c r="F2357" t="s">
        <v>141</v>
      </c>
      <c r="G2357" t="s">
        <v>140</v>
      </c>
      <c r="H2357" t="s">
        <v>833</v>
      </c>
      <c r="I2357" s="200">
        <v>7350</v>
      </c>
      <c r="J2357" s="200"/>
      <c r="K2357" s="237">
        <v>180.8</v>
      </c>
      <c r="L2357" s="237"/>
      <c r="M2357" s="288">
        <v>40.65</v>
      </c>
      <c r="N2357" s="288"/>
      <c r="O2357" s="311">
        <v>8000</v>
      </c>
      <c r="P2357" s="298"/>
      <c r="Q2357" s="299">
        <v>177.6</v>
      </c>
      <c r="R2357" s="299"/>
      <c r="S2357" s="300">
        <v>45.05</v>
      </c>
      <c r="T2357" s="301"/>
      <c r="U2357" s="246"/>
    </row>
    <row r="2358" spans="1:21" x14ac:dyDescent="0.25">
      <c r="A2358" s="290" t="s">
        <v>5467</v>
      </c>
      <c r="B2358" t="s">
        <v>290</v>
      </c>
      <c r="C2358" t="s">
        <v>291</v>
      </c>
      <c r="D2358" t="s">
        <v>292</v>
      </c>
      <c r="E2358" t="s">
        <v>5468</v>
      </c>
      <c r="F2358" t="s">
        <v>141</v>
      </c>
      <c r="G2358" t="s">
        <v>140</v>
      </c>
      <c r="H2358" t="s">
        <v>896</v>
      </c>
      <c r="I2358" s="200">
        <v>0</v>
      </c>
      <c r="J2358" s="200"/>
      <c r="K2358" s="237">
        <v>24.6</v>
      </c>
      <c r="L2358" s="237"/>
      <c r="M2358" s="288">
        <v>0</v>
      </c>
      <c r="N2358" s="288"/>
      <c r="O2358" s="311">
        <v>0</v>
      </c>
      <c r="P2358" s="298"/>
      <c r="Q2358" s="299">
        <v>25.1</v>
      </c>
      <c r="R2358" s="299"/>
      <c r="S2358" s="300">
        <v>0</v>
      </c>
      <c r="T2358" s="301"/>
      <c r="U2358" s="246"/>
    </row>
    <row r="2359" spans="1:21" x14ac:dyDescent="0.25">
      <c r="A2359" s="290" t="s">
        <v>5469</v>
      </c>
      <c r="B2359" t="s">
        <v>290</v>
      </c>
      <c r="C2359" t="s">
        <v>291</v>
      </c>
      <c r="D2359" t="s">
        <v>292</v>
      </c>
      <c r="E2359" t="s">
        <v>5470</v>
      </c>
      <c r="F2359" t="s">
        <v>141</v>
      </c>
      <c r="G2359" t="s">
        <v>140</v>
      </c>
      <c r="H2359" t="s">
        <v>833</v>
      </c>
      <c r="I2359" s="200">
        <v>116660</v>
      </c>
      <c r="J2359" s="200"/>
      <c r="K2359" s="237">
        <v>3070.6</v>
      </c>
      <c r="L2359" s="237"/>
      <c r="M2359" s="288">
        <v>37.99</v>
      </c>
      <c r="N2359" s="288"/>
      <c r="O2359" s="311">
        <v>120276</v>
      </c>
      <c r="P2359" s="298"/>
      <c r="Q2359" s="299">
        <v>3084.3</v>
      </c>
      <c r="R2359" s="299"/>
      <c r="S2359" s="300">
        <v>39</v>
      </c>
      <c r="T2359" s="301"/>
      <c r="U2359" s="246"/>
    </row>
    <row r="2360" spans="1:21" x14ac:dyDescent="0.25">
      <c r="A2360" s="290" t="s">
        <v>5471</v>
      </c>
      <c r="B2360" t="s">
        <v>290</v>
      </c>
      <c r="C2360" t="s">
        <v>291</v>
      </c>
      <c r="D2360" t="s">
        <v>292</v>
      </c>
      <c r="E2360" t="s">
        <v>5472</v>
      </c>
      <c r="F2360" t="s">
        <v>141</v>
      </c>
      <c r="G2360" t="s">
        <v>140</v>
      </c>
      <c r="H2360" t="s">
        <v>833</v>
      </c>
      <c r="I2360" s="200">
        <v>3500</v>
      </c>
      <c r="J2360" s="200"/>
      <c r="K2360" s="237">
        <v>108.8</v>
      </c>
      <c r="L2360" s="237"/>
      <c r="M2360" s="288">
        <v>32.17</v>
      </c>
      <c r="N2360" s="288"/>
      <c r="O2360" s="311">
        <v>15000</v>
      </c>
      <c r="P2360" s="298"/>
      <c r="Q2360" s="299">
        <v>108.7</v>
      </c>
      <c r="R2360" s="299"/>
      <c r="S2360" s="300">
        <v>137.99</v>
      </c>
      <c r="T2360" s="301"/>
      <c r="U2360" s="246"/>
    </row>
    <row r="2361" spans="1:21" x14ac:dyDescent="0.25">
      <c r="A2361" s="290" t="s">
        <v>5473</v>
      </c>
      <c r="B2361" t="s">
        <v>290</v>
      </c>
      <c r="C2361" t="s">
        <v>291</v>
      </c>
      <c r="D2361" t="s">
        <v>292</v>
      </c>
      <c r="E2361" t="s">
        <v>5474</v>
      </c>
      <c r="F2361" t="s">
        <v>141</v>
      </c>
      <c r="G2361" t="s">
        <v>140</v>
      </c>
      <c r="H2361" t="s">
        <v>1469</v>
      </c>
      <c r="I2361" s="200">
        <v>2474</v>
      </c>
      <c r="J2361" s="200"/>
      <c r="K2361" s="237">
        <v>88.7</v>
      </c>
      <c r="L2361" s="237"/>
      <c r="M2361" s="288">
        <v>27.89</v>
      </c>
      <c r="N2361" s="288"/>
      <c r="O2361" s="311">
        <v>2474</v>
      </c>
      <c r="P2361" s="298"/>
      <c r="Q2361" s="299">
        <v>89.4</v>
      </c>
      <c r="R2361" s="299"/>
      <c r="S2361" s="300">
        <v>27.67</v>
      </c>
      <c r="T2361" s="301"/>
      <c r="U2361" s="246"/>
    </row>
    <row r="2362" spans="1:21" x14ac:dyDescent="0.25">
      <c r="A2362" s="290" t="s">
        <v>5475</v>
      </c>
      <c r="B2362" t="s">
        <v>290</v>
      </c>
      <c r="C2362" t="s">
        <v>291</v>
      </c>
      <c r="D2362" t="s">
        <v>292</v>
      </c>
      <c r="E2362" t="s">
        <v>5476</v>
      </c>
      <c r="F2362" t="s">
        <v>141</v>
      </c>
      <c r="G2362" t="s">
        <v>140</v>
      </c>
      <c r="H2362" t="s">
        <v>896</v>
      </c>
      <c r="I2362" s="200">
        <v>0</v>
      </c>
      <c r="J2362" s="200"/>
      <c r="K2362" s="237">
        <v>41.5</v>
      </c>
      <c r="L2362" s="237"/>
      <c r="M2362" s="288">
        <v>0</v>
      </c>
      <c r="N2362" s="288"/>
      <c r="O2362" s="311">
        <v>0</v>
      </c>
      <c r="P2362" s="298"/>
      <c r="Q2362" s="299">
        <v>37.9</v>
      </c>
      <c r="R2362" s="299"/>
      <c r="S2362" s="300">
        <v>0</v>
      </c>
      <c r="T2362" s="301"/>
      <c r="U2362" s="246"/>
    </row>
    <row r="2363" spans="1:21" x14ac:dyDescent="0.25">
      <c r="A2363" s="290" t="s">
        <v>5477</v>
      </c>
      <c r="B2363" t="s">
        <v>290</v>
      </c>
      <c r="C2363" t="s">
        <v>291</v>
      </c>
      <c r="D2363" t="s">
        <v>292</v>
      </c>
      <c r="E2363" t="s">
        <v>5478</v>
      </c>
      <c r="F2363" t="s">
        <v>141</v>
      </c>
      <c r="G2363" t="s">
        <v>140</v>
      </c>
      <c r="H2363" t="s">
        <v>833</v>
      </c>
      <c r="I2363" s="200">
        <v>30264</v>
      </c>
      <c r="J2363" s="200"/>
      <c r="K2363" s="237">
        <v>682.6</v>
      </c>
      <c r="L2363" s="237"/>
      <c r="M2363" s="288">
        <v>44.34</v>
      </c>
      <c r="N2363" s="288"/>
      <c r="O2363" s="311">
        <v>30800</v>
      </c>
      <c r="P2363" s="298"/>
      <c r="Q2363" s="299">
        <v>690.1</v>
      </c>
      <c r="R2363" s="299"/>
      <c r="S2363" s="300">
        <v>44.63</v>
      </c>
      <c r="T2363" s="301"/>
      <c r="U2363" s="246"/>
    </row>
    <row r="2364" spans="1:21" x14ac:dyDescent="0.25">
      <c r="A2364" s="290" t="s">
        <v>5479</v>
      </c>
      <c r="B2364" t="s">
        <v>290</v>
      </c>
      <c r="C2364" t="s">
        <v>291</v>
      </c>
      <c r="D2364" t="s">
        <v>292</v>
      </c>
      <c r="E2364" t="s">
        <v>5480</v>
      </c>
      <c r="F2364" t="s">
        <v>141</v>
      </c>
      <c r="G2364" t="s">
        <v>140</v>
      </c>
      <c r="H2364" t="s">
        <v>833</v>
      </c>
      <c r="I2364" s="200">
        <v>297412</v>
      </c>
      <c r="J2364" s="200"/>
      <c r="K2364" s="237">
        <v>3882.2</v>
      </c>
      <c r="L2364" s="237"/>
      <c r="M2364" s="288">
        <v>76.61</v>
      </c>
      <c r="N2364" s="288"/>
      <c r="O2364" s="311">
        <v>312253</v>
      </c>
      <c r="P2364" s="298"/>
      <c r="Q2364" s="299">
        <v>3894.6</v>
      </c>
      <c r="R2364" s="299"/>
      <c r="S2364" s="300">
        <v>80.180000000000007</v>
      </c>
      <c r="T2364" s="301"/>
      <c r="U2364" s="246"/>
    </row>
    <row r="2365" spans="1:21" x14ac:dyDescent="0.25">
      <c r="A2365" s="290" t="s">
        <v>5481</v>
      </c>
      <c r="B2365" t="s">
        <v>290</v>
      </c>
      <c r="C2365" t="s">
        <v>291</v>
      </c>
      <c r="D2365" t="s">
        <v>292</v>
      </c>
      <c r="E2365" t="s">
        <v>5482</v>
      </c>
      <c r="F2365" t="s">
        <v>141</v>
      </c>
      <c r="G2365" t="s">
        <v>140</v>
      </c>
      <c r="H2365" t="s">
        <v>833</v>
      </c>
      <c r="I2365" s="200">
        <v>8366</v>
      </c>
      <c r="J2365" s="200"/>
      <c r="K2365" s="237">
        <v>252.7</v>
      </c>
      <c r="L2365" s="237"/>
      <c r="M2365" s="288">
        <v>33.11</v>
      </c>
      <c r="N2365" s="288"/>
      <c r="O2365" s="311">
        <v>8614</v>
      </c>
      <c r="P2365" s="298"/>
      <c r="Q2365" s="299">
        <v>247.3</v>
      </c>
      <c r="R2365" s="299"/>
      <c r="S2365" s="300">
        <v>34.83</v>
      </c>
      <c r="T2365" s="301"/>
      <c r="U2365" s="246"/>
    </row>
    <row r="2366" spans="1:21" x14ac:dyDescent="0.25">
      <c r="A2366" s="290" t="s">
        <v>5483</v>
      </c>
      <c r="B2366" t="s">
        <v>290</v>
      </c>
      <c r="C2366" t="s">
        <v>291</v>
      </c>
      <c r="D2366" t="s">
        <v>292</v>
      </c>
      <c r="E2366" t="s">
        <v>5484</v>
      </c>
      <c r="F2366" t="s">
        <v>141</v>
      </c>
      <c r="G2366" t="s">
        <v>140</v>
      </c>
      <c r="H2366" t="s">
        <v>833</v>
      </c>
      <c r="I2366" s="200">
        <v>22419</v>
      </c>
      <c r="J2366" s="200"/>
      <c r="K2366" s="237">
        <v>284.3</v>
      </c>
      <c r="L2366" s="237"/>
      <c r="M2366" s="288">
        <v>78.86</v>
      </c>
      <c r="N2366" s="288"/>
      <c r="O2366" s="311">
        <v>22464</v>
      </c>
      <c r="P2366" s="298"/>
      <c r="Q2366" s="299">
        <v>282.2</v>
      </c>
      <c r="R2366" s="299"/>
      <c r="S2366" s="300">
        <v>79.599999999999994</v>
      </c>
      <c r="T2366" s="301"/>
      <c r="U2366" s="246"/>
    </row>
    <row r="2367" spans="1:21" x14ac:dyDescent="0.25">
      <c r="A2367" s="290" t="s">
        <v>5485</v>
      </c>
      <c r="B2367" t="s">
        <v>290</v>
      </c>
      <c r="C2367" t="s">
        <v>291</v>
      </c>
      <c r="D2367" t="s">
        <v>292</v>
      </c>
      <c r="E2367" t="s">
        <v>5486</v>
      </c>
      <c r="F2367" t="s">
        <v>141</v>
      </c>
      <c r="G2367" t="s">
        <v>140</v>
      </c>
      <c r="H2367" t="s">
        <v>833</v>
      </c>
      <c r="I2367" s="200">
        <v>8541</v>
      </c>
      <c r="J2367" s="200"/>
      <c r="K2367" s="237">
        <v>304.60000000000002</v>
      </c>
      <c r="L2367" s="237"/>
      <c r="M2367" s="288">
        <v>28.04</v>
      </c>
      <c r="N2367" s="288"/>
      <c r="O2367" s="311">
        <v>2876</v>
      </c>
      <c r="P2367" s="298"/>
      <c r="Q2367" s="299">
        <v>111.4</v>
      </c>
      <c r="R2367" s="299"/>
      <c r="S2367" s="300">
        <v>25.82</v>
      </c>
      <c r="T2367" s="301"/>
      <c r="U2367" s="246"/>
    </row>
    <row r="2368" spans="1:21" x14ac:dyDescent="0.25">
      <c r="A2368" s="290" t="s">
        <v>5487</v>
      </c>
      <c r="B2368" t="s">
        <v>290</v>
      </c>
      <c r="C2368" t="s">
        <v>291</v>
      </c>
      <c r="D2368" t="s">
        <v>292</v>
      </c>
      <c r="E2368" t="s">
        <v>5488</v>
      </c>
      <c r="F2368" t="s">
        <v>141</v>
      </c>
      <c r="G2368" t="s">
        <v>140</v>
      </c>
      <c r="H2368" t="s">
        <v>833</v>
      </c>
      <c r="I2368" s="200">
        <v>50135</v>
      </c>
      <c r="J2368" s="200"/>
      <c r="K2368" s="237">
        <v>903.5</v>
      </c>
      <c r="L2368" s="237"/>
      <c r="M2368" s="288">
        <v>55.49</v>
      </c>
      <c r="N2368" s="288"/>
      <c r="O2368" s="311">
        <v>57532</v>
      </c>
      <c r="P2368" s="298"/>
      <c r="Q2368" s="299">
        <v>900.7</v>
      </c>
      <c r="R2368" s="299"/>
      <c r="S2368" s="300">
        <v>63.87</v>
      </c>
      <c r="T2368" s="301"/>
      <c r="U2368" s="246"/>
    </row>
    <row r="2369" spans="1:21" x14ac:dyDescent="0.25">
      <c r="A2369" s="290" t="s">
        <v>5489</v>
      </c>
      <c r="B2369" t="s">
        <v>290</v>
      </c>
      <c r="C2369" t="s">
        <v>291</v>
      </c>
      <c r="D2369" t="s">
        <v>292</v>
      </c>
      <c r="E2369" t="s">
        <v>5490</v>
      </c>
      <c r="F2369" t="s">
        <v>141</v>
      </c>
      <c r="G2369" t="s">
        <v>140</v>
      </c>
      <c r="H2369" t="s">
        <v>833</v>
      </c>
      <c r="I2369" s="200">
        <v>4000</v>
      </c>
      <c r="J2369" s="200"/>
      <c r="K2369" s="237">
        <v>121.8</v>
      </c>
      <c r="L2369" s="237"/>
      <c r="M2369" s="288">
        <v>32.840000000000003</v>
      </c>
      <c r="N2369" s="288"/>
      <c r="O2369" s="311">
        <v>4620</v>
      </c>
      <c r="P2369" s="298"/>
      <c r="Q2369" s="299">
        <v>121.3</v>
      </c>
      <c r="R2369" s="299"/>
      <c r="S2369" s="300">
        <v>38.090000000000003</v>
      </c>
      <c r="T2369" s="301"/>
      <c r="U2369" s="246"/>
    </row>
    <row r="2370" spans="1:21" x14ac:dyDescent="0.25">
      <c r="A2370" s="290" t="s">
        <v>5491</v>
      </c>
      <c r="B2370" t="s">
        <v>290</v>
      </c>
      <c r="C2370" t="s">
        <v>291</v>
      </c>
      <c r="D2370" t="s">
        <v>292</v>
      </c>
      <c r="E2370" t="s">
        <v>5492</v>
      </c>
      <c r="F2370" t="s">
        <v>141</v>
      </c>
      <c r="G2370" t="s">
        <v>140</v>
      </c>
      <c r="H2370" t="s">
        <v>833</v>
      </c>
      <c r="I2370" s="200">
        <v>1463971</v>
      </c>
      <c r="J2370" s="200"/>
      <c r="K2370" s="237">
        <v>7594.9</v>
      </c>
      <c r="L2370" s="237"/>
      <c r="M2370" s="288">
        <v>192.76</v>
      </c>
      <c r="N2370" s="288"/>
      <c r="O2370" s="311">
        <v>1503515</v>
      </c>
      <c r="P2370" s="298"/>
      <c r="Q2370" s="299">
        <v>7646.2</v>
      </c>
      <c r="R2370" s="299"/>
      <c r="S2370" s="300">
        <v>196.64</v>
      </c>
      <c r="T2370" s="301"/>
      <c r="U2370" s="246"/>
    </row>
    <row r="2371" spans="1:21" x14ac:dyDescent="0.25">
      <c r="A2371" s="290" t="s">
        <v>5493</v>
      </c>
      <c r="B2371" t="s">
        <v>290</v>
      </c>
      <c r="C2371" t="s">
        <v>291</v>
      </c>
      <c r="D2371" t="s">
        <v>292</v>
      </c>
      <c r="E2371" t="s">
        <v>5494</v>
      </c>
      <c r="F2371" t="s">
        <v>141</v>
      </c>
      <c r="G2371" t="s">
        <v>140</v>
      </c>
      <c r="H2371" t="s">
        <v>833</v>
      </c>
      <c r="I2371" s="200">
        <v>10000</v>
      </c>
      <c r="J2371" s="200"/>
      <c r="K2371" s="237">
        <v>153.30000000000001</v>
      </c>
      <c r="L2371" s="237"/>
      <c r="M2371" s="288">
        <v>65.23</v>
      </c>
      <c r="N2371" s="288"/>
      <c r="O2371" s="311">
        <v>9000</v>
      </c>
      <c r="P2371" s="298"/>
      <c r="Q2371" s="299">
        <v>151.80000000000001</v>
      </c>
      <c r="R2371" s="299"/>
      <c r="S2371" s="300">
        <v>59.29</v>
      </c>
      <c r="T2371" s="301"/>
      <c r="U2371" s="246"/>
    </row>
    <row r="2372" spans="1:21" x14ac:dyDescent="0.25">
      <c r="A2372" s="290" t="s">
        <v>5495</v>
      </c>
      <c r="B2372" t="s">
        <v>290</v>
      </c>
      <c r="C2372" t="s">
        <v>291</v>
      </c>
      <c r="D2372" t="s">
        <v>292</v>
      </c>
      <c r="E2372" t="s">
        <v>5496</v>
      </c>
      <c r="F2372" t="s">
        <v>141</v>
      </c>
      <c r="G2372" t="s">
        <v>140</v>
      </c>
      <c r="H2372" t="s">
        <v>833</v>
      </c>
      <c r="I2372" s="200">
        <v>940</v>
      </c>
      <c r="J2372" s="200"/>
      <c r="K2372" s="237">
        <v>28.4</v>
      </c>
      <c r="L2372" s="237"/>
      <c r="M2372" s="288">
        <v>33.11</v>
      </c>
      <c r="N2372" s="288"/>
      <c r="O2372" s="311">
        <v>972</v>
      </c>
      <c r="P2372" s="298"/>
      <c r="Q2372" s="299">
        <v>27.9</v>
      </c>
      <c r="R2372" s="299"/>
      <c r="S2372" s="300">
        <v>34.83</v>
      </c>
      <c r="T2372" s="301"/>
      <c r="U2372" s="246"/>
    </row>
    <row r="2373" spans="1:21" x14ac:dyDescent="0.25">
      <c r="A2373" s="290" t="s">
        <v>5497</v>
      </c>
      <c r="B2373" t="s">
        <v>290</v>
      </c>
      <c r="C2373" t="s">
        <v>291</v>
      </c>
      <c r="D2373" t="s">
        <v>292</v>
      </c>
      <c r="E2373" t="s">
        <v>5498</v>
      </c>
      <c r="F2373" t="s">
        <v>141</v>
      </c>
      <c r="G2373" t="s">
        <v>140</v>
      </c>
      <c r="H2373" t="s">
        <v>896</v>
      </c>
      <c r="I2373" s="200">
        <v>0</v>
      </c>
      <c r="J2373" s="200"/>
      <c r="K2373" s="237">
        <v>22.1</v>
      </c>
      <c r="L2373" s="237"/>
      <c r="M2373" s="288">
        <v>0</v>
      </c>
      <c r="N2373" s="288"/>
      <c r="O2373" s="311">
        <v>0</v>
      </c>
      <c r="P2373" s="298"/>
      <c r="Q2373" s="299">
        <v>22</v>
      </c>
      <c r="R2373" s="299"/>
      <c r="S2373" s="300">
        <v>0</v>
      </c>
      <c r="T2373" s="301"/>
      <c r="U2373" s="246"/>
    </row>
    <row r="2374" spans="1:21" x14ac:dyDescent="0.25">
      <c r="A2374" s="290" t="s">
        <v>5499</v>
      </c>
      <c r="B2374" t="s">
        <v>290</v>
      </c>
      <c r="C2374" t="s">
        <v>291</v>
      </c>
      <c r="D2374" t="s">
        <v>292</v>
      </c>
      <c r="E2374" t="s">
        <v>5500</v>
      </c>
      <c r="F2374" t="s">
        <v>141</v>
      </c>
      <c r="G2374" t="s">
        <v>140</v>
      </c>
      <c r="H2374" t="s">
        <v>833</v>
      </c>
      <c r="I2374" s="200">
        <v>2867</v>
      </c>
      <c r="J2374" s="200"/>
      <c r="K2374" s="237">
        <v>83.6</v>
      </c>
      <c r="L2374" s="237"/>
      <c r="M2374" s="288">
        <v>34.29</v>
      </c>
      <c r="N2374" s="288"/>
      <c r="O2374" s="311">
        <v>2867</v>
      </c>
      <c r="P2374" s="298"/>
      <c r="Q2374" s="299">
        <v>82.1</v>
      </c>
      <c r="R2374" s="299"/>
      <c r="S2374" s="300">
        <v>34.92</v>
      </c>
      <c r="T2374" s="301"/>
      <c r="U2374" s="246"/>
    </row>
    <row r="2375" spans="1:21" x14ac:dyDescent="0.25">
      <c r="A2375" s="290" t="s">
        <v>5501</v>
      </c>
      <c r="B2375" t="s">
        <v>290</v>
      </c>
      <c r="C2375" t="s">
        <v>291</v>
      </c>
      <c r="D2375" t="s">
        <v>292</v>
      </c>
      <c r="E2375" t="s">
        <v>5502</v>
      </c>
      <c r="F2375" t="s">
        <v>141</v>
      </c>
      <c r="G2375" t="s">
        <v>140</v>
      </c>
      <c r="H2375" t="s">
        <v>833</v>
      </c>
      <c r="I2375" s="200">
        <v>1354</v>
      </c>
      <c r="J2375" s="200"/>
      <c r="K2375" s="237">
        <v>73.5</v>
      </c>
      <c r="L2375" s="237"/>
      <c r="M2375" s="288">
        <v>18.420000000000002</v>
      </c>
      <c r="N2375" s="288"/>
      <c r="O2375" s="311">
        <v>1349</v>
      </c>
      <c r="P2375" s="298"/>
      <c r="Q2375" s="299">
        <v>74.599999999999994</v>
      </c>
      <c r="R2375" s="299"/>
      <c r="S2375" s="300">
        <v>18.079999999999998</v>
      </c>
      <c r="T2375" s="301"/>
      <c r="U2375" s="246"/>
    </row>
    <row r="2376" spans="1:21" x14ac:dyDescent="0.25">
      <c r="A2376" s="290" t="s">
        <v>5503</v>
      </c>
      <c r="B2376" t="s">
        <v>290</v>
      </c>
      <c r="C2376" t="s">
        <v>291</v>
      </c>
      <c r="D2376" t="s">
        <v>292</v>
      </c>
      <c r="E2376" t="s">
        <v>5504</v>
      </c>
      <c r="F2376" t="s">
        <v>141</v>
      </c>
      <c r="G2376" t="s">
        <v>140</v>
      </c>
      <c r="H2376" t="s">
        <v>833</v>
      </c>
      <c r="I2376" s="200">
        <v>8750</v>
      </c>
      <c r="J2376" s="200"/>
      <c r="K2376" s="237">
        <v>177.6</v>
      </c>
      <c r="L2376" s="237"/>
      <c r="M2376" s="288">
        <v>49.27</v>
      </c>
      <c r="N2376" s="288"/>
      <c r="O2376" s="311">
        <v>9000</v>
      </c>
      <c r="P2376" s="298"/>
      <c r="Q2376" s="299">
        <v>177.7</v>
      </c>
      <c r="R2376" s="299"/>
      <c r="S2376" s="300">
        <v>50.65</v>
      </c>
      <c r="T2376" s="301"/>
      <c r="U2376" s="246"/>
    </row>
    <row r="2377" spans="1:21" x14ac:dyDescent="0.25">
      <c r="A2377" s="290" t="s">
        <v>5505</v>
      </c>
      <c r="B2377" t="s">
        <v>290</v>
      </c>
      <c r="C2377" t="s">
        <v>291</v>
      </c>
      <c r="D2377" t="s">
        <v>292</v>
      </c>
      <c r="E2377" t="s">
        <v>5506</v>
      </c>
      <c r="F2377" t="s">
        <v>141</v>
      </c>
      <c r="G2377" t="s">
        <v>140</v>
      </c>
      <c r="H2377" t="s">
        <v>833</v>
      </c>
      <c r="I2377" s="200">
        <v>13612</v>
      </c>
      <c r="J2377" s="200"/>
      <c r="K2377" s="237">
        <v>244.6</v>
      </c>
      <c r="L2377" s="237"/>
      <c r="M2377" s="288">
        <v>55.65</v>
      </c>
      <c r="N2377" s="288"/>
      <c r="O2377" s="311">
        <v>14558</v>
      </c>
      <c r="P2377" s="298"/>
      <c r="Q2377" s="299">
        <v>249.4</v>
      </c>
      <c r="R2377" s="299"/>
      <c r="S2377" s="300">
        <v>58.37</v>
      </c>
      <c r="T2377" s="301"/>
      <c r="U2377" s="246"/>
    </row>
    <row r="2378" spans="1:21" x14ac:dyDescent="0.25">
      <c r="A2378" s="290" t="s">
        <v>5507</v>
      </c>
      <c r="B2378" t="s">
        <v>290</v>
      </c>
      <c r="C2378" t="s">
        <v>291</v>
      </c>
      <c r="D2378" t="s">
        <v>292</v>
      </c>
      <c r="E2378" t="s">
        <v>5508</v>
      </c>
      <c r="F2378" t="s">
        <v>141</v>
      </c>
      <c r="G2378" t="s">
        <v>140</v>
      </c>
      <c r="H2378" t="s">
        <v>833</v>
      </c>
      <c r="I2378" s="200">
        <v>6031</v>
      </c>
      <c r="J2378" s="200"/>
      <c r="K2378" s="237">
        <v>76.5</v>
      </c>
      <c r="L2378" s="237"/>
      <c r="M2378" s="288">
        <v>78.84</v>
      </c>
      <c r="N2378" s="288"/>
      <c r="O2378" s="311">
        <v>5986</v>
      </c>
      <c r="P2378" s="298"/>
      <c r="Q2378" s="299">
        <v>75.2</v>
      </c>
      <c r="R2378" s="299"/>
      <c r="S2378" s="300">
        <v>79.599999999999994</v>
      </c>
      <c r="T2378" s="301"/>
      <c r="U2378" s="246"/>
    </row>
    <row r="2379" spans="1:21" x14ac:dyDescent="0.25">
      <c r="A2379" s="290" t="s">
        <v>5509</v>
      </c>
      <c r="B2379" t="s">
        <v>290</v>
      </c>
      <c r="C2379" t="s">
        <v>291</v>
      </c>
      <c r="D2379" t="s">
        <v>292</v>
      </c>
      <c r="E2379" t="s">
        <v>5510</v>
      </c>
      <c r="F2379" t="s">
        <v>141</v>
      </c>
      <c r="G2379" t="s">
        <v>140</v>
      </c>
      <c r="H2379" t="s">
        <v>833</v>
      </c>
      <c r="I2379" s="200">
        <v>4985</v>
      </c>
      <c r="J2379" s="200"/>
      <c r="K2379" s="237">
        <v>94.7</v>
      </c>
      <c r="L2379" s="237"/>
      <c r="M2379" s="288">
        <v>52.64</v>
      </c>
      <c r="N2379" s="288"/>
      <c r="O2379" s="311">
        <v>4985</v>
      </c>
      <c r="P2379" s="298"/>
      <c r="Q2379" s="299">
        <v>94.8</v>
      </c>
      <c r="R2379" s="299"/>
      <c r="S2379" s="300">
        <v>52.58</v>
      </c>
      <c r="T2379" s="301"/>
      <c r="U2379" s="246"/>
    </row>
    <row r="2380" spans="1:21" x14ac:dyDescent="0.25">
      <c r="A2380" s="290" t="s">
        <v>5511</v>
      </c>
      <c r="B2380" t="s">
        <v>290</v>
      </c>
      <c r="C2380" t="s">
        <v>291</v>
      </c>
      <c r="D2380" t="s">
        <v>292</v>
      </c>
      <c r="E2380" t="s">
        <v>5512</v>
      </c>
      <c r="F2380" t="s">
        <v>141</v>
      </c>
      <c r="G2380" t="s">
        <v>140</v>
      </c>
      <c r="H2380" t="s">
        <v>833</v>
      </c>
      <c r="I2380" s="200">
        <v>4000</v>
      </c>
      <c r="J2380" s="200"/>
      <c r="K2380" s="237">
        <v>103.4</v>
      </c>
      <c r="L2380" s="237"/>
      <c r="M2380" s="288">
        <v>38.68</v>
      </c>
      <c r="N2380" s="288"/>
      <c r="O2380" s="311">
        <v>4000</v>
      </c>
      <c r="P2380" s="298"/>
      <c r="Q2380" s="299">
        <v>100.8</v>
      </c>
      <c r="R2380" s="299"/>
      <c r="S2380" s="300">
        <v>39.68</v>
      </c>
      <c r="T2380" s="301"/>
      <c r="U2380" s="246"/>
    </row>
    <row r="2381" spans="1:21" x14ac:dyDescent="0.25">
      <c r="A2381" s="290" t="s">
        <v>5513</v>
      </c>
      <c r="B2381" t="s">
        <v>290</v>
      </c>
      <c r="C2381" t="s">
        <v>291</v>
      </c>
      <c r="D2381" t="s">
        <v>292</v>
      </c>
      <c r="E2381" t="s">
        <v>5514</v>
      </c>
      <c r="F2381" t="s">
        <v>141</v>
      </c>
      <c r="G2381" t="s">
        <v>140</v>
      </c>
      <c r="H2381" t="s">
        <v>833</v>
      </c>
      <c r="I2381" s="200">
        <v>653480</v>
      </c>
      <c r="J2381" s="200"/>
      <c r="K2381" s="237">
        <v>7407.4</v>
      </c>
      <c r="L2381" s="237"/>
      <c r="M2381" s="288">
        <v>88.22</v>
      </c>
      <c r="N2381" s="288"/>
      <c r="O2381" s="311">
        <v>794762</v>
      </c>
      <c r="P2381" s="298"/>
      <c r="Q2381" s="299">
        <v>7490.2</v>
      </c>
      <c r="R2381" s="299"/>
      <c r="S2381" s="300">
        <v>106.11</v>
      </c>
      <c r="T2381" s="301"/>
      <c r="U2381" s="246"/>
    </row>
    <row r="2382" spans="1:21" x14ac:dyDescent="0.25">
      <c r="A2382" s="290" t="s">
        <v>5515</v>
      </c>
      <c r="B2382" t="s">
        <v>290</v>
      </c>
      <c r="C2382" t="s">
        <v>291</v>
      </c>
      <c r="D2382" t="s">
        <v>292</v>
      </c>
      <c r="E2382" t="s">
        <v>5516</v>
      </c>
      <c r="F2382" t="s">
        <v>141</v>
      </c>
      <c r="G2382" t="s">
        <v>140</v>
      </c>
      <c r="H2382" t="s">
        <v>833</v>
      </c>
      <c r="I2382" s="200">
        <v>1300</v>
      </c>
      <c r="J2382" s="200"/>
      <c r="K2382" s="237">
        <v>59.2</v>
      </c>
      <c r="L2382" s="237"/>
      <c r="M2382" s="288">
        <v>21.96</v>
      </c>
      <c r="N2382" s="288"/>
      <c r="O2382" s="311">
        <v>1300</v>
      </c>
      <c r="P2382" s="298"/>
      <c r="Q2382" s="299">
        <v>58.4</v>
      </c>
      <c r="R2382" s="299"/>
      <c r="S2382" s="300">
        <v>22.26</v>
      </c>
      <c r="T2382" s="301"/>
      <c r="U2382" s="246"/>
    </row>
    <row r="2383" spans="1:21" x14ac:dyDescent="0.25">
      <c r="A2383" s="290" t="s">
        <v>5517</v>
      </c>
      <c r="B2383" t="s">
        <v>290</v>
      </c>
      <c r="C2383" t="s">
        <v>291</v>
      </c>
      <c r="D2383" t="s">
        <v>292</v>
      </c>
      <c r="E2383" t="s">
        <v>5518</v>
      </c>
      <c r="F2383" t="s">
        <v>141</v>
      </c>
      <c r="G2383" t="s">
        <v>140</v>
      </c>
      <c r="H2383" t="s">
        <v>896</v>
      </c>
      <c r="I2383" s="200">
        <v>0</v>
      </c>
      <c r="J2383" s="200"/>
      <c r="K2383" s="237">
        <v>66.3</v>
      </c>
      <c r="L2383" s="237"/>
      <c r="M2383" s="288">
        <v>0</v>
      </c>
      <c r="N2383" s="288"/>
      <c r="O2383" s="311">
        <v>0</v>
      </c>
      <c r="P2383" s="298"/>
      <c r="Q2383" s="299">
        <v>66.3</v>
      </c>
      <c r="R2383" s="299"/>
      <c r="S2383" s="300">
        <v>0</v>
      </c>
      <c r="T2383" s="301"/>
      <c r="U2383" s="246"/>
    </row>
    <row r="2384" spans="1:21" x14ac:dyDescent="0.25">
      <c r="A2384" s="290" t="s">
        <v>5519</v>
      </c>
      <c r="B2384" t="s">
        <v>290</v>
      </c>
      <c r="C2384" t="s">
        <v>291</v>
      </c>
      <c r="D2384" t="s">
        <v>292</v>
      </c>
      <c r="E2384" t="s">
        <v>5520</v>
      </c>
      <c r="F2384" t="s">
        <v>141</v>
      </c>
      <c r="G2384" t="s">
        <v>140</v>
      </c>
      <c r="H2384" t="s">
        <v>1469</v>
      </c>
      <c r="I2384" s="200">
        <v>0</v>
      </c>
      <c r="J2384" s="200"/>
      <c r="K2384" s="237">
        <v>0</v>
      </c>
      <c r="L2384" s="237"/>
      <c r="M2384" s="288">
        <v>0</v>
      </c>
      <c r="N2384" s="288"/>
      <c r="O2384" s="311">
        <v>0</v>
      </c>
      <c r="P2384" s="298"/>
      <c r="Q2384" s="299">
        <v>0</v>
      </c>
      <c r="R2384" s="299"/>
      <c r="S2384" s="300">
        <v>0</v>
      </c>
      <c r="T2384" s="301"/>
      <c r="U2384" s="246"/>
    </row>
    <row r="2385" spans="1:21" x14ac:dyDescent="0.25">
      <c r="A2385" s="290" t="s">
        <v>5521</v>
      </c>
      <c r="B2385" t="s">
        <v>290</v>
      </c>
      <c r="C2385" t="s">
        <v>291</v>
      </c>
      <c r="D2385" t="s">
        <v>292</v>
      </c>
      <c r="E2385" t="s">
        <v>5522</v>
      </c>
      <c r="F2385" t="s">
        <v>141</v>
      </c>
      <c r="G2385" t="s">
        <v>140</v>
      </c>
      <c r="H2385" t="s">
        <v>833</v>
      </c>
      <c r="I2385" s="200">
        <v>5400</v>
      </c>
      <c r="J2385" s="200"/>
      <c r="K2385" s="237">
        <v>134.5</v>
      </c>
      <c r="L2385" s="237"/>
      <c r="M2385" s="288">
        <v>40.15</v>
      </c>
      <c r="N2385" s="288"/>
      <c r="O2385" s="311">
        <v>5400</v>
      </c>
      <c r="P2385" s="298"/>
      <c r="Q2385" s="299">
        <v>136.9</v>
      </c>
      <c r="R2385" s="299"/>
      <c r="S2385" s="300">
        <v>39.44</v>
      </c>
      <c r="T2385" s="301"/>
      <c r="U2385" s="246"/>
    </row>
    <row r="2386" spans="1:21" x14ac:dyDescent="0.25">
      <c r="A2386" s="290" t="s">
        <v>5523</v>
      </c>
      <c r="B2386" t="s">
        <v>290</v>
      </c>
      <c r="C2386" t="s">
        <v>291</v>
      </c>
      <c r="D2386" t="s">
        <v>292</v>
      </c>
      <c r="E2386" t="s">
        <v>5524</v>
      </c>
      <c r="F2386" t="s">
        <v>141</v>
      </c>
      <c r="G2386" t="s">
        <v>140</v>
      </c>
      <c r="H2386" t="s">
        <v>833</v>
      </c>
      <c r="I2386" s="200">
        <v>8500</v>
      </c>
      <c r="J2386" s="200"/>
      <c r="K2386" s="237">
        <v>333.3</v>
      </c>
      <c r="L2386" s="237"/>
      <c r="M2386" s="288">
        <v>25.5</v>
      </c>
      <c r="N2386" s="288"/>
      <c r="O2386" s="311">
        <v>9000</v>
      </c>
      <c r="P2386" s="298"/>
      <c r="Q2386" s="299">
        <v>328.9</v>
      </c>
      <c r="R2386" s="299"/>
      <c r="S2386" s="300">
        <v>27.36</v>
      </c>
      <c r="T2386" s="301"/>
      <c r="U2386" s="246"/>
    </row>
    <row r="2387" spans="1:21" x14ac:dyDescent="0.25">
      <c r="A2387" s="290" t="s">
        <v>5525</v>
      </c>
      <c r="B2387" t="s">
        <v>290</v>
      </c>
      <c r="C2387" t="s">
        <v>291</v>
      </c>
      <c r="D2387" t="s">
        <v>292</v>
      </c>
      <c r="E2387" t="s">
        <v>5526</v>
      </c>
      <c r="F2387" t="s">
        <v>141</v>
      </c>
      <c r="G2387" t="s">
        <v>140</v>
      </c>
      <c r="H2387" t="s">
        <v>833</v>
      </c>
      <c r="I2387" s="200">
        <v>8300</v>
      </c>
      <c r="J2387" s="200"/>
      <c r="K2387" s="237">
        <v>210.4</v>
      </c>
      <c r="L2387" s="237"/>
      <c r="M2387" s="288">
        <v>39.450000000000003</v>
      </c>
      <c r="N2387" s="288"/>
      <c r="O2387" s="311">
        <v>8800</v>
      </c>
      <c r="P2387" s="298"/>
      <c r="Q2387" s="299">
        <v>211.1</v>
      </c>
      <c r="R2387" s="299"/>
      <c r="S2387" s="300">
        <v>41.69</v>
      </c>
      <c r="T2387" s="301"/>
      <c r="U2387" s="246"/>
    </row>
    <row r="2388" spans="1:21" x14ac:dyDescent="0.25">
      <c r="A2388" s="290" t="s">
        <v>5527</v>
      </c>
      <c r="B2388" t="s">
        <v>290</v>
      </c>
      <c r="C2388" t="s">
        <v>291</v>
      </c>
      <c r="D2388" t="s">
        <v>292</v>
      </c>
      <c r="E2388" t="s">
        <v>5528</v>
      </c>
      <c r="F2388" t="s">
        <v>141</v>
      </c>
      <c r="G2388" t="s">
        <v>140</v>
      </c>
      <c r="H2388" t="s">
        <v>833</v>
      </c>
      <c r="I2388" s="200">
        <v>2817</v>
      </c>
      <c r="J2388" s="200"/>
      <c r="K2388" s="237">
        <v>84.3</v>
      </c>
      <c r="L2388" s="237"/>
      <c r="M2388" s="288">
        <v>33.409999999999997</v>
      </c>
      <c r="N2388" s="288"/>
      <c r="O2388" s="311">
        <v>2804</v>
      </c>
      <c r="P2388" s="298"/>
      <c r="Q2388" s="299">
        <v>84.9</v>
      </c>
      <c r="R2388" s="299"/>
      <c r="S2388" s="300">
        <v>33.03</v>
      </c>
      <c r="T2388" s="301"/>
      <c r="U2388" s="246"/>
    </row>
    <row r="2389" spans="1:21" x14ac:dyDescent="0.25">
      <c r="A2389" s="290" t="s">
        <v>5529</v>
      </c>
      <c r="B2389" t="s">
        <v>290</v>
      </c>
      <c r="C2389" t="s">
        <v>291</v>
      </c>
      <c r="D2389" t="s">
        <v>292</v>
      </c>
      <c r="E2389" t="s">
        <v>5530</v>
      </c>
      <c r="F2389" t="s">
        <v>141</v>
      </c>
      <c r="G2389" t="s">
        <v>140</v>
      </c>
      <c r="H2389" t="s">
        <v>896</v>
      </c>
      <c r="I2389" s="200">
        <v>0</v>
      </c>
      <c r="J2389" s="200"/>
      <c r="K2389" s="237">
        <v>71.900000000000006</v>
      </c>
      <c r="L2389" s="237"/>
      <c r="M2389" s="288">
        <v>0</v>
      </c>
      <c r="N2389" s="288"/>
      <c r="O2389" s="311">
        <v>0</v>
      </c>
      <c r="P2389" s="298"/>
      <c r="Q2389" s="299">
        <v>71.5</v>
      </c>
      <c r="R2389" s="299"/>
      <c r="S2389" s="300">
        <v>0</v>
      </c>
      <c r="T2389" s="301"/>
      <c r="U2389" s="246"/>
    </row>
    <row r="2390" spans="1:21" x14ac:dyDescent="0.25">
      <c r="A2390" s="290" t="s">
        <v>5531</v>
      </c>
      <c r="B2390" t="s">
        <v>290</v>
      </c>
      <c r="C2390" t="s">
        <v>291</v>
      </c>
      <c r="D2390" t="s">
        <v>292</v>
      </c>
      <c r="E2390" t="s">
        <v>5532</v>
      </c>
      <c r="F2390" t="s">
        <v>141</v>
      </c>
      <c r="G2390" t="s">
        <v>140</v>
      </c>
      <c r="H2390" t="s">
        <v>833</v>
      </c>
      <c r="I2390" s="200">
        <v>858594</v>
      </c>
      <c r="J2390" s="200"/>
      <c r="K2390" s="237">
        <v>4194.5</v>
      </c>
      <c r="L2390" s="237"/>
      <c r="M2390" s="288">
        <v>204.7</v>
      </c>
      <c r="N2390" s="288"/>
      <c r="O2390" s="311">
        <v>899268</v>
      </c>
      <c r="P2390" s="298"/>
      <c r="Q2390" s="299">
        <v>4188.3999999999996</v>
      </c>
      <c r="R2390" s="299"/>
      <c r="S2390" s="300">
        <v>214.7</v>
      </c>
      <c r="T2390" s="301"/>
      <c r="U2390" s="246"/>
    </row>
    <row r="2391" spans="1:21" x14ac:dyDescent="0.25">
      <c r="A2391" s="290" t="s">
        <v>5533</v>
      </c>
      <c r="B2391" t="s">
        <v>290</v>
      </c>
      <c r="C2391" t="s">
        <v>291</v>
      </c>
      <c r="D2391" t="s">
        <v>292</v>
      </c>
      <c r="E2391" t="s">
        <v>5534</v>
      </c>
      <c r="F2391" t="s">
        <v>141</v>
      </c>
      <c r="G2391" t="s">
        <v>140</v>
      </c>
      <c r="H2391" t="s">
        <v>833</v>
      </c>
      <c r="I2391" s="200">
        <v>700</v>
      </c>
      <c r="J2391" s="200"/>
      <c r="K2391" s="237">
        <v>90.3</v>
      </c>
      <c r="L2391" s="237"/>
      <c r="M2391" s="288">
        <v>7.75</v>
      </c>
      <c r="N2391" s="288"/>
      <c r="O2391" s="311">
        <v>800</v>
      </c>
      <c r="P2391" s="298"/>
      <c r="Q2391" s="299">
        <v>89.9</v>
      </c>
      <c r="R2391" s="299"/>
      <c r="S2391" s="300">
        <v>8.9</v>
      </c>
      <c r="T2391" s="301"/>
      <c r="U2391" s="246"/>
    </row>
    <row r="2392" spans="1:21" x14ac:dyDescent="0.25">
      <c r="A2392" s="290" t="s">
        <v>5535</v>
      </c>
      <c r="B2392" t="s">
        <v>290</v>
      </c>
      <c r="C2392" t="s">
        <v>291</v>
      </c>
      <c r="D2392" t="s">
        <v>292</v>
      </c>
      <c r="E2392" t="s">
        <v>5536</v>
      </c>
      <c r="F2392" t="s">
        <v>141</v>
      </c>
      <c r="G2392" t="s">
        <v>140</v>
      </c>
      <c r="H2392" t="s">
        <v>1469</v>
      </c>
      <c r="I2392" s="200">
        <v>0</v>
      </c>
      <c r="J2392" s="200"/>
      <c r="K2392" s="237">
        <v>0</v>
      </c>
      <c r="L2392" s="237"/>
      <c r="M2392" s="288">
        <v>0</v>
      </c>
      <c r="N2392" s="288"/>
      <c r="O2392" s="311">
        <v>0</v>
      </c>
      <c r="P2392" s="298"/>
      <c r="Q2392" s="299">
        <v>0</v>
      </c>
      <c r="R2392" s="299"/>
      <c r="S2392" s="300">
        <v>0</v>
      </c>
      <c r="T2392" s="301"/>
      <c r="U2392" s="246"/>
    </row>
    <row r="2393" spans="1:21" x14ac:dyDescent="0.25">
      <c r="A2393" s="290" t="s">
        <v>5537</v>
      </c>
      <c r="B2393" t="s">
        <v>290</v>
      </c>
      <c r="C2393" t="s">
        <v>291</v>
      </c>
      <c r="D2393" t="s">
        <v>292</v>
      </c>
      <c r="E2393" t="s">
        <v>5538</v>
      </c>
      <c r="F2393" t="s">
        <v>141</v>
      </c>
      <c r="G2393" t="s">
        <v>140</v>
      </c>
      <c r="H2393" t="s">
        <v>1469</v>
      </c>
      <c r="I2393" s="200">
        <v>0</v>
      </c>
      <c r="J2393" s="200"/>
      <c r="K2393" s="237">
        <v>0</v>
      </c>
      <c r="L2393" s="237"/>
      <c r="M2393" s="288">
        <v>0</v>
      </c>
      <c r="N2393" s="288"/>
      <c r="O2393" s="311">
        <v>0</v>
      </c>
      <c r="P2393" s="298"/>
      <c r="Q2393" s="299">
        <v>0</v>
      </c>
      <c r="R2393" s="299"/>
      <c r="S2393" s="300">
        <v>0</v>
      </c>
      <c r="T2393" s="301"/>
      <c r="U2393" s="246"/>
    </row>
    <row r="2394" spans="1:21" x14ac:dyDescent="0.25">
      <c r="A2394" s="290" t="s">
        <v>5539</v>
      </c>
      <c r="B2394" t="s">
        <v>290</v>
      </c>
      <c r="C2394" t="s">
        <v>291</v>
      </c>
      <c r="D2394" t="s">
        <v>292</v>
      </c>
      <c r="E2394" t="s">
        <v>5540</v>
      </c>
      <c r="F2394" t="s">
        <v>141</v>
      </c>
      <c r="G2394" t="s">
        <v>140</v>
      </c>
      <c r="H2394" t="s">
        <v>833</v>
      </c>
      <c r="I2394" s="200">
        <v>2689</v>
      </c>
      <c r="J2394" s="200"/>
      <c r="K2394" s="237">
        <v>118.8</v>
      </c>
      <c r="L2394" s="237"/>
      <c r="M2394" s="288">
        <v>22.63</v>
      </c>
      <c r="N2394" s="288"/>
      <c r="O2394" s="311">
        <v>2647</v>
      </c>
      <c r="P2394" s="298"/>
      <c r="Q2394" s="299">
        <v>117.3</v>
      </c>
      <c r="R2394" s="299"/>
      <c r="S2394" s="300">
        <v>22.57</v>
      </c>
      <c r="T2394" s="301"/>
      <c r="U2394" s="246"/>
    </row>
    <row r="2395" spans="1:21" x14ac:dyDescent="0.25">
      <c r="A2395" s="290" t="s">
        <v>5541</v>
      </c>
      <c r="B2395" t="s">
        <v>290</v>
      </c>
      <c r="C2395" t="s">
        <v>291</v>
      </c>
      <c r="D2395" t="s">
        <v>292</v>
      </c>
      <c r="E2395" t="s">
        <v>5542</v>
      </c>
      <c r="F2395" t="s">
        <v>141</v>
      </c>
      <c r="G2395" t="s">
        <v>140</v>
      </c>
      <c r="H2395" t="s">
        <v>833</v>
      </c>
      <c r="I2395" s="200">
        <v>2270</v>
      </c>
      <c r="J2395" s="200"/>
      <c r="K2395" s="237">
        <v>100.3</v>
      </c>
      <c r="L2395" s="237"/>
      <c r="M2395" s="288">
        <v>22.63</v>
      </c>
      <c r="N2395" s="288"/>
      <c r="O2395" s="311">
        <v>2486</v>
      </c>
      <c r="P2395" s="298"/>
      <c r="Q2395" s="299">
        <v>99.1</v>
      </c>
      <c r="R2395" s="299"/>
      <c r="S2395" s="300">
        <v>25.09</v>
      </c>
      <c r="T2395" s="301"/>
      <c r="U2395" s="246"/>
    </row>
    <row r="2396" spans="1:21" x14ac:dyDescent="0.25">
      <c r="A2396" s="290" t="s">
        <v>5543</v>
      </c>
      <c r="B2396" t="s">
        <v>290</v>
      </c>
      <c r="C2396" t="s">
        <v>291</v>
      </c>
      <c r="D2396" t="s">
        <v>292</v>
      </c>
      <c r="E2396" t="s">
        <v>5544</v>
      </c>
      <c r="F2396" t="s">
        <v>141</v>
      </c>
      <c r="G2396" t="s">
        <v>140</v>
      </c>
      <c r="H2396" t="s">
        <v>833</v>
      </c>
      <c r="I2396" s="200">
        <v>8141</v>
      </c>
      <c r="J2396" s="200"/>
      <c r="K2396" s="237">
        <v>245.9</v>
      </c>
      <c r="L2396" s="237"/>
      <c r="M2396" s="288">
        <v>33.11</v>
      </c>
      <c r="N2396" s="288"/>
      <c r="O2396" s="311">
        <v>8325</v>
      </c>
      <c r="P2396" s="298"/>
      <c r="Q2396" s="299">
        <v>239</v>
      </c>
      <c r="R2396" s="299"/>
      <c r="S2396" s="300">
        <v>34.83</v>
      </c>
      <c r="T2396" s="301"/>
      <c r="U2396" s="246"/>
    </row>
    <row r="2397" spans="1:21" x14ac:dyDescent="0.25">
      <c r="A2397" s="290" t="s">
        <v>5545</v>
      </c>
      <c r="B2397" t="s">
        <v>290</v>
      </c>
      <c r="C2397" t="s">
        <v>291</v>
      </c>
      <c r="D2397" t="s">
        <v>292</v>
      </c>
      <c r="E2397" t="s">
        <v>5546</v>
      </c>
      <c r="F2397" t="s">
        <v>141</v>
      </c>
      <c r="G2397" t="s">
        <v>140</v>
      </c>
      <c r="H2397" t="s">
        <v>833</v>
      </c>
      <c r="I2397" s="200">
        <v>774</v>
      </c>
      <c r="J2397" s="200"/>
      <c r="K2397" s="237">
        <v>17.600000000000001</v>
      </c>
      <c r="L2397" s="237"/>
      <c r="M2397" s="288">
        <v>43.98</v>
      </c>
      <c r="N2397" s="288"/>
      <c r="O2397" s="311">
        <v>815</v>
      </c>
      <c r="P2397" s="298"/>
      <c r="Q2397" s="299">
        <v>18</v>
      </c>
      <c r="R2397" s="299"/>
      <c r="S2397" s="300">
        <v>45.27</v>
      </c>
      <c r="T2397" s="301"/>
      <c r="U2397" s="246"/>
    </row>
    <row r="2398" spans="1:21" x14ac:dyDescent="0.25">
      <c r="A2398" s="290" t="s">
        <v>5547</v>
      </c>
      <c r="B2398" t="s">
        <v>290</v>
      </c>
      <c r="C2398" t="s">
        <v>291</v>
      </c>
      <c r="D2398" t="s">
        <v>292</v>
      </c>
      <c r="E2398" t="s">
        <v>5548</v>
      </c>
      <c r="F2398" t="s">
        <v>141</v>
      </c>
      <c r="G2398" t="s">
        <v>140</v>
      </c>
      <c r="H2398" t="s">
        <v>896</v>
      </c>
      <c r="I2398" s="200">
        <v>0</v>
      </c>
      <c r="J2398" s="200"/>
      <c r="K2398" s="237">
        <v>18.2</v>
      </c>
      <c r="L2398" s="237"/>
      <c r="M2398" s="288">
        <v>0</v>
      </c>
      <c r="N2398" s="288"/>
      <c r="O2398" s="311">
        <v>0</v>
      </c>
      <c r="P2398" s="298"/>
      <c r="Q2398" s="299">
        <v>19</v>
      </c>
      <c r="R2398" s="299"/>
      <c r="S2398" s="300">
        <v>0</v>
      </c>
      <c r="T2398" s="301"/>
      <c r="U2398" s="246"/>
    </row>
    <row r="2399" spans="1:21" x14ac:dyDescent="0.25">
      <c r="A2399" s="290" t="s">
        <v>5549</v>
      </c>
      <c r="B2399" t="s">
        <v>290</v>
      </c>
      <c r="C2399" t="s">
        <v>291</v>
      </c>
      <c r="D2399" t="s">
        <v>292</v>
      </c>
      <c r="E2399" t="s">
        <v>5550</v>
      </c>
      <c r="F2399" t="s">
        <v>141</v>
      </c>
      <c r="G2399" t="s">
        <v>140</v>
      </c>
      <c r="H2399" t="s">
        <v>896</v>
      </c>
      <c r="I2399" s="200">
        <v>0</v>
      </c>
      <c r="J2399" s="200"/>
      <c r="K2399" s="237">
        <v>16.600000000000001</v>
      </c>
      <c r="L2399" s="237"/>
      <c r="M2399" s="288">
        <v>0</v>
      </c>
      <c r="N2399" s="288"/>
      <c r="O2399" s="311">
        <v>0</v>
      </c>
      <c r="P2399" s="298"/>
      <c r="Q2399" s="299">
        <v>16.100000000000001</v>
      </c>
      <c r="R2399" s="299"/>
      <c r="S2399" s="300">
        <v>0</v>
      </c>
      <c r="T2399" s="301"/>
      <c r="U2399" s="246"/>
    </row>
    <row r="2400" spans="1:21" x14ac:dyDescent="0.25">
      <c r="A2400" s="290" t="s">
        <v>5551</v>
      </c>
      <c r="B2400" t="s">
        <v>290</v>
      </c>
      <c r="C2400" t="s">
        <v>291</v>
      </c>
      <c r="D2400" t="s">
        <v>292</v>
      </c>
      <c r="E2400" t="s">
        <v>5552</v>
      </c>
      <c r="F2400" t="s">
        <v>141</v>
      </c>
      <c r="G2400" t="s">
        <v>140</v>
      </c>
      <c r="H2400" t="s">
        <v>833</v>
      </c>
      <c r="I2400" s="200">
        <v>19294</v>
      </c>
      <c r="J2400" s="200"/>
      <c r="K2400" s="237">
        <v>477.2</v>
      </c>
      <c r="L2400" s="237"/>
      <c r="M2400" s="288">
        <v>40.43</v>
      </c>
      <c r="N2400" s="288"/>
      <c r="O2400" s="311">
        <v>19872</v>
      </c>
      <c r="P2400" s="298"/>
      <c r="Q2400" s="299">
        <v>481.8</v>
      </c>
      <c r="R2400" s="299"/>
      <c r="S2400" s="300">
        <v>41.25</v>
      </c>
      <c r="T2400" s="301"/>
      <c r="U2400" s="246"/>
    </row>
    <row r="2401" spans="1:21" x14ac:dyDescent="0.25">
      <c r="A2401" s="290" t="s">
        <v>5553</v>
      </c>
      <c r="B2401" t="s">
        <v>290</v>
      </c>
      <c r="C2401" t="s">
        <v>291</v>
      </c>
      <c r="D2401" t="s">
        <v>292</v>
      </c>
      <c r="E2401" t="s">
        <v>5554</v>
      </c>
      <c r="F2401" t="s">
        <v>141</v>
      </c>
      <c r="G2401" t="s">
        <v>140</v>
      </c>
      <c r="H2401" t="s">
        <v>1469</v>
      </c>
      <c r="I2401" s="200">
        <v>0</v>
      </c>
      <c r="J2401" s="200"/>
      <c r="K2401" s="237">
        <v>0</v>
      </c>
      <c r="L2401" s="237"/>
      <c r="M2401" s="288">
        <v>0</v>
      </c>
      <c r="N2401" s="288"/>
      <c r="O2401" s="311">
        <v>0</v>
      </c>
      <c r="P2401" s="298"/>
      <c r="Q2401" s="299">
        <v>0</v>
      </c>
      <c r="R2401" s="299"/>
      <c r="S2401" s="300">
        <v>0</v>
      </c>
      <c r="T2401" s="301"/>
      <c r="U2401" s="246"/>
    </row>
    <row r="2402" spans="1:21" x14ac:dyDescent="0.25">
      <c r="A2402" s="290" t="s">
        <v>5555</v>
      </c>
      <c r="B2402" t="s">
        <v>290</v>
      </c>
      <c r="C2402" t="s">
        <v>291</v>
      </c>
      <c r="D2402" t="s">
        <v>292</v>
      </c>
      <c r="E2402" t="s">
        <v>5556</v>
      </c>
      <c r="F2402" t="s">
        <v>141</v>
      </c>
      <c r="G2402" t="s">
        <v>140</v>
      </c>
      <c r="H2402" t="s">
        <v>1469</v>
      </c>
      <c r="I2402" s="200">
        <v>0</v>
      </c>
      <c r="J2402" s="200"/>
      <c r="K2402" s="237">
        <v>0</v>
      </c>
      <c r="L2402" s="237"/>
      <c r="M2402" s="288">
        <v>0</v>
      </c>
      <c r="N2402" s="288"/>
      <c r="O2402" s="311">
        <v>0</v>
      </c>
      <c r="P2402" s="298"/>
      <c r="Q2402" s="299">
        <v>0</v>
      </c>
      <c r="R2402" s="299"/>
      <c r="S2402" s="300">
        <v>0</v>
      </c>
      <c r="T2402" s="301"/>
      <c r="U2402" s="246"/>
    </row>
    <row r="2403" spans="1:21" x14ac:dyDescent="0.25">
      <c r="A2403" s="290" t="s">
        <v>5557</v>
      </c>
      <c r="B2403" t="s">
        <v>290</v>
      </c>
      <c r="C2403" t="s">
        <v>291</v>
      </c>
      <c r="D2403" t="s">
        <v>292</v>
      </c>
      <c r="E2403" t="s">
        <v>2432</v>
      </c>
      <c r="F2403" t="s">
        <v>141</v>
      </c>
      <c r="G2403" t="s">
        <v>140</v>
      </c>
      <c r="H2403" t="s">
        <v>833</v>
      </c>
      <c r="I2403" s="200">
        <v>5406</v>
      </c>
      <c r="J2403" s="200"/>
      <c r="K2403" s="237">
        <v>233.6</v>
      </c>
      <c r="L2403" s="237"/>
      <c r="M2403" s="288">
        <v>23.14</v>
      </c>
      <c r="N2403" s="288"/>
      <c r="O2403" s="311">
        <v>5450</v>
      </c>
      <c r="P2403" s="298"/>
      <c r="Q2403" s="299">
        <v>231.3</v>
      </c>
      <c r="R2403" s="299"/>
      <c r="S2403" s="300">
        <v>23.56</v>
      </c>
      <c r="T2403" s="301"/>
      <c r="U2403" s="246"/>
    </row>
    <row r="2404" spans="1:21" x14ac:dyDescent="0.25">
      <c r="A2404" s="290" t="s">
        <v>5558</v>
      </c>
      <c r="B2404" t="s">
        <v>290</v>
      </c>
      <c r="C2404" t="s">
        <v>291</v>
      </c>
      <c r="D2404" t="s">
        <v>292</v>
      </c>
      <c r="E2404" t="s">
        <v>5559</v>
      </c>
      <c r="F2404" t="s">
        <v>141</v>
      </c>
      <c r="G2404" t="s">
        <v>140</v>
      </c>
      <c r="H2404" t="s">
        <v>833</v>
      </c>
      <c r="I2404" s="200">
        <v>5600</v>
      </c>
      <c r="J2404" s="200"/>
      <c r="K2404" s="237">
        <v>210.8</v>
      </c>
      <c r="L2404" s="237"/>
      <c r="M2404" s="288">
        <v>26.57</v>
      </c>
      <c r="N2404" s="288"/>
      <c r="O2404" s="311">
        <v>5276</v>
      </c>
      <c r="P2404" s="298"/>
      <c r="Q2404" s="299">
        <v>210.9</v>
      </c>
      <c r="R2404" s="299"/>
      <c r="S2404" s="300">
        <v>25.02</v>
      </c>
      <c r="T2404" s="301"/>
      <c r="U2404" s="246"/>
    </row>
    <row r="2405" spans="1:21" x14ac:dyDescent="0.25">
      <c r="A2405" s="290" t="s">
        <v>5560</v>
      </c>
      <c r="B2405" t="s">
        <v>290</v>
      </c>
      <c r="C2405" t="s">
        <v>291</v>
      </c>
      <c r="D2405" t="s">
        <v>292</v>
      </c>
      <c r="E2405" t="s">
        <v>5561</v>
      </c>
      <c r="F2405" t="s">
        <v>141</v>
      </c>
      <c r="G2405" t="s">
        <v>140</v>
      </c>
      <c r="H2405" t="s">
        <v>833</v>
      </c>
      <c r="I2405" s="200">
        <v>1800</v>
      </c>
      <c r="J2405" s="200"/>
      <c r="K2405" s="237">
        <v>110.2</v>
      </c>
      <c r="L2405" s="237"/>
      <c r="M2405" s="288">
        <v>16.329999999999998</v>
      </c>
      <c r="N2405" s="288"/>
      <c r="O2405" s="311">
        <v>1800</v>
      </c>
      <c r="P2405" s="298"/>
      <c r="Q2405" s="299">
        <v>108.4</v>
      </c>
      <c r="R2405" s="299"/>
      <c r="S2405" s="300">
        <v>16.61</v>
      </c>
      <c r="T2405" s="301"/>
      <c r="U2405" s="246"/>
    </row>
    <row r="2406" spans="1:21" x14ac:dyDescent="0.25">
      <c r="A2406" s="290" t="s">
        <v>5562</v>
      </c>
      <c r="B2406" t="s">
        <v>290</v>
      </c>
      <c r="C2406" t="s">
        <v>291</v>
      </c>
      <c r="D2406" t="s">
        <v>292</v>
      </c>
      <c r="E2406" t="s">
        <v>5563</v>
      </c>
      <c r="F2406" t="s">
        <v>141</v>
      </c>
      <c r="G2406" t="s">
        <v>140</v>
      </c>
      <c r="H2406" t="s">
        <v>1469</v>
      </c>
      <c r="I2406" s="200">
        <v>10000</v>
      </c>
      <c r="J2406" s="200"/>
      <c r="K2406" s="237">
        <v>365</v>
      </c>
      <c r="L2406" s="237"/>
      <c r="M2406" s="288">
        <v>27.4</v>
      </c>
      <c r="N2406" s="288"/>
      <c r="O2406" s="311">
        <v>11370</v>
      </c>
      <c r="P2406" s="298"/>
      <c r="Q2406" s="299">
        <v>364.9</v>
      </c>
      <c r="R2406" s="299"/>
      <c r="S2406" s="300">
        <v>31.16</v>
      </c>
      <c r="T2406" s="301"/>
      <c r="U2406" s="246"/>
    </row>
    <row r="2407" spans="1:21" x14ac:dyDescent="0.25">
      <c r="A2407" s="290" t="s">
        <v>5564</v>
      </c>
      <c r="B2407" t="s">
        <v>290</v>
      </c>
      <c r="C2407" t="s">
        <v>291</v>
      </c>
      <c r="D2407" t="s">
        <v>292</v>
      </c>
      <c r="E2407" t="s">
        <v>5565</v>
      </c>
      <c r="F2407" t="s">
        <v>141</v>
      </c>
      <c r="G2407" t="s">
        <v>140</v>
      </c>
      <c r="H2407" t="s">
        <v>833</v>
      </c>
      <c r="I2407" s="200">
        <v>16516</v>
      </c>
      <c r="J2407" s="200"/>
      <c r="K2407" s="237">
        <v>666.8</v>
      </c>
      <c r="L2407" s="237"/>
      <c r="M2407" s="288">
        <v>24.77</v>
      </c>
      <c r="N2407" s="288"/>
      <c r="O2407" s="311">
        <v>17306</v>
      </c>
      <c r="P2407" s="298"/>
      <c r="Q2407" s="299">
        <v>665.6</v>
      </c>
      <c r="R2407" s="299"/>
      <c r="S2407" s="300">
        <v>26</v>
      </c>
      <c r="T2407" s="301"/>
      <c r="U2407" s="246"/>
    </row>
    <row r="2408" spans="1:21" x14ac:dyDescent="0.25">
      <c r="A2408" s="290" t="s">
        <v>5566</v>
      </c>
      <c r="B2408" t="s">
        <v>290</v>
      </c>
      <c r="C2408" t="s">
        <v>291</v>
      </c>
      <c r="D2408" t="s">
        <v>292</v>
      </c>
      <c r="E2408" t="s">
        <v>5567</v>
      </c>
      <c r="F2408" t="s">
        <v>141</v>
      </c>
      <c r="G2408" t="s">
        <v>140</v>
      </c>
      <c r="H2408" t="s">
        <v>833</v>
      </c>
      <c r="I2408" s="200">
        <v>7000</v>
      </c>
      <c r="J2408" s="200"/>
      <c r="K2408" s="237">
        <v>178.6</v>
      </c>
      <c r="L2408" s="237"/>
      <c r="M2408" s="288">
        <v>39.19</v>
      </c>
      <c r="N2408" s="288"/>
      <c r="O2408" s="311">
        <v>7750</v>
      </c>
      <c r="P2408" s="298"/>
      <c r="Q2408" s="299">
        <v>178.4</v>
      </c>
      <c r="R2408" s="299"/>
      <c r="S2408" s="300">
        <v>43.44</v>
      </c>
      <c r="T2408" s="301"/>
      <c r="U2408" s="246"/>
    </row>
    <row r="2409" spans="1:21" x14ac:dyDescent="0.25">
      <c r="A2409" s="290" t="s">
        <v>5568</v>
      </c>
      <c r="B2409" t="s">
        <v>290</v>
      </c>
      <c r="C2409" t="s">
        <v>291</v>
      </c>
      <c r="D2409" t="s">
        <v>292</v>
      </c>
      <c r="E2409" t="s">
        <v>5569</v>
      </c>
      <c r="F2409" t="s">
        <v>141</v>
      </c>
      <c r="G2409" t="s">
        <v>140</v>
      </c>
      <c r="H2409" t="s">
        <v>833</v>
      </c>
      <c r="I2409" s="200">
        <v>450</v>
      </c>
      <c r="J2409" s="200"/>
      <c r="K2409" s="237">
        <v>63.4</v>
      </c>
      <c r="L2409" s="237"/>
      <c r="M2409" s="288">
        <v>7.1</v>
      </c>
      <c r="N2409" s="288"/>
      <c r="O2409" s="311">
        <v>750</v>
      </c>
      <c r="P2409" s="298"/>
      <c r="Q2409" s="299">
        <v>66</v>
      </c>
      <c r="R2409" s="299"/>
      <c r="S2409" s="300">
        <v>11.36</v>
      </c>
      <c r="T2409" s="301"/>
      <c r="U2409" s="246"/>
    </row>
    <row r="2410" spans="1:21" x14ac:dyDescent="0.25">
      <c r="A2410" s="290" t="s">
        <v>5570</v>
      </c>
      <c r="B2410" t="s">
        <v>290</v>
      </c>
      <c r="C2410" t="s">
        <v>291</v>
      </c>
      <c r="D2410" t="s">
        <v>292</v>
      </c>
      <c r="E2410" t="s">
        <v>5571</v>
      </c>
      <c r="F2410" t="s">
        <v>141</v>
      </c>
      <c r="G2410" t="s">
        <v>140</v>
      </c>
      <c r="H2410" t="s">
        <v>1469</v>
      </c>
      <c r="I2410" s="200">
        <v>0</v>
      </c>
      <c r="J2410" s="200"/>
      <c r="K2410" s="237">
        <v>0</v>
      </c>
      <c r="L2410" s="237"/>
      <c r="M2410" s="288">
        <v>0</v>
      </c>
      <c r="N2410" s="288"/>
      <c r="O2410" s="311">
        <v>6924</v>
      </c>
      <c r="P2410" s="298"/>
      <c r="Q2410" s="299">
        <v>219.8</v>
      </c>
      <c r="R2410" s="299"/>
      <c r="S2410" s="300">
        <v>31.5</v>
      </c>
      <c r="T2410" s="301"/>
      <c r="U2410" s="246"/>
    </row>
    <row r="2411" spans="1:21" x14ac:dyDescent="0.25">
      <c r="A2411" s="290" t="s">
        <v>5572</v>
      </c>
      <c r="B2411" t="s">
        <v>290</v>
      </c>
      <c r="C2411" t="s">
        <v>291</v>
      </c>
      <c r="D2411" t="s">
        <v>292</v>
      </c>
      <c r="E2411" t="s">
        <v>5573</v>
      </c>
      <c r="F2411" t="s">
        <v>141</v>
      </c>
      <c r="G2411" t="s">
        <v>140</v>
      </c>
      <c r="H2411" t="s">
        <v>833</v>
      </c>
      <c r="I2411" s="200">
        <v>550</v>
      </c>
      <c r="J2411" s="200"/>
      <c r="K2411" s="237">
        <v>54.6</v>
      </c>
      <c r="L2411" s="237"/>
      <c r="M2411" s="288">
        <v>10.07</v>
      </c>
      <c r="N2411" s="288"/>
      <c r="O2411" s="311">
        <v>572</v>
      </c>
      <c r="P2411" s="298"/>
      <c r="Q2411" s="299">
        <v>57.3</v>
      </c>
      <c r="R2411" s="299"/>
      <c r="S2411" s="300">
        <v>9.98</v>
      </c>
      <c r="T2411" s="301"/>
      <c r="U2411" s="246"/>
    </row>
    <row r="2412" spans="1:21" x14ac:dyDescent="0.25">
      <c r="A2412" s="290" t="s">
        <v>5574</v>
      </c>
      <c r="B2412" t="s">
        <v>290</v>
      </c>
      <c r="C2412" t="s">
        <v>291</v>
      </c>
      <c r="D2412" t="s">
        <v>292</v>
      </c>
      <c r="E2412" t="s">
        <v>5575</v>
      </c>
      <c r="F2412" t="s">
        <v>141</v>
      </c>
      <c r="G2412" t="s">
        <v>140</v>
      </c>
      <c r="H2412" t="s">
        <v>833</v>
      </c>
      <c r="I2412" s="200">
        <v>8059</v>
      </c>
      <c r="J2412" s="200"/>
      <c r="K2412" s="237">
        <v>187.1</v>
      </c>
      <c r="L2412" s="237"/>
      <c r="M2412" s="288">
        <v>43.07</v>
      </c>
      <c r="N2412" s="288"/>
      <c r="O2412" s="311">
        <v>8164</v>
      </c>
      <c r="P2412" s="298"/>
      <c r="Q2412" s="299">
        <v>186.4</v>
      </c>
      <c r="R2412" s="299"/>
      <c r="S2412" s="300">
        <v>43.8</v>
      </c>
      <c r="T2412" s="301"/>
      <c r="U2412" s="246"/>
    </row>
    <row r="2413" spans="1:21" x14ac:dyDescent="0.25">
      <c r="A2413" s="290" t="s">
        <v>5576</v>
      </c>
      <c r="B2413" t="s">
        <v>290</v>
      </c>
      <c r="C2413" t="s">
        <v>291</v>
      </c>
      <c r="D2413" t="s">
        <v>292</v>
      </c>
      <c r="E2413" t="s">
        <v>5577</v>
      </c>
      <c r="F2413" t="s">
        <v>141</v>
      </c>
      <c r="G2413" t="s">
        <v>140</v>
      </c>
      <c r="H2413" t="s">
        <v>833</v>
      </c>
      <c r="I2413" s="200">
        <v>18000</v>
      </c>
      <c r="J2413" s="200"/>
      <c r="K2413" s="237">
        <v>365.5</v>
      </c>
      <c r="L2413" s="237"/>
      <c r="M2413" s="288">
        <v>49.25</v>
      </c>
      <c r="N2413" s="288"/>
      <c r="O2413" s="311">
        <v>21000</v>
      </c>
      <c r="P2413" s="298"/>
      <c r="Q2413" s="299">
        <v>358.5</v>
      </c>
      <c r="R2413" s="299"/>
      <c r="S2413" s="300">
        <v>58.58</v>
      </c>
      <c r="T2413" s="301"/>
      <c r="U2413" s="246"/>
    </row>
    <row r="2414" spans="1:21" x14ac:dyDescent="0.25">
      <c r="A2414" s="290" t="s">
        <v>5578</v>
      </c>
      <c r="B2414" t="s">
        <v>290</v>
      </c>
      <c r="C2414" t="s">
        <v>291</v>
      </c>
      <c r="D2414" t="s">
        <v>292</v>
      </c>
      <c r="E2414" t="s">
        <v>5579</v>
      </c>
      <c r="F2414" t="s">
        <v>141</v>
      </c>
      <c r="G2414" t="s">
        <v>140</v>
      </c>
      <c r="H2414" t="s">
        <v>833</v>
      </c>
      <c r="I2414" s="200">
        <v>642</v>
      </c>
      <c r="J2414" s="200"/>
      <c r="K2414" s="237">
        <v>14.9</v>
      </c>
      <c r="L2414" s="237"/>
      <c r="M2414" s="288">
        <v>43.07</v>
      </c>
      <c r="N2414" s="288"/>
      <c r="O2414" s="311">
        <v>635</v>
      </c>
      <c r="P2414" s="298"/>
      <c r="Q2414" s="299">
        <v>14.5</v>
      </c>
      <c r="R2414" s="299"/>
      <c r="S2414" s="300">
        <v>43.8</v>
      </c>
      <c r="T2414" s="301"/>
      <c r="U2414" s="246"/>
    </row>
    <row r="2415" spans="1:21" x14ac:dyDescent="0.25">
      <c r="A2415" s="290" t="s">
        <v>5580</v>
      </c>
      <c r="B2415" t="s">
        <v>290</v>
      </c>
      <c r="C2415" t="s">
        <v>291</v>
      </c>
      <c r="D2415" t="s">
        <v>292</v>
      </c>
      <c r="E2415" t="s">
        <v>5581</v>
      </c>
      <c r="F2415" t="s">
        <v>141</v>
      </c>
      <c r="G2415" t="s">
        <v>140</v>
      </c>
      <c r="H2415" t="s">
        <v>896</v>
      </c>
      <c r="I2415" s="200">
        <v>0</v>
      </c>
      <c r="J2415" s="200"/>
      <c r="K2415" s="237">
        <v>59.8</v>
      </c>
      <c r="L2415" s="237"/>
      <c r="M2415" s="288">
        <v>0</v>
      </c>
      <c r="N2415" s="288"/>
      <c r="O2415" s="311">
        <v>0</v>
      </c>
      <c r="P2415" s="298"/>
      <c r="Q2415" s="299">
        <v>57.3</v>
      </c>
      <c r="R2415" s="299"/>
      <c r="S2415" s="300">
        <v>0</v>
      </c>
      <c r="T2415" s="301"/>
      <c r="U2415" s="246"/>
    </row>
    <row r="2416" spans="1:21" x14ac:dyDescent="0.25">
      <c r="A2416" s="290" t="s">
        <v>5582</v>
      </c>
      <c r="B2416" t="s">
        <v>290</v>
      </c>
      <c r="C2416" t="s">
        <v>291</v>
      </c>
      <c r="D2416" t="s">
        <v>292</v>
      </c>
      <c r="E2416" t="s">
        <v>5583</v>
      </c>
      <c r="F2416" t="s">
        <v>141</v>
      </c>
      <c r="G2416" t="s">
        <v>140</v>
      </c>
      <c r="H2416" t="s">
        <v>1469</v>
      </c>
      <c r="I2416" s="200">
        <v>4500</v>
      </c>
      <c r="J2416" s="200"/>
      <c r="K2416" s="237">
        <v>120.9</v>
      </c>
      <c r="L2416" s="237"/>
      <c r="M2416" s="288">
        <v>37.22</v>
      </c>
      <c r="N2416" s="288"/>
      <c r="O2416" s="311">
        <v>4500</v>
      </c>
      <c r="P2416" s="298"/>
      <c r="Q2416" s="299">
        <v>150.30000000000001</v>
      </c>
      <c r="R2416" s="299"/>
      <c r="S2416" s="300">
        <v>29.94</v>
      </c>
      <c r="T2416" s="301"/>
      <c r="U2416" s="246"/>
    </row>
    <row r="2417" spans="1:21" x14ac:dyDescent="0.25">
      <c r="A2417" s="290" t="s">
        <v>5584</v>
      </c>
      <c r="B2417" t="s">
        <v>290</v>
      </c>
      <c r="C2417" t="s">
        <v>291</v>
      </c>
      <c r="D2417" t="s">
        <v>292</v>
      </c>
      <c r="E2417" t="s">
        <v>5585</v>
      </c>
      <c r="F2417" t="s">
        <v>141</v>
      </c>
      <c r="G2417" t="s">
        <v>140</v>
      </c>
      <c r="H2417" t="s">
        <v>833</v>
      </c>
      <c r="I2417" s="200">
        <v>4709</v>
      </c>
      <c r="J2417" s="200"/>
      <c r="K2417" s="237">
        <v>177.8</v>
      </c>
      <c r="L2417" s="237"/>
      <c r="M2417" s="288">
        <v>26.49</v>
      </c>
      <c r="N2417" s="288"/>
      <c r="O2417" s="311">
        <v>4743</v>
      </c>
      <c r="P2417" s="298"/>
      <c r="Q2417" s="299">
        <v>174.8</v>
      </c>
      <c r="R2417" s="299"/>
      <c r="S2417" s="300">
        <v>27.14</v>
      </c>
      <c r="T2417" s="301"/>
      <c r="U2417" s="246"/>
    </row>
    <row r="2418" spans="1:21" x14ac:dyDescent="0.25">
      <c r="A2418" s="290" t="s">
        <v>5586</v>
      </c>
      <c r="B2418" t="s">
        <v>290</v>
      </c>
      <c r="C2418" t="s">
        <v>291</v>
      </c>
      <c r="D2418" t="s">
        <v>292</v>
      </c>
      <c r="E2418" t="s">
        <v>5587</v>
      </c>
      <c r="F2418" t="s">
        <v>141</v>
      </c>
      <c r="G2418" t="s">
        <v>140</v>
      </c>
      <c r="H2418" t="s">
        <v>1469</v>
      </c>
      <c r="I2418" s="200">
        <v>0</v>
      </c>
      <c r="J2418" s="200"/>
      <c r="K2418" s="237">
        <v>0</v>
      </c>
      <c r="L2418" s="237"/>
      <c r="M2418" s="288">
        <v>0</v>
      </c>
      <c r="N2418" s="288"/>
      <c r="O2418" s="311">
        <v>0</v>
      </c>
      <c r="P2418" s="298"/>
      <c r="Q2418" s="299">
        <v>0</v>
      </c>
      <c r="R2418" s="299"/>
      <c r="S2418" s="300">
        <v>0</v>
      </c>
      <c r="T2418" s="301"/>
      <c r="U2418" s="246"/>
    </row>
    <row r="2419" spans="1:21" x14ac:dyDescent="0.25">
      <c r="A2419" s="290" t="s">
        <v>5588</v>
      </c>
      <c r="B2419" t="s">
        <v>290</v>
      </c>
      <c r="C2419" t="s">
        <v>291</v>
      </c>
      <c r="D2419" t="s">
        <v>292</v>
      </c>
      <c r="E2419" t="s">
        <v>5589</v>
      </c>
      <c r="F2419" t="s">
        <v>141</v>
      </c>
      <c r="G2419" t="s">
        <v>140</v>
      </c>
      <c r="H2419" t="s">
        <v>896</v>
      </c>
      <c r="I2419" s="200">
        <v>0</v>
      </c>
      <c r="J2419" s="200"/>
      <c r="K2419" s="237">
        <v>59.4</v>
      </c>
      <c r="L2419" s="237"/>
      <c r="M2419" s="288">
        <v>0</v>
      </c>
      <c r="N2419" s="288"/>
      <c r="O2419" s="311">
        <v>0</v>
      </c>
      <c r="P2419" s="298"/>
      <c r="Q2419" s="299">
        <v>60.4</v>
      </c>
      <c r="R2419" s="299"/>
      <c r="S2419" s="300">
        <v>0</v>
      </c>
      <c r="T2419" s="301"/>
      <c r="U2419" s="246"/>
    </row>
    <row r="2420" spans="1:21" x14ac:dyDescent="0.25">
      <c r="A2420" s="290" t="s">
        <v>5590</v>
      </c>
      <c r="B2420" t="s">
        <v>290</v>
      </c>
      <c r="C2420" t="s">
        <v>291</v>
      </c>
      <c r="D2420" t="s">
        <v>292</v>
      </c>
      <c r="E2420" t="s">
        <v>5591</v>
      </c>
      <c r="F2420" t="s">
        <v>141</v>
      </c>
      <c r="G2420" t="s">
        <v>140</v>
      </c>
      <c r="H2420" t="s">
        <v>833</v>
      </c>
      <c r="I2420" s="200">
        <v>29430</v>
      </c>
      <c r="J2420" s="200"/>
      <c r="K2420" s="237">
        <v>471.5</v>
      </c>
      <c r="L2420" s="237"/>
      <c r="M2420" s="288">
        <v>62.42</v>
      </c>
      <c r="N2420" s="288"/>
      <c r="O2420" s="311">
        <v>30000</v>
      </c>
      <c r="P2420" s="298"/>
      <c r="Q2420" s="299">
        <v>461.3</v>
      </c>
      <c r="R2420" s="299"/>
      <c r="S2420" s="300">
        <v>65.03</v>
      </c>
      <c r="T2420" s="301"/>
      <c r="U2420" s="246"/>
    </row>
    <row r="2421" spans="1:21" x14ac:dyDescent="0.25">
      <c r="A2421" s="290" t="s">
        <v>5592</v>
      </c>
      <c r="B2421" t="s">
        <v>290</v>
      </c>
      <c r="C2421" t="s">
        <v>291</v>
      </c>
      <c r="D2421" t="s">
        <v>292</v>
      </c>
      <c r="E2421" t="s">
        <v>5593</v>
      </c>
      <c r="F2421" t="s">
        <v>141</v>
      </c>
      <c r="G2421" t="s">
        <v>140</v>
      </c>
      <c r="H2421" t="s">
        <v>833</v>
      </c>
      <c r="I2421" s="200">
        <v>8774</v>
      </c>
      <c r="J2421" s="200"/>
      <c r="K2421" s="237">
        <v>233.5</v>
      </c>
      <c r="L2421" s="237"/>
      <c r="M2421" s="288">
        <v>37.58</v>
      </c>
      <c r="N2421" s="288"/>
      <c r="O2421" s="311">
        <v>8974</v>
      </c>
      <c r="P2421" s="298"/>
      <c r="Q2421" s="299">
        <v>234.1</v>
      </c>
      <c r="R2421" s="299"/>
      <c r="S2421" s="300">
        <v>38.33</v>
      </c>
      <c r="T2421" s="301"/>
      <c r="U2421" s="246"/>
    </row>
    <row r="2422" spans="1:21" x14ac:dyDescent="0.25">
      <c r="A2422" s="290" t="s">
        <v>5594</v>
      </c>
      <c r="B2422" t="s">
        <v>290</v>
      </c>
      <c r="C2422" t="s">
        <v>291</v>
      </c>
      <c r="D2422" t="s">
        <v>292</v>
      </c>
      <c r="E2422" t="s">
        <v>5595</v>
      </c>
      <c r="F2422" t="s">
        <v>141</v>
      </c>
      <c r="G2422" t="s">
        <v>140</v>
      </c>
      <c r="H2422" t="s">
        <v>1469</v>
      </c>
      <c r="I2422" s="200">
        <v>0</v>
      </c>
      <c r="J2422" s="200"/>
      <c r="K2422" s="237">
        <v>0</v>
      </c>
      <c r="L2422" s="237"/>
      <c r="M2422" s="288">
        <v>0</v>
      </c>
      <c r="N2422" s="288"/>
      <c r="O2422" s="311">
        <v>0</v>
      </c>
      <c r="P2422" s="298"/>
      <c r="Q2422" s="299">
        <v>0</v>
      </c>
      <c r="R2422" s="299"/>
      <c r="S2422" s="300">
        <v>0</v>
      </c>
      <c r="T2422" s="301"/>
      <c r="U2422" s="246"/>
    </row>
    <row r="2423" spans="1:21" x14ac:dyDescent="0.25">
      <c r="A2423" s="290" t="s">
        <v>5596</v>
      </c>
      <c r="B2423" t="s">
        <v>290</v>
      </c>
      <c r="C2423" t="s">
        <v>291</v>
      </c>
      <c r="D2423" t="s">
        <v>292</v>
      </c>
      <c r="E2423" t="s">
        <v>5597</v>
      </c>
      <c r="F2423" t="s">
        <v>141</v>
      </c>
      <c r="G2423" t="s">
        <v>140</v>
      </c>
      <c r="H2423" t="s">
        <v>1469</v>
      </c>
      <c r="I2423" s="200">
        <v>0</v>
      </c>
      <c r="J2423" s="200"/>
      <c r="K2423" s="237">
        <v>0</v>
      </c>
      <c r="L2423" s="237"/>
      <c r="M2423" s="288">
        <v>0</v>
      </c>
      <c r="N2423" s="288"/>
      <c r="O2423" s="311">
        <v>0</v>
      </c>
      <c r="P2423" s="298"/>
      <c r="Q2423" s="299">
        <v>0</v>
      </c>
      <c r="R2423" s="299"/>
      <c r="S2423" s="300">
        <v>0</v>
      </c>
      <c r="T2423" s="301"/>
      <c r="U2423" s="246"/>
    </row>
    <row r="2424" spans="1:21" x14ac:dyDescent="0.25">
      <c r="A2424" s="290" t="s">
        <v>5598</v>
      </c>
      <c r="B2424" t="s">
        <v>290</v>
      </c>
      <c r="C2424" t="s">
        <v>291</v>
      </c>
      <c r="D2424" t="s">
        <v>292</v>
      </c>
      <c r="E2424" t="s">
        <v>5599</v>
      </c>
      <c r="F2424" t="s">
        <v>141</v>
      </c>
      <c r="G2424" t="s">
        <v>140</v>
      </c>
      <c r="H2424" t="s">
        <v>896</v>
      </c>
      <c r="I2424" s="200">
        <v>0</v>
      </c>
      <c r="J2424" s="200"/>
      <c r="K2424" s="237">
        <v>43.3</v>
      </c>
      <c r="L2424" s="237"/>
      <c r="M2424" s="288">
        <v>0</v>
      </c>
      <c r="N2424" s="288"/>
      <c r="O2424" s="311">
        <v>0</v>
      </c>
      <c r="P2424" s="298"/>
      <c r="Q2424" s="299">
        <v>43</v>
      </c>
      <c r="R2424" s="299"/>
      <c r="S2424" s="300">
        <v>0</v>
      </c>
      <c r="T2424" s="301"/>
      <c r="U2424" s="246"/>
    </row>
    <row r="2425" spans="1:21" x14ac:dyDescent="0.25">
      <c r="A2425" s="290" t="s">
        <v>5600</v>
      </c>
      <c r="B2425" t="s">
        <v>290</v>
      </c>
      <c r="C2425" t="s">
        <v>291</v>
      </c>
      <c r="D2425" t="s">
        <v>292</v>
      </c>
      <c r="E2425" t="s">
        <v>5601</v>
      </c>
      <c r="F2425" t="s">
        <v>141</v>
      </c>
      <c r="G2425" t="s">
        <v>140</v>
      </c>
      <c r="H2425" t="s">
        <v>833</v>
      </c>
      <c r="I2425" s="200">
        <v>10600</v>
      </c>
      <c r="J2425" s="200"/>
      <c r="K2425" s="237">
        <v>207</v>
      </c>
      <c r="L2425" s="237"/>
      <c r="M2425" s="288">
        <v>51.21</v>
      </c>
      <c r="N2425" s="288"/>
      <c r="O2425" s="311">
        <v>10600</v>
      </c>
      <c r="P2425" s="298"/>
      <c r="Q2425" s="299">
        <v>208.1</v>
      </c>
      <c r="R2425" s="299"/>
      <c r="S2425" s="300">
        <v>50.94</v>
      </c>
      <c r="T2425" s="301"/>
      <c r="U2425" s="246"/>
    </row>
    <row r="2426" spans="1:21" x14ac:dyDescent="0.25">
      <c r="A2426" s="290" t="s">
        <v>5602</v>
      </c>
      <c r="B2426" t="s">
        <v>290</v>
      </c>
      <c r="C2426" t="s">
        <v>291</v>
      </c>
      <c r="D2426" t="s">
        <v>292</v>
      </c>
      <c r="E2426" t="s">
        <v>5603</v>
      </c>
      <c r="F2426" t="s">
        <v>141</v>
      </c>
      <c r="G2426" t="s">
        <v>140</v>
      </c>
      <c r="H2426" t="s">
        <v>833</v>
      </c>
      <c r="I2426" s="200">
        <v>14000</v>
      </c>
      <c r="J2426" s="200"/>
      <c r="K2426" s="237">
        <v>276.3</v>
      </c>
      <c r="L2426" s="237"/>
      <c r="M2426" s="288">
        <v>50.67</v>
      </c>
      <c r="N2426" s="288"/>
      <c r="O2426" s="311">
        <v>15000</v>
      </c>
      <c r="P2426" s="298"/>
      <c r="Q2426" s="299">
        <v>272.60000000000002</v>
      </c>
      <c r="R2426" s="299"/>
      <c r="S2426" s="300">
        <v>55.03</v>
      </c>
      <c r="T2426" s="301"/>
      <c r="U2426" s="246"/>
    </row>
    <row r="2427" spans="1:21" x14ac:dyDescent="0.25">
      <c r="A2427" s="290" t="s">
        <v>5604</v>
      </c>
      <c r="B2427" t="s">
        <v>290</v>
      </c>
      <c r="C2427" t="s">
        <v>291</v>
      </c>
      <c r="D2427" t="s">
        <v>292</v>
      </c>
      <c r="E2427" t="s">
        <v>5605</v>
      </c>
      <c r="F2427" t="s">
        <v>141</v>
      </c>
      <c r="G2427" t="s">
        <v>140</v>
      </c>
      <c r="H2427" t="s">
        <v>1469</v>
      </c>
      <c r="I2427" s="200">
        <v>0</v>
      </c>
      <c r="J2427" s="200"/>
      <c r="K2427" s="237">
        <v>0</v>
      </c>
      <c r="L2427" s="237"/>
      <c r="M2427" s="288">
        <v>0</v>
      </c>
      <c r="N2427" s="288"/>
      <c r="O2427" s="311">
        <v>0</v>
      </c>
      <c r="P2427" s="298"/>
      <c r="Q2427" s="299">
        <v>0</v>
      </c>
      <c r="R2427" s="299"/>
      <c r="S2427" s="300">
        <v>0</v>
      </c>
      <c r="T2427" s="301"/>
      <c r="U2427" s="246"/>
    </row>
    <row r="2428" spans="1:21" x14ac:dyDescent="0.25">
      <c r="A2428" s="290" t="s">
        <v>5606</v>
      </c>
      <c r="B2428" t="s">
        <v>290</v>
      </c>
      <c r="C2428" t="s">
        <v>291</v>
      </c>
      <c r="D2428" t="s">
        <v>292</v>
      </c>
      <c r="E2428" t="s">
        <v>5607</v>
      </c>
      <c r="F2428" t="s">
        <v>141</v>
      </c>
      <c r="G2428" t="s">
        <v>140</v>
      </c>
      <c r="H2428" t="s">
        <v>1469</v>
      </c>
      <c r="I2428" s="200">
        <v>0</v>
      </c>
      <c r="J2428" s="200"/>
      <c r="K2428" s="237">
        <v>0</v>
      </c>
      <c r="L2428" s="237"/>
      <c r="M2428" s="288">
        <v>0</v>
      </c>
      <c r="N2428" s="288"/>
      <c r="O2428" s="311">
        <v>0</v>
      </c>
      <c r="P2428" s="298"/>
      <c r="Q2428" s="299">
        <v>0</v>
      </c>
      <c r="R2428" s="299"/>
      <c r="S2428" s="300">
        <v>0</v>
      </c>
      <c r="T2428" s="301"/>
      <c r="U2428" s="246"/>
    </row>
    <row r="2429" spans="1:21" x14ac:dyDescent="0.25">
      <c r="A2429" s="290" t="s">
        <v>5608</v>
      </c>
      <c r="B2429" t="s">
        <v>290</v>
      </c>
      <c r="C2429" t="s">
        <v>291</v>
      </c>
      <c r="D2429" t="s">
        <v>292</v>
      </c>
      <c r="E2429" t="s">
        <v>5609</v>
      </c>
      <c r="F2429" t="s">
        <v>141</v>
      </c>
      <c r="G2429" t="s">
        <v>140</v>
      </c>
      <c r="H2429" t="s">
        <v>833</v>
      </c>
      <c r="I2429" s="200">
        <v>7000</v>
      </c>
      <c r="J2429" s="200"/>
      <c r="K2429" s="237">
        <v>193.9</v>
      </c>
      <c r="L2429" s="237"/>
      <c r="M2429" s="288">
        <v>36.1</v>
      </c>
      <c r="N2429" s="288"/>
      <c r="O2429" s="311">
        <v>7000</v>
      </c>
      <c r="P2429" s="298"/>
      <c r="Q2429" s="299">
        <v>195.7</v>
      </c>
      <c r="R2429" s="299"/>
      <c r="S2429" s="300">
        <v>35.770000000000003</v>
      </c>
      <c r="T2429" s="301"/>
      <c r="U2429" s="246"/>
    </row>
    <row r="2430" spans="1:21" x14ac:dyDescent="0.25">
      <c r="A2430" s="290" t="s">
        <v>5610</v>
      </c>
      <c r="B2430" t="s">
        <v>290</v>
      </c>
      <c r="C2430" t="s">
        <v>291</v>
      </c>
      <c r="D2430" t="s">
        <v>292</v>
      </c>
      <c r="E2430" t="s">
        <v>5611</v>
      </c>
      <c r="F2430" t="s">
        <v>141</v>
      </c>
      <c r="G2430" t="s">
        <v>140</v>
      </c>
      <c r="H2430" t="s">
        <v>833</v>
      </c>
      <c r="I2430" s="200">
        <v>120708</v>
      </c>
      <c r="J2430" s="200"/>
      <c r="K2430" s="237">
        <v>2076.1</v>
      </c>
      <c r="L2430" s="237"/>
      <c r="M2430" s="288">
        <v>58.14</v>
      </c>
      <c r="N2430" s="288"/>
      <c r="O2430" s="311">
        <v>132779</v>
      </c>
      <c r="P2430" s="298"/>
      <c r="Q2430" s="299">
        <v>2070.3000000000002</v>
      </c>
      <c r="R2430" s="299"/>
      <c r="S2430" s="300">
        <v>64.14</v>
      </c>
      <c r="T2430" s="301"/>
      <c r="U2430" s="246"/>
    </row>
    <row r="2431" spans="1:21" x14ac:dyDescent="0.25">
      <c r="A2431" s="290" t="s">
        <v>5612</v>
      </c>
      <c r="B2431" t="s">
        <v>290</v>
      </c>
      <c r="C2431" t="s">
        <v>291</v>
      </c>
      <c r="D2431" t="s">
        <v>292</v>
      </c>
      <c r="E2431" t="s">
        <v>5613</v>
      </c>
      <c r="F2431" t="s">
        <v>141</v>
      </c>
      <c r="G2431" t="s">
        <v>140</v>
      </c>
      <c r="H2431" t="s">
        <v>833</v>
      </c>
      <c r="I2431" s="200">
        <v>78269</v>
      </c>
      <c r="J2431" s="200"/>
      <c r="K2431" s="237">
        <v>1443</v>
      </c>
      <c r="L2431" s="237"/>
      <c r="M2431" s="288">
        <v>54.24</v>
      </c>
      <c r="N2431" s="288"/>
      <c r="O2431" s="311">
        <v>90009</v>
      </c>
      <c r="P2431" s="298"/>
      <c r="Q2431" s="299">
        <v>1432.2</v>
      </c>
      <c r="R2431" s="299"/>
      <c r="S2431" s="300">
        <v>62.85</v>
      </c>
      <c r="T2431" s="301"/>
      <c r="U2431" s="246"/>
    </row>
    <row r="2432" spans="1:21" x14ac:dyDescent="0.25">
      <c r="A2432" s="290" t="s">
        <v>5614</v>
      </c>
      <c r="B2432" t="s">
        <v>290</v>
      </c>
      <c r="C2432" t="s">
        <v>291</v>
      </c>
      <c r="D2432" t="s">
        <v>292</v>
      </c>
      <c r="E2432" t="s">
        <v>5615</v>
      </c>
      <c r="F2432" t="s">
        <v>141</v>
      </c>
      <c r="G2432" t="s">
        <v>140</v>
      </c>
      <c r="H2432" t="s">
        <v>833</v>
      </c>
      <c r="I2432" s="200">
        <v>261679</v>
      </c>
      <c r="J2432" s="200"/>
      <c r="K2432" s="237">
        <v>2846</v>
      </c>
      <c r="L2432" s="237"/>
      <c r="M2432" s="288">
        <v>91.95</v>
      </c>
      <c r="N2432" s="288"/>
      <c r="O2432" s="311">
        <v>287349</v>
      </c>
      <c r="P2432" s="298"/>
      <c r="Q2432" s="299">
        <v>2855.7</v>
      </c>
      <c r="R2432" s="299"/>
      <c r="S2432" s="300">
        <v>100.62</v>
      </c>
      <c r="T2432" s="301"/>
      <c r="U2432" s="246"/>
    </row>
    <row r="2433" spans="1:21" x14ac:dyDescent="0.25">
      <c r="A2433" s="290" t="s">
        <v>5616</v>
      </c>
      <c r="B2433" t="s">
        <v>290</v>
      </c>
      <c r="C2433" t="s">
        <v>291</v>
      </c>
      <c r="D2433" t="s">
        <v>292</v>
      </c>
      <c r="E2433" t="s">
        <v>5617</v>
      </c>
      <c r="F2433" t="s">
        <v>141</v>
      </c>
      <c r="G2433" t="s">
        <v>140</v>
      </c>
      <c r="H2433" t="s">
        <v>833</v>
      </c>
      <c r="I2433" s="200">
        <v>31000</v>
      </c>
      <c r="J2433" s="200"/>
      <c r="K2433" s="237">
        <v>407.9</v>
      </c>
      <c r="L2433" s="237"/>
      <c r="M2433" s="288">
        <v>76</v>
      </c>
      <c r="N2433" s="288"/>
      <c r="O2433" s="311">
        <v>31000</v>
      </c>
      <c r="P2433" s="298"/>
      <c r="Q2433" s="299">
        <v>410.8</v>
      </c>
      <c r="R2433" s="299"/>
      <c r="S2433" s="300">
        <v>75.459999999999994</v>
      </c>
      <c r="T2433" s="301"/>
      <c r="U2433" s="246"/>
    </row>
    <row r="2434" spans="1:21" x14ac:dyDescent="0.25">
      <c r="A2434" s="290" t="s">
        <v>5618</v>
      </c>
      <c r="B2434" t="s">
        <v>290</v>
      </c>
      <c r="C2434" t="s">
        <v>291</v>
      </c>
      <c r="D2434" t="s">
        <v>292</v>
      </c>
      <c r="E2434" t="s">
        <v>5619</v>
      </c>
      <c r="F2434" t="s">
        <v>141</v>
      </c>
      <c r="G2434" t="s">
        <v>140</v>
      </c>
      <c r="H2434" t="s">
        <v>833</v>
      </c>
      <c r="I2434" s="200">
        <v>3576</v>
      </c>
      <c r="J2434" s="200"/>
      <c r="K2434" s="237">
        <v>81.3</v>
      </c>
      <c r="L2434" s="237"/>
      <c r="M2434" s="288">
        <v>43.98</v>
      </c>
      <c r="N2434" s="288"/>
      <c r="O2434" s="311">
        <v>3635</v>
      </c>
      <c r="P2434" s="298"/>
      <c r="Q2434" s="299">
        <v>80.3</v>
      </c>
      <c r="R2434" s="299"/>
      <c r="S2434" s="300">
        <v>45.27</v>
      </c>
      <c r="T2434" s="301"/>
      <c r="U2434" s="246"/>
    </row>
    <row r="2435" spans="1:21" x14ac:dyDescent="0.25">
      <c r="A2435" s="290" t="s">
        <v>5620</v>
      </c>
      <c r="B2435" t="s">
        <v>290</v>
      </c>
      <c r="C2435" t="s">
        <v>291</v>
      </c>
      <c r="D2435" t="s">
        <v>292</v>
      </c>
      <c r="E2435" t="s">
        <v>5621</v>
      </c>
      <c r="F2435" t="s">
        <v>141</v>
      </c>
      <c r="G2435" t="s">
        <v>140</v>
      </c>
      <c r="H2435" t="s">
        <v>896</v>
      </c>
      <c r="I2435" s="200">
        <v>0</v>
      </c>
      <c r="J2435" s="200"/>
      <c r="K2435" s="237">
        <v>14.1</v>
      </c>
      <c r="L2435" s="237"/>
      <c r="M2435" s="288">
        <v>0</v>
      </c>
      <c r="N2435" s="288"/>
      <c r="O2435" s="311">
        <v>0</v>
      </c>
      <c r="P2435" s="298"/>
      <c r="Q2435" s="299">
        <v>13.1</v>
      </c>
      <c r="R2435" s="299"/>
      <c r="S2435" s="300">
        <v>0</v>
      </c>
      <c r="T2435" s="301"/>
      <c r="U2435" s="246"/>
    </row>
    <row r="2436" spans="1:21" x14ac:dyDescent="0.25">
      <c r="A2436" s="290" t="s">
        <v>5622</v>
      </c>
      <c r="B2436" t="s">
        <v>290</v>
      </c>
      <c r="C2436" t="s">
        <v>291</v>
      </c>
      <c r="D2436" t="s">
        <v>292</v>
      </c>
      <c r="E2436" t="s">
        <v>5623</v>
      </c>
      <c r="F2436" t="s">
        <v>141</v>
      </c>
      <c r="G2436" t="s">
        <v>140</v>
      </c>
      <c r="H2436" t="s">
        <v>833</v>
      </c>
      <c r="I2436" s="200">
        <v>1250</v>
      </c>
      <c r="J2436" s="200"/>
      <c r="K2436" s="237">
        <v>71</v>
      </c>
      <c r="L2436" s="237"/>
      <c r="M2436" s="288">
        <v>17.61</v>
      </c>
      <c r="N2436" s="288"/>
      <c r="O2436" s="311">
        <v>1250</v>
      </c>
      <c r="P2436" s="298"/>
      <c r="Q2436" s="299">
        <v>68.400000000000006</v>
      </c>
      <c r="R2436" s="299"/>
      <c r="S2436" s="300">
        <v>18.27</v>
      </c>
      <c r="T2436" s="301"/>
      <c r="U2436" s="246"/>
    </row>
    <row r="2437" spans="1:21" x14ac:dyDescent="0.25">
      <c r="A2437" s="290" t="s">
        <v>5624</v>
      </c>
      <c r="B2437" t="s">
        <v>290</v>
      </c>
      <c r="C2437" t="s">
        <v>291</v>
      </c>
      <c r="D2437" t="s">
        <v>292</v>
      </c>
      <c r="E2437" t="s">
        <v>5625</v>
      </c>
      <c r="F2437" t="s">
        <v>141</v>
      </c>
      <c r="G2437" t="s">
        <v>140</v>
      </c>
      <c r="H2437" t="s">
        <v>833</v>
      </c>
      <c r="I2437" s="200">
        <v>442</v>
      </c>
      <c r="J2437" s="200"/>
      <c r="K2437" s="237">
        <v>24</v>
      </c>
      <c r="L2437" s="237"/>
      <c r="M2437" s="288">
        <v>18.420000000000002</v>
      </c>
      <c r="N2437" s="288"/>
      <c r="O2437" s="311">
        <v>456</v>
      </c>
      <c r="P2437" s="298"/>
      <c r="Q2437" s="299">
        <v>25.2</v>
      </c>
      <c r="R2437" s="299"/>
      <c r="S2437" s="300">
        <v>18.079999999999998</v>
      </c>
      <c r="T2437" s="301"/>
      <c r="U2437" s="246"/>
    </row>
    <row r="2438" spans="1:21" x14ac:dyDescent="0.25">
      <c r="A2438" s="290" t="s">
        <v>5626</v>
      </c>
      <c r="B2438" t="s">
        <v>290</v>
      </c>
      <c r="C2438" t="s">
        <v>291</v>
      </c>
      <c r="D2438" t="s">
        <v>292</v>
      </c>
      <c r="E2438" t="s">
        <v>5627</v>
      </c>
      <c r="F2438" t="s">
        <v>141</v>
      </c>
      <c r="G2438" t="s">
        <v>140</v>
      </c>
      <c r="H2438" t="s">
        <v>833</v>
      </c>
      <c r="I2438" s="200">
        <v>38330</v>
      </c>
      <c r="J2438" s="200"/>
      <c r="K2438" s="237">
        <v>916.3</v>
      </c>
      <c r="L2438" s="237"/>
      <c r="M2438" s="288">
        <v>41.83</v>
      </c>
      <c r="N2438" s="288"/>
      <c r="O2438" s="311">
        <v>39075</v>
      </c>
      <c r="P2438" s="298"/>
      <c r="Q2438" s="299">
        <v>917.7</v>
      </c>
      <c r="R2438" s="299"/>
      <c r="S2438" s="300">
        <v>42.58</v>
      </c>
      <c r="T2438" s="301"/>
      <c r="U2438" s="246"/>
    </row>
    <row r="2439" spans="1:21" x14ac:dyDescent="0.25">
      <c r="A2439" s="290" t="s">
        <v>5628</v>
      </c>
      <c r="B2439" t="s">
        <v>290</v>
      </c>
      <c r="C2439" t="s">
        <v>291</v>
      </c>
      <c r="D2439" t="s">
        <v>292</v>
      </c>
      <c r="E2439" t="s">
        <v>5629</v>
      </c>
      <c r="F2439" t="s">
        <v>141</v>
      </c>
      <c r="G2439" t="s">
        <v>140</v>
      </c>
      <c r="H2439" t="s">
        <v>1469</v>
      </c>
      <c r="I2439" s="200">
        <v>0</v>
      </c>
      <c r="J2439" s="200"/>
      <c r="K2439" s="237">
        <v>0</v>
      </c>
      <c r="L2439" s="237"/>
      <c r="M2439" s="288">
        <v>0</v>
      </c>
      <c r="N2439" s="288"/>
      <c r="O2439" s="311">
        <v>0</v>
      </c>
      <c r="P2439" s="298"/>
      <c r="Q2439" s="299">
        <v>0</v>
      </c>
      <c r="R2439" s="299"/>
      <c r="S2439" s="300">
        <v>0</v>
      </c>
      <c r="T2439" s="301"/>
      <c r="U2439" s="246"/>
    </row>
    <row r="2440" spans="1:21" x14ac:dyDescent="0.25">
      <c r="A2440" s="290" t="s">
        <v>5630</v>
      </c>
      <c r="B2440" t="s">
        <v>290</v>
      </c>
      <c r="C2440" t="s">
        <v>291</v>
      </c>
      <c r="D2440" t="s">
        <v>292</v>
      </c>
      <c r="E2440" t="s">
        <v>5631</v>
      </c>
      <c r="F2440" t="s">
        <v>141</v>
      </c>
      <c r="G2440" t="s">
        <v>140</v>
      </c>
      <c r="H2440" t="s">
        <v>833</v>
      </c>
      <c r="I2440" s="200">
        <v>3269</v>
      </c>
      <c r="J2440" s="200"/>
      <c r="K2440" s="237">
        <v>153.19999999999999</v>
      </c>
      <c r="L2440" s="237"/>
      <c r="M2440" s="288">
        <v>21.34</v>
      </c>
      <c r="N2440" s="288"/>
      <c r="O2440" s="311">
        <v>3396</v>
      </c>
      <c r="P2440" s="298"/>
      <c r="Q2440" s="299">
        <v>152.5</v>
      </c>
      <c r="R2440" s="299"/>
      <c r="S2440" s="300">
        <v>22.27</v>
      </c>
      <c r="T2440" s="301"/>
      <c r="U2440" s="246"/>
    </row>
    <row r="2441" spans="1:21" x14ac:dyDescent="0.25">
      <c r="A2441" s="290" t="s">
        <v>5632</v>
      </c>
      <c r="B2441" t="s">
        <v>290</v>
      </c>
      <c r="C2441" t="s">
        <v>291</v>
      </c>
      <c r="D2441" t="s">
        <v>292</v>
      </c>
      <c r="E2441" t="s">
        <v>5633</v>
      </c>
      <c r="F2441" t="s">
        <v>141</v>
      </c>
      <c r="G2441" t="s">
        <v>140</v>
      </c>
      <c r="H2441" t="s">
        <v>896</v>
      </c>
      <c r="I2441" s="200">
        <v>0</v>
      </c>
      <c r="J2441" s="200"/>
      <c r="K2441" s="237">
        <v>29.6</v>
      </c>
      <c r="L2441" s="237"/>
      <c r="M2441" s="288">
        <v>0</v>
      </c>
      <c r="N2441" s="288"/>
      <c r="O2441" s="311">
        <v>0</v>
      </c>
      <c r="P2441" s="298"/>
      <c r="Q2441" s="299">
        <v>29</v>
      </c>
      <c r="R2441" s="299"/>
      <c r="S2441" s="300">
        <v>0</v>
      </c>
      <c r="T2441" s="301"/>
      <c r="U2441" s="246"/>
    </row>
    <row r="2442" spans="1:21" x14ac:dyDescent="0.25">
      <c r="A2442" s="290" t="s">
        <v>5634</v>
      </c>
      <c r="B2442" t="s">
        <v>290</v>
      </c>
      <c r="C2442" t="s">
        <v>291</v>
      </c>
      <c r="D2442" t="s">
        <v>292</v>
      </c>
      <c r="E2442" t="s">
        <v>5635</v>
      </c>
      <c r="F2442" t="s">
        <v>141</v>
      </c>
      <c r="G2442" t="s">
        <v>140</v>
      </c>
      <c r="H2442" t="s">
        <v>833</v>
      </c>
      <c r="I2442" s="200">
        <v>6500</v>
      </c>
      <c r="J2442" s="200"/>
      <c r="K2442" s="237">
        <v>90.2</v>
      </c>
      <c r="L2442" s="237"/>
      <c r="M2442" s="288">
        <v>72.06</v>
      </c>
      <c r="N2442" s="288"/>
      <c r="O2442" s="311">
        <v>6760</v>
      </c>
      <c r="P2442" s="298"/>
      <c r="Q2442" s="299">
        <v>89.4</v>
      </c>
      <c r="R2442" s="299"/>
      <c r="S2442" s="300">
        <v>75.62</v>
      </c>
      <c r="T2442" s="301"/>
      <c r="U2442" s="246"/>
    </row>
    <row r="2443" spans="1:21" x14ac:dyDescent="0.25">
      <c r="A2443" s="290" t="s">
        <v>5636</v>
      </c>
      <c r="B2443" t="s">
        <v>290</v>
      </c>
      <c r="C2443" t="s">
        <v>291</v>
      </c>
      <c r="D2443" t="s">
        <v>292</v>
      </c>
      <c r="E2443" t="s">
        <v>5637</v>
      </c>
      <c r="F2443" t="s">
        <v>141</v>
      </c>
      <c r="G2443" t="s">
        <v>140</v>
      </c>
      <c r="H2443" t="s">
        <v>896</v>
      </c>
      <c r="I2443" s="200">
        <v>0</v>
      </c>
      <c r="J2443" s="200"/>
      <c r="K2443" s="237">
        <v>17.5</v>
      </c>
      <c r="L2443" s="237"/>
      <c r="M2443" s="288">
        <v>0</v>
      </c>
      <c r="N2443" s="288"/>
      <c r="O2443" s="311">
        <v>0</v>
      </c>
      <c r="P2443" s="298"/>
      <c r="Q2443" s="299">
        <v>17.5</v>
      </c>
      <c r="R2443" s="299"/>
      <c r="S2443" s="300">
        <v>0</v>
      </c>
      <c r="T2443" s="301"/>
      <c r="U2443" s="246"/>
    </row>
    <row r="2444" spans="1:21" x14ac:dyDescent="0.25">
      <c r="A2444" s="290" t="s">
        <v>5638</v>
      </c>
      <c r="B2444" t="s">
        <v>290</v>
      </c>
      <c r="C2444" t="s">
        <v>291</v>
      </c>
      <c r="D2444" t="s">
        <v>292</v>
      </c>
      <c r="E2444" t="s">
        <v>5639</v>
      </c>
      <c r="F2444" t="s">
        <v>141</v>
      </c>
      <c r="G2444" t="s">
        <v>140</v>
      </c>
      <c r="H2444" t="s">
        <v>833</v>
      </c>
      <c r="I2444" s="200">
        <v>1050</v>
      </c>
      <c r="J2444" s="200"/>
      <c r="K2444" s="237">
        <v>62.7</v>
      </c>
      <c r="L2444" s="237"/>
      <c r="M2444" s="288">
        <v>16.75</v>
      </c>
      <c r="N2444" s="288"/>
      <c r="O2444" s="311">
        <v>1050</v>
      </c>
      <c r="P2444" s="298"/>
      <c r="Q2444" s="299">
        <v>61.6</v>
      </c>
      <c r="R2444" s="299"/>
      <c r="S2444" s="300">
        <v>17.05</v>
      </c>
      <c r="T2444" s="301"/>
      <c r="U2444" s="246"/>
    </row>
    <row r="2445" spans="1:21" x14ac:dyDescent="0.25">
      <c r="A2445" s="290" t="s">
        <v>5640</v>
      </c>
      <c r="B2445" t="s">
        <v>290</v>
      </c>
      <c r="C2445" t="s">
        <v>291</v>
      </c>
      <c r="D2445" t="s">
        <v>292</v>
      </c>
      <c r="E2445" t="s">
        <v>5641</v>
      </c>
      <c r="F2445" t="s">
        <v>141</v>
      </c>
      <c r="G2445" t="s">
        <v>140</v>
      </c>
      <c r="H2445" t="s">
        <v>833</v>
      </c>
      <c r="I2445" s="200">
        <v>11823</v>
      </c>
      <c r="J2445" s="200"/>
      <c r="K2445" s="237">
        <v>432.9</v>
      </c>
      <c r="L2445" s="237"/>
      <c r="M2445" s="288">
        <v>27.31</v>
      </c>
      <c r="N2445" s="288"/>
      <c r="O2445" s="311">
        <v>11800</v>
      </c>
      <c r="P2445" s="298"/>
      <c r="Q2445" s="299">
        <v>433.9</v>
      </c>
      <c r="R2445" s="299"/>
      <c r="S2445" s="300">
        <v>27.2</v>
      </c>
      <c r="T2445" s="301"/>
      <c r="U2445" s="246"/>
    </row>
    <row r="2446" spans="1:21" x14ac:dyDescent="0.25">
      <c r="A2446" s="290" t="s">
        <v>5642</v>
      </c>
      <c r="B2446" t="s">
        <v>290</v>
      </c>
      <c r="C2446" t="s">
        <v>291</v>
      </c>
      <c r="D2446" t="s">
        <v>292</v>
      </c>
      <c r="E2446" t="s">
        <v>5643</v>
      </c>
      <c r="F2446" t="s">
        <v>141</v>
      </c>
      <c r="G2446" t="s">
        <v>140</v>
      </c>
      <c r="H2446" t="s">
        <v>833</v>
      </c>
      <c r="I2446" s="200">
        <v>15700</v>
      </c>
      <c r="J2446" s="200"/>
      <c r="K2446" s="237">
        <v>278.39999999999998</v>
      </c>
      <c r="L2446" s="237"/>
      <c r="M2446" s="288">
        <v>56.39</v>
      </c>
      <c r="N2446" s="288"/>
      <c r="O2446" s="311">
        <v>15700</v>
      </c>
      <c r="P2446" s="298"/>
      <c r="Q2446" s="299">
        <v>279.10000000000002</v>
      </c>
      <c r="R2446" s="299"/>
      <c r="S2446" s="300">
        <v>56.25</v>
      </c>
      <c r="T2446" s="301"/>
      <c r="U2446" s="246"/>
    </row>
    <row r="2447" spans="1:21" x14ac:dyDescent="0.25">
      <c r="A2447" s="290" t="s">
        <v>5644</v>
      </c>
      <c r="B2447" t="s">
        <v>290</v>
      </c>
      <c r="C2447" t="s">
        <v>291</v>
      </c>
      <c r="D2447" t="s">
        <v>292</v>
      </c>
      <c r="E2447" t="s">
        <v>5645</v>
      </c>
      <c r="F2447" t="s">
        <v>141</v>
      </c>
      <c r="G2447" t="s">
        <v>140</v>
      </c>
      <c r="H2447" t="s">
        <v>833</v>
      </c>
      <c r="I2447" s="200">
        <v>2000</v>
      </c>
      <c r="J2447" s="200"/>
      <c r="K2447" s="237">
        <v>87.8</v>
      </c>
      <c r="L2447" s="237"/>
      <c r="M2447" s="288">
        <v>22.78</v>
      </c>
      <c r="N2447" s="288"/>
      <c r="O2447" s="311">
        <v>2100</v>
      </c>
      <c r="P2447" s="298"/>
      <c r="Q2447" s="299">
        <v>87.5</v>
      </c>
      <c r="R2447" s="299"/>
      <c r="S2447" s="300">
        <v>24</v>
      </c>
      <c r="T2447" s="301"/>
      <c r="U2447" s="246"/>
    </row>
    <row r="2448" spans="1:21" x14ac:dyDescent="0.25">
      <c r="A2448" s="290" t="s">
        <v>5646</v>
      </c>
      <c r="B2448" t="s">
        <v>290</v>
      </c>
      <c r="C2448" t="s">
        <v>291</v>
      </c>
      <c r="D2448" t="s">
        <v>292</v>
      </c>
      <c r="E2448" t="s">
        <v>5647</v>
      </c>
      <c r="F2448" t="s">
        <v>141</v>
      </c>
      <c r="G2448" t="s">
        <v>140</v>
      </c>
      <c r="H2448" t="s">
        <v>833</v>
      </c>
      <c r="I2448" s="200">
        <v>4400</v>
      </c>
      <c r="J2448" s="200"/>
      <c r="K2448" s="237">
        <v>141.1</v>
      </c>
      <c r="L2448" s="237"/>
      <c r="M2448" s="288">
        <v>31.18</v>
      </c>
      <c r="N2448" s="288"/>
      <c r="O2448" s="311">
        <v>4400</v>
      </c>
      <c r="P2448" s="298"/>
      <c r="Q2448" s="299">
        <v>139.19999999999999</v>
      </c>
      <c r="R2448" s="299"/>
      <c r="S2448" s="300">
        <v>31.61</v>
      </c>
      <c r="T2448" s="301"/>
      <c r="U2448" s="246"/>
    </row>
    <row r="2449" spans="1:21" x14ac:dyDescent="0.25">
      <c r="A2449" s="290" t="s">
        <v>5648</v>
      </c>
      <c r="B2449" t="s">
        <v>290</v>
      </c>
      <c r="C2449" t="s">
        <v>291</v>
      </c>
      <c r="D2449" t="s">
        <v>292</v>
      </c>
      <c r="E2449" t="s">
        <v>5649</v>
      </c>
      <c r="F2449" t="s">
        <v>141</v>
      </c>
      <c r="G2449" t="s">
        <v>140</v>
      </c>
      <c r="H2449" t="s">
        <v>833</v>
      </c>
      <c r="I2449" s="200">
        <v>8000</v>
      </c>
      <c r="J2449" s="200"/>
      <c r="K2449" s="237">
        <v>140.9</v>
      </c>
      <c r="L2449" s="237"/>
      <c r="M2449" s="288">
        <v>56.78</v>
      </c>
      <c r="N2449" s="288"/>
      <c r="O2449" s="311">
        <v>8000</v>
      </c>
      <c r="P2449" s="298"/>
      <c r="Q2449" s="299">
        <v>142.69999999999999</v>
      </c>
      <c r="R2449" s="299"/>
      <c r="S2449" s="300">
        <v>56.06</v>
      </c>
      <c r="T2449" s="301"/>
      <c r="U2449" s="246"/>
    </row>
    <row r="2450" spans="1:21" x14ac:dyDescent="0.25">
      <c r="A2450" s="290" t="s">
        <v>5650</v>
      </c>
      <c r="B2450" t="s">
        <v>290</v>
      </c>
      <c r="C2450" t="s">
        <v>291</v>
      </c>
      <c r="D2450" t="s">
        <v>292</v>
      </c>
      <c r="E2450" t="s">
        <v>5651</v>
      </c>
      <c r="F2450" t="s">
        <v>141</v>
      </c>
      <c r="G2450" t="s">
        <v>140</v>
      </c>
      <c r="H2450" t="s">
        <v>833</v>
      </c>
      <c r="I2450" s="200">
        <v>11000</v>
      </c>
      <c r="J2450" s="200"/>
      <c r="K2450" s="237">
        <v>243.4</v>
      </c>
      <c r="L2450" s="237"/>
      <c r="M2450" s="288">
        <v>45.19</v>
      </c>
      <c r="N2450" s="288"/>
      <c r="O2450" s="311">
        <v>11500</v>
      </c>
      <c r="P2450" s="298"/>
      <c r="Q2450" s="299">
        <v>248.1</v>
      </c>
      <c r="R2450" s="299"/>
      <c r="S2450" s="300">
        <v>46.35</v>
      </c>
      <c r="T2450" s="301"/>
      <c r="U2450" s="246"/>
    </row>
    <row r="2451" spans="1:21" x14ac:dyDescent="0.25">
      <c r="A2451" s="290" t="s">
        <v>5652</v>
      </c>
      <c r="B2451" t="s">
        <v>290</v>
      </c>
      <c r="C2451" t="s">
        <v>291</v>
      </c>
      <c r="D2451" t="s">
        <v>292</v>
      </c>
      <c r="E2451" t="s">
        <v>5653</v>
      </c>
      <c r="F2451" t="s">
        <v>141</v>
      </c>
      <c r="G2451" t="s">
        <v>140</v>
      </c>
      <c r="H2451" t="s">
        <v>833</v>
      </c>
      <c r="I2451" s="200">
        <v>24675</v>
      </c>
      <c r="J2451" s="200"/>
      <c r="K2451" s="237">
        <v>592.6</v>
      </c>
      <c r="L2451" s="237"/>
      <c r="M2451" s="288">
        <v>41.64</v>
      </c>
      <c r="N2451" s="288"/>
      <c r="O2451" s="311">
        <v>25581</v>
      </c>
      <c r="P2451" s="298"/>
      <c r="Q2451" s="299">
        <v>597.70000000000005</v>
      </c>
      <c r="R2451" s="299"/>
      <c r="S2451" s="300">
        <v>42.8</v>
      </c>
      <c r="T2451" s="301"/>
      <c r="U2451" s="246"/>
    </row>
    <row r="2452" spans="1:21" x14ac:dyDescent="0.25">
      <c r="A2452" s="290" t="s">
        <v>5654</v>
      </c>
      <c r="B2452" t="s">
        <v>290</v>
      </c>
      <c r="C2452" t="s">
        <v>291</v>
      </c>
      <c r="D2452" t="s">
        <v>292</v>
      </c>
      <c r="E2452" t="s">
        <v>5655</v>
      </c>
      <c r="F2452" t="s">
        <v>141</v>
      </c>
      <c r="G2452" t="s">
        <v>140</v>
      </c>
      <c r="H2452" t="s">
        <v>1469</v>
      </c>
      <c r="I2452" s="200">
        <v>0</v>
      </c>
      <c r="J2452" s="200"/>
      <c r="K2452" s="237">
        <v>0</v>
      </c>
      <c r="L2452" s="237"/>
      <c r="M2452" s="288">
        <v>0</v>
      </c>
      <c r="N2452" s="288"/>
      <c r="O2452" s="311">
        <v>0</v>
      </c>
      <c r="P2452" s="298"/>
      <c r="Q2452" s="299">
        <v>0</v>
      </c>
      <c r="R2452" s="299"/>
      <c r="S2452" s="300">
        <v>0</v>
      </c>
      <c r="T2452" s="301"/>
      <c r="U2452" s="246"/>
    </row>
    <row r="2453" spans="1:21" x14ac:dyDescent="0.25">
      <c r="A2453" s="290" t="s">
        <v>5656</v>
      </c>
      <c r="B2453" t="s">
        <v>290</v>
      </c>
      <c r="C2453" t="s">
        <v>291</v>
      </c>
      <c r="D2453" t="s">
        <v>292</v>
      </c>
      <c r="E2453" t="s">
        <v>5657</v>
      </c>
      <c r="F2453" t="s">
        <v>141</v>
      </c>
      <c r="G2453" t="s">
        <v>140</v>
      </c>
      <c r="H2453" t="s">
        <v>1469</v>
      </c>
      <c r="I2453" s="200">
        <v>21000</v>
      </c>
      <c r="J2453" s="200"/>
      <c r="K2453" s="237">
        <v>540.20000000000005</v>
      </c>
      <c r="L2453" s="237"/>
      <c r="M2453" s="288">
        <v>38.869999999999997</v>
      </c>
      <c r="N2453" s="288"/>
      <c r="O2453" s="311">
        <v>23000</v>
      </c>
      <c r="P2453" s="298"/>
      <c r="Q2453" s="299">
        <v>542.1</v>
      </c>
      <c r="R2453" s="299"/>
      <c r="S2453" s="300">
        <v>42.43</v>
      </c>
      <c r="T2453" s="301"/>
      <c r="U2453" s="246"/>
    </row>
    <row r="2454" spans="1:21" x14ac:dyDescent="0.25">
      <c r="A2454" s="290" t="s">
        <v>5658</v>
      </c>
      <c r="B2454" t="s">
        <v>290</v>
      </c>
      <c r="C2454" t="s">
        <v>291</v>
      </c>
      <c r="D2454" t="s">
        <v>292</v>
      </c>
      <c r="E2454" t="s">
        <v>5659</v>
      </c>
      <c r="F2454" t="s">
        <v>141</v>
      </c>
      <c r="G2454" t="s">
        <v>140</v>
      </c>
      <c r="H2454" t="s">
        <v>833</v>
      </c>
      <c r="I2454" s="200">
        <v>10609</v>
      </c>
      <c r="J2454" s="200"/>
      <c r="K2454" s="237">
        <v>607.70000000000005</v>
      </c>
      <c r="L2454" s="237"/>
      <c r="M2454" s="288">
        <v>17.46</v>
      </c>
      <c r="N2454" s="288"/>
      <c r="O2454" s="311">
        <v>10715</v>
      </c>
      <c r="P2454" s="298"/>
      <c r="Q2454" s="299">
        <v>611.6</v>
      </c>
      <c r="R2454" s="299"/>
      <c r="S2454" s="300">
        <v>17.52</v>
      </c>
      <c r="T2454" s="301"/>
      <c r="U2454" s="246"/>
    </row>
    <row r="2455" spans="1:21" x14ac:dyDescent="0.25">
      <c r="A2455" s="290" t="s">
        <v>5660</v>
      </c>
      <c r="B2455" t="s">
        <v>290</v>
      </c>
      <c r="C2455" t="s">
        <v>291</v>
      </c>
      <c r="D2455" t="s">
        <v>292</v>
      </c>
      <c r="E2455" t="s">
        <v>5661</v>
      </c>
      <c r="F2455" t="s">
        <v>141</v>
      </c>
      <c r="G2455" t="s">
        <v>140</v>
      </c>
      <c r="H2455" t="s">
        <v>1469</v>
      </c>
      <c r="I2455" s="200">
        <v>5000</v>
      </c>
      <c r="J2455" s="200"/>
      <c r="K2455" s="237">
        <v>215.7</v>
      </c>
      <c r="L2455" s="237"/>
      <c r="M2455" s="288">
        <v>23.18</v>
      </c>
      <c r="N2455" s="288"/>
      <c r="O2455" s="311">
        <v>5000</v>
      </c>
      <c r="P2455" s="298"/>
      <c r="Q2455" s="299">
        <v>220.3</v>
      </c>
      <c r="R2455" s="299"/>
      <c r="S2455" s="300">
        <v>22.7</v>
      </c>
      <c r="T2455" s="301"/>
      <c r="U2455" s="246"/>
    </row>
    <row r="2456" spans="1:21" x14ac:dyDescent="0.25">
      <c r="A2456" s="290" t="s">
        <v>5662</v>
      </c>
      <c r="B2456" t="s">
        <v>290</v>
      </c>
      <c r="C2456" t="s">
        <v>291</v>
      </c>
      <c r="D2456" t="s">
        <v>292</v>
      </c>
      <c r="E2456" t="s">
        <v>5663</v>
      </c>
      <c r="F2456" t="s">
        <v>141</v>
      </c>
      <c r="G2456" t="s">
        <v>140</v>
      </c>
      <c r="H2456" t="s">
        <v>896</v>
      </c>
      <c r="I2456" s="200">
        <v>0</v>
      </c>
      <c r="J2456" s="200"/>
      <c r="K2456" s="237">
        <v>20.8</v>
      </c>
      <c r="L2456" s="237"/>
      <c r="M2456" s="288">
        <v>0</v>
      </c>
      <c r="N2456" s="288"/>
      <c r="O2456" s="311">
        <v>0</v>
      </c>
      <c r="P2456" s="298"/>
      <c r="Q2456" s="299">
        <v>19.8</v>
      </c>
      <c r="R2456" s="299"/>
      <c r="S2456" s="300">
        <v>0</v>
      </c>
      <c r="T2456" s="301"/>
      <c r="U2456" s="246"/>
    </row>
    <row r="2457" spans="1:21" x14ac:dyDescent="0.25">
      <c r="A2457" s="290" t="s">
        <v>5664</v>
      </c>
      <c r="B2457" t="s">
        <v>290</v>
      </c>
      <c r="C2457" t="s">
        <v>291</v>
      </c>
      <c r="D2457" t="s">
        <v>292</v>
      </c>
      <c r="E2457" t="s">
        <v>5665</v>
      </c>
      <c r="F2457" t="s">
        <v>141</v>
      </c>
      <c r="G2457" t="s">
        <v>140</v>
      </c>
      <c r="H2457" t="s">
        <v>1469</v>
      </c>
      <c r="I2457" s="200">
        <v>0</v>
      </c>
      <c r="J2457" s="200"/>
      <c r="K2457" s="237">
        <v>0</v>
      </c>
      <c r="L2457" s="237"/>
      <c r="M2457" s="288">
        <v>0</v>
      </c>
      <c r="N2457" s="288"/>
      <c r="O2457" s="311">
        <v>0</v>
      </c>
      <c r="P2457" s="298"/>
      <c r="Q2457" s="299">
        <v>0</v>
      </c>
      <c r="R2457" s="299"/>
      <c r="S2457" s="300">
        <v>0</v>
      </c>
      <c r="T2457" s="301"/>
      <c r="U2457" s="246"/>
    </row>
    <row r="2458" spans="1:21" x14ac:dyDescent="0.25">
      <c r="A2458" s="290" t="s">
        <v>5666</v>
      </c>
      <c r="B2458" t="s">
        <v>290</v>
      </c>
      <c r="C2458" t="s">
        <v>291</v>
      </c>
      <c r="D2458" t="s">
        <v>292</v>
      </c>
      <c r="E2458" t="s">
        <v>5667</v>
      </c>
      <c r="F2458" t="s">
        <v>141</v>
      </c>
      <c r="G2458" t="s">
        <v>140</v>
      </c>
      <c r="H2458" t="s">
        <v>833</v>
      </c>
      <c r="I2458" s="200">
        <v>24230</v>
      </c>
      <c r="J2458" s="200"/>
      <c r="K2458" s="237">
        <v>414.1</v>
      </c>
      <c r="L2458" s="237"/>
      <c r="M2458" s="288">
        <v>58.51</v>
      </c>
      <c r="N2458" s="288"/>
      <c r="O2458" s="311">
        <v>26390</v>
      </c>
      <c r="P2458" s="298"/>
      <c r="Q2458" s="299">
        <v>407.5</v>
      </c>
      <c r="R2458" s="299"/>
      <c r="S2458" s="300">
        <v>64.760000000000005</v>
      </c>
      <c r="T2458" s="301"/>
      <c r="U2458" s="246"/>
    </row>
    <row r="2459" spans="1:21" x14ac:dyDescent="0.25">
      <c r="A2459" s="290" t="s">
        <v>5668</v>
      </c>
      <c r="B2459" t="s">
        <v>290</v>
      </c>
      <c r="C2459" t="s">
        <v>291</v>
      </c>
      <c r="D2459" t="s">
        <v>292</v>
      </c>
      <c r="E2459" t="s">
        <v>5669</v>
      </c>
      <c r="F2459" t="s">
        <v>141</v>
      </c>
      <c r="G2459" t="s">
        <v>140</v>
      </c>
      <c r="H2459" t="s">
        <v>833</v>
      </c>
      <c r="I2459" s="200">
        <v>16000</v>
      </c>
      <c r="J2459" s="200"/>
      <c r="K2459" s="237">
        <v>310.8</v>
      </c>
      <c r="L2459" s="237"/>
      <c r="M2459" s="288">
        <v>51.48</v>
      </c>
      <c r="N2459" s="288"/>
      <c r="O2459" s="311">
        <v>16000</v>
      </c>
      <c r="P2459" s="298"/>
      <c r="Q2459" s="299">
        <v>306.89999999999998</v>
      </c>
      <c r="R2459" s="299"/>
      <c r="S2459" s="300">
        <v>52.13</v>
      </c>
      <c r="T2459" s="301"/>
      <c r="U2459" s="246"/>
    </row>
    <row r="2460" spans="1:21" x14ac:dyDescent="0.25">
      <c r="A2460" s="290" t="s">
        <v>5670</v>
      </c>
      <c r="B2460" t="s">
        <v>290</v>
      </c>
      <c r="C2460" t="s">
        <v>291</v>
      </c>
      <c r="D2460" t="s">
        <v>292</v>
      </c>
      <c r="E2460" t="s">
        <v>5671</v>
      </c>
      <c r="F2460" t="s">
        <v>141</v>
      </c>
      <c r="G2460" t="s">
        <v>140</v>
      </c>
      <c r="H2460" t="s">
        <v>1469</v>
      </c>
      <c r="I2460" s="200">
        <v>0</v>
      </c>
      <c r="J2460" s="200"/>
      <c r="K2460" s="237">
        <v>0</v>
      </c>
      <c r="L2460" s="237"/>
      <c r="M2460" s="288">
        <v>0</v>
      </c>
      <c r="N2460" s="288"/>
      <c r="O2460" s="311">
        <v>0</v>
      </c>
      <c r="P2460" s="298"/>
      <c r="Q2460" s="299">
        <v>0</v>
      </c>
      <c r="R2460" s="299"/>
      <c r="S2460" s="300">
        <v>0</v>
      </c>
      <c r="T2460" s="301"/>
      <c r="U2460" s="246"/>
    </row>
    <row r="2461" spans="1:21" x14ac:dyDescent="0.25">
      <c r="A2461" s="290" t="s">
        <v>5672</v>
      </c>
      <c r="B2461" t="s">
        <v>290</v>
      </c>
      <c r="C2461" t="s">
        <v>291</v>
      </c>
      <c r="D2461" t="s">
        <v>292</v>
      </c>
      <c r="E2461" t="s">
        <v>5673</v>
      </c>
      <c r="F2461" t="s">
        <v>141</v>
      </c>
      <c r="G2461" t="s">
        <v>140</v>
      </c>
      <c r="H2461" t="s">
        <v>833</v>
      </c>
      <c r="I2461" s="200">
        <v>10275</v>
      </c>
      <c r="J2461" s="200"/>
      <c r="K2461" s="237">
        <v>242.5</v>
      </c>
      <c r="L2461" s="237"/>
      <c r="M2461" s="288">
        <v>42.37</v>
      </c>
      <c r="N2461" s="288"/>
      <c r="O2461" s="311">
        <v>11200</v>
      </c>
      <c r="P2461" s="298"/>
      <c r="Q2461" s="299">
        <v>240.7</v>
      </c>
      <c r="R2461" s="299"/>
      <c r="S2461" s="300">
        <v>46.53</v>
      </c>
      <c r="T2461" s="301"/>
      <c r="U2461" s="246"/>
    </row>
    <row r="2462" spans="1:21" x14ac:dyDescent="0.25">
      <c r="A2462" s="290" t="s">
        <v>5674</v>
      </c>
      <c r="B2462" t="s">
        <v>290</v>
      </c>
      <c r="C2462" t="s">
        <v>291</v>
      </c>
      <c r="D2462" t="s">
        <v>292</v>
      </c>
      <c r="E2462" t="s">
        <v>5675</v>
      </c>
      <c r="F2462" t="s">
        <v>141</v>
      </c>
      <c r="G2462" t="s">
        <v>140</v>
      </c>
      <c r="H2462" t="s">
        <v>1469</v>
      </c>
      <c r="I2462" s="200">
        <v>7500</v>
      </c>
      <c r="J2462" s="200"/>
      <c r="K2462" s="237">
        <v>334.7</v>
      </c>
      <c r="L2462" s="237"/>
      <c r="M2462" s="288">
        <v>22.41</v>
      </c>
      <c r="N2462" s="288"/>
      <c r="O2462" s="311">
        <v>7600</v>
      </c>
      <c r="P2462" s="298"/>
      <c r="Q2462" s="299">
        <v>339</v>
      </c>
      <c r="R2462" s="299"/>
      <c r="S2462" s="300">
        <v>22.42</v>
      </c>
      <c r="T2462" s="301"/>
      <c r="U2462" s="246"/>
    </row>
    <row r="2463" spans="1:21" x14ac:dyDescent="0.25">
      <c r="A2463" s="290" t="s">
        <v>5676</v>
      </c>
      <c r="B2463" t="s">
        <v>290</v>
      </c>
      <c r="C2463" t="s">
        <v>291</v>
      </c>
      <c r="D2463" t="s">
        <v>292</v>
      </c>
      <c r="E2463" t="s">
        <v>5677</v>
      </c>
      <c r="F2463" t="s">
        <v>141</v>
      </c>
      <c r="G2463" t="s">
        <v>140</v>
      </c>
      <c r="H2463" t="s">
        <v>1469</v>
      </c>
      <c r="I2463" s="200">
        <v>0</v>
      </c>
      <c r="J2463" s="200"/>
      <c r="K2463" s="237">
        <v>0</v>
      </c>
      <c r="L2463" s="237"/>
      <c r="M2463" s="288">
        <v>0</v>
      </c>
      <c r="N2463" s="288"/>
      <c r="O2463" s="311">
        <v>0</v>
      </c>
      <c r="P2463" s="298"/>
      <c r="Q2463" s="299">
        <v>0</v>
      </c>
      <c r="R2463" s="299"/>
      <c r="S2463" s="300">
        <v>0</v>
      </c>
      <c r="T2463" s="301"/>
      <c r="U2463" s="246"/>
    </row>
    <row r="2464" spans="1:21" x14ac:dyDescent="0.25">
      <c r="A2464" s="290" t="s">
        <v>5678</v>
      </c>
      <c r="B2464" t="s">
        <v>290</v>
      </c>
      <c r="C2464" t="s">
        <v>291</v>
      </c>
      <c r="D2464" t="s">
        <v>292</v>
      </c>
      <c r="E2464" t="s">
        <v>5679</v>
      </c>
      <c r="F2464" t="s">
        <v>141</v>
      </c>
      <c r="G2464" t="s">
        <v>140</v>
      </c>
      <c r="H2464" t="s">
        <v>1469</v>
      </c>
      <c r="I2464" s="200">
        <v>0</v>
      </c>
      <c r="J2464" s="200"/>
      <c r="K2464" s="237">
        <v>0</v>
      </c>
      <c r="L2464" s="237"/>
      <c r="M2464" s="288">
        <v>0</v>
      </c>
      <c r="N2464" s="288"/>
      <c r="O2464" s="311">
        <v>0</v>
      </c>
      <c r="P2464" s="298"/>
      <c r="Q2464" s="299">
        <v>0</v>
      </c>
      <c r="R2464" s="299"/>
      <c r="S2464" s="300">
        <v>0</v>
      </c>
      <c r="T2464" s="301"/>
      <c r="U2464" s="246"/>
    </row>
    <row r="2465" spans="1:21" x14ac:dyDescent="0.25">
      <c r="A2465" s="290" t="s">
        <v>5680</v>
      </c>
      <c r="B2465" t="s">
        <v>290</v>
      </c>
      <c r="C2465" t="s">
        <v>291</v>
      </c>
      <c r="D2465" t="s">
        <v>292</v>
      </c>
      <c r="E2465" t="s">
        <v>5681</v>
      </c>
      <c r="F2465" t="s">
        <v>141</v>
      </c>
      <c r="G2465" t="s">
        <v>140</v>
      </c>
      <c r="H2465" t="s">
        <v>1469</v>
      </c>
      <c r="I2465" s="200">
        <v>0</v>
      </c>
      <c r="J2465" s="200"/>
      <c r="K2465" s="237">
        <v>0</v>
      </c>
      <c r="L2465" s="237"/>
      <c r="M2465" s="288">
        <v>0</v>
      </c>
      <c r="N2465" s="288"/>
      <c r="O2465" s="311">
        <v>0</v>
      </c>
      <c r="P2465" s="298"/>
      <c r="Q2465" s="299">
        <v>0</v>
      </c>
      <c r="R2465" s="299"/>
      <c r="S2465" s="300">
        <v>0</v>
      </c>
      <c r="T2465" s="301"/>
      <c r="U2465" s="246"/>
    </row>
    <row r="2466" spans="1:21" x14ac:dyDescent="0.25">
      <c r="A2466" s="290" t="s">
        <v>5682</v>
      </c>
      <c r="B2466" t="s">
        <v>290</v>
      </c>
      <c r="C2466" t="s">
        <v>291</v>
      </c>
      <c r="D2466" t="s">
        <v>292</v>
      </c>
      <c r="E2466" t="s">
        <v>5683</v>
      </c>
      <c r="F2466" t="s">
        <v>141</v>
      </c>
      <c r="G2466" t="s">
        <v>140</v>
      </c>
      <c r="H2466" t="s">
        <v>833</v>
      </c>
      <c r="I2466" s="200">
        <v>16703</v>
      </c>
      <c r="J2466" s="200"/>
      <c r="K2466" s="237">
        <v>470.5</v>
      </c>
      <c r="L2466" s="237"/>
      <c r="M2466" s="288">
        <v>35.5</v>
      </c>
      <c r="N2466" s="288"/>
      <c r="O2466" s="311">
        <v>17078</v>
      </c>
      <c r="P2466" s="298"/>
      <c r="Q2466" s="299">
        <v>467.1</v>
      </c>
      <c r="R2466" s="299"/>
      <c r="S2466" s="300">
        <v>36.56</v>
      </c>
      <c r="T2466" s="301"/>
      <c r="U2466" s="246"/>
    </row>
    <row r="2467" spans="1:21" x14ac:dyDescent="0.25">
      <c r="A2467" s="290" t="s">
        <v>5684</v>
      </c>
      <c r="B2467" t="s">
        <v>290</v>
      </c>
      <c r="C2467" t="s">
        <v>291</v>
      </c>
      <c r="D2467" t="s">
        <v>292</v>
      </c>
      <c r="E2467" t="s">
        <v>5685</v>
      </c>
      <c r="F2467" t="s">
        <v>141</v>
      </c>
      <c r="G2467" t="s">
        <v>140</v>
      </c>
      <c r="H2467" t="s">
        <v>1469</v>
      </c>
      <c r="I2467" s="200">
        <v>0</v>
      </c>
      <c r="J2467" s="200"/>
      <c r="K2467" s="237">
        <v>0</v>
      </c>
      <c r="L2467" s="237"/>
      <c r="M2467" s="288">
        <v>0</v>
      </c>
      <c r="N2467" s="288"/>
      <c r="O2467" s="311">
        <v>0</v>
      </c>
      <c r="P2467" s="298"/>
      <c r="Q2467" s="299">
        <v>0</v>
      </c>
      <c r="R2467" s="299"/>
      <c r="S2467" s="300">
        <v>0</v>
      </c>
      <c r="T2467" s="301"/>
      <c r="U2467" s="246"/>
    </row>
    <row r="2468" spans="1:21" x14ac:dyDescent="0.25">
      <c r="A2468" s="290" t="s">
        <v>5686</v>
      </c>
      <c r="B2468" t="s">
        <v>290</v>
      </c>
      <c r="C2468" t="s">
        <v>291</v>
      </c>
      <c r="D2468" t="s">
        <v>292</v>
      </c>
      <c r="E2468" t="s">
        <v>5687</v>
      </c>
      <c r="F2468" t="s">
        <v>141</v>
      </c>
      <c r="G2468" t="s">
        <v>140</v>
      </c>
      <c r="H2468" t="s">
        <v>833</v>
      </c>
      <c r="I2468" s="200">
        <v>362600</v>
      </c>
      <c r="J2468" s="200"/>
      <c r="K2468" s="237">
        <v>3651.8</v>
      </c>
      <c r="L2468" s="237"/>
      <c r="M2468" s="288">
        <v>99.29</v>
      </c>
      <c r="N2468" s="288"/>
      <c r="O2468" s="311">
        <v>380000</v>
      </c>
      <c r="P2468" s="298"/>
      <c r="Q2468" s="299">
        <v>3732.5</v>
      </c>
      <c r="R2468" s="299"/>
      <c r="S2468" s="300">
        <v>101.81</v>
      </c>
      <c r="T2468" s="301"/>
      <c r="U2468" s="246"/>
    </row>
    <row r="2469" spans="1:21" x14ac:dyDescent="0.25">
      <c r="A2469" s="290" t="s">
        <v>5688</v>
      </c>
      <c r="B2469" t="s">
        <v>290</v>
      </c>
      <c r="C2469" t="s">
        <v>291</v>
      </c>
      <c r="D2469" t="s">
        <v>292</v>
      </c>
      <c r="E2469" t="s">
        <v>5689</v>
      </c>
      <c r="F2469" t="s">
        <v>141</v>
      </c>
      <c r="G2469" t="s">
        <v>140</v>
      </c>
      <c r="H2469" t="s">
        <v>1469</v>
      </c>
      <c r="I2469" s="200">
        <v>0</v>
      </c>
      <c r="J2469" s="200"/>
      <c r="K2469" s="237">
        <v>0</v>
      </c>
      <c r="L2469" s="237"/>
      <c r="M2469" s="288">
        <v>0</v>
      </c>
      <c r="N2469" s="288"/>
      <c r="O2469" s="311">
        <v>0</v>
      </c>
      <c r="P2469" s="298"/>
      <c r="Q2469" s="299">
        <v>0</v>
      </c>
      <c r="R2469" s="299"/>
      <c r="S2469" s="300">
        <v>0</v>
      </c>
      <c r="T2469" s="301"/>
      <c r="U2469" s="246"/>
    </row>
    <row r="2470" spans="1:21" x14ac:dyDescent="0.25">
      <c r="A2470" s="290" t="s">
        <v>5690</v>
      </c>
      <c r="B2470" t="s">
        <v>290</v>
      </c>
      <c r="C2470" t="s">
        <v>291</v>
      </c>
      <c r="D2470" t="s">
        <v>292</v>
      </c>
      <c r="E2470" t="s">
        <v>5691</v>
      </c>
      <c r="F2470" t="s">
        <v>141</v>
      </c>
      <c r="G2470" t="s">
        <v>140</v>
      </c>
      <c r="H2470" t="s">
        <v>896</v>
      </c>
      <c r="I2470" s="200">
        <v>0</v>
      </c>
      <c r="J2470" s="200"/>
      <c r="K2470" s="237">
        <v>19.5</v>
      </c>
      <c r="L2470" s="237"/>
      <c r="M2470" s="288">
        <v>0</v>
      </c>
      <c r="N2470" s="288"/>
      <c r="O2470" s="311">
        <v>0</v>
      </c>
      <c r="P2470" s="298"/>
      <c r="Q2470" s="299">
        <v>20</v>
      </c>
      <c r="R2470" s="299"/>
      <c r="S2470" s="300">
        <v>0</v>
      </c>
      <c r="T2470" s="301"/>
      <c r="U2470" s="246"/>
    </row>
    <row r="2471" spans="1:21" x14ac:dyDescent="0.25">
      <c r="A2471" s="290" t="s">
        <v>5692</v>
      </c>
      <c r="B2471" t="s">
        <v>290</v>
      </c>
      <c r="C2471" t="s">
        <v>291</v>
      </c>
      <c r="D2471" t="s">
        <v>292</v>
      </c>
      <c r="E2471" t="s">
        <v>5693</v>
      </c>
      <c r="F2471" t="s">
        <v>141</v>
      </c>
      <c r="G2471" t="s">
        <v>140</v>
      </c>
      <c r="H2471" t="s">
        <v>1469</v>
      </c>
      <c r="I2471" s="200">
        <v>0</v>
      </c>
      <c r="J2471" s="200"/>
      <c r="K2471" s="237">
        <v>0</v>
      </c>
      <c r="L2471" s="237"/>
      <c r="M2471" s="288">
        <v>0</v>
      </c>
      <c r="N2471" s="288"/>
      <c r="O2471" s="311">
        <v>0</v>
      </c>
      <c r="P2471" s="298"/>
      <c r="Q2471" s="299">
        <v>0</v>
      </c>
      <c r="R2471" s="299"/>
      <c r="S2471" s="300">
        <v>0</v>
      </c>
      <c r="T2471" s="301"/>
      <c r="U2471" s="246"/>
    </row>
    <row r="2472" spans="1:21" x14ac:dyDescent="0.25">
      <c r="A2472" s="290" t="s">
        <v>5694</v>
      </c>
      <c r="B2472" t="s">
        <v>290</v>
      </c>
      <c r="C2472" t="s">
        <v>291</v>
      </c>
      <c r="D2472" t="s">
        <v>292</v>
      </c>
      <c r="E2472" t="s">
        <v>5695</v>
      </c>
      <c r="F2472" t="s">
        <v>141</v>
      </c>
      <c r="G2472" t="s">
        <v>140</v>
      </c>
      <c r="H2472" t="s">
        <v>1469</v>
      </c>
      <c r="I2472" s="200">
        <v>0</v>
      </c>
      <c r="J2472" s="200"/>
      <c r="K2472" s="237">
        <v>0</v>
      </c>
      <c r="L2472" s="237"/>
      <c r="M2472" s="288">
        <v>0</v>
      </c>
      <c r="N2472" s="288"/>
      <c r="O2472" s="311">
        <v>0</v>
      </c>
      <c r="P2472" s="298"/>
      <c r="Q2472" s="299">
        <v>0</v>
      </c>
      <c r="R2472" s="299"/>
      <c r="S2472" s="300">
        <v>0</v>
      </c>
      <c r="T2472" s="301"/>
      <c r="U2472" s="246"/>
    </row>
    <row r="2473" spans="1:21" x14ac:dyDescent="0.25">
      <c r="A2473" s="290" t="s">
        <v>5696</v>
      </c>
      <c r="B2473" t="s">
        <v>290</v>
      </c>
      <c r="C2473" t="s">
        <v>291</v>
      </c>
      <c r="D2473" t="s">
        <v>292</v>
      </c>
      <c r="E2473" t="s">
        <v>5697</v>
      </c>
      <c r="F2473" t="s">
        <v>141</v>
      </c>
      <c r="G2473" t="s">
        <v>140</v>
      </c>
      <c r="H2473" t="s">
        <v>896</v>
      </c>
      <c r="I2473" s="200">
        <v>0</v>
      </c>
      <c r="J2473" s="200"/>
      <c r="K2473" s="237">
        <v>106.8</v>
      </c>
      <c r="L2473" s="237"/>
      <c r="M2473" s="288">
        <v>0</v>
      </c>
      <c r="N2473" s="288"/>
      <c r="O2473" s="311">
        <v>0</v>
      </c>
      <c r="P2473" s="298"/>
      <c r="Q2473" s="299">
        <v>104.6</v>
      </c>
      <c r="R2473" s="299"/>
      <c r="S2473" s="300">
        <v>0</v>
      </c>
      <c r="T2473" s="301"/>
      <c r="U2473" s="246"/>
    </row>
    <row r="2474" spans="1:21" x14ac:dyDescent="0.25">
      <c r="A2474" s="290" t="s">
        <v>5698</v>
      </c>
      <c r="B2474" t="s">
        <v>290</v>
      </c>
      <c r="C2474" t="s">
        <v>291</v>
      </c>
      <c r="D2474" t="s">
        <v>292</v>
      </c>
      <c r="E2474" t="s">
        <v>5699</v>
      </c>
      <c r="F2474" t="s">
        <v>141</v>
      </c>
      <c r="G2474" t="s">
        <v>140</v>
      </c>
      <c r="H2474" t="s">
        <v>1469</v>
      </c>
      <c r="I2474" s="200">
        <v>9000</v>
      </c>
      <c r="J2474" s="200"/>
      <c r="K2474" s="237">
        <v>309.10000000000002</v>
      </c>
      <c r="L2474" s="237"/>
      <c r="M2474" s="288">
        <v>29.12</v>
      </c>
      <c r="N2474" s="288"/>
      <c r="O2474" s="311">
        <v>9400</v>
      </c>
      <c r="P2474" s="298"/>
      <c r="Q2474" s="299">
        <v>311.89999999999998</v>
      </c>
      <c r="R2474" s="299"/>
      <c r="S2474" s="300">
        <v>30.14</v>
      </c>
      <c r="T2474" s="301"/>
      <c r="U2474" s="246"/>
    </row>
    <row r="2475" spans="1:21" x14ac:dyDescent="0.25">
      <c r="A2475" s="290" t="s">
        <v>5700</v>
      </c>
      <c r="B2475" t="s">
        <v>290</v>
      </c>
      <c r="C2475" t="s">
        <v>291</v>
      </c>
      <c r="D2475" t="s">
        <v>292</v>
      </c>
      <c r="E2475" t="s">
        <v>5701</v>
      </c>
      <c r="F2475" t="s">
        <v>141</v>
      </c>
      <c r="G2475" t="s">
        <v>140</v>
      </c>
      <c r="H2475" t="s">
        <v>833</v>
      </c>
      <c r="I2475" s="200">
        <v>500</v>
      </c>
      <c r="J2475" s="200"/>
      <c r="K2475" s="237">
        <v>55.8</v>
      </c>
      <c r="L2475" s="237"/>
      <c r="M2475" s="288">
        <v>8.9600000000000009</v>
      </c>
      <c r="N2475" s="288"/>
      <c r="O2475" s="311">
        <v>500</v>
      </c>
      <c r="P2475" s="298"/>
      <c r="Q2475" s="299">
        <v>57.1</v>
      </c>
      <c r="R2475" s="299"/>
      <c r="S2475" s="300">
        <v>8.76</v>
      </c>
      <c r="T2475" s="301"/>
      <c r="U2475" s="246"/>
    </row>
    <row r="2476" spans="1:21" x14ac:dyDescent="0.25">
      <c r="A2476" s="290" t="s">
        <v>5702</v>
      </c>
      <c r="B2476" t="s">
        <v>290</v>
      </c>
      <c r="C2476" t="s">
        <v>291</v>
      </c>
      <c r="D2476" t="s">
        <v>292</v>
      </c>
      <c r="E2476" t="s">
        <v>5703</v>
      </c>
      <c r="F2476" t="s">
        <v>141</v>
      </c>
      <c r="G2476" t="s">
        <v>140</v>
      </c>
      <c r="H2476" t="s">
        <v>833</v>
      </c>
      <c r="I2476" s="200">
        <v>1400</v>
      </c>
      <c r="J2476" s="200"/>
      <c r="K2476" s="237">
        <v>60.7</v>
      </c>
      <c r="L2476" s="237"/>
      <c r="M2476" s="288">
        <v>23.06</v>
      </c>
      <c r="N2476" s="288"/>
      <c r="O2476" s="311">
        <v>1500</v>
      </c>
      <c r="P2476" s="298"/>
      <c r="Q2476" s="299">
        <v>59.2</v>
      </c>
      <c r="R2476" s="299"/>
      <c r="S2476" s="300">
        <v>25.34</v>
      </c>
      <c r="T2476" s="301"/>
      <c r="U2476" s="246"/>
    </row>
    <row r="2477" spans="1:21" x14ac:dyDescent="0.25">
      <c r="A2477" s="290" t="s">
        <v>5704</v>
      </c>
      <c r="B2477" t="s">
        <v>290</v>
      </c>
      <c r="C2477" t="s">
        <v>291</v>
      </c>
      <c r="D2477" t="s">
        <v>292</v>
      </c>
      <c r="E2477" t="s">
        <v>5705</v>
      </c>
      <c r="F2477" t="s">
        <v>141</v>
      </c>
      <c r="G2477" t="s">
        <v>140</v>
      </c>
      <c r="H2477" t="s">
        <v>1469</v>
      </c>
      <c r="I2477" s="200">
        <v>15856</v>
      </c>
      <c r="J2477" s="200"/>
      <c r="K2477" s="237">
        <v>531</v>
      </c>
      <c r="L2477" s="237"/>
      <c r="M2477" s="288">
        <v>29.86</v>
      </c>
      <c r="N2477" s="288"/>
      <c r="O2477" s="311">
        <v>18533</v>
      </c>
      <c r="P2477" s="298"/>
      <c r="Q2477" s="299">
        <v>531.1</v>
      </c>
      <c r="R2477" s="299"/>
      <c r="S2477" s="300">
        <v>34.9</v>
      </c>
      <c r="T2477" s="301"/>
      <c r="U2477" s="246"/>
    </row>
    <row r="2478" spans="1:21" x14ac:dyDescent="0.25">
      <c r="A2478" s="290" t="s">
        <v>5706</v>
      </c>
      <c r="B2478" t="s">
        <v>290</v>
      </c>
      <c r="C2478" t="s">
        <v>291</v>
      </c>
      <c r="D2478" t="s">
        <v>292</v>
      </c>
      <c r="E2478" t="s">
        <v>5707</v>
      </c>
      <c r="F2478" t="s">
        <v>141</v>
      </c>
      <c r="G2478" t="s">
        <v>140</v>
      </c>
      <c r="H2478" t="s">
        <v>1469</v>
      </c>
      <c r="I2478" s="200">
        <v>0</v>
      </c>
      <c r="J2478" s="200"/>
      <c r="K2478" s="237">
        <v>0</v>
      </c>
      <c r="L2478" s="237"/>
      <c r="M2478" s="288">
        <v>0</v>
      </c>
      <c r="N2478" s="288"/>
      <c r="O2478" s="311">
        <v>0</v>
      </c>
      <c r="P2478" s="298"/>
      <c r="Q2478" s="299">
        <v>0</v>
      </c>
      <c r="R2478" s="299"/>
      <c r="S2478" s="300">
        <v>0</v>
      </c>
      <c r="T2478" s="301"/>
      <c r="U2478" s="246"/>
    </row>
    <row r="2479" spans="1:21" x14ac:dyDescent="0.25">
      <c r="A2479" s="290" t="s">
        <v>5708</v>
      </c>
      <c r="B2479" t="s">
        <v>290</v>
      </c>
      <c r="C2479" t="s">
        <v>291</v>
      </c>
      <c r="D2479" t="s">
        <v>292</v>
      </c>
      <c r="E2479" t="s">
        <v>5709</v>
      </c>
      <c r="F2479" t="s">
        <v>141</v>
      </c>
      <c r="G2479" t="s">
        <v>140</v>
      </c>
      <c r="H2479" t="s">
        <v>1469</v>
      </c>
      <c r="I2479" s="200">
        <v>0</v>
      </c>
      <c r="J2479" s="200"/>
      <c r="K2479" s="237">
        <v>0</v>
      </c>
      <c r="L2479" s="237"/>
      <c r="M2479" s="288">
        <v>0</v>
      </c>
      <c r="N2479" s="288"/>
      <c r="O2479" s="311">
        <v>0</v>
      </c>
      <c r="P2479" s="298"/>
      <c r="Q2479" s="299">
        <v>0</v>
      </c>
      <c r="R2479" s="299"/>
      <c r="S2479" s="300">
        <v>0</v>
      </c>
      <c r="T2479" s="301"/>
      <c r="U2479" s="246"/>
    </row>
    <row r="2480" spans="1:21" x14ac:dyDescent="0.25">
      <c r="A2480" s="290" t="s">
        <v>5710</v>
      </c>
      <c r="B2480" t="s">
        <v>290</v>
      </c>
      <c r="C2480" t="s">
        <v>291</v>
      </c>
      <c r="D2480" t="s">
        <v>292</v>
      </c>
      <c r="E2480" t="s">
        <v>5711</v>
      </c>
      <c r="F2480" t="s">
        <v>141</v>
      </c>
      <c r="G2480" t="s">
        <v>140</v>
      </c>
      <c r="H2480" t="s">
        <v>833</v>
      </c>
      <c r="I2480" s="200">
        <v>500996</v>
      </c>
      <c r="J2480" s="200"/>
      <c r="K2480" s="237">
        <v>3198.8</v>
      </c>
      <c r="L2480" s="237"/>
      <c r="M2480" s="288">
        <v>156.62</v>
      </c>
      <c r="N2480" s="288"/>
      <c r="O2480" s="311">
        <v>505052</v>
      </c>
      <c r="P2480" s="298"/>
      <c r="Q2480" s="299">
        <v>3224.7</v>
      </c>
      <c r="R2480" s="299"/>
      <c r="S2480" s="300">
        <v>156.62</v>
      </c>
      <c r="T2480" s="301"/>
      <c r="U2480" s="246"/>
    </row>
    <row r="2481" spans="1:21" x14ac:dyDescent="0.25">
      <c r="A2481" s="290" t="s">
        <v>5712</v>
      </c>
      <c r="B2481" t="s">
        <v>290</v>
      </c>
      <c r="C2481" t="s">
        <v>291</v>
      </c>
      <c r="D2481" t="s">
        <v>292</v>
      </c>
      <c r="E2481" t="s">
        <v>5713</v>
      </c>
      <c r="F2481" t="s">
        <v>141</v>
      </c>
      <c r="G2481" t="s">
        <v>140</v>
      </c>
      <c r="H2481" t="s">
        <v>1469</v>
      </c>
      <c r="I2481" s="200">
        <v>0</v>
      </c>
      <c r="J2481" s="200"/>
      <c r="K2481" s="237">
        <v>0</v>
      </c>
      <c r="L2481" s="237"/>
      <c r="M2481" s="288">
        <v>0</v>
      </c>
      <c r="N2481" s="288"/>
      <c r="O2481" s="311">
        <v>0</v>
      </c>
      <c r="P2481" s="298"/>
      <c r="Q2481" s="299">
        <v>0</v>
      </c>
      <c r="R2481" s="299"/>
      <c r="S2481" s="300">
        <v>0</v>
      </c>
      <c r="T2481" s="301"/>
      <c r="U2481" s="246"/>
    </row>
    <row r="2482" spans="1:21" x14ac:dyDescent="0.25">
      <c r="A2482" s="290" t="s">
        <v>5714</v>
      </c>
      <c r="B2482" t="s">
        <v>290</v>
      </c>
      <c r="C2482" t="s">
        <v>291</v>
      </c>
      <c r="D2482" t="s">
        <v>292</v>
      </c>
      <c r="E2482" t="s">
        <v>5715</v>
      </c>
      <c r="F2482" t="s">
        <v>141</v>
      </c>
      <c r="G2482" t="s">
        <v>140</v>
      </c>
      <c r="H2482" t="s">
        <v>833</v>
      </c>
      <c r="I2482" s="200">
        <v>759085</v>
      </c>
      <c r="J2482" s="200"/>
      <c r="K2482" s="237">
        <v>3631.8</v>
      </c>
      <c r="L2482" s="237"/>
      <c r="M2482" s="288">
        <v>209.01</v>
      </c>
      <c r="N2482" s="288"/>
      <c r="O2482" s="311">
        <v>807898</v>
      </c>
      <c r="P2482" s="298"/>
      <c r="Q2482" s="299">
        <v>3673.9</v>
      </c>
      <c r="R2482" s="299"/>
      <c r="S2482" s="300">
        <v>219.9</v>
      </c>
      <c r="T2482" s="301"/>
      <c r="U2482" s="246"/>
    </row>
    <row r="2483" spans="1:21" x14ac:dyDescent="0.25">
      <c r="A2483" s="290" t="s">
        <v>5716</v>
      </c>
      <c r="B2483" t="s">
        <v>290</v>
      </c>
      <c r="C2483" t="s">
        <v>291</v>
      </c>
      <c r="D2483" t="s">
        <v>292</v>
      </c>
      <c r="E2483" t="s">
        <v>5717</v>
      </c>
      <c r="F2483" t="s">
        <v>141</v>
      </c>
      <c r="G2483" t="s">
        <v>140</v>
      </c>
      <c r="H2483" t="s">
        <v>833</v>
      </c>
      <c r="I2483" s="200">
        <v>32250</v>
      </c>
      <c r="J2483" s="200"/>
      <c r="K2483" s="237">
        <v>454.5</v>
      </c>
      <c r="L2483" s="237"/>
      <c r="M2483" s="288">
        <v>70.959999999999994</v>
      </c>
      <c r="N2483" s="288"/>
      <c r="O2483" s="311">
        <v>32250</v>
      </c>
      <c r="P2483" s="298"/>
      <c r="Q2483" s="299">
        <v>457.4</v>
      </c>
      <c r="R2483" s="299"/>
      <c r="S2483" s="300">
        <v>70.510000000000005</v>
      </c>
      <c r="T2483" s="301"/>
      <c r="U2483" s="246"/>
    </row>
    <row r="2484" spans="1:21" x14ac:dyDescent="0.25">
      <c r="A2484" s="290" t="s">
        <v>5718</v>
      </c>
      <c r="B2484" t="s">
        <v>290</v>
      </c>
      <c r="C2484" t="s">
        <v>291</v>
      </c>
      <c r="D2484" t="s">
        <v>292</v>
      </c>
      <c r="E2484" t="s">
        <v>5719</v>
      </c>
      <c r="F2484" t="s">
        <v>141</v>
      </c>
      <c r="G2484" t="s">
        <v>140</v>
      </c>
      <c r="H2484" t="s">
        <v>833</v>
      </c>
      <c r="I2484" s="200">
        <v>8723</v>
      </c>
      <c r="J2484" s="200"/>
      <c r="K2484" s="237">
        <v>193.5</v>
      </c>
      <c r="L2484" s="237"/>
      <c r="M2484" s="288">
        <v>45.08</v>
      </c>
      <c r="N2484" s="288"/>
      <c r="O2484" s="311">
        <v>8963</v>
      </c>
      <c r="P2484" s="298"/>
      <c r="Q2484" s="299">
        <v>195</v>
      </c>
      <c r="R2484" s="299"/>
      <c r="S2484" s="300">
        <v>45.96</v>
      </c>
      <c r="T2484" s="301"/>
      <c r="U2484" s="246"/>
    </row>
    <row r="2485" spans="1:21" x14ac:dyDescent="0.25">
      <c r="A2485" s="290" t="s">
        <v>5720</v>
      </c>
      <c r="B2485" t="s">
        <v>290</v>
      </c>
      <c r="C2485" t="s">
        <v>291</v>
      </c>
      <c r="D2485" t="s">
        <v>292</v>
      </c>
      <c r="E2485" t="s">
        <v>5721</v>
      </c>
      <c r="F2485" t="s">
        <v>141</v>
      </c>
      <c r="G2485" t="s">
        <v>140</v>
      </c>
      <c r="H2485" t="s">
        <v>833</v>
      </c>
      <c r="I2485" s="200">
        <v>2600</v>
      </c>
      <c r="J2485" s="200"/>
      <c r="K2485" s="237">
        <v>62.7</v>
      </c>
      <c r="L2485" s="237"/>
      <c r="M2485" s="288">
        <v>41.47</v>
      </c>
      <c r="N2485" s="288"/>
      <c r="O2485" s="311">
        <v>2600</v>
      </c>
      <c r="P2485" s="298"/>
      <c r="Q2485" s="299">
        <v>63.8</v>
      </c>
      <c r="R2485" s="299"/>
      <c r="S2485" s="300">
        <v>40.75</v>
      </c>
      <c r="T2485" s="301"/>
      <c r="U2485" s="246"/>
    </row>
    <row r="2486" spans="1:21" x14ac:dyDescent="0.25">
      <c r="A2486" s="290" t="s">
        <v>5722</v>
      </c>
      <c r="B2486" t="s">
        <v>290</v>
      </c>
      <c r="C2486" t="s">
        <v>291</v>
      </c>
      <c r="D2486" t="s">
        <v>292</v>
      </c>
      <c r="E2486" t="s">
        <v>5723</v>
      </c>
      <c r="F2486" t="s">
        <v>141</v>
      </c>
      <c r="G2486" t="s">
        <v>140</v>
      </c>
      <c r="H2486" t="s">
        <v>833</v>
      </c>
      <c r="I2486" s="200">
        <v>54647</v>
      </c>
      <c r="J2486" s="200"/>
      <c r="K2486" s="237">
        <v>555.4</v>
      </c>
      <c r="L2486" s="237"/>
      <c r="M2486" s="288">
        <v>98.39</v>
      </c>
      <c r="N2486" s="288"/>
      <c r="O2486" s="311">
        <v>57000</v>
      </c>
      <c r="P2486" s="298"/>
      <c r="Q2486" s="299">
        <v>565.9</v>
      </c>
      <c r="R2486" s="299"/>
      <c r="S2486" s="300">
        <v>100.72</v>
      </c>
      <c r="T2486" s="301"/>
      <c r="U2486" s="246"/>
    </row>
    <row r="2487" spans="1:21" x14ac:dyDescent="0.25">
      <c r="A2487" s="290" t="s">
        <v>5724</v>
      </c>
      <c r="B2487" t="s">
        <v>290</v>
      </c>
      <c r="C2487" t="s">
        <v>291</v>
      </c>
      <c r="D2487" t="s">
        <v>292</v>
      </c>
      <c r="E2487" t="s">
        <v>5725</v>
      </c>
      <c r="F2487" t="s">
        <v>141</v>
      </c>
      <c r="G2487" t="s">
        <v>140</v>
      </c>
      <c r="H2487" t="s">
        <v>833</v>
      </c>
      <c r="I2487" s="200">
        <v>0</v>
      </c>
      <c r="J2487" s="200"/>
      <c r="K2487" s="237">
        <v>0</v>
      </c>
      <c r="L2487" s="237"/>
      <c r="M2487" s="288">
        <v>0</v>
      </c>
      <c r="N2487" s="288"/>
      <c r="O2487" s="311">
        <v>3963</v>
      </c>
      <c r="P2487" s="298"/>
      <c r="Q2487" s="299">
        <v>102.9</v>
      </c>
      <c r="R2487" s="299"/>
      <c r="S2487" s="300">
        <v>38.51</v>
      </c>
      <c r="T2487" s="301"/>
      <c r="U2487" s="246"/>
    </row>
    <row r="2488" spans="1:21" x14ac:dyDescent="0.25">
      <c r="A2488" s="290" t="s">
        <v>5726</v>
      </c>
      <c r="B2488" t="s">
        <v>290</v>
      </c>
      <c r="C2488" t="s">
        <v>291</v>
      </c>
      <c r="D2488" t="s">
        <v>292</v>
      </c>
      <c r="E2488" t="s">
        <v>5727</v>
      </c>
      <c r="F2488" t="s">
        <v>141</v>
      </c>
      <c r="G2488" t="s">
        <v>140</v>
      </c>
      <c r="H2488" t="s">
        <v>833</v>
      </c>
      <c r="I2488" s="200">
        <v>7500</v>
      </c>
      <c r="J2488" s="200"/>
      <c r="K2488" s="237">
        <v>262.8</v>
      </c>
      <c r="L2488" s="237"/>
      <c r="M2488" s="288">
        <v>28.54</v>
      </c>
      <c r="N2488" s="288"/>
      <c r="O2488" s="311">
        <v>7500</v>
      </c>
      <c r="P2488" s="298"/>
      <c r="Q2488" s="299">
        <v>256.60000000000002</v>
      </c>
      <c r="R2488" s="299"/>
      <c r="S2488" s="300">
        <v>29.23</v>
      </c>
      <c r="T2488" s="301"/>
      <c r="U2488" s="246"/>
    </row>
    <row r="2489" spans="1:21" x14ac:dyDescent="0.25">
      <c r="A2489" s="290" t="s">
        <v>5728</v>
      </c>
      <c r="B2489" t="s">
        <v>290</v>
      </c>
      <c r="C2489" t="s">
        <v>291</v>
      </c>
      <c r="D2489" t="s">
        <v>292</v>
      </c>
      <c r="E2489" t="s">
        <v>5729</v>
      </c>
      <c r="F2489" t="s">
        <v>141</v>
      </c>
      <c r="G2489" t="s">
        <v>140</v>
      </c>
      <c r="H2489" t="s">
        <v>833</v>
      </c>
      <c r="I2489" s="200">
        <v>92160</v>
      </c>
      <c r="J2489" s="200"/>
      <c r="K2489" s="237">
        <v>3941.1</v>
      </c>
      <c r="L2489" s="237"/>
      <c r="M2489" s="288">
        <v>23.38</v>
      </c>
      <c r="N2489" s="288"/>
      <c r="O2489" s="311">
        <v>94814</v>
      </c>
      <c r="P2489" s="298"/>
      <c r="Q2489" s="299">
        <v>4027.7</v>
      </c>
      <c r="R2489" s="299"/>
      <c r="S2489" s="300">
        <v>23.54</v>
      </c>
      <c r="T2489" s="301"/>
      <c r="U2489" s="246"/>
    </row>
    <row r="2490" spans="1:21" x14ac:dyDescent="0.25">
      <c r="A2490" s="290" t="s">
        <v>5730</v>
      </c>
      <c r="B2490" t="s">
        <v>290</v>
      </c>
      <c r="C2490" t="s">
        <v>291</v>
      </c>
      <c r="D2490" t="s">
        <v>292</v>
      </c>
      <c r="E2490" t="s">
        <v>5731</v>
      </c>
      <c r="F2490" t="s">
        <v>141</v>
      </c>
      <c r="G2490" t="s">
        <v>140</v>
      </c>
      <c r="H2490" t="s">
        <v>833</v>
      </c>
      <c r="I2490" s="200">
        <v>120000</v>
      </c>
      <c r="J2490" s="200"/>
      <c r="K2490" s="237">
        <v>986</v>
      </c>
      <c r="L2490" s="237"/>
      <c r="M2490" s="288">
        <v>121.7</v>
      </c>
      <c r="N2490" s="288"/>
      <c r="O2490" s="311">
        <v>126500</v>
      </c>
      <c r="P2490" s="298"/>
      <c r="Q2490" s="299">
        <v>993.5</v>
      </c>
      <c r="R2490" s="299"/>
      <c r="S2490" s="300">
        <v>127.33</v>
      </c>
      <c r="T2490" s="301"/>
      <c r="U2490" s="246"/>
    </row>
    <row r="2491" spans="1:21" x14ac:dyDescent="0.25">
      <c r="A2491" s="290" t="s">
        <v>5732</v>
      </c>
      <c r="B2491" t="s">
        <v>290</v>
      </c>
      <c r="C2491" t="s">
        <v>291</v>
      </c>
      <c r="D2491" t="s">
        <v>292</v>
      </c>
      <c r="E2491" t="s">
        <v>5733</v>
      </c>
      <c r="F2491" t="s">
        <v>141</v>
      </c>
      <c r="G2491" t="s">
        <v>140</v>
      </c>
      <c r="H2491" t="s">
        <v>1469</v>
      </c>
      <c r="I2491" s="200">
        <v>19179</v>
      </c>
      <c r="J2491" s="200"/>
      <c r="K2491" s="237">
        <v>579.9</v>
      </c>
      <c r="L2491" s="237"/>
      <c r="M2491" s="288">
        <v>33.07</v>
      </c>
      <c r="N2491" s="288"/>
      <c r="O2491" s="311">
        <v>19467</v>
      </c>
      <c r="P2491" s="298"/>
      <c r="Q2491" s="299">
        <v>579.1</v>
      </c>
      <c r="R2491" s="299"/>
      <c r="S2491" s="300">
        <v>33.619999999999997</v>
      </c>
      <c r="T2491" s="301"/>
      <c r="U2491" s="246"/>
    </row>
    <row r="2492" spans="1:21" x14ac:dyDescent="0.25">
      <c r="A2492" s="290" t="s">
        <v>5734</v>
      </c>
      <c r="B2492" t="s">
        <v>290</v>
      </c>
      <c r="C2492" t="s">
        <v>291</v>
      </c>
      <c r="D2492" t="s">
        <v>292</v>
      </c>
      <c r="E2492" t="s">
        <v>5735</v>
      </c>
      <c r="F2492" t="s">
        <v>141</v>
      </c>
      <c r="G2492" t="s">
        <v>140</v>
      </c>
      <c r="H2492" t="s">
        <v>896</v>
      </c>
      <c r="I2492" s="200">
        <v>0</v>
      </c>
      <c r="J2492" s="200"/>
      <c r="K2492" s="237">
        <v>45.4</v>
      </c>
      <c r="L2492" s="237"/>
      <c r="M2492" s="288">
        <v>0</v>
      </c>
      <c r="N2492" s="288"/>
      <c r="O2492" s="311">
        <v>0</v>
      </c>
      <c r="P2492" s="298"/>
      <c r="Q2492" s="299">
        <v>45.6</v>
      </c>
      <c r="R2492" s="299"/>
      <c r="S2492" s="300">
        <v>0</v>
      </c>
      <c r="T2492" s="301"/>
      <c r="U2492" s="246"/>
    </row>
    <row r="2493" spans="1:21" x14ac:dyDescent="0.25">
      <c r="A2493" s="290" t="s">
        <v>5736</v>
      </c>
      <c r="B2493" t="s">
        <v>290</v>
      </c>
      <c r="C2493" t="s">
        <v>291</v>
      </c>
      <c r="D2493" t="s">
        <v>292</v>
      </c>
      <c r="E2493" t="s">
        <v>5737</v>
      </c>
      <c r="F2493" t="s">
        <v>141</v>
      </c>
      <c r="G2493" t="s">
        <v>140</v>
      </c>
      <c r="H2493" t="s">
        <v>833</v>
      </c>
      <c r="I2493" s="200">
        <v>5500</v>
      </c>
      <c r="J2493" s="200"/>
      <c r="K2493" s="237">
        <v>148</v>
      </c>
      <c r="L2493" s="237"/>
      <c r="M2493" s="288">
        <v>37.159999999999997</v>
      </c>
      <c r="N2493" s="288"/>
      <c r="O2493" s="311">
        <v>5500</v>
      </c>
      <c r="P2493" s="298"/>
      <c r="Q2493" s="299">
        <v>146.5</v>
      </c>
      <c r="R2493" s="299"/>
      <c r="S2493" s="300">
        <v>37.54</v>
      </c>
      <c r="T2493" s="301"/>
      <c r="U2493" s="246"/>
    </row>
    <row r="2494" spans="1:21" x14ac:dyDescent="0.25">
      <c r="A2494" s="290" t="s">
        <v>5738</v>
      </c>
      <c r="B2494" t="s">
        <v>290</v>
      </c>
      <c r="C2494" t="s">
        <v>291</v>
      </c>
      <c r="D2494" t="s">
        <v>292</v>
      </c>
      <c r="E2494" t="s">
        <v>5739</v>
      </c>
      <c r="F2494" t="s">
        <v>141</v>
      </c>
      <c r="G2494" t="s">
        <v>140</v>
      </c>
      <c r="H2494" t="s">
        <v>1469</v>
      </c>
      <c r="I2494" s="200">
        <v>0</v>
      </c>
      <c r="J2494" s="200"/>
      <c r="K2494" s="237">
        <v>0</v>
      </c>
      <c r="L2494" s="237"/>
      <c r="M2494" s="288">
        <v>0</v>
      </c>
      <c r="N2494" s="288"/>
      <c r="O2494" s="311">
        <v>0</v>
      </c>
      <c r="P2494" s="298"/>
      <c r="Q2494" s="299">
        <v>0</v>
      </c>
      <c r="R2494" s="299"/>
      <c r="S2494" s="300">
        <v>0</v>
      </c>
      <c r="T2494" s="301"/>
      <c r="U2494" s="246"/>
    </row>
    <row r="2495" spans="1:21" x14ac:dyDescent="0.25">
      <c r="A2495" s="290" t="s">
        <v>5740</v>
      </c>
      <c r="B2495" t="s">
        <v>290</v>
      </c>
      <c r="C2495" t="s">
        <v>291</v>
      </c>
      <c r="D2495" t="s">
        <v>292</v>
      </c>
      <c r="E2495" t="s">
        <v>5741</v>
      </c>
      <c r="F2495" t="s">
        <v>141</v>
      </c>
      <c r="G2495" t="s">
        <v>140</v>
      </c>
      <c r="H2495" t="s">
        <v>1469</v>
      </c>
      <c r="I2495" s="200">
        <v>0</v>
      </c>
      <c r="J2495" s="200"/>
      <c r="K2495" s="237">
        <v>0</v>
      </c>
      <c r="L2495" s="237"/>
      <c r="M2495" s="288">
        <v>0</v>
      </c>
      <c r="N2495" s="288"/>
      <c r="O2495" s="311">
        <v>0</v>
      </c>
      <c r="P2495" s="298"/>
      <c r="Q2495" s="299">
        <v>0</v>
      </c>
      <c r="R2495" s="299"/>
      <c r="S2495" s="300">
        <v>0</v>
      </c>
      <c r="T2495" s="301"/>
      <c r="U2495" s="246"/>
    </row>
    <row r="2496" spans="1:21" x14ac:dyDescent="0.25">
      <c r="A2496" s="290" t="s">
        <v>5742</v>
      </c>
      <c r="B2496" t="s">
        <v>290</v>
      </c>
      <c r="C2496" t="s">
        <v>291</v>
      </c>
      <c r="D2496" t="s">
        <v>292</v>
      </c>
      <c r="E2496" t="s">
        <v>5743</v>
      </c>
      <c r="F2496" t="s">
        <v>141</v>
      </c>
      <c r="G2496" t="s">
        <v>140</v>
      </c>
      <c r="H2496" t="s">
        <v>896</v>
      </c>
      <c r="I2496" s="200">
        <v>0</v>
      </c>
      <c r="J2496" s="200"/>
      <c r="K2496" s="237">
        <v>23.5</v>
      </c>
      <c r="L2496" s="237"/>
      <c r="M2496" s="288">
        <v>0</v>
      </c>
      <c r="N2496" s="288"/>
      <c r="O2496" s="311">
        <v>0</v>
      </c>
      <c r="P2496" s="298"/>
      <c r="Q2496" s="299">
        <v>24.4</v>
      </c>
      <c r="R2496" s="299"/>
      <c r="S2496" s="300">
        <v>0</v>
      </c>
      <c r="T2496" s="301"/>
      <c r="U2496" s="246"/>
    </row>
    <row r="2497" spans="1:21" x14ac:dyDescent="0.25">
      <c r="A2497" s="290" t="s">
        <v>5744</v>
      </c>
      <c r="B2497" t="s">
        <v>290</v>
      </c>
      <c r="C2497" t="s">
        <v>291</v>
      </c>
      <c r="D2497" t="s">
        <v>292</v>
      </c>
      <c r="E2497" t="s">
        <v>5745</v>
      </c>
      <c r="F2497" t="s">
        <v>141</v>
      </c>
      <c r="G2497" t="s">
        <v>140</v>
      </c>
      <c r="H2497" t="s">
        <v>833</v>
      </c>
      <c r="I2497" s="200">
        <v>16167</v>
      </c>
      <c r="J2497" s="200"/>
      <c r="K2497" s="237">
        <v>285.89999999999998</v>
      </c>
      <c r="L2497" s="237"/>
      <c r="M2497" s="288">
        <v>56.55</v>
      </c>
      <c r="N2497" s="288"/>
      <c r="O2497" s="311">
        <v>13785</v>
      </c>
      <c r="P2497" s="298"/>
      <c r="Q2497" s="299">
        <v>281</v>
      </c>
      <c r="R2497" s="299"/>
      <c r="S2497" s="300">
        <v>49.06</v>
      </c>
      <c r="T2497" s="301"/>
      <c r="U2497" s="246"/>
    </row>
    <row r="2498" spans="1:21" x14ac:dyDescent="0.25">
      <c r="A2498" s="290" t="s">
        <v>5746</v>
      </c>
      <c r="B2498" t="s">
        <v>290</v>
      </c>
      <c r="C2498" t="s">
        <v>291</v>
      </c>
      <c r="D2498" t="s">
        <v>292</v>
      </c>
      <c r="E2498" t="s">
        <v>5747</v>
      </c>
      <c r="F2498" t="s">
        <v>141</v>
      </c>
      <c r="G2498" t="s">
        <v>140</v>
      </c>
      <c r="H2498" t="s">
        <v>833</v>
      </c>
      <c r="I2498" s="200">
        <v>17150</v>
      </c>
      <c r="J2498" s="200"/>
      <c r="K2498" s="237">
        <v>255.3</v>
      </c>
      <c r="L2498" s="237"/>
      <c r="M2498" s="288">
        <v>67.180000000000007</v>
      </c>
      <c r="N2498" s="288"/>
      <c r="O2498" s="311">
        <v>17150</v>
      </c>
      <c r="P2498" s="298"/>
      <c r="Q2498" s="299">
        <v>257.8</v>
      </c>
      <c r="R2498" s="299"/>
      <c r="S2498" s="300">
        <v>66.52</v>
      </c>
      <c r="T2498" s="301"/>
      <c r="U2498" s="246"/>
    </row>
    <row r="2499" spans="1:21" x14ac:dyDescent="0.25">
      <c r="A2499" s="290" t="s">
        <v>5748</v>
      </c>
      <c r="B2499" t="s">
        <v>290</v>
      </c>
      <c r="C2499" t="s">
        <v>291</v>
      </c>
      <c r="D2499" t="s">
        <v>292</v>
      </c>
      <c r="E2499" t="s">
        <v>5749</v>
      </c>
      <c r="F2499" t="s">
        <v>141</v>
      </c>
      <c r="G2499" t="s">
        <v>140</v>
      </c>
      <c r="H2499" t="s">
        <v>833</v>
      </c>
      <c r="I2499" s="200">
        <v>7000</v>
      </c>
      <c r="J2499" s="200"/>
      <c r="K2499" s="237">
        <v>193</v>
      </c>
      <c r="L2499" s="237"/>
      <c r="M2499" s="288">
        <v>36.270000000000003</v>
      </c>
      <c r="N2499" s="288"/>
      <c r="O2499" s="311">
        <v>7000</v>
      </c>
      <c r="P2499" s="298"/>
      <c r="Q2499" s="299">
        <v>190.6</v>
      </c>
      <c r="R2499" s="299"/>
      <c r="S2499" s="300">
        <v>36.729999999999997</v>
      </c>
      <c r="T2499" s="301"/>
      <c r="U2499" s="246"/>
    </row>
    <row r="2500" spans="1:21" x14ac:dyDescent="0.25">
      <c r="A2500" s="290" t="s">
        <v>5750</v>
      </c>
      <c r="B2500" t="s">
        <v>290</v>
      </c>
      <c r="C2500" t="s">
        <v>291</v>
      </c>
      <c r="D2500" t="s">
        <v>292</v>
      </c>
      <c r="E2500" t="s">
        <v>5751</v>
      </c>
      <c r="F2500" t="s">
        <v>141</v>
      </c>
      <c r="G2500" t="s">
        <v>140</v>
      </c>
      <c r="H2500" t="s">
        <v>833</v>
      </c>
      <c r="I2500" s="200">
        <v>9830</v>
      </c>
      <c r="J2500" s="200"/>
      <c r="K2500" s="237">
        <v>262.8</v>
      </c>
      <c r="L2500" s="237"/>
      <c r="M2500" s="288">
        <v>37.4</v>
      </c>
      <c r="N2500" s="288"/>
      <c r="O2500" s="311">
        <v>9980</v>
      </c>
      <c r="P2500" s="298"/>
      <c r="Q2500" s="299">
        <v>259.8</v>
      </c>
      <c r="R2500" s="299"/>
      <c r="S2500" s="300">
        <v>38.409999999999997</v>
      </c>
      <c r="T2500" s="301"/>
      <c r="U2500" s="246"/>
    </row>
    <row r="2501" spans="1:21" x14ac:dyDescent="0.25">
      <c r="A2501" s="290" t="s">
        <v>5752</v>
      </c>
      <c r="B2501" t="s">
        <v>290</v>
      </c>
      <c r="C2501" t="s">
        <v>291</v>
      </c>
      <c r="D2501" t="s">
        <v>292</v>
      </c>
      <c r="E2501" t="s">
        <v>5753</v>
      </c>
      <c r="F2501" t="s">
        <v>141</v>
      </c>
      <c r="G2501" t="s">
        <v>140</v>
      </c>
      <c r="H2501" t="s">
        <v>833</v>
      </c>
      <c r="I2501" s="200">
        <v>46324</v>
      </c>
      <c r="J2501" s="200"/>
      <c r="K2501" s="237">
        <v>305.2</v>
      </c>
      <c r="L2501" s="237"/>
      <c r="M2501" s="288">
        <v>151.78</v>
      </c>
      <c r="N2501" s="288"/>
      <c r="O2501" s="311">
        <v>44920</v>
      </c>
      <c r="P2501" s="298"/>
      <c r="Q2501" s="299">
        <v>302</v>
      </c>
      <c r="R2501" s="299"/>
      <c r="S2501" s="300">
        <v>148.74</v>
      </c>
      <c r="T2501" s="301"/>
      <c r="U2501" s="246"/>
    </row>
    <row r="2502" spans="1:21" x14ac:dyDescent="0.25">
      <c r="A2502" s="290" t="s">
        <v>5754</v>
      </c>
      <c r="B2502" t="s">
        <v>290</v>
      </c>
      <c r="C2502" t="s">
        <v>291</v>
      </c>
      <c r="D2502" t="s">
        <v>292</v>
      </c>
      <c r="E2502" t="s">
        <v>5755</v>
      </c>
      <c r="F2502" t="s">
        <v>141</v>
      </c>
      <c r="G2502" t="s">
        <v>140</v>
      </c>
      <c r="H2502" t="s">
        <v>833</v>
      </c>
      <c r="I2502" s="200">
        <v>37890</v>
      </c>
      <c r="J2502" s="200"/>
      <c r="K2502" s="237">
        <v>813.5</v>
      </c>
      <c r="L2502" s="237"/>
      <c r="M2502" s="288">
        <v>46.58</v>
      </c>
      <c r="N2502" s="288"/>
      <c r="O2502" s="311">
        <v>47997</v>
      </c>
      <c r="P2502" s="298"/>
      <c r="Q2502" s="299">
        <v>807.2</v>
      </c>
      <c r="R2502" s="299"/>
      <c r="S2502" s="300">
        <v>59.46</v>
      </c>
      <c r="T2502" s="301"/>
      <c r="U2502" s="246"/>
    </row>
    <row r="2503" spans="1:21" x14ac:dyDescent="0.25">
      <c r="A2503" s="290" t="s">
        <v>5756</v>
      </c>
      <c r="B2503" t="s">
        <v>290</v>
      </c>
      <c r="C2503" t="s">
        <v>291</v>
      </c>
      <c r="D2503" t="s">
        <v>292</v>
      </c>
      <c r="E2503" t="s">
        <v>5757</v>
      </c>
      <c r="F2503" t="s">
        <v>141</v>
      </c>
      <c r="G2503" t="s">
        <v>140</v>
      </c>
      <c r="H2503" t="s">
        <v>833</v>
      </c>
      <c r="I2503" s="200">
        <v>300645</v>
      </c>
      <c r="J2503" s="200"/>
      <c r="K2503" s="237">
        <v>1601.3</v>
      </c>
      <c r="L2503" s="237"/>
      <c r="M2503" s="288">
        <v>187.75</v>
      </c>
      <c r="N2503" s="288"/>
      <c r="O2503" s="311">
        <v>341412</v>
      </c>
      <c r="P2503" s="298"/>
      <c r="Q2503" s="299">
        <v>1581.6</v>
      </c>
      <c r="R2503" s="299"/>
      <c r="S2503" s="300">
        <v>215.86</v>
      </c>
      <c r="T2503" s="301"/>
      <c r="U2503" s="246"/>
    </row>
    <row r="2504" spans="1:21" x14ac:dyDescent="0.25">
      <c r="A2504" s="290" t="s">
        <v>5758</v>
      </c>
      <c r="B2504" t="s">
        <v>290</v>
      </c>
      <c r="C2504" t="s">
        <v>291</v>
      </c>
      <c r="D2504" t="s">
        <v>292</v>
      </c>
      <c r="E2504" t="s">
        <v>5759</v>
      </c>
      <c r="F2504" t="s">
        <v>141</v>
      </c>
      <c r="G2504" t="s">
        <v>140</v>
      </c>
      <c r="H2504" t="s">
        <v>833</v>
      </c>
      <c r="I2504" s="200">
        <v>2400</v>
      </c>
      <c r="J2504" s="200"/>
      <c r="K2504" s="237">
        <v>106.8</v>
      </c>
      <c r="L2504" s="237"/>
      <c r="M2504" s="288">
        <v>22.47</v>
      </c>
      <c r="N2504" s="288"/>
      <c r="O2504" s="311">
        <v>2400</v>
      </c>
      <c r="P2504" s="298"/>
      <c r="Q2504" s="299">
        <v>104.1</v>
      </c>
      <c r="R2504" s="299"/>
      <c r="S2504" s="300">
        <v>23.05</v>
      </c>
      <c r="T2504" s="301"/>
      <c r="U2504" s="246"/>
    </row>
    <row r="2505" spans="1:21" x14ac:dyDescent="0.25">
      <c r="A2505" s="290" t="s">
        <v>5760</v>
      </c>
      <c r="B2505" t="s">
        <v>290</v>
      </c>
      <c r="C2505" t="s">
        <v>291</v>
      </c>
      <c r="D2505" t="s">
        <v>292</v>
      </c>
      <c r="E2505" t="s">
        <v>5761</v>
      </c>
      <c r="F2505" t="s">
        <v>141</v>
      </c>
      <c r="G2505" t="s">
        <v>140</v>
      </c>
      <c r="H2505" t="s">
        <v>833</v>
      </c>
      <c r="I2505" s="200">
        <v>718030</v>
      </c>
      <c r="J2505" s="200"/>
      <c r="K2505" s="237">
        <v>4829.1000000000004</v>
      </c>
      <c r="L2505" s="237"/>
      <c r="M2505" s="288">
        <v>148.69</v>
      </c>
      <c r="N2505" s="288"/>
      <c r="O2505" s="311">
        <v>732390</v>
      </c>
      <c r="P2505" s="298"/>
      <c r="Q2505" s="299">
        <v>4762.2</v>
      </c>
      <c r="R2505" s="299"/>
      <c r="S2505" s="300">
        <v>153.79</v>
      </c>
      <c r="T2505" s="301"/>
      <c r="U2505" s="246"/>
    </row>
    <row r="2506" spans="1:21" x14ac:dyDescent="0.25">
      <c r="A2506" s="290" t="s">
        <v>5762</v>
      </c>
      <c r="B2506" t="s">
        <v>290</v>
      </c>
      <c r="C2506" t="s">
        <v>291</v>
      </c>
      <c r="D2506" t="s">
        <v>292</v>
      </c>
      <c r="E2506" t="s">
        <v>5763</v>
      </c>
      <c r="F2506" t="s">
        <v>141</v>
      </c>
      <c r="G2506" t="s">
        <v>140</v>
      </c>
      <c r="H2506" t="s">
        <v>1469</v>
      </c>
      <c r="I2506" s="200">
        <v>0</v>
      </c>
      <c r="J2506" s="200"/>
      <c r="K2506" s="237">
        <v>0</v>
      </c>
      <c r="L2506" s="237"/>
      <c r="M2506" s="288">
        <v>0</v>
      </c>
      <c r="N2506" s="288"/>
      <c r="O2506" s="311">
        <v>0</v>
      </c>
      <c r="P2506" s="298"/>
      <c r="Q2506" s="299">
        <v>0</v>
      </c>
      <c r="R2506" s="299"/>
      <c r="S2506" s="300">
        <v>0</v>
      </c>
      <c r="T2506" s="301"/>
      <c r="U2506" s="246"/>
    </row>
    <row r="2507" spans="1:21" x14ac:dyDescent="0.25">
      <c r="A2507" s="290" t="s">
        <v>5764</v>
      </c>
      <c r="B2507" t="s">
        <v>290</v>
      </c>
      <c r="C2507" t="s">
        <v>291</v>
      </c>
      <c r="D2507" t="s">
        <v>292</v>
      </c>
      <c r="E2507" t="s">
        <v>5765</v>
      </c>
      <c r="F2507" t="s">
        <v>141</v>
      </c>
      <c r="G2507" t="s">
        <v>140</v>
      </c>
      <c r="H2507" t="s">
        <v>833</v>
      </c>
      <c r="I2507" s="200">
        <v>6500</v>
      </c>
      <c r="J2507" s="200"/>
      <c r="K2507" s="237">
        <v>200.5</v>
      </c>
      <c r="L2507" s="237"/>
      <c r="M2507" s="288">
        <v>32.42</v>
      </c>
      <c r="N2507" s="288"/>
      <c r="O2507" s="311">
        <v>6500</v>
      </c>
      <c r="P2507" s="298"/>
      <c r="Q2507" s="299">
        <v>202.5</v>
      </c>
      <c r="R2507" s="299"/>
      <c r="S2507" s="300">
        <v>32.1</v>
      </c>
      <c r="T2507" s="301"/>
      <c r="U2507" s="246"/>
    </row>
    <row r="2508" spans="1:21" x14ac:dyDescent="0.25">
      <c r="A2508" s="290" t="s">
        <v>5766</v>
      </c>
      <c r="B2508" t="s">
        <v>290</v>
      </c>
      <c r="C2508" t="s">
        <v>291</v>
      </c>
      <c r="D2508" t="s">
        <v>292</v>
      </c>
      <c r="E2508" t="s">
        <v>5767</v>
      </c>
      <c r="F2508" t="s">
        <v>141</v>
      </c>
      <c r="G2508" t="s">
        <v>140</v>
      </c>
      <c r="H2508" t="s">
        <v>833</v>
      </c>
      <c r="I2508" s="200">
        <v>14453</v>
      </c>
      <c r="J2508" s="200"/>
      <c r="K2508" s="237">
        <v>522.29999999999995</v>
      </c>
      <c r="L2508" s="237"/>
      <c r="M2508" s="288">
        <v>27.67</v>
      </c>
      <c r="N2508" s="288"/>
      <c r="O2508" s="311">
        <v>14910</v>
      </c>
      <c r="P2508" s="298"/>
      <c r="Q2508" s="299">
        <v>517.70000000000005</v>
      </c>
      <c r="R2508" s="299"/>
      <c r="S2508" s="300">
        <v>28.8</v>
      </c>
      <c r="T2508" s="301"/>
      <c r="U2508" s="246"/>
    </row>
    <row r="2509" spans="1:21" x14ac:dyDescent="0.25">
      <c r="A2509" s="290" t="s">
        <v>5768</v>
      </c>
      <c r="B2509" t="s">
        <v>290</v>
      </c>
      <c r="C2509" t="s">
        <v>291</v>
      </c>
      <c r="D2509" t="s">
        <v>292</v>
      </c>
      <c r="E2509" t="s">
        <v>5769</v>
      </c>
      <c r="F2509" t="s">
        <v>141</v>
      </c>
      <c r="G2509" t="s">
        <v>140</v>
      </c>
      <c r="H2509" t="s">
        <v>833</v>
      </c>
      <c r="I2509" s="200">
        <v>218</v>
      </c>
      <c r="J2509" s="200"/>
      <c r="K2509" s="237">
        <v>9.4</v>
      </c>
      <c r="L2509" s="237"/>
      <c r="M2509" s="288">
        <v>23.16</v>
      </c>
      <c r="N2509" s="288"/>
      <c r="O2509" s="311">
        <v>214</v>
      </c>
      <c r="P2509" s="298"/>
      <c r="Q2509" s="299">
        <v>9.1999999999999993</v>
      </c>
      <c r="R2509" s="299"/>
      <c r="S2509" s="300">
        <v>23.3</v>
      </c>
      <c r="T2509" s="301"/>
      <c r="U2509" s="246"/>
    </row>
    <row r="2510" spans="1:21" x14ac:dyDescent="0.25">
      <c r="A2510" s="290" t="s">
        <v>5770</v>
      </c>
      <c r="B2510" t="s">
        <v>290</v>
      </c>
      <c r="C2510" t="s">
        <v>291</v>
      </c>
      <c r="D2510" t="s">
        <v>292</v>
      </c>
      <c r="E2510" t="s">
        <v>5771</v>
      </c>
      <c r="F2510" t="s">
        <v>141</v>
      </c>
      <c r="G2510" t="s">
        <v>140</v>
      </c>
      <c r="H2510" t="s">
        <v>833</v>
      </c>
      <c r="I2510" s="200">
        <v>2200</v>
      </c>
      <c r="J2510" s="200"/>
      <c r="K2510" s="237">
        <v>139</v>
      </c>
      <c r="L2510" s="237"/>
      <c r="M2510" s="288">
        <v>15.83</v>
      </c>
      <c r="N2510" s="288"/>
      <c r="O2510" s="311">
        <v>2600</v>
      </c>
      <c r="P2510" s="298"/>
      <c r="Q2510" s="299">
        <v>137</v>
      </c>
      <c r="R2510" s="299"/>
      <c r="S2510" s="300">
        <v>18.98</v>
      </c>
      <c r="T2510" s="301"/>
      <c r="U2510" s="246"/>
    </row>
    <row r="2511" spans="1:21" x14ac:dyDescent="0.25">
      <c r="A2511" s="290" t="s">
        <v>5772</v>
      </c>
      <c r="B2511" t="s">
        <v>290</v>
      </c>
      <c r="C2511" t="s">
        <v>291</v>
      </c>
      <c r="D2511" t="s">
        <v>292</v>
      </c>
      <c r="E2511" t="s">
        <v>5773</v>
      </c>
      <c r="F2511" t="s">
        <v>141</v>
      </c>
      <c r="G2511" t="s">
        <v>140</v>
      </c>
      <c r="H2511" t="s">
        <v>833</v>
      </c>
      <c r="I2511" s="200">
        <v>600</v>
      </c>
      <c r="J2511" s="200"/>
      <c r="K2511" s="237">
        <v>87.5</v>
      </c>
      <c r="L2511" s="237"/>
      <c r="M2511" s="288">
        <v>6.86</v>
      </c>
      <c r="N2511" s="288"/>
      <c r="O2511" s="311">
        <v>600</v>
      </c>
      <c r="P2511" s="298"/>
      <c r="Q2511" s="299">
        <v>88.2</v>
      </c>
      <c r="R2511" s="299"/>
      <c r="S2511" s="300">
        <v>6.8</v>
      </c>
      <c r="T2511" s="301"/>
      <c r="U2511" s="246"/>
    </row>
    <row r="2512" spans="1:21" x14ac:dyDescent="0.25">
      <c r="A2512" s="290" t="s">
        <v>5774</v>
      </c>
      <c r="B2512" t="s">
        <v>290</v>
      </c>
      <c r="C2512" t="s">
        <v>291</v>
      </c>
      <c r="D2512" t="s">
        <v>292</v>
      </c>
      <c r="E2512" t="s">
        <v>5775</v>
      </c>
      <c r="F2512" t="s">
        <v>141</v>
      </c>
      <c r="G2512" t="s">
        <v>140</v>
      </c>
      <c r="H2512" t="s">
        <v>833</v>
      </c>
      <c r="I2512" s="200">
        <v>3335</v>
      </c>
      <c r="J2512" s="200"/>
      <c r="K2512" s="237">
        <v>144</v>
      </c>
      <c r="L2512" s="237"/>
      <c r="M2512" s="288">
        <v>23.16</v>
      </c>
      <c r="N2512" s="288"/>
      <c r="O2512" s="311">
        <v>3283</v>
      </c>
      <c r="P2512" s="298"/>
      <c r="Q2512" s="299">
        <v>140.9</v>
      </c>
      <c r="R2512" s="299"/>
      <c r="S2512" s="300">
        <v>23.3</v>
      </c>
      <c r="T2512" s="301"/>
      <c r="U2512" s="246"/>
    </row>
    <row r="2513" spans="1:21" x14ac:dyDescent="0.25">
      <c r="A2513" s="290" t="s">
        <v>5776</v>
      </c>
      <c r="B2513" t="s">
        <v>290</v>
      </c>
      <c r="C2513" t="s">
        <v>291</v>
      </c>
      <c r="D2513" t="s">
        <v>292</v>
      </c>
      <c r="E2513" t="s">
        <v>5777</v>
      </c>
      <c r="F2513" t="s">
        <v>141</v>
      </c>
      <c r="G2513" t="s">
        <v>140</v>
      </c>
      <c r="H2513" t="s">
        <v>833</v>
      </c>
      <c r="I2513" s="200">
        <v>1746</v>
      </c>
      <c r="J2513" s="200"/>
      <c r="K2513" s="237">
        <v>117.4</v>
      </c>
      <c r="L2513" s="237"/>
      <c r="M2513" s="288">
        <v>14.87</v>
      </c>
      <c r="N2513" s="288"/>
      <c r="O2513" s="311">
        <v>1839</v>
      </c>
      <c r="P2513" s="298"/>
      <c r="Q2513" s="299">
        <v>112.6</v>
      </c>
      <c r="R2513" s="299"/>
      <c r="S2513" s="300">
        <v>16.34</v>
      </c>
      <c r="T2513" s="301"/>
      <c r="U2513" s="246"/>
    </row>
    <row r="2514" spans="1:21" x14ac:dyDescent="0.25">
      <c r="A2514" s="290" t="s">
        <v>5778</v>
      </c>
      <c r="B2514" t="s">
        <v>290</v>
      </c>
      <c r="C2514" t="s">
        <v>291</v>
      </c>
      <c r="D2514" t="s">
        <v>292</v>
      </c>
      <c r="E2514" t="s">
        <v>5779</v>
      </c>
      <c r="F2514" t="s">
        <v>141</v>
      </c>
      <c r="G2514" t="s">
        <v>140</v>
      </c>
      <c r="H2514" t="s">
        <v>833</v>
      </c>
      <c r="I2514" s="200">
        <v>5537</v>
      </c>
      <c r="J2514" s="200"/>
      <c r="K2514" s="237">
        <v>372.4</v>
      </c>
      <c r="L2514" s="237"/>
      <c r="M2514" s="288">
        <v>14.87</v>
      </c>
      <c r="N2514" s="288"/>
      <c r="O2514" s="311">
        <v>6154</v>
      </c>
      <c r="P2514" s="298"/>
      <c r="Q2514" s="299">
        <v>376.7</v>
      </c>
      <c r="R2514" s="299"/>
      <c r="S2514" s="300">
        <v>16.34</v>
      </c>
      <c r="T2514" s="301"/>
      <c r="U2514" s="246"/>
    </row>
    <row r="2515" spans="1:21" x14ac:dyDescent="0.25">
      <c r="A2515" s="290" t="s">
        <v>5780</v>
      </c>
      <c r="B2515" t="s">
        <v>290</v>
      </c>
      <c r="C2515" t="s">
        <v>291</v>
      </c>
      <c r="D2515" t="s">
        <v>292</v>
      </c>
      <c r="E2515" t="s">
        <v>5781</v>
      </c>
      <c r="F2515" t="s">
        <v>141</v>
      </c>
      <c r="G2515" t="s">
        <v>140</v>
      </c>
      <c r="H2515" t="s">
        <v>833</v>
      </c>
      <c r="I2515" s="200">
        <v>384</v>
      </c>
      <c r="J2515" s="200"/>
      <c r="K2515" s="237">
        <v>16.600000000000001</v>
      </c>
      <c r="L2515" s="237"/>
      <c r="M2515" s="288">
        <v>23.16</v>
      </c>
      <c r="N2515" s="288"/>
      <c r="O2515" s="311">
        <v>405</v>
      </c>
      <c r="P2515" s="298"/>
      <c r="Q2515" s="299">
        <v>17.399999999999999</v>
      </c>
      <c r="R2515" s="299"/>
      <c r="S2515" s="300">
        <v>23.3</v>
      </c>
      <c r="T2515" s="301"/>
      <c r="U2515" s="246"/>
    </row>
    <row r="2516" spans="1:21" x14ac:dyDescent="0.25">
      <c r="A2516" s="290" t="s">
        <v>5782</v>
      </c>
      <c r="B2516" t="s">
        <v>290</v>
      </c>
      <c r="C2516" t="s">
        <v>291</v>
      </c>
      <c r="D2516" t="s">
        <v>292</v>
      </c>
      <c r="E2516" t="s">
        <v>5783</v>
      </c>
      <c r="F2516" t="s">
        <v>141</v>
      </c>
      <c r="G2516" t="s">
        <v>140</v>
      </c>
      <c r="H2516" t="s">
        <v>833</v>
      </c>
      <c r="I2516" s="200">
        <v>1063</v>
      </c>
      <c r="J2516" s="200"/>
      <c r="K2516" s="237">
        <v>45.9</v>
      </c>
      <c r="L2516" s="237"/>
      <c r="M2516" s="288">
        <v>23.16</v>
      </c>
      <c r="N2516" s="288"/>
      <c r="O2516" s="311">
        <v>1097</v>
      </c>
      <c r="P2516" s="298"/>
      <c r="Q2516" s="299">
        <v>47.1</v>
      </c>
      <c r="R2516" s="299"/>
      <c r="S2516" s="300">
        <v>23.3</v>
      </c>
      <c r="T2516" s="301"/>
      <c r="U2516" s="246"/>
    </row>
    <row r="2517" spans="1:21" x14ac:dyDescent="0.25">
      <c r="A2517" s="290" t="s">
        <v>5784</v>
      </c>
      <c r="B2517" t="s">
        <v>290</v>
      </c>
      <c r="C2517" t="s">
        <v>291</v>
      </c>
      <c r="D2517" t="s">
        <v>292</v>
      </c>
      <c r="E2517" t="s">
        <v>5785</v>
      </c>
      <c r="F2517" t="s">
        <v>141</v>
      </c>
      <c r="G2517" t="s">
        <v>140</v>
      </c>
      <c r="H2517" t="s">
        <v>833</v>
      </c>
      <c r="I2517" s="200">
        <v>10100</v>
      </c>
      <c r="J2517" s="200"/>
      <c r="K2517" s="237">
        <v>321.60000000000002</v>
      </c>
      <c r="L2517" s="237"/>
      <c r="M2517" s="288">
        <v>31.41</v>
      </c>
      <c r="N2517" s="288"/>
      <c r="O2517" s="311">
        <v>10302</v>
      </c>
      <c r="P2517" s="298"/>
      <c r="Q2517" s="299">
        <v>319.60000000000002</v>
      </c>
      <c r="R2517" s="299"/>
      <c r="S2517" s="300">
        <v>32.229999999999997</v>
      </c>
      <c r="T2517" s="301"/>
      <c r="U2517" s="246"/>
    </row>
    <row r="2518" spans="1:21" x14ac:dyDescent="0.25">
      <c r="A2518" s="290" t="s">
        <v>5786</v>
      </c>
      <c r="B2518" t="s">
        <v>290</v>
      </c>
      <c r="C2518" t="s">
        <v>291</v>
      </c>
      <c r="D2518" t="s">
        <v>292</v>
      </c>
      <c r="E2518" t="s">
        <v>5787</v>
      </c>
      <c r="F2518" t="s">
        <v>141</v>
      </c>
      <c r="G2518" t="s">
        <v>140</v>
      </c>
      <c r="H2518" t="s">
        <v>1469</v>
      </c>
      <c r="I2518" s="200">
        <v>0</v>
      </c>
      <c r="J2518" s="200"/>
      <c r="K2518" s="237">
        <v>0</v>
      </c>
      <c r="L2518" s="237"/>
      <c r="M2518" s="288">
        <v>0</v>
      </c>
      <c r="N2518" s="288"/>
      <c r="O2518" s="311">
        <v>0</v>
      </c>
      <c r="P2518" s="298"/>
      <c r="Q2518" s="299">
        <v>0</v>
      </c>
      <c r="R2518" s="299"/>
      <c r="S2518" s="300">
        <v>0</v>
      </c>
      <c r="T2518" s="301"/>
      <c r="U2518" s="246"/>
    </row>
    <row r="2519" spans="1:21" x14ac:dyDescent="0.25">
      <c r="A2519" s="290" t="s">
        <v>5788</v>
      </c>
      <c r="B2519" t="s">
        <v>290</v>
      </c>
      <c r="C2519" t="s">
        <v>291</v>
      </c>
      <c r="D2519" t="s">
        <v>292</v>
      </c>
      <c r="E2519" t="s">
        <v>5789</v>
      </c>
      <c r="F2519" t="s">
        <v>141</v>
      </c>
      <c r="G2519" t="s">
        <v>140</v>
      </c>
      <c r="H2519" t="s">
        <v>833</v>
      </c>
      <c r="I2519" s="200">
        <v>4622</v>
      </c>
      <c r="J2519" s="200"/>
      <c r="K2519" s="237">
        <v>87.9</v>
      </c>
      <c r="L2519" s="237"/>
      <c r="M2519" s="288">
        <v>52.58</v>
      </c>
      <c r="N2519" s="288"/>
      <c r="O2519" s="311">
        <v>2913</v>
      </c>
      <c r="P2519" s="298"/>
      <c r="Q2519" s="299">
        <v>86.1</v>
      </c>
      <c r="R2519" s="299"/>
      <c r="S2519" s="300">
        <v>33.83</v>
      </c>
      <c r="T2519" s="301"/>
      <c r="U2519" s="246"/>
    </row>
    <row r="2520" spans="1:21" x14ac:dyDescent="0.25">
      <c r="A2520" s="290" t="s">
        <v>5790</v>
      </c>
      <c r="B2520" t="s">
        <v>290</v>
      </c>
      <c r="C2520" t="s">
        <v>291</v>
      </c>
      <c r="D2520" t="s">
        <v>292</v>
      </c>
      <c r="E2520" t="s">
        <v>5791</v>
      </c>
      <c r="F2520" t="s">
        <v>141</v>
      </c>
      <c r="G2520" t="s">
        <v>140</v>
      </c>
      <c r="H2520" t="s">
        <v>833</v>
      </c>
      <c r="I2520" s="200">
        <v>3348</v>
      </c>
      <c r="J2520" s="200"/>
      <c r="K2520" s="237">
        <v>65.5</v>
      </c>
      <c r="L2520" s="237"/>
      <c r="M2520" s="288">
        <v>51.12</v>
      </c>
      <c r="N2520" s="288"/>
      <c r="O2520" s="311">
        <v>3590</v>
      </c>
      <c r="P2520" s="298"/>
      <c r="Q2520" s="299">
        <v>67</v>
      </c>
      <c r="R2520" s="299"/>
      <c r="S2520" s="300">
        <v>53.59</v>
      </c>
      <c r="T2520" s="301"/>
      <c r="U2520" s="246"/>
    </row>
    <row r="2521" spans="1:21" x14ac:dyDescent="0.25">
      <c r="A2521" s="290" t="s">
        <v>5792</v>
      </c>
      <c r="B2521" t="s">
        <v>290</v>
      </c>
      <c r="C2521" t="s">
        <v>291</v>
      </c>
      <c r="D2521" t="s">
        <v>292</v>
      </c>
      <c r="E2521" t="s">
        <v>5793</v>
      </c>
      <c r="F2521" t="s">
        <v>141</v>
      </c>
      <c r="G2521" t="s">
        <v>140</v>
      </c>
      <c r="H2521" t="s">
        <v>1469</v>
      </c>
      <c r="I2521" s="200">
        <v>0</v>
      </c>
      <c r="J2521" s="200"/>
      <c r="K2521" s="237">
        <v>0</v>
      </c>
      <c r="L2521" s="237"/>
      <c r="M2521" s="288">
        <v>0</v>
      </c>
      <c r="N2521" s="288"/>
      <c r="O2521" s="311">
        <v>0</v>
      </c>
      <c r="P2521" s="298"/>
      <c r="Q2521" s="299">
        <v>0</v>
      </c>
      <c r="R2521" s="299"/>
      <c r="S2521" s="300">
        <v>0</v>
      </c>
      <c r="T2521" s="301"/>
      <c r="U2521" s="246"/>
    </row>
    <row r="2522" spans="1:21" x14ac:dyDescent="0.25">
      <c r="A2522" s="290" t="s">
        <v>5794</v>
      </c>
      <c r="B2522" t="s">
        <v>290</v>
      </c>
      <c r="C2522" t="s">
        <v>291</v>
      </c>
      <c r="D2522" t="s">
        <v>292</v>
      </c>
      <c r="E2522" t="s">
        <v>5795</v>
      </c>
      <c r="F2522" t="s">
        <v>141</v>
      </c>
      <c r="G2522" t="s">
        <v>140</v>
      </c>
      <c r="H2522" t="s">
        <v>833</v>
      </c>
      <c r="I2522" s="200">
        <v>5960</v>
      </c>
      <c r="J2522" s="200"/>
      <c r="K2522" s="237">
        <v>163.1</v>
      </c>
      <c r="L2522" s="237"/>
      <c r="M2522" s="288">
        <v>36.54</v>
      </c>
      <c r="N2522" s="288"/>
      <c r="O2522" s="311">
        <v>5960</v>
      </c>
      <c r="P2522" s="298"/>
      <c r="Q2522" s="299">
        <v>158.9</v>
      </c>
      <c r="R2522" s="299"/>
      <c r="S2522" s="300">
        <v>37.51</v>
      </c>
      <c r="T2522" s="301"/>
      <c r="U2522" s="246"/>
    </row>
    <row r="2523" spans="1:21" x14ac:dyDescent="0.25">
      <c r="A2523" s="290" t="s">
        <v>5796</v>
      </c>
      <c r="B2523" t="s">
        <v>290</v>
      </c>
      <c r="C2523" t="s">
        <v>291</v>
      </c>
      <c r="D2523" t="s">
        <v>292</v>
      </c>
      <c r="E2523" t="s">
        <v>5797</v>
      </c>
      <c r="F2523" t="s">
        <v>141</v>
      </c>
      <c r="G2523" t="s">
        <v>140</v>
      </c>
      <c r="H2523" t="s">
        <v>1469</v>
      </c>
      <c r="I2523" s="200">
        <v>0</v>
      </c>
      <c r="J2523" s="200"/>
      <c r="K2523" s="237">
        <v>0</v>
      </c>
      <c r="L2523" s="237"/>
      <c r="M2523" s="288">
        <v>0</v>
      </c>
      <c r="N2523" s="288"/>
      <c r="O2523" s="311">
        <v>0</v>
      </c>
      <c r="P2523" s="298"/>
      <c r="Q2523" s="299">
        <v>0</v>
      </c>
      <c r="R2523" s="299"/>
      <c r="S2523" s="300">
        <v>0</v>
      </c>
      <c r="T2523" s="301"/>
      <c r="U2523" s="246"/>
    </row>
    <row r="2524" spans="1:21" x14ac:dyDescent="0.25">
      <c r="A2524" s="290" t="s">
        <v>5798</v>
      </c>
      <c r="B2524" t="s">
        <v>290</v>
      </c>
      <c r="C2524" t="s">
        <v>291</v>
      </c>
      <c r="D2524" t="s">
        <v>292</v>
      </c>
      <c r="E2524" t="s">
        <v>5799</v>
      </c>
      <c r="F2524" t="s">
        <v>141</v>
      </c>
      <c r="G2524" t="s">
        <v>140</v>
      </c>
      <c r="H2524" t="s">
        <v>1469</v>
      </c>
      <c r="I2524" s="200">
        <v>0</v>
      </c>
      <c r="J2524" s="200"/>
      <c r="K2524" s="237">
        <v>0</v>
      </c>
      <c r="L2524" s="237"/>
      <c r="M2524" s="288">
        <v>0</v>
      </c>
      <c r="N2524" s="288"/>
      <c r="O2524" s="311">
        <v>0</v>
      </c>
      <c r="P2524" s="298"/>
      <c r="Q2524" s="299">
        <v>0</v>
      </c>
      <c r="R2524" s="299"/>
      <c r="S2524" s="300">
        <v>0</v>
      </c>
      <c r="T2524" s="301"/>
      <c r="U2524" s="246"/>
    </row>
    <row r="2525" spans="1:21" x14ac:dyDescent="0.25">
      <c r="A2525" s="290" t="s">
        <v>5800</v>
      </c>
      <c r="B2525" t="s">
        <v>290</v>
      </c>
      <c r="C2525" t="s">
        <v>291</v>
      </c>
      <c r="D2525" t="s">
        <v>292</v>
      </c>
      <c r="E2525" t="s">
        <v>5801</v>
      </c>
      <c r="F2525" t="s">
        <v>141</v>
      </c>
      <c r="G2525" t="s">
        <v>140</v>
      </c>
      <c r="H2525" t="s">
        <v>896</v>
      </c>
      <c r="I2525" s="200">
        <v>0</v>
      </c>
      <c r="J2525" s="200"/>
      <c r="K2525" s="237">
        <v>24.6</v>
      </c>
      <c r="L2525" s="237"/>
      <c r="M2525" s="288">
        <v>0</v>
      </c>
      <c r="N2525" s="288"/>
      <c r="O2525" s="311">
        <v>0</v>
      </c>
      <c r="P2525" s="298"/>
      <c r="Q2525" s="299">
        <v>24.3</v>
      </c>
      <c r="R2525" s="299"/>
      <c r="S2525" s="300">
        <v>0</v>
      </c>
      <c r="T2525" s="301"/>
      <c r="U2525" s="246"/>
    </row>
    <row r="2526" spans="1:21" x14ac:dyDescent="0.25">
      <c r="A2526" s="290" t="s">
        <v>5802</v>
      </c>
      <c r="B2526" t="s">
        <v>290</v>
      </c>
      <c r="C2526" t="s">
        <v>291</v>
      </c>
      <c r="D2526" t="s">
        <v>292</v>
      </c>
      <c r="E2526" t="s">
        <v>5803</v>
      </c>
      <c r="F2526" t="s">
        <v>141</v>
      </c>
      <c r="G2526" t="s">
        <v>140</v>
      </c>
      <c r="H2526" t="s">
        <v>1469</v>
      </c>
      <c r="I2526" s="200">
        <v>0</v>
      </c>
      <c r="J2526" s="200"/>
      <c r="K2526" s="237">
        <v>0</v>
      </c>
      <c r="L2526" s="237"/>
      <c r="M2526" s="288">
        <v>0</v>
      </c>
      <c r="N2526" s="288"/>
      <c r="O2526" s="311">
        <v>0</v>
      </c>
      <c r="P2526" s="298"/>
      <c r="Q2526" s="299">
        <v>0</v>
      </c>
      <c r="R2526" s="299"/>
      <c r="S2526" s="300">
        <v>0</v>
      </c>
      <c r="T2526" s="301"/>
      <c r="U2526" s="246"/>
    </row>
    <row r="2527" spans="1:21" x14ac:dyDescent="0.25">
      <c r="A2527" s="290" t="s">
        <v>5804</v>
      </c>
      <c r="B2527" t="s">
        <v>290</v>
      </c>
      <c r="C2527" t="s">
        <v>291</v>
      </c>
      <c r="D2527" t="s">
        <v>292</v>
      </c>
      <c r="E2527" t="s">
        <v>5805</v>
      </c>
      <c r="F2527" t="s">
        <v>141</v>
      </c>
      <c r="G2527" t="s">
        <v>140</v>
      </c>
      <c r="H2527" t="s">
        <v>833</v>
      </c>
      <c r="I2527" s="200">
        <v>318417</v>
      </c>
      <c r="J2527" s="200"/>
      <c r="K2527" s="237">
        <v>6048.3</v>
      </c>
      <c r="L2527" s="237"/>
      <c r="M2527" s="288">
        <v>52.65</v>
      </c>
      <c r="N2527" s="288"/>
      <c r="O2527" s="311">
        <v>341512</v>
      </c>
      <c r="P2527" s="298"/>
      <c r="Q2527" s="299">
        <v>6096</v>
      </c>
      <c r="R2527" s="299"/>
      <c r="S2527" s="300">
        <v>56.02</v>
      </c>
      <c r="T2527" s="301"/>
      <c r="U2527" s="246"/>
    </row>
    <row r="2528" spans="1:21" x14ac:dyDescent="0.25">
      <c r="A2528" s="290" t="s">
        <v>5806</v>
      </c>
      <c r="B2528" t="s">
        <v>290</v>
      </c>
      <c r="C2528" t="s">
        <v>291</v>
      </c>
      <c r="D2528" t="s">
        <v>292</v>
      </c>
      <c r="E2528" t="s">
        <v>5807</v>
      </c>
      <c r="F2528" t="s">
        <v>141</v>
      </c>
      <c r="G2528" t="s">
        <v>140</v>
      </c>
      <c r="H2528" t="s">
        <v>833</v>
      </c>
      <c r="I2528" s="200">
        <v>42875</v>
      </c>
      <c r="J2528" s="200"/>
      <c r="K2528" s="237">
        <v>977.8</v>
      </c>
      <c r="L2528" s="237"/>
      <c r="M2528" s="288">
        <v>43.85</v>
      </c>
      <c r="N2528" s="288"/>
      <c r="O2528" s="311">
        <v>43128</v>
      </c>
      <c r="P2528" s="298"/>
      <c r="Q2528" s="299">
        <v>968</v>
      </c>
      <c r="R2528" s="299"/>
      <c r="S2528" s="300">
        <v>44.55</v>
      </c>
      <c r="T2528" s="301"/>
      <c r="U2528" s="246"/>
    </row>
    <row r="2529" spans="1:21" x14ac:dyDescent="0.25">
      <c r="A2529" s="290" t="s">
        <v>5808</v>
      </c>
      <c r="B2529" t="s">
        <v>290</v>
      </c>
      <c r="C2529" t="s">
        <v>291</v>
      </c>
      <c r="D2529" t="s">
        <v>292</v>
      </c>
      <c r="E2529" t="s">
        <v>5809</v>
      </c>
      <c r="F2529" t="s">
        <v>141</v>
      </c>
      <c r="G2529" t="s">
        <v>140</v>
      </c>
      <c r="H2529" t="s">
        <v>833</v>
      </c>
      <c r="I2529" s="200">
        <v>287693</v>
      </c>
      <c r="J2529" s="200"/>
      <c r="K2529" s="237">
        <v>2201.6</v>
      </c>
      <c r="L2529" s="237"/>
      <c r="M2529" s="288">
        <v>130.66999999999999</v>
      </c>
      <c r="N2529" s="288"/>
      <c r="O2529" s="311">
        <v>357615</v>
      </c>
      <c r="P2529" s="298"/>
      <c r="Q2529" s="299">
        <v>2193.5</v>
      </c>
      <c r="R2529" s="299"/>
      <c r="S2529" s="300">
        <v>163.03</v>
      </c>
      <c r="T2529" s="301"/>
      <c r="U2529" s="246"/>
    </row>
    <row r="2530" spans="1:21" x14ac:dyDescent="0.25">
      <c r="A2530" s="290" t="s">
        <v>5810</v>
      </c>
      <c r="B2530" t="s">
        <v>290</v>
      </c>
      <c r="C2530" t="s">
        <v>291</v>
      </c>
      <c r="D2530" t="s">
        <v>292</v>
      </c>
      <c r="E2530" t="s">
        <v>5811</v>
      </c>
      <c r="F2530" t="s">
        <v>141</v>
      </c>
      <c r="G2530" t="s">
        <v>140</v>
      </c>
      <c r="H2530" t="s">
        <v>896</v>
      </c>
      <c r="I2530" s="200">
        <v>0</v>
      </c>
      <c r="J2530" s="200"/>
      <c r="K2530" s="237">
        <v>49.5</v>
      </c>
      <c r="L2530" s="237"/>
      <c r="M2530" s="288">
        <v>0</v>
      </c>
      <c r="N2530" s="288"/>
      <c r="O2530" s="311">
        <v>0</v>
      </c>
      <c r="P2530" s="298"/>
      <c r="Q2530" s="299">
        <v>51.7</v>
      </c>
      <c r="R2530" s="299"/>
      <c r="S2530" s="300">
        <v>0</v>
      </c>
      <c r="T2530" s="301"/>
      <c r="U2530" s="246"/>
    </row>
    <row r="2531" spans="1:21" x14ac:dyDescent="0.25">
      <c r="A2531" s="290" t="s">
        <v>5812</v>
      </c>
      <c r="B2531" t="s">
        <v>290</v>
      </c>
      <c r="C2531" t="s">
        <v>291</v>
      </c>
      <c r="D2531" t="s">
        <v>292</v>
      </c>
      <c r="E2531" t="s">
        <v>5813</v>
      </c>
      <c r="F2531" t="s">
        <v>141</v>
      </c>
      <c r="G2531" t="s">
        <v>140</v>
      </c>
      <c r="H2531" t="s">
        <v>833</v>
      </c>
      <c r="I2531" s="200">
        <v>553</v>
      </c>
      <c r="J2531" s="200"/>
      <c r="K2531" s="237">
        <v>16.7</v>
      </c>
      <c r="L2531" s="237"/>
      <c r="M2531" s="288">
        <v>33.11</v>
      </c>
      <c r="N2531" s="288"/>
      <c r="O2531" s="311">
        <v>589</v>
      </c>
      <c r="P2531" s="298"/>
      <c r="Q2531" s="299">
        <v>16.899999999999999</v>
      </c>
      <c r="R2531" s="299"/>
      <c r="S2531" s="300">
        <v>34.83</v>
      </c>
      <c r="T2531" s="301"/>
      <c r="U2531" s="246"/>
    </row>
    <row r="2532" spans="1:21" x14ac:dyDescent="0.25">
      <c r="A2532" s="290" t="s">
        <v>5814</v>
      </c>
      <c r="B2532" t="s">
        <v>290</v>
      </c>
      <c r="C2532" t="s">
        <v>291</v>
      </c>
      <c r="D2532" t="s">
        <v>292</v>
      </c>
      <c r="E2532" t="s">
        <v>5815</v>
      </c>
      <c r="F2532" t="s">
        <v>141</v>
      </c>
      <c r="G2532" t="s">
        <v>140</v>
      </c>
      <c r="H2532" t="s">
        <v>1469</v>
      </c>
      <c r="I2532" s="200">
        <v>0</v>
      </c>
      <c r="J2532" s="200"/>
      <c r="K2532" s="237">
        <v>0</v>
      </c>
      <c r="L2532" s="237"/>
      <c r="M2532" s="288">
        <v>0</v>
      </c>
      <c r="N2532" s="288"/>
      <c r="O2532" s="311">
        <v>0</v>
      </c>
      <c r="P2532" s="298"/>
      <c r="Q2532" s="299">
        <v>0</v>
      </c>
      <c r="R2532" s="299"/>
      <c r="S2532" s="300">
        <v>0</v>
      </c>
      <c r="T2532" s="301"/>
      <c r="U2532" s="246"/>
    </row>
    <row r="2533" spans="1:21" x14ac:dyDescent="0.25">
      <c r="A2533" s="290" t="s">
        <v>5816</v>
      </c>
      <c r="B2533" t="s">
        <v>290</v>
      </c>
      <c r="C2533" t="s">
        <v>291</v>
      </c>
      <c r="D2533" t="s">
        <v>292</v>
      </c>
      <c r="E2533" t="s">
        <v>5817</v>
      </c>
      <c r="F2533" t="s">
        <v>141</v>
      </c>
      <c r="G2533" t="s">
        <v>140</v>
      </c>
      <c r="H2533" t="s">
        <v>833</v>
      </c>
      <c r="I2533" s="200">
        <v>7715</v>
      </c>
      <c r="J2533" s="200"/>
      <c r="K2533" s="237">
        <v>156.19999999999999</v>
      </c>
      <c r="L2533" s="237"/>
      <c r="M2533" s="288">
        <v>49.39</v>
      </c>
      <c r="N2533" s="288"/>
      <c r="O2533" s="311">
        <v>7970</v>
      </c>
      <c r="P2533" s="298"/>
      <c r="Q2533" s="299">
        <v>154.30000000000001</v>
      </c>
      <c r="R2533" s="299"/>
      <c r="S2533" s="300">
        <v>51.65</v>
      </c>
      <c r="T2533" s="301"/>
      <c r="U2533" s="246"/>
    </row>
    <row r="2534" spans="1:21" x14ac:dyDescent="0.25">
      <c r="A2534" s="290" t="s">
        <v>5818</v>
      </c>
      <c r="B2534" t="s">
        <v>290</v>
      </c>
      <c r="C2534" t="s">
        <v>291</v>
      </c>
      <c r="D2534" t="s">
        <v>292</v>
      </c>
      <c r="E2534" t="s">
        <v>5819</v>
      </c>
      <c r="F2534" t="s">
        <v>141</v>
      </c>
      <c r="G2534" t="s">
        <v>140</v>
      </c>
      <c r="H2534" t="s">
        <v>833</v>
      </c>
      <c r="I2534" s="200">
        <v>18894</v>
      </c>
      <c r="J2534" s="200"/>
      <c r="K2534" s="237">
        <v>328.8</v>
      </c>
      <c r="L2534" s="237"/>
      <c r="M2534" s="288">
        <v>57.46</v>
      </c>
      <c r="N2534" s="288"/>
      <c r="O2534" s="311">
        <v>19838</v>
      </c>
      <c r="P2534" s="298"/>
      <c r="Q2534" s="299">
        <v>319.8</v>
      </c>
      <c r="R2534" s="299"/>
      <c r="S2534" s="300">
        <v>62.03</v>
      </c>
      <c r="T2534" s="301"/>
      <c r="U2534" s="246"/>
    </row>
    <row r="2535" spans="1:21" x14ac:dyDescent="0.25">
      <c r="A2535" s="290" t="s">
        <v>5820</v>
      </c>
      <c r="B2535" t="s">
        <v>290</v>
      </c>
      <c r="C2535" t="s">
        <v>291</v>
      </c>
      <c r="D2535" t="s">
        <v>292</v>
      </c>
      <c r="E2535" t="s">
        <v>5821</v>
      </c>
      <c r="F2535" t="s">
        <v>141</v>
      </c>
      <c r="G2535" t="s">
        <v>140</v>
      </c>
      <c r="H2535" t="s">
        <v>833</v>
      </c>
      <c r="I2535" s="200">
        <v>136673</v>
      </c>
      <c r="J2535" s="200"/>
      <c r="K2535" s="237">
        <v>3090.2</v>
      </c>
      <c r="L2535" s="237"/>
      <c r="M2535" s="288">
        <v>44.23</v>
      </c>
      <c r="N2535" s="288"/>
      <c r="O2535" s="311">
        <v>146383</v>
      </c>
      <c r="P2535" s="298"/>
      <c r="Q2535" s="299">
        <v>3085</v>
      </c>
      <c r="R2535" s="299"/>
      <c r="S2535" s="300">
        <v>47.45</v>
      </c>
      <c r="T2535" s="301"/>
      <c r="U2535" s="246"/>
    </row>
    <row r="2536" spans="1:21" x14ac:dyDescent="0.25">
      <c r="A2536" s="290" t="s">
        <v>5822</v>
      </c>
      <c r="B2536" t="s">
        <v>290</v>
      </c>
      <c r="C2536" t="s">
        <v>291</v>
      </c>
      <c r="D2536" t="s">
        <v>292</v>
      </c>
      <c r="E2536" t="s">
        <v>5823</v>
      </c>
      <c r="F2536" t="s">
        <v>141</v>
      </c>
      <c r="G2536" t="s">
        <v>140</v>
      </c>
      <c r="H2536" t="s">
        <v>833</v>
      </c>
      <c r="I2536" s="200">
        <v>625</v>
      </c>
      <c r="J2536" s="200"/>
      <c r="K2536" s="237">
        <v>33.9</v>
      </c>
      <c r="L2536" s="237"/>
      <c r="M2536" s="288">
        <v>18.420000000000002</v>
      </c>
      <c r="N2536" s="288"/>
      <c r="O2536" s="311">
        <v>624</v>
      </c>
      <c r="P2536" s="298"/>
      <c r="Q2536" s="299">
        <v>34.5</v>
      </c>
      <c r="R2536" s="299"/>
      <c r="S2536" s="300">
        <v>18.079999999999998</v>
      </c>
      <c r="T2536" s="301"/>
      <c r="U2536" s="246"/>
    </row>
    <row r="2537" spans="1:21" x14ac:dyDescent="0.25">
      <c r="A2537" s="290" t="s">
        <v>5824</v>
      </c>
      <c r="B2537" t="s">
        <v>290</v>
      </c>
      <c r="C2537" t="s">
        <v>291</v>
      </c>
      <c r="D2537" t="s">
        <v>292</v>
      </c>
      <c r="E2537" t="s">
        <v>5825</v>
      </c>
      <c r="F2537" t="s">
        <v>141</v>
      </c>
      <c r="G2537" t="s">
        <v>140</v>
      </c>
      <c r="H2537" t="s">
        <v>833</v>
      </c>
      <c r="I2537" s="200">
        <v>60322</v>
      </c>
      <c r="J2537" s="200"/>
      <c r="K2537" s="237">
        <v>1767.9</v>
      </c>
      <c r="L2537" s="237"/>
      <c r="M2537" s="288">
        <v>34.119999999999997</v>
      </c>
      <c r="N2537" s="288"/>
      <c r="O2537" s="311">
        <v>75100</v>
      </c>
      <c r="P2537" s="298"/>
      <c r="Q2537" s="299">
        <v>1772.3</v>
      </c>
      <c r="R2537" s="299"/>
      <c r="S2537" s="300">
        <v>42.37</v>
      </c>
      <c r="T2537" s="301"/>
      <c r="U2537" s="246"/>
    </row>
    <row r="2538" spans="1:21" x14ac:dyDescent="0.25">
      <c r="A2538" s="290" t="s">
        <v>5826</v>
      </c>
      <c r="B2538" t="s">
        <v>290</v>
      </c>
      <c r="C2538" t="s">
        <v>291</v>
      </c>
      <c r="D2538" t="s">
        <v>292</v>
      </c>
      <c r="E2538" t="s">
        <v>5827</v>
      </c>
      <c r="F2538" t="s">
        <v>141</v>
      </c>
      <c r="G2538" t="s">
        <v>140</v>
      </c>
      <c r="H2538" t="s">
        <v>833</v>
      </c>
      <c r="I2538" s="200">
        <v>5783</v>
      </c>
      <c r="J2538" s="200"/>
      <c r="K2538" s="237">
        <v>145.4</v>
      </c>
      <c r="L2538" s="237"/>
      <c r="M2538" s="288">
        <v>39.770000000000003</v>
      </c>
      <c r="N2538" s="288"/>
      <c r="O2538" s="311">
        <v>6029</v>
      </c>
      <c r="P2538" s="298"/>
      <c r="Q2538" s="299">
        <v>145.69999999999999</v>
      </c>
      <c r="R2538" s="299"/>
      <c r="S2538" s="300">
        <v>41.38</v>
      </c>
      <c r="T2538" s="301"/>
      <c r="U2538" s="246"/>
    </row>
    <row r="2539" spans="1:21" x14ac:dyDescent="0.25">
      <c r="A2539" s="290" t="s">
        <v>5828</v>
      </c>
      <c r="B2539" t="s">
        <v>290</v>
      </c>
      <c r="C2539" t="s">
        <v>291</v>
      </c>
      <c r="D2539" t="s">
        <v>292</v>
      </c>
      <c r="E2539" t="s">
        <v>5829</v>
      </c>
      <c r="F2539" t="s">
        <v>141</v>
      </c>
      <c r="G2539" t="s">
        <v>140</v>
      </c>
      <c r="H2539" t="s">
        <v>833</v>
      </c>
      <c r="I2539" s="200">
        <v>4753</v>
      </c>
      <c r="J2539" s="200"/>
      <c r="K2539" s="237">
        <v>94.9</v>
      </c>
      <c r="L2539" s="237"/>
      <c r="M2539" s="288">
        <v>50.09</v>
      </c>
      <c r="N2539" s="288"/>
      <c r="O2539" s="311">
        <v>4697</v>
      </c>
      <c r="P2539" s="298"/>
      <c r="Q2539" s="299">
        <v>95.6</v>
      </c>
      <c r="R2539" s="299"/>
      <c r="S2539" s="300">
        <v>49.13</v>
      </c>
      <c r="T2539" s="301"/>
      <c r="U2539" s="246"/>
    </row>
    <row r="2540" spans="1:21" x14ac:dyDescent="0.25">
      <c r="A2540" s="290" t="s">
        <v>5830</v>
      </c>
      <c r="B2540" t="s">
        <v>290</v>
      </c>
      <c r="C2540" t="s">
        <v>291</v>
      </c>
      <c r="D2540" t="s">
        <v>292</v>
      </c>
      <c r="E2540" t="s">
        <v>5831</v>
      </c>
      <c r="F2540" t="s">
        <v>141</v>
      </c>
      <c r="G2540" t="s">
        <v>140</v>
      </c>
      <c r="H2540" t="s">
        <v>833</v>
      </c>
      <c r="I2540" s="200">
        <v>3370661</v>
      </c>
      <c r="J2540" s="200"/>
      <c r="K2540" s="237">
        <v>18152.099999999999</v>
      </c>
      <c r="L2540" s="237"/>
      <c r="M2540" s="288">
        <v>185.69</v>
      </c>
      <c r="N2540" s="288"/>
      <c r="O2540" s="311">
        <v>3355030</v>
      </c>
      <c r="P2540" s="298"/>
      <c r="Q2540" s="299">
        <v>18067.900000000001</v>
      </c>
      <c r="R2540" s="299"/>
      <c r="S2540" s="300">
        <v>185.69</v>
      </c>
      <c r="T2540" s="301"/>
      <c r="U2540" s="246"/>
    </row>
    <row r="2541" spans="1:21" x14ac:dyDescent="0.25">
      <c r="A2541" s="290" t="s">
        <v>5832</v>
      </c>
      <c r="B2541" t="s">
        <v>290</v>
      </c>
      <c r="C2541" t="s">
        <v>291</v>
      </c>
      <c r="D2541" t="s">
        <v>292</v>
      </c>
      <c r="E2541" t="s">
        <v>5833</v>
      </c>
      <c r="F2541" t="s">
        <v>141</v>
      </c>
      <c r="G2541" t="s">
        <v>140</v>
      </c>
      <c r="H2541" t="s">
        <v>1469</v>
      </c>
      <c r="I2541" s="200">
        <v>0</v>
      </c>
      <c r="J2541" s="200"/>
      <c r="K2541" s="237">
        <v>0</v>
      </c>
      <c r="L2541" s="237"/>
      <c r="M2541" s="288">
        <v>0</v>
      </c>
      <c r="N2541" s="288"/>
      <c r="O2541" s="311">
        <v>0</v>
      </c>
      <c r="P2541" s="298"/>
      <c r="Q2541" s="299">
        <v>0</v>
      </c>
      <c r="R2541" s="299"/>
      <c r="S2541" s="300">
        <v>0</v>
      </c>
      <c r="T2541" s="301"/>
      <c r="U2541" s="246"/>
    </row>
    <row r="2542" spans="1:21" x14ac:dyDescent="0.25">
      <c r="A2542" s="290" t="s">
        <v>5834</v>
      </c>
      <c r="B2542" t="s">
        <v>290</v>
      </c>
      <c r="C2542" t="s">
        <v>291</v>
      </c>
      <c r="D2542" t="s">
        <v>292</v>
      </c>
      <c r="E2542" t="s">
        <v>5835</v>
      </c>
      <c r="F2542" t="s">
        <v>141</v>
      </c>
      <c r="G2542" t="s">
        <v>140</v>
      </c>
      <c r="H2542" t="s">
        <v>1469</v>
      </c>
      <c r="I2542" s="200">
        <v>0</v>
      </c>
      <c r="J2542" s="200"/>
      <c r="K2542" s="237">
        <v>0</v>
      </c>
      <c r="L2542" s="237"/>
      <c r="M2542" s="288">
        <v>0</v>
      </c>
      <c r="N2542" s="288"/>
      <c r="O2542" s="311">
        <v>0</v>
      </c>
      <c r="P2542" s="298"/>
      <c r="Q2542" s="299">
        <v>0</v>
      </c>
      <c r="R2542" s="299"/>
      <c r="S2542" s="300">
        <v>0</v>
      </c>
      <c r="T2542" s="301"/>
      <c r="U2542" s="246"/>
    </row>
    <row r="2543" spans="1:21" x14ac:dyDescent="0.25">
      <c r="A2543" s="290" t="s">
        <v>5836</v>
      </c>
      <c r="B2543" t="s">
        <v>290</v>
      </c>
      <c r="C2543" t="s">
        <v>291</v>
      </c>
      <c r="D2543" t="s">
        <v>292</v>
      </c>
      <c r="E2543" t="s">
        <v>5837</v>
      </c>
      <c r="F2543" t="s">
        <v>141</v>
      </c>
      <c r="G2543" t="s">
        <v>140</v>
      </c>
      <c r="H2543" t="s">
        <v>833</v>
      </c>
      <c r="I2543" s="200">
        <v>387300</v>
      </c>
      <c r="J2543" s="200"/>
      <c r="K2543" s="237">
        <v>2951.9</v>
      </c>
      <c r="L2543" s="237"/>
      <c r="M2543" s="288">
        <v>131.19999999999999</v>
      </c>
      <c r="N2543" s="288"/>
      <c r="O2543" s="311">
        <v>413450</v>
      </c>
      <c r="P2543" s="298"/>
      <c r="Q2543" s="299">
        <v>3059.5</v>
      </c>
      <c r="R2543" s="299"/>
      <c r="S2543" s="300">
        <v>135.13999999999999</v>
      </c>
      <c r="T2543" s="301"/>
      <c r="U2543" s="246"/>
    </row>
    <row r="2544" spans="1:21" x14ac:dyDescent="0.25">
      <c r="A2544" s="290" t="s">
        <v>5838</v>
      </c>
      <c r="B2544" t="s">
        <v>290</v>
      </c>
      <c r="C2544" t="s">
        <v>291</v>
      </c>
      <c r="D2544" t="s">
        <v>292</v>
      </c>
      <c r="E2544" t="s">
        <v>5839</v>
      </c>
      <c r="F2544" t="s">
        <v>141</v>
      </c>
      <c r="G2544" t="s">
        <v>140</v>
      </c>
      <c r="H2544" t="s">
        <v>1469</v>
      </c>
      <c r="I2544" s="200">
        <v>0</v>
      </c>
      <c r="J2544" s="200"/>
      <c r="K2544" s="237">
        <v>0</v>
      </c>
      <c r="L2544" s="237"/>
      <c r="M2544" s="288">
        <v>0</v>
      </c>
      <c r="N2544" s="288"/>
      <c r="O2544" s="311">
        <v>4599</v>
      </c>
      <c r="P2544" s="298"/>
      <c r="Q2544" s="299">
        <v>146</v>
      </c>
      <c r="R2544" s="299"/>
      <c r="S2544" s="300">
        <v>31.5</v>
      </c>
      <c r="T2544" s="301"/>
      <c r="U2544" s="246"/>
    </row>
    <row r="2545" spans="1:21" x14ac:dyDescent="0.25">
      <c r="A2545" s="290" t="s">
        <v>5840</v>
      </c>
      <c r="B2545" t="s">
        <v>290</v>
      </c>
      <c r="C2545" t="s">
        <v>291</v>
      </c>
      <c r="D2545" t="s">
        <v>292</v>
      </c>
      <c r="E2545" t="s">
        <v>5841</v>
      </c>
      <c r="F2545" t="s">
        <v>141</v>
      </c>
      <c r="G2545" t="s">
        <v>140</v>
      </c>
      <c r="H2545" t="s">
        <v>833</v>
      </c>
      <c r="I2545" s="200">
        <v>13000</v>
      </c>
      <c r="J2545" s="200"/>
      <c r="K2545" s="237">
        <v>306.3</v>
      </c>
      <c r="L2545" s="237"/>
      <c r="M2545" s="288">
        <v>42.44</v>
      </c>
      <c r="N2545" s="288"/>
      <c r="O2545" s="311">
        <v>14000</v>
      </c>
      <c r="P2545" s="298"/>
      <c r="Q2545" s="299">
        <v>302.2</v>
      </c>
      <c r="R2545" s="299"/>
      <c r="S2545" s="300">
        <v>46.33</v>
      </c>
      <c r="T2545" s="301"/>
      <c r="U2545" s="246"/>
    </row>
    <row r="2546" spans="1:21" x14ac:dyDescent="0.25">
      <c r="A2546" s="290" t="s">
        <v>5842</v>
      </c>
      <c r="B2546" t="s">
        <v>290</v>
      </c>
      <c r="C2546" t="s">
        <v>291</v>
      </c>
      <c r="D2546" t="s">
        <v>292</v>
      </c>
      <c r="E2546" t="s">
        <v>5843</v>
      </c>
      <c r="F2546" t="s">
        <v>141</v>
      </c>
      <c r="G2546" t="s">
        <v>140</v>
      </c>
      <c r="H2546" t="s">
        <v>896</v>
      </c>
      <c r="I2546" s="200">
        <v>0</v>
      </c>
      <c r="J2546" s="200"/>
      <c r="K2546" s="237">
        <v>21.6</v>
      </c>
      <c r="L2546" s="237"/>
      <c r="M2546" s="288">
        <v>0</v>
      </c>
      <c r="N2546" s="288"/>
      <c r="O2546" s="311">
        <v>0</v>
      </c>
      <c r="P2546" s="298"/>
      <c r="Q2546" s="299">
        <v>21.4</v>
      </c>
      <c r="R2546" s="299"/>
      <c r="S2546" s="300">
        <v>0</v>
      </c>
      <c r="T2546" s="301"/>
      <c r="U2546" s="246"/>
    </row>
    <row r="2547" spans="1:21" x14ac:dyDescent="0.25">
      <c r="A2547" s="290" t="s">
        <v>5844</v>
      </c>
      <c r="B2547" t="s">
        <v>290</v>
      </c>
      <c r="C2547" t="s">
        <v>291</v>
      </c>
      <c r="D2547" t="s">
        <v>292</v>
      </c>
      <c r="E2547" t="s">
        <v>5845</v>
      </c>
      <c r="F2547" t="s">
        <v>141</v>
      </c>
      <c r="G2547" t="s">
        <v>140</v>
      </c>
      <c r="H2547" t="s">
        <v>833</v>
      </c>
      <c r="I2547" s="200">
        <v>3500</v>
      </c>
      <c r="J2547" s="200"/>
      <c r="K2547" s="237">
        <v>97.2</v>
      </c>
      <c r="L2547" s="237"/>
      <c r="M2547" s="288">
        <v>36.01</v>
      </c>
      <c r="N2547" s="288"/>
      <c r="O2547" s="311">
        <v>3500</v>
      </c>
      <c r="P2547" s="298"/>
      <c r="Q2547" s="299">
        <v>94.6</v>
      </c>
      <c r="R2547" s="299"/>
      <c r="S2547" s="300">
        <v>37</v>
      </c>
      <c r="T2547" s="301"/>
      <c r="U2547" s="246"/>
    </row>
    <row r="2548" spans="1:21" x14ac:dyDescent="0.25">
      <c r="A2548" s="290" t="s">
        <v>5846</v>
      </c>
      <c r="B2548" t="s">
        <v>290</v>
      </c>
      <c r="C2548" t="s">
        <v>291</v>
      </c>
      <c r="D2548" t="s">
        <v>292</v>
      </c>
      <c r="E2548" t="s">
        <v>5847</v>
      </c>
      <c r="F2548" t="s">
        <v>141</v>
      </c>
      <c r="G2548" t="s">
        <v>140</v>
      </c>
      <c r="H2548" t="s">
        <v>833</v>
      </c>
      <c r="I2548" s="200">
        <v>32038</v>
      </c>
      <c r="J2548" s="200"/>
      <c r="K2548" s="237">
        <v>292.5</v>
      </c>
      <c r="L2548" s="237"/>
      <c r="M2548" s="288">
        <v>109.53</v>
      </c>
      <c r="N2548" s="288"/>
      <c r="O2548" s="311">
        <v>33115</v>
      </c>
      <c r="P2548" s="298"/>
      <c r="Q2548" s="299">
        <v>285.39999999999998</v>
      </c>
      <c r="R2548" s="299"/>
      <c r="S2548" s="300">
        <v>116.03</v>
      </c>
      <c r="T2548" s="301"/>
      <c r="U2548" s="246"/>
    </row>
    <row r="2549" spans="1:21" x14ac:dyDescent="0.25">
      <c r="A2549" s="290" t="s">
        <v>5848</v>
      </c>
      <c r="B2549" t="s">
        <v>290</v>
      </c>
      <c r="C2549" t="s">
        <v>291</v>
      </c>
      <c r="D2549" t="s">
        <v>292</v>
      </c>
      <c r="E2549" t="s">
        <v>5849</v>
      </c>
      <c r="F2549" t="s">
        <v>141</v>
      </c>
      <c r="G2549" t="s">
        <v>140</v>
      </c>
      <c r="H2549" t="s">
        <v>833</v>
      </c>
      <c r="I2549" s="200">
        <v>5500</v>
      </c>
      <c r="J2549" s="200"/>
      <c r="K2549" s="237">
        <v>332.6</v>
      </c>
      <c r="L2549" s="237"/>
      <c r="M2549" s="288">
        <v>16.54</v>
      </c>
      <c r="N2549" s="288"/>
      <c r="O2549" s="311">
        <v>7000</v>
      </c>
      <c r="P2549" s="298"/>
      <c r="Q2549" s="299">
        <v>328.1</v>
      </c>
      <c r="R2549" s="299"/>
      <c r="S2549" s="300">
        <v>21.33</v>
      </c>
      <c r="T2549" s="301"/>
      <c r="U2549" s="246"/>
    </row>
    <row r="2550" spans="1:21" x14ac:dyDescent="0.25">
      <c r="A2550" s="290" t="s">
        <v>5850</v>
      </c>
      <c r="B2550" t="s">
        <v>290</v>
      </c>
      <c r="C2550" t="s">
        <v>291</v>
      </c>
      <c r="D2550" t="s">
        <v>292</v>
      </c>
      <c r="E2550" t="s">
        <v>5851</v>
      </c>
      <c r="F2550" t="s">
        <v>141</v>
      </c>
      <c r="G2550" t="s">
        <v>140</v>
      </c>
      <c r="H2550" t="s">
        <v>833</v>
      </c>
      <c r="I2550" s="200">
        <v>9391</v>
      </c>
      <c r="J2550" s="200"/>
      <c r="K2550" s="237">
        <v>244.3</v>
      </c>
      <c r="L2550" s="237"/>
      <c r="M2550" s="288">
        <v>38.44</v>
      </c>
      <c r="N2550" s="288"/>
      <c r="O2550" s="311">
        <v>9391</v>
      </c>
      <c r="P2550" s="298"/>
      <c r="Q2550" s="299">
        <v>242.4</v>
      </c>
      <c r="R2550" s="299"/>
      <c r="S2550" s="300">
        <v>38.74</v>
      </c>
      <c r="T2550" s="301"/>
      <c r="U2550" s="246"/>
    </row>
    <row r="2551" spans="1:21" x14ac:dyDescent="0.25">
      <c r="A2551" s="290" t="s">
        <v>5852</v>
      </c>
      <c r="B2551" t="s">
        <v>290</v>
      </c>
      <c r="C2551" t="s">
        <v>291</v>
      </c>
      <c r="D2551" t="s">
        <v>292</v>
      </c>
      <c r="E2551" t="s">
        <v>5853</v>
      </c>
      <c r="F2551" t="s">
        <v>141</v>
      </c>
      <c r="G2551" t="s">
        <v>140</v>
      </c>
      <c r="H2551" t="s">
        <v>833</v>
      </c>
      <c r="I2551" s="200">
        <v>17000</v>
      </c>
      <c r="J2551" s="200"/>
      <c r="K2551" s="237">
        <v>289.7</v>
      </c>
      <c r="L2551" s="237"/>
      <c r="M2551" s="288">
        <v>58.68</v>
      </c>
      <c r="N2551" s="288"/>
      <c r="O2551" s="311">
        <v>18452</v>
      </c>
      <c r="P2551" s="298"/>
      <c r="Q2551" s="299">
        <v>289.2</v>
      </c>
      <c r="R2551" s="299"/>
      <c r="S2551" s="300">
        <v>63.8</v>
      </c>
      <c r="T2551" s="301"/>
      <c r="U2551" s="246"/>
    </row>
    <row r="2552" spans="1:21" x14ac:dyDescent="0.25">
      <c r="A2552" s="290" t="s">
        <v>5854</v>
      </c>
      <c r="B2552" t="s">
        <v>290</v>
      </c>
      <c r="C2552" t="s">
        <v>291</v>
      </c>
      <c r="D2552" t="s">
        <v>292</v>
      </c>
      <c r="E2552" t="s">
        <v>5855</v>
      </c>
      <c r="F2552" t="s">
        <v>141</v>
      </c>
      <c r="G2552" t="s">
        <v>140</v>
      </c>
      <c r="H2552" t="s">
        <v>833</v>
      </c>
      <c r="I2552" s="200">
        <v>4269</v>
      </c>
      <c r="J2552" s="200"/>
      <c r="K2552" s="237">
        <v>90.2</v>
      </c>
      <c r="L2552" s="237"/>
      <c r="M2552" s="288">
        <v>47.33</v>
      </c>
      <c r="N2552" s="288"/>
      <c r="O2552" s="311">
        <v>4592</v>
      </c>
      <c r="P2552" s="298"/>
      <c r="Q2552" s="299">
        <v>91</v>
      </c>
      <c r="R2552" s="299"/>
      <c r="S2552" s="300">
        <v>50.46</v>
      </c>
      <c r="T2552" s="301"/>
      <c r="U2552" s="246"/>
    </row>
    <row r="2553" spans="1:21" x14ac:dyDescent="0.25">
      <c r="A2553" s="290" t="s">
        <v>5856</v>
      </c>
      <c r="B2553" t="s">
        <v>290</v>
      </c>
      <c r="C2553" t="s">
        <v>291</v>
      </c>
      <c r="D2553" t="s">
        <v>292</v>
      </c>
      <c r="E2553" t="s">
        <v>5857</v>
      </c>
      <c r="F2553" t="s">
        <v>141</v>
      </c>
      <c r="G2553" t="s">
        <v>140</v>
      </c>
      <c r="H2553" t="s">
        <v>1469</v>
      </c>
      <c r="I2553" s="200">
        <v>7000</v>
      </c>
      <c r="J2553" s="200"/>
      <c r="K2553" s="237">
        <v>237.1</v>
      </c>
      <c r="L2553" s="237"/>
      <c r="M2553" s="288">
        <v>29.52</v>
      </c>
      <c r="N2553" s="288"/>
      <c r="O2553" s="311">
        <v>5000</v>
      </c>
      <c r="P2553" s="298"/>
      <c r="Q2553" s="299">
        <v>239.7</v>
      </c>
      <c r="R2553" s="299"/>
      <c r="S2553" s="300">
        <v>20.86</v>
      </c>
      <c r="T2553" s="301"/>
      <c r="U2553" s="246"/>
    </row>
    <row r="2554" spans="1:21" x14ac:dyDescent="0.25">
      <c r="A2554" s="290" t="s">
        <v>5858</v>
      </c>
      <c r="B2554" t="s">
        <v>290</v>
      </c>
      <c r="C2554" t="s">
        <v>291</v>
      </c>
      <c r="D2554" t="s">
        <v>292</v>
      </c>
      <c r="E2554" t="s">
        <v>5859</v>
      </c>
      <c r="F2554" t="s">
        <v>141</v>
      </c>
      <c r="G2554" t="s">
        <v>140</v>
      </c>
      <c r="H2554" t="s">
        <v>1469</v>
      </c>
      <c r="I2554" s="200">
        <v>0</v>
      </c>
      <c r="J2554" s="200"/>
      <c r="K2554" s="237">
        <v>0</v>
      </c>
      <c r="L2554" s="237"/>
      <c r="M2554" s="288">
        <v>0</v>
      </c>
      <c r="N2554" s="288"/>
      <c r="O2554" s="311">
        <v>0</v>
      </c>
      <c r="P2554" s="298"/>
      <c r="Q2554" s="299">
        <v>0</v>
      </c>
      <c r="R2554" s="299"/>
      <c r="S2554" s="300">
        <v>0</v>
      </c>
      <c r="T2554" s="301"/>
      <c r="U2554" s="246"/>
    </row>
    <row r="2555" spans="1:21" x14ac:dyDescent="0.25">
      <c r="A2555" s="290" t="s">
        <v>5860</v>
      </c>
      <c r="B2555" t="s">
        <v>290</v>
      </c>
      <c r="C2555" t="s">
        <v>291</v>
      </c>
      <c r="D2555" t="s">
        <v>292</v>
      </c>
      <c r="E2555" t="s">
        <v>5861</v>
      </c>
      <c r="F2555" t="s">
        <v>141</v>
      </c>
      <c r="G2555" t="s">
        <v>140</v>
      </c>
      <c r="H2555" t="s">
        <v>1469</v>
      </c>
      <c r="I2555" s="200">
        <v>0</v>
      </c>
      <c r="J2555" s="200"/>
      <c r="K2555" s="237">
        <v>0</v>
      </c>
      <c r="L2555" s="237"/>
      <c r="M2555" s="288">
        <v>0</v>
      </c>
      <c r="N2555" s="288"/>
      <c r="O2555" s="311">
        <v>0</v>
      </c>
      <c r="P2555" s="298"/>
      <c r="Q2555" s="299">
        <v>0</v>
      </c>
      <c r="R2555" s="299"/>
      <c r="S2555" s="300">
        <v>0</v>
      </c>
      <c r="T2555" s="301"/>
      <c r="U2555" s="246"/>
    </row>
    <row r="2556" spans="1:21" x14ac:dyDescent="0.25">
      <c r="A2556" s="290" t="s">
        <v>5862</v>
      </c>
      <c r="B2556" t="s">
        <v>290</v>
      </c>
      <c r="C2556" t="s">
        <v>291</v>
      </c>
      <c r="D2556" t="s">
        <v>292</v>
      </c>
      <c r="E2556" t="s">
        <v>5863</v>
      </c>
      <c r="F2556" t="s">
        <v>141</v>
      </c>
      <c r="G2556" t="s">
        <v>140</v>
      </c>
      <c r="H2556" t="s">
        <v>1469</v>
      </c>
      <c r="I2556" s="200">
        <v>0</v>
      </c>
      <c r="J2556" s="200"/>
      <c r="K2556" s="237">
        <v>0</v>
      </c>
      <c r="L2556" s="237"/>
      <c r="M2556" s="288">
        <v>0</v>
      </c>
      <c r="N2556" s="288"/>
      <c r="O2556" s="311">
        <v>0</v>
      </c>
      <c r="P2556" s="298"/>
      <c r="Q2556" s="299">
        <v>0</v>
      </c>
      <c r="R2556" s="299"/>
      <c r="S2556" s="300">
        <v>0</v>
      </c>
      <c r="T2556" s="301"/>
      <c r="U2556" s="246"/>
    </row>
    <row r="2557" spans="1:21" x14ac:dyDescent="0.25">
      <c r="A2557" s="290" t="s">
        <v>5864</v>
      </c>
      <c r="B2557" t="s">
        <v>290</v>
      </c>
      <c r="C2557" t="s">
        <v>291</v>
      </c>
      <c r="D2557" t="s">
        <v>292</v>
      </c>
      <c r="E2557" t="s">
        <v>5865</v>
      </c>
      <c r="F2557" t="s">
        <v>141</v>
      </c>
      <c r="G2557" t="s">
        <v>140</v>
      </c>
      <c r="H2557" t="s">
        <v>1469</v>
      </c>
      <c r="I2557" s="200">
        <v>0</v>
      </c>
      <c r="J2557" s="200"/>
      <c r="K2557" s="237">
        <v>0</v>
      </c>
      <c r="L2557" s="237"/>
      <c r="M2557" s="288">
        <v>0</v>
      </c>
      <c r="N2557" s="288"/>
      <c r="O2557" s="311">
        <v>0</v>
      </c>
      <c r="P2557" s="298"/>
      <c r="Q2557" s="299">
        <v>0</v>
      </c>
      <c r="R2557" s="299"/>
      <c r="S2557" s="300">
        <v>0</v>
      </c>
      <c r="T2557" s="301"/>
      <c r="U2557" s="246"/>
    </row>
    <row r="2558" spans="1:21" x14ac:dyDescent="0.25">
      <c r="A2558" s="290" t="s">
        <v>5866</v>
      </c>
      <c r="B2558" t="s">
        <v>290</v>
      </c>
      <c r="C2558" t="s">
        <v>291</v>
      </c>
      <c r="D2558" t="s">
        <v>292</v>
      </c>
      <c r="E2558" t="s">
        <v>5867</v>
      </c>
      <c r="F2558" t="s">
        <v>141</v>
      </c>
      <c r="G2558" t="s">
        <v>140</v>
      </c>
      <c r="H2558" t="s">
        <v>833</v>
      </c>
      <c r="I2558" s="200">
        <v>0</v>
      </c>
      <c r="J2558" s="200"/>
      <c r="K2558" s="237">
        <v>0</v>
      </c>
      <c r="L2558" s="237"/>
      <c r="M2558" s="288">
        <v>0</v>
      </c>
      <c r="N2558" s="288"/>
      <c r="O2558" s="311">
        <v>4904</v>
      </c>
      <c r="P2558" s="298"/>
      <c r="Q2558" s="299">
        <v>190</v>
      </c>
      <c r="R2558" s="299"/>
      <c r="S2558" s="300">
        <v>25.81</v>
      </c>
      <c r="T2558" s="301"/>
      <c r="U2558" s="246"/>
    </row>
    <row r="2559" spans="1:21" x14ac:dyDescent="0.25">
      <c r="A2559" s="290" t="s">
        <v>5868</v>
      </c>
      <c r="B2559" t="s">
        <v>290</v>
      </c>
      <c r="C2559" t="s">
        <v>291</v>
      </c>
      <c r="D2559" t="s">
        <v>292</v>
      </c>
      <c r="E2559" t="s">
        <v>5869</v>
      </c>
      <c r="F2559" t="s">
        <v>141</v>
      </c>
      <c r="G2559" t="s">
        <v>140</v>
      </c>
      <c r="H2559" t="s">
        <v>1469</v>
      </c>
      <c r="I2559" s="200">
        <v>0</v>
      </c>
      <c r="J2559" s="200"/>
      <c r="K2559" s="237">
        <v>0</v>
      </c>
      <c r="L2559" s="237"/>
      <c r="M2559" s="288">
        <v>0</v>
      </c>
      <c r="N2559" s="288"/>
      <c r="O2559" s="311">
        <v>6763</v>
      </c>
      <c r="P2559" s="298"/>
      <c r="Q2559" s="299">
        <v>214.7</v>
      </c>
      <c r="R2559" s="299"/>
      <c r="S2559" s="300">
        <v>31.5</v>
      </c>
      <c r="T2559" s="301"/>
      <c r="U2559" s="246"/>
    </row>
    <row r="2560" spans="1:21" x14ac:dyDescent="0.25">
      <c r="A2560" s="290" t="s">
        <v>5870</v>
      </c>
      <c r="B2560" t="s">
        <v>290</v>
      </c>
      <c r="C2560" t="s">
        <v>291</v>
      </c>
      <c r="D2560" t="s">
        <v>292</v>
      </c>
      <c r="E2560" t="s">
        <v>5871</v>
      </c>
      <c r="F2560" t="s">
        <v>141</v>
      </c>
      <c r="G2560" t="s">
        <v>140</v>
      </c>
      <c r="H2560" t="s">
        <v>833</v>
      </c>
      <c r="I2560" s="200">
        <v>835</v>
      </c>
      <c r="J2560" s="200"/>
      <c r="K2560" s="237">
        <v>26</v>
      </c>
      <c r="L2560" s="237"/>
      <c r="M2560" s="288">
        <v>32.1</v>
      </c>
      <c r="N2560" s="288"/>
      <c r="O2560" s="311">
        <v>839</v>
      </c>
      <c r="P2560" s="298"/>
      <c r="Q2560" s="299">
        <v>24.8</v>
      </c>
      <c r="R2560" s="299"/>
      <c r="S2560" s="300">
        <v>33.83</v>
      </c>
      <c r="T2560" s="301"/>
      <c r="U2560" s="246"/>
    </row>
    <row r="2561" spans="1:21" x14ac:dyDescent="0.25">
      <c r="A2561" s="290" t="s">
        <v>5872</v>
      </c>
      <c r="B2561" t="s">
        <v>290</v>
      </c>
      <c r="C2561" t="s">
        <v>291</v>
      </c>
      <c r="D2561" t="s">
        <v>292</v>
      </c>
      <c r="E2561" t="s">
        <v>5873</v>
      </c>
      <c r="F2561" t="s">
        <v>141</v>
      </c>
      <c r="G2561" t="s">
        <v>140</v>
      </c>
      <c r="H2561" t="s">
        <v>833</v>
      </c>
      <c r="I2561" s="200">
        <v>75000</v>
      </c>
      <c r="J2561" s="200"/>
      <c r="K2561" s="237">
        <v>1685.8</v>
      </c>
      <c r="L2561" s="237"/>
      <c r="M2561" s="288">
        <v>44.49</v>
      </c>
      <c r="N2561" s="288"/>
      <c r="O2561" s="311">
        <v>86000</v>
      </c>
      <c r="P2561" s="298"/>
      <c r="Q2561" s="299">
        <v>1669.5</v>
      </c>
      <c r="R2561" s="299"/>
      <c r="S2561" s="300">
        <v>51.51</v>
      </c>
      <c r="T2561" s="301"/>
      <c r="U2561" s="246"/>
    </row>
    <row r="2562" spans="1:21" x14ac:dyDescent="0.25">
      <c r="A2562" s="290" t="s">
        <v>5874</v>
      </c>
      <c r="B2562" t="s">
        <v>290</v>
      </c>
      <c r="C2562" t="s">
        <v>291</v>
      </c>
      <c r="D2562" t="s">
        <v>292</v>
      </c>
      <c r="E2562" t="s">
        <v>5875</v>
      </c>
      <c r="F2562" t="s">
        <v>141</v>
      </c>
      <c r="G2562" t="s">
        <v>140</v>
      </c>
      <c r="H2562" t="s">
        <v>896</v>
      </c>
      <c r="I2562" s="200">
        <v>0</v>
      </c>
      <c r="J2562" s="200"/>
      <c r="K2562" s="237">
        <v>44</v>
      </c>
      <c r="L2562" s="237"/>
      <c r="M2562" s="288">
        <v>0</v>
      </c>
      <c r="N2562" s="288"/>
      <c r="O2562" s="311">
        <v>0</v>
      </c>
      <c r="P2562" s="298"/>
      <c r="Q2562" s="299">
        <v>44.5</v>
      </c>
      <c r="R2562" s="299"/>
      <c r="S2562" s="300">
        <v>0</v>
      </c>
      <c r="T2562" s="301"/>
      <c r="U2562" s="246"/>
    </row>
    <row r="2563" spans="1:21" x14ac:dyDescent="0.25">
      <c r="A2563" s="290" t="s">
        <v>5876</v>
      </c>
      <c r="B2563" t="s">
        <v>290</v>
      </c>
      <c r="C2563" t="s">
        <v>291</v>
      </c>
      <c r="D2563" t="s">
        <v>292</v>
      </c>
      <c r="E2563" t="s">
        <v>5877</v>
      </c>
      <c r="F2563" t="s">
        <v>141</v>
      </c>
      <c r="G2563" t="s">
        <v>140</v>
      </c>
      <c r="H2563" t="s">
        <v>1469</v>
      </c>
      <c r="I2563" s="200">
        <v>0</v>
      </c>
      <c r="J2563" s="200"/>
      <c r="K2563" s="237">
        <v>0</v>
      </c>
      <c r="L2563" s="237"/>
      <c r="M2563" s="288">
        <v>0</v>
      </c>
      <c r="N2563" s="288"/>
      <c r="O2563" s="311">
        <v>0</v>
      </c>
      <c r="P2563" s="298"/>
      <c r="Q2563" s="299">
        <v>0</v>
      </c>
      <c r="R2563" s="299"/>
      <c r="S2563" s="300">
        <v>0</v>
      </c>
      <c r="T2563" s="301"/>
      <c r="U2563" s="246"/>
    </row>
    <row r="2564" spans="1:21" x14ac:dyDescent="0.25">
      <c r="A2564" s="290" t="s">
        <v>5878</v>
      </c>
      <c r="B2564" t="s">
        <v>290</v>
      </c>
      <c r="C2564" t="s">
        <v>291</v>
      </c>
      <c r="D2564" t="s">
        <v>292</v>
      </c>
      <c r="E2564" t="s">
        <v>5879</v>
      </c>
      <c r="F2564" t="s">
        <v>141</v>
      </c>
      <c r="G2564" t="s">
        <v>140</v>
      </c>
      <c r="H2564" t="s">
        <v>896</v>
      </c>
      <c r="I2564" s="200">
        <v>0</v>
      </c>
      <c r="J2564" s="200"/>
      <c r="K2564" s="237">
        <v>485.9</v>
      </c>
      <c r="L2564" s="237"/>
      <c r="M2564" s="288">
        <v>0</v>
      </c>
      <c r="N2564" s="288"/>
      <c r="O2564" s="311">
        <v>0</v>
      </c>
      <c r="P2564" s="298"/>
      <c r="Q2564" s="299">
        <v>481.1</v>
      </c>
      <c r="R2564" s="299"/>
      <c r="S2564" s="300">
        <v>0</v>
      </c>
      <c r="T2564" s="301"/>
      <c r="U2564" s="246"/>
    </row>
    <row r="2565" spans="1:21" x14ac:dyDescent="0.25">
      <c r="A2565" s="290" t="s">
        <v>5880</v>
      </c>
      <c r="B2565" t="s">
        <v>290</v>
      </c>
      <c r="C2565" t="s">
        <v>291</v>
      </c>
      <c r="D2565" t="s">
        <v>292</v>
      </c>
      <c r="E2565" t="s">
        <v>5881</v>
      </c>
      <c r="F2565" t="s">
        <v>141</v>
      </c>
      <c r="G2565" t="s">
        <v>140</v>
      </c>
      <c r="H2565" t="s">
        <v>896</v>
      </c>
      <c r="I2565" s="200">
        <v>0</v>
      </c>
      <c r="J2565" s="200"/>
      <c r="K2565" s="237">
        <v>22.4</v>
      </c>
      <c r="L2565" s="237"/>
      <c r="M2565" s="288">
        <v>0</v>
      </c>
      <c r="N2565" s="288"/>
      <c r="O2565" s="311">
        <v>0</v>
      </c>
      <c r="P2565" s="298"/>
      <c r="Q2565" s="299">
        <v>23.5</v>
      </c>
      <c r="R2565" s="299"/>
      <c r="S2565" s="300">
        <v>0</v>
      </c>
      <c r="T2565" s="301"/>
      <c r="U2565" s="246"/>
    </row>
    <row r="2566" spans="1:21" x14ac:dyDescent="0.25">
      <c r="A2566" s="290" t="s">
        <v>5882</v>
      </c>
      <c r="B2566" t="s">
        <v>290</v>
      </c>
      <c r="C2566" t="s">
        <v>291</v>
      </c>
      <c r="D2566" t="s">
        <v>292</v>
      </c>
      <c r="E2566" t="s">
        <v>5883</v>
      </c>
      <c r="F2566" t="s">
        <v>141</v>
      </c>
      <c r="G2566" t="s">
        <v>140</v>
      </c>
      <c r="H2566" t="s">
        <v>1469</v>
      </c>
      <c r="I2566" s="200">
        <v>0</v>
      </c>
      <c r="J2566" s="200"/>
      <c r="K2566" s="237">
        <v>0</v>
      </c>
      <c r="L2566" s="237"/>
      <c r="M2566" s="288">
        <v>0</v>
      </c>
      <c r="N2566" s="288"/>
      <c r="O2566" s="311">
        <v>0</v>
      </c>
      <c r="P2566" s="298"/>
      <c r="Q2566" s="299">
        <v>0</v>
      </c>
      <c r="R2566" s="299"/>
      <c r="S2566" s="300">
        <v>0</v>
      </c>
      <c r="T2566" s="301"/>
      <c r="U2566" s="246"/>
    </row>
    <row r="2567" spans="1:21" x14ac:dyDescent="0.25">
      <c r="A2567" s="290" t="s">
        <v>5884</v>
      </c>
      <c r="B2567" t="s">
        <v>290</v>
      </c>
      <c r="C2567" t="s">
        <v>291</v>
      </c>
      <c r="D2567" t="s">
        <v>292</v>
      </c>
      <c r="E2567" t="s">
        <v>5885</v>
      </c>
      <c r="F2567" t="s">
        <v>141</v>
      </c>
      <c r="G2567" t="s">
        <v>140</v>
      </c>
      <c r="H2567" t="s">
        <v>1469</v>
      </c>
      <c r="I2567" s="200">
        <v>0</v>
      </c>
      <c r="J2567" s="200"/>
      <c r="K2567" s="237">
        <v>0</v>
      </c>
      <c r="L2567" s="237"/>
      <c r="M2567" s="288">
        <v>0</v>
      </c>
      <c r="N2567" s="288"/>
      <c r="O2567" s="311">
        <v>0</v>
      </c>
      <c r="P2567" s="298"/>
      <c r="Q2567" s="299">
        <v>0</v>
      </c>
      <c r="R2567" s="299"/>
      <c r="S2567" s="300">
        <v>0</v>
      </c>
      <c r="T2567" s="301"/>
      <c r="U2567" s="246"/>
    </row>
    <row r="2568" spans="1:21" x14ac:dyDescent="0.25">
      <c r="A2568" s="290" t="s">
        <v>5886</v>
      </c>
      <c r="B2568" t="s">
        <v>164</v>
      </c>
      <c r="C2568" t="s">
        <v>165</v>
      </c>
      <c r="D2568" t="s">
        <v>166</v>
      </c>
      <c r="E2568" t="s">
        <v>5887</v>
      </c>
      <c r="F2568" t="s">
        <v>141</v>
      </c>
      <c r="G2568" t="s">
        <v>140</v>
      </c>
      <c r="H2568" t="s">
        <v>830</v>
      </c>
      <c r="I2568" s="200">
        <v>0</v>
      </c>
      <c r="J2568" s="200"/>
      <c r="K2568" s="237">
        <v>63673</v>
      </c>
      <c r="L2568" s="237"/>
      <c r="M2568" s="288">
        <v>0</v>
      </c>
      <c r="N2568" s="288"/>
      <c r="O2568" s="311">
        <v>137250</v>
      </c>
      <c r="P2568" s="298"/>
      <c r="Q2568" s="299">
        <v>63942</v>
      </c>
      <c r="R2568" s="299"/>
      <c r="S2568" s="300">
        <v>2.15</v>
      </c>
      <c r="T2568" s="301"/>
      <c r="U2568" s="246"/>
    </row>
    <row r="2569" spans="1:21" x14ac:dyDescent="0.25">
      <c r="A2569" s="290" t="s">
        <v>5888</v>
      </c>
      <c r="B2569" t="s">
        <v>164</v>
      </c>
      <c r="C2569" t="s">
        <v>165</v>
      </c>
      <c r="D2569" t="s">
        <v>166</v>
      </c>
      <c r="E2569" t="s">
        <v>5889</v>
      </c>
      <c r="F2569" t="s">
        <v>141</v>
      </c>
      <c r="G2569" t="s">
        <v>140</v>
      </c>
      <c r="H2569" t="s">
        <v>833</v>
      </c>
      <c r="I2569" s="200">
        <v>20806</v>
      </c>
      <c r="J2569" s="200"/>
      <c r="K2569" s="237">
        <v>1604</v>
      </c>
      <c r="L2569" s="237"/>
      <c r="M2569" s="288">
        <v>12.97</v>
      </c>
      <c r="N2569" s="288"/>
      <c r="O2569" s="311">
        <v>21011</v>
      </c>
      <c r="P2569" s="298"/>
      <c r="Q2569" s="299">
        <v>1603</v>
      </c>
      <c r="R2569" s="299"/>
      <c r="S2569" s="300">
        <v>13.11</v>
      </c>
      <c r="T2569" s="301"/>
      <c r="U2569" s="246"/>
    </row>
    <row r="2570" spans="1:21" x14ac:dyDescent="0.25">
      <c r="A2570" s="290" t="s">
        <v>5890</v>
      </c>
      <c r="B2570" t="s">
        <v>164</v>
      </c>
      <c r="C2570" t="s">
        <v>165</v>
      </c>
      <c r="D2570" t="s">
        <v>166</v>
      </c>
      <c r="E2570" t="s">
        <v>5891</v>
      </c>
      <c r="F2570" t="s">
        <v>141</v>
      </c>
      <c r="G2570" t="s">
        <v>140</v>
      </c>
      <c r="H2570" t="s">
        <v>833</v>
      </c>
      <c r="I2570" s="200">
        <v>342009</v>
      </c>
      <c r="J2570" s="200"/>
      <c r="K2570" s="237">
        <v>12263</v>
      </c>
      <c r="L2570" s="237"/>
      <c r="M2570" s="288">
        <v>27.89</v>
      </c>
      <c r="N2570" s="288"/>
      <c r="O2570" s="311">
        <v>514417</v>
      </c>
      <c r="P2570" s="298"/>
      <c r="Q2570" s="299">
        <v>12184</v>
      </c>
      <c r="R2570" s="299"/>
      <c r="S2570" s="300">
        <v>42.22</v>
      </c>
      <c r="T2570" s="301"/>
      <c r="U2570" s="246"/>
    </row>
    <row r="2571" spans="1:21" x14ac:dyDescent="0.25">
      <c r="A2571" s="290" t="s">
        <v>5892</v>
      </c>
      <c r="B2571" t="s">
        <v>164</v>
      </c>
      <c r="C2571" t="s">
        <v>165</v>
      </c>
      <c r="D2571" t="s">
        <v>166</v>
      </c>
      <c r="E2571" t="s">
        <v>5893</v>
      </c>
      <c r="F2571" t="s">
        <v>141</v>
      </c>
      <c r="G2571" t="s">
        <v>140</v>
      </c>
      <c r="H2571" t="s">
        <v>833</v>
      </c>
      <c r="I2571" s="200">
        <v>175892</v>
      </c>
      <c r="J2571" s="200"/>
      <c r="K2571" s="237">
        <v>6375</v>
      </c>
      <c r="L2571" s="237"/>
      <c r="M2571" s="288">
        <v>27.59</v>
      </c>
      <c r="N2571" s="288"/>
      <c r="O2571" s="311">
        <v>164650</v>
      </c>
      <c r="P2571" s="298"/>
      <c r="Q2571" s="299">
        <v>6368</v>
      </c>
      <c r="R2571" s="299"/>
      <c r="S2571" s="300">
        <v>25.86</v>
      </c>
      <c r="T2571" s="301"/>
      <c r="U2571" s="246"/>
    </row>
    <row r="2572" spans="1:21" x14ac:dyDescent="0.25">
      <c r="A2572" s="290" t="s">
        <v>5894</v>
      </c>
      <c r="B2572" t="s">
        <v>164</v>
      </c>
      <c r="C2572" t="s">
        <v>165</v>
      </c>
      <c r="D2572" t="s">
        <v>166</v>
      </c>
      <c r="E2572" t="s">
        <v>5895</v>
      </c>
      <c r="F2572" t="s">
        <v>141</v>
      </c>
      <c r="G2572" t="s">
        <v>140</v>
      </c>
      <c r="H2572" t="s">
        <v>896</v>
      </c>
      <c r="I2572" s="200">
        <v>0</v>
      </c>
      <c r="J2572" s="200"/>
      <c r="K2572" s="237">
        <v>50</v>
      </c>
      <c r="L2572" s="237"/>
      <c r="M2572" s="288">
        <v>0</v>
      </c>
      <c r="N2572" s="288"/>
      <c r="O2572" s="311">
        <v>0</v>
      </c>
      <c r="P2572" s="298"/>
      <c r="Q2572" s="299">
        <v>43</v>
      </c>
      <c r="R2572" s="299"/>
      <c r="S2572" s="300">
        <v>0</v>
      </c>
      <c r="T2572" s="301"/>
      <c r="U2572" s="246"/>
    </row>
    <row r="2573" spans="1:21" x14ac:dyDescent="0.25">
      <c r="A2573" s="290" t="s">
        <v>5896</v>
      </c>
      <c r="B2573" t="s">
        <v>164</v>
      </c>
      <c r="C2573" t="s">
        <v>165</v>
      </c>
      <c r="D2573" t="s">
        <v>166</v>
      </c>
      <c r="E2573" t="s">
        <v>5897</v>
      </c>
      <c r="F2573" t="s">
        <v>141</v>
      </c>
      <c r="G2573" t="s">
        <v>140</v>
      </c>
      <c r="H2573" t="s">
        <v>833</v>
      </c>
      <c r="I2573" s="200">
        <v>6578</v>
      </c>
      <c r="J2573" s="200"/>
      <c r="K2573" s="237">
        <v>231</v>
      </c>
      <c r="L2573" s="237"/>
      <c r="M2573" s="288">
        <v>28.48</v>
      </c>
      <c r="N2573" s="288"/>
      <c r="O2573" s="311">
        <v>6651</v>
      </c>
      <c r="P2573" s="298"/>
      <c r="Q2573" s="299">
        <v>227</v>
      </c>
      <c r="R2573" s="299"/>
      <c r="S2573" s="300">
        <v>29.3</v>
      </c>
      <c r="T2573" s="301"/>
      <c r="U2573" s="246"/>
    </row>
    <row r="2574" spans="1:21" x14ac:dyDescent="0.25">
      <c r="A2574" s="290" t="s">
        <v>5898</v>
      </c>
      <c r="B2574" t="s">
        <v>164</v>
      </c>
      <c r="C2574" t="s">
        <v>165</v>
      </c>
      <c r="D2574" t="s">
        <v>166</v>
      </c>
      <c r="E2574" t="s">
        <v>5899</v>
      </c>
      <c r="F2574" t="s">
        <v>141</v>
      </c>
      <c r="G2574" t="s">
        <v>140</v>
      </c>
      <c r="H2574" t="s">
        <v>830</v>
      </c>
      <c r="I2574" s="200">
        <v>0</v>
      </c>
      <c r="J2574" s="200"/>
      <c r="K2574" s="237">
        <v>57555</v>
      </c>
      <c r="L2574" s="237"/>
      <c r="M2574" s="288">
        <v>0</v>
      </c>
      <c r="N2574" s="288"/>
      <c r="O2574" s="311">
        <v>125222</v>
      </c>
      <c r="P2574" s="298"/>
      <c r="Q2574" s="299">
        <v>58609</v>
      </c>
      <c r="R2574" s="299"/>
      <c r="S2574" s="300">
        <v>2.14</v>
      </c>
      <c r="T2574" s="301"/>
      <c r="U2574" s="246"/>
    </row>
    <row r="2575" spans="1:21" x14ac:dyDescent="0.25">
      <c r="A2575" s="290" t="s">
        <v>5900</v>
      </c>
      <c r="B2575" t="s">
        <v>274</v>
      </c>
      <c r="C2575" t="s">
        <v>275</v>
      </c>
      <c r="D2575" t="s">
        <v>276</v>
      </c>
      <c r="E2575" t="s">
        <v>5901</v>
      </c>
      <c r="F2575" t="s">
        <v>277</v>
      </c>
      <c r="G2575" t="s">
        <v>140</v>
      </c>
      <c r="H2575" t="s">
        <v>896</v>
      </c>
      <c r="I2575" s="200">
        <v>0</v>
      </c>
      <c r="J2575" s="200"/>
      <c r="K2575" s="237">
        <v>10.9</v>
      </c>
      <c r="L2575" s="237"/>
      <c r="M2575" s="288">
        <v>0</v>
      </c>
      <c r="N2575" s="288"/>
      <c r="O2575" s="311">
        <v>0</v>
      </c>
      <c r="P2575" s="298"/>
      <c r="Q2575" s="299">
        <v>9.9</v>
      </c>
      <c r="R2575" s="299"/>
      <c r="S2575" s="300">
        <v>0</v>
      </c>
      <c r="T2575" s="301"/>
      <c r="U2575" s="246"/>
    </row>
    <row r="2576" spans="1:21" x14ac:dyDescent="0.25">
      <c r="A2576" s="290" t="s">
        <v>5902</v>
      </c>
      <c r="B2576" t="s">
        <v>274</v>
      </c>
      <c r="C2576" t="s">
        <v>275</v>
      </c>
      <c r="D2576" t="s">
        <v>276</v>
      </c>
      <c r="E2576" t="s">
        <v>5903</v>
      </c>
      <c r="F2576" t="s">
        <v>277</v>
      </c>
      <c r="G2576" t="s">
        <v>140</v>
      </c>
      <c r="H2576" t="s">
        <v>896</v>
      </c>
      <c r="I2576" s="200">
        <v>0</v>
      </c>
      <c r="J2576" s="200"/>
      <c r="K2576" s="237">
        <v>36.4</v>
      </c>
      <c r="L2576" s="237"/>
      <c r="M2576" s="288">
        <v>0</v>
      </c>
      <c r="N2576" s="288"/>
      <c r="O2576" s="311">
        <v>0</v>
      </c>
      <c r="P2576" s="298"/>
      <c r="Q2576" s="299">
        <v>37.700000000000003</v>
      </c>
      <c r="R2576" s="299"/>
      <c r="S2576" s="300">
        <v>0</v>
      </c>
      <c r="T2576" s="301"/>
      <c r="U2576" s="246"/>
    </row>
    <row r="2577" spans="1:21" x14ac:dyDescent="0.25">
      <c r="A2577" s="290" t="s">
        <v>5904</v>
      </c>
      <c r="B2577" t="s">
        <v>274</v>
      </c>
      <c r="C2577" t="s">
        <v>275</v>
      </c>
      <c r="D2577" t="s">
        <v>276</v>
      </c>
      <c r="E2577" t="s">
        <v>5905</v>
      </c>
      <c r="F2577" t="s">
        <v>277</v>
      </c>
      <c r="G2577" t="s">
        <v>140</v>
      </c>
      <c r="H2577" t="s">
        <v>833</v>
      </c>
      <c r="I2577" s="200">
        <v>7868</v>
      </c>
      <c r="J2577" s="200"/>
      <c r="K2577" s="237">
        <v>172.7</v>
      </c>
      <c r="L2577" s="237"/>
      <c r="M2577" s="288">
        <v>45.56</v>
      </c>
      <c r="N2577" s="288"/>
      <c r="O2577" s="311">
        <v>7868</v>
      </c>
      <c r="P2577" s="298"/>
      <c r="Q2577" s="299">
        <v>172.9</v>
      </c>
      <c r="R2577" s="299"/>
      <c r="S2577" s="300">
        <v>45.51</v>
      </c>
      <c r="T2577" s="301"/>
      <c r="U2577" s="246"/>
    </row>
    <row r="2578" spans="1:21" x14ac:dyDescent="0.25">
      <c r="A2578" s="290" t="s">
        <v>5906</v>
      </c>
      <c r="B2578" t="s">
        <v>274</v>
      </c>
      <c r="C2578" t="s">
        <v>275</v>
      </c>
      <c r="D2578" t="s">
        <v>276</v>
      </c>
      <c r="E2578" t="s">
        <v>5907</v>
      </c>
      <c r="F2578" t="s">
        <v>277</v>
      </c>
      <c r="G2578" t="s">
        <v>140</v>
      </c>
      <c r="H2578" t="s">
        <v>896</v>
      </c>
      <c r="I2578" s="200">
        <v>0</v>
      </c>
      <c r="J2578" s="200"/>
      <c r="K2578" s="237">
        <v>66.099999999999994</v>
      </c>
      <c r="L2578" s="237"/>
      <c r="M2578" s="288">
        <v>0</v>
      </c>
      <c r="N2578" s="288"/>
      <c r="O2578" s="311">
        <v>0</v>
      </c>
      <c r="P2578" s="298"/>
      <c r="Q2578" s="299">
        <v>69.8</v>
      </c>
      <c r="R2578" s="299"/>
      <c r="S2578" s="300">
        <v>0</v>
      </c>
      <c r="T2578" s="301"/>
      <c r="U2578" s="246"/>
    </row>
    <row r="2579" spans="1:21" x14ac:dyDescent="0.25">
      <c r="A2579" s="290" t="s">
        <v>5908</v>
      </c>
      <c r="B2579" t="s">
        <v>274</v>
      </c>
      <c r="C2579" t="s">
        <v>275</v>
      </c>
      <c r="D2579" t="s">
        <v>276</v>
      </c>
      <c r="E2579" t="s">
        <v>5909</v>
      </c>
      <c r="F2579" t="s">
        <v>277</v>
      </c>
      <c r="G2579" t="s">
        <v>140</v>
      </c>
      <c r="H2579" t="s">
        <v>896</v>
      </c>
      <c r="I2579" s="200">
        <v>0</v>
      </c>
      <c r="J2579" s="200"/>
      <c r="K2579" s="237">
        <v>53.5</v>
      </c>
      <c r="L2579" s="237"/>
      <c r="M2579" s="288">
        <v>0</v>
      </c>
      <c r="N2579" s="288"/>
      <c r="O2579" s="311">
        <v>0</v>
      </c>
      <c r="P2579" s="298"/>
      <c r="Q2579" s="299">
        <v>54.8</v>
      </c>
      <c r="R2579" s="299"/>
      <c r="S2579" s="300">
        <v>0</v>
      </c>
      <c r="T2579" s="301"/>
      <c r="U2579" s="246"/>
    </row>
    <row r="2580" spans="1:21" x14ac:dyDescent="0.25">
      <c r="A2580" s="290" t="s">
        <v>5910</v>
      </c>
      <c r="B2580" t="s">
        <v>274</v>
      </c>
      <c r="C2580" t="s">
        <v>275</v>
      </c>
      <c r="D2580" t="s">
        <v>276</v>
      </c>
      <c r="E2580" t="s">
        <v>5911</v>
      </c>
      <c r="F2580" t="s">
        <v>277</v>
      </c>
      <c r="G2580" t="s">
        <v>140</v>
      </c>
      <c r="H2580" t="s">
        <v>896</v>
      </c>
      <c r="I2580" s="200">
        <v>0</v>
      </c>
      <c r="J2580" s="200"/>
      <c r="K2580" s="237">
        <v>20.7</v>
      </c>
      <c r="L2580" s="237"/>
      <c r="M2580" s="288">
        <v>0</v>
      </c>
      <c r="N2580" s="288"/>
      <c r="O2580" s="311">
        <v>0</v>
      </c>
      <c r="P2580" s="298"/>
      <c r="Q2580" s="299">
        <v>21.3</v>
      </c>
      <c r="R2580" s="299"/>
      <c r="S2580" s="300">
        <v>0</v>
      </c>
      <c r="T2580" s="301"/>
      <c r="U2580" s="246"/>
    </row>
    <row r="2581" spans="1:21" x14ac:dyDescent="0.25">
      <c r="A2581" s="290" t="s">
        <v>5912</v>
      </c>
      <c r="B2581" t="s">
        <v>274</v>
      </c>
      <c r="C2581" t="s">
        <v>275</v>
      </c>
      <c r="D2581" t="s">
        <v>276</v>
      </c>
      <c r="E2581" t="s">
        <v>5913</v>
      </c>
      <c r="F2581" t="s">
        <v>277</v>
      </c>
      <c r="G2581" t="s">
        <v>140</v>
      </c>
      <c r="H2581" t="s">
        <v>896</v>
      </c>
      <c r="I2581" s="200">
        <v>0</v>
      </c>
      <c r="J2581" s="200"/>
      <c r="K2581" s="237">
        <v>6.4</v>
      </c>
      <c r="L2581" s="237"/>
      <c r="M2581" s="288">
        <v>0</v>
      </c>
      <c r="N2581" s="288"/>
      <c r="O2581" s="311">
        <v>0</v>
      </c>
      <c r="P2581" s="298"/>
      <c r="Q2581" s="299">
        <v>7</v>
      </c>
      <c r="R2581" s="299"/>
      <c r="S2581" s="300">
        <v>0</v>
      </c>
      <c r="T2581" s="301"/>
      <c r="U2581" s="246"/>
    </row>
    <row r="2582" spans="1:21" x14ac:dyDescent="0.25">
      <c r="A2582" s="290" t="s">
        <v>5914</v>
      </c>
      <c r="B2582" t="s">
        <v>274</v>
      </c>
      <c r="C2582" t="s">
        <v>275</v>
      </c>
      <c r="D2582" t="s">
        <v>276</v>
      </c>
      <c r="E2582" t="s">
        <v>5915</v>
      </c>
      <c r="F2582" t="s">
        <v>277</v>
      </c>
      <c r="G2582" t="s">
        <v>140</v>
      </c>
      <c r="H2582" t="s">
        <v>896</v>
      </c>
      <c r="I2582" s="200">
        <v>0</v>
      </c>
      <c r="J2582" s="200"/>
      <c r="K2582" s="237">
        <v>46.2</v>
      </c>
      <c r="L2582" s="237"/>
      <c r="M2582" s="288">
        <v>0</v>
      </c>
      <c r="N2582" s="288"/>
      <c r="O2582" s="311">
        <v>0</v>
      </c>
      <c r="P2582" s="298"/>
      <c r="Q2582" s="299">
        <v>47.7</v>
      </c>
      <c r="R2582" s="299"/>
      <c r="S2582" s="300">
        <v>0</v>
      </c>
      <c r="T2582" s="301"/>
      <c r="U2582" s="246"/>
    </row>
    <row r="2583" spans="1:21" x14ac:dyDescent="0.25">
      <c r="A2583" s="290" t="s">
        <v>5916</v>
      </c>
      <c r="B2583" t="s">
        <v>274</v>
      </c>
      <c r="C2583" t="s">
        <v>275</v>
      </c>
      <c r="D2583" t="s">
        <v>276</v>
      </c>
      <c r="E2583" t="s">
        <v>5917</v>
      </c>
      <c r="F2583" t="s">
        <v>277</v>
      </c>
      <c r="G2583" t="s">
        <v>140</v>
      </c>
      <c r="H2583" t="s">
        <v>896</v>
      </c>
      <c r="I2583" s="200">
        <v>0</v>
      </c>
      <c r="J2583" s="200"/>
      <c r="K2583" s="237">
        <v>41.6</v>
      </c>
      <c r="L2583" s="237"/>
      <c r="M2583" s="288">
        <v>0</v>
      </c>
      <c r="N2583" s="288"/>
      <c r="O2583" s="311">
        <v>0</v>
      </c>
      <c r="P2583" s="298"/>
      <c r="Q2583" s="299">
        <v>41.7</v>
      </c>
      <c r="R2583" s="299"/>
      <c r="S2583" s="300">
        <v>0</v>
      </c>
      <c r="T2583" s="301"/>
      <c r="U2583" s="246"/>
    </row>
    <row r="2584" spans="1:21" x14ac:dyDescent="0.25">
      <c r="A2584" s="290" t="s">
        <v>5918</v>
      </c>
      <c r="B2584" t="s">
        <v>274</v>
      </c>
      <c r="C2584" t="s">
        <v>275</v>
      </c>
      <c r="D2584" t="s">
        <v>276</v>
      </c>
      <c r="E2584" t="s">
        <v>5919</v>
      </c>
      <c r="F2584" t="s">
        <v>277</v>
      </c>
      <c r="G2584" t="s">
        <v>140</v>
      </c>
      <c r="H2584" t="s">
        <v>833</v>
      </c>
      <c r="I2584" s="200">
        <v>20270</v>
      </c>
      <c r="J2584" s="200"/>
      <c r="K2584" s="237">
        <v>901.9</v>
      </c>
      <c r="L2584" s="237"/>
      <c r="M2584" s="288">
        <v>22.47</v>
      </c>
      <c r="N2584" s="288"/>
      <c r="O2584" s="311">
        <v>20270</v>
      </c>
      <c r="P2584" s="298"/>
      <c r="Q2584" s="299">
        <v>956.7</v>
      </c>
      <c r="R2584" s="299"/>
      <c r="S2584" s="300">
        <v>21.19</v>
      </c>
      <c r="T2584" s="301"/>
      <c r="U2584" s="246"/>
    </row>
    <row r="2585" spans="1:21" x14ac:dyDescent="0.25">
      <c r="A2585" s="290" t="s">
        <v>5920</v>
      </c>
      <c r="B2585" t="s">
        <v>274</v>
      </c>
      <c r="C2585" t="s">
        <v>275</v>
      </c>
      <c r="D2585" t="s">
        <v>276</v>
      </c>
      <c r="E2585" t="s">
        <v>5921</v>
      </c>
      <c r="F2585" t="s">
        <v>277</v>
      </c>
      <c r="G2585" t="s">
        <v>140</v>
      </c>
      <c r="H2585" t="s">
        <v>833</v>
      </c>
      <c r="I2585" s="200">
        <v>1000</v>
      </c>
      <c r="J2585" s="200"/>
      <c r="K2585" s="237">
        <v>111.2</v>
      </c>
      <c r="L2585" s="237"/>
      <c r="M2585" s="288">
        <v>8.99</v>
      </c>
      <c r="N2585" s="288"/>
      <c r="O2585" s="311">
        <v>4000</v>
      </c>
      <c r="P2585" s="298"/>
      <c r="Q2585" s="299">
        <v>110.1</v>
      </c>
      <c r="R2585" s="299"/>
      <c r="S2585" s="300">
        <v>36.33</v>
      </c>
      <c r="T2585" s="301"/>
      <c r="U2585" s="246"/>
    </row>
    <row r="2586" spans="1:21" x14ac:dyDescent="0.25">
      <c r="A2586" s="290" t="s">
        <v>5922</v>
      </c>
      <c r="B2586" t="s">
        <v>274</v>
      </c>
      <c r="C2586" t="s">
        <v>275</v>
      </c>
      <c r="D2586" t="s">
        <v>276</v>
      </c>
      <c r="E2586" t="s">
        <v>5923</v>
      </c>
      <c r="F2586" t="s">
        <v>277</v>
      </c>
      <c r="G2586" t="s">
        <v>140</v>
      </c>
      <c r="H2586" t="s">
        <v>896</v>
      </c>
      <c r="I2586" s="200">
        <v>0</v>
      </c>
      <c r="J2586" s="200"/>
      <c r="K2586" s="237">
        <v>29.3</v>
      </c>
      <c r="L2586" s="237"/>
      <c r="M2586" s="288">
        <v>0</v>
      </c>
      <c r="N2586" s="288"/>
      <c r="O2586" s="311">
        <v>0</v>
      </c>
      <c r="P2586" s="298"/>
      <c r="Q2586" s="299">
        <v>30.7</v>
      </c>
      <c r="R2586" s="299"/>
      <c r="S2586" s="300">
        <v>0</v>
      </c>
      <c r="T2586" s="301"/>
      <c r="U2586" s="246"/>
    </row>
    <row r="2587" spans="1:21" x14ac:dyDescent="0.25">
      <c r="A2587" s="290" t="s">
        <v>5924</v>
      </c>
      <c r="B2587" t="s">
        <v>274</v>
      </c>
      <c r="C2587" t="s">
        <v>275</v>
      </c>
      <c r="D2587" t="s">
        <v>276</v>
      </c>
      <c r="E2587" t="s">
        <v>5925</v>
      </c>
      <c r="F2587" t="s">
        <v>277</v>
      </c>
      <c r="G2587" t="s">
        <v>140</v>
      </c>
      <c r="H2587" t="s">
        <v>833</v>
      </c>
      <c r="I2587" s="200">
        <v>59000</v>
      </c>
      <c r="J2587" s="200"/>
      <c r="K2587" s="237">
        <v>1232.0999999999999</v>
      </c>
      <c r="L2587" s="237"/>
      <c r="M2587" s="288">
        <v>47.89</v>
      </c>
      <c r="N2587" s="288"/>
      <c r="O2587" s="311">
        <v>59000</v>
      </c>
      <c r="P2587" s="298"/>
      <c r="Q2587" s="299">
        <v>1273</v>
      </c>
      <c r="R2587" s="299"/>
      <c r="S2587" s="300">
        <v>46.35</v>
      </c>
      <c r="T2587" s="301"/>
      <c r="U2587" s="246"/>
    </row>
    <row r="2588" spans="1:21" x14ac:dyDescent="0.25">
      <c r="A2588" s="290" t="s">
        <v>5926</v>
      </c>
      <c r="B2588" t="s">
        <v>274</v>
      </c>
      <c r="C2588" t="s">
        <v>275</v>
      </c>
      <c r="D2588" t="s">
        <v>276</v>
      </c>
      <c r="E2588" t="s">
        <v>5927</v>
      </c>
      <c r="F2588" t="s">
        <v>277</v>
      </c>
      <c r="G2588" t="s">
        <v>140</v>
      </c>
      <c r="H2588" t="s">
        <v>896</v>
      </c>
      <c r="I2588" s="200">
        <v>0</v>
      </c>
      <c r="J2588" s="200"/>
      <c r="K2588" s="237">
        <v>26.3</v>
      </c>
      <c r="L2588" s="237"/>
      <c r="M2588" s="288">
        <v>0</v>
      </c>
      <c r="N2588" s="288"/>
      <c r="O2588" s="311">
        <v>0</v>
      </c>
      <c r="P2588" s="298"/>
      <c r="Q2588" s="299">
        <v>26</v>
      </c>
      <c r="R2588" s="299"/>
      <c r="S2588" s="300">
        <v>0</v>
      </c>
      <c r="T2588" s="301"/>
      <c r="U2588" s="246"/>
    </row>
    <row r="2589" spans="1:21" x14ac:dyDescent="0.25">
      <c r="A2589" s="290" t="s">
        <v>5928</v>
      </c>
      <c r="B2589" t="s">
        <v>274</v>
      </c>
      <c r="C2589" t="s">
        <v>275</v>
      </c>
      <c r="D2589" t="s">
        <v>276</v>
      </c>
      <c r="E2589" t="s">
        <v>5929</v>
      </c>
      <c r="F2589" t="s">
        <v>277</v>
      </c>
      <c r="G2589" t="s">
        <v>140</v>
      </c>
      <c r="H2589" t="s">
        <v>896</v>
      </c>
      <c r="I2589" s="200">
        <v>0</v>
      </c>
      <c r="J2589" s="200"/>
      <c r="K2589" s="237">
        <v>45.9</v>
      </c>
      <c r="L2589" s="237"/>
      <c r="M2589" s="288">
        <v>0</v>
      </c>
      <c r="N2589" s="288"/>
      <c r="O2589" s="311">
        <v>0</v>
      </c>
      <c r="P2589" s="298"/>
      <c r="Q2589" s="299">
        <v>48.1</v>
      </c>
      <c r="R2589" s="299"/>
      <c r="S2589" s="300">
        <v>0</v>
      </c>
      <c r="T2589" s="301"/>
      <c r="U2589" s="246"/>
    </row>
    <row r="2590" spans="1:21" x14ac:dyDescent="0.25">
      <c r="A2590" s="290" t="s">
        <v>5930</v>
      </c>
      <c r="B2590" t="s">
        <v>274</v>
      </c>
      <c r="C2590" t="s">
        <v>275</v>
      </c>
      <c r="D2590" t="s">
        <v>276</v>
      </c>
      <c r="E2590" t="s">
        <v>5931</v>
      </c>
      <c r="F2590" t="s">
        <v>277</v>
      </c>
      <c r="G2590" t="s">
        <v>140</v>
      </c>
      <c r="H2590" t="s">
        <v>833</v>
      </c>
      <c r="I2590" s="200">
        <v>12250</v>
      </c>
      <c r="J2590" s="200"/>
      <c r="K2590" s="237">
        <v>304</v>
      </c>
      <c r="L2590" s="237"/>
      <c r="M2590" s="288">
        <v>40.299999999999997</v>
      </c>
      <c r="N2590" s="288"/>
      <c r="O2590" s="311">
        <v>12600</v>
      </c>
      <c r="P2590" s="298"/>
      <c r="Q2590" s="299">
        <v>308.10000000000002</v>
      </c>
      <c r="R2590" s="299"/>
      <c r="S2590" s="300">
        <v>40.9</v>
      </c>
      <c r="T2590" s="301"/>
      <c r="U2590" s="246"/>
    </row>
    <row r="2591" spans="1:21" x14ac:dyDescent="0.25">
      <c r="A2591" s="290" t="s">
        <v>5932</v>
      </c>
      <c r="B2591" t="s">
        <v>274</v>
      </c>
      <c r="C2591" t="s">
        <v>275</v>
      </c>
      <c r="D2591" t="s">
        <v>276</v>
      </c>
      <c r="E2591" t="s">
        <v>5933</v>
      </c>
      <c r="F2591" t="s">
        <v>277</v>
      </c>
      <c r="G2591" t="s">
        <v>140</v>
      </c>
      <c r="H2591" t="s">
        <v>833</v>
      </c>
      <c r="I2591" s="200">
        <v>46086</v>
      </c>
      <c r="J2591" s="200"/>
      <c r="K2591" s="237">
        <v>1784.6</v>
      </c>
      <c r="L2591" s="237"/>
      <c r="M2591" s="288">
        <v>25.82</v>
      </c>
      <c r="N2591" s="288"/>
      <c r="O2591" s="311">
        <v>46086</v>
      </c>
      <c r="P2591" s="298"/>
      <c r="Q2591" s="299">
        <v>1876.1</v>
      </c>
      <c r="R2591" s="299"/>
      <c r="S2591" s="300">
        <v>24.56</v>
      </c>
      <c r="T2591" s="301"/>
      <c r="U2591" s="246"/>
    </row>
    <row r="2592" spans="1:21" x14ac:dyDescent="0.25">
      <c r="A2592" s="290" t="s">
        <v>5934</v>
      </c>
      <c r="B2592" t="s">
        <v>274</v>
      </c>
      <c r="C2592" t="s">
        <v>275</v>
      </c>
      <c r="D2592" t="s">
        <v>276</v>
      </c>
      <c r="E2592" t="s">
        <v>5935</v>
      </c>
      <c r="F2592" t="s">
        <v>277</v>
      </c>
      <c r="G2592" t="s">
        <v>140</v>
      </c>
      <c r="H2592" t="s">
        <v>896</v>
      </c>
      <c r="I2592" s="200">
        <v>0</v>
      </c>
      <c r="J2592" s="200"/>
      <c r="K2592" s="237">
        <v>11.3</v>
      </c>
      <c r="L2592" s="237"/>
      <c r="M2592" s="288">
        <v>0</v>
      </c>
      <c r="N2592" s="288"/>
      <c r="O2592" s="311">
        <v>0</v>
      </c>
      <c r="P2592" s="298"/>
      <c r="Q2592" s="299">
        <v>15.2</v>
      </c>
      <c r="R2592" s="299"/>
      <c r="S2592" s="300">
        <v>0</v>
      </c>
      <c r="T2592" s="301"/>
      <c r="U2592" s="246"/>
    </row>
    <row r="2593" spans="1:21" x14ac:dyDescent="0.25">
      <c r="A2593" s="290" t="s">
        <v>5936</v>
      </c>
      <c r="B2593" t="s">
        <v>274</v>
      </c>
      <c r="C2593" t="s">
        <v>275</v>
      </c>
      <c r="D2593" t="s">
        <v>276</v>
      </c>
      <c r="E2593" t="s">
        <v>5937</v>
      </c>
      <c r="F2593" t="s">
        <v>277</v>
      </c>
      <c r="G2593" t="s">
        <v>140</v>
      </c>
      <c r="H2593" t="s">
        <v>833</v>
      </c>
      <c r="I2593" s="200">
        <v>9035</v>
      </c>
      <c r="J2593" s="200"/>
      <c r="K2593" s="237">
        <v>239</v>
      </c>
      <c r="L2593" s="237"/>
      <c r="M2593" s="288">
        <v>37.799999999999997</v>
      </c>
      <c r="N2593" s="288"/>
      <c r="O2593" s="311">
        <v>8034</v>
      </c>
      <c r="P2593" s="298"/>
      <c r="Q2593" s="299">
        <v>245.1</v>
      </c>
      <c r="R2593" s="299"/>
      <c r="S2593" s="300">
        <v>32.78</v>
      </c>
      <c r="T2593" s="301"/>
      <c r="U2593" s="246"/>
    </row>
    <row r="2594" spans="1:21" x14ac:dyDescent="0.25">
      <c r="A2594" s="290" t="s">
        <v>5938</v>
      </c>
      <c r="B2594" t="s">
        <v>274</v>
      </c>
      <c r="C2594" t="s">
        <v>275</v>
      </c>
      <c r="D2594" t="s">
        <v>276</v>
      </c>
      <c r="E2594" t="s">
        <v>5939</v>
      </c>
      <c r="F2594" t="s">
        <v>277</v>
      </c>
      <c r="G2594" t="s">
        <v>140</v>
      </c>
      <c r="H2594" t="s">
        <v>833</v>
      </c>
      <c r="I2594" s="200">
        <v>1512</v>
      </c>
      <c r="J2594" s="200"/>
      <c r="K2594" s="237">
        <v>63.1</v>
      </c>
      <c r="L2594" s="237"/>
      <c r="M2594" s="288">
        <v>23.96</v>
      </c>
      <c r="N2594" s="288"/>
      <c r="O2594" s="311">
        <v>1512</v>
      </c>
      <c r="P2594" s="298"/>
      <c r="Q2594" s="299">
        <v>64.8</v>
      </c>
      <c r="R2594" s="299"/>
      <c r="S2594" s="300">
        <v>23.33</v>
      </c>
      <c r="T2594" s="301"/>
      <c r="U2594" s="246"/>
    </row>
    <row r="2595" spans="1:21" x14ac:dyDescent="0.25">
      <c r="A2595" s="290" t="s">
        <v>5940</v>
      </c>
      <c r="B2595" t="s">
        <v>274</v>
      </c>
      <c r="C2595" t="s">
        <v>275</v>
      </c>
      <c r="D2595" t="s">
        <v>276</v>
      </c>
      <c r="E2595" t="s">
        <v>5941</v>
      </c>
      <c r="F2595" t="s">
        <v>277</v>
      </c>
      <c r="G2595" t="s">
        <v>140</v>
      </c>
      <c r="H2595" t="s">
        <v>833</v>
      </c>
      <c r="I2595" s="200">
        <v>12000</v>
      </c>
      <c r="J2595" s="200"/>
      <c r="K2595" s="237">
        <v>284.8</v>
      </c>
      <c r="L2595" s="237"/>
      <c r="M2595" s="288">
        <v>42.13</v>
      </c>
      <c r="N2595" s="288"/>
      <c r="O2595" s="311">
        <v>14000</v>
      </c>
      <c r="P2595" s="298"/>
      <c r="Q2595" s="299">
        <v>282.39999999999998</v>
      </c>
      <c r="R2595" s="299"/>
      <c r="S2595" s="300">
        <v>49.58</v>
      </c>
      <c r="T2595" s="301"/>
      <c r="U2595" s="246"/>
    </row>
    <row r="2596" spans="1:21" x14ac:dyDescent="0.25">
      <c r="A2596" s="290" t="s">
        <v>5942</v>
      </c>
      <c r="B2596" t="s">
        <v>274</v>
      </c>
      <c r="C2596" t="s">
        <v>275</v>
      </c>
      <c r="D2596" t="s">
        <v>276</v>
      </c>
      <c r="E2596" t="s">
        <v>5943</v>
      </c>
      <c r="F2596" t="s">
        <v>277</v>
      </c>
      <c r="G2596" t="s">
        <v>140</v>
      </c>
      <c r="H2596" t="s">
        <v>896</v>
      </c>
      <c r="I2596" s="200">
        <v>0</v>
      </c>
      <c r="J2596" s="200"/>
      <c r="K2596" s="237">
        <v>37.200000000000003</v>
      </c>
      <c r="L2596" s="237"/>
      <c r="M2596" s="288">
        <v>0</v>
      </c>
      <c r="N2596" s="288"/>
      <c r="O2596" s="311">
        <v>0</v>
      </c>
      <c r="P2596" s="298"/>
      <c r="Q2596" s="299">
        <v>39.6</v>
      </c>
      <c r="R2596" s="299"/>
      <c r="S2596" s="300">
        <v>0</v>
      </c>
      <c r="T2596" s="301"/>
      <c r="U2596" s="246"/>
    </row>
    <row r="2597" spans="1:21" x14ac:dyDescent="0.25">
      <c r="A2597" s="290" t="s">
        <v>5944</v>
      </c>
      <c r="B2597" t="s">
        <v>274</v>
      </c>
      <c r="C2597" t="s">
        <v>275</v>
      </c>
      <c r="D2597" t="s">
        <v>276</v>
      </c>
      <c r="E2597" t="s">
        <v>5945</v>
      </c>
      <c r="F2597" t="s">
        <v>277</v>
      </c>
      <c r="G2597" t="s">
        <v>140</v>
      </c>
      <c r="H2597" t="s">
        <v>896</v>
      </c>
      <c r="I2597" s="200">
        <v>0</v>
      </c>
      <c r="J2597" s="200"/>
      <c r="K2597" s="237">
        <v>44.6</v>
      </c>
      <c r="L2597" s="237"/>
      <c r="M2597" s="288">
        <v>0</v>
      </c>
      <c r="N2597" s="288"/>
      <c r="O2597" s="311">
        <v>0</v>
      </c>
      <c r="P2597" s="298"/>
      <c r="Q2597" s="299">
        <v>46.4</v>
      </c>
      <c r="R2597" s="299"/>
      <c r="S2597" s="300">
        <v>0</v>
      </c>
      <c r="T2597" s="301"/>
      <c r="U2597" s="246"/>
    </row>
    <row r="2598" spans="1:21" x14ac:dyDescent="0.25">
      <c r="A2598" s="290" t="s">
        <v>5946</v>
      </c>
      <c r="B2598" t="s">
        <v>274</v>
      </c>
      <c r="C2598" t="s">
        <v>275</v>
      </c>
      <c r="D2598" t="s">
        <v>276</v>
      </c>
      <c r="E2598" t="s">
        <v>5947</v>
      </c>
      <c r="F2598" t="s">
        <v>277</v>
      </c>
      <c r="G2598" t="s">
        <v>140</v>
      </c>
      <c r="H2598" t="s">
        <v>833</v>
      </c>
      <c r="I2598" s="200">
        <v>5427</v>
      </c>
      <c r="J2598" s="200"/>
      <c r="K2598" s="237">
        <v>538.79999999999995</v>
      </c>
      <c r="L2598" s="237"/>
      <c r="M2598" s="288">
        <v>10.07</v>
      </c>
      <c r="N2598" s="288"/>
      <c r="O2598" s="311">
        <v>5539</v>
      </c>
      <c r="P2598" s="298"/>
      <c r="Q2598" s="299">
        <v>540.29999999999995</v>
      </c>
      <c r="R2598" s="299"/>
      <c r="S2598" s="300">
        <v>10.25</v>
      </c>
      <c r="T2598" s="301"/>
      <c r="U2598" s="246"/>
    </row>
    <row r="2599" spans="1:21" x14ac:dyDescent="0.25">
      <c r="A2599" s="290" t="s">
        <v>5948</v>
      </c>
      <c r="B2599" t="s">
        <v>296</v>
      </c>
      <c r="C2599" t="s">
        <v>297</v>
      </c>
      <c r="D2599" s="93" t="s">
        <v>298</v>
      </c>
      <c r="E2599" t="s">
        <v>5949</v>
      </c>
      <c r="F2599" t="s">
        <v>277</v>
      </c>
      <c r="G2599" t="s">
        <v>140</v>
      </c>
      <c r="H2599" t="s">
        <v>896</v>
      </c>
      <c r="I2599" s="200">
        <v>0</v>
      </c>
      <c r="J2599" s="200"/>
      <c r="K2599" s="237">
        <v>34.6</v>
      </c>
      <c r="L2599" s="237"/>
      <c r="M2599" s="288">
        <v>0</v>
      </c>
      <c r="N2599" s="288"/>
      <c r="O2599" s="311">
        <v>0</v>
      </c>
      <c r="P2599" s="298"/>
      <c r="Q2599" s="299">
        <v>36.1</v>
      </c>
      <c r="R2599" s="299"/>
      <c r="S2599" s="300">
        <v>0</v>
      </c>
      <c r="T2599" s="301"/>
      <c r="U2599" s="246"/>
    </row>
    <row r="2600" spans="1:21" x14ac:dyDescent="0.25">
      <c r="A2600" s="290" t="s">
        <v>5950</v>
      </c>
      <c r="B2600" t="s">
        <v>296</v>
      </c>
      <c r="C2600" t="s">
        <v>297</v>
      </c>
      <c r="D2600" s="93" t="s">
        <v>298</v>
      </c>
      <c r="E2600" t="s">
        <v>5951</v>
      </c>
      <c r="F2600" t="s">
        <v>277</v>
      </c>
      <c r="G2600" t="s">
        <v>140</v>
      </c>
      <c r="H2600" t="s">
        <v>833</v>
      </c>
      <c r="I2600" s="200">
        <v>190936</v>
      </c>
      <c r="J2600" s="200"/>
      <c r="K2600" s="237">
        <v>1827.2</v>
      </c>
      <c r="L2600" s="237"/>
      <c r="M2600" s="288">
        <v>104.5</v>
      </c>
      <c r="N2600" s="288"/>
      <c r="O2600" s="311">
        <v>195430</v>
      </c>
      <c r="P2600" s="298"/>
      <c r="Q2600" s="299">
        <v>1854.8</v>
      </c>
      <c r="R2600" s="299"/>
      <c r="S2600" s="300">
        <v>105.36</v>
      </c>
      <c r="T2600" s="301"/>
      <c r="U2600" s="246"/>
    </row>
    <row r="2601" spans="1:21" x14ac:dyDescent="0.25">
      <c r="A2601" s="290" t="s">
        <v>5952</v>
      </c>
      <c r="B2601" t="s">
        <v>296</v>
      </c>
      <c r="C2601" t="s">
        <v>297</v>
      </c>
      <c r="D2601" s="93" t="s">
        <v>298</v>
      </c>
      <c r="E2601" t="s">
        <v>5953</v>
      </c>
      <c r="F2601" t="s">
        <v>277</v>
      </c>
      <c r="G2601" t="s">
        <v>140</v>
      </c>
      <c r="H2601" t="s">
        <v>833</v>
      </c>
      <c r="I2601" s="200">
        <v>2839</v>
      </c>
      <c r="J2601" s="200"/>
      <c r="K2601" s="237">
        <v>82.4</v>
      </c>
      <c r="L2601" s="237"/>
      <c r="M2601" s="288">
        <v>34.450000000000003</v>
      </c>
      <c r="N2601" s="288"/>
      <c r="O2601" s="311">
        <v>3590</v>
      </c>
      <c r="P2601" s="298"/>
      <c r="Q2601" s="299">
        <v>81.099999999999994</v>
      </c>
      <c r="R2601" s="299"/>
      <c r="S2601" s="300">
        <v>44.27</v>
      </c>
      <c r="T2601" s="301"/>
      <c r="U2601" s="246"/>
    </row>
    <row r="2602" spans="1:21" x14ac:dyDescent="0.25">
      <c r="A2602" s="290" t="s">
        <v>5954</v>
      </c>
      <c r="B2602" t="s">
        <v>296</v>
      </c>
      <c r="C2602" t="s">
        <v>297</v>
      </c>
      <c r="D2602" s="93" t="s">
        <v>298</v>
      </c>
      <c r="E2602" t="s">
        <v>5955</v>
      </c>
      <c r="F2602" t="s">
        <v>277</v>
      </c>
      <c r="G2602" t="s">
        <v>140</v>
      </c>
      <c r="H2602" t="s">
        <v>833</v>
      </c>
      <c r="I2602" s="200">
        <v>20500</v>
      </c>
      <c r="J2602" s="200"/>
      <c r="K2602" s="237">
        <v>545.9</v>
      </c>
      <c r="L2602" s="237"/>
      <c r="M2602" s="288">
        <v>37.549999999999997</v>
      </c>
      <c r="N2602" s="288"/>
      <c r="O2602" s="311">
        <v>23773</v>
      </c>
      <c r="P2602" s="298"/>
      <c r="Q2602" s="299">
        <v>550.5</v>
      </c>
      <c r="R2602" s="299"/>
      <c r="S2602" s="300">
        <v>43.18</v>
      </c>
      <c r="T2602" s="301"/>
      <c r="U2602" s="246"/>
    </row>
    <row r="2603" spans="1:21" x14ac:dyDescent="0.25">
      <c r="A2603" s="290" t="s">
        <v>5956</v>
      </c>
      <c r="B2603" t="s">
        <v>296</v>
      </c>
      <c r="C2603" t="s">
        <v>297</v>
      </c>
      <c r="D2603" s="93" t="s">
        <v>298</v>
      </c>
      <c r="E2603" t="s">
        <v>5957</v>
      </c>
      <c r="F2603" t="s">
        <v>277</v>
      </c>
      <c r="G2603" t="s">
        <v>140</v>
      </c>
      <c r="H2603" t="s">
        <v>833</v>
      </c>
      <c r="I2603" s="200">
        <v>79914</v>
      </c>
      <c r="J2603" s="200"/>
      <c r="K2603" s="237">
        <v>2969.7</v>
      </c>
      <c r="L2603" s="237"/>
      <c r="M2603" s="288">
        <v>26.91</v>
      </c>
      <c r="N2603" s="288"/>
      <c r="O2603" s="311">
        <v>80267</v>
      </c>
      <c r="P2603" s="298"/>
      <c r="Q2603" s="299">
        <v>2982.8</v>
      </c>
      <c r="R2603" s="299"/>
      <c r="S2603" s="300">
        <v>26.91</v>
      </c>
      <c r="T2603" s="301"/>
      <c r="U2603" s="246"/>
    </row>
    <row r="2604" spans="1:21" x14ac:dyDescent="0.25">
      <c r="A2604" s="290" t="s">
        <v>5958</v>
      </c>
      <c r="B2604" t="s">
        <v>296</v>
      </c>
      <c r="C2604" t="s">
        <v>297</v>
      </c>
      <c r="D2604" s="93" t="s">
        <v>298</v>
      </c>
      <c r="E2604" t="s">
        <v>5959</v>
      </c>
      <c r="F2604" t="s">
        <v>277</v>
      </c>
      <c r="G2604" t="s">
        <v>140</v>
      </c>
      <c r="H2604" t="s">
        <v>833</v>
      </c>
      <c r="I2604" s="200">
        <v>213292</v>
      </c>
      <c r="J2604" s="200"/>
      <c r="K2604" s="237">
        <v>4165.8999999999996</v>
      </c>
      <c r="L2604" s="237"/>
      <c r="M2604" s="288">
        <v>51.2</v>
      </c>
      <c r="N2604" s="288"/>
      <c r="O2604" s="311">
        <v>221471</v>
      </c>
      <c r="P2604" s="298"/>
      <c r="Q2604" s="299">
        <v>4251</v>
      </c>
      <c r="R2604" s="299"/>
      <c r="S2604" s="300">
        <v>52.1</v>
      </c>
      <c r="T2604" s="301"/>
      <c r="U2604" s="246"/>
    </row>
    <row r="2605" spans="1:21" x14ac:dyDescent="0.25">
      <c r="A2605" s="290" t="s">
        <v>5960</v>
      </c>
      <c r="B2605" t="s">
        <v>296</v>
      </c>
      <c r="C2605" t="s">
        <v>297</v>
      </c>
      <c r="D2605" s="93" t="s">
        <v>298</v>
      </c>
      <c r="E2605" t="s">
        <v>5961</v>
      </c>
      <c r="F2605" t="s">
        <v>277</v>
      </c>
      <c r="G2605" t="s">
        <v>140</v>
      </c>
      <c r="H2605" t="s">
        <v>833</v>
      </c>
      <c r="I2605" s="200">
        <v>48226</v>
      </c>
      <c r="J2605" s="200"/>
      <c r="K2605" s="237">
        <v>411.2</v>
      </c>
      <c r="L2605" s="237"/>
      <c r="M2605" s="288">
        <v>117.28</v>
      </c>
      <c r="N2605" s="288"/>
      <c r="O2605" s="311">
        <v>50637</v>
      </c>
      <c r="P2605" s="298"/>
      <c r="Q2605" s="299">
        <v>409.8</v>
      </c>
      <c r="R2605" s="299"/>
      <c r="S2605" s="300">
        <v>123.56</v>
      </c>
      <c r="T2605" s="301"/>
      <c r="U2605" s="246"/>
    </row>
    <row r="2606" spans="1:21" x14ac:dyDescent="0.25">
      <c r="A2606" s="290" t="s">
        <v>5962</v>
      </c>
      <c r="B2606" t="s">
        <v>296</v>
      </c>
      <c r="C2606" t="s">
        <v>297</v>
      </c>
      <c r="D2606" s="93" t="s">
        <v>298</v>
      </c>
      <c r="E2606" t="s">
        <v>5963</v>
      </c>
      <c r="F2606" t="s">
        <v>277</v>
      </c>
      <c r="G2606" t="s">
        <v>140</v>
      </c>
      <c r="H2606" t="s">
        <v>896</v>
      </c>
      <c r="I2606" s="200">
        <v>0</v>
      </c>
      <c r="J2606" s="200"/>
      <c r="K2606" s="237">
        <v>44.1</v>
      </c>
      <c r="L2606" s="237"/>
      <c r="M2606" s="288">
        <v>0</v>
      </c>
      <c r="N2606" s="288"/>
      <c r="O2606" s="311">
        <v>0</v>
      </c>
      <c r="P2606" s="298"/>
      <c r="Q2606" s="299">
        <v>43.4</v>
      </c>
      <c r="R2606" s="299"/>
      <c r="S2606" s="300">
        <v>0</v>
      </c>
      <c r="T2606" s="301"/>
      <c r="U2606" s="246"/>
    </row>
    <row r="2607" spans="1:21" x14ac:dyDescent="0.25">
      <c r="A2607" s="290" t="s">
        <v>5964</v>
      </c>
      <c r="B2607" t="s">
        <v>296</v>
      </c>
      <c r="C2607" t="s">
        <v>297</v>
      </c>
      <c r="D2607" s="93" t="s">
        <v>298</v>
      </c>
      <c r="E2607" t="s">
        <v>5965</v>
      </c>
      <c r="F2607" t="s">
        <v>277</v>
      </c>
      <c r="G2607" t="s">
        <v>140</v>
      </c>
      <c r="H2607" t="s">
        <v>833</v>
      </c>
      <c r="I2607" s="200">
        <v>281</v>
      </c>
      <c r="J2607" s="200"/>
      <c r="K2607" s="237">
        <v>55.1</v>
      </c>
      <c r="L2607" s="237"/>
      <c r="M2607" s="288">
        <v>5.0999999999999996</v>
      </c>
      <c r="N2607" s="288"/>
      <c r="O2607" s="311">
        <v>275</v>
      </c>
      <c r="P2607" s="298"/>
      <c r="Q2607" s="299">
        <v>53.7</v>
      </c>
      <c r="R2607" s="299"/>
      <c r="S2607" s="300">
        <v>5.12</v>
      </c>
      <c r="T2607" s="301"/>
      <c r="U2607" s="246"/>
    </row>
    <row r="2608" spans="1:21" x14ac:dyDescent="0.25">
      <c r="A2608" s="290" t="s">
        <v>5966</v>
      </c>
      <c r="B2608" t="s">
        <v>296</v>
      </c>
      <c r="C2608" t="s">
        <v>297</v>
      </c>
      <c r="D2608" s="93" t="s">
        <v>298</v>
      </c>
      <c r="E2608" t="s">
        <v>5967</v>
      </c>
      <c r="F2608" t="s">
        <v>277</v>
      </c>
      <c r="G2608" t="s">
        <v>140</v>
      </c>
      <c r="H2608" t="s">
        <v>833</v>
      </c>
      <c r="I2608" s="200">
        <v>12000</v>
      </c>
      <c r="J2608" s="200"/>
      <c r="K2608" s="237">
        <v>596.70000000000005</v>
      </c>
      <c r="L2608" s="237"/>
      <c r="M2608" s="288">
        <v>20.11</v>
      </c>
      <c r="N2608" s="288"/>
      <c r="O2608" s="311">
        <v>12500</v>
      </c>
      <c r="P2608" s="298"/>
      <c r="Q2608" s="299">
        <v>599.20000000000005</v>
      </c>
      <c r="R2608" s="299"/>
      <c r="S2608" s="300">
        <v>20.86</v>
      </c>
      <c r="T2608" s="301"/>
      <c r="U2608" s="246"/>
    </row>
    <row r="2609" spans="1:21" x14ac:dyDescent="0.25">
      <c r="A2609" s="290" t="s">
        <v>5968</v>
      </c>
      <c r="B2609" t="s">
        <v>296</v>
      </c>
      <c r="C2609" t="s">
        <v>297</v>
      </c>
      <c r="D2609" s="93" t="s">
        <v>298</v>
      </c>
      <c r="E2609" t="s">
        <v>5969</v>
      </c>
      <c r="F2609" t="s">
        <v>277</v>
      </c>
      <c r="G2609" t="s">
        <v>140</v>
      </c>
      <c r="H2609" t="s">
        <v>833</v>
      </c>
      <c r="I2609" s="200">
        <v>5202</v>
      </c>
      <c r="J2609" s="200"/>
      <c r="K2609" s="237">
        <v>173.4</v>
      </c>
      <c r="L2609" s="237"/>
      <c r="M2609" s="288">
        <v>30</v>
      </c>
      <c r="N2609" s="288"/>
      <c r="O2609" s="311">
        <v>5202</v>
      </c>
      <c r="P2609" s="298"/>
      <c r="Q2609" s="299">
        <v>170.9</v>
      </c>
      <c r="R2609" s="299"/>
      <c r="S2609" s="300">
        <v>30.44</v>
      </c>
      <c r="T2609" s="301"/>
      <c r="U2609" s="246"/>
    </row>
    <row r="2610" spans="1:21" x14ac:dyDescent="0.25">
      <c r="A2610" s="290" t="s">
        <v>5970</v>
      </c>
      <c r="B2610" t="s">
        <v>296</v>
      </c>
      <c r="C2610" t="s">
        <v>297</v>
      </c>
      <c r="D2610" s="93" t="s">
        <v>298</v>
      </c>
      <c r="E2610" t="s">
        <v>5971</v>
      </c>
      <c r="F2610" t="s">
        <v>277</v>
      </c>
      <c r="G2610" t="s">
        <v>140</v>
      </c>
      <c r="H2610" t="s">
        <v>833</v>
      </c>
      <c r="I2610" s="200">
        <v>2118</v>
      </c>
      <c r="J2610" s="200"/>
      <c r="K2610" s="237">
        <v>59.8</v>
      </c>
      <c r="L2610" s="237"/>
      <c r="M2610" s="288">
        <v>35.42</v>
      </c>
      <c r="N2610" s="288"/>
      <c r="O2610" s="311">
        <v>2047</v>
      </c>
      <c r="P2610" s="298"/>
      <c r="Q2610" s="299">
        <v>57.8</v>
      </c>
      <c r="R2610" s="299"/>
      <c r="S2610" s="300">
        <v>35.42</v>
      </c>
      <c r="T2610" s="301"/>
      <c r="U2610" s="246"/>
    </row>
    <row r="2611" spans="1:21" x14ac:dyDescent="0.25">
      <c r="A2611" s="290" t="s">
        <v>5972</v>
      </c>
      <c r="B2611" t="s">
        <v>296</v>
      </c>
      <c r="C2611" t="s">
        <v>297</v>
      </c>
      <c r="D2611" s="93" t="s">
        <v>298</v>
      </c>
      <c r="E2611" t="s">
        <v>5973</v>
      </c>
      <c r="F2611" t="s">
        <v>277</v>
      </c>
      <c r="G2611" t="s">
        <v>140</v>
      </c>
      <c r="H2611" t="s">
        <v>833</v>
      </c>
      <c r="I2611" s="200">
        <v>15757</v>
      </c>
      <c r="J2611" s="200"/>
      <c r="K2611" s="237">
        <v>220.7</v>
      </c>
      <c r="L2611" s="237"/>
      <c r="M2611" s="288">
        <v>71.400000000000006</v>
      </c>
      <c r="N2611" s="288"/>
      <c r="O2611" s="311">
        <v>16079</v>
      </c>
      <c r="P2611" s="298"/>
      <c r="Q2611" s="299">
        <v>225.2</v>
      </c>
      <c r="R2611" s="299"/>
      <c r="S2611" s="300">
        <v>71.400000000000006</v>
      </c>
      <c r="T2611" s="301"/>
      <c r="U2611" s="246"/>
    </row>
    <row r="2612" spans="1:21" x14ac:dyDescent="0.25">
      <c r="A2612" s="290" t="s">
        <v>5974</v>
      </c>
      <c r="B2612" t="s">
        <v>296</v>
      </c>
      <c r="C2612" t="s">
        <v>297</v>
      </c>
      <c r="D2612" s="93" t="s">
        <v>298</v>
      </c>
      <c r="E2612" t="s">
        <v>5975</v>
      </c>
      <c r="F2612" t="s">
        <v>277</v>
      </c>
      <c r="G2612" t="s">
        <v>140</v>
      </c>
      <c r="H2612" t="s">
        <v>833</v>
      </c>
      <c r="I2612" s="200">
        <v>205267</v>
      </c>
      <c r="J2612" s="200"/>
      <c r="K2612" s="237">
        <v>5120.8999999999996</v>
      </c>
      <c r="L2612" s="237"/>
      <c r="M2612" s="288">
        <v>40.08</v>
      </c>
      <c r="N2612" s="288"/>
      <c r="O2612" s="311">
        <v>213283</v>
      </c>
      <c r="P2612" s="298"/>
      <c r="Q2612" s="299">
        <v>5191.8999999999996</v>
      </c>
      <c r="R2612" s="299"/>
      <c r="S2612" s="300">
        <v>41.08</v>
      </c>
      <c r="T2612" s="301"/>
      <c r="U2612" s="246"/>
    </row>
    <row r="2613" spans="1:21" x14ac:dyDescent="0.25">
      <c r="A2613" s="290" t="s">
        <v>5976</v>
      </c>
      <c r="B2613" t="s">
        <v>296</v>
      </c>
      <c r="C2613" t="s">
        <v>297</v>
      </c>
      <c r="D2613" s="93" t="s">
        <v>298</v>
      </c>
      <c r="E2613" t="s">
        <v>5977</v>
      </c>
      <c r="F2613" t="s">
        <v>277</v>
      </c>
      <c r="G2613" t="s">
        <v>140</v>
      </c>
      <c r="H2613" t="s">
        <v>1469</v>
      </c>
      <c r="I2613" s="200">
        <v>0</v>
      </c>
      <c r="J2613" s="200"/>
      <c r="K2613" s="237">
        <v>0</v>
      </c>
      <c r="L2613" s="237"/>
      <c r="M2613" s="288">
        <v>0</v>
      </c>
      <c r="N2613" s="288"/>
      <c r="O2613" s="311">
        <v>0</v>
      </c>
      <c r="P2613" s="298"/>
      <c r="Q2613" s="299">
        <v>0</v>
      </c>
      <c r="R2613" s="299"/>
      <c r="S2613" s="300">
        <v>0</v>
      </c>
      <c r="T2613" s="301"/>
      <c r="U2613" s="246"/>
    </row>
    <row r="2614" spans="1:21" x14ac:dyDescent="0.25">
      <c r="A2614" s="290" t="s">
        <v>5978</v>
      </c>
      <c r="B2614" t="s">
        <v>296</v>
      </c>
      <c r="C2614" t="s">
        <v>297</v>
      </c>
      <c r="D2614" s="93" t="s">
        <v>298</v>
      </c>
      <c r="E2614" t="s">
        <v>5979</v>
      </c>
      <c r="F2614" t="s">
        <v>277</v>
      </c>
      <c r="G2614" t="s">
        <v>140</v>
      </c>
      <c r="H2614" t="s">
        <v>833</v>
      </c>
      <c r="I2614" s="200">
        <v>6600</v>
      </c>
      <c r="J2614" s="200"/>
      <c r="K2614" s="237">
        <v>413.2</v>
      </c>
      <c r="L2614" s="237"/>
      <c r="M2614" s="288">
        <v>15.97</v>
      </c>
      <c r="N2614" s="288"/>
      <c r="O2614" s="311">
        <v>6900</v>
      </c>
      <c r="P2614" s="298"/>
      <c r="Q2614" s="299">
        <v>412.9</v>
      </c>
      <c r="R2614" s="299"/>
      <c r="S2614" s="300">
        <v>16.71</v>
      </c>
      <c r="T2614" s="301"/>
      <c r="U2614" s="246"/>
    </row>
    <row r="2615" spans="1:21" x14ac:dyDescent="0.25">
      <c r="A2615" s="290" t="s">
        <v>5980</v>
      </c>
      <c r="B2615" t="s">
        <v>296</v>
      </c>
      <c r="C2615" t="s">
        <v>297</v>
      </c>
      <c r="D2615" s="93" t="s">
        <v>298</v>
      </c>
      <c r="E2615" t="s">
        <v>5981</v>
      </c>
      <c r="F2615" t="s">
        <v>277</v>
      </c>
      <c r="G2615" t="s">
        <v>140</v>
      </c>
      <c r="H2615" t="s">
        <v>833</v>
      </c>
      <c r="I2615" s="200">
        <v>62198</v>
      </c>
      <c r="J2615" s="200"/>
      <c r="K2615" s="237">
        <v>1613.3</v>
      </c>
      <c r="L2615" s="237"/>
      <c r="M2615" s="288">
        <v>38.549999999999997</v>
      </c>
      <c r="N2615" s="288"/>
      <c r="O2615" s="311">
        <v>65676</v>
      </c>
      <c r="P2615" s="298"/>
      <c r="Q2615" s="299">
        <v>1653.9</v>
      </c>
      <c r="R2615" s="299"/>
      <c r="S2615" s="300">
        <v>39.71</v>
      </c>
      <c r="T2615" s="301"/>
      <c r="U2615" s="246"/>
    </row>
    <row r="2616" spans="1:21" x14ac:dyDescent="0.25">
      <c r="A2616" s="290" t="s">
        <v>5982</v>
      </c>
      <c r="B2616" t="s">
        <v>296</v>
      </c>
      <c r="C2616" t="s">
        <v>297</v>
      </c>
      <c r="D2616" s="93" t="s">
        <v>298</v>
      </c>
      <c r="E2616" t="s">
        <v>5983</v>
      </c>
      <c r="F2616" t="s">
        <v>277</v>
      </c>
      <c r="G2616" t="s">
        <v>140</v>
      </c>
      <c r="H2616" t="s">
        <v>833</v>
      </c>
      <c r="I2616" s="200">
        <v>10400</v>
      </c>
      <c r="J2616" s="200"/>
      <c r="K2616" s="237">
        <v>312</v>
      </c>
      <c r="L2616" s="237"/>
      <c r="M2616" s="288">
        <v>33.33</v>
      </c>
      <c r="N2616" s="288"/>
      <c r="O2616" s="311">
        <v>10333</v>
      </c>
      <c r="P2616" s="298"/>
      <c r="Q2616" s="299">
        <v>310</v>
      </c>
      <c r="R2616" s="299"/>
      <c r="S2616" s="300">
        <v>33.33</v>
      </c>
      <c r="T2616" s="301"/>
      <c r="U2616" s="246"/>
    </row>
    <row r="2617" spans="1:21" x14ac:dyDescent="0.25">
      <c r="A2617" s="290" t="s">
        <v>5984</v>
      </c>
      <c r="B2617" t="s">
        <v>296</v>
      </c>
      <c r="C2617" t="s">
        <v>297</v>
      </c>
      <c r="D2617" s="93" t="s">
        <v>298</v>
      </c>
      <c r="E2617" t="s">
        <v>5985</v>
      </c>
      <c r="F2617" t="s">
        <v>277</v>
      </c>
      <c r="G2617" t="s">
        <v>140</v>
      </c>
      <c r="H2617" t="s">
        <v>830</v>
      </c>
      <c r="I2617" s="200">
        <v>49192</v>
      </c>
      <c r="J2617" s="200"/>
      <c r="K2617" s="237">
        <v>25890.6</v>
      </c>
      <c r="L2617" s="237"/>
      <c r="M2617" s="288">
        <v>1.9</v>
      </c>
      <c r="N2617" s="288"/>
      <c r="O2617" s="311">
        <v>49539</v>
      </c>
      <c r="P2617" s="298"/>
      <c r="Q2617" s="299">
        <v>26073.1</v>
      </c>
      <c r="R2617" s="299"/>
      <c r="S2617" s="300">
        <v>1.9</v>
      </c>
      <c r="T2617" s="301"/>
      <c r="U2617" s="246"/>
    </row>
    <row r="2618" spans="1:21" x14ac:dyDescent="0.25">
      <c r="A2618" s="290" t="s">
        <v>5986</v>
      </c>
      <c r="B2618" t="s">
        <v>296</v>
      </c>
      <c r="C2618" t="s">
        <v>297</v>
      </c>
      <c r="D2618" s="93" t="s">
        <v>298</v>
      </c>
      <c r="E2618" t="s">
        <v>1735</v>
      </c>
      <c r="F2618" t="s">
        <v>277</v>
      </c>
      <c r="G2618" t="s">
        <v>140</v>
      </c>
      <c r="H2618" t="s">
        <v>833</v>
      </c>
      <c r="I2618" s="200">
        <v>235560</v>
      </c>
      <c r="J2618" s="200"/>
      <c r="K2618" s="237">
        <v>1079.5999999999999</v>
      </c>
      <c r="L2618" s="237"/>
      <c r="M2618" s="288">
        <v>218.19</v>
      </c>
      <c r="N2618" s="288"/>
      <c r="O2618" s="311">
        <v>250960</v>
      </c>
      <c r="P2618" s="298"/>
      <c r="Q2618" s="299">
        <v>1150.2</v>
      </c>
      <c r="R2618" s="299"/>
      <c r="S2618" s="300">
        <v>218.19</v>
      </c>
      <c r="T2618" s="301"/>
      <c r="U2618" s="246"/>
    </row>
    <row r="2619" spans="1:21" x14ac:dyDescent="0.25">
      <c r="A2619" s="290" t="s">
        <v>5987</v>
      </c>
      <c r="B2619" t="s">
        <v>296</v>
      </c>
      <c r="C2619" t="s">
        <v>297</v>
      </c>
      <c r="D2619" s="93" t="s">
        <v>298</v>
      </c>
      <c r="E2619" t="s">
        <v>5988</v>
      </c>
      <c r="F2619" t="s">
        <v>277</v>
      </c>
      <c r="G2619" t="s">
        <v>140</v>
      </c>
      <c r="H2619" t="s">
        <v>833</v>
      </c>
      <c r="I2619" s="200">
        <v>152124</v>
      </c>
      <c r="J2619" s="200"/>
      <c r="K2619" s="237">
        <v>4362.6000000000004</v>
      </c>
      <c r="L2619" s="237"/>
      <c r="M2619" s="288">
        <v>34.869999999999997</v>
      </c>
      <c r="N2619" s="288"/>
      <c r="O2619" s="311">
        <v>154488</v>
      </c>
      <c r="P2619" s="298"/>
      <c r="Q2619" s="299">
        <v>4430.3999999999996</v>
      </c>
      <c r="R2619" s="299"/>
      <c r="S2619" s="300">
        <v>34.869999999999997</v>
      </c>
      <c r="T2619" s="301"/>
      <c r="U2619" s="246"/>
    </row>
    <row r="2620" spans="1:21" x14ac:dyDescent="0.25">
      <c r="A2620" s="290" t="s">
        <v>5989</v>
      </c>
      <c r="B2620" t="s">
        <v>296</v>
      </c>
      <c r="C2620" t="s">
        <v>297</v>
      </c>
      <c r="D2620" s="93" t="s">
        <v>298</v>
      </c>
      <c r="E2620" t="s">
        <v>5990</v>
      </c>
      <c r="F2620" t="s">
        <v>277</v>
      </c>
      <c r="G2620" t="s">
        <v>140</v>
      </c>
      <c r="H2620" t="s">
        <v>896</v>
      </c>
      <c r="I2620" s="200">
        <v>0</v>
      </c>
      <c r="J2620" s="200"/>
      <c r="K2620" s="237">
        <v>40.299999999999997</v>
      </c>
      <c r="L2620" s="237"/>
      <c r="M2620" s="288">
        <v>0</v>
      </c>
      <c r="N2620" s="288"/>
      <c r="O2620" s="311">
        <v>0</v>
      </c>
      <c r="P2620" s="298"/>
      <c r="Q2620" s="299">
        <v>41.4</v>
      </c>
      <c r="R2620" s="299"/>
      <c r="S2620" s="300">
        <v>0</v>
      </c>
      <c r="T2620" s="301"/>
      <c r="U2620" s="246"/>
    </row>
    <row r="2621" spans="1:21" x14ac:dyDescent="0.25">
      <c r="A2621" s="290" t="s">
        <v>5991</v>
      </c>
      <c r="B2621" t="s">
        <v>296</v>
      </c>
      <c r="C2621" t="s">
        <v>297</v>
      </c>
      <c r="D2621" s="93" t="s">
        <v>298</v>
      </c>
      <c r="E2621" t="s">
        <v>5992</v>
      </c>
      <c r="F2621" t="s">
        <v>277</v>
      </c>
      <c r="G2621" t="s">
        <v>140</v>
      </c>
      <c r="H2621" t="s">
        <v>833</v>
      </c>
      <c r="I2621" s="200">
        <v>18409</v>
      </c>
      <c r="J2621" s="200"/>
      <c r="K2621" s="237">
        <v>396.6</v>
      </c>
      <c r="L2621" s="237"/>
      <c r="M2621" s="288">
        <v>46.42</v>
      </c>
      <c r="N2621" s="288"/>
      <c r="O2621" s="311">
        <v>20788</v>
      </c>
      <c r="P2621" s="298"/>
      <c r="Q2621" s="299">
        <v>396.6</v>
      </c>
      <c r="R2621" s="299"/>
      <c r="S2621" s="300">
        <v>52.41</v>
      </c>
      <c r="T2621" s="301"/>
      <c r="U2621" s="246"/>
    </row>
    <row r="2622" spans="1:21" x14ac:dyDescent="0.25">
      <c r="A2622" s="290" t="s">
        <v>5993</v>
      </c>
      <c r="B2622" t="s">
        <v>296</v>
      </c>
      <c r="C2622" t="s">
        <v>297</v>
      </c>
      <c r="D2622" s="93" t="s">
        <v>298</v>
      </c>
      <c r="E2622" t="s">
        <v>5994</v>
      </c>
      <c r="F2622" t="s">
        <v>277</v>
      </c>
      <c r="G2622" t="s">
        <v>140</v>
      </c>
      <c r="H2622" t="s">
        <v>833</v>
      </c>
      <c r="I2622" s="200">
        <v>82804</v>
      </c>
      <c r="J2622" s="200"/>
      <c r="K2622" s="237">
        <v>593.29999999999995</v>
      </c>
      <c r="L2622" s="237"/>
      <c r="M2622" s="288">
        <v>139.57</v>
      </c>
      <c r="N2622" s="288"/>
      <c r="O2622" s="311">
        <v>81635</v>
      </c>
      <c r="P2622" s="298"/>
      <c r="Q2622" s="299">
        <v>605.20000000000005</v>
      </c>
      <c r="R2622" s="299"/>
      <c r="S2622" s="300">
        <v>134.88999999999999</v>
      </c>
      <c r="T2622" s="301"/>
      <c r="U2622" s="246"/>
    </row>
    <row r="2623" spans="1:21" x14ac:dyDescent="0.25">
      <c r="A2623" s="290" t="s">
        <v>5995</v>
      </c>
      <c r="B2623" t="s">
        <v>296</v>
      </c>
      <c r="C2623" t="s">
        <v>297</v>
      </c>
      <c r="D2623" s="93" t="s">
        <v>298</v>
      </c>
      <c r="E2623" t="s">
        <v>5996</v>
      </c>
      <c r="F2623" t="s">
        <v>277</v>
      </c>
      <c r="G2623" t="s">
        <v>140</v>
      </c>
      <c r="H2623" t="s">
        <v>833</v>
      </c>
      <c r="I2623" s="200">
        <v>16110</v>
      </c>
      <c r="J2623" s="200"/>
      <c r="K2623" s="237">
        <v>273.2</v>
      </c>
      <c r="L2623" s="237"/>
      <c r="M2623" s="288">
        <v>58.97</v>
      </c>
      <c r="N2623" s="288"/>
      <c r="O2623" s="311">
        <v>16360</v>
      </c>
      <c r="P2623" s="298"/>
      <c r="Q2623" s="299">
        <v>272</v>
      </c>
      <c r="R2623" s="299"/>
      <c r="S2623" s="300">
        <v>60.15</v>
      </c>
      <c r="T2623" s="301"/>
      <c r="U2623" s="246"/>
    </row>
    <row r="2624" spans="1:21" x14ac:dyDescent="0.25">
      <c r="A2624" s="290" t="s">
        <v>5997</v>
      </c>
      <c r="B2624" t="s">
        <v>296</v>
      </c>
      <c r="C2624" t="s">
        <v>297</v>
      </c>
      <c r="D2624" s="93" t="s">
        <v>298</v>
      </c>
      <c r="E2624" t="s">
        <v>5998</v>
      </c>
      <c r="F2624" t="s">
        <v>277</v>
      </c>
      <c r="G2624" t="s">
        <v>140</v>
      </c>
      <c r="H2624" t="s">
        <v>833</v>
      </c>
      <c r="I2624" s="200">
        <v>6811</v>
      </c>
      <c r="J2624" s="200"/>
      <c r="K2624" s="237">
        <v>270.89999999999998</v>
      </c>
      <c r="L2624" s="237"/>
      <c r="M2624" s="288">
        <v>25.14</v>
      </c>
      <c r="N2624" s="288"/>
      <c r="O2624" s="311">
        <v>7103</v>
      </c>
      <c r="P2624" s="298"/>
      <c r="Q2624" s="299">
        <v>275.3</v>
      </c>
      <c r="R2624" s="299"/>
      <c r="S2624" s="300">
        <v>25.8</v>
      </c>
      <c r="T2624" s="301"/>
      <c r="U2624" s="246"/>
    </row>
    <row r="2625" spans="1:21" x14ac:dyDescent="0.25">
      <c r="A2625" s="290" t="s">
        <v>5999</v>
      </c>
      <c r="B2625" t="s">
        <v>296</v>
      </c>
      <c r="C2625" t="s">
        <v>297</v>
      </c>
      <c r="D2625" s="93" t="s">
        <v>298</v>
      </c>
      <c r="E2625" t="s">
        <v>6000</v>
      </c>
      <c r="F2625" t="s">
        <v>277</v>
      </c>
      <c r="G2625" t="s">
        <v>140</v>
      </c>
      <c r="H2625" t="s">
        <v>833</v>
      </c>
      <c r="I2625" s="200">
        <v>123336</v>
      </c>
      <c r="J2625" s="200"/>
      <c r="K2625" s="237">
        <v>1296.3</v>
      </c>
      <c r="L2625" s="237"/>
      <c r="M2625" s="288">
        <v>95.14</v>
      </c>
      <c r="N2625" s="288"/>
      <c r="O2625" s="311">
        <v>135237</v>
      </c>
      <c r="P2625" s="298"/>
      <c r="Q2625" s="299">
        <v>1292.5</v>
      </c>
      <c r="R2625" s="299"/>
      <c r="S2625" s="300">
        <v>104.63</v>
      </c>
      <c r="T2625" s="301"/>
      <c r="U2625" s="246"/>
    </row>
    <row r="2626" spans="1:21" x14ac:dyDescent="0.25">
      <c r="A2626" s="290" t="s">
        <v>6001</v>
      </c>
      <c r="B2626" t="s">
        <v>296</v>
      </c>
      <c r="C2626" t="s">
        <v>297</v>
      </c>
      <c r="D2626" s="93" t="s">
        <v>298</v>
      </c>
      <c r="E2626" t="s">
        <v>6002</v>
      </c>
      <c r="F2626" t="s">
        <v>277</v>
      </c>
      <c r="G2626" t="s">
        <v>140</v>
      </c>
      <c r="H2626" t="s">
        <v>833</v>
      </c>
      <c r="I2626" s="200">
        <v>13500</v>
      </c>
      <c r="J2626" s="200"/>
      <c r="K2626" s="237">
        <v>299.8</v>
      </c>
      <c r="L2626" s="237"/>
      <c r="M2626" s="288">
        <v>45.03</v>
      </c>
      <c r="N2626" s="288"/>
      <c r="O2626" s="311">
        <v>17500</v>
      </c>
      <c r="P2626" s="298"/>
      <c r="Q2626" s="299">
        <v>298.2</v>
      </c>
      <c r="R2626" s="299"/>
      <c r="S2626" s="300">
        <v>58.69</v>
      </c>
      <c r="T2626" s="301"/>
      <c r="U2626" s="246"/>
    </row>
    <row r="2627" spans="1:21" x14ac:dyDescent="0.25">
      <c r="A2627" s="290" t="s">
        <v>6003</v>
      </c>
      <c r="B2627" t="s">
        <v>296</v>
      </c>
      <c r="C2627" t="s">
        <v>297</v>
      </c>
      <c r="D2627" s="93" t="s">
        <v>298</v>
      </c>
      <c r="E2627" t="s">
        <v>6004</v>
      </c>
      <c r="F2627" t="s">
        <v>277</v>
      </c>
      <c r="G2627" t="s">
        <v>140</v>
      </c>
      <c r="H2627" t="s">
        <v>833</v>
      </c>
      <c r="I2627" s="200">
        <v>13675</v>
      </c>
      <c r="J2627" s="200"/>
      <c r="K2627" s="237">
        <v>489.6</v>
      </c>
      <c r="L2627" s="237"/>
      <c r="M2627" s="288">
        <v>27.93</v>
      </c>
      <c r="N2627" s="288"/>
      <c r="O2627" s="311">
        <v>13720</v>
      </c>
      <c r="P2627" s="298"/>
      <c r="Q2627" s="299">
        <v>491.2</v>
      </c>
      <c r="R2627" s="299"/>
      <c r="S2627" s="300">
        <v>27.93</v>
      </c>
      <c r="T2627" s="301"/>
      <c r="U2627" s="246"/>
    </row>
    <row r="2628" spans="1:21" x14ac:dyDescent="0.25">
      <c r="A2628" s="290" t="s">
        <v>6005</v>
      </c>
      <c r="B2628" t="s">
        <v>296</v>
      </c>
      <c r="C2628" t="s">
        <v>297</v>
      </c>
      <c r="D2628" s="93" t="s">
        <v>298</v>
      </c>
      <c r="E2628" t="s">
        <v>6006</v>
      </c>
      <c r="F2628" t="s">
        <v>277</v>
      </c>
      <c r="G2628" t="s">
        <v>140</v>
      </c>
      <c r="H2628" t="s">
        <v>833</v>
      </c>
      <c r="I2628" s="200">
        <v>13956</v>
      </c>
      <c r="J2628" s="200"/>
      <c r="K2628" s="237">
        <v>733.3</v>
      </c>
      <c r="L2628" s="237"/>
      <c r="M2628" s="288">
        <v>19.03</v>
      </c>
      <c r="N2628" s="288"/>
      <c r="O2628" s="311">
        <v>14235</v>
      </c>
      <c r="P2628" s="298"/>
      <c r="Q2628" s="299">
        <v>738.9</v>
      </c>
      <c r="R2628" s="299"/>
      <c r="S2628" s="300">
        <v>19.27</v>
      </c>
      <c r="T2628" s="301"/>
      <c r="U2628" s="246"/>
    </row>
    <row r="2629" spans="1:21" x14ac:dyDescent="0.25">
      <c r="A2629" s="290" t="s">
        <v>6007</v>
      </c>
      <c r="B2629" t="s">
        <v>296</v>
      </c>
      <c r="C2629" t="s">
        <v>297</v>
      </c>
      <c r="D2629" s="93" t="s">
        <v>298</v>
      </c>
      <c r="E2629" t="s">
        <v>6008</v>
      </c>
      <c r="F2629" t="s">
        <v>277</v>
      </c>
      <c r="G2629" t="s">
        <v>140</v>
      </c>
      <c r="H2629" t="s">
        <v>833</v>
      </c>
      <c r="I2629" s="200">
        <v>311629</v>
      </c>
      <c r="J2629" s="200"/>
      <c r="K2629" s="237">
        <v>1147.3</v>
      </c>
      <c r="L2629" s="237"/>
      <c r="M2629" s="288">
        <v>271.62</v>
      </c>
      <c r="N2629" s="288"/>
      <c r="O2629" s="311">
        <v>317862</v>
      </c>
      <c r="P2629" s="298"/>
      <c r="Q2629" s="299">
        <v>1164.5</v>
      </c>
      <c r="R2629" s="299"/>
      <c r="S2629" s="300">
        <v>272.95999999999998</v>
      </c>
      <c r="T2629" s="301"/>
      <c r="U2629" s="246"/>
    </row>
    <row r="2630" spans="1:21" x14ac:dyDescent="0.25">
      <c r="A2630" s="290" t="s">
        <v>6009</v>
      </c>
      <c r="B2630" t="s">
        <v>296</v>
      </c>
      <c r="C2630" t="s">
        <v>297</v>
      </c>
      <c r="D2630" s="93" t="s">
        <v>298</v>
      </c>
      <c r="E2630" t="s">
        <v>6010</v>
      </c>
      <c r="F2630" t="s">
        <v>277</v>
      </c>
      <c r="G2630" t="s">
        <v>140</v>
      </c>
      <c r="H2630" t="s">
        <v>833</v>
      </c>
      <c r="I2630" s="200">
        <v>130222</v>
      </c>
      <c r="J2630" s="200"/>
      <c r="K2630" s="237">
        <v>760.2</v>
      </c>
      <c r="L2630" s="237"/>
      <c r="M2630" s="288">
        <v>171.3</v>
      </c>
      <c r="N2630" s="288"/>
      <c r="O2630" s="311">
        <v>137094</v>
      </c>
      <c r="P2630" s="298"/>
      <c r="Q2630" s="299">
        <v>784.7</v>
      </c>
      <c r="R2630" s="299"/>
      <c r="S2630" s="300">
        <v>174.71</v>
      </c>
      <c r="T2630" s="301"/>
      <c r="U2630" s="246"/>
    </row>
    <row r="2631" spans="1:21" x14ac:dyDescent="0.25">
      <c r="A2631" s="290" t="s">
        <v>6011</v>
      </c>
      <c r="B2631" t="s">
        <v>296</v>
      </c>
      <c r="C2631" t="s">
        <v>297</v>
      </c>
      <c r="D2631" s="93" t="s">
        <v>298</v>
      </c>
      <c r="E2631" t="s">
        <v>6012</v>
      </c>
      <c r="F2631" t="s">
        <v>277</v>
      </c>
      <c r="G2631" t="s">
        <v>140</v>
      </c>
      <c r="H2631" t="s">
        <v>833</v>
      </c>
      <c r="I2631" s="200">
        <v>5285</v>
      </c>
      <c r="J2631" s="200"/>
      <c r="K2631" s="237">
        <v>145.4</v>
      </c>
      <c r="L2631" s="237"/>
      <c r="M2631" s="288">
        <v>36.35</v>
      </c>
      <c r="N2631" s="288"/>
      <c r="O2631" s="311">
        <v>7000</v>
      </c>
      <c r="P2631" s="298"/>
      <c r="Q2631" s="299">
        <v>149.4</v>
      </c>
      <c r="R2631" s="299"/>
      <c r="S2631" s="300">
        <v>46.85</v>
      </c>
      <c r="T2631" s="301"/>
      <c r="U2631" s="246"/>
    </row>
    <row r="2632" spans="1:21" x14ac:dyDescent="0.25">
      <c r="A2632" s="290" t="s">
        <v>6013</v>
      </c>
      <c r="B2632" t="s">
        <v>296</v>
      </c>
      <c r="C2632" t="s">
        <v>297</v>
      </c>
      <c r="D2632" s="93" t="s">
        <v>298</v>
      </c>
      <c r="E2632" t="s">
        <v>6014</v>
      </c>
      <c r="F2632" t="s">
        <v>277</v>
      </c>
      <c r="G2632" t="s">
        <v>140</v>
      </c>
      <c r="H2632" t="s">
        <v>833</v>
      </c>
      <c r="I2632" s="200">
        <v>7382</v>
      </c>
      <c r="J2632" s="200"/>
      <c r="K2632" s="237">
        <v>194</v>
      </c>
      <c r="L2632" s="237"/>
      <c r="M2632" s="288">
        <v>38.049999999999997</v>
      </c>
      <c r="N2632" s="288"/>
      <c r="O2632" s="311">
        <v>7203</v>
      </c>
      <c r="P2632" s="298"/>
      <c r="Q2632" s="299">
        <v>189.3</v>
      </c>
      <c r="R2632" s="299"/>
      <c r="S2632" s="300">
        <v>38.049999999999997</v>
      </c>
      <c r="T2632" s="301"/>
      <c r="U2632" s="246"/>
    </row>
    <row r="2633" spans="1:21" x14ac:dyDescent="0.25">
      <c r="A2633" s="290" t="s">
        <v>6015</v>
      </c>
      <c r="B2633" t="s">
        <v>296</v>
      </c>
      <c r="C2633" t="s">
        <v>297</v>
      </c>
      <c r="D2633" s="93" t="s">
        <v>298</v>
      </c>
      <c r="E2633" t="s">
        <v>6016</v>
      </c>
      <c r="F2633" t="s">
        <v>277</v>
      </c>
      <c r="G2633" t="s">
        <v>140</v>
      </c>
      <c r="H2633" t="s">
        <v>1469</v>
      </c>
      <c r="I2633" s="200">
        <v>0</v>
      </c>
      <c r="J2633" s="200"/>
      <c r="K2633" s="237">
        <v>0</v>
      </c>
      <c r="L2633" s="237"/>
      <c r="M2633" s="288">
        <v>0</v>
      </c>
      <c r="N2633" s="288"/>
      <c r="O2633" s="311">
        <v>0</v>
      </c>
      <c r="P2633" s="298"/>
      <c r="Q2633" s="299">
        <v>0</v>
      </c>
      <c r="R2633" s="299"/>
      <c r="S2633" s="300">
        <v>0</v>
      </c>
      <c r="T2633" s="301"/>
      <c r="U2633" s="246"/>
    </row>
    <row r="2634" spans="1:21" x14ac:dyDescent="0.25">
      <c r="A2634" s="290" t="s">
        <v>6017</v>
      </c>
      <c r="B2634" t="s">
        <v>296</v>
      </c>
      <c r="C2634" t="s">
        <v>297</v>
      </c>
      <c r="D2634" s="93" t="s">
        <v>298</v>
      </c>
      <c r="E2634" t="s">
        <v>6018</v>
      </c>
      <c r="F2634" t="s">
        <v>277</v>
      </c>
      <c r="G2634" t="s">
        <v>140</v>
      </c>
      <c r="H2634" t="s">
        <v>833</v>
      </c>
      <c r="I2634" s="200">
        <v>10883</v>
      </c>
      <c r="J2634" s="200"/>
      <c r="K2634" s="237">
        <v>92.5</v>
      </c>
      <c r="L2634" s="237"/>
      <c r="M2634" s="288">
        <v>117.65</v>
      </c>
      <c r="N2634" s="288"/>
      <c r="O2634" s="311">
        <v>10840</v>
      </c>
      <c r="P2634" s="298"/>
      <c r="Q2634" s="299">
        <v>92.8</v>
      </c>
      <c r="R2634" s="299"/>
      <c r="S2634" s="300">
        <v>116.81</v>
      </c>
      <c r="T2634" s="301"/>
      <c r="U2634" s="246"/>
    </row>
    <row r="2635" spans="1:21" x14ac:dyDescent="0.25">
      <c r="A2635" s="290" t="s">
        <v>6019</v>
      </c>
      <c r="B2635" t="s">
        <v>296</v>
      </c>
      <c r="C2635" t="s">
        <v>297</v>
      </c>
      <c r="D2635" s="93" t="s">
        <v>298</v>
      </c>
      <c r="E2635" t="s">
        <v>6020</v>
      </c>
      <c r="F2635" t="s">
        <v>277</v>
      </c>
      <c r="G2635" t="s">
        <v>140</v>
      </c>
      <c r="H2635" t="s">
        <v>833</v>
      </c>
      <c r="I2635" s="200">
        <v>79942</v>
      </c>
      <c r="J2635" s="200"/>
      <c r="K2635" s="237">
        <v>1393.2</v>
      </c>
      <c r="L2635" s="237"/>
      <c r="M2635" s="288">
        <v>57.38</v>
      </c>
      <c r="N2635" s="288"/>
      <c r="O2635" s="311">
        <v>108371</v>
      </c>
      <c r="P2635" s="298"/>
      <c r="Q2635" s="299">
        <v>1415.5</v>
      </c>
      <c r="R2635" s="299"/>
      <c r="S2635" s="300">
        <v>76.56</v>
      </c>
      <c r="T2635" s="301"/>
      <c r="U2635" s="246"/>
    </row>
    <row r="2636" spans="1:21" x14ac:dyDescent="0.25">
      <c r="A2636" s="290" t="s">
        <v>6021</v>
      </c>
      <c r="B2636" t="s">
        <v>296</v>
      </c>
      <c r="C2636" t="s">
        <v>297</v>
      </c>
      <c r="D2636" s="93" t="s">
        <v>298</v>
      </c>
      <c r="E2636" t="s">
        <v>6022</v>
      </c>
      <c r="F2636" t="s">
        <v>277</v>
      </c>
      <c r="G2636" t="s">
        <v>140</v>
      </c>
      <c r="H2636" t="s">
        <v>833</v>
      </c>
      <c r="I2636" s="200">
        <v>27486</v>
      </c>
      <c r="J2636" s="200"/>
      <c r="K2636" s="237">
        <v>665.1</v>
      </c>
      <c r="L2636" s="237"/>
      <c r="M2636" s="288">
        <v>41.33</v>
      </c>
      <c r="N2636" s="288"/>
      <c r="O2636" s="311">
        <v>30341</v>
      </c>
      <c r="P2636" s="298"/>
      <c r="Q2636" s="299">
        <v>678.8</v>
      </c>
      <c r="R2636" s="299"/>
      <c r="S2636" s="300">
        <v>44.7</v>
      </c>
      <c r="T2636" s="301"/>
      <c r="U2636" s="246"/>
    </row>
    <row r="2637" spans="1:21" x14ac:dyDescent="0.25">
      <c r="A2637" s="290" t="s">
        <v>6023</v>
      </c>
      <c r="B2637" t="s">
        <v>296</v>
      </c>
      <c r="C2637" t="s">
        <v>297</v>
      </c>
      <c r="D2637" s="93" t="s">
        <v>298</v>
      </c>
      <c r="E2637" t="s">
        <v>6024</v>
      </c>
      <c r="F2637" t="s">
        <v>277</v>
      </c>
      <c r="G2637" t="s">
        <v>140</v>
      </c>
      <c r="H2637" t="s">
        <v>833</v>
      </c>
      <c r="I2637" s="200">
        <v>56834</v>
      </c>
      <c r="J2637" s="200"/>
      <c r="K2637" s="237">
        <v>676.1</v>
      </c>
      <c r="L2637" s="237"/>
      <c r="M2637" s="288">
        <v>84.06</v>
      </c>
      <c r="N2637" s="288"/>
      <c r="O2637" s="311">
        <v>56829</v>
      </c>
      <c r="P2637" s="298"/>
      <c r="Q2637" s="299">
        <v>678.2</v>
      </c>
      <c r="R2637" s="299"/>
      <c r="S2637" s="300">
        <v>83.79</v>
      </c>
      <c r="T2637" s="301"/>
      <c r="U2637" s="246"/>
    </row>
    <row r="2638" spans="1:21" x14ac:dyDescent="0.25">
      <c r="A2638" s="290" t="s">
        <v>6025</v>
      </c>
      <c r="B2638" t="s">
        <v>296</v>
      </c>
      <c r="C2638" t="s">
        <v>297</v>
      </c>
      <c r="D2638" s="93" t="s">
        <v>298</v>
      </c>
      <c r="E2638" t="s">
        <v>6026</v>
      </c>
      <c r="F2638" t="s">
        <v>277</v>
      </c>
      <c r="G2638" t="s">
        <v>140</v>
      </c>
      <c r="H2638" t="s">
        <v>833</v>
      </c>
      <c r="I2638" s="200">
        <v>525188</v>
      </c>
      <c r="J2638" s="200"/>
      <c r="K2638" s="237">
        <v>2325.8000000000002</v>
      </c>
      <c r="L2638" s="237"/>
      <c r="M2638" s="288">
        <v>225.81</v>
      </c>
      <c r="N2638" s="288"/>
      <c r="O2638" s="311">
        <v>542168</v>
      </c>
      <c r="P2638" s="298"/>
      <c r="Q2638" s="299">
        <v>2377.1999999999998</v>
      </c>
      <c r="R2638" s="299"/>
      <c r="S2638" s="300">
        <v>228.07</v>
      </c>
      <c r="T2638" s="301"/>
      <c r="U2638" s="246"/>
    </row>
    <row r="2639" spans="1:21" x14ac:dyDescent="0.25">
      <c r="A2639" s="290" t="s">
        <v>6027</v>
      </c>
      <c r="B2639" t="s">
        <v>296</v>
      </c>
      <c r="C2639" t="s">
        <v>297</v>
      </c>
      <c r="D2639" s="93" t="s">
        <v>298</v>
      </c>
      <c r="E2639" t="s">
        <v>6028</v>
      </c>
      <c r="F2639" t="s">
        <v>277</v>
      </c>
      <c r="G2639" t="s">
        <v>140</v>
      </c>
      <c r="H2639" t="s">
        <v>833</v>
      </c>
      <c r="I2639" s="200">
        <v>80359</v>
      </c>
      <c r="J2639" s="200"/>
      <c r="K2639" s="237">
        <v>624.6</v>
      </c>
      <c r="L2639" s="237"/>
      <c r="M2639" s="288">
        <v>128.66</v>
      </c>
      <c r="N2639" s="288"/>
      <c r="O2639" s="311">
        <v>89000</v>
      </c>
      <c r="P2639" s="298"/>
      <c r="Q2639" s="299">
        <v>630</v>
      </c>
      <c r="R2639" s="299"/>
      <c r="S2639" s="300">
        <v>141.27000000000001</v>
      </c>
      <c r="T2639" s="301"/>
      <c r="U2639" s="246"/>
    </row>
    <row r="2640" spans="1:21" x14ac:dyDescent="0.25">
      <c r="A2640" s="290" t="s">
        <v>6029</v>
      </c>
      <c r="B2640" t="s">
        <v>296</v>
      </c>
      <c r="C2640" t="s">
        <v>297</v>
      </c>
      <c r="D2640" s="93" t="s">
        <v>298</v>
      </c>
      <c r="E2640" t="s">
        <v>6030</v>
      </c>
      <c r="F2640" t="s">
        <v>277</v>
      </c>
      <c r="G2640" t="s">
        <v>140</v>
      </c>
      <c r="H2640" t="s">
        <v>896</v>
      </c>
      <c r="I2640" s="200">
        <v>0</v>
      </c>
      <c r="J2640" s="200"/>
      <c r="K2640" s="237">
        <v>60</v>
      </c>
      <c r="L2640" s="237"/>
      <c r="M2640" s="288">
        <v>0</v>
      </c>
      <c r="N2640" s="288"/>
      <c r="O2640" s="311">
        <v>0</v>
      </c>
      <c r="P2640" s="298"/>
      <c r="Q2640" s="299">
        <v>60.7</v>
      </c>
      <c r="R2640" s="299"/>
      <c r="S2640" s="300">
        <v>0</v>
      </c>
      <c r="T2640" s="301"/>
      <c r="U2640" s="246"/>
    </row>
    <row r="2641" spans="1:21" x14ac:dyDescent="0.25">
      <c r="A2641" s="290" t="s">
        <v>6031</v>
      </c>
      <c r="B2641" t="s">
        <v>296</v>
      </c>
      <c r="C2641" t="s">
        <v>297</v>
      </c>
      <c r="D2641" s="93" t="s">
        <v>298</v>
      </c>
      <c r="E2641" t="s">
        <v>6032</v>
      </c>
      <c r="F2641" t="s">
        <v>277</v>
      </c>
      <c r="G2641" t="s">
        <v>140</v>
      </c>
      <c r="H2641" t="s">
        <v>833</v>
      </c>
      <c r="I2641" s="200">
        <v>53140</v>
      </c>
      <c r="J2641" s="200"/>
      <c r="K2641" s="237">
        <v>1804.4</v>
      </c>
      <c r="L2641" s="237"/>
      <c r="M2641" s="288">
        <v>29.45</v>
      </c>
      <c r="N2641" s="288"/>
      <c r="O2641" s="311">
        <v>56899</v>
      </c>
      <c r="P2641" s="298"/>
      <c r="Q2641" s="299">
        <v>1788.7</v>
      </c>
      <c r="R2641" s="299"/>
      <c r="S2641" s="300">
        <v>31.81</v>
      </c>
      <c r="T2641" s="301"/>
      <c r="U2641" s="246"/>
    </row>
    <row r="2642" spans="1:21" x14ac:dyDescent="0.25">
      <c r="A2642" s="290" t="s">
        <v>6033</v>
      </c>
      <c r="B2642" t="s">
        <v>296</v>
      </c>
      <c r="C2642" t="s">
        <v>297</v>
      </c>
      <c r="D2642" s="93" t="s">
        <v>298</v>
      </c>
      <c r="E2642" t="s">
        <v>6034</v>
      </c>
      <c r="F2642" t="s">
        <v>277</v>
      </c>
      <c r="G2642" t="s">
        <v>140</v>
      </c>
      <c r="H2642" t="s">
        <v>1469</v>
      </c>
      <c r="I2642" s="200">
        <v>37433</v>
      </c>
      <c r="J2642" s="200"/>
      <c r="K2642" s="237">
        <v>505.3</v>
      </c>
      <c r="L2642" s="237"/>
      <c r="M2642" s="288">
        <v>74.08</v>
      </c>
      <c r="N2642" s="288"/>
      <c r="O2642" s="311">
        <v>37365</v>
      </c>
      <c r="P2642" s="298"/>
      <c r="Q2642" s="299">
        <v>506.5</v>
      </c>
      <c r="R2642" s="299"/>
      <c r="S2642" s="300">
        <v>73.77</v>
      </c>
      <c r="T2642" s="301"/>
      <c r="U2642" s="246"/>
    </row>
    <row r="2643" spans="1:21" x14ac:dyDescent="0.25">
      <c r="A2643" s="290" t="s">
        <v>6035</v>
      </c>
      <c r="B2643" t="s">
        <v>296</v>
      </c>
      <c r="C2643" t="s">
        <v>297</v>
      </c>
      <c r="D2643" s="93" t="s">
        <v>298</v>
      </c>
      <c r="E2643" t="s">
        <v>6036</v>
      </c>
      <c r="F2643" t="s">
        <v>277</v>
      </c>
      <c r="G2643" t="s">
        <v>140</v>
      </c>
      <c r="H2643" t="s">
        <v>896</v>
      </c>
      <c r="I2643" s="200">
        <v>0</v>
      </c>
      <c r="J2643" s="200"/>
      <c r="K2643" s="237">
        <v>17</v>
      </c>
      <c r="L2643" s="237"/>
      <c r="M2643" s="288">
        <v>0</v>
      </c>
      <c r="N2643" s="288"/>
      <c r="O2643" s="311">
        <v>0</v>
      </c>
      <c r="P2643" s="298"/>
      <c r="Q2643" s="299">
        <v>14</v>
      </c>
      <c r="R2643" s="299"/>
      <c r="S2643" s="300">
        <v>0</v>
      </c>
      <c r="T2643" s="301"/>
      <c r="U2643" s="246"/>
    </row>
    <row r="2644" spans="1:21" x14ac:dyDescent="0.25">
      <c r="A2644" s="290" t="s">
        <v>6037</v>
      </c>
      <c r="B2644" t="s">
        <v>296</v>
      </c>
      <c r="C2644" t="s">
        <v>297</v>
      </c>
      <c r="D2644" s="93" t="s">
        <v>298</v>
      </c>
      <c r="E2644" t="s">
        <v>6038</v>
      </c>
      <c r="F2644" t="s">
        <v>277</v>
      </c>
      <c r="G2644" t="s">
        <v>140</v>
      </c>
      <c r="H2644" t="s">
        <v>833</v>
      </c>
      <c r="I2644" s="200">
        <v>1661050</v>
      </c>
      <c r="J2644" s="200"/>
      <c r="K2644" s="237">
        <v>6791.1</v>
      </c>
      <c r="L2644" s="237"/>
      <c r="M2644" s="288">
        <v>244.59</v>
      </c>
      <c r="N2644" s="288"/>
      <c r="O2644" s="311">
        <v>1717500</v>
      </c>
      <c r="P2644" s="298"/>
      <c r="Q2644" s="299">
        <v>6867.8</v>
      </c>
      <c r="R2644" s="299"/>
      <c r="S2644" s="300">
        <v>250.08</v>
      </c>
      <c r="T2644" s="301"/>
      <c r="U2644" s="246"/>
    </row>
    <row r="2645" spans="1:21" x14ac:dyDescent="0.25">
      <c r="A2645" s="290" t="s">
        <v>6039</v>
      </c>
      <c r="B2645" t="s">
        <v>296</v>
      </c>
      <c r="C2645" t="s">
        <v>297</v>
      </c>
      <c r="D2645" s="93" t="s">
        <v>298</v>
      </c>
      <c r="E2645" t="s">
        <v>6040</v>
      </c>
      <c r="F2645" t="s">
        <v>277</v>
      </c>
      <c r="G2645" t="s">
        <v>140</v>
      </c>
      <c r="H2645" t="s">
        <v>833</v>
      </c>
      <c r="I2645" s="200">
        <v>58000</v>
      </c>
      <c r="J2645" s="200"/>
      <c r="K2645" s="237">
        <v>1052.0999999999999</v>
      </c>
      <c r="L2645" s="237"/>
      <c r="M2645" s="288">
        <v>55.13</v>
      </c>
      <c r="N2645" s="288"/>
      <c r="O2645" s="311">
        <v>64512</v>
      </c>
      <c r="P2645" s="298"/>
      <c r="Q2645" s="299">
        <v>1053</v>
      </c>
      <c r="R2645" s="299"/>
      <c r="S2645" s="300">
        <v>61.26</v>
      </c>
      <c r="T2645" s="301"/>
      <c r="U2645" s="246"/>
    </row>
    <row r="2646" spans="1:21" x14ac:dyDescent="0.25">
      <c r="A2646" s="290" t="s">
        <v>6041</v>
      </c>
      <c r="B2646" t="s">
        <v>296</v>
      </c>
      <c r="C2646" t="s">
        <v>297</v>
      </c>
      <c r="D2646" s="93" t="s">
        <v>298</v>
      </c>
      <c r="E2646" t="s">
        <v>6042</v>
      </c>
      <c r="F2646" t="s">
        <v>277</v>
      </c>
      <c r="G2646" t="s">
        <v>140</v>
      </c>
      <c r="H2646" t="s">
        <v>833</v>
      </c>
      <c r="I2646" s="200">
        <v>104406</v>
      </c>
      <c r="J2646" s="200"/>
      <c r="K2646" s="237">
        <v>1772</v>
      </c>
      <c r="L2646" s="237"/>
      <c r="M2646" s="288">
        <v>58.92</v>
      </c>
      <c r="N2646" s="288"/>
      <c r="O2646" s="311">
        <v>108130</v>
      </c>
      <c r="P2646" s="298"/>
      <c r="Q2646" s="299">
        <v>1781.6</v>
      </c>
      <c r="R2646" s="299"/>
      <c r="S2646" s="300">
        <v>60.69</v>
      </c>
      <c r="T2646" s="301"/>
      <c r="U2646" s="246"/>
    </row>
    <row r="2647" spans="1:21" x14ac:dyDescent="0.25">
      <c r="A2647" s="290" t="s">
        <v>6043</v>
      </c>
      <c r="B2647" t="s">
        <v>296</v>
      </c>
      <c r="C2647" t="s">
        <v>297</v>
      </c>
      <c r="D2647" s="93" t="s">
        <v>298</v>
      </c>
      <c r="E2647" t="s">
        <v>6044</v>
      </c>
      <c r="F2647" t="s">
        <v>277</v>
      </c>
      <c r="G2647" t="s">
        <v>140</v>
      </c>
      <c r="H2647" t="s">
        <v>833</v>
      </c>
      <c r="I2647" s="200">
        <v>3476</v>
      </c>
      <c r="J2647" s="200"/>
      <c r="K2647" s="237">
        <v>83.4</v>
      </c>
      <c r="L2647" s="237"/>
      <c r="M2647" s="288">
        <v>41.68</v>
      </c>
      <c r="N2647" s="288"/>
      <c r="O2647" s="311">
        <v>4110</v>
      </c>
      <c r="P2647" s="298"/>
      <c r="Q2647" s="299">
        <v>96.7</v>
      </c>
      <c r="R2647" s="299"/>
      <c r="S2647" s="300">
        <v>42.5</v>
      </c>
      <c r="T2647" s="301"/>
      <c r="U2647" s="246"/>
    </row>
    <row r="2648" spans="1:21" x14ac:dyDescent="0.25">
      <c r="A2648" s="290" t="s">
        <v>6045</v>
      </c>
      <c r="B2648" t="s">
        <v>296</v>
      </c>
      <c r="C2648" t="s">
        <v>297</v>
      </c>
      <c r="D2648" s="93" t="s">
        <v>298</v>
      </c>
      <c r="E2648" t="s">
        <v>6046</v>
      </c>
      <c r="F2648" t="s">
        <v>277</v>
      </c>
      <c r="G2648" t="s">
        <v>140</v>
      </c>
      <c r="H2648" t="s">
        <v>833</v>
      </c>
      <c r="I2648" s="200">
        <v>4325</v>
      </c>
      <c r="J2648" s="200"/>
      <c r="K2648" s="237">
        <v>189</v>
      </c>
      <c r="L2648" s="237"/>
      <c r="M2648" s="288">
        <v>22.88</v>
      </c>
      <c r="N2648" s="288"/>
      <c r="O2648" s="311">
        <v>4600</v>
      </c>
      <c r="P2648" s="298"/>
      <c r="Q2648" s="299">
        <v>184.9</v>
      </c>
      <c r="R2648" s="299"/>
      <c r="S2648" s="300">
        <v>24.88</v>
      </c>
      <c r="T2648" s="301"/>
      <c r="U2648" s="246"/>
    </row>
    <row r="2649" spans="1:21" x14ac:dyDescent="0.25">
      <c r="A2649" s="290" t="s">
        <v>6047</v>
      </c>
      <c r="B2649" t="s">
        <v>296</v>
      </c>
      <c r="C2649" t="s">
        <v>297</v>
      </c>
      <c r="D2649" s="93" t="s">
        <v>298</v>
      </c>
      <c r="E2649" t="s">
        <v>6048</v>
      </c>
      <c r="F2649" t="s">
        <v>277</v>
      </c>
      <c r="G2649" t="s">
        <v>140</v>
      </c>
      <c r="H2649" t="s">
        <v>833</v>
      </c>
      <c r="I2649" s="200">
        <v>69564</v>
      </c>
      <c r="J2649" s="200"/>
      <c r="K2649" s="237">
        <v>471.3</v>
      </c>
      <c r="L2649" s="237"/>
      <c r="M2649" s="288">
        <v>147.6</v>
      </c>
      <c r="N2649" s="288"/>
      <c r="O2649" s="311">
        <v>70258</v>
      </c>
      <c r="P2649" s="298"/>
      <c r="Q2649" s="299">
        <v>476</v>
      </c>
      <c r="R2649" s="299"/>
      <c r="S2649" s="300">
        <v>147.6</v>
      </c>
      <c r="T2649" s="301"/>
      <c r="U2649" s="246"/>
    </row>
    <row r="2650" spans="1:21" x14ac:dyDescent="0.25">
      <c r="A2650" s="290" t="s">
        <v>6049</v>
      </c>
      <c r="B2650" t="s">
        <v>296</v>
      </c>
      <c r="C2650" t="s">
        <v>297</v>
      </c>
      <c r="D2650" s="93" t="s">
        <v>298</v>
      </c>
      <c r="E2650" t="s">
        <v>6050</v>
      </c>
      <c r="F2650" t="s">
        <v>277</v>
      </c>
      <c r="G2650" t="s">
        <v>140</v>
      </c>
      <c r="H2650" t="s">
        <v>833</v>
      </c>
      <c r="I2650" s="200">
        <v>8672</v>
      </c>
      <c r="J2650" s="200"/>
      <c r="K2650" s="237">
        <v>206.2</v>
      </c>
      <c r="L2650" s="237"/>
      <c r="M2650" s="288">
        <v>42.06</v>
      </c>
      <c r="N2650" s="288"/>
      <c r="O2650" s="311">
        <v>8500</v>
      </c>
      <c r="P2650" s="298"/>
      <c r="Q2650" s="299">
        <v>200.6</v>
      </c>
      <c r="R2650" s="299"/>
      <c r="S2650" s="300">
        <v>42.37</v>
      </c>
      <c r="T2650" s="301"/>
      <c r="U2650" s="246"/>
    </row>
    <row r="2651" spans="1:21" x14ac:dyDescent="0.25">
      <c r="A2651" s="290" t="s">
        <v>6051</v>
      </c>
      <c r="B2651" t="s">
        <v>296</v>
      </c>
      <c r="C2651" t="s">
        <v>297</v>
      </c>
      <c r="D2651" s="93" t="s">
        <v>298</v>
      </c>
      <c r="E2651" t="s">
        <v>6052</v>
      </c>
      <c r="F2651" t="s">
        <v>277</v>
      </c>
      <c r="G2651" t="s">
        <v>140</v>
      </c>
      <c r="H2651" t="s">
        <v>896</v>
      </c>
      <c r="I2651" s="200">
        <v>0</v>
      </c>
      <c r="J2651" s="200"/>
      <c r="K2651" s="237">
        <v>21.9</v>
      </c>
      <c r="L2651" s="237"/>
      <c r="M2651" s="288">
        <v>0</v>
      </c>
      <c r="N2651" s="288"/>
      <c r="O2651" s="311">
        <v>0</v>
      </c>
      <c r="P2651" s="298"/>
      <c r="Q2651" s="299">
        <v>22.2</v>
      </c>
      <c r="R2651" s="299"/>
      <c r="S2651" s="300">
        <v>0</v>
      </c>
      <c r="T2651" s="301"/>
      <c r="U2651" s="246"/>
    </row>
    <row r="2652" spans="1:21" x14ac:dyDescent="0.25">
      <c r="A2652" s="290" t="s">
        <v>6053</v>
      </c>
      <c r="B2652" t="s">
        <v>296</v>
      </c>
      <c r="C2652" t="s">
        <v>297</v>
      </c>
      <c r="D2652" s="93" t="s">
        <v>298</v>
      </c>
      <c r="E2652" t="s">
        <v>6054</v>
      </c>
      <c r="F2652" t="s">
        <v>277</v>
      </c>
      <c r="G2652" t="s">
        <v>140</v>
      </c>
      <c r="H2652" t="s">
        <v>833</v>
      </c>
      <c r="I2652" s="200">
        <v>11352</v>
      </c>
      <c r="J2652" s="200"/>
      <c r="K2652" s="237">
        <v>516</v>
      </c>
      <c r="L2652" s="237"/>
      <c r="M2652" s="288">
        <v>22</v>
      </c>
      <c r="N2652" s="288"/>
      <c r="O2652" s="311">
        <v>11850</v>
      </c>
      <c r="P2652" s="298"/>
      <c r="Q2652" s="299">
        <v>523.5</v>
      </c>
      <c r="R2652" s="299"/>
      <c r="S2652" s="300">
        <v>22.64</v>
      </c>
      <c r="T2652" s="301"/>
      <c r="U2652" s="246"/>
    </row>
    <row r="2653" spans="1:21" x14ac:dyDescent="0.25">
      <c r="A2653" s="290" t="s">
        <v>6055</v>
      </c>
      <c r="B2653" t="s">
        <v>296</v>
      </c>
      <c r="C2653" t="s">
        <v>297</v>
      </c>
      <c r="D2653" s="93" t="s">
        <v>298</v>
      </c>
      <c r="E2653" t="s">
        <v>6056</v>
      </c>
      <c r="F2653" t="s">
        <v>277</v>
      </c>
      <c r="G2653" t="s">
        <v>140</v>
      </c>
      <c r="H2653" t="s">
        <v>833</v>
      </c>
      <c r="I2653" s="200">
        <v>4721</v>
      </c>
      <c r="J2653" s="200"/>
      <c r="K2653" s="237">
        <v>56.2</v>
      </c>
      <c r="L2653" s="237"/>
      <c r="M2653" s="288">
        <v>84</v>
      </c>
      <c r="N2653" s="288"/>
      <c r="O2653" s="311">
        <v>4873</v>
      </c>
      <c r="P2653" s="298"/>
      <c r="Q2653" s="299">
        <v>56.6</v>
      </c>
      <c r="R2653" s="299"/>
      <c r="S2653" s="300">
        <v>86.1</v>
      </c>
      <c r="T2653" s="301"/>
      <c r="U2653" s="246"/>
    </row>
    <row r="2654" spans="1:21" x14ac:dyDescent="0.25">
      <c r="A2654" s="290" t="s">
        <v>6057</v>
      </c>
      <c r="B2654" t="s">
        <v>296</v>
      </c>
      <c r="C2654" t="s">
        <v>297</v>
      </c>
      <c r="D2654" s="93" t="s">
        <v>298</v>
      </c>
      <c r="E2654" t="s">
        <v>2432</v>
      </c>
      <c r="F2654" t="s">
        <v>277</v>
      </c>
      <c r="G2654" t="s">
        <v>140</v>
      </c>
      <c r="H2654" t="s">
        <v>896</v>
      </c>
      <c r="I2654" s="200">
        <v>0</v>
      </c>
      <c r="J2654" s="200"/>
      <c r="K2654" s="237">
        <v>20.7</v>
      </c>
      <c r="L2654" s="237"/>
      <c r="M2654" s="288">
        <v>0</v>
      </c>
      <c r="N2654" s="288"/>
      <c r="O2654" s="311">
        <v>0</v>
      </c>
      <c r="P2654" s="298"/>
      <c r="Q2654" s="299">
        <v>22</v>
      </c>
      <c r="R2654" s="299"/>
      <c r="S2654" s="300">
        <v>0</v>
      </c>
      <c r="T2654" s="301"/>
      <c r="U2654" s="246"/>
    </row>
    <row r="2655" spans="1:21" x14ac:dyDescent="0.25">
      <c r="A2655" s="290" t="s">
        <v>6058</v>
      </c>
      <c r="B2655" t="s">
        <v>296</v>
      </c>
      <c r="C2655" t="s">
        <v>297</v>
      </c>
      <c r="D2655" s="93" t="s">
        <v>298</v>
      </c>
      <c r="E2655" t="s">
        <v>6059</v>
      </c>
      <c r="F2655" t="s">
        <v>277</v>
      </c>
      <c r="G2655" t="s">
        <v>140</v>
      </c>
      <c r="H2655" t="s">
        <v>896</v>
      </c>
      <c r="I2655" s="200">
        <v>0</v>
      </c>
      <c r="J2655" s="200"/>
      <c r="K2655" s="237">
        <v>37.299999999999997</v>
      </c>
      <c r="L2655" s="237"/>
      <c r="M2655" s="288">
        <v>0</v>
      </c>
      <c r="N2655" s="288"/>
      <c r="O2655" s="311">
        <v>0</v>
      </c>
      <c r="P2655" s="298"/>
      <c r="Q2655" s="299">
        <v>36.6</v>
      </c>
      <c r="R2655" s="299"/>
      <c r="S2655" s="300">
        <v>0</v>
      </c>
      <c r="T2655" s="301"/>
      <c r="U2655" s="246"/>
    </row>
    <row r="2656" spans="1:21" x14ac:dyDescent="0.25">
      <c r="A2656" s="290" t="s">
        <v>6060</v>
      </c>
      <c r="B2656" t="s">
        <v>296</v>
      </c>
      <c r="C2656" t="s">
        <v>297</v>
      </c>
      <c r="D2656" s="93" t="s">
        <v>298</v>
      </c>
      <c r="E2656" t="s">
        <v>6061</v>
      </c>
      <c r="F2656" t="s">
        <v>277</v>
      </c>
      <c r="G2656" t="s">
        <v>140</v>
      </c>
      <c r="H2656" t="s">
        <v>896</v>
      </c>
      <c r="I2656" s="200">
        <v>0</v>
      </c>
      <c r="J2656" s="200"/>
      <c r="K2656" s="237">
        <v>7.9</v>
      </c>
      <c r="L2656" s="237"/>
      <c r="M2656" s="288">
        <v>0</v>
      </c>
      <c r="N2656" s="288"/>
      <c r="O2656" s="311">
        <v>0</v>
      </c>
      <c r="P2656" s="298"/>
      <c r="Q2656" s="299">
        <v>7.9</v>
      </c>
      <c r="R2656" s="299"/>
      <c r="S2656" s="300">
        <v>0</v>
      </c>
      <c r="T2656" s="301"/>
      <c r="U2656" s="246"/>
    </row>
    <row r="2657" spans="1:21" x14ac:dyDescent="0.25">
      <c r="A2657" s="290" t="s">
        <v>6062</v>
      </c>
      <c r="B2657" t="s">
        <v>296</v>
      </c>
      <c r="C2657" t="s">
        <v>297</v>
      </c>
      <c r="D2657" s="93" t="s">
        <v>298</v>
      </c>
      <c r="E2657" t="s">
        <v>6063</v>
      </c>
      <c r="F2657" t="s">
        <v>277</v>
      </c>
      <c r="G2657" t="s">
        <v>140</v>
      </c>
      <c r="H2657" t="s">
        <v>833</v>
      </c>
      <c r="I2657" s="200">
        <v>503917</v>
      </c>
      <c r="J2657" s="200"/>
      <c r="K2657" s="237">
        <v>1661</v>
      </c>
      <c r="L2657" s="237"/>
      <c r="M2657" s="288">
        <v>303.38</v>
      </c>
      <c r="N2657" s="288"/>
      <c r="O2657" s="311">
        <v>522843</v>
      </c>
      <c r="P2657" s="298"/>
      <c r="Q2657" s="299">
        <v>1712.7</v>
      </c>
      <c r="R2657" s="299"/>
      <c r="S2657" s="300">
        <v>305.27</v>
      </c>
      <c r="T2657" s="301"/>
      <c r="U2657" s="246"/>
    </row>
    <row r="2658" spans="1:21" x14ac:dyDescent="0.25">
      <c r="A2658" s="290" t="s">
        <v>6064</v>
      </c>
      <c r="B2658" t="s">
        <v>296</v>
      </c>
      <c r="C2658" t="s">
        <v>297</v>
      </c>
      <c r="D2658" s="93" t="s">
        <v>298</v>
      </c>
      <c r="E2658" t="s">
        <v>6065</v>
      </c>
      <c r="F2658" t="s">
        <v>277</v>
      </c>
      <c r="G2658" t="s">
        <v>140</v>
      </c>
      <c r="H2658" t="s">
        <v>896</v>
      </c>
      <c r="I2658" s="200">
        <v>0</v>
      </c>
      <c r="J2658" s="200"/>
      <c r="K2658" s="237">
        <v>51.8</v>
      </c>
      <c r="L2658" s="237"/>
      <c r="M2658" s="288">
        <v>0</v>
      </c>
      <c r="N2658" s="288"/>
      <c r="O2658" s="311">
        <v>0</v>
      </c>
      <c r="P2658" s="298"/>
      <c r="Q2658" s="299">
        <v>53</v>
      </c>
      <c r="R2658" s="299"/>
      <c r="S2658" s="300">
        <v>0</v>
      </c>
      <c r="T2658" s="301"/>
      <c r="U2658" s="246"/>
    </row>
    <row r="2659" spans="1:21" x14ac:dyDescent="0.25">
      <c r="A2659" s="290" t="s">
        <v>6066</v>
      </c>
      <c r="B2659" t="s">
        <v>296</v>
      </c>
      <c r="C2659" t="s">
        <v>297</v>
      </c>
      <c r="D2659" s="93" t="s">
        <v>298</v>
      </c>
      <c r="E2659" t="s">
        <v>6067</v>
      </c>
      <c r="F2659" t="s">
        <v>277</v>
      </c>
      <c r="G2659" t="s">
        <v>140</v>
      </c>
      <c r="H2659" t="s">
        <v>833</v>
      </c>
      <c r="I2659" s="200">
        <v>40000</v>
      </c>
      <c r="J2659" s="200"/>
      <c r="K2659" s="237">
        <v>431</v>
      </c>
      <c r="L2659" s="237"/>
      <c r="M2659" s="288">
        <v>92.81</v>
      </c>
      <c r="N2659" s="288"/>
      <c r="O2659" s="311">
        <v>40000</v>
      </c>
      <c r="P2659" s="298"/>
      <c r="Q2659" s="299">
        <v>438.5</v>
      </c>
      <c r="R2659" s="299"/>
      <c r="S2659" s="300">
        <v>91.22</v>
      </c>
      <c r="T2659" s="301"/>
      <c r="U2659" s="246"/>
    </row>
    <row r="2660" spans="1:21" x14ac:dyDescent="0.25">
      <c r="A2660" s="290" t="s">
        <v>6068</v>
      </c>
      <c r="B2660" t="s">
        <v>296</v>
      </c>
      <c r="C2660" t="s">
        <v>297</v>
      </c>
      <c r="D2660" s="93" t="s">
        <v>298</v>
      </c>
      <c r="E2660" t="s">
        <v>6069</v>
      </c>
      <c r="F2660" t="s">
        <v>277</v>
      </c>
      <c r="G2660" t="s">
        <v>140</v>
      </c>
      <c r="H2660" t="s">
        <v>833</v>
      </c>
      <c r="I2660" s="200">
        <v>684</v>
      </c>
      <c r="J2660" s="200"/>
      <c r="K2660" s="237">
        <v>49.9</v>
      </c>
      <c r="L2660" s="237"/>
      <c r="M2660" s="288">
        <v>13.71</v>
      </c>
      <c r="N2660" s="288"/>
      <c r="O2660" s="311">
        <v>684</v>
      </c>
      <c r="P2660" s="298"/>
      <c r="Q2660" s="299">
        <v>49.2</v>
      </c>
      <c r="R2660" s="299"/>
      <c r="S2660" s="300">
        <v>13.9</v>
      </c>
      <c r="T2660" s="301"/>
      <c r="U2660" s="246"/>
    </row>
    <row r="2661" spans="1:21" x14ac:dyDescent="0.25">
      <c r="A2661" s="290" t="s">
        <v>6070</v>
      </c>
      <c r="B2661" t="s">
        <v>296</v>
      </c>
      <c r="C2661" t="s">
        <v>297</v>
      </c>
      <c r="D2661" s="93" t="s">
        <v>298</v>
      </c>
      <c r="E2661" t="s">
        <v>6071</v>
      </c>
      <c r="F2661" t="s">
        <v>277</v>
      </c>
      <c r="G2661" t="s">
        <v>140</v>
      </c>
      <c r="H2661" t="s">
        <v>833</v>
      </c>
      <c r="I2661" s="200">
        <v>6891</v>
      </c>
      <c r="J2661" s="200"/>
      <c r="K2661" s="237">
        <v>185.7</v>
      </c>
      <c r="L2661" s="237"/>
      <c r="M2661" s="288">
        <v>37.11</v>
      </c>
      <c r="N2661" s="288"/>
      <c r="O2661" s="311">
        <v>7924</v>
      </c>
      <c r="P2661" s="298"/>
      <c r="Q2661" s="299">
        <v>185.6</v>
      </c>
      <c r="R2661" s="299"/>
      <c r="S2661" s="300">
        <v>42.7</v>
      </c>
      <c r="T2661" s="301"/>
      <c r="U2661" s="246"/>
    </row>
    <row r="2662" spans="1:21" x14ac:dyDescent="0.25">
      <c r="A2662" s="290" t="s">
        <v>6072</v>
      </c>
      <c r="B2662" t="s">
        <v>296</v>
      </c>
      <c r="C2662" t="s">
        <v>297</v>
      </c>
      <c r="D2662" s="93" t="s">
        <v>298</v>
      </c>
      <c r="E2662" t="s">
        <v>6073</v>
      </c>
      <c r="F2662" t="s">
        <v>277</v>
      </c>
      <c r="G2662" t="s">
        <v>140</v>
      </c>
      <c r="H2662" t="s">
        <v>833</v>
      </c>
      <c r="I2662" s="200">
        <v>13227</v>
      </c>
      <c r="J2662" s="200"/>
      <c r="K2662" s="237">
        <v>331.7</v>
      </c>
      <c r="L2662" s="237"/>
      <c r="M2662" s="288">
        <v>39.880000000000003</v>
      </c>
      <c r="N2662" s="288"/>
      <c r="O2662" s="311">
        <v>14696</v>
      </c>
      <c r="P2662" s="298"/>
      <c r="Q2662" s="299">
        <v>335</v>
      </c>
      <c r="R2662" s="299"/>
      <c r="S2662" s="300">
        <v>43.87</v>
      </c>
      <c r="T2662" s="301"/>
      <c r="U2662" s="246"/>
    </row>
    <row r="2663" spans="1:21" x14ac:dyDescent="0.25">
      <c r="A2663" s="290" t="s">
        <v>6074</v>
      </c>
      <c r="B2663" t="s">
        <v>296</v>
      </c>
      <c r="C2663" t="s">
        <v>297</v>
      </c>
      <c r="D2663" s="93" t="s">
        <v>298</v>
      </c>
      <c r="E2663" t="s">
        <v>6075</v>
      </c>
      <c r="F2663" t="s">
        <v>277</v>
      </c>
      <c r="G2663" t="s">
        <v>140</v>
      </c>
      <c r="H2663" t="s">
        <v>833</v>
      </c>
      <c r="I2663" s="200">
        <v>19839</v>
      </c>
      <c r="J2663" s="200"/>
      <c r="K2663" s="237">
        <v>464.4</v>
      </c>
      <c r="L2663" s="237"/>
      <c r="M2663" s="288">
        <v>42.72</v>
      </c>
      <c r="N2663" s="288"/>
      <c r="O2663" s="311">
        <v>19839</v>
      </c>
      <c r="P2663" s="298"/>
      <c r="Q2663" s="299">
        <v>462.4</v>
      </c>
      <c r="R2663" s="299"/>
      <c r="S2663" s="300">
        <v>42.9</v>
      </c>
      <c r="T2663" s="301"/>
      <c r="U2663" s="246"/>
    </row>
    <row r="2664" spans="1:21" x14ac:dyDescent="0.25">
      <c r="A2664" s="290" t="s">
        <v>6076</v>
      </c>
      <c r="B2664" t="s">
        <v>296</v>
      </c>
      <c r="C2664" t="s">
        <v>297</v>
      </c>
      <c r="D2664" s="93" t="s">
        <v>298</v>
      </c>
      <c r="E2664" t="s">
        <v>6077</v>
      </c>
      <c r="F2664" t="s">
        <v>277</v>
      </c>
      <c r="G2664" t="s">
        <v>140</v>
      </c>
      <c r="H2664" t="s">
        <v>833</v>
      </c>
      <c r="I2664" s="200">
        <v>62817</v>
      </c>
      <c r="J2664" s="200"/>
      <c r="K2664" s="237">
        <v>1480.9</v>
      </c>
      <c r="L2664" s="237"/>
      <c r="M2664" s="288">
        <v>42.42</v>
      </c>
      <c r="N2664" s="288"/>
      <c r="O2664" s="311">
        <v>65330</v>
      </c>
      <c r="P2664" s="298"/>
      <c r="Q2664" s="299">
        <v>1476.7</v>
      </c>
      <c r="R2664" s="299"/>
      <c r="S2664" s="300">
        <v>44.24</v>
      </c>
      <c r="T2664" s="301"/>
      <c r="U2664" s="246"/>
    </row>
    <row r="2665" spans="1:21" x14ac:dyDescent="0.25">
      <c r="A2665" s="290" t="s">
        <v>6078</v>
      </c>
      <c r="B2665" t="s">
        <v>296</v>
      </c>
      <c r="C2665" t="s">
        <v>297</v>
      </c>
      <c r="D2665" s="93" t="s">
        <v>298</v>
      </c>
      <c r="E2665" t="s">
        <v>6079</v>
      </c>
      <c r="F2665" t="s">
        <v>277</v>
      </c>
      <c r="G2665" t="s">
        <v>140</v>
      </c>
      <c r="H2665" t="s">
        <v>896</v>
      </c>
      <c r="I2665" s="200">
        <v>0</v>
      </c>
      <c r="J2665" s="200"/>
      <c r="K2665" s="237">
        <v>24.4</v>
      </c>
      <c r="L2665" s="237"/>
      <c r="M2665" s="288">
        <v>0</v>
      </c>
      <c r="N2665" s="288"/>
      <c r="O2665" s="311">
        <v>0</v>
      </c>
      <c r="P2665" s="298"/>
      <c r="Q2665" s="299">
        <v>24.4</v>
      </c>
      <c r="R2665" s="299"/>
      <c r="S2665" s="300">
        <v>0</v>
      </c>
      <c r="T2665" s="301"/>
      <c r="U2665" s="246"/>
    </row>
    <row r="2666" spans="1:21" x14ac:dyDescent="0.25">
      <c r="A2666" s="290" t="s">
        <v>6080</v>
      </c>
      <c r="B2666" t="s">
        <v>296</v>
      </c>
      <c r="C2666" t="s">
        <v>297</v>
      </c>
      <c r="D2666" s="93" t="s">
        <v>298</v>
      </c>
      <c r="E2666" t="s">
        <v>6081</v>
      </c>
      <c r="F2666" t="s">
        <v>277</v>
      </c>
      <c r="G2666" t="s">
        <v>140</v>
      </c>
      <c r="H2666" t="s">
        <v>1469</v>
      </c>
      <c r="I2666" s="200">
        <v>0</v>
      </c>
      <c r="J2666" s="200"/>
      <c r="K2666" s="237">
        <v>0</v>
      </c>
      <c r="L2666" s="237"/>
      <c r="M2666" s="288">
        <v>0</v>
      </c>
      <c r="N2666" s="288"/>
      <c r="O2666" s="311">
        <v>0</v>
      </c>
      <c r="P2666" s="298"/>
      <c r="Q2666" s="299">
        <v>0</v>
      </c>
      <c r="R2666" s="299"/>
      <c r="S2666" s="300">
        <v>0</v>
      </c>
      <c r="T2666" s="301"/>
      <c r="U2666" s="246"/>
    </row>
    <row r="2667" spans="1:21" x14ac:dyDescent="0.25">
      <c r="A2667" s="290" t="s">
        <v>6082</v>
      </c>
      <c r="B2667" t="s">
        <v>296</v>
      </c>
      <c r="C2667" t="s">
        <v>297</v>
      </c>
      <c r="D2667" s="93" t="s">
        <v>298</v>
      </c>
      <c r="E2667" t="s">
        <v>6083</v>
      </c>
      <c r="F2667" t="s">
        <v>277</v>
      </c>
      <c r="G2667" t="s">
        <v>140</v>
      </c>
      <c r="H2667" t="s">
        <v>833</v>
      </c>
      <c r="I2667" s="200">
        <v>1518</v>
      </c>
      <c r="J2667" s="200"/>
      <c r="K2667" s="237">
        <v>65.599999999999994</v>
      </c>
      <c r="L2667" s="237"/>
      <c r="M2667" s="288">
        <v>23.14</v>
      </c>
      <c r="N2667" s="288"/>
      <c r="O2667" s="311">
        <v>1565</v>
      </c>
      <c r="P2667" s="298"/>
      <c r="Q2667" s="299">
        <v>67.599999999999994</v>
      </c>
      <c r="R2667" s="299"/>
      <c r="S2667" s="300">
        <v>23.15</v>
      </c>
      <c r="T2667" s="301"/>
      <c r="U2667" s="246"/>
    </row>
    <row r="2668" spans="1:21" x14ac:dyDescent="0.25">
      <c r="A2668" s="290" t="s">
        <v>6084</v>
      </c>
      <c r="B2668" t="s">
        <v>296</v>
      </c>
      <c r="C2668" t="s">
        <v>297</v>
      </c>
      <c r="D2668" s="93" t="s">
        <v>298</v>
      </c>
      <c r="E2668" t="s">
        <v>6085</v>
      </c>
      <c r="F2668" t="s">
        <v>277</v>
      </c>
      <c r="G2668" t="s">
        <v>140</v>
      </c>
      <c r="H2668" t="s">
        <v>833</v>
      </c>
      <c r="I2668" s="200">
        <v>7732</v>
      </c>
      <c r="J2668" s="200"/>
      <c r="K2668" s="237">
        <v>493.5</v>
      </c>
      <c r="L2668" s="237"/>
      <c r="M2668" s="288">
        <v>15.67</v>
      </c>
      <c r="N2668" s="288"/>
      <c r="O2668" s="311">
        <v>8901</v>
      </c>
      <c r="P2668" s="298"/>
      <c r="Q2668" s="299">
        <v>505.1</v>
      </c>
      <c r="R2668" s="299"/>
      <c r="S2668" s="300">
        <v>17.62</v>
      </c>
      <c r="T2668" s="301"/>
      <c r="U2668" s="246"/>
    </row>
    <row r="2669" spans="1:21" x14ac:dyDescent="0.25">
      <c r="A2669" s="290" t="s">
        <v>6086</v>
      </c>
      <c r="B2669" t="s">
        <v>296</v>
      </c>
      <c r="C2669" t="s">
        <v>297</v>
      </c>
      <c r="D2669" s="93" t="s">
        <v>298</v>
      </c>
      <c r="E2669" t="s">
        <v>6087</v>
      </c>
      <c r="F2669" t="s">
        <v>277</v>
      </c>
      <c r="G2669" t="s">
        <v>140</v>
      </c>
      <c r="H2669" t="s">
        <v>833</v>
      </c>
      <c r="I2669" s="200">
        <v>220</v>
      </c>
      <c r="J2669" s="200"/>
      <c r="K2669" s="237">
        <v>43.5</v>
      </c>
      <c r="L2669" s="237"/>
      <c r="M2669" s="288">
        <v>5.0599999999999996</v>
      </c>
      <c r="N2669" s="288"/>
      <c r="O2669" s="311">
        <v>220</v>
      </c>
      <c r="P2669" s="298"/>
      <c r="Q2669" s="299">
        <v>42.4</v>
      </c>
      <c r="R2669" s="299"/>
      <c r="S2669" s="300">
        <v>5.19</v>
      </c>
      <c r="T2669" s="301"/>
      <c r="U2669" s="246"/>
    </row>
    <row r="2670" spans="1:21" x14ac:dyDescent="0.25">
      <c r="A2670" s="290" t="s">
        <v>6088</v>
      </c>
      <c r="B2670" t="s">
        <v>296</v>
      </c>
      <c r="C2670" t="s">
        <v>297</v>
      </c>
      <c r="D2670" s="93" t="s">
        <v>298</v>
      </c>
      <c r="E2670" t="s">
        <v>6089</v>
      </c>
      <c r="F2670" t="s">
        <v>277</v>
      </c>
      <c r="G2670" t="s">
        <v>140</v>
      </c>
      <c r="H2670" t="s">
        <v>833</v>
      </c>
      <c r="I2670" s="200">
        <v>9560</v>
      </c>
      <c r="J2670" s="200"/>
      <c r="K2670" s="237">
        <v>401.3</v>
      </c>
      <c r="L2670" s="237"/>
      <c r="M2670" s="288">
        <v>23.82</v>
      </c>
      <c r="N2670" s="288"/>
      <c r="O2670" s="311">
        <v>10000</v>
      </c>
      <c r="P2670" s="298"/>
      <c r="Q2670" s="299">
        <v>404.6</v>
      </c>
      <c r="R2670" s="299"/>
      <c r="S2670" s="300">
        <v>24.72</v>
      </c>
      <c r="T2670" s="301"/>
      <c r="U2670" s="246"/>
    </row>
    <row r="2671" spans="1:21" x14ac:dyDescent="0.25">
      <c r="A2671" s="290" t="s">
        <v>6090</v>
      </c>
      <c r="B2671" t="s">
        <v>296</v>
      </c>
      <c r="C2671" t="s">
        <v>297</v>
      </c>
      <c r="D2671" s="93" t="s">
        <v>298</v>
      </c>
      <c r="E2671" t="s">
        <v>4882</v>
      </c>
      <c r="F2671" t="s">
        <v>277</v>
      </c>
      <c r="G2671" t="s">
        <v>140</v>
      </c>
      <c r="H2671" t="s">
        <v>833</v>
      </c>
      <c r="I2671" s="200">
        <v>5472</v>
      </c>
      <c r="J2671" s="200"/>
      <c r="K2671" s="237">
        <v>301.3</v>
      </c>
      <c r="L2671" s="237"/>
      <c r="M2671" s="288">
        <v>18.16</v>
      </c>
      <c r="N2671" s="288"/>
      <c r="O2671" s="311">
        <v>12038</v>
      </c>
      <c r="P2671" s="298"/>
      <c r="Q2671" s="299">
        <v>307.3</v>
      </c>
      <c r="R2671" s="299"/>
      <c r="S2671" s="300">
        <v>39.17</v>
      </c>
      <c r="T2671" s="301"/>
      <c r="U2671" s="246"/>
    </row>
    <row r="2672" spans="1:21" x14ac:dyDescent="0.25">
      <c r="A2672" s="290" t="s">
        <v>6091</v>
      </c>
      <c r="B2672" t="s">
        <v>296</v>
      </c>
      <c r="C2672" t="s">
        <v>297</v>
      </c>
      <c r="D2672" s="93" t="s">
        <v>298</v>
      </c>
      <c r="E2672" t="s">
        <v>6092</v>
      </c>
      <c r="F2672" t="s">
        <v>277</v>
      </c>
      <c r="G2672" t="s">
        <v>140</v>
      </c>
      <c r="H2672" t="s">
        <v>833</v>
      </c>
      <c r="I2672" s="200">
        <v>3961</v>
      </c>
      <c r="J2672" s="200"/>
      <c r="K2672" s="237">
        <v>170.3</v>
      </c>
      <c r="L2672" s="237"/>
      <c r="M2672" s="288">
        <v>23.26</v>
      </c>
      <c r="N2672" s="288"/>
      <c r="O2672" s="311">
        <v>4003</v>
      </c>
      <c r="P2672" s="298"/>
      <c r="Q2672" s="299">
        <v>172.1</v>
      </c>
      <c r="R2672" s="299"/>
      <c r="S2672" s="300">
        <v>23.26</v>
      </c>
      <c r="T2672" s="301"/>
      <c r="U2672" s="246"/>
    </row>
    <row r="2673" spans="1:21" x14ac:dyDescent="0.25">
      <c r="A2673" s="290" t="s">
        <v>6093</v>
      </c>
      <c r="B2673" t="s">
        <v>296</v>
      </c>
      <c r="C2673" t="s">
        <v>297</v>
      </c>
      <c r="D2673" s="93" t="s">
        <v>298</v>
      </c>
      <c r="E2673" t="s">
        <v>6094</v>
      </c>
      <c r="F2673" t="s">
        <v>277</v>
      </c>
      <c r="G2673" t="s">
        <v>140</v>
      </c>
      <c r="H2673" t="s">
        <v>1469</v>
      </c>
      <c r="I2673" s="200">
        <v>25229</v>
      </c>
      <c r="J2673" s="200"/>
      <c r="K2673" s="237">
        <v>490.4</v>
      </c>
      <c r="L2673" s="237"/>
      <c r="M2673" s="288">
        <v>51.45</v>
      </c>
      <c r="N2673" s="288"/>
      <c r="O2673" s="311">
        <v>25933</v>
      </c>
      <c r="P2673" s="298"/>
      <c r="Q2673" s="299">
        <v>484.8</v>
      </c>
      <c r="R2673" s="299"/>
      <c r="S2673" s="300">
        <v>53.49</v>
      </c>
      <c r="T2673" s="301"/>
      <c r="U2673" s="246"/>
    </row>
    <row r="2674" spans="1:21" x14ac:dyDescent="0.25">
      <c r="A2674" s="290" t="s">
        <v>6095</v>
      </c>
      <c r="B2674" t="s">
        <v>296</v>
      </c>
      <c r="C2674" t="s">
        <v>297</v>
      </c>
      <c r="D2674" s="93" t="s">
        <v>298</v>
      </c>
      <c r="E2674" t="s">
        <v>6096</v>
      </c>
      <c r="F2674" t="s">
        <v>277</v>
      </c>
      <c r="G2674" t="s">
        <v>140</v>
      </c>
      <c r="H2674" t="s">
        <v>833</v>
      </c>
      <c r="I2674" s="200">
        <v>6949</v>
      </c>
      <c r="J2674" s="200"/>
      <c r="K2674" s="237">
        <v>114.8</v>
      </c>
      <c r="L2674" s="237"/>
      <c r="M2674" s="288">
        <v>60.53</v>
      </c>
      <c r="N2674" s="288"/>
      <c r="O2674" s="311">
        <v>7331</v>
      </c>
      <c r="P2674" s="298"/>
      <c r="Q2674" s="299">
        <v>117.6</v>
      </c>
      <c r="R2674" s="299"/>
      <c r="S2674" s="300">
        <v>62.34</v>
      </c>
      <c r="T2674" s="301"/>
      <c r="U2674" s="246"/>
    </row>
    <row r="2675" spans="1:21" x14ac:dyDescent="0.25">
      <c r="A2675" s="290" t="s">
        <v>6097</v>
      </c>
      <c r="B2675" t="s">
        <v>296</v>
      </c>
      <c r="C2675" t="s">
        <v>297</v>
      </c>
      <c r="D2675" s="93" t="s">
        <v>298</v>
      </c>
      <c r="E2675" t="s">
        <v>6098</v>
      </c>
      <c r="F2675" t="s">
        <v>277</v>
      </c>
      <c r="G2675" t="s">
        <v>140</v>
      </c>
      <c r="H2675" t="s">
        <v>833</v>
      </c>
      <c r="I2675" s="200">
        <v>263794</v>
      </c>
      <c r="J2675" s="200"/>
      <c r="K2675" s="237">
        <v>1420.9</v>
      </c>
      <c r="L2675" s="237"/>
      <c r="M2675" s="288">
        <v>185.65</v>
      </c>
      <c r="N2675" s="288"/>
      <c r="O2675" s="311">
        <v>270226</v>
      </c>
      <c r="P2675" s="298"/>
      <c r="Q2675" s="299">
        <v>1427.2</v>
      </c>
      <c r="R2675" s="299"/>
      <c r="S2675" s="300">
        <v>189.34</v>
      </c>
      <c r="T2675" s="301"/>
      <c r="U2675" s="246"/>
    </row>
    <row r="2676" spans="1:21" x14ac:dyDescent="0.25">
      <c r="A2676" s="290" t="s">
        <v>6099</v>
      </c>
      <c r="B2676" t="s">
        <v>296</v>
      </c>
      <c r="C2676" t="s">
        <v>297</v>
      </c>
      <c r="D2676" s="93" t="s">
        <v>298</v>
      </c>
      <c r="E2676" t="s">
        <v>6100</v>
      </c>
      <c r="F2676" t="s">
        <v>277</v>
      </c>
      <c r="G2676" t="s">
        <v>140</v>
      </c>
      <c r="H2676" t="s">
        <v>833</v>
      </c>
      <c r="I2676" s="200">
        <v>1610</v>
      </c>
      <c r="J2676" s="200"/>
      <c r="K2676" s="237">
        <v>117.6</v>
      </c>
      <c r="L2676" s="237"/>
      <c r="M2676" s="288">
        <v>13.69</v>
      </c>
      <c r="N2676" s="288"/>
      <c r="O2676" s="311">
        <v>1710</v>
      </c>
      <c r="P2676" s="298"/>
      <c r="Q2676" s="299">
        <v>118.3</v>
      </c>
      <c r="R2676" s="299"/>
      <c r="S2676" s="300">
        <v>14.45</v>
      </c>
      <c r="T2676" s="301"/>
      <c r="U2676" s="246"/>
    </row>
    <row r="2677" spans="1:21" x14ac:dyDescent="0.25">
      <c r="A2677" s="290" t="s">
        <v>6101</v>
      </c>
      <c r="B2677" t="s">
        <v>296</v>
      </c>
      <c r="C2677" t="s">
        <v>297</v>
      </c>
      <c r="D2677" s="93" t="s">
        <v>298</v>
      </c>
      <c r="E2677" t="s">
        <v>6102</v>
      </c>
      <c r="F2677" t="s">
        <v>277</v>
      </c>
      <c r="G2677" t="s">
        <v>140</v>
      </c>
      <c r="H2677" t="s">
        <v>896</v>
      </c>
      <c r="I2677" s="200">
        <v>0</v>
      </c>
      <c r="J2677" s="200"/>
      <c r="K2677" s="237">
        <v>4.9000000000000004</v>
      </c>
      <c r="L2677" s="237"/>
      <c r="M2677" s="288">
        <v>0</v>
      </c>
      <c r="N2677" s="288"/>
      <c r="O2677" s="311">
        <v>0</v>
      </c>
      <c r="P2677" s="298"/>
      <c r="Q2677" s="299">
        <v>5.3</v>
      </c>
      <c r="R2677" s="299"/>
      <c r="S2677" s="300">
        <v>0</v>
      </c>
      <c r="T2677" s="301"/>
      <c r="U2677" s="246"/>
    </row>
    <row r="2678" spans="1:21" x14ac:dyDescent="0.25">
      <c r="A2678" s="290" t="s">
        <v>6103</v>
      </c>
      <c r="B2678" t="s">
        <v>296</v>
      </c>
      <c r="C2678" t="s">
        <v>297</v>
      </c>
      <c r="D2678" s="93" t="s">
        <v>298</v>
      </c>
      <c r="E2678" t="s">
        <v>6104</v>
      </c>
      <c r="F2678" t="s">
        <v>277</v>
      </c>
      <c r="G2678" t="s">
        <v>140</v>
      </c>
      <c r="H2678" t="s">
        <v>833</v>
      </c>
      <c r="I2678" s="200">
        <v>1200</v>
      </c>
      <c r="J2678" s="200"/>
      <c r="K2678" s="237">
        <v>49.2</v>
      </c>
      <c r="L2678" s="237"/>
      <c r="M2678" s="288">
        <v>24.39</v>
      </c>
      <c r="N2678" s="288"/>
      <c r="O2678" s="311">
        <v>1200</v>
      </c>
      <c r="P2678" s="298"/>
      <c r="Q2678" s="299">
        <v>49.5</v>
      </c>
      <c r="R2678" s="299"/>
      <c r="S2678" s="300">
        <v>24.24</v>
      </c>
      <c r="T2678" s="301"/>
      <c r="U2678" s="246"/>
    </row>
    <row r="2679" spans="1:21" x14ac:dyDescent="0.25">
      <c r="A2679" s="290" t="s">
        <v>6105</v>
      </c>
      <c r="B2679" t="s">
        <v>296</v>
      </c>
      <c r="C2679" t="s">
        <v>297</v>
      </c>
      <c r="D2679" s="93" t="s">
        <v>298</v>
      </c>
      <c r="E2679" t="s">
        <v>3841</v>
      </c>
      <c r="F2679" t="s">
        <v>277</v>
      </c>
      <c r="G2679" t="s">
        <v>140</v>
      </c>
      <c r="H2679" t="s">
        <v>833</v>
      </c>
      <c r="I2679" s="200">
        <v>305000</v>
      </c>
      <c r="J2679" s="200"/>
      <c r="K2679" s="237">
        <v>1766.5</v>
      </c>
      <c r="L2679" s="237"/>
      <c r="M2679" s="288">
        <v>172.66</v>
      </c>
      <c r="N2679" s="288"/>
      <c r="O2679" s="311">
        <v>313000</v>
      </c>
      <c r="P2679" s="298"/>
      <c r="Q2679" s="299">
        <v>1777.1</v>
      </c>
      <c r="R2679" s="299"/>
      <c r="S2679" s="300">
        <v>176.13</v>
      </c>
      <c r="T2679" s="301"/>
      <c r="U2679" s="246"/>
    </row>
    <row r="2680" spans="1:21" x14ac:dyDescent="0.25">
      <c r="A2680" s="290" t="s">
        <v>6106</v>
      </c>
      <c r="B2680" t="s">
        <v>296</v>
      </c>
      <c r="C2680" t="s">
        <v>297</v>
      </c>
      <c r="D2680" s="93" t="s">
        <v>298</v>
      </c>
      <c r="E2680" t="s">
        <v>6107</v>
      </c>
      <c r="F2680" t="s">
        <v>277</v>
      </c>
      <c r="G2680" t="s">
        <v>140</v>
      </c>
      <c r="H2680" t="s">
        <v>1469</v>
      </c>
      <c r="I2680" s="200">
        <v>0</v>
      </c>
      <c r="J2680" s="200"/>
      <c r="K2680" s="237">
        <v>0</v>
      </c>
      <c r="L2680" s="237"/>
      <c r="M2680" s="288">
        <v>0</v>
      </c>
      <c r="N2680" s="288"/>
      <c r="O2680" s="311">
        <v>0</v>
      </c>
      <c r="P2680" s="298"/>
      <c r="Q2680" s="299">
        <v>0</v>
      </c>
      <c r="R2680" s="299"/>
      <c r="S2680" s="300">
        <v>0</v>
      </c>
      <c r="T2680" s="301"/>
      <c r="U2680" s="246"/>
    </row>
    <row r="2681" spans="1:21" x14ac:dyDescent="0.25">
      <c r="A2681" s="290" t="s">
        <v>6108</v>
      </c>
      <c r="B2681" t="s">
        <v>296</v>
      </c>
      <c r="C2681" t="s">
        <v>297</v>
      </c>
      <c r="D2681" s="93" t="s">
        <v>298</v>
      </c>
      <c r="E2681" t="s">
        <v>6109</v>
      </c>
      <c r="F2681" t="s">
        <v>277</v>
      </c>
      <c r="G2681" t="s">
        <v>140</v>
      </c>
      <c r="H2681" t="s">
        <v>833</v>
      </c>
      <c r="I2681" s="200">
        <v>29377</v>
      </c>
      <c r="J2681" s="200"/>
      <c r="K2681" s="237">
        <v>931.7</v>
      </c>
      <c r="L2681" s="237"/>
      <c r="M2681" s="288">
        <v>31.53</v>
      </c>
      <c r="N2681" s="288"/>
      <c r="O2681" s="311">
        <v>32359</v>
      </c>
      <c r="P2681" s="298"/>
      <c r="Q2681" s="299">
        <v>1026.3</v>
      </c>
      <c r="R2681" s="299"/>
      <c r="S2681" s="300">
        <v>31.53</v>
      </c>
      <c r="T2681" s="301"/>
      <c r="U2681" s="246"/>
    </row>
    <row r="2682" spans="1:21" x14ac:dyDescent="0.25">
      <c r="A2682" s="290" t="s">
        <v>6110</v>
      </c>
      <c r="B2682" t="s">
        <v>296</v>
      </c>
      <c r="C2682" t="s">
        <v>297</v>
      </c>
      <c r="D2682" s="93" t="s">
        <v>298</v>
      </c>
      <c r="E2682" t="s">
        <v>6111</v>
      </c>
      <c r="F2682" t="s">
        <v>277</v>
      </c>
      <c r="G2682" t="s">
        <v>140</v>
      </c>
      <c r="H2682" t="s">
        <v>833</v>
      </c>
      <c r="I2682" s="200">
        <v>30997</v>
      </c>
      <c r="J2682" s="200"/>
      <c r="K2682" s="237">
        <v>866.8</v>
      </c>
      <c r="L2682" s="237"/>
      <c r="M2682" s="288">
        <v>35.76</v>
      </c>
      <c r="N2682" s="288"/>
      <c r="O2682" s="311">
        <v>34600</v>
      </c>
      <c r="P2682" s="298"/>
      <c r="Q2682" s="299">
        <v>876.8</v>
      </c>
      <c r="R2682" s="299"/>
      <c r="S2682" s="300">
        <v>39.46</v>
      </c>
      <c r="T2682" s="301"/>
      <c r="U2682" s="246"/>
    </row>
    <row r="2683" spans="1:21" x14ac:dyDescent="0.25">
      <c r="A2683" s="290" t="s">
        <v>6112</v>
      </c>
      <c r="B2683" t="s">
        <v>296</v>
      </c>
      <c r="C2683" t="s">
        <v>297</v>
      </c>
      <c r="D2683" s="93" t="s">
        <v>298</v>
      </c>
      <c r="E2683" t="s">
        <v>6113</v>
      </c>
      <c r="F2683" t="s">
        <v>277</v>
      </c>
      <c r="G2683" t="s">
        <v>140</v>
      </c>
      <c r="H2683" t="s">
        <v>833</v>
      </c>
      <c r="I2683" s="200">
        <v>1968</v>
      </c>
      <c r="J2683" s="200"/>
      <c r="K2683" s="237">
        <v>70.900000000000006</v>
      </c>
      <c r="L2683" s="237"/>
      <c r="M2683" s="288">
        <v>27.76</v>
      </c>
      <c r="N2683" s="288"/>
      <c r="O2683" s="311">
        <v>1968</v>
      </c>
      <c r="P2683" s="298"/>
      <c r="Q2683" s="299">
        <v>72.2</v>
      </c>
      <c r="R2683" s="299"/>
      <c r="S2683" s="300">
        <v>27.26</v>
      </c>
      <c r="T2683" s="301"/>
      <c r="U2683" s="246"/>
    </row>
    <row r="2684" spans="1:21" x14ac:dyDescent="0.25">
      <c r="A2684" s="290" t="s">
        <v>6114</v>
      </c>
      <c r="B2684" t="s">
        <v>296</v>
      </c>
      <c r="C2684" t="s">
        <v>297</v>
      </c>
      <c r="D2684" s="93" t="s">
        <v>298</v>
      </c>
      <c r="E2684" t="s">
        <v>6115</v>
      </c>
      <c r="F2684" t="s">
        <v>277</v>
      </c>
      <c r="G2684" t="s">
        <v>140</v>
      </c>
      <c r="H2684" t="s">
        <v>833</v>
      </c>
      <c r="I2684" s="200">
        <v>187003</v>
      </c>
      <c r="J2684" s="200"/>
      <c r="K2684" s="237">
        <v>1718.3</v>
      </c>
      <c r="L2684" s="237"/>
      <c r="M2684" s="288">
        <v>108.83</v>
      </c>
      <c r="N2684" s="288"/>
      <c r="O2684" s="311">
        <v>196295</v>
      </c>
      <c r="P2684" s="298"/>
      <c r="Q2684" s="299">
        <v>1756.6</v>
      </c>
      <c r="R2684" s="299"/>
      <c r="S2684" s="300">
        <v>111.75</v>
      </c>
      <c r="T2684" s="301"/>
      <c r="U2684" s="246"/>
    </row>
    <row r="2685" spans="1:21" x14ac:dyDescent="0.25">
      <c r="A2685" s="290" t="s">
        <v>6116</v>
      </c>
      <c r="B2685" t="s">
        <v>296</v>
      </c>
      <c r="C2685" t="s">
        <v>297</v>
      </c>
      <c r="D2685" s="93" t="s">
        <v>298</v>
      </c>
      <c r="E2685" t="s">
        <v>6117</v>
      </c>
      <c r="F2685" t="s">
        <v>277</v>
      </c>
      <c r="G2685" t="s">
        <v>140</v>
      </c>
      <c r="H2685" t="s">
        <v>833</v>
      </c>
      <c r="I2685" s="200">
        <v>1280443</v>
      </c>
      <c r="J2685" s="200"/>
      <c r="K2685" s="237">
        <v>4430.6000000000004</v>
      </c>
      <c r="L2685" s="237"/>
      <c r="M2685" s="288">
        <v>289</v>
      </c>
      <c r="N2685" s="288"/>
      <c r="O2685" s="311">
        <v>1296004</v>
      </c>
      <c r="P2685" s="298"/>
      <c r="Q2685" s="299">
        <v>4506.8999999999996</v>
      </c>
      <c r="R2685" s="299"/>
      <c r="S2685" s="300">
        <v>287.56</v>
      </c>
      <c r="T2685" s="301"/>
      <c r="U2685" s="246"/>
    </row>
    <row r="2686" spans="1:21" x14ac:dyDescent="0.25">
      <c r="A2686" s="290" t="s">
        <v>6118</v>
      </c>
      <c r="B2686" t="s">
        <v>296</v>
      </c>
      <c r="C2686" t="s">
        <v>297</v>
      </c>
      <c r="D2686" s="93" t="s">
        <v>298</v>
      </c>
      <c r="E2686" t="s">
        <v>6119</v>
      </c>
      <c r="F2686" t="s">
        <v>277</v>
      </c>
      <c r="G2686" t="s">
        <v>140</v>
      </c>
      <c r="H2686" t="s">
        <v>833</v>
      </c>
      <c r="I2686" s="200">
        <v>24150</v>
      </c>
      <c r="J2686" s="200"/>
      <c r="K2686" s="237">
        <v>495</v>
      </c>
      <c r="L2686" s="237"/>
      <c r="M2686" s="288">
        <v>48.79</v>
      </c>
      <c r="N2686" s="288"/>
      <c r="O2686" s="311">
        <v>25200</v>
      </c>
      <c r="P2686" s="298"/>
      <c r="Q2686" s="299">
        <v>494.8</v>
      </c>
      <c r="R2686" s="299"/>
      <c r="S2686" s="300">
        <v>50.93</v>
      </c>
      <c r="T2686" s="301"/>
      <c r="U2686" s="246"/>
    </row>
    <row r="2687" spans="1:21" x14ac:dyDescent="0.25">
      <c r="A2687" s="290" t="s">
        <v>6120</v>
      </c>
      <c r="B2687" t="s">
        <v>296</v>
      </c>
      <c r="C2687" t="s">
        <v>297</v>
      </c>
      <c r="D2687" s="93" t="s">
        <v>298</v>
      </c>
      <c r="E2687" t="s">
        <v>6121</v>
      </c>
      <c r="F2687" t="s">
        <v>277</v>
      </c>
      <c r="G2687" t="s">
        <v>140</v>
      </c>
      <c r="H2687" t="s">
        <v>896</v>
      </c>
      <c r="I2687" s="200">
        <v>0</v>
      </c>
      <c r="J2687" s="200"/>
      <c r="K2687" s="237">
        <v>34.299999999999997</v>
      </c>
      <c r="L2687" s="237"/>
      <c r="M2687" s="288">
        <v>0</v>
      </c>
      <c r="N2687" s="288"/>
      <c r="O2687" s="311">
        <v>0</v>
      </c>
      <c r="P2687" s="298"/>
      <c r="Q2687" s="299">
        <v>33</v>
      </c>
      <c r="R2687" s="299"/>
      <c r="S2687" s="300">
        <v>0</v>
      </c>
      <c r="T2687" s="301"/>
      <c r="U2687" s="246"/>
    </row>
    <row r="2688" spans="1:21" x14ac:dyDescent="0.25">
      <c r="A2688" s="290" t="s">
        <v>6122</v>
      </c>
      <c r="B2688" t="s">
        <v>296</v>
      </c>
      <c r="C2688" t="s">
        <v>297</v>
      </c>
      <c r="D2688" s="93" t="s">
        <v>298</v>
      </c>
      <c r="E2688" t="s">
        <v>6123</v>
      </c>
      <c r="F2688" t="s">
        <v>277</v>
      </c>
      <c r="G2688" t="s">
        <v>140</v>
      </c>
      <c r="H2688" t="s">
        <v>1469</v>
      </c>
      <c r="I2688" s="200">
        <v>1777</v>
      </c>
      <c r="J2688" s="200"/>
      <c r="K2688" s="237">
        <v>68.900000000000006</v>
      </c>
      <c r="L2688" s="237"/>
      <c r="M2688" s="288">
        <v>25.79</v>
      </c>
      <c r="N2688" s="288"/>
      <c r="O2688" s="311">
        <v>1777</v>
      </c>
      <c r="P2688" s="298"/>
      <c r="Q2688" s="299">
        <v>66.599999999999994</v>
      </c>
      <c r="R2688" s="299"/>
      <c r="S2688" s="300">
        <v>26.68</v>
      </c>
      <c r="T2688" s="301"/>
      <c r="U2688" s="246"/>
    </row>
    <row r="2689" spans="1:21" x14ac:dyDescent="0.25">
      <c r="A2689" s="290" t="s">
        <v>6124</v>
      </c>
      <c r="B2689" t="s">
        <v>296</v>
      </c>
      <c r="C2689" t="s">
        <v>297</v>
      </c>
      <c r="D2689" s="93" t="s">
        <v>298</v>
      </c>
      <c r="E2689" t="s">
        <v>6125</v>
      </c>
      <c r="F2689" t="s">
        <v>277</v>
      </c>
      <c r="G2689" t="s">
        <v>140</v>
      </c>
      <c r="H2689" t="s">
        <v>833</v>
      </c>
      <c r="I2689" s="200">
        <v>3279</v>
      </c>
      <c r="J2689" s="200"/>
      <c r="K2689" s="237">
        <v>97.1</v>
      </c>
      <c r="L2689" s="237"/>
      <c r="M2689" s="288">
        <v>33.770000000000003</v>
      </c>
      <c r="N2689" s="288"/>
      <c r="O2689" s="311">
        <v>3286</v>
      </c>
      <c r="P2689" s="298"/>
      <c r="Q2689" s="299">
        <v>97.3</v>
      </c>
      <c r="R2689" s="299"/>
      <c r="S2689" s="300">
        <v>33.770000000000003</v>
      </c>
      <c r="T2689" s="301"/>
      <c r="U2689" s="246"/>
    </row>
    <row r="2690" spans="1:21" x14ac:dyDescent="0.25">
      <c r="A2690" s="290" t="s">
        <v>6126</v>
      </c>
      <c r="B2690" t="s">
        <v>296</v>
      </c>
      <c r="C2690" t="s">
        <v>297</v>
      </c>
      <c r="D2690" s="93" t="s">
        <v>298</v>
      </c>
      <c r="E2690" t="s">
        <v>6127</v>
      </c>
      <c r="F2690" t="s">
        <v>277</v>
      </c>
      <c r="G2690" t="s">
        <v>140</v>
      </c>
      <c r="H2690" t="s">
        <v>833</v>
      </c>
      <c r="I2690" s="200">
        <v>56858</v>
      </c>
      <c r="J2690" s="200"/>
      <c r="K2690" s="237">
        <v>1300.5</v>
      </c>
      <c r="L2690" s="237"/>
      <c r="M2690" s="288">
        <v>43.72</v>
      </c>
      <c r="N2690" s="288"/>
      <c r="O2690" s="311">
        <v>60583</v>
      </c>
      <c r="P2690" s="298"/>
      <c r="Q2690" s="299">
        <v>1319.6</v>
      </c>
      <c r="R2690" s="299"/>
      <c r="S2690" s="300">
        <v>45.91</v>
      </c>
      <c r="T2690" s="301"/>
      <c r="U2690" s="246"/>
    </row>
    <row r="2691" spans="1:21" x14ac:dyDescent="0.25">
      <c r="A2691" s="290" t="s">
        <v>6128</v>
      </c>
      <c r="B2691" t="s">
        <v>296</v>
      </c>
      <c r="C2691" t="s">
        <v>297</v>
      </c>
      <c r="D2691" s="93" t="s">
        <v>298</v>
      </c>
      <c r="E2691" t="s">
        <v>6129</v>
      </c>
      <c r="F2691" t="s">
        <v>277</v>
      </c>
      <c r="G2691" t="s">
        <v>140</v>
      </c>
      <c r="H2691" t="s">
        <v>833</v>
      </c>
      <c r="I2691" s="200">
        <v>3975</v>
      </c>
      <c r="J2691" s="200"/>
      <c r="K2691" s="237">
        <v>117.9</v>
      </c>
      <c r="L2691" s="237"/>
      <c r="M2691" s="288">
        <v>33.72</v>
      </c>
      <c r="N2691" s="288"/>
      <c r="O2691" s="311">
        <v>4100</v>
      </c>
      <c r="P2691" s="298"/>
      <c r="Q2691" s="299">
        <v>122.8</v>
      </c>
      <c r="R2691" s="299"/>
      <c r="S2691" s="300">
        <v>33.39</v>
      </c>
      <c r="T2691" s="301"/>
      <c r="U2691" s="246"/>
    </row>
    <row r="2692" spans="1:21" x14ac:dyDescent="0.25">
      <c r="A2692" s="290" t="s">
        <v>6130</v>
      </c>
      <c r="B2692" t="s">
        <v>296</v>
      </c>
      <c r="C2692" t="s">
        <v>297</v>
      </c>
      <c r="D2692" s="93" t="s">
        <v>298</v>
      </c>
      <c r="E2692" t="s">
        <v>6131</v>
      </c>
      <c r="F2692" t="s">
        <v>277</v>
      </c>
      <c r="G2692" t="s">
        <v>140</v>
      </c>
      <c r="H2692" t="s">
        <v>896</v>
      </c>
      <c r="I2692" s="200">
        <v>0</v>
      </c>
      <c r="J2692" s="200"/>
      <c r="K2692" s="237">
        <v>14.6</v>
      </c>
      <c r="L2692" s="237"/>
      <c r="M2692" s="288">
        <v>0</v>
      </c>
      <c r="N2692" s="288"/>
      <c r="O2692" s="311">
        <v>0</v>
      </c>
      <c r="P2692" s="298"/>
      <c r="Q2692" s="299">
        <v>16.399999999999999</v>
      </c>
      <c r="R2692" s="299"/>
      <c r="S2692" s="300">
        <v>0</v>
      </c>
      <c r="T2692" s="301"/>
      <c r="U2692" s="246"/>
    </row>
    <row r="2693" spans="1:21" x14ac:dyDescent="0.25">
      <c r="A2693" s="290" t="s">
        <v>6132</v>
      </c>
      <c r="B2693" t="s">
        <v>296</v>
      </c>
      <c r="C2693" t="s">
        <v>297</v>
      </c>
      <c r="D2693" s="93" t="s">
        <v>298</v>
      </c>
      <c r="E2693" t="s">
        <v>6133</v>
      </c>
      <c r="F2693" t="s">
        <v>277</v>
      </c>
      <c r="G2693" t="s">
        <v>140</v>
      </c>
      <c r="H2693" t="s">
        <v>833</v>
      </c>
      <c r="I2693" s="200">
        <v>1112970</v>
      </c>
      <c r="J2693" s="200"/>
      <c r="K2693" s="237">
        <v>4603.8</v>
      </c>
      <c r="L2693" s="237"/>
      <c r="M2693" s="288">
        <v>241.75</v>
      </c>
      <c r="N2693" s="288"/>
      <c r="O2693" s="311">
        <v>1137298</v>
      </c>
      <c r="P2693" s="298"/>
      <c r="Q2693" s="299">
        <v>4612.1000000000004</v>
      </c>
      <c r="R2693" s="299"/>
      <c r="S2693" s="300">
        <v>246.59</v>
      </c>
      <c r="T2693" s="301"/>
      <c r="U2693" s="246"/>
    </row>
    <row r="2694" spans="1:21" x14ac:dyDescent="0.25">
      <c r="A2694" s="290" t="s">
        <v>6134</v>
      </c>
      <c r="B2694" t="s">
        <v>296</v>
      </c>
      <c r="C2694" t="s">
        <v>297</v>
      </c>
      <c r="D2694" s="93" t="s">
        <v>298</v>
      </c>
      <c r="E2694" t="s">
        <v>6135</v>
      </c>
      <c r="F2694" t="s">
        <v>277</v>
      </c>
      <c r="G2694" t="s">
        <v>140</v>
      </c>
      <c r="H2694" t="s">
        <v>833</v>
      </c>
      <c r="I2694" s="200">
        <v>11965</v>
      </c>
      <c r="J2694" s="200"/>
      <c r="K2694" s="237">
        <v>420.8</v>
      </c>
      <c r="L2694" s="237"/>
      <c r="M2694" s="288">
        <v>28.43</v>
      </c>
      <c r="N2694" s="288"/>
      <c r="O2694" s="311">
        <v>12025</v>
      </c>
      <c r="P2694" s="298"/>
      <c r="Q2694" s="299">
        <v>419.7</v>
      </c>
      <c r="R2694" s="299"/>
      <c r="S2694" s="300">
        <v>28.65</v>
      </c>
      <c r="T2694" s="301"/>
      <c r="U2694" s="246"/>
    </row>
    <row r="2695" spans="1:21" x14ac:dyDescent="0.25">
      <c r="A2695" s="290" t="s">
        <v>6136</v>
      </c>
      <c r="B2695" t="s">
        <v>296</v>
      </c>
      <c r="C2695" t="s">
        <v>297</v>
      </c>
      <c r="D2695" s="93" t="s">
        <v>298</v>
      </c>
      <c r="E2695" t="s">
        <v>6137</v>
      </c>
      <c r="F2695" t="s">
        <v>277</v>
      </c>
      <c r="G2695" t="s">
        <v>140</v>
      </c>
      <c r="H2695" t="s">
        <v>833</v>
      </c>
      <c r="I2695" s="200">
        <v>285451</v>
      </c>
      <c r="J2695" s="200"/>
      <c r="K2695" s="237">
        <v>1869.8</v>
      </c>
      <c r="L2695" s="237"/>
      <c r="M2695" s="288">
        <v>152.66</v>
      </c>
      <c r="N2695" s="288"/>
      <c r="O2695" s="311">
        <v>313997</v>
      </c>
      <c r="P2695" s="298"/>
      <c r="Q2695" s="299">
        <v>1950.9</v>
      </c>
      <c r="R2695" s="299"/>
      <c r="S2695" s="300">
        <v>160.94999999999999</v>
      </c>
      <c r="T2695" s="301"/>
      <c r="U2695" s="246"/>
    </row>
    <row r="2696" spans="1:21" x14ac:dyDescent="0.25">
      <c r="A2696" s="290" t="s">
        <v>6138</v>
      </c>
      <c r="B2696" t="s">
        <v>296</v>
      </c>
      <c r="C2696" t="s">
        <v>297</v>
      </c>
      <c r="D2696" s="93" t="s">
        <v>298</v>
      </c>
      <c r="E2696" t="s">
        <v>6139</v>
      </c>
      <c r="F2696" t="s">
        <v>277</v>
      </c>
      <c r="G2696" t="s">
        <v>140</v>
      </c>
      <c r="H2696" t="s">
        <v>833</v>
      </c>
      <c r="I2696" s="200">
        <v>15314</v>
      </c>
      <c r="J2696" s="200"/>
      <c r="K2696" s="237">
        <v>596.9</v>
      </c>
      <c r="L2696" s="237"/>
      <c r="M2696" s="288">
        <v>25.66</v>
      </c>
      <c r="N2696" s="288"/>
      <c r="O2696" s="311">
        <v>17673</v>
      </c>
      <c r="P2696" s="298"/>
      <c r="Q2696" s="299">
        <v>612.6</v>
      </c>
      <c r="R2696" s="299"/>
      <c r="S2696" s="300">
        <v>28.85</v>
      </c>
      <c r="T2696" s="301"/>
      <c r="U2696" s="246"/>
    </row>
    <row r="2697" spans="1:21" x14ac:dyDescent="0.25">
      <c r="A2697" s="290" t="s">
        <v>6140</v>
      </c>
      <c r="B2697" t="s">
        <v>296</v>
      </c>
      <c r="C2697" t="s">
        <v>297</v>
      </c>
      <c r="D2697" s="93" t="s">
        <v>298</v>
      </c>
      <c r="E2697" t="s">
        <v>6141</v>
      </c>
      <c r="F2697" t="s">
        <v>277</v>
      </c>
      <c r="G2697" t="s">
        <v>140</v>
      </c>
      <c r="H2697" t="s">
        <v>833</v>
      </c>
      <c r="I2697" s="200">
        <v>22462</v>
      </c>
      <c r="J2697" s="200"/>
      <c r="K2697" s="237">
        <v>859.6</v>
      </c>
      <c r="L2697" s="237"/>
      <c r="M2697" s="288">
        <v>26.13</v>
      </c>
      <c r="N2697" s="288"/>
      <c r="O2697" s="311">
        <v>23043</v>
      </c>
      <c r="P2697" s="298"/>
      <c r="Q2697" s="299">
        <v>856.3</v>
      </c>
      <c r="R2697" s="299"/>
      <c r="S2697" s="300">
        <v>26.91</v>
      </c>
      <c r="T2697" s="301"/>
      <c r="U2697" s="246"/>
    </row>
    <row r="2698" spans="1:21" x14ac:dyDescent="0.25">
      <c r="A2698" s="290" t="s">
        <v>6142</v>
      </c>
      <c r="B2698" t="s">
        <v>296</v>
      </c>
      <c r="C2698" t="s">
        <v>297</v>
      </c>
      <c r="D2698" s="93" t="s">
        <v>298</v>
      </c>
      <c r="E2698" t="s">
        <v>6143</v>
      </c>
      <c r="F2698" t="s">
        <v>277</v>
      </c>
      <c r="G2698" t="s">
        <v>140</v>
      </c>
      <c r="H2698" t="s">
        <v>833</v>
      </c>
      <c r="I2698" s="200">
        <v>621830</v>
      </c>
      <c r="J2698" s="200"/>
      <c r="K2698" s="237">
        <v>2299.4</v>
      </c>
      <c r="L2698" s="237"/>
      <c r="M2698" s="288">
        <v>270.43</v>
      </c>
      <c r="N2698" s="288"/>
      <c r="O2698" s="311">
        <v>653530</v>
      </c>
      <c r="P2698" s="298"/>
      <c r="Q2698" s="299">
        <v>2369.5</v>
      </c>
      <c r="R2698" s="299"/>
      <c r="S2698" s="300">
        <v>275.81</v>
      </c>
      <c r="T2698" s="301"/>
      <c r="U2698" s="246"/>
    </row>
    <row r="2699" spans="1:21" x14ac:dyDescent="0.25">
      <c r="A2699" s="290" t="s">
        <v>6144</v>
      </c>
      <c r="B2699" t="s">
        <v>296</v>
      </c>
      <c r="C2699" t="s">
        <v>297</v>
      </c>
      <c r="D2699" s="93" t="s">
        <v>298</v>
      </c>
      <c r="E2699" t="s">
        <v>6145</v>
      </c>
      <c r="F2699" t="s">
        <v>277</v>
      </c>
      <c r="G2699" t="s">
        <v>140</v>
      </c>
      <c r="H2699" t="s">
        <v>833</v>
      </c>
      <c r="I2699" s="200">
        <v>22300</v>
      </c>
      <c r="J2699" s="200"/>
      <c r="K2699" s="237">
        <v>719.8</v>
      </c>
      <c r="L2699" s="237"/>
      <c r="M2699" s="288">
        <v>30.98</v>
      </c>
      <c r="N2699" s="288"/>
      <c r="O2699" s="311">
        <v>24536</v>
      </c>
      <c r="P2699" s="298"/>
      <c r="Q2699" s="299">
        <v>721.8</v>
      </c>
      <c r="R2699" s="299"/>
      <c r="S2699" s="300">
        <v>33.99</v>
      </c>
      <c r="T2699" s="301"/>
      <c r="U2699" s="246"/>
    </row>
    <row r="2700" spans="1:21" x14ac:dyDescent="0.25">
      <c r="A2700" s="290" t="s">
        <v>6146</v>
      </c>
      <c r="B2700" t="s">
        <v>296</v>
      </c>
      <c r="C2700" t="s">
        <v>297</v>
      </c>
      <c r="D2700" s="93" t="s">
        <v>298</v>
      </c>
      <c r="E2700" t="s">
        <v>6147</v>
      </c>
      <c r="F2700" t="s">
        <v>277</v>
      </c>
      <c r="G2700" t="s">
        <v>140</v>
      </c>
      <c r="H2700" t="s">
        <v>833</v>
      </c>
      <c r="I2700" s="200">
        <v>139910</v>
      </c>
      <c r="J2700" s="200"/>
      <c r="K2700" s="237">
        <v>1144.0999999999999</v>
      </c>
      <c r="L2700" s="237"/>
      <c r="M2700" s="288">
        <v>122.29</v>
      </c>
      <c r="N2700" s="288"/>
      <c r="O2700" s="311">
        <v>139999</v>
      </c>
      <c r="P2700" s="298"/>
      <c r="Q2700" s="299">
        <v>1154.3</v>
      </c>
      <c r="R2700" s="299"/>
      <c r="S2700" s="300">
        <v>121.28</v>
      </c>
      <c r="T2700" s="301"/>
      <c r="U2700" s="246"/>
    </row>
    <row r="2701" spans="1:21" x14ac:dyDescent="0.25">
      <c r="A2701" s="290" t="s">
        <v>6148</v>
      </c>
      <c r="B2701" t="s">
        <v>296</v>
      </c>
      <c r="C2701" t="s">
        <v>297</v>
      </c>
      <c r="D2701" s="93" t="s">
        <v>298</v>
      </c>
      <c r="E2701" t="s">
        <v>6149</v>
      </c>
      <c r="F2701" t="s">
        <v>277</v>
      </c>
      <c r="G2701" t="s">
        <v>140</v>
      </c>
      <c r="H2701" t="s">
        <v>833</v>
      </c>
      <c r="I2701" s="200">
        <v>800</v>
      </c>
      <c r="J2701" s="200"/>
      <c r="K2701" s="237">
        <v>81.900000000000006</v>
      </c>
      <c r="L2701" s="237"/>
      <c r="M2701" s="288">
        <v>9.77</v>
      </c>
      <c r="N2701" s="288"/>
      <c r="O2701" s="311">
        <v>800</v>
      </c>
      <c r="P2701" s="298"/>
      <c r="Q2701" s="299">
        <v>81.8</v>
      </c>
      <c r="R2701" s="299"/>
      <c r="S2701" s="300">
        <v>9.7799999999999994</v>
      </c>
      <c r="T2701" s="301"/>
      <c r="U2701" s="246"/>
    </row>
    <row r="2702" spans="1:21" x14ac:dyDescent="0.25">
      <c r="A2702" s="290" t="s">
        <v>6150</v>
      </c>
      <c r="B2702" t="s">
        <v>296</v>
      </c>
      <c r="C2702" t="s">
        <v>297</v>
      </c>
      <c r="D2702" s="93" t="s">
        <v>298</v>
      </c>
      <c r="E2702" t="s">
        <v>6151</v>
      </c>
      <c r="F2702" t="s">
        <v>277</v>
      </c>
      <c r="G2702" t="s">
        <v>140</v>
      </c>
      <c r="H2702" t="s">
        <v>833</v>
      </c>
      <c r="I2702" s="200">
        <v>99347</v>
      </c>
      <c r="J2702" s="200"/>
      <c r="K2702" s="237">
        <v>698.2</v>
      </c>
      <c r="L2702" s="237"/>
      <c r="M2702" s="288">
        <v>142.29</v>
      </c>
      <c r="N2702" s="288"/>
      <c r="O2702" s="311">
        <v>104502</v>
      </c>
      <c r="P2702" s="298"/>
      <c r="Q2702" s="299">
        <v>721</v>
      </c>
      <c r="R2702" s="299"/>
      <c r="S2702" s="300">
        <v>144.94</v>
      </c>
      <c r="T2702" s="301"/>
      <c r="U2702" s="246"/>
    </row>
    <row r="2703" spans="1:21" x14ac:dyDescent="0.25">
      <c r="A2703" s="290" t="s">
        <v>6152</v>
      </c>
      <c r="B2703" t="s">
        <v>296</v>
      </c>
      <c r="C2703" t="s">
        <v>297</v>
      </c>
      <c r="D2703" s="93" t="s">
        <v>298</v>
      </c>
      <c r="E2703" t="s">
        <v>6153</v>
      </c>
      <c r="F2703" t="s">
        <v>277</v>
      </c>
      <c r="G2703" t="s">
        <v>140</v>
      </c>
      <c r="H2703" t="s">
        <v>833</v>
      </c>
      <c r="I2703" s="200">
        <v>1332754</v>
      </c>
      <c r="J2703" s="200"/>
      <c r="K2703" s="237">
        <v>6066.1</v>
      </c>
      <c r="L2703" s="237"/>
      <c r="M2703" s="288">
        <v>219.71</v>
      </c>
      <c r="N2703" s="288"/>
      <c r="O2703" s="311">
        <v>1358599</v>
      </c>
      <c r="P2703" s="298"/>
      <c r="Q2703" s="299">
        <v>6183.6</v>
      </c>
      <c r="R2703" s="299"/>
      <c r="S2703" s="300">
        <v>219.71</v>
      </c>
      <c r="T2703" s="301"/>
      <c r="U2703" s="246"/>
    </row>
    <row r="2704" spans="1:21" x14ac:dyDescent="0.25">
      <c r="A2704" s="290" t="s">
        <v>6154</v>
      </c>
      <c r="B2704" t="s">
        <v>296</v>
      </c>
      <c r="C2704" t="s">
        <v>297</v>
      </c>
      <c r="D2704" s="93" t="s">
        <v>298</v>
      </c>
      <c r="E2704" t="s">
        <v>6155</v>
      </c>
      <c r="F2704" t="s">
        <v>277</v>
      </c>
      <c r="G2704" t="s">
        <v>140</v>
      </c>
      <c r="H2704" t="s">
        <v>833</v>
      </c>
      <c r="I2704" s="200">
        <v>16780</v>
      </c>
      <c r="J2704" s="200"/>
      <c r="K2704" s="237">
        <v>469.1</v>
      </c>
      <c r="L2704" s="237"/>
      <c r="M2704" s="288">
        <v>35.770000000000003</v>
      </c>
      <c r="N2704" s="288"/>
      <c r="O2704" s="311">
        <v>17313</v>
      </c>
      <c r="P2704" s="298"/>
      <c r="Q2704" s="299">
        <v>465.6</v>
      </c>
      <c r="R2704" s="299"/>
      <c r="S2704" s="300">
        <v>37.18</v>
      </c>
      <c r="T2704" s="301"/>
      <c r="U2704" s="246"/>
    </row>
    <row r="2705" spans="1:21" x14ac:dyDescent="0.25">
      <c r="A2705" s="290" t="s">
        <v>6156</v>
      </c>
      <c r="B2705" t="s">
        <v>296</v>
      </c>
      <c r="C2705" t="s">
        <v>297</v>
      </c>
      <c r="D2705" s="93" t="s">
        <v>298</v>
      </c>
      <c r="E2705" t="s">
        <v>6157</v>
      </c>
      <c r="F2705" t="s">
        <v>277</v>
      </c>
      <c r="G2705" t="s">
        <v>140</v>
      </c>
      <c r="H2705" t="s">
        <v>833</v>
      </c>
      <c r="I2705" s="200">
        <v>48000</v>
      </c>
      <c r="J2705" s="200"/>
      <c r="K2705" s="237">
        <v>1627.5</v>
      </c>
      <c r="L2705" s="237"/>
      <c r="M2705" s="288">
        <v>29.49</v>
      </c>
      <c r="N2705" s="288"/>
      <c r="O2705" s="311">
        <v>48000</v>
      </c>
      <c r="P2705" s="298"/>
      <c r="Q2705" s="299">
        <v>1652.3</v>
      </c>
      <c r="R2705" s="299"/>
      <c r="S2705" s="300">
        <v>29.05</v>
      </c>
      <c r="T2705" s="301"/>
      <c r="U2705" s="246"/>
    </row>
    <row r="2706" spans="1:21" x14ac:dyDescent="0.25">
      <c r="A2706" s="290" t="s">
        <v>6158</v>
      </c>
      <c r="B2706" t="s">
        <v>296</v>
      </c>
      <c r="C2706" t="s">
        <v>297</v>
      </c>
      <c r="D2706" s="93" t="s">
        <v>298</v>
      </c>
      <c r="E2706" t="s">
        <v>6159</v>
      </c>
      <c r="F2706" t="s">
        <v>277</v>
      </c>
      <c r="G2706" t="s">
        <v>140</v>
      </c>
      <c r="H2706" t="s">
        <v>833</v>
      </c>
      <c r="I2706" s="200">
        <v>738230</v>
      </c>
      <c r="J2706" s="200"/>
      <c r="K2706" s="237">
        <v>7745.9</v>
      </c>
      <c r="L2706" s="237"/>
      <c r="M2706" s="288">
        <v>95.31</v>
      </c>
      <c r="N2706" s="288"/>
      <c r="O2706" s="311">
        <v>777789</v>
      </c>
      <c r="P2706" s="298"/>
      <c r="Q2706" s="299">
        <v>7923.7</v>
      </c>
      <c r="R2706" s="299"/>
      <c r="S2706" s="300">
        <v>98.16</v>
      </c>
      <c r="T2706" s="301"/>
      <c r="U2706" s="246"/>
    </row>
    <row r="2707" spans="1:21" x14ac:dyDescent="0.25">
      <c r="A2707" s="290" t="s">
        <v>6160</v>
      </c>
      <c r="B2707" t="s">
        <v>296</v>
      </c>
      <c r="C2707" t="s">
        <v>297</v>
      </c>
      <c r="D2707" s="93" t="s">
        <v>298</v>
      </c>
      <c r="E2707" t="s">
        <v>6161</v>
      </c>
      <c r="F2707" t="s">
        <v>277</v>
      </c>
      <c r="G2707" t="s">
        <v>140</v>
      </c>
      <c r="H2707" t="s">
        <v>833</v>
      </c>
      <c r="I2707" s="200">
        <v>16750</v>
      </c>
      <c r="J2707" s="200"/>
      <c r="K2707" s="237">
        <v>394</v>
      </c>
      <c r="L2707" s="237"/>
      <c r="M2707" s="288">
        <v>42.51</v>
      </c>
      <c r="N2707" s="288"/>
      <c r="O2707" s="311">
        <v>17718</v>
      </c>
      <c r="P2707" s="298"/>
      <c r="Q2707" s="299">
        <v>416.8</v>
      </c>
      <c r="R2707" s="299"/>
      <c r="S2707" s="300">
        <v>42.51</v>
      </c>
      <c r="T2707" s="301"/>
      <c r="U2707" s="246"/>
    </row>
    <row r="2708" spans="1:21" x14ac:dyDescent="0.25">
      <c r="A2708" s="290" t="s">
        <v>6162</v>
      </c>
      <c r="B2708" t="s">
        <v>296</v>
      </c>
      <c r="C2708" t="s">
        <v>297</v>
      </c>
      <c r="D2708" s="93" t="s">
        <v>298</v>
      </c>
      <c r="E2708" t="s">
        <v>6163</v>
      </c>
      <c r="F2708" t="s">
        <v>277</v>
      </c>
      <c r="G2708" t="s">
        <v>140</v>
      </c>
      <c r="H2708" t="s">
        <v>833</v>
      </c>
      <c r="I2708" s="200">
        <v>6900</v>
      </c>
      <c r="J2708" s="200"/>
      <c r="K2708" s="237">
        <v>159.80000000000001</v>
      </c>
      <c r="L2708" s="237"/>
      <c r="M2708" s="288">
        <v>43.18</v>
      </c>
      <c r="N2708" s="288"/>
      <c r="O2708" s="311">
        <v>8280</v>
      </c>
      <c r="P2708" s="298"/>
      <c r="Q2708" s="299">
        <v>159.5</v>
      </c>
      <c r="R2708" s="299"/>
      <c r="S2708" s="300">
        <v>51.91</v>
      </c>
      <c r="T2708" s="301"/>
      <c r="U2708" s="246"/>
    </row>
    <row r="2709" spans="1:21" x14ac:dyDescent="0.25">
      <c r="A2709" s="290" t="s">
        <v>6164</v>
      </c>
      <c r="B2709" t="s">
        <v>296</v>
      </c>
      <c r="C2709" t="s">
        <v>297</v>
      </c>
      <c r="D2709" s="93" t="s">
        <v>298</v>
      </c>
      <c r="E2709" t="s">
        <v>6165</v>
      </c>
      <c r="F2709" t="s">
        <v>277</v>
      </c>
      <c r="G2709" t="s">
        <v>140</v>
      </c>
      <c r="H2709" t="s">
        <v>833</v>
      </c>
      <c r="I2709" s="200">
        <v>154405</v>
      </c>
      <c r="J2709" s="200"/>
      <c r="K2709" s="237">
        <v>625.29999999999995</v>
      </c>
      <c r="L2709" s="237"/>
      <c r="M2709" s="288">
        <v>246.93</v>
      </c>
      <c r="N2709" s="288"/>
      <c r="O2709" s="311">
        <v>157519</v>
      </c>
      <c r="P2709" s="298"/>
      <c r="Q2709" s="299">
        <v>625.4</v>
      </c>
      <c r="R2709" s="299"/>
      <c r="S2709" s="300">
        <v>251.87</v>
      </c>
      <c r="T2709" s="301"/>
      <c r="U2709" s="246"/>
    </row>
    <row r="2710" spans="1:21" x14ac:dyDescent="0.25">
      <c r="A2710" s="290" t="s">
        <v>6166</v>
      </c>
      <c r="B2710" t="s">
        <v>296</v>
      </c>
      <c r="C2710" t="s">
        <v>297</v>
      </c>
      <c r="D2710" s="93" t="s">
        <v>298</v>
      </c>
      <c r="E2710" t="s">
        <v>6167</v>
      </c>
      <c r="F2710" t="s">
        <v>277</v>
      </c>
      <c r="G2710" t="s">
        <v>140</v>
      </c>
      <c r="H2710" t="s">
        <v>833</v>
      </c>
      <c r="I2710" s="200">
        <v>34736</v>
      </c>
      <c r="J2710" s="200"/>
      <c r="K2710" s="237">
        <v>469.4</v>
      </c>
      <c r="L2710" s="237"/>
      <c r="M2710" s="288">
        <v>74</v>
      </c>
      <c r="N2710" s="288"/>
      <c r="O2710" s="311">
        <v>35342</v>
      </c>
      <c r="P2710" s="298"/>
      <c r="Q2710" s="299">
        <v>477.6</v>
      </c>
      <c r="R2710" s="299"/>
      <c r="S2710" s="300">
        <v>74</v>
      </c>
      <c r="T2710" s="301"/>
      <c r="U2710" s="246"/>
    </row>
    <row r="2711" spans="1:21" x14ac:dyDescent="0.25">
      <c r="A2711" s="290" t="s">
        <v>6168</v>
      </c>
      <c r="B2711" t="s">
        <v>296</v>
      </c>
      <c r="C2711" t="s">
        <v>297</v>
      </c>
      <c r="D2711" s="93" t="s">
        <v>298</v>
      </c>
      <c r="E2711" t="s">
        <v>6169</v>
      </c>
      <c r="F2711" t="s">
        <v>277</v>
      </c>
      <c r="G2711" t="s">
        <v>140</v>
      </c>
      <c r="H2711" t="s">
        <v>833</v>
      </c>
      <c r="I2711" s="200">
        <v>154375</v>
      </c>
      <c r="J2711" s="200"/>
      <c r="K2711" s="237">
        <v>1084.4000000000001</v>
      </c>
      <c r="L2711" s="237"/>
      <c r="M2711" s="288">
        <v>142.36000000000001</v>
      </c>
      <c r="N2711" s="288"/>
      <c r="O2711" s="311">
        <v>159793</v>
      </c>
      <c r="P2711" s="298"/>
      <c r="Q2711" s="299">
        <v>1100.5</v>
      </c>
      <c r="R2711" s="299"/>
      <c r="S2711" s="300">
        <v>145.19999999999999</v>
      </c>
      <c r="T2711" s="301"/>
      <c r="U2711" s="246"/>
    </row>
    <row r="2712" spans="1:21" x14ac:dyDescent="0.25">
      <c r="A2712" s="290" t="s">
        <v>6170</v>
      </c>
      <c r="B2712" t="s">
        <v>296</v>
      </c>
      <c r="C2712" t="s">
        <v>297</v>
      </c>
      <c r="D2712" s="93" t="s">
        <v>298</v>
      </c>
      <c r="E2712" t="s">
        <v>6171</v>
      </c>
      <c r="F2712" t="s">
        <v>277</v>
      </c>
      <c r="G2712" t="s">
        <v>140</v>
      </c>
      <c r="H2712" t="s">
        <v>833</v>
      </c>
      <c r="I2712" s="200">
        <v>62322</v>
      </c>
      <c r="J2712" s="200"/>
      <c r="K2712" s="237">
        <v>352.2</v>
      </c>
      <c r="L2712" s="237"/>
      <c r="M2712" s="288">
        <v>176.95</v>
      </c>
      <c r="N2712" s="288"/>
      <c r="O2712" s="311">
        <v>63000</v>
      </c>
      <c r="P2712" s="298"/>
      <c r="Q2712" s="299">
        <v>359.7</v>
      </c>
      <c r="R2712" s="299"/>
      <c r="S2712" s="300">
        <v>175.15</v>
      </c>
      <c r="T2712" s="301"/>
      <c r="U2712" s="246"/>
    </row>
    <row r="2713" spans="1:21" x14ac:dyDescent="0.25">
      <c r="A2713" s="290" t="s">
        <v>6172</v>
      </c>
      <c r="B2713" t="s">
        <v>296</v>
      </c>
      <c r="C2713" t="s">
        <v>297</v>
      </c>
      <c r="D2713" s="93" t="s">
        <v>298</v>
      </c>
      <c r="E2713" t="s">
        <v>6173</v>
      </c>
      <c r="F2713" t="s">
        <v>277</v>
      </c>
      <c r="G2713" t="s">
        <v>140</v>
      </c>
      <c r="H2713" t="s">
        <v>833</v>
      </c>
      <c r="I2713" s="200">
        <v>36000</v>
      </c>
      <c r="J2713" s="200"/>
      <c r="K2713" s="237">
        <v>1046.9000000000001</v>
      </c>
      <c r="L2713" s="237"/>
      <c r="M2713" s="288">
        <v>34.39</v>
      </c>
      <c r="N2713" s="288"/>
      <c r="O2713" s="311">
        <v>37000</v>
      </c>
      <c r="P2713" s="298"/>
      <c r="Q2713" s="299">
        <v>1051.0999999999999</v>
      </c>
      <c r="R2713" s="299"/>
      <c r="S2713" s="300">
        <v>35.200000000000003</v>
      </c>
      <c r="T2713" s="301"/>
      <c r="U2713" s="246"/>
    </row>
    <row r="2714" spans="1:21" x14ac:dyDescent="0.25">
      <c r="A2714" s="290" t="s">
        <v>6174</v>
      </c>
      <c r="B2714" t="s">
        <v>296</v>
      </c>
      <c r="C2714" t="s">
        <v>297</v>
      </c>
      <c r="D2714" s="93" t="s">
        <v>298</v>
      </c>
      <c r="E2714" t="s">
        <v>6175</v>
      </c>
      <c r="F2714" t="s">
        <v>277</v>
      </c>
      <c r="G2714" t="s">
        <v>140</v>
      </c>
      <c r="H2714" t="s">
        <v>896</v>
      </c>
      <c r="I2714" s="200">
        <v>0</v>
      </c>
      <c r="J2714" s="200"/>
      <c r="K2714" s="237">
        <v>20.7</v>
      </c>
      <c r="L2714" s="237"/>
      <c r="M2714" s="288">
        <v>0</v>
      </c>
      <c r="N2714" s="288"/>
      <c r="O2714" s="311">
        <v>0</v>
      </c>
      <c r="P2714" s="298"/>
      <c r="Q2714" s="299">
        <v>20.7</v>
      </c>
      <c r="R2714" s="299"/>
      <c r="S2714" s="300">
        <v>0</v>
      </c>
      <c r="T2714" s="301"/>
      <c r="U2714" s="246"/>
    </row>
    <row r="2715" spans="1:21" x14ac:dyDescent="0.25">
      <c r="A2715" s="290" t="s">
        <v>6176</v>
      </c>
      <c r="B2715" t="s">
        <v>296</v>
      </c>
      <c r="C2715" t="s">
        <v>297</v>
      </c>
      <c r="D2715" s="93" t="s">
        <v>298</v>
      </c>
      <c r="E2715" t="s">
        <v>6177</v>
      </c>
      <c r="F2715" t="s">
        <v>277</v>
      </c>
      <c r="G2715" t="s">
        <v>140</v>
      </c>
      <c r="H2715" t="s">
        <v>833</v>
      </c>
      <c r="I2715" s="200">
        <v>64007</v>
      </c>
      <c r="J2715" s="200"/>
      <c r="K2715" s="237">
        <v>1470.8</v>
      </c>
      <c r="L2715" s="237"/>
      <c r="M2715" s="288">
        <v>43.52</v>
      </c>
      <c r="N2715" s="288"/>
      <c r="O2715" s="311">
        <v>66000</v>
      </c>
      <c r="P2715" s="298"/>
      <c r="Q2715" s="299">
        <v>1466.5</v>
      </c>
      <c r="R2715" s="299"/>
      <c r="S2715" s="300">
        <v>45.01</v>
      </c>
      <c r="T2715" s="301"/>
      <c r="U2715" s="246"/>
    </row>
    <row r="2716" spans="1:21" x14ac:dyDescent="0.25">
      <c r="A2716" s="290" t="s">
        <v>6178</v>
      </c>
      <c r="B2716" t="s">
        <v>296</v>
      </c>
      <c r="C2716" t="s">
        <v>297</v>
      </c>
      <c r="D2716" s="93" t="s">
        <v>298</v>
      </c>
      <c r="E2716" t="s">
        <v>6179</v>
      </c>
      <c r="F2716" t="s">
        <v>277</v>
      </c>
      <c r="G2716" t="s">
        <v>140</v>
      </c>
      <c r="H2716" t="s">
        <v>833</v>
      </c>
      <c r="I2716" s="200">
        <v>21900</v>
      </c>
      <c r="J2716" s="200"/>
      <c r="K2716" s="237">
        <v>600.5</v>
      </c>
      <c r="L2716" s="237"/>
      <c r="M2716" s="288">
        <v>36.47</v>
      </c>
      <c r="N2716" s="288"/>
      <c r="O2716" s="311">
        <v>21900</v>
      </c>
      <c r="P2716" s="298"/>
      <c r="Q2716" s="299">
        <v>595.5</v>
      </c>
      <c r="R2716" s="299"/>
      <c r="S2716" s="300">
        <v>36.78</v>
      </c>
      <c r="T2716" s="301"/>
      <c r="U2716" s="246"/>
    </row>
    <row r="2717" spans="1:21" x14ac:dyDescent="0.25">
      <c r="A2717" s="290" t="s">
        <v>6180</v>
      </c>
      <c r="B2717" t="s">
        <v>296</v>
      </c>
      <c r="C2717" t="s">
        <v>297</v>
      </c>
      <c r="D2717" s="93" t="s">
        <v>298</v>
      </c>
      <c r="E2717" t="s">
        <v>6181</v>
      </c>
      <c r="F2717" t="s">
        <v>277</v>
      </c>
      <c r="G2717" t="s">
        <v>140</v>
      </c>
      <c r="H2717" t="s">
        <v>833</v>
      </c>
      <c r="I2717" s="200">
        <v>34947</v>
      </c>
      <c r="J2717" s="200"/>
      <c r="K2717" s="237">
        <v>688.2</v>
      </c>
      <c r="L2717" s="237"/>
      <c r="M2717" s="288">
        <v>50.78</v>
      </c>
      <c r="N2717" s="288"/>
      <c r="O2717" s="311">
        <v>35832</v>
      </c>
      <c r="P2717" s="298"/>
      <c r="Q2717" s="299">
        <v>691.8</v>
      </c>
      <c r="R2717" s="299"/>
      <c r="S2717" s="300">
        <v>51.8</v>
      </c>
      <c r="T2717" s="301"/>
      <c r="U2717" s="246"/>
    </row>
    <row r="2718" spans="1:21" x14ac:dyDescent="0.25">
      <c r="A2718" s="290" t="s">
        <v>6182</v>
      </c>
      <c r="B2718" t="s">
        <v>296</v>
      </c>
      <c r="C2718" t="s">
        <v>297</v>
      </c>
      <c r="D2718" s="93" t="s">
        <v>298</v>
      </c>
      <c r="E2718" t="s">
        <v>6183</v>
      </c>
      <c r="F2718" t="s">
        <v>277</v>
      </c>
      <c r="G2718" t="s">
        <v>140</v>
      </c>
      <c r="H2718" t="s">
        <v>1469</v>
      </c>
      <c r="I2718" s="200">
        <v>0</v>
      </c>
      <c r="J2718" s="200"/>
      <c r="K2718" s="237">
        <v>0</v>
      </c>
      <c r="L2718" s="237"/>
      <c r="M2718" s="288">
        <v>0</v>
      </c>
      <c r="N2718" s="288"/>
      <c r="O2718" s="311">
        <v>0</v>
      </c>
      <c r="P2718" s="298"/>
      <c r="Q2718" s="299">
        <v>0</v>
      </c>
      <c r="R2718" s="299"/>
      <c r="S2718" s="300">
        <v>0</v>
      </c>
      <c r="T2718" s="301"/>
      <c r="U2718" s="246"/>
    </row>
    <row r="2719" spans="1:21" x14ac:dyDescent="0.25">
      <c r="A2719" s="290" t="s">
        <v>6184</v>
      </c>
      <c r="B2719" t="s">
        <v>296</v>
      </c>
      <c r="C2719" t="s">
        <v>297</v>
      </c>
      <c r="D2719" s="93" t="s">
        <v>298</v>
      </c>
      <c r="E2719" t="s">
        <v>6185</v>
      </c>
      <c r="F2719" t="s">
        <v>277</v>
      </c>
      <c r="G2719" t="s">
        <v>140</v>
      </c>
      <c r="H2719" t="s">
        <v>833</v>
      </c>
      <c r="I2719" s="200">
        <v>101373</v>
      </c>
      <c r="J2719" s="200"/>
      <c r="K2719" s="237">
        <v>683.6</v>
      </c>
      <c r="L2719" s="237"/>
      <c r="M2719" s="288">
        <v>148.29</v>
      </c>
      <c r="N2719" s="288"/>
      <c r="O2719" s="311">
        <v>108252</v>
      </c>
      <c r="P2719" s="298"/>
      <c r="Q2719" s="299">
        <v>730</v>
      </c>
      <c r="R2719" s="299"/>
      <c r="S2719" s="300">
        <v>148.29</v>
      </c>
      <c r="T2719" s="301"/>
      <c r="U2719" s="246"/>
    </row>
    <row r="2720" spans="1:21" x14ac:dyDescent="0.25">
      <c r="A2720" s="290" t="s">
        <v>6186</v>
      </c>
      <c r="B2720" t="s">
        <v>296</v>
      </c>
      <c r="C2720" t="s">
        <v>297</v>
      </c>
      <c r="D2720" s="93" t="s">
        <v>298</v>
      </c>
      <c r="E2720" t="s">
        <v>6187</v>
      </c>
      <c r="F2720" t="s">
        <v>277</v>
      </c>
      <c r="G2720" t="s">
        <v>140</v>
      </c>
      <c r="H2720" t="s">
        <v>1469</v>
      </c>
      <c r="I2720" s="200">
        <v>6120</v>
      </c>
      <c r="J2720" s="200"/>
      <c r="K2720" s="237">
        <v>114.4</v>
      </c>
      <c r="L2720" s="237"/>
      <c r="M2720" s="288">
        <v>53.5</v>
      </c>
      <c r="N2720" s="288"/>
      <c r="O2720" s="311">
        <v>6243</v>
      </c>
      <c r="P2720" s="298"/>
      <c r="Q2720" s="299">
        <v>116.7</v>
      </c>
      <c r="R2720" s="299"/>
      <c r="S2720" s="300">
        <v>53.5</v>
      </c>
      <c r="T2720" s="301"/>
      <c r="U2720" s="246"/>
    </row>
    <row r="2721" spans="1:21" x14ac:dyDescent="0.25">
      <c r="A2721" s="290" t="s">
        <v>6188</v>
      </c>
      <c r="B2721" t="s">
        <v>296</v>
      </c>
      <c r="C2721" t="s">
        <v>297</v>
      </c>
      <c r="D2721" s="93" t="s">
        <v>298</v>
      </c>
      <c r="E2721" t="s">
        <v>6189</v>
      </c>
      <c r="F2721" t="s">
        <v>277</v>
      </c>
      <c r="G2721" t="s">
        <v>140</v>
      </c>
      <c r="H2721" t="s">
        <v>833</v>
      </c>
      <c r="I2721" s="200">
        <v>5000</v>
      </c>
      <c r="J2721" s="200"/>
      <c r="K2721" s="237">
        <v>119.5</v>
      </c>
      <c r="L2721" s="237"/>
      <c r="M2721" s="288">
        <v>41.84</v>
      </c>
      <c r="N2721" s="288"/>
      <c r="O2721" s="311">
        <v>5000</v>
      </c>
      <c r="P2721" s="298"/>
      <c r="Q2721" s="299">
        <v>118.3</v>
      </c>
      <c r="R2721" s="299"/>
      <c r="S2721" s="300">
        <v>42.27</v>
      </c>
      <c r="T2721" s="301"/>
      <c r="U2721" s="246"/>
    </row>
    <row r="2722" spans="1:21" x14ac:dyDescent="0.25">
      <c r="A2722" s="290" t="s">
        <v>6190</v>
      </c>
      <c r="B2722" t="s">
        <v>296</v>
      </c>
      <c r="C2722" t="s">
        <v>297</v>
      </c>
      <c r="D2722" s="93" t="s">
        <v>298</v>
      </c>
      <c r="E2722" t="s">
        <v>6191</v>
      </c>
      <c r="F2722" t="s">
        <v>277</v>
      </c>
      <c r="G2722" t="s">
        <v>140</v>
      </c>
      <c r="H2722" t="s">
        <v>833</v>
      </c>
      <c r="I2722" s="200">
        <v>145000</v>
      </c>
      <c r="J2722" s="200"/>
      <c r="K2722" s="237">
        <v>1011.8</v>
      </c>
      <c r="L2722" s="237"/>
      <c r="M2722" s="288">
        <v>143.31</v>
      </c>
      <c r="N2722" s="288"/>
      <c r="O2722" s="311">
        <v>154000</v>
      </c>
      <c r="P2722" s="298"/>
      <c r="Q2722" s="299">
        <v>1077.3</v>
      </c>
      <c r="R2722" s="299"/>
      <c r="S2722" s="300">
        <v>142.94999999999999</v>
      </c>
      <c r="T2722" s="301"/>
      <c r="U2722" s="246"/>
    </row>
    <row r="2723" spans="1:21" x14ac:dyDescent="0.25">
      <c r="A2723" s="290" t="s">
        <v>6192</v>
      </c>
      <c r="B2723" t="s">
        <v>296</v>
      </c>
      <c r="C2723" t="s">
        <v>297</v>
      </c>
      <c r="D2723" s="93" t="s">
        <v>298</v>
      </c>
      <c r="E2723" t="s">
        <v>6193</v>
      </c>
      <c r="F2723" t="s">
        <v>277</v>
      </c>
      <c r="G2723" t="s">
        <v>140</v>
      </c>
      <c r="H2723" t="s">
        <v>833</v>
      </c>
      <c r="I2723" s="200">
        <v>6600</v>
      </c>
      <c r="J2723" s="200"/>
      <c r="K2723" s="237">
        <v>205</v>
      </c>
      <c r="L2723" s="237"/>
      <c r="M2723" s="288">
        <v>32.200000000000003</v>
      </c>
      <c r="N2723" s="288"/>
      <c r="O2723" s="311">
        <v>6800</v>
      </c>
      <c r="P2723" s="298"/>
      <c r="Q2723" s="299">
        <v>207.6</v>
      </c>
      <c r="R2723" s="299"/>
      <c r="S2723" s="300">
        <v>32.76</v>
      </c>
      <c r="T2723" s="301"/>
      <c r="U2723" s="246"/>
    </row>
    <row r="2724" spans="1:21" x14ac:dyDescent="0.25">
      <c r="A2724" s="290" t="s">
        <v>6194</v>
      </c>
      <c r="B2724" t="s">
        <v>296</v>
      </c>
      <c r="C2724" t="s">
        <v>297</v>
      </c>
      <c r="D2724" s="93" t="s">
        <v>298</v>
      </c>
      <c r="E2724" t="s">
        <v>6195</v>
      </c>
      <c r="F2724" t="s">
        <v>277</v>
      </c>
      <c r="G2724" t="s">
        <v>140</v>
      </c>
      <c r="H2724" t="s">
        <v>833</v>
      </c>
      <c r="I2724" s="200">
        <v>40000</v>
      </c>
      <c r="J2724" s="200"/>
      <c r="K2724" s="237">
        <v>753.2</v>
      </c>
      <c r="L2724" s="237"/>
      <c r="M2724" s="288">
        <v>53.11</v>
      </c>
      <c r="N2724" s="288"/>
      <c r="O2724" s="311">
        <v>40000</v>
      </c>
      <c r="P2724" s="298"/>
      <c r="Q2724" s="299">
        <v>756.2</v>
      </c>
      <c r="R2724" s="299"/>
      <c r="S2724" s="300">
        <v>52.9</v>
      </c>
      <c r="T2724" s="301"/>
      <c r="U2724" s="246"/>
    </row>
    <row r="2725" spans="1:21" x14ac:dyDescent="0.25">
      <c r="A2725" s="290" t="s">
        <v>6196</v>
      </c>
      <c r="B2725" t="s">
        <v>296</v>
      </c>
      <c r="C2725" t="s">
        <v>297</v>
      </c>
      <c r="D2725" s="93" t="s">
        <v>298</v>
      </c>
      <c r="E2725" t="s">
        <v>6197</v>
      </c>
      <c r="F2725" t="s">
        <v>277</v>
      </c>
      <c r="G2725" t="s">
        <v>140</v>
      </c>
      <c r="H2725" t="s">
        <v>833</v>
      </c>
      <c r="I2725" s="200">
        <v>6600</v>
      </c>
      <c r="J2725" s="200"/>
      <c r="K2725" s="237">
        <v>293.5</v>
      </c>
      <c r="L2725" s="237"/>
      <c r="M2725" s="288">
        <v>22.49</v>
      </c>
      <c r="N2725" s="288"/>
      <c r="O2725" s="311">
        <v>6600</v>
      </c>
      <c r="P2725" s="298"/>
      <c r="Q2725" s="299">
        <v>286.2</v>
      </c>
      <c r="R2725" s="299"/>
      <c r="S2725" s="300">
        <v>23.06</v>
      </c>
      <c r="T2725" s="301"/>
      <c r="U2725" s="246"/>
    </row>
    <row r="2726" spans="1:21" x14ac:dyDescent="0.25">
      <c r="A2726" s="290" t="s">
        <v>6198</v>
      </c>
      <c r="B2726" t="s">
        <v>296</v>
      </c>
      <c r="C2726" t="s">
        <v>297</v>
      </c>
      <c r="D2726" s="93" t="s">
        <v>298</v>
      </c>
      <c r="E2726" t="s">
        <v>6199</v>
      </c>
      <c r="F2726" t="s">
        <v>277</v>
      </c>
      <c r="G2726" t="s">
        <v>140</v>
      </c>
      <c r="H2726" t="s">
        <v>833</v>
      </c>
      <c r="I2726" s="200">
        <v>29580</v>
      </c>
      <c r="J2726" s="200"/>
      <c r="K2726" s="237">
        <v>978.7</v>
      </c>
      <c r="L2726" s="237"/>
      <c r="M2726" s="288">
        <v>30.22</v>
      </c>
      <c r="N2726" s="288"/>
      <c r="O2726" s="311">
        <v>29080</v>
      </c>
      <c r="P2726" s="298"/>
      <c r="Q2726" s="299">
        <v>980.6</v>
      </c>
      <c r="R2726" s="299"/>
      <c r="S2726" s="300">
        <v>29.66</v>
      </c>
      <c r="T2726" s="301"/>
      <c r="U2726" s="246"/>
    </row>
    <row r="2727" spans="1:21" x14ac:dyDescent="0.25">
      <c r="A2727" s="290" t="s">
        <v>6200</v>
      </c>
      <c r="B2727" t="s">
        <v>296</v>
      </c>
      <c r="C2727" t="s">
        <v>297</v>
      </c>
      <c r="D2727" s="93" t="s">
        <v>298</v>
      </c>
      <c r="E2727" t="s">
        <v>5138</v>
      </c>
      <c r="F2727" t="s">
        <v>277</v>
      </c>
      <c r="G2727" t="s">
        <v>140</v>
      </c>
      <c r="H2727" t="s">
        <v>833</v>
      </c>
      <c r="I2727" s="200">
        <v>1900</v>
      </c>
      <c r="J2727" s="200"/>
      <c r="K2727" s="237">
        <v>78.5</v>
      </c>
      <c r="L2727" s="237"/>
      <c r="M2727" s="288">
        <v>24.2</v>
      </c>
      <c r="N2727" s="288"/>
      <c r="O2727" s="311">
        <v>2100</v>
      </c>
      <c r="P2727" s="298"/>
      <c r="Q2727" s="299">
        <v>80.7</v>
      </c>
      <c r="R2727" s="299"/>
      <c r="S2727" s="300">
        <v>26.02</v>
      </c>
      <c r="T2727" s="301"/>
      <c r="U2727" s="246"/>
    </row>
    <row r="2728" spans="1:21" x14ac:dyDescent="0.25">
      <c r="A2728" s="290" t="s">
        <v>6201</v>
      </c>
      <c r="B2728" t="s">
        <v>296</v>
      </c>
      <c r="C2728" t="s">
        <v>297</v>
      </c>
      <c r="D2728" s="93" t="s">
        <v>298</v>
      </c>
      <c r="E2728" t="s">
        <v>6202</v>
      </c>
      <c r="F2728" t="s">
        <v>277</v>
      </c>
      <c r="G2728" t="s">
        <v>140</v>
      </c>
      <c r="H2728" t="s">
        <v>896</v>
      </c>
      <c r="I2728" s="200">
        <v>0</v>
      </c>
      <c r="J2728" s="200"/>
      <c r="K2728" s="237">
        <v>47.1</v>
      </c>
      <c r="L2728" s="237"/>
      <c r="M2728" s="288">
        <v>0</v>
      </c>
      <c r="N2728" s="288"/>
      <c r="O2728" s="311">
        <v>0</v>
      </c>
      <c r="P2728" s="298"/>
      <c r="Q2728" s="299">
        <v>45.7</v>
      </c>
      <c r="R2728" s="299"/>
      <c r="S2728" s="300">
        <v>0</v>
      </c>
      <c r="T2728" s="301"/>
      <c r="U2728" s="246"/>
    </row>
    <row r="2729" spans="1:21" x14ac:dyDescent="0.25">
      <c r="A2729" s="290" t="s">
        <v>6203</v>
      </c>
      <c r="B2729" t="s">
        <v>182</v>
      </c>
      <c r="C2729" t="s">
        <v>183</v>
      </c>
      <c r="D2729" t="s">
        <v>184</v>
      </c>
      <c r="E2729" t="s">
        <v>6204</v>
      </c>
      <c r="F2729" t="s">
        <v>98</v>
      </c>
      <c r="G2729" t="s">
        <v>140</v>
      </c>
      <c r="H2729" t="s">
        <v>833</v>
      </c>
      <c r="I2729" s="200">
        <v>48740</v>
      </c>
      <c r="J2729" s="200"/>
      <c r="K2729" s="237">
        <v>1572.4</v>
      </c>
      <c r="L2729" s="237"/>
      <c r="M2729" s="288">
        <v>31</v>
      </c>
      <c r="N2729" s="288"/>
      <c r="O2729" s="311">
        <v>49997</v>
      </c>
      <c r="P2729" s="298"/>
      <c r="Q2729" s="299">
        <v>1574.1</v>
      </c>
      <c r="R2729" s="299"/>
      <c r="S2729" s="300">
        <v>31.76</v>
      </c>
      <c r="T2729" s="301"/>
      <c r="U2729" s="246"/>
    </row>
    <row r="2730" spans="1:21" x14ac:dyDescent="0.25">
      <c r="A2730" s="290" t="s">
        <v>6205</v>
      </c>
      <c r="B2730" t="s">
        <v>431</v>
      </c>
      <c r="C2730" t="s">
        <v>432</v>
      </c>
      <c r="D2730" t="s">
        <v>433</v>
      </c>
      <c r="E2730" t="s">
        <v>6206</v>
      </c>
      <c r="F2730" t="s">
        <v>98</v>
      </c>
      <c r="G2730" t="s">
        <v>97</v>
      </c>
      <c r="H2730" t="s">
        <v>833</v>
      </c>
      <c r="I2730" s="200">
        <v>31382</v>
      </c>
      <c r="J2730" s="200"/>
      <c r="K2730" s="237">
        <v>633</v>
      </c>
      <c r="L2730" s="237"/>
      <c r="M2730" s="288">
        <v>49.58</v>
      </c>
      <c r="N2730" s="288"/>
      <c r="O2730" s="311">
        <v>31973</v>
      </c>
      <c r="P2730" s="298"/>
      <c r="Q2730" s="299">
        <v>637.6</v>
      </c>
      <c r="R2730" s="299"/>
      <c r="S2730" s="300">
        <v>50.15</v>
      </c>
      <c r="T2730" s="301"/>
      <c r="U2730" s="246"/>
    </row>
    <row r="2731" spans="1:21" x14ac:dyDescent="0.25">
      <c r="A2731" s="290" t="s">
        <v>6207</v>
      </c>
      <c r="B2731" t="s">
        <v>431</v>
      </c>
      <c r="C2731" t="s">
        <v>432</v>
      </c>
      <c r="D2731" t="s">
        <v>433</v>
      </c>
      <c r="E2731" t="s">
        <v>6208</v>
      </c>
      <c r="F2731" t="s">
        <v>98</v>
      </c>
      <c r="G2731" t="s">
        <v>97</v>
      </c>
      <c r="H2731" t="s">
        <v>833</v>
      </c>
      <c r="I2731" s="200">
        <v>61169</v>
      </c>
      <c r="J2731" s="200"/>
      <c r="K2731" s="237">
        <v>1298.8</v>
      </c>
      <c r="L2731" s="237"/>
      <c r="M2731" s="288">
        <v>47.1</v>
      </c>
      <c r="N2731" s="288"/>
      <c r="O2731" s="311">
        <v>66720</v>
      </c>
      <c r="P2731" s="298"/>
      <c r="Q2731" s="299">
        <v>1299.5999999999999</v>
      </c>
      <c r="R2731" s="299"/>
      <c r="S2731" s="300">
        <v>51.34</v>
      </c>
      <c r="T2731" s="301"/>
      <c r="U2731" s="246"/>
    </row>
    <row r="2732" spans="1:21" x14ac:dyDescent="0.25">
      <c r="A2732" s="290" t="s">
        <v>6209</v>
      </c>
      <c r="B2732" t="s">
        <v>431</v>
      </c>
      <c r="C2732" t="s">
        <v>432</v>
      </c>
      <c r="D2732" t="s">
        <v>433</v>
      </c>
      <c r="E2732" t="s">
        <v>6210</v>
      </c>
      <c r="F2732" t="s">
        <v>98</v>
      </c>
      <c r="G2732" t="s">
        <v>97</v>
      </c>
      <c r="H2732" t="s">
        <v>833</v>
      </c>
      <c r="I2732" s="200">
        <v>85275</v>
      </c>
      <c r="J2732" s="200"/>
      <c r="K2732" s="237">
        <v>1128.4000000000001</v>
      </c>
      <c r="L2732" s="237"/>
      <c r="M2732" s="288">
        <v>75.569999999999993</v>
      </c>
      <c r="N2732" s="288"/>
      <c r="O2732" s="311">
        <v>98905</v>
      </c>
      <c r="P2732" s="298"/>
      <c r="Q2732" s="299">
        <v>1122</v>
      </c>
      <c r="R2732" s="299"/>
      <c r="S2732" s="300">
        <v>88.15</v>
      </c>
      <c r="T2732" s="301"/>
      <c r="U2732" s="246"/>
    </row>
    <row r="2733" spans="1:21" x14ac:dyDescent="0.25">
      <c r="A2733" s="290" t="s">
        <v>6211</v>
      </c>
      <c r="B2733" t="s">
        <v>431</v>
      </c>
      <c r="C2733" t="s">
        <v>432</v>
      </c>
      <c r="D2733" t="s">
        <v>433</v>
      </c>
      <c r="E2733" t="s">
        <v>6212</v>
      </c>
      <c r="F2733" t="s">
        <v>98</v>
      </c>
      <c r="G2733" t="s">
        <v>97</v>
      </c>
      <c r="H2733" t="s">
        <v>833</v>
      </c>
      <c r="I2733" s="200">
        <v>5306</v>
      </c>
      <c r="J2733" s="200"/>
      <c r="K2733" s="237">
        <v>192.8</v>
      </c>
      <c r="L2733" s="237"/>
      <c r="M2733" s="288">
        <v>27.52</v>
      </c>
      <c r="N2733" s="288"/>
      <c r="O2733" s="311">
        <v>6612</v>
      </c>
      <c r="P2733" s="298"/>
      <c r="Q2733" s="299">
        <v>192.9</v>
      </c>
      <c r="R2733" s="299"/>
      <c r="S2733" s="300">
        <v>34.28</v>
      </c>
      <c r="T2733" s="301"/>
      <c r="U2733" s="246"/>
    </row>
    <row r="2734" spans="1:21" x14ac:dyDescent="0.25">
      <c r="A2734" s="290" t="s">
        <v>6213</v>
      </c>
      <c r="B2734" t="s">
        <v>431</v>
      </c>
      <c r="C2734" t="s">
        <v>432</v>
      </c>
      <c r="D2734" t="s">
        <v>433</v>
      </c>
      <c r="E2734" t="s">
        <v>6214</v>
      </c>
      <c r="F2734" t="s">
        <v>98</v>
      </c>
      <c r="G2734" t="s">
        <v>97</v>
      </c>
      <c r="H2734" t="s">
        <v>833</v>
      </c>
      <c r="I2734" s="200">
        <v>493</v>
      </c>
      <c r="J2734" s="200"/>
      <c r="K2734" s="237">
        <v>65.5</v>
      </c>
      <c r="L2734" s="237"/>
      <c r="M2734" s="288">
        <v>7.53</v>
      </c>
      <c r="N2734" s="288"/>
      <c r="O2734" s="311">
        <v>500</v>
      </c>
      <c r="P2734" s="298"/>
      <c r="Q2734" s="299">
        <v>65.8</v>
      </c>
      <c r="R2734" s="299"/>
      <c r="S2734" s="300">
        <v>7.6</v>
      </c>
      <c r="T2734" s="301"/>
      <c r="U2734" s="246"/>
    </row>
    <row r="2735" spans="1:21" x14ac:dyDescent="0.25">
      <c r="A2735" s="290" t="s">
        <v>6215</v>
      </c>
      <c r="B2735" t="s">
        <v>431</v>
      </c>
      <c r="C2735" t="s">
        <v>432</v>
      </c>
      <c r="D2735" t="s">
        <v>433</v>
      </c>
      <c r="E2735" t="s">
        <v>6216</v>
      </c>
      <c r="F2735" t="s">
        <v>98</v>
      </c>
      <c r="G2735" t="s">
        <v>97</v>
      </c>
      <c r="H2735" t="s">
        <v>833</v>
      </c>
      <c r="I2735" s="200">
        <v>9657</v>
      </c>
      <c r="J2735" s="200"/>
      <c r="K2735" s="237">
        <v>123.1</v>
      </c>
      <c r="L2735" s="237"/>
      <c r="M2735" s="288">
        <v>78.45</v>
      </c>
      <c r="N2735" s="288"/>
      <c r="O2735" s="311">
        <v>10046</v>
      </c>
      <c r="P2735" s="298"/>
      <c r="Q2735" s="299">
        <v>124.8</v>
      </c>
      <c r="R2735" s="299"/>
      <c r="S2735" s="300">
        <v>80.5</v>
      </c>
      <c r="T2735" s="301"/>
      <c r="U2735" s="246"/>
    </row>
    <row r="2736" spans="1:21" x14ac:dyDescent="0.25">
      <c r="A2736" s="290" t="s">
        <v>6217</v>
      </c>
      <c r="B2736" t="s">
        <v>431</v>
      </c>
      <c r="C2736" t="s">
        <v>432</v>
      </c>
      <c r="D2736" t="s">
        <v>433</v>
      </c>
      <c r="E2736" t="s">
        <v>6218</v>
      </c>
      <c r="F2736" t="s">
        <v>98</v>
      </c>
      <c r="G2736" t="s">
        <v>97</v>
      </c>
      <c r="H2736" t="s">
        <v>833</v>
      </c>
      <c r="I2736" s="200">
        <v>10954</v>
      </c>
      <c r="J2736" s="200"/>
      <c r="K2736" s="237">
        <v>186.7</v>
      </c>
      <c r="L2736" s="237"/>
      <c r="M2736" s="288">
        <v>58.67</v>
      </c>
      <c r="N2736" s="288"/>
      <c r="O2736" s="311">
        <v>11283</v>
      </c>
      <c r="P2736" s="298"/>
      <c r="Q2736" s="299">
        <v>184</v>
      </c>
      <c r="R2736" s="299"/>
      <c r="S2736" s="300">
        <v>61.32</v>
      </c>
      <c r="T2736" s="301"/>
      <c r="U2736" s="246"/>
    </row>
    <row r="2737" spans="1:21" x14ac:dyDescent="0.25">
      <c r="A2737" s="290" t="s">
        <v>6219</v>
      </c>
      <c r="B2737" t="s">
        <v>431</v>
      </c>
      <c r="C2737" t="s">
        <v>432</v>
      </c>
      <c r="D2737" t="s">
        <v>433</v>
      </c>
      <c r="E2737" t="s">
        <v>6220</v>
      </c>
      <c r="F2737" t="s">
        <v>98</v>
      </c>
      <c r="G2737" t="s">
        <v>97</v>
      </c>
      <c r="H2737" t="s">
        <v>833</v>
      </c>
      <c r="I2737" s="200">
        <v>17584</v>
      </c>
      <c r="J2737" s="200"/>
      <c r="K2737" s="237">
        <v>258.3</v>
      </c>
      <c r="L2737" s="237"/>
      <c r="M2737" s="288">
        <v>68.08</v>
      </c>
      <c r="N2737" s="288"/>
      <c r="O2737" s="311">
        <v>18506</v>
      </c>
      <c r="P2737" s="298"/>
      <c r="Q2737" s="299">
        <v>271.5</v>
      </c>
      <c r="R2737" s="299"/>
      <c r="S2737" s="300">
        <v>68.16</v>
      </c>
      <c r="T2737" s="301"/>
      <c r="U2737" s="246"/>
    </row>
    <row r="2738" spans="1:21" x14ac:dyDescent="0.25">
      <c r="A2738" s="290" t="s">
        <v>6221</v>
      </c>
      <c r="B2738" t="s">
        <v>431</v>
      </c>
      <c r="C2738" t="s">
        <v>432</v>
      </c>
      <c r="D2738" t="s">
        <v>433</v>
      </c>
      <c r="E2738" t="s">
        <v>6222</v>
      </c>
      <c r="F2738" t="s">
        <v>98</v>
      </c>
      <c r="G2738" t="s">
        <v>97</v>
      </c>
      <c r="H2738" t="s">
        <v>833</v>
      </c>
      <c r="I2738" s="200">
        <v>4588</v>
      </c>
      <c r="J2738" s="200"/>
      <c r="K2738" s="237">
        <v>91.7</v>
      </c>
      <c r="L2738" s="237"/>
      <c r="M2738" s="288">
        <v>50.03</v>
      </c>
      <c r="N2738" s="288"/>
      <c r="O2738" s="311">
        <v>1000</v>
      </c>
      <c r="P2738" s="298"/>
      <c r="Q2738" s="299">
        <v>90.7</v>
      </c>
      <c r="R2738" s="299"/>
      <c r="S2738" s="300">
        <v>11.03</v>
      </c>
      <c r="T2738" s="301"/>
      <c r="U2738" s="246"/>
    </row>
    <row r="2739" spans="1:21" x14ac:dyDescent="0.25">
      <c r="A2739" s="290" t="s">
        <v>6223</v>
      </c>
      <c r="B2739" t="s">
        <v>431</v>
      </c>
      <c r="C2739" t="s">
        <v>432</v>
      </c>
      <c r="D2739" t="s">
        <v>433</v>
      </c>
      <c r="E2739" t="s">
        <v>6224</v>
      </c>
      <c r="F2739" t="s">
        <v>98</v>
      </c>
      <c r="G2739" t="s">
        <v>97</v>
      </c>
      <c r="H2739" t="s">
        <v>833</v>
      </c>
      <c r="I2739" s="200">
        <v>49759</v>
      </c>
      <c r="J2739" s="200"/>
      <c r="K2739" s="237">
        <v>430.8</v>
      </c>
      <c r="L2739" s="237"/>
      <c r="M2739" s="288">
        <v>115.5</v>
      </c>
      <c r="N2739" s="288"/>
      <c r="O2739" s="311">
        <v>50000</v>
      </c>
      <c r="P2739" s="298"/>
      <c r="Q2739" s="299">
        <v>428.1</v>
      </c>
      <c r="R2739" s="299"/>
      <c r="S2739" s="300">
        <v>116.8</v>
      </c>
      <c r="T2739" s="301"/>
      <c r="U2739" s="246"/>
    </row>
    <row r="2740" spans="1:21" x14ac:dyDescent="0.25">
      <c r="A2740" s="290" t="s">
        <v>6225</v>
      </c>
      <c r="B2740" t="s">
        <v>431</v>
      </c>
      <c r="C2740" t="s">
        <v>432</v>
      </c>
      <c r="D2740" t="s">
        <v>433</v>
      </c>
      <c r="E2740" t="s">
        <v>433</v>
      </c>
      <c r="F2740" t="s">
        <v>98</v>
      </c>
      <c r="G2740" t="s">
        <v>97</v>
      </c>
      <c r="H2740" t="s">
        <v>833</v>
      </c>
      <c r="I2740" s="200">
        <v>1093813</v>
      </c>
      <c r="J2740" s="200"/>
      <c r="K2740" s="237">
        <v>6138.8</v>
      </c>
      <c r="L2740" s="237"/>
      <c r="M2740" s="288">
        <v>178.18</v>
      </c>
      <c r="N2740" s="288"/>
      <c r="O2740" s="311">
        <v>1213829</v>
      </c>
      <c r="P2740" s="298"/>
      <c r="Q2740" s="299">
        <v>6137.9</v>
      </c>
      <c r="R2740" s="299"/>
      <c r="S2740" s="300">
        <v>197.76</v>
      </c>
      <c r="T2740" s="301"/>
      <c r="U2740" s="246"/>
    </row>
    <row r="2741" spans="1:21" x14ac:dyDescent="0.25">
      <c r="A2741" s="290" t="s">
        <v>6226</v>
      </c>
      <c r="B2741" t="s">
        <v>431</v>
      </c>
      <c r="C2741" t="s">
        <v>432</v>
      </c>
      <c r="D2741" t="s">
        <v>433</v>
      </c>
      <c r="E2741" t="s">
        <v>6227</v>
      </c>
      <c r="F2741" t="s">
        <v>98</v>
      </c>
      <c r="G2741" t="s">
        <v>97</v>
      </c>
      <c r="H2741" t="s">
        <v>833</v>
      </c>
      <c r="I2741" s="200">
        <v>493892</v>
      </c>
      <c r="J2741" s="200"/>
      <c r="K2741" s="237">
        <v>3739.1</v>
      </c>
      <c r="L2741" s="237"/>
      <c r="M2741" s="288">
        <v>132.09</v>
      </c>
      <c r="N2741" s="288"/>
      <c r="O2741" s="311">
        <v>539506</v>
      </c>
      <c r="P2741" s="298"/>
      <c r="Q2741" s="299">
        <v>3693.8</v>
      </c>
      <c r="R2741" s="299"/>
      <c r="S2741" s="300">
        <v>146.06</v>
      </c>
      <c r="T2741" s="301"/>
      <c r="U2741" s="246"/>
    </row>
    <row r="2742" spans="1:21" x14ac:dyDescent="0.25">
      <c r="A2742" s="290" t="s">
        <v>6228</v>
      </c>
      <c r="B2742" t="s">
        <v>431</v>
      </c>
      <c r="C2742" t="s">
        <v>432</v>
      </c>
      <c r="D2742" t="s">
        <v>433</v>
      </c>
      <c r="E2742" t="s">
        <v>6229</v>
      </c>
      <c r="F2742" t="s">
        <v>98</v>
      </c>
      <c r="G2742" t="s">
        <v>97</v>
      </c>
      <c r="H2742" t="s">
        <v>833</v>
      </c>
      <c r="I2742" s="200">
        <v>62861</v>
      </c>
      <c r="J2742" s="200"/>
      <c r="K2742" s="237">
        <v>1103.3</v>
      </c>
      <c r="L2742" s="237"/>
      <c r="M2742" s="288">
        <v>56.98</v>
      </c>
      <c r="N2742" s="288"/>
      <c r="O2742" s="311">
        <v>66000</v>
      </c>
      <c r="P2742" s="298"/>
      <c r="Q2742" s="299">
        <v>1106.3</v>
      </c>
      <c r="R2742" s="299"/>
      <c r="S2742" s="300">
        <v>59.66</v>
      </c>
      <c r="T2742" s="301"/>
      <c r="U2742" s="246"/>
    </row>
    <row r="2743" spans="1:21" x14ac:dyDescent="0.25">
      <c r="A2743" s="290" t="s">
        <v>6230</v>
      </c>
      <c r="B2743" t="s">
        <v>431</v>
      </c>
      <c r="C2743" t="s">
        <v>432</v>
      </c>
      <c r="D2743" t="s">
        <v>433</v>
      </c>
      <c r="E2743" t="s">
        <v>6231</v>
      </c>
      <c r="F2743" t="s">
        <v>98</v>
      </c>
      <c r="G2743" t="s">
        <v>97</v>
      </c>
      <c r="H2743" t="s">
        <v>833</v>
      </c>
      <c r="I2743" s="200">
        <v>536289</v>
      </c>
      <c r="J2743" s="200"/>
      <c r="K2743" s="237">
        <v>4717.6000000000004</v>
      </c>
      <c r="L2743" s="237"/>
      <c r="M2743" s="288">
        <v>113.68</v>
      </c>
      <c r="N2743" s="288"/>
      <c r="O2743" s="311">
        <v>644160</v>
      </c>
      <c r="P2743" s="298"/>
      <c r="Q2743" s="299">
        <v>4800.8999999999996</v>
      </c>
      <c r="R2743" s="299"/>
      <c r="S2743" s="300">
        <v>134.16999999999999</v>
      </c>
      <c r="T2743" s="301"/>
      <c r="U2743" s="246"/>
    </row>
    <row r="2744" spans="1:21" x14ac:dyDescent="0.25">
      <c r="A2744" s="290" t="s">
        <v>6232</v>
      </c>
      <c r="B2744" t="s">
        <v>431</v>
      </c>
      <c r="C2744" t="s">
        <v>432</v>
      </c>
      <c r="D2744" t="s">
        <v>433</v>
      </c>
      <c r="E2744" t="s">
        <v>6233</v>
      </c>
      <c r="F2744" t="s">
        <v>98</v>
      </c>
      <c r="G2744" t="s">
        <v>97</v>
      </c>
      <c r="H2744" t="s">
        <v>833</v>
      </c>
      <c r="I2744" s="200">
        <v>9970</v>
      </c>
      <c r="J2744" s="200"/>
      <c r="K2744" s="237">
        <v>125.9</v>
      </c>
      <c r="L2744" s="237"/>
      <c r="M2744" s="288">
        <v>79.19</v>
      </c>
      <c r="N2744" s="288"/>
      <c r="O2744" s="311">
        <v>9970</v>
      </c>
      <c r="P2744" s="298"/>
      <c r="Q2744" s="299">
        <v>123.5</v>
      </c>
      <c r="R2744" s="299"/>
      <c r="S2744" s="300">
        <v>80.73</v>
      </c>
      <c r="T2744" s="301"/>
      <c r="U2744" s="246"/>
    </row>
    <row r="2745" spans="1:21" x14ac:dyDescent="0.25">
      <c r="A2745" s="290" t="s">
        <v>6234</v>
      </c>
      <c r="B2745" t="s">
        <v>431</v>
      </c>
      <c r="C2745" t="s">
        <v>432</v>
      </c>
      <c r="D2745" t="s">
        <v>433</v>
      </c>
      <c r="E2745" t="s">
        <v>6235</v>
      </c>
      <c r="F2745" t="s">
        <v>98</v>
      </c>
      <c r="G2745" t="s">
        <v>97</v>
      </c>
      <c r="H2745" t="s">
        <v>833</v>
      </c>
      <c r="I2745" s="200">
        <v>56985</v>
      </c>
      <c r="J2745" s="200"/>
      <c r="K2745" s="237">
        <v>665.7</v>
      </c>
      <c r="L2745" s="237"/>
      <c r="M2745" s="288">
        <v>85.6</v>
      </c>
      <c r="N2745" s="288"/>
      <c r="O2745" s="311">
        <v>60953</v>
      </c>
      <c r="P2745" s="298"/>
      <c r="Q2745" s="299">
        <v>665.4</v>
      </c>
      <c r="R2745" s="299"/>
      <c r="S2745" s="300">
        <v>91.6</v>
      </c>
      <c r="T2745" s="301"/>
      <c r="U2745" s="246"/>
    </row>
    <row r="2746" spans="1:21" x14ac:dyDescent="0.25">
      <c r="A2746" s="290" t="s">
        <v>6236</v>
      </c>
      <c r="B2746" t="s">
        <v>431</v>
      </c>
      <c r="C2746" t="s">
        <v>432</v>
      </c>
      <c r="D2746" t="s">
        <v>433</v>
      </c>
      <c r="E2746" t="s">
        <v>6237</v>
      </c>
      <c r="F2746" t="s">
        <v>98</v>
      </c>
      <c r="G2746" t="s">
        <v>97</v>
      </c>
      <c r="H2746" t="s">
        <v>833</v>
      </c>
      <c r="I2746" s="200">
        <v>91466</v>
      </c>
      <c r="J2746" s="200"/>
      <c r="K2746" s="237">
        <v>1879.5</v>
      </c>
      <c r="L2746" s="237"/>
      <c r="M2746" s="288">
        <v>48.67</v>
      </c>
      <c r="N2746" s="288"/>
      <c r="O2746" s="311">
        <v>128638</v>
      </c>
      <c r="P2746" s="298"/>
      <c r="Q2746" s="299">
        <v>1876.3</v>
      </c>
      <c r="R2746" s="299"/>
      <c r="S2746" s="300">
        <v>68.56</v>
      </c>
      <c r="T2746" s="301"/>
      <c r="U2746" s="246"/>
    </row>
    <row r="2747" spans="1:21" x14ac:dyDescent="0.25">
      <c r="A2747" s="290" t="s">
        <v>6238</v>
      </c>
      <c r="B2747" t="s">
        <v>431</v>
      </c>
      <c r="C2747" t="s">
        <v>432</v>
      </c>
      <c r="D2747" t="s">
        <v>433</v>
      </c>
      <c r="E2747" t="s">
        <v>6239</v>
      </c>
      <c r="F2747" t="s">
        <v>98</v>
      </c>
      <c r="G2747" t="s">
        <v>97</v>
      </c>
      <c r="H2747" t="s">
        <v>833</v>
      </c>
      <c r="I2747" s="200">
        <v>11846</v>
      </c>
      <c r="J2747" s="200"/>
      <c r="K2747" s="237">
        <v>210</v>
      </c>
      <c r="L2747" s="237"/>
      <c r="M2747" s="288">
        <v>56.41</v>
      </c>
      <c r="N2747" s="288"/>
      <c r="O2747" s="311">
        <v>14800</v>
      </c>
      <c r="P2747" s="298"/>
      <c r="Q2747" s="299">
        <v>208.2</v>
      </c>
      <c r="R2747" s="299"/>
      <c r="S2747" s="300">
        <v>71.09</v>
      </c>
      <c r="T2747" s="301"/>
      <c r="U2747" s="246"/>
    </row>
    <row r="2748" spans="1:21" x14ac:dyDescent="0.25">
      <c r="A2748" s="290" t="s">
        <v>6240</v>
      </c>
      <c r="B2748" t="s">
        <v>431</v>
      </c>
      <c r="C2748" t="s">
        <v>432</v>
      </c>
      <c r="D2748" t="s">
        <v>433</v>
      </c>
      <c r="E2748" t="s">
        <v>6241</v>
      </c>
      <c r="F2748" t="s">
        <v>98</v>
      </c>
      <c r="G2748" t="s">
        <v>97</v>
      </c>
      <c r="H2748" t="s">
        <v>833</v>
      </c>
      <c r="I2748" s="200">
        <v>767459</v>
      </c>
      <c r="J2748" s="200"/>
      <c r="K2748" s="237">
        <v>9544.1</v>
      </c>
      <c r="L2748" s="237"/>
      <c r="M2748" s="288">
        <v>80.41</v>
      </c>
      <c r="N2748" s="288"/>
      <c r="O2748" s="311">
        <v>872023</v>
      </c>
      <c r="P2748" s="298"/>
      <c r="Q2748" s="299">
        <v>9495.7000000000007</v>
      </c>
      <c r="R2748" s="299"/>
      <c r="S2748" s="300">
        <v>91.83</v>
      </c>
      <c r="T2748" s="301"/>
      <c r="U2748" s="246"/>
    </row>
    <row r="2749" spans="1:21" x14ac:dyDescent="0.25">
      <c r="A2749" s="290" t="s">
        <v>6242</v>
      </c>
      <c r="B2749" t="s">
        <v>431</v>
      </c>
      <c r="C2749" t="s">
        <v>432</v>
      </c>
      <c r="D2749" t="s">
        <v>433</v>
      </c>
      <c r="E2749" t="s">
        <v>6243</v>
      </c>
      <c r="F2749" t="s">
        <v>98</v>
      </c>
      <c r="G2749" t="s">
        <v>97</v>
      </c>
      <c r="H2749" t="s">
        <v>833</v>
      </c>
      <c r="I2749" s="200">
        <v>11788</v>
      </c>
      <c r="J2749" s="200"/>
      <c r="K2749" s="237">
        <v>269.8</v>
      </c>
      <c r="L2749" s="237"/>
      <c r="M2749" s="288">
        <v>43.69</v>
      </c>
      <c r="N2749" s="288"/>
      <c r="O2749" s="311">
        <v>12377</v>
      </c>
      <c r="P2749" s="298"/>
      <c r="Q2749" s="299">
        <v>277.60000000000002</v>
      </c>
      <c r="R2749" s="299"/>
      <c r="S2749" s="300">
        <v>44.59</v>
      </c>
      <c r="T2749" s="301"/>
      <c r="U2749" s="246"/>
    </row>
    <row r="2750" spans="1:21" x14ac:dyDescent="0.25">
      <c r="A2750" s="290" t="s">
        <v>6244</v>
      </c>
      <c r="B2750" t="s">
        <v>431</v>
      </c>
      <c r="C2750" t="s">
        <v>432</v>
      </c>
      <c r="D2750" t="s">
        <v>433</v>
      </c>
      <c r="E2750" t="s">
        <v>6245</v>
      </c>
      <c r="F2750" t="s">
        <v>98</v>
      </c>
      <c r="G2750" t="s">
        <v>97</v>
      </c>
      <c r="H2750" t="s">
        <v>896</v>
      </c>
      <c r="I2750" s="200">
        <v>0</v>
      </c>
      <c r="J2750" s="200"/>
      <c r="K2750" s="237">
        <v>23.3</v>
      </c>
      <c r="L2750" s="237"/>
      <c r="M2750" s="288">
        <v>0</v>
      </c>
      <c r="N2750" s="288"/>
      <c r="O2750" s="311">
        <v>0</v>
      </c>
      <c r="P2750" s="298"/>
      <c r="Q2750" s="299">
        <v>22.8</v>
      </c>
      <c r="R2750" s="299"/>
      <c r="S2750" s="300">
        <v>0</v>
      </c>
      <c r="T2750" s="301"/>
      <c r="U2750" s="246"/>
    </row>
    <row r="2751" spans="1:21" x14ac:dyDescent="0.25">
      <c r="A2751" s="290" t="s">
        <v>6246</v>
      </c>
      <c r="B2751" t="s">
        <v>431</v>
      </c>
      <c r="C2751" t="s">
        <v>432</v>
      </c>
      <c r="D2751" t="s">
        <v>433</v>
      </c>
      <c r="E2751" t="s">
        <v>6247</v>
      </c>
      <c r="F2751" t="s">
        <v>98</v>
      </c>
      <c r="G2751" t="s">
        <v>97</v>
      </c>
      <c r="H2751" t="s">
        <v>896</v>
      </c>
      <c r="I2751" s="200">
        <v>0</v>
      </c>
      <c r="J2751" s="200"/>
      <c r="K2751" s="237">
        <v>40.299999999999997</v>
      </c>
      <c r="L2751" s="237"/>
      <c r="M2751" s="288">
        <v>0</v>
      </c>
      <c r="N2751" s="288"/>
      <c r="O2751" s="311">
        <v>0</v>
      </c>
      <c r="P2751" s="298"/>
      <c r="Q2751" s="299">
        <v>39.6</v>
      </c>
      <c r="R2751" s="299"/>
      <c r="S2751" s="300">
        <v>0</v>
      </c>
      <c r="T2751" s="301"/>
      <c r="U2751" s="246"/>
    </row>
    <row r="2752" spans="1:21" x14ac:dyDescent="0.25">
      <c r="A2752" s="290" t="s">
        <v>6248</v>
      </c>
      <c r="B2752" t="s">
        <v>431</v>
      </c>
      <c r="C2752" t="s">
        <v>432</v>
      </c>
      <c r="D2752" t="s">
        <v>433</v>
      </c>
      <c r="E2752" t="s">
        <v>6249</v>
      </c>
      <c r="F2752" t="s">
        <v>98</v>
      </c>
      <c r="G2752" t="s">
        <v>97</v>
      </c>
      <c r="H2752" t="s">
        <v>896</v>
      </c>
      <c r="I2752" s="200">
        <v>0</v>
      </c>
      <c r="J2752" s="200"/>
      <c r="K2752" s="237">
        <v>27.2</v>
      </c>
      <c r="L2752" s="237"/>
      <c r="M2752" s="288">
        <v>0</v>
      </c>
      <c r="N2752" s="288"/>
      <c r="O2752" s="311">
        <v>0</v>
      </c>
      <c r="P2752" s="298"/>
      <c r="Q2752" s="299">
        <v>23.6</v>
      </c>
      <c r="R2752" s="299"/>
      <c r="S2752" s="300">
        <v>0</v>
      </c>
      <c r="T2752" s="301"/>
      <c r="U2752" s="246"/>
    </row>
    <row r="2753" spans="1:21" x14ac:dyDescent="0.25">
      <c r="A2753" s="290" t="s">
        <v>6250</v>
      </c>
      <c r="B2753" t="s">
        <v>431</v>
      </c>
      <c r="C2753" t="s">
        <v>432</v>
      </c>
      <c r="D2753" t="s">
        <v>433</v>
      </c>
      <c r="E2753" t="s">
        <v>6251</v>
      </c>
      <c r="F2753" t="s">
        <v>98</v>
      </c>
      <c r="G2753" t="s">
        <v>97</v>
      </c>
      <c r="H2753" t="s">
        <v>833</v>
      </c>
      <c r="I2753" s="200">
        <v>3461</v>
      </c>
      <c r="J2753" s="200"/>
      <c r="K2753" s="237">
        <v>81.099999999999994</v>
      </c>
      <c r="L2753" s="237"/>
      <c r="M2753" s="288">
        <v>42.68</v>
      </c>
      <c r="N2753" s="288"/>
      <c r="O2753" s="311">
        <v>3600</v>
      </c>
      <c r="P2753" s="298"/>
      <c r="Q2753" s="299">
        <v>81.2</v>
      </c>
      <c r="R2753" s="299"/>
      <c r="S2753" s="300">
        <v>44.33</v>
      </c>
      <c r="T2753" s="301"/>
      <c r="U2753" s="246"/>
    </row>
    <row r="2754" spans="1:21" x14ac:dyDescent="0.25">
      <c r="A2754" s="290" t="s">
        <v>6252</v>
      </c>
      <c r="B2754" t="s">
        <v>431</v>
      </c>
      <c r="C2754" t="s">
        <v>432</v>
      </c>
      <c r="D2754" t="s">
        <v>433</v>
      </c>
      <c r="E2754" t="s">
        <v>6253</v>
      </c>
      <c r="F2754" t="s">
        <v>98</v>
      </c>
      <c r="G2754" t="s">
        <v>97</v>
      </c>
      <c r="H2754" t="s">
        <v>896</v>
      </c>
      <c r="I2754" s="200">
        <v>0</v>
      </c>
      <c r="J2754" s="200"/>
      <c r="K2754" s="237">
        <v>9.1999999999999993</v>
      </c>
      <c r="L2754" s="237"/>
      <c r="M2754" s="288">
        <v>0</v>
      </c>
      <c r="N2754" s="288"/>
      <c r="O2754" s="311">
        <v>0</v>
      </c>
      <c r="P2754" s="298"/>
      <c r="Q2754" s="299">
        <v>8.6</v>
      </c>
      <c r="R2754" s="299"/>
      <c r="S2754" s="300">
        <v>0</v>
      </c>
      <c r="T2754" s="301"/>
      <c r="U2754" s="246"/>
    </row>
    <row r="2755" spans="1:21" x14ac:dyDescent="0.25">
      <c r="A2755" s="290" t="s">
        <v>6254</v>
      </c>
      <c r="B2755" t="s">
        <v>431</v>
      </c>
      <c r="C2755" t="s">
        <v>432</v>
      </c>
      <c r="D2755" t="s">
        <v>433</v>
      </c>
      <c r="E2755" t="s">
        <v>6255</v>
      </c>
      <c r="F2755" t="s">
        <v>98</v>
      </c>
      <c r="G2755" t="s">
        <v>97</v>
      </c>
      <c r="H2755" t="s">
        <v>833</v>
      </c>
      <c r="I2755" s="200">
        <v>225417</v>
      </c>
      <c r="J2755" s="200"/>
      <c r="K2755" s="237">
        <v>2526.6</v>
      </c>
      <c r="L2755" s="237"/>
      <c r="M2755" s="288">
        <v>89.22</v>
      </c>
      <c r="N2755" s="288"/>
      <c r="O2755" s="311">
        <v>239943</v>
      </c>
      <c r="P2755" s="298"/>
      <c r="Q2755" s="299">
        <v>2533.6</v>
      </c>
      <c r="R2755" s="299"/>
      <c r="S2755" s="300">
        <v>94.7</v>
      </c>
      <c r="T2755" s="301"/>
      <c r="U2755" s="246"/>
    </row>
    <row r="2756" spans="1:21" x14ac:dyDescent="0.25">
      <c r="A2756" s="290" t="s">
        <v>6256</v>
      </c>
      <c r="B2756" t="s">
        <v>431</v>
      </c>
      <c r="C2756" t="s">
        <v>432</v>
      </c>
      <c r="D2756" t="s">
        <v>433</v>
      </c>
      <c r="E2756" t="s">
        <v>6257</v>
      </c>
      <c r="F2756" t="s">
        <v>98</v>
      </c>
      <c r="G2756" t="s">
        <v>97</v>
      </c>
      <c r="H2756" t="s">
        <v>833</v>
      </c>
      <c r="I2756" s="200">
        <v>7000</v>
      </c>
      <c r="J2756" s="200"/>
      <c r="K2756" s="237">
        <v>154.9</v>
      </c>
      <c r="L2756" s="237"/>
      <c r="M2756" s="288">
        <v>45.19</v>
      </c>
      <c r="N2756" s="288"/>
      <c r="O2756" s="311">
        <v>13000</v>
      </c>
      <c r="P2756" s="298"/>
      <c r="Q2756" s="299">
        <v>153.1</v>
      </c>
      <c r="R2756" s="299"/>
      <c r="S2756" s="300">
        <v>84.91</v>
      </c>
      <c r="T2756" s="301"/>
      <c r="U2756" s="246"/>
    </row>
    <row r="2757" spans="1:21" x14ac:dyDescent="0.25">
      <c r="A2757" s="290" t="s">
        <v>6258</v>
      </c>
      <c r="B2757" t="s">
        <v>431</v>
      </c>
      <c r="C2757" t="s">
        <v>432</v>
      </c>
      <c r="D2757" t="s">
        <v>433</v>
      </c>
      <c r="E2757" t="s">
        <v>6259</v>
      </c>
      <c r="F2757" t="s">
        <v>98</v>
      </c>
      <c r="G2757" t="s">
        <v>97</v>
      </c>
      <c r="H2757" t="s">
        <v>833</v>
      </c>
      <c r="I2757" s="200">
        <v>80037</v>
      </c>
      <c r="J2757" s="200"/>
      <c r="K2757" s="237">
        <v>1094.9000000000001</v>
      </c>
      <c r="L2757" s="237"/>
      <c r="M2757" s="288">
        <v>73.099999999999994</v>
      </c>
      <c r="N2757" s="288"/>
      <c r="O2757" s="311">
        <v>83787</v>
      </c>
      <c r="P2757" s="298"/>
      <c r="Q2757" s="299">
        <v>1146.0999999999999</v>
      </c>
      <c r="R2757" s="299"/>
      <c r="S2757" s="300">
        <v>73.11</v>
      </c>
      <c r="T2757" s="301"/>
      <c r="U2757" s="246"/>
    </row>
    <row r="2758" spans="1:21" x14ac:dyDescent="0.25">
      <c r="A2758" s="290" t="s">
        <v>6260</v>
      </c>
      <c r="B2758" t="s">
        <v>560</v>
      </c>
      <c r="C2758" t="s">
        <v>561</v>
      </c>
      <c r="D2758" t="s">
        <v>562</v>
      </c>
      <c r="E2758" t="s">
        <v>6261</v>
      </c>
      <c r="F2758" t="s">
        <v>98</v>
      </c>
      <c r="G2758" t="s">
        <v>97</v>
      </c>
      <c r="H2758" t="s">
        <v>833</v>
      </c>
      <c r="I2758" s="200">
        <v>12300</v>
      </c>
      <c r="J2758" s="200"/>
      <c r="K2758" s="237">
        <v>189.2</v>
      </c>
      <c r="L2758" s="237"/>
      <c r="M2758" s="288">
        <v>65.010000000000005</v>
      </c>
      <c r="N2758" s="288"/>
      <c r="O2758" s="311">
        <v>12607</v>
      </c>
      <c r="P2758" s="298"/>
      <c r="Q2758" s="299">
        <v>192.2</v>
      </c>
      <c r="R2758" s="299"/>
      <c r="S2758" s="300">
        <v>65.59</v>
      </c>
      <c r="T2758" s="301"/>
      <c r="U2758" s="246"/>
    </row>
    <row r="2759" spans="1:21" x14ac:dyDescent="0.25">
      <c r="A2759" s="290" t="s">
        <v>6262</v>
      </c>
      <c r="B2759" t="s">
        <v>560</v>
      </c>
      <c r="C2759" t="s">
        <v>561</v>
      </c>
      <c r="D2759" t="s">
        <v>562</v>
      </c>
      <c r="E2759" t="s">
        <v>6263</v>
      </c>
      <c r="F2759" t="s">
        <v>98</v>
      </c>
      <c r="G2759" t="s">
        <v>97</v>
      </c>
      <c r="H2759" t="s">
        <v>833</v>
      </c>
      <c r="I2759" s="200">
        <v>374644</v>
      </c>
      <c r="J2759" s="200"/>
      <c r="K2759" s="237">
        <v>2722.5</v>
      </c>
      <c r="L2759" s="237"/>
      <c r="M2759" s="288">
        <v>137.61000000000001</v>
      </c>
      <c r="N2759" s="288"/>
      <c r="O2759" s="311">
        <v>374644</v>
      </c>
      <c r="P2759" s="298"/>
      <c r="Q2759" s="299">
        <v>2699.3</v>
      </c>
      <c r="R2759" s="299"/>
      <c r="S2759" s="300">
        <v>138.79</v>
      </c>
      <c r="T2759" s="301"/>
      <c r="U2759" s="246"/>
    </row>
    <row r="2760" spans="1:21" x14ac:dyDescent="0.25">
      <c r="A2760" s="290" t="s">
        <v>6264</v>
      </c>
      <c r="B2760" t="s">
        <v>560</v>
      </c>
      <c r="C2760" t="s">
        <v>561</v>
      </c>
      <c r="D2760" t="s">
        <v>562</v>
      </c>
      <c r="E2760" t="s">
        <v>6265</v>
      </c>
      <c r="F2760" t="s">
        <v>98</v>
      </c>
      <c r="G2760" t="s">
        <v>97</v>
      </c>
      <c r="H2760" t="s">
        <v>833</v>
      </c>
      <c r="I2760" s="200">
        <v>23000</v>
      </c>
      <c r="J2760" s="200"/>
      <c r="K2760" s="237">
        <v>543.1</v>
      </c>
      <c r="L2760" s="237"/>
      <c r="M2760" s="288">
        <v>42.35</v>
      </c>
      <c r="N2760" s="288"/>
      <c r="O2760" s="311">
        <v>23000</v>
      </c>
      <c r="P2760" s="298"/>
      <c r="Q2760" s="299">
        <v>554.9</v>
      </c>
      <c r="R2760" s="299"/>
      <c r="S2760" s="300">
        <v>41.45</v>
      </c>
      <c r="T2760" s="301"/>
      <c r="U2760" s="246"/>
    </row>
    <row r="2761" spans="1:21" x14ac:dyDescent="0.25">
      <c r="A2761" s="290" t="s">
        <v>6266</v>
      </c>
      <c r="B2761" t="s">
        <v>560</v>
      </c>
      <c r="C2761" t="s">
        <v>561</v>
      </c>
      <c r="D2761" t="s">
        <v>562</v>
      </c>
      <c r="E2761" t="s">
        <v>6267</v>
      </c>
      <c r="F2761" t="s">
        <v>98</v>
      </c>
      <c r="G2761" t="s">
        <v>97</v>
      </c>
      <c r="H2761" t="s">
        <v>830</v>
      </c>
      <c r="I2761" s="200">
        <v>14525</v>
      </c>
      <c r="J2761" s="200"/>
      <c r="K2761" s="237">
        <v>16609.5</v>
      </c>
      <c r="L2761" s="237"/>
      <c r="M2761" s="288">
        <v>0.87</v>
      </c>
      <c r="N2761" s="288"/>
      <c r="O2761" s="311">
        <v>13650</v>
      </c>
      <c r="P2761" s="298"/>
      <c r="Q2761" s="299">
        <v>16701.7</v>
      </c>
      <c r="R2761" s="299"/>
      <c r="S2761" s="300">
        <v>0.82</v>
      </c>
      <c r="T2761" s="301"/>
      <c r="U2761" s="246"/>
    </row>
    <row r="2762" spans="1:21" x14ac:dyDescent="0.25">
      <c r="A2762" s="290" t="s">
        <v>6268</v>
      </c>
      <c r="B2762" t="s">
        <v>560</v>
      </c>
      <c r="C2762" t="s">
        <v>561</v>
      </c>
      <c r="D2762" t="s">
        <v>562</v>
      </c>
      <c r="E2762" t="s">
        <v>6269</v>
      </c>
      <c r="F2762" t="s">
        <v>98</v>
      </c>
      <c r="G2762" t="s">
        <v>97</v>
      </c>
      <c r="H2762" t="s">
        <v>833</v>
      </c>
      <c r="I2762" s="200">
        <v>9900</v>
      </c>
      <c r="J2762" s="200"/>
      <c r="K2762" s="237">
        <v>159.80000000000001</v>
      </c>
      <c r="L2762" s="237"/>
      <c r="M2762" s="288">
        <v>61.95</v>
      </c>
      <c r="N2762" s="288"/>
      <c r="O2762" s="311">
        <v>10300</v>
      </c>
      <c r="P2762" s="298"/>
      <c r="Q2762" s="299">
        <v>159</v>
      </c>
      <c r="R2762" s="299"/>
      <c r="S2762" s="300">
        <v>64.78</v>
      </c>
      <c r="T2762" s="301"/>
      <c r="U2762" s="246"/>
    </row>
    <row r="2763" spans="1:21" x14ac:dyDescent="0.25">
      <c r="A2763" s="290" t="s">
        <v>6270</v>
      </c>
      <c r="B2763" t="s">
        <v>560</v>
      </c>
      <c r="C2763" t="s">
        <v>561</v>
      </c>
      <c r="D2763" t="s">
        <v>562</v>
      </c>
      <c r="E2763" t="s">
        <v>6271</v>
      </c>
      <c r="F2763" t="s">
        <v>98</v>
      </c>
      <c r="G2763" t="s">
        <v>97</v>
      </c>
      <c r="H2763" t="s">
        <v>833</v>
      </c>
      <c r="I2763" s="200">
        <v>35954</v>
      </c>
      <c r="J2763" s="200"/>
      <c r="K2763" s="237">
        <v>863</v>
      </c>
      <c r="L2763" s="237"/>
      <c r="M2763" s="288">
        <v>41.66</v>
      </c>
      <c r="N2763" s="288"/>
      <c r="O2763" s="311">
        <v>37830</v>
      </c>
      <c r="P2763" s="298"/>
      <c r="Q2763" s="299">
        <v>859.6</v>
      </c>
      <c r="R2763" s="299"/>
      <c r="S2763" s="300">
        <v>44.01</v>
      </c>
      <c r="T2763" s="301"/>
      <c r="U2763" s="246"/>
    </row>
    <row r="2764" spans="1:21" x14ac:dyDescent="0.25">
      <c r="A2764" s="290" t="s">
        <v>6272</v>
      </c>
      <c r="B2764" t="s">
        <v>560</v>
      </c>
      <c r="C2764" t="s">
        <v>561</v>
      </c>
      <c r="D2764" t="s">
        <v>562</v>
      </c>
      <c r="E2764" t="s">
        <v>6273</v>
      </c>
      <c r="F2764" t="s">
        <v>98</v>
      </c>
      <c r="G2764" t="s">
        <v>97</v>
      </c>
      <c r="H2764" t="s">
        <v>833</v>
      </c>
      <c r="I2764" s="200">
        <v>7375</v>
      </c>
      <c r="J2764" s="200"/>
      <c r="K2764" s="237">
        <v>201</v>
      </c>
      <c r="L2764" s="237"/>
      <c r="M2764" s="288">
        <v>36.69</v>
      </c>
      <c r="N2764" s="288"/>
      <c r="O2764" s="311">
        <v>7454</v>
      </c>
      <c r="P2764" s="298"/>
      <c r="Q2764" s="299">
        <v>201</v>
      </c>
      <c r="R2764" s="299"/>
      <c r="S2764" s="300">
        <v>37.08</v>
      </c>
      <c r="T2764" s="301"/>
      <c r="U2764" s="246"/>
    </row>
    <row r="2765" spans="1:21" x14ac:dyDescent="0.25">
      <c r="A2765" s="290" t="s">
        <v>6274</v>
      </c>
      <c r="B2765" t="s">
        <v>560</v>
      </c>
      <c r="C2765" t="s">
        <v>561</v>
      </c>
      <c r="D2765" t="s">
        <v>562</v>
      </c>
      <c r="E2765" t="s">
        <v>6275</v>
      </c>
      <c r="F2765" t="s">
        <v>98</v>
      </c>
      <c r="G2765" t="s">
        <v>97</v>
      </c>
      <c r="H2765" t="s">
        <v>833</v>
      </c>
      <c r="I2765" s="200">
        <v>65000</v>
      </c>
      <c r="J2765" s="200"/>
      <c r="K2765" s="237">
        <v>1261.2</v>
      </c>
      <c r="L2765" s="237"/>
      <c r="M2765" s="288">
        <v>51.54</v>
      </c>
      <c r="N2765" s="288"/>
      <c r="O2765" s="311">
        <v>83962</v>
      </c>
      <c r="P2765" s="298"/>
      <c r="Q2765" s="299">
        <v>1260.4000000000001</v>
      </c>
      <c r="R2765" s="299"/>
      <c r="S2765" s="300">
        <v>66.62</v>
      </c>
      <c r="T2765" s="301"/>
      <c r="U2765" s="246"/>
    </row>
    <row r="2766" spans="1:21" x14ac:dyDescent="0.25">
      <c r="A2766" s="290" t="s">
        <v>6276</v>
      </c>
      <c r="B2766" t="s">
        <v>560</v>
      </c>
      <c r="C2766" t="s">
        <v>561</v>
      </c>
      <c r="D2766" t="s">
        <v>562</v>
      </c>
      <c r="E2766" t="s">
        <v>6277</v>
      </c>
      <c r="F2766" t="s">
        <v>98</v>
      </c>
      <c r="G2766" t="s">
        <v>97</v>
      </c>
      <c r="H2766" t="s">
        <v>833</v>
      </c>
      <c r="I2766" s="200">
        <v>68269</v>
      </c>
      <c r="J2766" s="200"/>
      <c r="K2766" s="237">
        <v>682.9</v>
      </c>
      <c r="L2766" s="237"/>
      <c r="M2766" s="288">
        <v>99.97</v>
      </c>
      <c r="N2766" s="288"/>
      <c r="O2766" s="311">
        <v>69635</v>
      </c>
      <c r="P2766" s="298"/>
      <c r="Q2766" s="299">
        <v>679.9</v>
      </c>
      <c r="R2766" s="299"/>
      <c r="S2766" s="300">
        <v>102.42</v>
      </c>
      <c r="T2766" s="301"/>
      <c r="U2766" s="246"/>
    </row>
    <row r="2767" spans="1:21" x14ac:dyDescent="0.25">
      <c r="A2767" s="290" t="s">
        <v>6278</v>
      </c>
      <c r="B2767" t="s">
        <v>560</v>
      </c>
      <c r="C2767" t="s">
        <v>561</v>
      </c>
      <c r="D2767" t="s">
        <v>562</v>
      </c>
      <c r="E2767" t="s">
        <v>6279</v>
      </c>
      <c r="F2767" t="s">
        <v>98</v>
      </c>
      <c r="G2767" t="s">
        <v>97</v>
      </c>
      <c r="H2767" t="s">
        <v>833</v>
      </c>
      <c r="I2767" s="200">
        <v>22433</v>
      </c>
      <c r="J2767" s="200"/>
      <c r="K2767" s="237">
        <v>350.4</v>
      </c>
      <c r="L2767" s="237"/>
      <c r="M2767" s="288">
        <v>64.02</v>
      </c>
      <c r="N2767" s="288"/>
      <c r="O2767" s="311">
        <v>22433</v>
      </c>
      <c r="P2767" s="298"/>
      <c r="Q2767" s="299">
        <v>355.1</v>
      </c>
      <c r="R2767" s="299"/>
      <c r="S2767" s="300">
        <v>63.17</v>
      </c>
      <c r="T2767" s="301"/>
      <c r="U2767" s="246"/>
    </row>
    <row r="2768" spans="1:21" x14ac:dyDescent="0.25">
      <c r="A2768" s="290" t="s">
        <v>6280</v>
      </c>
      <c r="B2768" t="s">
        <v>560</v>
      </c>
      <c r="C2768" t="s">
        <v>561</v>
      </c>
      <c r="D2768" t="s">
        <v>562</v>
      </c>
      <c r="E2768" t="s">
        <v>6281</v>
      </c>
      <c r="F2768" t="s">
        <v>98</v>
      </c>
      <c r="G2768" t="s">
        <v>97</v>
      </c>
      <c r="H2768" t="s">
        <v>833</v>
      </c>
      <c r="I2768" s="200">
        <v>28338</v>
      </c>
      <c r="J2768" s="200"/>
      <c r="K2768" s="237">
        <v>364.4</v>
      </c>
      <c r="L2768" s="237"/>
      <c r="M2768" s="288">
        <v>77.77</v>
      </c>
      <c r="N2768" s="288"/>
      <c r="O2768" s="311">
        <v>28338</v>
      </c>
      <c r="P2768" s="298"/>
      <c r="Q2768" s="299">
        <v>368</v>
      </c>
      <c r="R2768" s="299"/>
      <c r="S2768" s="300">
        <v>77.010000000000005</v>
      </c>
      <c r="T2768" s="301"/>
      <c r="U2768" s="246"/>
    </row>
    <row r="2769" spans="1:21" x14ac:dyDescent="0.25">
      <c r="A2769" s="290" t="s">
        <v>6282</v>
      </c>
      <c r="B2769" t="s">
        <v>560</v>
      </c>
      <c r="C2769" t="s">
        <v>561</v>
      </c>
      <c r="D2769" t="s">
        <v>562</v>
      </c>
      <c r="E2769" t="s">
        <v>6283</v>
      </c>
      <c r="F2769" t="s">
        <v>98</v>
      </c>
      <c r="G2769" t="s">
        <v>97</v>
      </c>
      <c r="H2769" t="s">
        <v>833</v>
      </c>
      <c r="I2769" s="200">
        <v>8435</v>
      </c>
      <c r="J2769" s="200"/>
      <c r="K2769" s="237">
        <v>175.2</v>
      </c>
      <c r="L2769" s="237"/>
      <c r="M2769" s="288">
        <v>48.14</v>
      </c>
      <c r="N2769" s="288"/>
      <c r="O2769" s="311">
        <v>8435</v>
      </c>
      <c r="P2769" s="298"/>
      <c r="Q2769" s="299">
        <v>174.3</v>
      </c>
      <c r="R2769" s="299"/>
      <c r="S2769" s="300">
        <v>48.39</v>
      </c>
      <c r="T2769" s="301"/>
      <c r="U2769" s="246"/>
    </row>
    <row r="2770" spans="1:21" x14ac:dyDescent="0.25">
      <c r="A2770" s="290" t="s">
        <v>6284</v>
      </c>
      <c r="B2770" t="s">
        <v>560</v>
      </c>
      <c r="C2770" t="s">
        <v>561</v>
      </c>
      <c r="D2770" t="s">
        <v>562</v>
      </c>
      <c r="E2770" t="s">
        <v>6285</v>
      </c>
      <c r="F2770" t="s">
        <v>98</v>
      </c>
      <c r="G2770" t="s">
        <v>97</v>
      </c>
      <c r="H2770" t="s">
        <v>896</v>
      </c>
      <c r="I2770" s="200">
        <v>0</v>
      </c>
      <c r="J2770" s="200"/>
      <c r="K2770" s="237">
        <v>32</v>
      </c>
      <c r="L2770" s="237"/>
      <c r="M2770" s="288">
        <v>0</v>
      </c>
      <c r="N2770" s="288"/>
      <c r="O2770" s="311">
        <v>0</v>
      </c>
      <c r="P2770" s="298"/>
      <c r="Q2770" s="299">
        <v>32.799999999999997</v>
      </c>
      <c r="R2770" s="299"/>
      <c r="S2770" s="300">
        <v>0</v>
      </c>
      <c r="T2770" s="301"/>
      <c r="U2770" s="246"/>
    </row>
    <row r="2771" spans="1:21" x14ac:dyDescent="0.25">
      <c r="A2771" s="290" t="s">
        <v>6286</v>
      </c>
      <c r="B2771" t="s">
        <v>560</v>
      </c>
      <c r="C2771" t="s">
        <v>561</v>
      </c>
      <c r="D2771" t="s">
        <v>562</v>
      </c>
      <c r="E2771" t="s">
        <v>6287</v>
      </c>
      <c r="F2771" t="s">
        <v>98</v>
      </c>
      <c r="G2771" t="s">
        <v>97</v>
      </c>
      <c r="H2771" t="s">
        <v>833</v>
      </c>
      <c r="I2771" s="200">
        <v>52000</v>
      </c>
      <c r="J2771" s="200"/>
      <c r="K2771" s="237">
        <v>411.8</v>
      </c>
      <c r="L2771" s="237"/>
      <c r="M2771" s="288">
        <v>126.27</v>
      </c>
      <c r="N2771" s="288"/>
      <c r="O2771" s="311">
        <v>55000</v>
      </c>
      <c r="P2771" s="298"/>
      <c r="Q2771" s="299">
        <v>422.1</v>
      </c>
      <c r="R2771" s="299"/>
      <c r="S2771" s="300">
        <v>130.30000000000001</v>
      </c>
      <c r="T2771" s="301"/>
      <c r="U2771" s="246"/>
    </row>
    <row r="2772" spans="1:21" x14ac:dyDescent="0.25">
      <c r="A2772" s="290" t="s">
        <v>6288</v>
      </c>
      <c r="B2772" t="s">
        <v>560</v>
      </c>
      <c r="C2772" t="s">
        <v>561</v>
      </c>
      <c r="D2772" t="s">
        <v>562</v>
      </c>
      <c r="E2772" t="s">
        <v>6289</v>
      </c>
      <c r="F2772" t="s">
        <v>98</v>
      </c>
      <c r="G2772" t="s">
        <v>97</v>
      </c>
      <c r="H2772" t="s">
        <v>833</v>
      </c>
      <c r="I2772" s="200">
        <v>66430</v>
      </c>
      <c r="J2772" s="200"/>
      <c r="K2772" s="237">
        <v>538</v>
      </c>
      <c r="L2772" s="237"/>
      <c r="M2772" s="288">
        <v>123.48</v>
      </c>
      <c r="N2772" s="288"/>
      <c r="O2772" s="311">
        <v>68423</v>
      </c>
      <c r="P2772" s="298"/>
      <c r="Q2772" s="299">
        <v>540.1</v>
      </c>
      <c r="R2772" s="299"/>
      <c r="S2772" s="300">
        <v>126.69</v>
      </c>
      <c r="T2772" s="301"/>
      <c r="U2772" s="246"/>
    </row>
    <row r="2773" spans="1:21" x14ac:dyDescent="0.25">
      <c r="A2773" s="290" t="s">
        <v>6290</v>
      </c>
      <c r="B2773" t="s">
        <v>560</v>
      </c>
      <c r="C2773" t="s">
        <v>561</v>
      </c>
      <c r="D2773" t="s">
        <v>562</v>
      </c>
      <c r="E2773" t="s">
        <v>6291</v>
      </c>
      <c r="F2773" t="s">
        <v>98</v>
      </c>
      <c r="G2773" t="s">
        <v>97</v>
      </c>
      <c r="H2773" t="s">
        <v>833</v>
      </c>
      <c r="I2773" s="200">
        <v>53000</v>
      </c>
      <c r="J2773" s="200"/>
      <c r="K2773" s="237">
        <v>891.4</v>
      </c>
      <c r="L2773" s="237"/>
      <c r="M2773" s="288">
        <v>59.46</v>
      </c>
      <c r="N2773" s="288"/>
      <c r="O2773" s="311">
        <v>63000</v>
      </c>
      <c r="P2773" s="298"/>
      <c r="Q2773" s="299">
        <v>891</v>
      </c>
      <c r="R2773" s="299"/>
      <c r="S2773" s="300">
        <v>70.709999999999994</v>
      </c>
      <c r="T2773" s="301"/>
      <c r="U2773" s="246"/>
    </row>
    <row r="2774" spans="1:21" x14ac:dyDescent="0.25">
      <c r="A2774" s="290" t="s">
        <v>6292</v>
      </c>
      <c r="B2774" t="s">
        <v>560</v>
      </c>
      <c r="C2774" t="s">
        <v>561</v>
      </c>
      <c r="D2774" t="s">
        <v>562</v>
      </c>
      <c r="E2774" t="s">
        <v>6293</v>
      </c>
      <c r="F2774" t="s">
        <v>98</v>
      </c>
      <c r="G2774" t="s">
        <v>97</v>
      </c>
      <c r="H2774" t="s">
        <v>833</v>
      </c>
      <c r="I2774" s="200">
        <v>8096</v>
      </c>
      <c r="J2774" s="200"/>
      <c r="K2774" s="237">
        <v>628.1</v>
      </c>
      <c r="L2774" s="237"/>
      <c r="M2774" s="288">
        <v>12.89</v>
      </c>
      <c r="N2774" s="288"/>
      <c r="O2774" s="311">
        <v>8096</v>
      </c>
      <c r="P2774" s="298"/>
      <c r="Q2774" s="299">
        <v>636.20000000000005</v>
      </c>
      <c r="R2774" s="299"/>
      <c r="S2774" s="300">
        <v>12.73</v>
      </c>
      <c r="T2774" s="301"/>
      <c r="U2774" s="246"/>
    </row>
    <row r="2775" spans="1:21" x14ac:dyDescent="0.25">
      <c r="A2775" s="290" t="s">
        <v>6294</v>
      </c>
      <c r="B2775" t="s">
        <v>560</v>
      </c>
      <c r="C2775" t="s">
        <v>561</v>
      </c>
      <c r="D2775" t="s">
        <v>562</v>
      </c>
      <c r="E2775" t="s">
        <v>6295</v>
      </c>
      <c r="F2775" t="s">
        <v>98</v>
      </c>
      <c r="G2775" t="s">
        <v>97</v>
      </c>
      <c r="H2775" t="s">
        <v>833</v>
      </c>
      <c r="I2775" s="200">
        <v>41960</v>
      </c>
      <c r="J2775" s="200"/>
      <c r="K2775" s="237">
        <v>589.4</v>
      </c>
      <c r="L2775" s="237"/>
      <c r="M2775" s="288">
        <v>71.19</v>
      </c>
      <c r="N2775" s="288"/>
      <c r="O2775" s="311">
        <v>46350</v>
      </c>
      <c r="P2775" s="298"/>
      <c r="Q2775" s="299">
        <v>589.20000000000005</v>
      </c>
      <c r="R2775" s="299"/>
      <c r="S2775" s="300">
        <v>78.67</v>
      </c>
      <c r="T2775" s="301"/>
      <c r="U2775" s="246"/>
    </row>
    <row r="2776" spans="1:21" x14ac:dyDescent="0.25">
      <c r="A2776" s="290" t="s">
        <v>6296</v>
      </c>
      <c r="B2776" t="s">
        <v>560</v>
      </c>
      <c r="C2776" t="s">
        <v>561</v>
      </c>
      <c r="D2776" t="s">
        <v>562</v>
      </c>
      <c r="E2776" t="s">
        <v>6297</v>
      </c>
      <c r="F2776" t="s">
        <v>98</v>
      </c>
      <c r="G2776" t="s">
        <v>97</v>
      </c>
      <c r="H2776" t="s">
        <v>833</v>
      </c>
      <c r="I2776" s="200">
        <v>111248</v>
      </c>
      <c r="J2776" s="200"/>
      <c r="K2776" s="237">
        <v>1229.7</v>
      </c>
      <c r="L2776" s="237"/>
      <c r="M2776" s="288">
        <v>90.47</v>
      </c>
      <c r="N2776" s="288"/>
      <c r="O2776" s="311">
        <v>113474</v>
      </c>
      <c r="P2776" s="298"/>
      <c r="Q2776" s="299">
        <v>1228.9000000000001</v>
      </c>
      <c r="R2776" s="299"/>
      <c r="S2776" s="300">
        <v>92.34</v>
      </c>
      <c r="T2776" s="301"/>
      <c r="U2776" s="246"/>
    </row>
    <row r="2777" spans="1:21" x14ac:dyDescent="0.25">
      <c r="A2777" s="290" t="s">
        <v>6298</v>
      </c>
      <c r="B2777" t="s">
        <v>560</v>
      </c>
      <c r="C2777" t="s">
        <v>561</v>
      </c>
      <c r="D2777" t="s">
        <v>562</v>
      </c>
      <c r="E2777" t="s">
        <v>6299</v>
      </c>
      <c r="F2777" t="s">
        <v>98</v>
      </c>
      <c r="G2777" t="s">
        <v>97</v>
      </c>
      <c r="H2777" t="s">
        <v>833</v>
      </c>
      <c r="I2777" s="200">
        <v>14000</v>
      </c>
      <c r="J2777" s="200"/>
      <c r="K2777" s="237">
        <v>241.6</v>
      </c>
      <c r="L2777" s="237"/>
      <c r="M2777" s="288">
        <v>57.95</v>
      </c>
      <c r="N2777" s="288"/>
      <c r="O2777" s="311">
        <v>16000</v>
      </c>
      <c r="P2777" s="298"/>
      <c r="Q2777" s="299">
        <v>238.6</v>
      </c>
      <c r="R2777" s="299"/>
      <c r="S2777" s="300">
        <v>67.06</v>
      </c>
      <c r="T2777" s="301"/>
      <c r="U2777" s="246"/>
    </row>
    <row r="2778" spans="1:21" x14ac:dyDescent="0.25">
      <c r="A2778" s="290" t="s">
        <v>6300</v>
      </c>
      <c r="B2778" t="s">
        <v>560</v>
      </c>
      <c r="C2778" t="s">
        <v>561</v>
      </c>
      <c r="D2778" t="s">
        <v>562</v>
      </c>
      <c r="E2778" t="s">
        <v>6301</v>
      </c>
      <c r="F2778" t="s">
        <v>98</v>
      </c>
      <c r="G2778" t="s">
        <v>97</v>
      </c>
      <c r="H2778" t="s">
        <v>833</v>
      </c>
      <c r="I2778" s="200">
        <v>13100</v>
      </c>
      <c r="J2778" s="200"/>
      <c r="K2778" s="237">
        <v>202.1</v>
      </c>
      <c r="L2778" s="237"/>
      <c r="M2778" s="288">
        <v>64.819999999999993</v>
      </c>
      <c r="N2778" s="288"/>
      <c r="O2778" s="311">
        <v>13100</v>
      </c>
      <c r="P2778" s="298"/>
      <c r="Q2778" s="299">
        <v>199.4</v>
      </c>
      <c r="R2778" s="299"/>
      <c r="S2778" s="300">
        <v>65.7</v>
      </c>
      <c r="T2778" s="301"/>
      <c r="U2778" s="246"/>
    </row>
    <row r="2779" spans="1:21" x14ac:dyDescent="0.25">
      <c r="A2779" s="290" t="s">
        <v>6302</v>
      </c>
      <c r="B2779" t="s">
        <v>560</v>
      </c>
      <c r="C2779" t="s">
        <v>561</v>
      </c>
      <c r="D2779" t="s">
        <v>562</v>
      </c>
      <c r="E2779" t="s">
        <v>6303</v>
      </c>
      <c r="F2779" t="s">
        <v>98</v>
      </c>
      <c r="G2779" t="s">
        <v>97</v>
      </c>
      <c r="H2779" t="s">
        <v>833</v>
      </c>
      <c r="I2779" s="200">
        <v>50000</v>
      </c>
      <c r="J2779" s="200"/>
      <c r="K2779" s="237">
        <v>1051.2</v>
      </c>
      <c r="L2779" s="237"/>
      <c r="M2779" s="288">
        <v>47.56</v>
      </c>
      <c r="N2779" s="288"/>
      <c r="O2779" s="311">
        <v>100000</v>
      </c>
      <c r="P2779" s="298"/>
      <c r="Q2779" s="299">
        <v>1057.3</v>
      </c>
      <c r="R2779" s="299"/>
      <c r="S2779" s="300">
        <v>94.58</v>
      </c>
      <c r="T2779" s="301"/>
      <c r="U2779" s="246"/>
    </row>
    <row r="2780" spans="1:21" x14ac:dyDescent="0.25">
      <c r="A2780" s="290" t="s">
        <v>6304</v>
      </c>
      <c r="B2780" t="s">
        <v>560</v>
      </c>
      <c r="C2780" t="s">
        <v>561</v>
      </c>
      <c r="D2780" t="s">
        <v>562</v>
      </c>
      <c r="E2780" t="s">
        <v>6305</v>
      </c>
      <c r="F2780" t="s">
        <v>98</v>
      </c>
      <c r="G2780" t="s">
        <v>97</v>
      </c>
      <c r="H2780" t="s">
        <v>833</v>
      </c>
      <c r="I2780" s="200">
        <v>35000</v>
      </c>
      <c r="J2780" s="200"/>
      <c r="K2780" s="237">
        <v>528.1</v>
      </c>
      <c r="L2780" s="237"/>
      <c r="M2780" s="288">
        <v>66.28</v>
      </c>
      <c r="N2780" s="288"/>
      <c r="O2780" s="311">
        <v>37000</v>
      </c>
      <c r="P2780" s="298"/>
      <c r="Q2780" s="299">
        <v>514</v>
      </c>
      <c r="R2780" s="299"/>
      <c r="S2780" s="300">
        <v>71.98</v>
      </c>
      <c r="T2780" s="301"/>
      <c r="U2780" s="246"/>
    </row>
    <row r="2781" spans="1:21" x14ac:dyDescent="0.25">
      <c r="A2781" s="290" t="s">
        <v>6306</v>
      </c>
      <c r="B2781" t="s">
        <v>560</v>
      </c>
      <c r="C2781" t="s">
        <v>561</v>
      </c>
      <c r="D2781" t="s">
        <v>562</v>
      </c>
      <c r="E2781" t="s">
        <v>6307</v>
      </c>
      <c r="F2781" t="s">
        <v>98</v>
      </c>
      <c r="G2781" t="s">
        <v>97</v>
      </c>
      <c r="H2781" t="s">
        <v>833</v>
      </c>
      <c r="I2781" s="200">
        <v>23000</v>
      </c>
      <c r="J2781" s="200"/>
      <c r="K2781" s="237">
        <v>475.9</v>
      </c>
      <c r="L2781" s="237"/>
      <c r="M2781" s="288">
        <v>48.33</v>
      </c>
      <c r="N2781" s="288"/>
      <c r="O2781" s="311">
        <v>23000</v>
      </c>
      <c r="P2781" s="298"/>
      <c r="Q2781" s="299">
        <v>471.8</v>
      </c>
      <c r="R2781" s="299"/>
      <c r="S2781" s="300">
        <v>48.75</v>
      </c>
      <c r="T2781" s="301"/>
      <c r="U2781" s="246"/>
    </row>
    <row r="2782" spans="1:21" x14ac:dyDescent="0.25">
      <c r="A2782" s="290" t="s">
        <v>6308</v>
      </c>
      <c r="B2782" t="s">
        <v>560</v>
      </c>
      <c r="C2782" t="s">
        <v>561</v>
      </c>
      <c r="D2782" t="s">
        <v>562</v>
      </c>
      <c r="E2782" t="s">
        <v>6309</v>
      </c>
      <c r="F2782" t="s">
        <v>98</v>
      </c>
      <c r="G2782" t="s">
        <v>97</v>
      </c>
      <c r="H2782" t="s">
        <v>833</v>
      </c>
      <c r="I2782" s="200">
        <v>5000</v>
      </c>
      <c r="J2782" s="200"/>
      <c r="K2782" s="237">
        <v>163.9</v>
      </c>
      <c r="L2782" s="237"/>
      <c r="M2782" s="288">
        <v>30.51</v>
      </c>
      <c r="N2782" s="288"/>
      <c r="O2782" s="311">
        <v>5000</v>
      </c>
      <c r="P2782" s="298"/>
      <c r="Q2782" s="299">
        <v>163.5</v>
      </c>
      <c r="R2782" s="299"/>
      <c r="S2782" s="300">
        <v>30.58</v>
      </c>
      <c r="T2782" s="301"/>
      <c r="U2782" s="246"/>
    </row>
    <row r="2783" spans="1:21" x14ac:dyDescent="0.25">
      <c r="A2783" s="290" t="s">
        <v>6310</v>
      </c>
      <c r="B2783" t="s">
        <v>560</v>
      </c>
      <c r="C2783" t="s">
        <v>561</v>
      </c>
      <c r="D2783" t="s">
        <v>562</v>
      </c>
      <c r="E2783" t="s">
        <v>6311</v>
      </c>
      <c r="F2783" t="s">
        <v>98</v>
      </c>
      <c r="G2783" t="s">
        <v>97</v>
      </c>
      <c r="H2783" t="s">
        <v>833</v>
      </c>
      <c r="I2783" s="200">
        <v>174545</v>
      </c>
      <c r="J2783" s="200"/>
      <c r="K2783" s="237">
        <v>1941.2</v>
      </c>
      <c r="L2783" s="237"/>
      <c r="M2783" s="288">
        <v>89.92</v>
      </c>
      <c r="N2783" s="288"/>
      <c r="O2783" s="311">
        <v>177347</v>
      </c>
      <c r="P2783" s="298"/>
      <c r="Q2783" s="299">
        <v>1930.2</v>
      </c>
      <c r="R2783" s="299"/>
      <c r="S2783" s="300">
        <v>91.88</v>
      </c>
      <c r="T2783" s="301"/>
      <c r="U2783" s="246"/>
    </row>
    <row r="2784" spans="1:21" x14ac:dyDescent="0.25">
      <c r="A2784" s="290" t="s">
        <v>6312</v>
      </c>
      <c r="B2784" t="s">
        <v>560</v>
      </c>
      <c r="C2784" t="s">
        <v>561</v>
      </c>
      <c r="D2784" t="s">
        <v>562</v>
      </c>
      <c r="E2784" t="s">
        <v>6313</v>
      </c>
      <c r="F2784" t="s">
        <v>98</v>
      </c>
      <c r="G2784" t="s">
        <v>97</v>
      </c>
      <c r="H2784" t="s">
        <v>833</v>
      </c>
      <c r="I2784" s="200">
        <v>2000</v>
      </c>
      <c r="J2784" s="200"/>
      <c r="K2784" s="237">
        <v>179.6</v>
      </c>
      <c r="L2784" s="237"/>
      <c r="M2784" s="288">
        <v>11.14</v>
      </c>
      <c r="N2784" s="288"/>
      <c r="O2784" s="311">
        <v>2000</v>
      </c>
      <c r="P2784" s="298"/>
      <c r="Q2784" s="299">
        <v>175.4</v>
      </c>
      <c r="R2784" s="299"/>
      <c r="S2784" s="300">
        <v>11.4</v>
      </c>
      <c r="T2784" s="301"/>
      <c r="U2784" s="246"/>
    </row>
    <row r="2785" spans="1:21" x14ac:dyDescent="0.25">
      <c r="A2785" s="290" t="s">
        <v>6314</v>
      </c>
      <c r="B2785" t="s">
        <v>560</v>
      </c>
      <c r="C2785" t="s">
        <v>561</v>
      </c>
      <c r="D2785" t="s">
        <v>562</v>
      </c>
      <c r="E2785" t="s">
        <v>6315</v>
      </c>
      <c r="F2785" t="s">
        <v>98</v>
      </c>
      <c r="G2785" t="s">
        <v>97</v>
      </c>
      <c r="H2785" t="s">
        <v>833</v>
      </c>
      <c r="I2785" s="200">
        <v>95560</v>
      </c>
      <c r="J2785" s="200"/>
      <c r="K2785" s="237">
        <v>1033.8</v>
      </c>
      <c r="L2785" s="237"/>
      <c r="M2785" s="288">
        <v>92.44</v>
      </c>
      <c r="N2785" s="288"/>
      <c r="O2785" s="311">
        <v>96606</v>
      </c>
      <c r="P2785" s="298"/>
      <c r="Q2785" s="299">
        <v>1041.3</v>
      </c>
      <c r="R2785" s="299"/>
      <c r="S2785" s="300">
        <v>92.77</v>
      </c>
      <c r="T2785" s="301"/>
      <c r="U2785" s="246"/>
    </row>
    <row r="2786" spans="1:21" x14ac:dyDescent="0.25">
      <c r="A2786" s="290" t="s">
        <v>6316</v>
      </c>
      <c r="B2786" t="s">
        <v>560</v>
      </c>
      <c r="C2786" t="s">
        <v>561</v>
      </c>
      <c r="D2786" t="s">
        <v>562</v>
      </c>
      <c r="E2786" t="s">
        <v>6317</v>
      </c>
      <c r="F2786" t="s">
        <v>98</v>
      </c>
      <c r="G2786" t="s">
        <v>97</v>
      </c>
      <c r="H2786" t="s">
        <v>833</v>
      </c>
      <c r="I2786" s="200">
        <v>51314</v>
      </c>
      <c r="J2786" s="200"/>
      <c r="K2786" s="237">
        <v>674.7</v>
      </c>
      <c r="L2786" s="237"/>
      <c r="M2786" s="288">
        <v>76.05</v>
      </c>
      <c r="N2786" s="288"/>
      <c r="O2786" s="311">
        <v>57184</v>
      </c>
      <c r="P2786" s="298"/>
      <c r="Q2786" s="299">
        <v>678.5</v>
      </c>
      <c r="R2786" s="299"/>
      <c r="S2786" s="300">
        <v>84.28</v>
      </c>
      <c r="T2786" s="301"/>
      <c r="U2786" s="246"/>
    </row>
    <row r="2787" spans="1:21" x14ac:dyDescent="0.25">
      <c r="A2787" s="290" t="s">
        <v>6318</v>
      </c>
      <c r="B2787" t="s">
        <v>560</v>
      </c>
      <c r="C2787" t="s">
        <v>561</v>
      </c>
      <c r="D2787" t="s">
        <v>562</v>
      </c>
      <c r="E2787" t="s">
        <v>6319</v>
      </c>
      <c r="F2787" t="s">
        <v>98</v>
      </c>
      <c r="G2787" t="s">
        <v>97</v>
      </c>
      <c r="H2787" t="s">
        <v>833</v>
      </c>
      <c r="I2787" s="200">
        <v>139950</v>
      </c>
      <c r="J2787" s="200"/>
      <c r="K2787" s="237">
        <v>1655.8</v>
      </c>
      <c r="L2787" s="237"/>
      <c r="M2787" s="288">
        <v>84.52</v>
      </c>
      <c r="N2787" s="288"/>
      <c r="O2787" s="311">
        <v>146400</v>
      </c>
      <c r="P2787" s="298"/>
      <c r="Q2787" s="299">
        <v>1640.3</v>
      </c>
      <c r="R2787" s="299"/>
      <c r="S2787" s="300">
        <v>89.25</v>
      </c>
      <c r="T2787" s="301"/>
      <c r="U2787" s="246"/>
    </row>
    <row r="2788" spans="1:21" x14ac:dyDescent="0.25">
      <c r="A2788" s="290" t="s">
        <v>6320</v>
      </c>
      <c r="B2788" t="s">
        <v>560</v>
      </c>
      <c r="C2788" t="s">
        <v>561</v>
      </c>
      <c r="D2788" t="s">
        <v>562</v>
      </c>
      <c r="E2788" t="s">
        <v>6321</v>
      </c>
      <c r="F2788" t="s">
        <v>98</v>
      </c>
      <c r="G2788" t="s">
        <v>97</v>
      </c>
      <c r="H2788" t="s">
        <v>833</v>
      </c>
      <c r="I2788" s="200">
        <v>4200</v>
      </c>
      <c r="J2788" s="200"/>
      <c r="K2788" s="237">
        <v>183.2</v>
      </c>
      <c r="L2788" s="237"/>
      <c r="M2788" s="288">
        <v>22.93</v>
      </c>
      <c r="N2788" s="288"/>
      <c r="O2788" s="311">
        <v>4200</v>
      </c>
      <c r="P2788" s="298"/>
      <c r="Q2788" s="299">
        <v>187.1</v>
      </c>
      <c r="R2788" s="299"/>
      <c r="S2788" s="300">
        <v>22.45</v>
      </c>
      <c r="T2788" s="301"/>
      <c r="U2788" s="246"/>
    </row>
    <row r="2789" spans="1:21" x14ac:dyDescent="0.25">
      <c r="A2789" s="290" t="s">
        <v>6322</v>
      </c>
      <c r="B2789" t="s">
        <v>560</v>
      </c>
      <c r="C2789" t="s">
        <v>561</v>
      </c>
      <c r="D2789" t="s">
        <v>562</v>
      </c>
      <c r="E2789" t="s">
        <v>932</v>
      </c>
      <c r="F2789" t="s">
        <v>98</v>
      </c>
      <c r="G2789" t="s">
        <v>97</v>
      </c>
      <c r="H2789" t="s">
        <v>833</v>
      </c>
      <c r="I2789" s="200">
        <v>38500</v>
      </c>
      <c r="J2789" s="200"/>
      <c r="K2789" s="237">
        <v>1119.5</v>
      </c>
      <c r="L2789" s="237"/>
      <c r="M2789" s="288">
        <v>34.39</v>
      </c>
      <c r="N2789" s="288"/>
      <c r="O2789" s="311">
        <v>42375</v>
      </c>
      <c r="P2789" s="298"/>
      <c r="Q2789" s="299">
        <v>1124.0999999999999</v>
      </c>
      <c r="R2789" s="299"/>
      <c r="S2789" s="300">
        <v>37.700000000000003</v>
      </c>
      <c r="T2789" s="301"/>
      <c r="U2789" s="246"/>
    </row>
    <row r="2790" spans="1:21" x14ac:dyDescent="0.25">
      <c r="A2790" s="290" t="s">
        <v>6323</v>
      </c>
      <c r="B2790" t="s">
        <v>560</v>
      </c>
      <c r="C2790" t="s">
        <v>561</v>
      </c>
      <c r="D2790" t="s">
        <v>562</v>
      </c>
      <c r="E2790" t="s">
        <v>6324</v>
      </c>
      <c r="F2790" t="s">
        <v>98</v>
      </c>
      <c r="G2790" t="s">
        <v>97</v>
      </c>
      <c r="H2790" t="s">
        <v>833</v>
      </c>
      <c r="I2790" s="200">
        <v>7100</v>
      </c>
      <c r="J2790" s="200"/>
      <c r="K2790" s="237">
        <v>160.9</v>
      </c>
      <c r="L2790" s="237"/>
      <c r="M2790" s="288">
        <v>44.13</v>
      </c>
      <c r="N2790" s="288"/>
      <c r="O2790" s="311">
        <v>7100</v>
      </c>
      <c r="P2790" s="298"/>
      <c r="Q2790" s="299">
        <v>157.4</v>
      </c>
      <c r="R2790" s="299"/>
      <c r="S2790" s="300">
        <v>45.11</v>
      </c>
      <c r="T2790" s="301"/>
      <c r="U2790" s="246"/>
    </row>
    <row r="2791" spans="1:21" x14ac:dyDescent="0.25">
      <c r="A2791" s="290" t="s">
        <v>6325</v>
      </c>
      <c r="B2791" t="s">
        <v>743</v>
      </c>
      <c r="C2791" t="s">
        <v>744</v>
      </c>
      <c r="D2791" t="s">
        <v>745</v>
      </c>
      <c r="E2791" t="s">
        <v>6326</v>
      </c>
      <c r="F2791" t="s">
        <v>98</v>
      </c>
      <c r="G2791" t="s">
        <v>97</v>
      </c>
      <c r="H2791" t="s">
        <v>833</v>
      </c>
      <c r="I2791" s="200">
        <v>800</v>
      </c>
      <c r="J2791" s="200"/>
      <c r="K2791" s="237">
        <v>60.9</v>
      </c>
      <c r="L2791" s="237"/>
      <c r="M2791" s="288">
        <v>13.14</v>
      </c>
      <c r="N2791" s="288"/>
      <c r="O2791" s="311">
        <v>650</v>
      </c>
      <c r="P2791" s="298"/>
      <c r="Q2791" s="299">
        <v>58.7</v>
      </c>
      <c r="R2791" s="299"/>
      <c r="S2791" s="300">
        <v>11.07</v>
      </c>
      <c r="T2791" s="301"/>
      <c r="U2791" s="246"/>
    </row>
    <row r="2792" spans="1:21" x14ac:dyDescent="0.25">
      <c r="A2792" s="290" t="s">
        <v>6327</v>
      </c>
      <c r="B2792" t="s">
        <v>743</v>
      </c>
      <c r="C2792" t="s">
        <v>744</v>
      </c>
      <c r="D2792" t="s">
        <v>745</v>
      </c>
      <c r="E2792" t="s">
        <v>6328</v>
      </c>
      <c r="F2792" t="s">
        <v>98</v>
      </c>
      <c r="G2792" t="s">
        <v>97</v>
      </c>
      <c r="H2792" t="s">
        <v>833</v>
      </c>
      <c r="I2792" s="200">
        <v>38181</v>
      </c>
      <c r="J2792" s="200"/>
      <c r="K2792" s="237">
        <v>441.1</v>
      </c>
      <c r="L2792" s="237"/>
      <c r="M2792" s="288">
        <v>86.56</v>
      </c>
      <c r="N2792" s="288"/>
      <c r="O2792" s="311">
        <v>49035</v>
      </c>
      <c r="P2792" s="298"/>
      <c r="Q2792" s="299">
        <v>441.1</v>
      </c>
      <c r="R2792" s="299"/>
      <c r="S2792" s="300">
        <v>111.17</v>
      </c>
      <c r="T2792" s="301"/>
      <c r="U2792" s="246"/>
    </row>
    <row r="2793" spans="1:21" x14ac:dyDescent="0.25">
      <c r="A2793" s="290" t="s">
        <v>6329</v>
      </c>
      <c r="B2793" t="s">
        <v>743</v>
      </c>
      <c r="C2793" t="s">
        <v>744</v>
      </c>
      <c r="D2793" t="s">
        <v>745</v>
      </c>
      <c r="E2793" t="s">
        <v>4806</v>
      </c>
      <c r="F2793" t="s">
        <v>98</v>
      </c>
      <c r="G2793" t="s">
        <v>97</v>
      </c>
      <c r="H2793" t="s">
        <v>833</v>
      </c>
      <c r="I2793" s="200">
        <v>20815</v>
      </c>
      <c r="J2793" s="200"/>
      <c r="K2793" s="237">
        <v>323.89999999999998</v>
      </c>
      <c r="L2793" s="237"/>
      <c r="M2793" s="288">
        <v>64.260000000000005</v>
      </c>
      <c r="N2793" s="288"/>
      <c r="O2793" s="311">
        <v>21407</v>
      </c>
      <c r="P2793" s="298"/>
      <c r="Q2793" s="299">
        <v>323</v>
      </c>
      <c r="R2793" s="299"/>
      <c r="S2793" s="300">
        <v>66.28</v>
      </c>
      <c r="T2793" s="301"/>
      <c r="U2793" s="246"/>
    </row>
    <row r="2794" spans="1:21" x14ac:dyDescent="0.25">
      <c r="A2794" s="290" t="s">
        <v>6330</v>
      </c>
      <c r="B2794" t="s">
        <v>743</v>
      </c>
      <c r="C2794" t="s">
        <v>744</v>
      </c>
      <c r="D2794" t="s">
        <v>745</v>
      </c>
      <c r="E2794" t="s">
        <v>6331</v>
      </c>
      <c r="F2794" t="s">
        <v>98</v>
      </c>
      <c r="G2794" t="s">
        <v>97</v>
      </c>
      <c r="H2794" t="s">
        <v>833</v>
      </c>
      <c r="I2794" s="200">
        <v>13885</v>
      </c>
      <c r="J2794" s="200"/>
      <c r="K2794" s="237">
        <v>141.5</v>
      </c>
      <c r="L2794" s="237"/>
      <c r="M2794" s="288">
        <v>98.13</v>
      </c>
      <c r="N2794" s="288"/>
      <c r="O2794" s="311">
        <v>14356</v>
      </c>
      <c r="P2794" s="298"/>
      <c r="Q2794" s="299">
        <v>143.19999999999999</v>
      </c>
      <c r="R2794" s="299"/>
      <c r="S2794" s="300">
        <v>100.25</v>
      </c>
      <c r="T2794" s="301"/>
      <c r="U2794" s="246"/>
    </row>
    <row r="2795" spans="1:21" x14ac:dyDescent="0.25">
      <c r="A2795" s="290" t="s">
        <v>6332</v>
      </c>
      <c r="B2795" t="s">
        <v>743</v>
      </c>
      <c r="C2795" t="s">
        <v>744</v>
      </c>
      <c r="D2795" t="s">
        <v>745</v>
      </c>
      <c r="E2795" t="s">
        <v>6333</v>
      </c>
      <c r="F2795" t="s">
        <v>98</v>
      </c>
      <c r="G2795" t="s">
        <v>97</v>
      </c>
      <c r="H2795" t="s">
        <v>833</v>
      </c>
      <c r="I2795" s="200">
        <v>103031</v>
      </c>
      <c r="J2795" s="200"/>
      <c r="K2795" s="237">
        <v>1821.1</v>
      </c>
      <c r="L2795" s="237"/>
      <c r="M2795" s="288">
        <v>56.58</v>
      </c>
      <c r="N2795" s="288"/>
      <c r="O2795" s="311">
        <v>105091</v>
      </c>
      <c r="P2795" s="298"/>
      <c r="Q2795" s="299">
        <v>1844.7</v>
      </c>
      <c r="R2795" s="299"/>
      <c r="S2795" s="300">
        <v>56.97</v>
      </c>
      <c r="T2795" s="301"/>
      <c r="U2795" s="246"/>
    </row>
    <row r="2796" spans="1:21" x14ac:dyDescent="0.25">
      <c r="A2796" s="290" t="s">
        <v>6334</v>
      </c>
      <c r="B2796" t="s">
        <v>743</v>
      </c>
      <c r="C2796" t="s">
        <v>744</v>
      </c>
      <c r="D2796" t="s">
        <v>745</v>
      </c>
      <c r="E2796" t="s">
        <v>6335</v>
      </c>
      <c r="F2796" t="s">
        <v>98</v>
      </c>
      <c r="G2796" t="s">
        <v>97</v>
      </c>
      <c r="H2796" t="s">
        <v>833</v>
      </c>
      <c r="I2796" s="200">
        <v>12928</v>
      </c>
      <c r="J2796" s="200"/>
      <c r="K2796" s="237">
        <v>442.4</v>
      </c>
      <c r="L2796" s="237"/>
      <c r="M2796" s="288">
        <v>29.22</v>
      </c>
      <c r="N2796" s="288"/>
      <c r="O2796" s="311">
        <v>13000</v>
      </c>
      <c r="P2796" s="298"/>
      <c r="Q2796" s="299">
        <v>448.1</v>
      </c>
      <c r="R2796" s="299"/>
      <c r="S2796" s="300">
        <v>29.01</v>
      </c>
      <c r="T2796" s="301"/>
      <c r="U2796" s="246"/>
    </row>
    <row r="2797" spans="1:21" x14ac:dyDescent="0.25">
      <c r="A2797" s="290" t="s">
        <v>6336</v>
      </c>
      <c r="B2797" t="s">
        <v>743</v>
      </c>
      <c r="C2797" t="s">
        <v>744</v>
      </c>
      <c r="D2797" t="s">
        <v>745</v>
      </c>
      <c r="E2797" t="s">
        <v>6337</v>
      </c>
      <c r="F2797" t="s">
        <v>98</v>
      </c>
      <c r="G2797" t="s">
        <v>97</v>
      </c>
      <c r="H2797" t="s">
        <v>833</v>
      </c>
      <c r="I2797" s="200">
        <v>39130</v>
      </c>
      <c r="J2797" s="200"/>
      <c r="K2797" s="237">
        <v>494.6</v>
      </c>
      <c r="L2797" s="237"/>
      <c r="M2797" s="288">
        <v>79.11</v>
      </c>
      <c r="N2797" s="288"/>
      <c r="O2797" s="311">
        <v>39240</v>
      </c>
      <c r="P2797" s="298"/>
      <c r="Q2797" s="299">
        <v>503.4</v>
      </c>
      <c r="R2797" s="299"/>
      <c r="S2797" s="300">
        <v>77.95</v>
      </c>
      <c r="T2797" s="301"/>
      <c r="U2797" s="246"/>
    </row>
    <row r="2798" spans="1:21" x14ac:dyDescent="0.25">
      <c r="A2798" s="290" t="s">
        <v>6338</v>
      </c>
      <c r="B2798" t="s">
        <v>743</v>
      </c>
      <c r="C2798" t="s">
        <v>744</v>
      </c>
      <c r="D2798" t="s">
        <v>745</v>
      </c>
      <c r="E2798" t="s">
        <v>6339</v>
      </c>
      <c r="F2798" t="s">
        <v>98</v>
      </c>
      <c r="G2798" t="s">
        <v>97</v>
      </c>
      <c r="H2798" t="s">
        <v>833</v>
      </c>
      <c r="I2798" s="200">
        <v>1398595</v>
      </c>
      <c r="J2798" s="200"/>
      <c r="K2798" s="237">
        <v>8536.4</v>
      </c>
      <c r="L2798" s="237"/>
      <c r="M2798" s="288">
        <v>163.84</v>
      </c>
      <c r="N2798" s="288"/>
      <c r="O2798" s="311">
        <v>1454171</v>
      </c>
      <c r="P2798" s="298"/>
      <c r="Q2798" s="299">
        <v>8616.7999999999993</v>
      </c>
      <c r="R2798" s="299"/>
      <c r="S2798" s="300">
        <v>168.76</v>
      </c>
      <c r="T2798" s="301"/>
      <c r="U2798" s="246"/>
    </row>
    <row r="2799" spans="1:21" x14ac:dyDescent="0.25">
      <c r="A2799" s="290" t="s">
        <v>6340</v>
      </c>
      <c r="B2799" t="s">
        <v>743</v>
      </c>
      <c r="C2799" t="s">
        <v>744</v>
      </c>
      <c r="D2799" t="s">
        <v>745</v>
      </c>
      <c r="E2799" t="s">
        <v>6341</v>
      </c>
      <c r="F2799" t="s">
        <v>98</v>
      </c>
      <c r="G2799" t="s">
        <v>97</v>
      </c>
      <c r="H2799" t="s">
        <v>833</v>
      </c>
      <c r="I2799" s="200">
        <v>6870</v>
      </c>
      <c r="J2799" s="200"/>
      <c r="K2799" s="237">
        <v>131.69999999999999</v>
      </c>
      <c r="L2799" s="237"/>
      <c r="M2799" s="288">
        <v>52.16</v>
      </c>
      <c r="N2799" s="288"/>
      <c r="O2799" s="311">
        <v>7811</v>
      </c>
      <c r="P2799" s="298"/>
      <c r="Q2799" s="299">
        <v>130.5</v>
      </c>
      <c r="R2799" s="299"/>
      <c r="S2799" s="300">
        <v>59.85</v>
      </c>
      <c r="T2799" s="301"/>
      <c r="U2799" s="246"/>
    </row>
    <row r="2800" spans="1:21" x14ac:dyDescent="0.25">
      <c r="A2800" s="290" t="s">
        <v>6342</v>
      </c>
      <c r="B2800" t="s">
        <v>743</v>
      </c>
      <c r="C2800" t="s">
        <v>744</v>
      </c>
      <c r="D2800" t="s">
        <v>745</v>
      </c>
      <c r="E2800" t="s">
        <v>6343</v>
      </c>
      <c r="F2800" t="s">
        <v>98</v>
      </c>
      <c r="G2800" t="s">
        <v>97</v>
      </c>
      <c r="H2800" t="s">
        <v>833</v>
      </c>
      <c r="I2800" s="200">
        <v>96814</v>
      </c>
      <c r="J2800" s="200"/>
      <c r="K2800" s="237">
        <v>944.8</v>
      </c>
      <c r="L2800" s="237"/>
      <c r="M2800" s="288">
        <v>102.47</v>
      </c>
      <c r="N2800" s="288"/>
      <c r="O2800" s="311">
        <v>98750</v>
      </c>
      <c r="P2800" s="298"/>
      <c r="Q2800" s="299">
        <v>951.3</v>
      </c>
      <c r="R2800" s="299"/>
      <c r="S2800" s="300">
        <v>103.81</v>
      </c>
      <c r="T2800" s="301"/>
      <c r="U2800" s="246"/>
    </row>
    <row r="2801" spans="1:21" x14ac:dyDescent="0.25">
      <c r="A2801" s="290" t="s">
        <v>6344</v>
      </c>
      <c r="B2801" t="s">
        <v>743</v>
      </c>
      <c r="C2801" t="s">
        <v>744</v>
      </c>
      <c r="D2801" t="s">
        <v>745</v>
      </c>
      <c r="E2801" t="s">
        <v>6345</v>
      </c>
      <c r="F2801" t="s">
        <v>98</v>
      </c>
      <c r="G2801" t="s">
        <v>97</v>
      </c>
      <c r="H2801" t="s">
        <v>833</v>
      </c>
      <c r="I2801" s="200">
        <v>60233</v>
      </c>
      <c r="J2801" s="200"/>
      <c r="K2801" s="237">
        <v>1000</v>
      </c>
      <c r="L2801" s="237"/>
      <c r="M2801" s="288">
        <v>60.23</v>
      </c>
      <c r="N2801" s="288"/>
      <c r="O2801" s="311">
        <v>61245</v>
      </c>
      <c r="P2801" s="298"/>
      <c r="Q2801" s="299">
        <v>997</v>
      </c>
      <c r="R2801" s="299"/>
      <c r="S2801" s="300">
        <v>61.43</v>
      </c>
      <c r="T2801" s="301"/>
      <c r="U2801" s="246"/>
    </row>
    <row r="2802" spans="1:21" x14ac:dyDescent="0.25">
      <c r="A2802" s="290" t="s">
        <v>6346</v>
      </c>
      <c r="B2802" t="s">
        <v>743</v>
      </c>
      <c r="C2802" t="s">
        <v>744</v>
      </c>
      <c r="D2802" t="s">
        <v>745</v>
      </c>
      <c r="E2802" t="s">
        <v>6347</v>
      </c>
      <c r="F2802" t="s">
        <v>98</v>
      </c>
      <c r="G2802" t="s">
        <v>97</v>
      </c>
      <c r="H2802" t="s">
        <v>833</v>
      </c>
      <c r="I2802" s="200">
        <v>59650</v>
      </c>
      <c r="J2802" s="200"/>
      <c r="K2802" s="237">
        <v>695.2</v>
      </c>
      <c r="L2802" s="237"/>
      <c r="M2802" s="288">
        <v>85.8</v>
      </c>
      <c r="N2802" s="288"/>
      <c r="O2802" s="311">
        <v>61958</v>
      </c>
      <c r="P2802" s="298"/>
      <c r="Q2802" s="299">
        <v>699.9</v>
      </c>
      <c r="R2802" s="299"/>
      <c r="S2802" s="300">
        <v>88.52</v>
      </c>
      <c r="T2802" s="301"/>
      <c r="U2802" s="246"/>
    </row>
    <row r="2803" spans="1:21" x14ac:dyDescent="0.25">
      <c r="A2803" s="290" t="s">
        <v>6348</v>
      </c>
      <c r="B2803" t="s">
        <v>743</v>
      </c>
      <c r="C2803" t="s">
        <v>744</v>
      </c>
      <c r="D2803" t="s">
        <v>745</v>
      </c>
      <c r="E2803" t="s">
        <v>6349</v>
      </c>
      <c r="F2803" t="s">
        <v>98</v>
      </c>
      <c r="G2803" t="s">
        <v>97</v>
      </c>
      <c r="H2803" t="s">
        <v>833</v>
      </c>
      <c r="I2803" s="200">
        <v>29980</v>
      </c>
      <c r="J2803" s="200"/>
      <c r="K2803" s="237">
        <v>560.6</v>
      </c>
      <c r="L2803" s="237"/>
      <c r="M2803" s="288">
        <v>53.48</v>
      </c>
      <c r="N2803" s="288"/>
      <c r="O2803" s="311">
        <v>31000</v>
      </c>
      <c r="P2803" s="298"/>
      <c r="Q2803" s="299">
        <v>566.79999999999995</v>
      </c>
      <c r="R2803" s="299"/>
      <c r="S2803" s="300">
        <v>54.69</v>
      </c>
      <c r="T2803" s="301"/>
      <c r="U2803" s="246"/>
    </row>
    <row r="2804" spans="1:21" x14ac:dyDescent="0.25">
      <c r="A2804" s="290" t="s">
        <v>6350</v>
      </c>
      <c r="B2804" t="s">
        <v>743</v>
      </c>
      <c r="C2804" t="s">
        <v>744</v>
      </c>
      <c r="D2804" t="s">
        <v>745</v>
      </c>
      <c r="E2804" t="s">
        <v>6351</v>
      </c>
      <c r="F2804" t="s">
        <v>98</v>
      </c>
      <c r="G2804" t="s">
        <v>97</v>
      </c>
      <c r="H2804" t="s">
        <v>833</v>
      </c>
      <c r="I2804" s="200">
        <v>360000</v>
      </c>
      <c r="J2804" s="200"/>
      <c r="K2804" s="237">
        <v>2229.9</v>
      </c>
      <c r="L2804" s="237"/>
      <c r="M2804" s="288">
        <v>161.44</v>
      </c>
      <c r="N2804" s="288"/>
      <c r="O2804" s="311">
        <v>400000</v>
      </c>
      <c r="P2804" s="298"/>
      <c r="Q2804" s="299">
        <v>2242.1999999999998</v>
      </c>
      <c r="R2804" s="299"/>
      <c r="S2804" s="300">
        <v>178.4</v>
      </c>
      <c r="T2804" s="301"/>
      <c r="U2804" s="246"/>
    </row>
    <row r="2805" spans="1:21" x14ac:dyDescent="0.25">
      <c r="A2805" s="290" t="s">
        <v>6352</v>
      </c>
      <c r="B2805" t="s">
        <v>743</v>
      </c>
      <c r="C2805" t="s">
        <v>744</v>
      </c>
      <c r="D2805" t="s">
        <v>745</v>
      </c>
      <c r="E2805" t="s">
        <v>6353</v>
      </c>
      <c r="F2805" t="s">
        <v>98</v>
      </c>
      <c r="G2805" t="s">
        <v>97</v>
      </c>
      <c r="H2805" t="s">
        <v>833</v>
      </c>
      <c r="I2805" s="200">
        <v>61448</v>
      </c>
      <c r="J2805" s="200"/>
      <c r="K2805" s="237">
        <v>932.2</v>
      </c>
      <c r="L2805" s="237"/>
      <c r="M2805" s="288">
        <v>65.92</v>
      </c>
      <c r="N2805" s="288"/>
      <c r="O2805" s="311">
        <v>62320</v>
      </c>
      <c r="P2805" s="298"/>
      <c r="Q2805" s="299">
        <v>948.7</v>
      </c>
      <c r="R2805" s="299"/>
      <c r="S2805" s="300">
        <v>65.69</v>
      </c>
      <c r="T2805" s="301"/>
      <c r="U2805" s="246"/>
    </row>
    <row r="2806" spans="1:21" x14ac:dyDescent="0.25">
      <c r="A2806" s="290" t="s">
        <v>6354</v>
      </c>
      <c r="B2806" t="s">
        <v>743</v>
      </c>
      <c r="C2806" t="s">
        <v>744</v>
      </c>
      <c r="D2806" t="s">
        <v>745</v>
      </c>
      <c r="E2806" t="s">
        <v>6355</v>
      </c>
      <c r="F2806" t="s">
        <v>98</v>
      </c>
      <c r="G2806" t="s">
        <v>97</v>
      </c>
      <c r="H2806" t="s">
        <v>833</v>
      </c>
      <c r="I2806" s="200">
        <v>40126</v>
      </c>
      <c r="J2806" s="200"/>
      <c r="K2806" s="237">
        <v>787.3</v>
      </c>
      <c r="L2806" s="237"/>
      <c r="M2806" s="288">
        <v>50.97</v>
      </c>
      <c r="N2806" s="288"/>
      <c r="O2806" s="311">
        <v>52400</v>
      </c>
      <c r="P2806" s="298"/>
      <c r="Q2806" s="299">
        <v>821.1</v>
      </c>
      <c r="R2806" s="299"/>
      <c r="S2806" s="300">
        <v>63.82</v>
      </c>
      <c r="T2806" s="301"/>
      <c r="U2806" s="246"/>
    </row>
    <row r="2807" spans="1:21" x14ac:dyDescent="0.25">
      <c r="A2807" s="290" t="s">
        <v>6356</v>
      </c>
      <c r="B2807" t="s">
        <v>743</v>
      </c>
      <c r="C2807" t="s">
        <v>744</v>
      </c>
      <c r="D2807" t="s">
        <v>745</v>
      </c>
      <c r="E2807" t="s">
        <v>6357</v>
      </c>
      <c r="F2807" t="s">
        <v>98</v>
      </c>
      <c r="G2807" t="s">
        <v>97</v>
      </c>
      <c r="H2807" t="s">
        <v>833</v>
      </c>
      <c r="I2807" s="200">
        <v>32784</v>
      </c>
      <c r="J2807" s="200"/>
      <c r="K2807" s="237">
        <v>385.5</v>
      </c>
      <c r="L2807" s="237"/>
      <c r="M2807" s="288">
        <v>85.04</v>
      </c>
      <c r="N2807" s="288"/>
      <c r="O2807" s="311">
        <v>37234</v>
      </c>
      <c r="P2807" s="298"/>
      <c r="Q2807" s="299">
        <v>391</v>
      </c>
      <c r="R2807" s="299"/>
      <c r="S2807" s="300">
        <v>95.23</v>
      </c>
      <c r="T2807" s="301"/>
      <c r="U2807" s="246"/>
    </row>
    <row r="2808" spans="1:21" x14ac:dyDescent="0.25">
      <c r="A2808" s="290" t="s">
        <v>6358</v>
      </c>
      <c r="B2808" t="s">
        <v>743</v>
      </c>
      <c r="C2808" t="s">
        <v>744</v>
      </c>
      <c r="D2808" t="s">
        <v>745</v>
      </c>
      <c r="E2808" t="s">
        <v>6359</v>
      </c>
      <c r="F2808" t="s">
        <v>98</v>
      </c>
      <c r="G2808" t="s">
        <v>97</v>
      </c>
      <c r="H2808" t="s">
        <v>833</v>
      </c>
      <c r="I2808" s="200">
        <v>1059811</v>
      </c>
      <c r="J2808" s="200"/>
      <c r="K2808" s="237">
        <v>7649.3</v>
      </c>
      <c r="L2808" s="237"/>
      <c r="M2808" s="288">
        <v>138.55000000000001</v>
      </c>
      <c r="N2808" s="288"/>
      <c r="O2808" s="311">
        <v>1092828</v>
      </c>
      <c r="P2808" s="298"/>
      <c r="Q2808" s="299">
        <v>7476.4</v>
      </c>
      <c r="R2808" s="299"/>
      <c r="S2808" s="300">
        <v>146.16999999999999</v>
      </c>
      <c r="T2808" s="301"/>
      <c r="U2808" s="246"/>
    </row>
    <row r="2809" spans="1:21" x14ac:dyDescent="0.25">
      <c r="A2809" s="290" t="s">
        <v>6360</v>
      </c>
      <c r="B2809" t="s">
        <v>743</v>
      </c>
      <c r="C2809" t="s">
        <v>744</v>
      </c>
      <c r="D2809" t="s">
        <v>745</v>
      </c>
      <c r="E2809" t="s">
        <v>6361</v>
      </c>
      <c r="F2809" t="s">
        <v>98</v>
      </c>
      <c r="G2809" t="s">
        <v>97</v>
      </c>
      <c r="H2809" t="s">
        <v>833</v>
      </c>
      <c r="I2809" s="200">
        <v>86000</v>
      </c>
      <c r="J2809" s="200"/>
      <c r="K2809" s="237">
        <v>1111.7</v>
      </c>
      <c r="L2809" s="237"/>
      <c r="M2809" s="288">
        <v>77.36</v>
      </c>
      <c r="N2809" s="288"/>
      <c r="O2809" s="311">
        <v>90300</v>
      </c>
      <c r="P2809" s="298"/>
      <c r="Q2809" s="299">
        <v>1115.2</v>
      </c>
      <c r="R2809" s="299"/>
      <c r="S2809" s="300">
        <v>80.97</v>
      </c>
      <c r="T2809" s="301"/>
      <c r="U2809" s="246"/>
    </row>
    <row r="2810" spans="1:21" x14ac:dyDescent="0.25">
      <c r="A2810" s="290" t="s">
        <v>6362</v>
      </c>
      <c r="B2810" t="s">
        <v>743</v>
      </c>
      <c r="C2810" t="s">
        <v>744</v>
      </c>
      <c r="D2810" t="s">
        <v>745</v>
      </c>
      <c r="E2810" t="s">
        <v>6363</v>
      </c>
      <c r="F2810" t="s">
        <v>98</v>
      </c>
      <c r="G2810" t="s">
        <v>97</v>
      </c>
      <c r="H2810" t="s">
        <v>833</v>
      </c>
      <c r="I2810" s="200">
        <v>395587</v>
      </c>
      <c r="J2810" s="200"/>
      <c r="K2810" s="237">
        <v>5200.1000000000004</v>
      </c>
      <c r="L2810" s="237"/>
      <c r="M2810" s="288">
        <v>76.069999999999993</v>
      </c>
      <c r="N2810" s="288"/>
      <c r="O2810" s="311">
        <v>410000</v>
      </c>
      <c r="P2810" s="298"/>
      <c r="Q2810" s="299">
        <v>5224.8</v>
      </c>
      <c r="R2810" s="299"/>
      <c r="S2810" s="300">
        <v>78.47</v>
      </c>
      <c r="T2810" s="301"/>
      <c r="U2810" s="246"/>
    </row>
    <row r="2811" spans="1:21" x14ac:dyDescent="0.25">
      <c r="A2811" s="290" t="s">
        <v>6364</v>
      </c>
      <c r="B2811" t="s">
        <v>743</v>
      </c>
      <c r="C2811" t="s">
        <v>744</v>
      </c>
      <c r="D2811" t="s">
        <v>745</v>
      </c>
      <c r="E2811" t="s">
        <v>6365</v>
      </c>
      <c r="F2811" t="s">
        <v>98</v>
      </c>
      <c r="G2811" t="s">
        <v>97</v>
      </c>
      <c r="H2811" t="s">
        <v>833</v>
      </c>
      <c r="I2811" s="200">
        <v>119230</v>
      </c>
      <c r="J2811" s="200"/>
      <c r="K2811" s="237">
        <v>1239.4000000000001</v>
      </c>
      <c r="L2811" s="237"/>
      <c r="M2811" s="288">
        <v>96.2</v>
      </c>
      <c r="N2811" s="288"/>
      <c r="O2811" s="311">
        <v>134632</v>
      </c>
      <c r="P2811" s="298"/>
      <c r="Q2811" s="299">
        <v>1371</v>
      </c>
      <c r="R2811" s="299"/>
      <c r="S2811" s="300">
        <v>98.2</v>
      </c>
      <c r="T2811" s="301"/>
      <c r="U2811" s="246"/>
    </row>
    <row r="2812" spans="1:21" x14ac:dyDescent="0.25">
      <c r="A2812" s="290" t="s">
        <v>6366</v>
      </c>
      <c r="B2812" t="s">
        <v>743</v>
      </c>
      <c r="C2812" t="s">
        <v>744</v>
      </c>
      <c r="D2812" t="s">
        <v>745</v>
      </c>
      <c r="E2812" t="s">
        <v>6367</v>
      </c>
      <c r="F2812" t="s">
        <v>98</v>
      </c>
      <c r="G2812" t="s">
        <v>97</v>
      </c>
      <c r="H2812" t="s">
        <v>833</v>
      </c>
      <c r="I2812" s="200">
        <v>71109</v>
      </c>
      <c r="J2812" s="200"/>
      <c r="K2812" s="237">
        <v>1080</v>
      </c>
      <c r="L2812" s="237"/>
      <c r="M2812" s="288">
        <v>65.84</v>
      </c>
      <c r="N2812" s="288"/>
      <c r="O2812" s="311">
        <v>86034</v>
      </c>
      <c r="P2812" s="298"/>
      <c r="Q2812" s="299">
        <v>1090.7</v>
      </c>
      <c r="R2812" s="299"/>
      <c r="S2812" s="300">
        <v>78.88</v>
      </c>
      <c r="T2812" s="301"/>
      <c r="U2812" s="246"/>
    </row>
    <row r="2813" spans="1:21" x14ac:dyDescent="0.25">
      <c r="A2813" s="290" t="s">
        <v>6368</v>
      </c>
      <c r="B2813" t="s">
        <v>743</v>
      </c>
      <c r="C2813" t="s">
        <v>744</v>
      </c>
      <c r="D2813" t="s">
        <v>745</v>
      </c>
      <c r="E2813" t="s">
        <v>6369</v>
      </c>
      <c r="F2813" t="s">
        <v>98</v>
      </c>
      <c r="G2813" t="s">
        <v>97</v>
      </c>
      <c r="H2813" t="s">
        <v>833</v>
      </c>
      <c r="I2813" s="200">
        <v>24802</v>
      </c>
      <c r="J2813" s="200"/>
      <c r="K2813" s="237">
        <v>208.5</v>
      </c>
      <c r="L2813" s="237"/>
      <c r="M2813" s="288">
        <v>118.95</v>
      </c>
      <c r="N2813" s="288"/>
      <c r="O2813" s="311">
        <v>15500</v>
      </c>
      <c r="P2813" s="298"/>
      <c r="Q2813" s="299">
        <v>203.7</v>
      </c>
      <c r="R2813" s="299"/>
      <c r="S2813" s="300">
        <v>76.09</v>
      </c>
      <c r="T2813" s="301"/>
      <c r="U2813" s="246"/>
    </row>
    <row r="2814" spans="1:21" x14ac:dyDescent="0.25">
      <c r="A2814" s="290" t="s">
        <v>6370</v>
      </c>
      <c r="B2814" t="s">
        <v>743</v>
      </c>
      <c r="C2814" t="s">
        <v>744</v>
      </c>
      <c r="D2814" t="s">
        <v>745</v>
      </c>
      <c r="E2814" t="s">
        <v>6371</v>
      </c>
      <c r="F2814" t="s">
        <v>98</v>
      </c>
      <c r="G2814" t="s">
        <v>97</v>
      </c>
      <c r="H2814" t="s">
        <v>833</v>
      </c>
      <c r="I2814" s="200">
        <v>41966</v>
      </c>
      <c r="J2814" s="200"/>
      <c r="K2814" s="237">
        <v>1117.8</v>
      </c>
      <c r="L2814" s="237"/>
      <c r="M2814" s="288">
        <v>37.54</v>
      </c>
      <c r="N2814" s="288"/>
      <c r="O2814" s="311">
        <v>49863</v>
      </c>
      <c r="P2814" s="298"/>
      <c r="Q2814" s="299">
        <v>1171.5</v>
      </c>
      <c r="R2814" s="299"/>
      <c r="S2814" s="300">
        <v>42.56</v>
      </c>
      <c r="T2814" s="301"/>
      <c r="U2814" s="246"/>
    </row>
    <row r="2815" spans="1:21" x14ac:dyDescent="0.25">
      <c r="A2815" s="290" t="s">
        <v>6372</v>
      </c>
      <c r="B2815" t="s">
        <v>743</v>
      </c>
      <c r="C2815" t="s">
        <v>744</v>
      </c>
      <c r="D2815" t="s">
        <v>745</v>
      </c>
      <c r="E2815" t="s">
        <v>6373</v>
      </c>
      <c r="F2815" t="s">
        <v>98</v>
      </c>
      <c r="G2815" t="s">
        <v>97</v>
      </c>
      <c r="H2815" t="s">
        <v>833</v>
      </c>
      <c r="I2815" s="200">
        <v>21989</v>
      </c>
      <c r="J2815" s="200"/>
      <c r="K2815" s="237">
        <v>333.5</v>
      </c>
      <c r="L2815" s="237"/>
      <c r="M2815" s="288">
        <v>65.930000000000007</v>
      </c>
      <c r="N2815" s="288"/>
      <c r="O2815" s="311">
        <v>22000</v>
      </c>
      <c r="P2815" s="298"/>
      <c r="Q2815" s="299">
        <v>342.1</v>
      </c>
      <c r="R2815" s="299"/>
      <c r="S2815" s="300">
        <v>64.31</v>
      </c>
      <c r="T2815" s="301"/>
      <c r="U2815" s="246"/>
    </row>
    <row r="2816" spans="1:21" x14ac:dyDescent="0.25">
      <c r="A2816" s="290" t="s">
        <v>6374</v>
      </c>
      <c r="B2816" t="s">
        <v>743</v>
      </c>
      <c r="C2816" t="s">
        <v>744</v>
      </c>
      <c r="D2816" t="s">
        <v>745</v>
      </c>
      <c r="E2816" t="s">
        <v>6375</v>
      </c>
      <c r="F2816" t="s">
        <v>98</v>
      </c>
      <c r="G2816" t="s">
        <v>97</v>
      </c>
      <c r="H2816" t="s">
        <v>833</v>
      </c>
      <c r="I2816" s="200">
        <v>15114</v>
      </c>
      <c r="J2816" s="200"/>
      <c r="K2816" s="237">
        <v>299.2</v>
      </c>
      <c r="L2816" s="237"/>
      <c r="M2816" s="288">
        <v>50.51</v>
      </c>
      <c r="N2816" s="288"/>
      <c r="O2816" s="311">
        <v>15770</v>
      </c>
      <c r="P2816" s="298"/>
      <c r="Q2816" s="299">
        <v>307.39999999999998</v>
      </c>
      <c r="R2816" s="299"/>
      <c r="S2816" s="300">
        <v>51.3</v>
      </c>
      <c r="T2816" s="301"/>
      <c r="U2816" s="246"/>
    </row>
    <row r="2817" spans="1:21" x14ac:dyDescent="0.25">
      <c r="A2817" s="290" t="s">
        <v>6376</v>
      </c>
      <c r="B2817" t="s">
        <v>743</v>
      </c>
      <c r="C2817" t="s">
        <v>744</v>
      </c>
      <c r="D2817" t="s">
        <v>745</v>
      </c>
      <c r="E2817" t="s">
        <v>6377</v>
      </c>
      <c r="F2817" t="s">
        <v>98</v>
      </c>
      <c r="G2817" t="s">
        <v>97</v>
      </c>
      <c r="H2817" t="s">
        <v>896</v>
      </c>
      <c r="I2817" s="200">
        <v>0</v>
      </c>
      <c r="J2817" s="200"/>
      <c r="K2817" s="237">
        <v>105.6</v>
      </c>
      <c r="L2817" s="237"/>
      <c r="M2817" s="288">
        <v>0</v>
      </c>
      <c r="N2817" s="288"/>
      <c r="O2817" s="311">
        <v>0</v>
      </c>
      <c r="P2817" s="298"/>
      <c r="Q2817" s="299">
        <v>109.1</v>
      </c>
      <c r="R2817" s="299"/>
      <c r="S2817" s="300">
        <v>0</v>
      </c>
      <c r="T2817" s="301"/>
      <c r="U2817" s="246"/>
    </row>
    <row r="2818" spans="1:21" x14ac:dyDescent="0.25">
      <c r="A2818" s="290" t="s">
        <v>6378</v>
      </c>
      <c r="B2818" t="s">
        <v>743</v>
      </c>
      <c r="C2818" t="s">
        <v>744</v>
      </c>
      <c r="D2818" t="s">
        <v>745</v>
      </c>
      <c r="E2818" t="s">
        <v>6379</v>
      </c>
      <c r="F2818" t="s">
        <v>98</v>
      </c>
      <c r="G2818" t="s">
        <v>97</v>
      </c>
      <c r="H2818" t="s">
        <v>833</v>
      </c>
      <c r="I2818" s="200">
        <v>8782</v>
      </c>
      <c r="J2818" s="200"/>
      <c r="K2818" s="237">
        <v>250.4</v>
      </c>
      <c r="L2818" s="237"/>
      <c r="M2818" s="288">
        <v>35.07</v>
      </c>
      <c r="N2818" s="288"/>
      <c r="O2818" s="311">
        <v>8888</v>
      </c>
      <c r="P2818" s="298"/>
      <c r="Q2818" s="299">
        <v>255.6</v>
      </c>
      <c r="R2818" s="299"/>
      <c r="S2818" s="300">
        <v>34.770000000000003</v>
      </c>
      <c r="T2818" s="301"/>
      <c r="U2818" s="246"/>
    </row>
    <row r="2819" spans="1:21" x14ac:dyDescent="0.25">
      <c r="A2819" s="290" t="s">
        <v>6380</v>
      </c>
      <c r="B2819" t="s">
        <v>743</v>
      </c>
      <c r="C2819" t="s">
        <v>744</v>
      </c>
      <c r="D2819" t="s">
        <v>745</v>
      </c>
      <c r="E2819" t="s">
        <v>6381</v>
      </c>
      <c r="F2819" t="s">
        <v>98</v>
      </c>
      <c r="G2819" t="s">
        <v>97</v>
      </c>
      <c r="H2819" t="s">
        <v>833</v>
      </c>
      <c r="I2819" s="200">
        <v>81456</v>
      </c>
      <c r="J2819" s="200"/>
      <c r="K2819" s="237">
        <v>1809.5</v>
      </c>
      <c r="L2819" s="237"/>
      <c r="M2819" s="288">
        <v>45.02</v>
      </c>
      <c r="N2819" s="288"/>
      <c r="O2819" s="311">
        <v>85197</v>
      </c>
      <c r="P2819" s="298"/>
      <c r="Q2819" s="299">
        <v>1817.4</v>
      </c>
      <c r="R2819" s="299"/>
      <c r="S2819" s="300">
        <v>46.88</v>
      </c>
      <c r="T2819" s="301"/>
      <c r="U2819" s="246"/>
    </row>
    <row r="2820" spans="1:21" x14ac:dyDescent="0.25">
      <c r="A2820" s="290" t="s">
        <v>6382</v>
      </c>
      <c r="B2820" t="s">
        <v>743</v>
      </c>
      <c r="C2820" t="s">
        <v>744</v>
      </c>
      <c r="D2820" t="s">
        <v>745</v>
      </c>
      <c r="E2820" t="s">
        <v>6383</v>
      </c>
      <c r="F2820" t="s">
        <v>98</v>
      </c>
      <c r="G2820" t="s">
        <v>97</v>
      </c>
      <c r="H2820" t="s">
        <v>833</v>
      </c>
      <c r="I2820" s="200">
        <v>107089</v>
      </c>
      <c r="J2820" s="200"/>
      <c r="K2820" s="237">
        <v>1927.9</v>
      </c>
      <c r="L2820" s="237"/>
      <c r="M2820" s="288">
        <v>55.55</v>
      </c>
      <c r="N2820" s="288"/>
      <c r="O2820" s="311">
        <v>237972</v>
      </c>
      <c r="P2820" s="298"/>
      <c r="Q2820" s="299">
        <v>1953.1</v>
      </c>
      <c r="R2820" s="299"/>
      <c r="S2820" s="300">
        <v>121.84</v>
      </c>
      <c r="T2820" s="301"/>
      <c r="U2820" s="246"/>
    </row>
    <row r="2821" spans="1:21" x14ac:dyDescent="0.25">
      <c r="A2821" s="290" t="s">
        <v>6384</v>
      </c>
      <c r="B2821" t="s">
        <v>743</v>
      </c>
      <c r="C2821" t="s">
        <v>744</v>
      </c>
      <c r="D2821" t="s">
        <v>745</v>
      </c>
      <c r="E2821" t="s">
        <v>6385</v>
      </c>
      <c r="F2821" t="s">
        <v>98</v>
      </c>
      <c r="G2821" t="s">
        <v>97</v>
      </c>
      <c r="H2821" t="s">
        <v>833</v>
      </c>
      <c r="I2821" s="200">
        <v>62186</v>
      </c>
      <c r="J2821" s="200"/>
      <c r="K2821" s="237">
        <v>624.20000000000005</v>
      </c>
      <c r="L2821" s="237"/>
      <c r="M2821" s="288">
        <v>99.63</v>
      </c>
      <c r="N2821" s="288"/>
      <c r="O2821" s="311">
        <v>62494</v>
      </c>
      <c r="P2821" s="298"/>
      <c r="Q2821" s="299">
        <v>623.70000000000005</v>
      </c>
      <c r="R2821" s="299"/>
      <c r="S2821" s="300">
        <v>100.2</v>
      </c>
      <c r="T2821" s="301"/>
      <c r="U2821" s="246"/>
    </row>
    <row r="2822" spans="1:21" x14ac:dyDescent="0.25">
      <c r="A2822" s="290" t="s">
        <v>6386</v>
      </c>
      <c r="B2822" t="s">
        <v>743</v>
      </c>
      <c r="C2822" t="s">
        <v>744</v>
      </c>
      <c r="D2822" t="s">
        <v>745</v>
      </c>
      <c r="E2822" t="s">
        <v>6387</v>
      </c>
      <c r="F2822" t="s">
        <v>98</v>
      </c>
      <c r="G2822" t="s">
        <v>97</v>
      </c>
      <c r="H2822" t="s">
        <v>833</v>
      </c>
      <c r="I2822" s="200">
        <v>75215</v>
      </c>
      <c r="J2822" s="200"/>
      <c r="K2822" s="237">
        <v>1311.1</v>
      </c>
      <c r="L2822" s="237"/>
      <c r="M2822" s="288">
        <v>57.37</v>
      </c>
      <c r="N2822" s="288"/>
      <c r="O2822" s="311">
        <v>96942</v>
      </c>
      <c r="P2822" s="298"/>
      <c r="Q2822" s="299">
        <v>1326.6</v>
      </c>
      <c r="R2822" s="299"/>
      <c r="S2822" s="300">
        <v>73.08</v>
      </c>
      <c r="T2822" s="301"/>
      <c r="U2822" s="246"/>
    </row>
    <row r="2823" spans="1:21" x14ac:dyDescent="0.25">
      <c r="A2823" s="290" t="s">
        <v>6388</v>
      </c>
      <c r="B2823" t="s">
        <v>743</v>
      </c>
      <c r="C2823" t="s">
        <v>744</v>
      </c>
      <c r="D2823" t="s">
        <v>745</v>
      </c>
      <c r="E2823" t="s">
        <v>6389</v>
      </c>
      <c r="F2823" t="s">
        <v>98</v>
      </c>
      <c r="G2823" t="s">
        <v>97</v>
      </c>
      <c r="H2823" t="s">
        <v>833</v>
      </c>
      <c r="I2823" s="200">
        <v>334971</v>
      </c>
      <c r="J2823" s="200"/>
      <c r="K2823" s="237">
        <v>3093.2</v>
      </c>
      <c r="L2823" s="237"/>
      <c r="M2823" s="288">
        <v>108.29</v>
      </c>
      <c r="N2823" s="288"/>
      <c r="O2823" s="311">
        <v>349877</v>
      </c>
      <c r="P2823" s="298"/>
      <c r="Q2823" s="299">
        <v>3168.2</v>
      </c>
      <c r="R2823" s="299"/>
      <c r="S2823" s="300">
        <v>110.43</v>
      </c>
      <c r="T2823" s="301"/>
      <c r="U2823" s="246"/>
    </row>
    <row r="2824" spans="1:21" x14ac:dyDescent="0.25">
      <c r="A2824" s="290" t="s">
        <v>6390</v>
      </c>
      <c r="B2824" t="s">
        <v>743</v>
      </c>
      <c r="C2824" t="s">
        <v>744</v>
      </c>
      <c r="D2824" t="s">
        <v>745</v>
      </c>
      <c r="E2824" t="s">
        <v>6391</v>
      </c>
      <c r="F2824" t="s">
        <v>98</v>
      </c>
      <c r="G2824" t="s">
        <v>97</v>
      </c>
      <c r="H2824" t="s">
        <v>833</v>
      </c>
      <c r="I2824" s="200">
        <v>119813</v>
      </c>
      <c r="J2824" s="200"/>
      <c r="K2824" s="237">
        <v>1584.8</v>
      </c>
      <c r="L2824" s="237"/>
      <c r="M2824" s="288">
        <v>75.599999999999994</v>
      </c>
      <c r="N2824" s="288"/>
      <c r="O2824" s="311">
        <v>120600</v>
      </c>
      <c r="P2824" s="298"/>
      <c r="Q2824" s="299">
        <v>1623.1</v>
      </c>
      <c r="R2824" s="299"/>
      <c r="S2824" s="300">
        <v>74.3</v>
      </c>
      <c r="T2824" s="301"/>
      <c r="U2824" s="246"/>
    </row>
    <row r="2825" spans="1:21" x14ac:dyDescent="0.25">
      <c r="A2825" s="290" t="s">
        <v>6392</v>
      </c>
      <c r="B2825" t="s">
        <v>743</v>
      </c>
      <c r="C2825" t="s">
        <v>744</v>
      </c>
      <c r="D2825" t="s">
        <v>745</v>
      </c>
      <c r="E2825" t="s">
        <v>6393</v>
      </c>
      <c r="F2825" t="s">
        <v>98</v>
      </c>
      <c r="G2825" t="s">
        <v>97</v>
      </c>
      <c r="H2825" t="s">
        <v>896</v>
      </c>
      <c r="I2825" s="200">
        <v>1245</v>
      </c>
      <c r="J2825" s="200"/>
      <c r="K2825" s="237">
        <v>95.4</v>
      </c>
      <c r="L2825" s="237"/>
      <c r="M2825" s="288">
        <v>13.05</v>
      </c>
      <c r="N2825" s="288"/>
      <c r="O2825" s="311">
        <v>0</v>
      </c>
      <c r="P2825" s="298"/>
      <c r="Q2825" s="299">
        <v>96.8</v>
      </c>
      <c r="R2825" s="299"/>
      <c r="S2825" s="300">
        <v>0</v>
      </c>
      <c r="T2825" s="301"/>
      <c r="U2825" s="246"/>
    </row>
    <row r="2826" spans="1:21" x14ac:dyDescent="0.25">
      <c r="A2826" s="290" t="s">
        <v>6394</v>
      </c>
      <c r="B2826" t="s">
        <v>743</v>
      </c>
      <c r="C2826" t="s">
        <v>744</v>
      </c>
      <c r="D2826" t="s">
        <v>745</v>
      </c>
      <c r="E2826" t="s">
        <v>6395</v>
      </c>
      <c r="F2826" t="s">
        <v>98</v>
      </c>
      <c r="G2826" t="s">
        <v>97</v>
      </c>
      <c r="H2826" t="s">
        <v>833</v>
      </c>
      <c r="I2826" s="200">
        <v>909545</v>
      </c>
      <c r="J2826" s="200"/>
      <c r="K2826" s="237">
        <v>5649.6</v>
      </c>
      <c r="L2826" s="237"/>
      <c r="M2826" s="288">
        <v>160.99</v>
      </c>
      <c r="N2826" s="288"/>
      <c r="O2826" s="311">
        <v>942405</v>
      </c>
      <c r="P2826" s="298"/>
      <c r="Q2826" s="299">
        <v>5685.2</v>
      </c>
      <c r="R2826" s="299"/>
      <c r="S2826" s="300">
        <v>165.76</v>
      </c>
      <c r="T2826" s="301"/>
      <c r="U2826" s="246"/>
    </row>
    <row r="2827" spans="1:21" x14ac:dyDescent="0.25">
      <c r="A2827" s="290" t="s">
        <v>6396</v>
      </c>
      <c r="B2827" t="s">
        <v>743</v>
      </c>
      <c r="C2827" t="s">
        <v>744</v>
      </c>
      <c r="D2827" t="s">
        <v>745</v>
      </c>
      <c r="E2827" t="s">
        <v>6397</v>
      </c>
      <c r="F2827" t="s">
        <v>98</v>
      </c>
      <c r="G2827" t="s">
        <v>97</v>
      </c>
      <c r="H2827" t="s">
        <v>833</v>
      </c>
      <c r="I2827" s="200">
        <v>143028</v>
      </c>
      <c r="J2827" s="200"/>
      <c r="K2827" s="237">
        <v>2362.8000000000002</v>
      </c>
      <c r="L2827" s="237"/>
      <c r="M2827" s="288">
        <v>60.53</v>
      </c>
      <c r="N2827" s="288"/>
      <c r="O2827" s="311">
        <v>149500</v>
      </c>
      <c r="P2827" s="298"/>
      <c r="Q2827" s="299">
        <v>2406.4</v>
      </c>
      <c r="R2827" s="299"/>
      <c r="S2827" s="300">
        <v>62.13</v>
      </c>
      <c r="T2827" s="301"/>
      <c r="U2827" s="246"/>
    </row>
    <row r="2828" spans="1:21" x14ac:dyDescent="0.25">
      <c r="A2828" s="290" t="s">
        <v>6398</v>
      </c>
      <c r="B2828" t="s">
        <v>743</v>
      </c>
      <c r="C2828" t="s">
        <v>744</v>
      </c>
      <c r="D2828" t="s">
        <v>745</v>
      </c>
      <c r="E2828" t="s">
        <v>6399</v>
      </c>
      <c r="F2828" t="s">
        <v>98</v>
      </c>
      <c r="G2828" t="s">
        <v>97</v>
      </c>
      <c r="H2828" t="s">
        <v>833</v>
      </c>
      <c r="I2828" s="200">
        <v>16946</v>
      </c>
      <c r="J2828" s="200"/>
      <c r="K2828" s="237">
        <v>706.1</v>
      </c>
      <c r="L2828" s="237"/>
      <c r="M2828" s="288">
        <v>24</v>
      </c>
      <c r="N2828" s="288"/>
      <c r="O2828" s="311">
        <v>18366</v>
      </c>
      <c r="P2828" s="298"/>
      <c r="Q2828" s="299">
        <v>721.3</v>
      </c>
      <c r="R2828" s="299"/>
      <c r="S2828" s="300">
        <v>25.46</v>
      </c>
      <c r="T2828" s="301"/>
      <c r="U2828" s="246"/>
    </row>
    <row r="2829" spans="1:21" x14ac:dyDescent="0.25">
      <c r="A2829" s="290" t="s">
        <v>6400</v>
      </c>
      <c r="B2829" t="s">
        <v>743</v>
      </c>
      <c r="C2829" t="s">
        <v>744</v>
      </c>
      <c r="D2829" t="s">
        <v>745</v>
      </c>
      <c r="E2829" t="s">
        <v>6401</v>
      </c>
      <c r="F2829" t="s">
        <v>98</v>
      </c>
      <c r="G2829" t="s">
        <v>97</v>
      </c>
      <c r="H2829" t="s">
        <v>833</v>
      </c>
      <c r="I2829" s="200">
        <v>7680</v>
      </c>
      <c r="J2829" s="200"/>
      <c r="K2829" s="237">
        <v>205.2</v>
      </c>
      <c r="L2829" s="237"/>
      <c r="M2829" s="288">
        <v>37.43</v>
      </c>
      <c r="N2829" s="288"/>
      <c r="O2829" s="311">
        <v>7350</v>
      </c>
      <c r="P2829" s="298"/>
      <c r="Q2829" s="299">
        <v>209.6</v>
      </c>
      <c r="R2829" s="299"/>
      <c r="S2829" s="300">
        <v>35.07</v>
      </c>
      <c r="T2829" s="301"/>
      <c r="U2829" s="246"/>
    </row>
    <row r="2830" spans="1:21" x14ac:dyDescent="0.25">
      <c r="A2830" s="290" t="s">
        <v>6402</v>
      </c>
      <c r="B2830" t="s">
        <v>743</v>
      </c>
      <c r="C2830" t="s">
        <v>744</v>
      </c>
      <c r="D2830" t="s">
        <v>745</v>
      </c>
      <c r="E2830" t="s">
        <v>6403</v>
      </c>
      <c r="F2830" t="s">
        <v>98</v>
      </c>
      <c r="G2830" t="s">
        <v>97</v>
      </c>
      <c r="H2830" t="s">
        <v>833</v>
      </c>
      <c r="I2830" s="200">
        <v>157352</v>
      </c>
      <c r="J2830" s="200"/>
      <c r="K2830" s="237">
        <v>2835.5</v>
      </c>
      <c r="L2830" s="237"/>
      <c r="M2830" s="288">
        <v>55.49</v>
      </c>
      <c r="N2830" s="288"/>
      <c r="O2830" s="311">
        <v>160169</v>
      </c>
      <c r="P2830" s="298"/>
      <c r="Q2830" s="299">
        <v>2905.7</v>
      </c>
      <c r="R2830" s="299"/>
      <c r="S2830" s="300">
        <v>55.12</v>
      </c>
      <c r="T2830" s="301"/>
      <c r="U2830" s="246"/>
    </row>
    <row r="2831" spans="1:21" x14ac:dyDescent="0.25">
      <c r="A2831" s="290" t="s">
        <v>6404</v>
      </c>
      <c r="B2831" t="s">
        <v>743</v>
      </c>
      <c r="C2831" t="s">
        <v>744</v>
      </c>
      <c r="D2831" t="s">
        <v>745</v>
      </c>
      <c r="E2831" t="s">
        <v>6405</v>
      </c>
      <c r="F2831" t="s">
        <v>98</v>
      </c>
      <c r="G2831" t="s">
        <v>97</v>
      </c>
      <c r="H2831" t="s">
        <v>833</v>
      </c>
      <c r="I2831" s="200">
        <v>176114</v>
      </c>
      <c r="J2831" s="200"/>
      <c r="K2831" s="237">
        <v>3004.7</v>
      </c>
      <c r="L2831" s="237"/>
      <c r="M2831" s="288">
        <v>58.61</v>
      </c>
      <c r="N2831" s="288"/>
      <c r="O2831" s="311">
        <v>184605</v>
      </c>
      <c r="P2831" s="298"/>
      <c r="Q2831" s="299">
        <v>3028.8</v>
      </c>
      <c r="R2831" s="299"/>
      <c r="S2831" s="300">
        <v>60.95</v>
      </c>
      <c r="T2831" s="301"/>
      <c r="U2831" s="246"/>
    </row>
    <row r="2832" spans="1:21" x14ac:dyDescent="0.25">
      <c r="A2832" s="290" t="s">
        <v>6406</v>
      </c>
      <c r="B2832" t="s">
        <v>743</v>
      </c>
      <c r="C2832" t="s">
        <v>744</v>
      </c>
      <c r="D2832" t="s">
        <v>745</v>
      </c>
      <c r="E2832" t="s">
        <v>6407</v>
      </c>
      <c r="F2832" t="s">
        <v>98</v>
      </c>
      <c r="G2832" t="s">
        <v>97</v>
      </c>
      <c r="H2832" t="s">
        <v>833</v>
      </c>
      <c r="I2832" s="200">
        <v>139306</v>
      </c>
      <c r="J2832" s="200"/>
      <c r="K2832" s="237">
        <v>1322.6</v>
      </c>
      <c r="L2832" s="237"/>
      <c r="M2832" s="288">
        <v>105.33</v>
      </c>
      <c r="N2832" s="288"/>
      <c r="O2832" s="311">
        <v>139716</v>
      </c>
      <c r="P2832" s="298"/>
      <c r="Q2832" s="299">
        <v>1313.3</v>
      </c>
      <c r="R2832" s="299"/>
      <c r="S2832" s="300">
        <v>106.39</v>
      </c>
      <c r="T2832" s="301"/>
      <c r="U2832" s="246"/>
    </row>
    <row r="2833" spans="1:21" x14ac:dyDescent="0.25">
      <c r="A2833" s="290" t="s">
        <v>6408</v>
      </c>
      <c r="B2833" t="s">
        <v>647</v>
      </c>
      <c r="C2833" t="s">
        <v>648</v>
      </c>
      <c r="D2833" t="s">
        <v>649</v>
      </c>
      <c r="E2833" t="s">
        <v>6409</v>
      </c>
      <c r="F2833" t="s">
        <v>119</v>
      </c>
      <c r="G2833" t="s">
        <v>140</v>
      </c>
      <c r="H2833" t="s">
        <v>833</v>
      </c>
      <c r="I2833" s="200">
        <v>421625</v>
      </c>
      <c r="J2833" s="200"/>
      <c r="K2833" s="237">
        <v>8839.1</v>
      </c>
      <c r="L2833" s="237"/>
      <c r="M2833" s="288">
        <v>47.7</v>
      </c>
      <c r="N2833" s="288"/>
      <c r="O2833" s="311">
        <v>447392</v>
      </c>
      <c r="P2833" s="298"/>
      <c r="Q2833" s="299">
        <v>8845.24</v>
      </c>
      <c r="R2833" s="299"/>
      <c r="S2833" s="300">
        <v>50.58</v>
      </c>
      <c r="T2833" s="301"/>
      <c r="U2833" s="246"/>
    </row>
    <row r="2834" spans="1:21" x14ac:dyDescent="0.25">
      <c r="A2834" s="290" t="s">
        <v>6410</v>
      </c>
      <c r="B2834" t="s">
        <v>128</v>
      </c>
      <c r="C2834" t="s">
        <v>129</v>
      </c>
      <c r="D2834" t="s">
        <v>130</v>
      </c>
      <c r="E2834" t="s">
        <v>6411</v>
      </c>
      <c r="F2834" t="s">
        <v>119</v>
      </c>
      <c r="G2834" t="s">
        <v>97</v>
      </c>
      <c r="H2834" t="s">
        <v>833</v>
      </c>
      <c r="I2834" s="200">
        <v>282125</v>
      </c>
      <c r="J2834" s="200"/>
      <c r="K2834" s="237">
        <v>12293</v>
      </c>
      <c r="L2834" s="237"/>
      <c r="M2834" s="288">
        <v>22.95</v>
      </c>
      <c r="N2834" s="288"/>
      <c r="O2834" s="311">
        <v>291697</v>
      </c>
      <c r="P2834" s="298"/>
      <c r="Q2834" s="299">
        <v>12323.5</v>
      </c>
      <c r="R2834" s="299"/>
      <c r="S2834" s="300">
        <v>23.67</v>
      </c>
      <c r="T2834" s="301"/>
      <c r="U2834" s="246"/>
    </row>
    <row r="2835" spans="1:21" x14ac:dyDescent="0.25">
      <c r="A2835" s="290" t="s">
        <v>6412</v>
      </c>
      <c r="B2835" t="s">
        <v>128</v>
      </c>
      <c r="C2835" t="s">
        <v>129</v>
      </c>
      <c r="D2835" t="s">
        <v>130</v>
      </c>
      <c r="E2835" t="s">
        <v>6413</v>
      </c>
      <c r="F2835" t="s">
        <v>119</v>
      </c>
      <c r="G2835" t="s">
        <v>97</v>
      </c>
      <c r="H2835" t="s">
        <v>833</v>
      </c>
      <c r="I2835" s="200">
        <v>16042</v>
      </c>
      <c r="J2835" s="200"/>
      <c r="K2835" s="237">
        <v>718.7</v>
      </c>
      <c r="L2835" s="237"/>
      <c r="M2835" s="288">
        <v>22.32</v>
      </c>
      <c r="N2835" s="288"/>
      <c r="O2835" s="311">
        <v>16750</v>
      </c>
      <c r="P2835" s="298"/>
      <c r="Q2835" s="299">
        <v>715.8</v>
      </c>
      <c r="R2835" s="299"/>
      <c r="S2835" s="300">
        <v>23.4</v>
      </c>
      <c r="T2835" s="301"/>
      <c r="U2835" s="246"/>
    </row>
    <row r="2836" spans="1:21" x14ac:dyDescent="0.25">
      <c r="A2836" s="290" t="s">
        <v>6414</v>
      </c>
      <c r="B2836" t="s">
        <v>128</v>
      </c>
      <c r="C2836" t="s">
        <v>129</v>
      </c>
      <c r="D2836" t="s">
        <v>130</v>
      </c>
      <c r="E2836" t="s">
        <v>6415</v>
      </c>
      <c r="F2836" t="s">
        <v>119</v>
      </c>
      <c r="G2836" t="s">
        <v>97</v>
      </c>
      <c r="H2836" t="s">
        <v>833</v>
      </c>
      <c r="I2836" s="200">
        <v>29885</v>
      </c>
      <c r="J2836" s="200"/>
      <c r="K2836" s="237">
        <v>2459.6999999999998</v>
      </c>
      <c r="L2836" s="237"/>
      <c r="M2836" s="288">
        <v>12.15</v>
      </c>
      <c r="N2836" s="288"/>
      <c r="O2836" s="311">
        <v>30173</v>
      </c>
      <c r="P2836" s="298"/>
      <c r="Q2836" s="299">
        <v>2483.3000000000002</v>
      </c>
      <c r="R2836" s="299"/>
      <c r="S2836" s="300">
        <v>12.15</v>
      </c>
      <c r="T2836" s="301"/>
      <c r="U2836" s="246"/>
    </row>
    <row r="2837" spans="1:21" x14ac:dyDescent="0.25">
      <c r="A2837" s="290" t="s">
        <v>6416</v>
      </c>
      <c r="B2837" t="s">
        <v>128</v>
      </c>
      <c r="C2837" t="s">
        <v>129</v>
      </c>
      <c r="D2837" t="s">
        <v>130</v>
      </c>
      <c r="E2837" t="s">
        <v>6417</v>
      </c>
      <c r="F2837" t="s">
        <v>119</v>
      </c>
      <c r="G2837" t="s">
        <v>97</v>
      </c>
      <c r="H2837" t="s">
        <v>833</v>
      </c>
      <c r="I2837" s="200">
        <v>6611</v>
      </c>
      <c r="J2837" s="200"/>
      <c r="K2837" s="237">
        <v>200.2</v>
      </c>
      <c r="L2837" s="237"/>
      <c r="M2837" s="288">
        <v>33.020000000000003</v>
      </c>
      <c r="N2837" s="288"/>
      <c r="O2837" s="311">
        <v>7084</v>
      </c>
      <c r="P2837" s="298"/>
      <c r="Q2837" s="299">
        <v>202.8</v>
      </c>
      <c r="R2837" s="299"/>
      <c r="S2837" s="300">
        <v>34.93</v>
      </c>
      <c r="T2837" s="301"/>
      <c r="U2837" s="246"/>
    </row>
    <row r="2838" spans="1:21" x14ac:dyDescent="0.25">
      <c r="A2838" s="290" t="s">
        <v>6418</v>
      </c>
      <c r="B2838" t="s">
        <v>128</v>
      </c>
      <c r="C2838" t="s">
        <v>129</v>
      </c>
      <c r="D2838" t="s">
        <v>130</v>
      </c>
      <c r="E2838" t="s">
        <v>6419</v>
      </c>
      <c r="F2838" t="s">
        <v>119</v>
      </c>
      <c r="G2838" t="s">
        <v>97</v>
      </c>
      <c r="H2838" t="s">
        <v>833</v>
      </c>
      <c r="I2838" s="200">
        <v>44420</v>
      </c>
      <c r="J2838" s="200"/>
      <c r="K2838" s="237">
        <v>1024.7</v>
      </c>
      <c r="L2838" s="237"/>
      <c r="M2838" s="288">
        <v>43.35</v>
      </c>
      <c r="N2838" s="288"/>
      <c r="O2838" s="311">
        <v>44048</v>
      </c>
      <c r="P2838" s="298"/>
      <c r="Q2838" s="299">
        <v>1020.4</v>
      </c>
      <c r="R2838" s="299"/>
      <c r="S2838" s="300">
        <v>43.17</v>
      </c>
      <c r="T2838" s="301"/>
      <c r="U2838" s="246"/>
    </row>
    <row r="2839" spans="1:21" x14ac:dyDescent="0.25">
      <c r="A2839" s="290" t="s">
        <v>6420</v>
      </c>
      <c r="B2839" t="s">
        <v>128</v>
      </c>
      <c r="C2839" t="s">
        <v>129</v>
      </c>
      <c r="D2839" t="s">
        <v>130</v>
      </c>
      <c r="E2839" t="s">
        <v>6421</v>
      </c>
      <c r="F2839" t="s">
        <v>119</v>
      </c>
      <c r="G2839" t="s">
        <v>97</v>
      </c>
      <c r="H2839" t="s">
        <v>833</v>
      </c>
      <c r="I2839" s="200">
        <v>43973</v>
      </c>
      <c r="J2839" s="200"/>
      <c r="K2839" s="237">
        <v>432</v>
      </c>
      <c r="L2839" s="237"/>
      <c r="M2839" s="288">
        <v>101.79</v>
      </c>
      <c r="N2839" s="288"/>
      <c r="O2839" s="311">
        <v>36531</v>
      </c>
      <c r="P2839" s="298"/>
      <c r="Q2839" s="299">
        <v>434.9</v>
      </c>
      <c r="R2839" s="299"/>
      <c r="S2839" s="300">
        <v>84</v>
      </c>
      <c r="T2839" s="301"/>
      <c r="U2839" s="246"/>
    </row>
    <row r="2840" spans="1:21" x14ac:dyDescent="0.25">
      <c r="A2840" s="290" t="s">
        <v>6422</v>
      </c>
      <c r="B2840" t="s">
        <v>128</v>
      </c>
      <c r="C2840" t="s">
        <v>129</v>
      </c>
      <c r="D2840" t="s">
        <v>130</v>
      </c>
      <c r="E2840" t="s">
        <v>6423</v>
      </c>
      <c r="F2840" t="s">
        <v>119</v>
      </c>
      <c r="G2840" t="s">
        <v>97</v>
      </c>
      <c r="H2840" t="s">
        <v>833</v>
      </c>
      <c r="I2840" s="200">
        <v>11859</v>
      </c>
      <c r="J2840" s="200"/>
      <c r="K2840" s="237">
        <v>494.52</v>
      </c>
      <c r="L2840" s="237"/>
      <c r="M2840" s="288">
        <v>23.98</v>
      </c>
      <c r="N2840" s="288"/>
      <c r="O2840" s="311">
        <v>13058</v>
      </c>
      <c r="P2840" s="298"/>
      <c r="Q2840" s="299">
        <v>496.14</v>
      </c>
      <c r="R2840" s="299"/>
      <c r="S2840" s="300">
        <v>26.32</v>
      </c>
      <c r="T2840" s="301"/>
      <c r="U2840" s="246"/>
    </row>
    <row r="2841" spans="1:21" x14ac:dyDescent="0.25">
      <c r="A2841" s="290" t="s">
        <v>6424</v>
      </c>
      <c r="B2841" t="s">
        <v>128</v>
      </c>
      <c r="C2841" t="s">
        <v>129</v>
      </c>
      <c r="D2841" t="s">
        <v>130</v>
      </c>
      <c r="E2841" t="s">
        <v>6425</v>
      </c>
      <c r="F2841" t="s">
        <v>119</v>
      </c>
      <c r="G2841" t="s">
        <v>97</v>
      </c>
      <c r="H2841" t="s">
        <v>833</v>
      </c>
      <c r="I2841" s="200">
        <v>27493</v>
      </c>
      <c r="J2841" s="200"/>
      <c r="K2841" s="237">
        <v>1262.1500000000001</v>
      </c>
      <c r="L2841" s="237"/>
      <c r="M2841" s="288">
        <v>21.78</v>
      </c>
      <c r="N2841" s="288"/>
      <c r="O2841" s="311">
        <v>27493</v>
      </c>
      <c r="P2841" s="298"/>
      <c r="Q2841" s="299">
        <v>1269.71</v>
      </c>
      <c r="R2841" s="299"/>
      <c r="S2841" s="300">
        <v>21.65</v>
      </c>
      <c r="T2841" s="301"/>
      <c r="U2841" s="246"/>
    </row>
    <row r="2842" spans="1:21" x14ac:dyDescent="0.25">
      <c r="A2842" s="290" t="s">
        <v>6426</v>
      </c>
      <c r="B2842" t="s">
        <v>173</v>
      </c>
      <c r="C2842" t="s">
        <v>174</v>
      </c>
      <c r="D2842" t="s">
        <v>175</v>
      </c>
      <c r="E2842" t="s">
        <v>6427</v>
      </c>
      <c r="F2842" t="s">
        <v>119</v>
      </c>
      <c r="G2842" t="s">
        <v>97</v>
      </c>
      <c r="H2842" t="s">
        <v>1469</v>
      </c>
      <c r="I2842" s="200">
        <v>4179</v>
      </c>
      <c r="J2842" s="200"/>
      <c r="K2842" s="237">
        <v>206.51</v>
      </c>
      <c r="L2842" s="237"/>
      <c r="M2842" s="288">
        <v>20.239999999999998</v>
      </c>
      <c r="N2842" s="288"/>
      <c r="O2842" s="311">
        <v>4298</v>
      </c>
      <c r="P2842" s="298"/>
      <c r="Q2842" s="299">
        <v>208.13</v>
      </c>
      <c r="R2842" s="299"/>
      <c r="S2842" s="300">
        <v>20.65</v>
      </c>
      <c r="T2842" s="301"/>
      <c r="U2842" s="246"/>
    </row>
    <row r="2843" spans="1:21" x14ac:dyDescent="0.25">
      <c r="A2843" s="290" t="s">
        <v>6428</v>
      </c>
      <c r="B2843" t="s">
        <v>173</v>
      </c>
      <c r="C2843" t="s">
        <v>174</v>
      </c>
      <c r="D2843" t="s">
        <v>175</v>
      </c>
      <c r="E2843" t="s">
        <v>6429</v>
      </c>
      <c r="F2843" t="s">
        <v>119</v>
      </c>
      <c r="G2843" t="s">
        <v>97</v>
      </c>
      <c r="H2843" t="s">
        <v>833</v>
      </c>
      <c r="I2843" s="200">
        <v>4584</v>
      </c>
      <c r="J2843" s="200"/>
      <c r="K2843" s="237">
        <v>149.49</v>
      </c>
      <c r="L2843" s="237"/>
      <c r="M2843" s="288">
        <v>30.66</v>
      </c>
      <c r="N2843" s="288"/>
      <c r="O2843" s="311">
        <v>4879</v>
      </c>
      <c r="P2843" s="298"/>
      <c r="Q2843" s="299">
        <v>153.05000000000001</v>
      </c>
      <c r="R2843" s="299"/>
      <c r="S2843" s="300">
        <v>31.88</v>
      </c>
      <c r="T2843" s="301"/>
      <c r="U2843" s="246"/>
    </row>
    <row r="2844" spans="1:21" x14ac:dyDescent="0.25">
      <c r="A2844" s="290" t="s">
        <v>6430</v>
      </c>
      <c r="B2844" t="s">
        <v>173</v>
      </c>
      <c r="C2844" t="s">
        <v>174</v>
      </c>
      <c r="D2844" t="s">
        <v>175</v>
      </c>
      <c r="E2844" t="s">
        <v>6431</v>
      </c>
      <c r="F2844" t="s">
        <v>119</v>
      </c>
      <c r="G2844" t="s">
        <v>97</v>
      </c>
      <c r="H2844" t="s">
        <v>833</v>
      </c>
      <c r="I2844" s="200">
        <v>1000</v>
      </c>
      <c r="J2844" s="200"/>
      <c r="K2844" s="237">
        <v>78.209999999999994</v>
      </c>
      <c r="L2844" s="237"/>
      <c r="M2844" s="288">
        <v>12.79</v>
      </c>
      <c r="N2844" s="288"/>
      <c r="O2844" s="311">
        <v>1000</v>
      </c>
      <c r="P2844" s="298"/>
      <c r="Q2844" s="299">
        <v>79.17</v>
      </c>
      <c r="R2844" s="299"/>
      <c r="S2844" s="300">
        <v>12.63</v>
      </c>
      <c r="T2844" s="301"/>
      <c r="U2844" s="246"/>
    </row>
    <row r="2845" spans="1:21" x14ac:dyDescent="0.25">
      <c r="A2845" s="290" t="s">
        <v>6432</v>
      </c>
      <c r="B2845" t="s">
        <v>173</v>
      </c>
      <c r="C2845" t="s">
        <v>174</v>
      </c>
      <c r="D2845" t="s">
        <v>175</v>
      </c>
      <c r="E2845" t="s">
        <v>6433</v>
      </c>
      <c r="F2845" t="s">
        <v>119</v>
      </c>
      <c r="G2845" t="s">
        <v>97</v>
      </c>
      <c r="H2845" t="s">
        <v>833</v>
      </c>
      <c r="I2845" s="200">
        <v>3000</v>
      </c>
      <c r="J2845" s="200"/>
      <c r="K2845" s="237">
        <v>165.63</v>
      </c>
      <c r="L2845" s="237"/>
      <c r="M2845" s="288">
        <v>18.11</v>
      </c>
      <c r="N2845" s="288"/>
      <c r="O2845" s="311">
        <v>3000</v>
      </c>
      <c r="P2845" s="298"/>
      <c r="Q2845" s="299">
        <v>165.98</v>
      </c>
      <c r="R2845" s="299"/>
      <c r="S2845" s="300">
        <v>18.07</v>
      </c>
      <c r="T2845" s="301"/>
      <c r="U2845" s="246"/>
    </row>
    <row r="2846" spans="1:21" x14ac:dyDescent="0.25">
      <c r="A2846" s="290" t="s">
        <v>6434</v>
      </c>
      <c r="B2846" t="s">
        <v>173</v>
      </c>
      <c r="C2846" t="s">
        <v>174</v>
      </c>
      <c r="D2846" t="s">
        <v>175</v>
      </c>
      <c r="E2846" t="s">
        <v>6435</v>
      </c>
      <c r="F2846" t="s">
        <v>119</v>
      </c>
      <c r="G2846" t="s">
        <v>97</v>
      </c>
      <c r="H2846" t="s">
        <v>833</v>
      </c>
      <c r="I2846" s="200">
        <v>5315</v>
      </c>
      <c r="J2846" s="200"/>
      <c r="K2846" s="237">
        <v>104.32</v>
      </c>
      <c r="L2846" s="237"/>
      <c r="M2846" s="288">
        <v>50.95</v>
      </c>
      <c r="N2846" s="288"/>
      <c r="O2846" s="311">
        <v>5580</v>
      </c>
      <c r="P2846" s="298"/>
      <c r="Q2846" s="299">
        <v>100.09</v>
      </c>
      <c r="R2846" s="299"/>
      <c r="S2846" s="300">
        <v>55.75</v>
      </c>
      <c r="T2846" s="301"/>
      <c r="U2846" s="246"/>
    </row>
    <row r="2847" spans="1:21" x14ac:dyDescent="0.25">
      <c r="A2847" s="290" t="s">
        <v>6436</v>
      </c>
      <c r="B2847" t="s">
        <v>173</v>
      </c>
      <c r="C2847" t="s">
        <v>174</v>
      </c>
      <c r="D2847" t="s">
        <v>175</v>
      </c>
      <c r="E2847" t="s">
        <v>6437</v>
      </c>
      <c r="F2847" t="s">
        <v>119</v>
      </c>
      <c r="G2847" t="s">
        <v>97</v>
      </c>
      <c r="H2847" t="s">
        <v>833</v>
      </c>
      <c r="I2847" s="200">
        <v>13685</v>
      </c>
      <c r="J2847" s="200"/>
      <c r="K2847" s="237">
        <v>151.16999999999999</v>
      </c>
      <c r="L2847" s="237"/>
      <c r="M2847" s="288">
        <v>90.53</v>
      </c>
      <c r="N2847" s="288"/>
      <c r="O2847" s="311">
        <v>13685</v>
      </c>
      <c r="P2847" s="298"/>
      <c r="Q2847" s="299">
        <v>151.88</v>
      </c>
      <c r="R2847" s="299"/>
      <c r="S2847" s="300">
        <v>90.1</v>
      </c>
      <c r="T2847" s="301"/>
      <c r="U2847" s="246"/>
    </row>
    <row r="2848" spans="1:21" x14ac:dyDescent="0.25">
      <c r="A2848" s="290" t="s">
        <v>6438</v>
      </c>
      <c r="B2848" t="s">
        <v>173</v>
      </c>
      <c r="C2848" t="s">
        <v>174</v>
      </c>
      <c r="D2848" t="s">
        <v>175</v>
      </c>
      <c r="E2848" t="s">
        <v>6439</v>
      </c>
      <c r="F2848" t="s">
        <v>119</v>
      </c>
      <c r="G2848" t="s">
        <v>97</v>
      </c>
      <c r="H2848" t="s">
        <v>833</v>
      </c>
      <c r="I2848" s="200">
        <v>48000</v>
      </c>
      <c r="J2848" s="200"/>
      <c r="K2848" s="237">
        <v>933.17</v>
      </c>
      <c r="L2848" s="237"/>
      <c r="M2848" s="288">
        <v>51.44</v>
      </c>
      <c r="N2848" s="288"/>
      <c r="O2848" s="311">
        <v>48000</v>
      </c>
      <c r="P2848" s="298"/>
      <c r="Q2848" s="299">
        <v>966.48</v>
      </c>
      <c r="R2848" s="299"/>
      <c r="S2848" s="300">
        <v>49.66</v>
      </c>
      <c r="T2848" s="301"/>
      <c r="U2848" s="246"/>
    </row>
    <row r="2849" spans="1:21" x14ac:dyDescent="0.25">
      <c r="A2849" s="290" t="s">
        <v>6440</v>
      </c>
      <c r="B2849" t="s">
        <v>173</v>
      </c>
      <c r="C2849" t="s">
        <v>174</v>
      </c>
      <c r="D2849" t="s">
        <v>175</v>
      </c>
      <c r="E2849" t="s">
        <v>6441</v>
      </c>
      <c r="F2849" t="s">
        <v>119</v>
      </c>
      <c r="G2849" t="s">
        <v>97</v>
      </c>
      <c r="H2849" t="s">
        <v>833</v>
      </c>
      <c r="I2849" s="200">
        <v>1289</v>
      </c>
      <c r="J2849" s="200"/>
      <c r="K2849" s="237">
        <v>53.96</v>
      </c>
      <c r="L2849" s="237"/>
      <c r="M2849" s="288">
        <v>23.89</v>
      </c>
      <c r="N2849" s="288"/>
      <c r="O2849" s="311">
        <v>1307</v>
      </c>
      <c r="P2849" s="298"/>
      <c r="Q2849" s="299">
        <v>53.96</v>
      </c>
      <c r="R2849" s="299"/>
      <c r="S2849" s="300">
        <v>24.22</v>
      </c>
      <c r="T2849" s="301"/>
      <c r="U2849" s="246"/>
    </row>
    <row r="2850" spans="1:21" x14ac:dyDescent="0.25">
      <c r="A2850" s="290" t="s">
        <v>6442</v>
      </c>
      <c r="B2850" t="s">
        <v>173</v>
      </c>
      <c r="C2850" t="s">
        <v>174</v>
      </c>
      <c r="D2850" t="s">
        <v>175</v>
      </c>
      <c r="E2850" t="s">
        <v>1574</v>
      </c>
      <c r="F2850" t="s">
        <v>119</v>
      </c>
      <c r="G2850" t="s">
        <v>97</v>
      </c>
      <c r="H2850" t="s">
        <v>833</v>
      </c>
      <c r="I2850" s="200">
        <v>7965</v>
      </c>
      <c r="J2850" s="200"/>
      <c r="K2850" s="237">
        <v>221.46</v>
      </c>
      <c r="L2850" s="237"/>
      <c r="M2850" s="288">
        <v>35.97</v>
      </c>
      <c r="N2850" s="288"/>
      <c r="O2850" s="311">
        <v>12419</v>
      </c>
      <c r="P2850" s="298"/>
      <c r="Q2850" s="299">
        <v>221.84</v>
      </c>
      <c r="R2850" s="299"/>
      <c r="S2850" s="300">
        <v>55.98</v>
      </c>
      <c r="T2850" s="301"/>
      <c r="U2850" s="246"/>
    </row>
    <row r="2851" spans="1:21" x14ac:dyDescent="0.25">
      <c r="A2851" s="290" t="s">
        <v>6443</v>
      </c>
      <c r="B2851" t="s">
        <v>173</v>
      </c>
      <c r="C2851" t="s">
        <v>174</v>
      </c>
      <c r="D2851" t="s">
        <v>175</v>
      </c>
      <c r="E2851" t="s">
        <v>6444</v>
      </c>
      <c r="F2851" t="s">
        <v>119</v>
      </c>
      <c r="G2851" t="s">
        <v>97</v>
      </c>
      <c r="H2851" t="s">
        <v>833</v>
      </c>
      <c r="I2851" s="200">
        <v>9782</v>
      </c>
      <c r="J2851" s="200"/>
      <c r="K2851" s="237">
        <v>276.11</v>
      </c>
      <c r="L2851" s="237"/>
      <c r="M2851" s="288">
        <v>35.43</v>
      </c>
      <c r="N2851" s="288"/>
      <c r="O2851" s="311">
        <v>10244</v>
      </c>
      <c r="P2851" s="298"/>
      <c r="Q2851" s="299">
        <v>272.55</v>
      </c>
      <c r="R2851" s="299"/>
      <c r="S2851" s="300">
        <v>37.590000000000003</v>
      </c>
      <c r="T2851" s="301"/>
      <c r="U2851" s="246"/>
    </row>
    <row r="2852" spans="1:21" x14ac:dyDescent="0.25">
      <c r="A2852" s="290" t="s">
        <v>6445</v>
      </c>
      <c r="B2852" t="s">
        <v>173</v>
      </c>
      <c r="C2852" t="s">
        <v>174</v>
      </c>
      <c r="D2852" t="s">
        <v>175</v>
      </c>
      <c r="E2852" t="s">
        <v>6446</v>
      </c>
      <c r="F2852" t="s">
        <v>119</v>
      </c>
      <c r="G2852" t="s">
        <v>97</v>
      </c>
      <c r="H2852" t="s">
        <v>833</v>
      </c>
      <c r="I2852" s="200">
        <v>28817</v>
      </c>
      <c r="J2852" s="200"/>
      <c r="K2852" s="237">
        <v>325.70999999999998</v>
      </c>
      <c r="L2852" s="237"/>
      <c r="M2852" s="288">
        <v>88.47</v>
      </c>
      <c r="N2852" s="288"/>
      <c r="O2852" s="311">
        <v>29817</v>
      </c>
      <c r="P2852" s="298"/>
      <c r="Q2852" s="299">
        <v>324.52999999999997</v>
      </c>
      <c r="R2852" s="299"/>
      <c r="S2852" s="300">
        <v>91.88</v>
      </c>
      <c r="T2852" s="301"/>
      <c r="U2852" s="246"/>
    </row>
    <row r="2853" spans="1:21" x14ac:dyDescent="0.25">
      <c r="A2853" s="290" t="s">
        <v>6447</v>
      </c>
      <c r="B2853" t="s">
        <v>173</v>
      </c>
      <c r="C2853" t="s">
        <v>174</v>
      </c>
      <c r="D2853" t="s">
        <v>175</v>
      </c>
      <c r="E2853" t="s">
        <v>6448</v>
      </c>
      <c r="F2853" t="s">
        <v>119</v>
      </c>
      <c r="G2853" t="s">
        <v>97</v>
      </c>
      <c r="H2853" t="s">
        <v>833</v>
      </c>
      <c r="I2853" s="200">
        <v>26684</v>
      </c>
      <c r="J2853" s="200"/>
      <c r="K2853" s="237">
        <v>489.19</v>
      </c>
      <c r="L2853" s="237"/>
      <c r="M2853" s="288">
        <v>54.55</v>
      </c>
      <c r="N2853" s="288"/>
      <c r="O2853" s="311">
        <v>29130</v>
      </c>
      <c r="P2853" s="298"/>
      <c r="Q2853" s="299">
        <v>489.92</v>
      </c>
      <c r="R2853" s="299"/>
      <c r="S2853" s="300">
        <v>59.46</v>
      </c>
      <c r="T2853" s="301"/>
      <c r="U2853" s="246"/>
    </row>
    <row r="2854" spans="1:21" x14ac:dyDescent="0.25">
      <c r="A2854" s="290" t="s">
        <v>6449</v>
      </c>
      <c r="B2854" t="s">
        <v>173</v>
      </c>
      <c r="C2854" t="s">
        <v>174</v>
      </c>
      <c r="D2854" t="s">
        <v>175</v>
      </c>
      <c r="E2854" t="s">
        <v>6450</v>
      </c>
      <c r="F2854" t="s">
        <v>119</v>
      </c>
      <c r="G2854" t="s">
        <v>97</v>
      </c>
      <c r="H2854" t="s">
        <v>833</v>
      </c>
      <c r="I2854" s="200">
        <v>161923</v>
      </c>
      <c r="J2854" s="200"/>
      <c r="K2854" s="237">
        <v>1792.12</v>
      </c>
      <c r="L2854" s="237"/>
      <c r="M2854" s="288">
        <v>90.35</v>
      </c>
      <c r="N2854" s="288"/>
      <c r="O2854" s="311">
        <v>168399</v>
      </c>
      <c r="P2854" s="298"/>
      <c r="Q2854" s="299">
        <v>1802.16</v>
      </c>
      <c r="R2854" s="299"/>
      <c r="S2854" s="300">
        <v>93.44</v>
      </c>
      <c r="T2854" s="301"/>
      <c r="U2854" s="246"/>
    </row>
    <row r="2855" spans="1:21" x14ac:dyDescent="0.25">
      <c r="A2855" s="290" t="s">
        <v>6451</v>
      </c>
      <c r="B2855" t="s">
        <v>173</v>
      </c>
      <c r="C2855" t="s">
        <v>174</v>
      </c>
      <c r="D2855" t="s">
        <v>175</v>
      </c>
      <c r="E2855" t="s">
        <v>6452</v>
      </c>
      <c r="F2855" t="s">
        <v>119</v>
      </c>
      <c r="G2855" t="s">
        <v>97</v>
      </c>
      <c r="H2855" t="s">
        <v>833</v>
      </c>
      <c r="I2855" s="200">
        <v>24364</v>
      </c>
      <c r="J2855" s="200"/>
      <c r="K2855" s="237">
        <v>410.55</v>
      </c>
      <c r="L2855" s="237"/>
      <c r="M2855" s="288">
        <v>59.34</v>
      </c>
      <c r="N2855" s="288"/>
      <c r="O2855" s="311">
        <v>24798</v>
      </c>
      <c r="P2855" s="298"/>
      <c r="Q2855" s="299">
        <v>407.15</v>
      </c>
      <c r="R2855" s="299"/>
      <c r="S2855" s="300">
        <v>60.91</v>
      </c>
      <c r="T2855" s="301"/>
      <c r="U2855" s="246"/>
    </row>
    <row r="2856" spans="1:21" x14ac:dyDescent="0.25">
      <c r="A2856" s="290" t="s">
        <v>6453</v>
      </c>
      <c r="B2856" t="s">
        <v>173</v>
      </c>
      <c r="C2856" t="s">
        <v>174</v>
      </c>
      <c r="D2856" t="s">
        <v>175</v>
      </c>
      <c r="E2856" t="s">
        <v>6454</v>
      </c>
      <c r="F2856" t="s">
        <v>119</v>
      </c>
      <c r="G2856" t="s">
        <v>97</v>
      </c>
      <c r="H2856" t="s">
        <v>833</v>
      </c>
      <c r="I2856" s="200">
        <v>38136</v>
      </c>
      <c r="J2856" s="200"/>
      <c r="K2856" s="237">
        <v>641.04999999999995</v>
      </c>
      <c r="L2856" s="237"/>
      <c r="M2856" s="288">
        <v>59.49</v>
      </c>
      <c r="N2856" s="288"/>
      <c r="O2856" s="311">
        <v>43000</v>
      </c>
      <c r="P2856" s="298"/>
      <c r="Q2856" s="299">
        <v>688.03</v>
      </c>
      <c r="R2856" s="299"/>
      <c r="S2856" s="300">
        <v>62.5</v>
      </c>
      <c r="T2856" s="301"/>
      <c r="U2856" s="246"/>
    </row>
    <row r="2857" spans="1:21" x14ac:dyDescent="0.25">
      <c r="A2857" s="290" t="s">
        <v>6455</v>
      </c>
      <c r="B2857" t="s">
        <v>173</v>
      </c>
      <c r="C2857" t="s">
        <v>174</v>
      </c>
      <c r="D2857" t="s">
        <v>175</v>
      </c>
      <c r="E2857" t="s">
        <v>6456</v>
      </c>
      <c r="F2857" t="s">
        <v>119</v>
      </c>
      <c r="G2857" t="s">
        <v>97</v>
      </c>
      <c r="H2857" t="s">
        <v>833</v>
      </c>
      <c r="I2857" s="200">
        <v>87287</v>
      </c>
      <c r="J2857" s="200"/>
      <c r="K2857" s="237">
        <v>1266.56</v>
      </c>
      <c r="L2857" s="237"/>
      <c r="M2857" s="288">
        <v>68.92</v>
      </c>
      <c r="N2857" s="288"/>
      <c r="O2857" s="311">
        <v>107981</v>
      </c>
      <c r="P2857" s="298"/>
      <c r="Q2857" s="299">
        <v>1296.8399999999999</v>
      </c>
      <c r="R2857" s="299"/>
      <c r="S2857" s="300">
        <v>83.26</v>
      </c>
      <c r="T2857" s="301"/>
      <c r="U2857" s="246"/>
    </row>
    <row r="2858" spans="1:21" x14ac:dyDescent="0.25">
      <c r="A2858" s="290" t="s">
        <v>6457</v>
      </c>
      <c r="B2858" t="s">
        <v>173</v>
      </c>
      <c r="C2858" t="s">
        <v>174</v>
      </c>
      <c r="D2858" t="s">
        <v>175</v>
      </c>
      <c r="E2858" t="s">
        <v>6458</v>
      </c>
      <c r="F2858" t="s">
        <v>119</v>
      </c>
      <c r="G2858" t="s">
        <v>97</v>
      </c>
      <c r="H2858" t="s">
        <v>1469</v>
      </c>
      <c r="I2858" s="200">
        <v>0</v>
      </c>
      <c r="J2858" s="200"/>
      <c r="K2858" s="237">
        <v>0</v>
      </c>
      <c r="L2858" s="237"/>
      <c r="M2858" s="288">
        <v>0</v>
      </c>
      <c r="N2858" s="288"/>
      <c r="O2858" s="311">
        <v>0</v>
      </c>
      <c r="P2858" s="298"/>
      <c r="Q2858" s="299">
        <v>0</v>
      </c>
      <c r="R2858" s="299"/>
      <c r="S2858" s="300">
        <v>0</v>
      </c>
      <c r="T2858" s="301"/>
      <c r="U2858" s="246"/>
    </row>
    <row r="2859" spans="1:21" x14ac:dyDescent="0.25">
      <c r="A2859" s="290" t="s">
        <v>6459</v>
      </c>
      <c r="B2859" t="s">
        <v>173</v>
      </c>
      <c r="C2859" t="s">
        <v>174</v>
      </c>
      <c r="D2859" t="s">
        <v>175</v>
      </c>
      <c r="E2859" t="s">
        <v>6460</v>
      </c>
      <c r="F2859" t="s">
        <v>119</v>
      </c>
      <c r="G2859" t="s">
        <v>97</v>
      </c>
      <c r="H2859" t="s">
        <v>1469</v>
      </c>
      <c r="I2859" s="200">
        <v>0</v>
      </c>
      <c r="J2859" s="200"/>
      <c r="K2859" s="237">
        <v>0</v>
      </c>
      <c r="L2859" s="237"/>
      <c r="M2859" s="288">
        <v>0</v>
      </c>
      <c r="N2859" s="288"/>
      <c r="O2859" s="311">
        <v>0</v>
      </c>
      <c r="P2859" s="298"/>
      <c r="Q2859" s="299">
        <v>0</v>
      </c>
      <c r="R2859" s="299"/>
      <c r="S2859" s="300">
        <v>0</v>
      </c>
      <c r="T2859" s="301"/>
      <c r="U2859" s="246"/>
    </row>
    <row r="2860" spans="1:21" x14ac:dyDescent="0.25">
      <c r="A2860" s="290" t="s">
        <v>6461</v>
      </c>
      <c r="B2860" t="s">
        <v>173</v>
      </c>
      <c r="C2860" t="s">
        <v>174</v>
      </c>
      <c r="D2860" t="s">
        <v>175</v>
      </c>
      <c r="E2860" t="s">
        <v>6462</v>
      </c>
      <c r="F2860" t="s">
        <v>119</v>
      </c>
      <c r="G2860" t="s">
        <v>97</v>
      </c>
      <c r="H2860" t="s">
        <v>833</v>
      </c>
      <c r="I2860" s="200">
        <v>54206</v>
      </c>
      <c r="J2860" s="200"/>
      <c r="K2860" s="237">
        <v>817.74</v>
      </c>
      <c r="L2860" s="237"/>
      <c r="M2860" s="288">
        <v>66.290000000000006</v>
      </c>
      <c r="N2860" s="288"/>
      <c r="O2860" s="311">
        <v>63667</v>
      </c>
      <c r="P2860" s="298"/>
      <c r="Q2860" s="299">
        <v>819.48</v>
      </c>
      <c r="R2860" s="299"/>
      <c r="S2860" s="300">
        <v>77.69</v>
      </c>
      <c r="T2860" s="301"/>
      <c r="U2860" s="246"/>
    </row>
    <row r="2861" spans="1:21" x14ac:dyDescent="0.25">
      <c r="A2861" s="290" t="s">
        <v>6463</v>
      </c>
      <c r="B2861" t="s">
        <v>173</v>
      </c>
      <c r="C2861" t="s">
        <v>174</v>
      </c>
      <c r="D2861" t="s">
        <v>175</v>
      </c>
      <c r="E2861" t="s">
        <v>6464</v>
      </c>
      <c r="F2861" t="s">
        <v>119</v>
      </c>
      <c r="G2861" t="s">
        <v>97</v>
      </c>
      <c r="H2861" t="s">
        <v>833</v>
      </c>
      <c r="I2861" s="200">
        <v>42133</v>
      </c>
      <c r="J2861" s="200"/>
      <c r="K2861" s="237">
        <v>678.6</v>
      </c>
      <c r="L2861" s="237"/>
      <c r="M2861" s="288">
        <v>62.09</v>
      </c>
      <c r="N2861" s="288"/>
      <c r="O2861" s="311">
        <v>43580</v>
      </c>
      <c r="P2861" s="298"/>
      <c r="Q2861" s="299">
        <v>681.51</v>
      </c>
      <c r="R2861" s="299"/>
      <c r="S2861" s="300">
        <v>63.95</v>
      </c>
      <c r="T2861" s="301"/>
      <c r="U2861" s="246"/>
    </row>
    <row r="2862" spans="1:21" x14ac:dyDescent="0.25">
      <c r="A2862" s="290" t="s">
        <v>6465</v>
      </c>
      <c r="B2862" t="s">
        <v>173</v>
      </c>
      <c r="C2862" t="s">
        <v>174</v>
      </c>
      <c r="D2862" t="s">
        <v>175</v>
      </c>
      <c r="E2862" t="s">
        <v>6466</v>
      </c>
      <c r="F2862" t="s">
        <v>119</v>
      </c>
      <c r="G2862" t="s">
        <v>97</v>
      </c>
      <c r="H2862" t="s">
        <v>1469</v>
      </c>
      <c r="I2862" s="200">
        <v>6791</v>
      </c>
      <c r="J2862" s="200"/>
      <c r="K2862" s="237">
        <v>154.84</v>
      </c>
      <c r="L2862" s="237"/>
      <c r="M2862" s="288">
        <v>43.86</v>
      </c>
      <c r="N2862" s="288"/>
      <c r="O2862" s="311">
        <v>6905</v>
      </c>
      <c r="P2862" s="298"/>
      <c r="Q2862" s="299">
        <v>153.57</v>
      </c>
      <c r="R2862" s="299"/>
      <c r="S2862" s="300">
        <v>44.96</v>
      </c>
      <c r="T2862" s="301"/>
      <c r="U2862" s="246"/>
    </row>
    <row r="2863" spans="1:21" x14ac:dyDescent="0.25">
      <c r="A2863" s="290" t="s">
        <v>6467</v>
      </c>
      <c r="B2863" t="s">
        <v>173</v>
      </c>
      <c r="C2863" t="s">
        <v>174</v>
      </c>
      <c r="D2863" t="s">
        <v>175</v>
      </c>
      <c r="E2863" t="s">
        <v>6468</v>
      </c>
      <c r="F2863" t="s">
        <v>119</v>
      </c>
      <c r="G2863" t="s">
        <v>97</v>
      </c>
      <c r="H2863" t="s">
        <v>833</v>
      </c>
      <c r="I2863" s="200">
        <v>7500</v>
      </c>
      <c r="J2863" s="200"/>
      <c r="K2863" s="237">
        <v>179.26</v>
      </c>
      <c r="L2863" s="237"/>
      <c r="M2863" s="288">
        <v>41.84</v>
      </c>
      <c r="N2863" s="288"/>
      <c r="O2863" s="311">
        <v>8613</v>
      </c>
      <c r="P2863" s="298"/>
      <c r="Q2863" s="299">
        <v>179.53</v>
      </c>
      <c r="R2863" s="299"/>
      <c r="S2863" s="300">
        <v>47.98</v>
      </c>
      <c r="T2863" s="301"/>
      <c r="U2863" s="246"/>
    </row>
    <row r="2864" spans="1:21" x14ac:dyDescent="0.25">
      <c r="A2864" s="290" t="s">
        <v>6469</v>
      </c>
      <c r="B2864" t="s">
        <v>173</v>
      </c>
      <c r="C2864" t="s">
        <v>174</v>
      </c>
      <c r="D2864" t="s">
        <v>175</v>
      </c>
      <c r="E2864" t="s">
        <v>6470</v>
      </c>
      <c r="F2864" t="s">
        <v>119</v>
      </c>
      <c r="G2864" t="s">
        <v>97</v>
      </c>
      <c r="H2864" t="s">
        <v>833</v>
      </c>
      <c r="I2864" s="200">
        <v>34019</v>
      </c>
      <c r="J2864" s="200"/>
      <c r="K2864" s="237">
        <v>577.76</v>
      </c>
      <c r="L2864" s="237"/>
      <c r="M2864" s="288">
        <v>58.88</v>
      </c>
      <c r="N2864" s="288"/>
      <c r="O2864" s="311">
        <v>35494</v>
      </c>
      <c r="P2864" s="298"/>
      <c r="Q2864" s="299">
        <v>576.6</v>
      </c>
      <c r="R2864" s="299"/>
      <c r="S2864" s="300">
        <v>61.56</v>
      </c>
      <c r="T2864" s="301"/>
      <c r="U2864" s="246"/>
    </row>
    <row r="2865" spans="1:21" x14ac:dyDescent="0.25">
      <c r="A2865" s="290" t="s">
        <v>6471</v>
      </c>
      <c r="B2865" t="s">
        <v>173</v>
      </c>
      <c r="C2865" t="s">
        <v>174</v>
      </c>
      <c r="D2865" t="s">
        <v>175</v>
      </c>
      <c r="E2865" t="s">
        <v>6472</v>
      </c>
      <c r="F2865" t="s">
        <v>119</v>
      </c>
      <c r="G2865" t="s">
        <v>97</v>
      </c>
      <c r="H2865" t="s">
        <v>833</v>
      </c>
      <c r="I2865" s="200">
        <v>37499</v>
      </c>
      <c r="J2865" s="200"/>
      <c r="K2865" s="237">
        <v>526.19000000000005</v>
      </c>
      <c r="L2865" s="237"/>
      <c r="M2865" s="288">
        <v>71.27</v>
      </c>
      <c r="N2865" s="288"/>
      <c r="O2865" s="311">
        <v>40280</v>
      </c>
      <c r="P2865" s="298"/>
      <c r="Q2865" s="299">
        <v>548.74</v>
      </c>
      <c r="R2865" s="299"/>
      <c r="S2865" s="300">
        <v>73.400000000000006</v>
      </c>
      <c r="T2865" s="301"/>
      <c r="U2865" s="246"/>
    </row>
    <row r="2866" spans="1:21" x14ac:dyDescent="0.25">
      <c r="A2866" s="290" t="s">
        <v>6473</v>
      </c>
      <c r="B2866" t="s">
        <v>173</v>
      </c>
      <c r="C2866" t="s">
        <v>174</v>
      </c>
      <c r="D2866" t="s">
        <v>175</v>
      </c>
      <c r="E2866" t="s">
        <v>6474</v>
      </c>
      <c r="F2866" t="s">
        <v>119</v>
      </c>
      <c r="G2866" t="s">
        <v>97</v>
      </c>
      <c r="H2866" t="s">
        <v>1469</v>
      </c>
      <c r="I2866" s="200">
        <v>4991</v>
      </c>
      <c r="J2866" s="200"/>
      <c r="K2866" s="237">
        <v>232.38</v>
      </c>
      <c r="L2866" s="237"/>
      <c r="M2866" s="288">
        <v>21.48</v>
      </c>
      <c r="N2866" s="288"/>
      <c r="O2866" s="311">
        <v>9756</v>
      </c>
      <c r="P2866" s="298"/>
      <c r="Q2866" s="299">
        <v>235.12</v>
      </c>
      <c r="R2866" s="299"/>
      <c r="S2866" s="300">
        <v>41.49</v>
      </c>
      <c r="T2866" s="301"/>
      <c r="U2866" s="246"/>
    </row>
    <row r="2867" spans="1:21" x14ac:dyDescent="0.25">
      <c r="A2867" s="290" t="s">
        <v>6475</v>
      </c>
      <c r="B2867" t="s">
        <v>173</v>
      </c>
      <c r="C2867" t="s">
        <v>174</v>
      </c>
      <c r="D2867" t="s">
        <v>175</v>
      </c>
      <c r="E2867" t="s">
        <v>6476</v>
      </c>
      <c r="F2867" t="s">
        <v>119</v>
      </c>
      <c r="G2867" t="s">
        <v>97</v>
      </c>
      <c r="H2867" t="s">
        <v>833</v>
      </c>
      <c r="I2867" s="200">
        <v>5804</v>
      </c>
      <c r="J2867" s="200"/>
      <c r="K2867" s="237">
        <v>168.35</v>
      </c>
      <c r="L2867" s="237"/>
      <c r="M2867" s="288">
        <v>34.479999999999997</v>
      </c>
      <c r="N2867" s="288"/>
      <c r="O2867" s="311">
        <v>8068</v>
      </c>
      <c r="P2867" s="298"/>
      <c r="Q2867" s="299">
        <v>170.39</v>
      </c>
      <c r="R2867" s="299"/>
      <c r="S2867" s="300">
        <v>47.35</v>
      </c>
      <c r="T2867" s="301"/>
      <c r="U2867" s="246"/>
    </row>
    <row r="2868" spans="1:21" x14ac:dyDescent="0.25">
      <c r="A2868" s="290" t="s">
        <v>6477</v>
      </c>
      <c r="B2868" t="s">
        <v>173</v>
      </c>
      <c r="C2868" t="s">
        <v>174</v>
      </c>
      <c r="D2868" t="s">
        <v>175</v>
      </c>
      <c r="E2868" t="s">
        <v>6478</v>
      </c>
      <c r="F2868" t="s">
        <v>119</v>
      </c>
      <c r="G2868" t="s">
        <v>97</v>
      </c>
      <c r="H2868" t="s">
        <v>833</v>
      </c>
      <c r="I2868" s="200">
        <v>87269</v>
      </c>
      <c r="J2868" s="200"/>
      <c r="K2868" s="237">
        <v>2596.37</v>
      </c>
      <c r="L2868" s="237"/>
      <c r="M2868" s="288">
        <v>33.61</v>
      </c>
      <c r="N2868" s="288"/>
      <c r="O2868" s="311">
        <v>88642</v>
      </c>
      <c r="P2868" s="298"/>
      <c r="Q2868" s="299">
        <v>2607.0300000000002</v>
      </c>
      <c r="R2868" s="299"/>
      <c r="S2868" s="300">
        <v>34</v>
      </c>
      <c r="T2868" s="301"/>
      <c r="U2868" s="246"/>
    </row>
    <row r="2869" spans="1:21" x14ac:dyDescent="0.25">
      <c r="A2869" s="290" t="s">
        <v>6479</v>
      </c>
      <c r="B2869" t="s">
        <v>173</v>
      </c>
      <c r="C2869" t="s">
        <v>174</v>
      </c>
      <c r="D2869" t="s">
        <v>175</v>
      </c>
      <c r="E2869" t="s">
        <v>6480</v>
      </c>
      <c r="F2869" t="s">
        <v>119</v>
      </c>
      <c r="G2869" t="s">
        <v>97</v>
      </c>
      <c r="H2869" t="s">
        <v>833</v>
      </c>
      <c r="I2869" s="200">
        <v>44631</v>
      </c>
      <c r="J2869" s="200"/>
      <c r="K2869" s="237">
        <v>583.97</v>
      </c>
      <c r="L2869" s="237"/>
      <c r="M2869" s="288">
        <v>76.430000000000007</v>
      </c>
      <c r="N2869" s="288"/>
      <c r="O2869" s="311">
        <v>45731</v>
      </c>
      <c r="P2869" s="298"/>
      <c r="Q2869" s="299">
        <v>587.66</v>
      </c>
      <c r="R2869" s="299"/>
      <c r="S2869" s="300">
        <v>77.819999999999993</v>
      </c>
      <c r="T2869" s="301"/>
      <c r="U2869" s="246"/>
    </row>
    <row r="2870" spans="1:21" x14ac:dyDescent="0.25">
      <c r="A2870" s="290" t="s">
        <v>6481</v>
      </c>
      <c r="B2870" t="s">
        <v>173</v>
      </c>
      <c r="C2870" t="s">
        <v>174</v>
      </c>
      <c r="D2870" t="s">
        <v>175</v>
      </c>
      <c r="E2870" t="s">
        <v>6482</v>
      </c>
      <c r="F2870" t="s">
        <v>119</v>
      </c>
      <c r="G2870" t="s">
        <v>97</v>
      </c>
      <c r="H2870" t="s">
        <v>833</v>
      </c>
      <c r="I2870" s="200">
        <v>9046</v>
      </c>
      <c r="J2870" s="200"/>
      <c r="K2870" s="237">
        <v>275.98</v>
      </c>
      <c r="L2870" s="237"/>
      <c r="M2870" s="288">
        <v>32.78</v>
      </c>
      <c r="N2870" s="288"/>
      <c r="O2870" s="311">
        <v>10007</v>
      </c>
      <c r="P2870" s="298"/>
      <c r="Q2870" s="299">
        <v>274.98</v>
      </c>
      <c r="R2870" s="299"/>
      <c r="S2870" s="300">
        <v>36.39</v>
      </c>
      <c r="T2870" s="301"/>
      <c r="U2870" s="246"/>
    </row>
    <row r="2871" spans="1:21" x14ac:dyDescent="0.25">
      <c r="A2871" s="290" t="s">
        <v>6483</v>
      </c>
      <c r="B2871" t="s">
        <v>173</v>
      </c>
      <c r="C2871" t="s">
        <v>174</v>
      </c>
      <c r="D2871" t="s">
        <v>175</v>
      </c>
      <c r="E2871" t="s">
        <v>6484</v>
      </c>
      <c r="F2871" t="s">
        <v>119</v>
      </c>
      <c r="G2871" t="s">
        <v>97</v>
      </c>
      <c r="H2871" t="s">
        <v>833</v>
      </c>
      <c r="I2871" s="200">
        <v>179014</v>
      </c>
      <c r="J2871" s="200"/>
      <c r="K2871" s="237">
        <v>3881.49</v>
      </c>
      <c r="L2871" s="237"/>
      <c r="M2871" s="288">
        <v>46.12</v>
      </c>
      <c r="N2871" s="288"/>
      <c r="O2871" s="311">
        <v>191183</v>
      </c>
      <c r="P2871" s="298"/>
      <c r="Q2871" s="299">
        <v>4065.58</v>
      </c>
      <c r="R2871" s="299"/>
      <c r="S2871" s="300">
        <v>47.02</v>
      </c>
      <c r="T2871" s="301"/>
      <c r="U2871" s="246"/>
    </row>
    <row r="2872" spans="1:21" x14ac:dyDescent="0.25">
      <c r="A2872" s="290" t="s">
        <v>6485</v>
      </c>
      <c r="B2872" t="s">
        <v>173</v>
      </c>
      <c r="C2872" t="s">
        <v>174</v>
      </c>
      <c r="D2872" t="s">
        <v>175</v>
      </c>
      <c r="E2872" t="s">
        <v>6486</v>
      </c>
      <c r="F2872" t="s">
        <v>119</v>
      </c>
      <c r="G2872" t="s">
        <v>97</v>
      </c>
      <c r="H2872" t="s">
        <v>833</v>
      </c>
      <c r="I2872" s="200">
        <v>61849</v>
      </c>
      <c r="J2872" s="200"/>
      <c r="K2872" s="237">
        <v>1764.97</v>
      </c>
      <c r="L2872" s="237"/>
      <c r="M2872" s="288">
        <v>35.04</v>
      </c>
      <c r="N2872" s="288"/>
      <c r="O2872" s="311">
        <v>72759</v>
      </c>
      <c r="P2872" s="298"/>
      <c r="Q2872" s="299">
        <v>1777.55</v>
      </c>
      <c r="R2872" s="299"/>
      <c r="S2872" s="300">
        <v>40.93</v>
      </c>
      <c r="T2872" s="301"/>
      <c r="U2872" s="246"/>
    </row>
    <row r="2873" spans="1:21" x14ac:dyDescent="0.25">
      <c r="A2873" s="290" t="s">
        <v>6487</v>
      </c>
      <c r="B2873" t="s">
        <v>173</v>
      </c>
      <c r="C2873" t="s">
        <v>174</v>
      </c>
      <c r="D2873" t="s">
        <v>175</v>
      </c>
      <c r="E2873" t="s">
        <v>6488</v>
      </c>
      <c r="F2873" t="s">
        <v>119</v>
      </c>
      <c r="G2873" t="s">
        <v>97</v>
      </c>
      <c r="H2873" t="s">
        <v>833</v>
      </c>
      <c r="I2873" s="200">
        <v>14580</v>
      </c>
      <c r="J2873" s="200"/>
      <c r="K2873" s="237">
        <v>180.94</v>
      </c>
      <c r="L2873" s="237"/>
      <c r="M2873" s="288">
        <v>80.58</v>
      </c>
      <c r="N2873" s="288"/>
      <c r="O2873" s="311">
        <v>15387</v>
      </c>
      <c r="P2873" s="298"/>
      <c r="Q2873" s="299">
        <v>182.06</v>
      </c>
      <c r="R2873" s="299"/>
      <c r="S2873" s="300">
        <v>84.52</v>
      </c>
      <c r="T2873" s="301"/>
      <c r="U2873" s="246"/>
    </row>
    <row r="2874" spans="1:21" x14ac:dyDescent="0.25">
      <c r="A2874" s="290" t="s">
        <v>6489</v>
      </c>
      <c r="B2874" t="s">
        <v>173</v>
      </c>
      <c r="C2874" t="s">
        <v>174</v>
      </c>
      <c r="D2874" t="s">
        <v>175</v>
      </c>
      <c r="E2874" t="s">
        <v>6490</v>
      </c>
      <c r="F2874" t="s">
        <v>119</v>
      </c>
      <c r="G2874" t="s">
        <v>97</v>
      </c>
      <c r="H2874" t="s">
        <v>833</v>
      </c>
      <c r="I2874" s="200">
        <v>108072</v>
      </c>
      <c r="J2874" s="200"/>
      <c r="K2874" s="237">
        <v>1320.66</v>
      </c>
      <c r="L2874" s="237"/>
      <c r="M2874" s="288">
        <v>81.83</v>
      </c>
      <c r="N2874" s="288"/>
      <c r="O2874" s="311">
        <v>117298</v>
      </c>
      <c r="P2874" s="298"/>
      <c r="Q2874" s="299">
        <v>1356.95</v>
      </c>
      <c r="R2874" s="299"/>
      <c r="S2874" s="300">
        <v>86.44</v>
      </c>
      <c r="T2874" s="301"/>
      <c r="U2874" s="246"/>
    </row>
    <row r="2875" spans="1:21" x14ac:dyDescent="0.25">
      <c r="A2875" s="290" t="s">
        <v>6491</v>
      </c>
      <c r="B2875" t="s">
        <v>173</v>
      </c>
      <c r="C2875" t="s">
        <v>174</v>
      </c>
      <c r="D2875" t="s">
        <v>175</v>
      </c>
      <c r="E2875" t="s">
        <v>6492</v>
      </c>
      <c r="F2875" t="s">
        <v>119</v>
      </c>
      <c r="G2875" t="s">
        <v>97</v>
      </c>
      <c r="H2875" t="s">
        <v>1469</v>
      </c>
      <c r="I2875" s="200">
        <v>0</v>
      </c>
      <c r="J2875" s="200"/>
      <c r="K2875" s="237">
        <v>0</v>
      </c>
      <c r="L2875" s="237"/>
      <c r="M2875" s="288">
        <v>0</v>
      </c>
      <c r="N2875" s="288"/>
      <c r="O2875" s="311">
        <v>0</v>
      </c>
      <c r="P2875" s="298"/>
      <c r="Q2875" s="299">
        <v>0</v>
      </c>
      <c r="R2875" s="299"/>
      <c r="S2875" s="300">
        <v>0</v>
      </c>
      <c r="T2875" s="301"/>
      <c r="U2875" s="246"/>
    </row>
    <row r="2876" spans="1:21" x14ac:dyDescent="0.25">
      <c r="A2876" s="290" t="s">
        <v>6493</v>
      </c>
      <c r="B2876" t="s">
        <v>173</v>
      </c>
      <c r="C2876" t="s">
        <v>174</v>
      </c>
      <c r="D2876" t="s">
        <v>175</v>
      </c>
      <c r="E2876" t="s">
        <v>6494</v>
      </c>
      <c r="F2876" t="s">
        <v>119</v>
      </c>
      <c r="G2876" t="s">
        <v>97</v>
      </c>
      <c r="H2876" t="s">
        <v>1469</v>
      </c>
      <c r="I2876" s="200">
        <v>0</v>
      </c>
      <c r="J2876" s="200"/>
      <c r="K2876" s="237">
        <v>0</v>
      </c>
      <c r="L2876" s="237"/>
      <c r="M2876" s="288">
        <v>0</v>
      </c>
      <c r="N2876" s="288"/>
      <c r="O2876" s="311">
        <v>0</v>
      </c>
      <c r="P2876" s="298"/>
      <c r="Q2876" s="299">
        <v>0</v>
      </c>
      <c r="R2876" s="299"/>
      <c r="S2876" s="300">
        <v>0</v>
      </c>
      <c r="T2876" s="301"/>
      <c r="U2876" s="246"/>
    </row>
    <row r="2877" spans="1:21" x14ac:dyDescent="0.25">
      <c r="A2877" s="290" t="s">
        <v>6495</v>
      </c>
      <c r="B2877" t="s">
        <v>173</v>
      </c>
      <c r="C2877" t="s">
        <v>174</v>
      </c>
      <c r="D2877" t="s">
        <v>175</v>
      </c>
      <c r="E2877" t="s">
        <v>6496</v>
      </c>
      <c r="F2877" t="s">
        <v>119</v>
      </c>
      <c r="G2877" t="s">
        <v>97</v>
      </c>
      <c r="H2877" t="s">
        <v>1469</v>
      </c>
      <c r="I2877" s="200">
        <v>0</v>
      </c>
      <c r="J2877" s="200"/>
      <c r="K2877" s="237">
        <v>0</v>
      </c>
      <c r="L2877" s="237"/>
      <c r="M2877" s="288">
        <v>0</v>
      </c>
      <c r="N2877" s="288"/>
      <c r="O2877" s="311">
        <v>0</v>
      </c>
      <c r="P2877" s="298"/>
      <c r="Q2877" s="299">
        <v>0</v>
      </c>
      <c r="R2877" s="299"/>
      <c r="S2877" s="300">
        <v>0</v>
      </c>
      <c r="T2877" s="301"/>
      <c r="U2877" s="246"/>
    </row>
    <row r="2878" spans="1:21" x14ac:dyDescent="0.25">
      <c r="A2878" s="290" t="s">
        <v>6497</v>
      </c>
      <c r="B2878" t="s">
        <v>173</v>
      </c>
      <c r="C2878" t="s">
        <v>174</v>
      </c>
      <c r="D2878" t="s">
        <v>175</v>
      </c>
      <c r="E2878" t="s">
        <v>6498</v>
      </c>
      <c r="F2878" t="s">
        <v>119</v>
      </c>
      <c r="G2878" t="s">
        <v>97</v>
      </c>
      <c r="H2878" t="s">
        <v>833</v>
      </c>
      <c r="I2878" s="200">
        <v>3778</v>
      </c>
      <c r="J2878" s="200"/>
      <c r="K2878" s="237">
        <v>116.62</v>
      </c>
      <c r="L2878" s="237"/>
      <c r="M2878" s="288">
        <v>32.4</v>
      </c>
      <c r="N2878" s="288"/>
      <c r="O2878" s="311">
        <v>4342</v>
      </c>
      <c r="P2878" s="298"/>
      <c r="Q2878" s="299">
        <v>115.11</v>
      </c>
      <c r="R2878" s="299"/>
      <c r="S2878" s="300">
        <v>37.72</v>
      </c>
      <c r="T2878" s="301"/>
      <c r="U2878" s="246"/>
    </row>
    <row r="2879" spans="1:21" x14ac:dyDescent="0.25">
      <c r="A2879" s="290" t="s">
        <v>6499</v>
      </c>
      <c r="B2879" t="s">
        <v>173</v>
      </c>
      <c r="C2879" t="s">
        <v>174</v>
      </c>
      <c r="D2879" t="s">
        <v>175</v>
      </c>
      <c r="E2879" t="s">
        <v>6500</v>
      </c>
      <c r="F2879" t="s">
        <v>119</v>
      </c>
      <c r="G2879" t="s">
        <v>97</v>
      </c>
      <c r="H2879" t="s">
        <v>1469</v>
      </c>
      <c r="I2879" s="200">
        <v>5700</v>
      </c>
      <c r="J2879" s="200"/>
      <c r="K2879" s="237">
        <v>240.27</v>
      </c>
      <c r="L2879" s="237"/>
      <c r="M2879" s="288">
        <v>23.72</v>
      </c>
      <c r="N2879" s="288"/>
      <c r="O2879" s="311">
        <v>9165</v>
      </c>
      <c r="P2879" s="298"/>
      <c r="Q2879" s="299">
        <v>241.16</v>
      </c>
      <c r="R2879" s="299"/>
      <c r="S2879" s="300">
        <v>38</v>
      </c>
      <c r="T2879" s="301"/>
      <c r="U2879" s="246"/>
    </row>
    <row r="2880" spans="1:21" x14ac:dyDescent="0.25">
      <c r="A2880" s="290" t="s">
        <v>6501</v>
      </c>
      <c r="B2880" t="s">
        <v>173</v>
      </c>
      <c r="C2880" t="s">
        <v>174</v>
      </c>
      <c r="D2880" t="s">
        <v>175</v>
      </c>
      <c r="E2880" t="s">
        <v>6502</v>
      </c>
      <c r="F2880" t="s">
        <v>119</v>
      </c>
      <c r="G2880" t="s">
        <v>97</v>
      </c>
      <c r="H2880" t="s">
        <v>1469</v>
      </c>
      <c r="I2880" s="200">
        <v>0</v>
      </c>
      <c r="J2880" s="200"/>
      <c r="K2880" s="237">
        <v>0</v>
      </c>
      <c r="L2880" s="237"/>
      <c r="M2880" s="288">
        <v>0</v>
      </c>
      <c r="N2880" s="288"/>
      <c r="O2880" s="311">
        <v>0</v>
      </c>
      <c r="P2880" s="298"/>
      <c r="Q2880" s="299">
        <v>0</v>
      </c>
      <c r="R2880" s="299"/>
      <c r="S2880" s="300">
        <v>0</v>
      </c>
      <c r="T2880" s="301"/>
      <c r="U2880" s="246"/>
    </row>
    <row r="2881" spans="1:21" x14ac:dyDescent="0.25">
      <c r="A2881" s="290" t="s">
        <v>6503</v>
      </c>
      <c r="B2881" t="s">
        <v>173</v>
      </c>
      <c r="C2881" t="s">
        <v>174</v>
      </c>
      <c r="D2881" t="s">
        <v>175</v>
      </c>
      <c r="E2881" t="s">
        <v>6504</v>
      </c>
      <c r="F2881" t="s">
        <v>119</v>
      </c>
      <c r="G2881" t="s">
        <v>97</v>
      </c>
      <c r="H2881" t="s">
        <v>1469</v>
      </c>
      <c r="I2881" s="200">
        <v>0</v>
      </c>
      <c r="J2881" s="200"/>
      <c r="K2881" s="237">
        <v>0</v>
      </c>
      <c r="L2881" s="237"/>
      <c r="M2881" s="288">
        <v>0</v>
      </c>
      <c r="N2881" s="288"/>
      <c r="O2881" s="311">
        <v>0</v>
      </c>
      <c r="P2881" s="298"/>
      <c r="Q2881" s="299">
        <v>0</v>
      </c>
      <c r="R2881" s="299"/>
      <c r="S2881" s="300">
        <v>0</v>
      </c>
      <c r="T2881" s="301"/>
      <c r="U2881" s="246"/>
    </row>
    <row r="2882" spans="1:21" x14ac:dyDescent="0.25">
      <c r="A2882" s="290" t="s">
        <v>6505</v>
      </c>
      <c r="B2882" t="s">
        <v>173</v>
      </c>
      <c r="C2882" t="s">
        <v>174</v>
      </c>
      <c r="D2882" t="s">
        <v>175</v>
      </c>
      <c r="E2882" t="s">
        <v>6506</v>
      </c>
      <c r="F2882" t="s">
        <v>119</v>
      </c>
      <c r="G2882" t="s">
        <v>97</v>
      </c>
      <c r="H2882" t="s">
        <v>833</v>
      </c>
      <c r="I2882" s="200">
        <v>16472</v>
      </c>
      <c r="J2882" s="200"/>
      <c r="K2882" s="237">
        <v>339.7</v>
      </c>
      <c r="L2882" s="237"/>
      <c r="M2882" s="288">
        <v>48.49</v>
      </c>
      <c r="N2882" s="288"/>
      <c r="O2882" s="311">
        <v>16384</v>
      </c>
      <c r="P2882" s="298"/>
      <c r="Q2882" s="299">
        <v>337.89</v>
      </c>
      <c r="R2882" s="299"/>
      <c r="S2882" s="300">
        <v>48.49</v>
      </c>
      <c r="T2882" s="301"/>
      <c r="U2882" s="246"/>
    </row>
    <row r="2883" spans="1:21" x14ac:dyDescent="0.25">
      <c r="A2883" s="290" t="s">
        <v>6507</v>
      </c>
      <c r="B2883" t="s">
        <v>173</v>
      </c>
      <c r="C2883" t="s">
        <v>174</v>
      </c>
      <c r="D2883" t="s">
        <v>175</v>
      </c>
      <c r="E2883" t="s">
        <v>6508</v>
      </c>
      <c r="F2883" t="s">
        <v>119</v>
      </c>
      <c r="G2883" t="s">
        <v>97</v>
      </c>
      <c r="H2883" t="s">
        <v>833</v>
      </c>
      <c r="I2883" s="200">
        <v>8525</v>
      </c>
      <c r="J2883" s="200"/>
      <c r="K2883" s="237">
        <v>233.34</v>
      </c>
      <c r="L2883" s="237"/>
      <c r="M2883" s="288">
        <v>36.53</v>
      </c>
      <c r="N2883" s="288"/>
      <c r="O2883" s="311">
        <v>11982</v>
      </c>
      <c r="P2883" s="298"/>
      <c r="Q2883" s="299">
        <v>233.62</v>
      </c>
      <c r="R2883" s="299"/>
      <c r="S2883" s="300">
        <v>51.29</v>
      </c>
      <c r="T2883" s="301"/>
      <c r="U2883" s="246"/>
    </row>
    <row r="2884" spans="1:21" x14ac:dyDescent="0.25">
      <c r="A2884" s="290" t="s">
        <v>6509</v>
      </c>
      <c r="B2884" t="s">
        <v>173</v>
      </c>
      <c r="C2884" t="s">
        <v>174</v>
      </c>
      <c r="D2884" t="s">
        <v>175</v>
      </c>
      <c r="E2884" t="s">
        <v>6510</v>
      </c>
      <c r="F2884" t="s">
        <v>119</v>
      </c>
      <c r="G2884" t="s">
        <v>97</v>
      </c>
      <c r="H2884" t="s">
        <v>833</v>
      </c>
      <c r="I2884" s="200">
        <v>5000</v>
      </c>
      <c r="J2884" s="200"/>
      <c r="K2884" s="237">
        <v>107.61</v>
      </c>
      <c r="L2884" s="237"/>
      <c r="M2884" s="288">
        <v>46.46</v>
      </c>
      <c r="N2884" s="288"/>
      <c r="O2884" s="311">
        <v>5000</v>
      </c>
      <c r="P2884" s="298"/>
      <c r="Q2884" s="299">
        <v>108.01</v>
      </c>
      <c r="R2884" s="299"/>
      <c r="S2884" s="300">
        <v>46.29</v>
      </c>
      <c r="T2884" s="301"/>
      <c r="U2884" s="246"/>
    </row>
    <row r="2885" spans="1:21" x14ac:dyDescent="0.25">
      <c r="A2885" s="290" t="s">
        <v>6511</v>
      </c>
      <c r="B2885" t="s">
        <v>173</v>
      </c>
      <c r="C2885" t="s">
        <v>174</v>
      </c>
      <c r="D2885" t="s">
        <v>175</v>
      </c>
      <c r="E2885" t="s">
        <v>6512</v>
      </c>
      <c r="F2885" t="s">
        <v>119</v>
      </c>
      <c r="G2885" t="s">
        <v>97</v>
      </c>
      <c r="H2885" t="s">
        <v>833</v>
      </c>
      <c r="I2885" s="200">
        <v>42396</v>
      </c>
      <c r="J2885" s="200"/>
      <c r="K2885" s="237">
        <v>858.33</v>
      </c>
      <c r="L2885" s="237"/>
      <c r="M2885" s="288">
        <v>49.39</v>
      </c>
      <c r="N2885" s="288"/>
      <c r="O2885" s="311">
        <v>45179</v>
      </c>
      <c r="P2885" s="298"/>
      <c r="Q2885" s="299">
        <v>856.55</v>
      </c>
      <c r="R2885" s="299"/>
      <c r="S2885" s="300">
        <v>52.75</v>
      </c>
      <c r="T2885" s="301"/>
      <c r="U2885" s="246"/>
    </row>
    <row r="2886" spans="1:21" x14ac:dyDescent="0.25">
      <c r="A2886" s="290" t="s">
        <v>6513</v>
      </c>
      <c r="B2886" t="s">
        <v>173</v>
      </c>
      <c r="C2886" t="s">
        <v>174</v>
      </c>
      <c r="D2886" t="s">
        <v>175</v>
      </c>
      <c r="E2886" t="s">
        <v>6514</v>
      </c>
      <c r="F2886" t="s">
        <v>119</v>
      </c>
      <c r="G2886" t="s">
        <v>97</v>
      </c>
      <c r="H2886" t="s">
        <v>833</v>
      </c>
      <c r="I2886" s="200">
        <v>17628</v>
      </c>
      <c r="J2886" s="200"/>
      <c r="K2886" s="237">
        <v>209.98</v>
      </c>
      <c r="L2886" s="237"/>
      <c r="M2886" s="288">
        <v>83.95</v>
      </c>
      <c r="N2886" s="288"/>
      <c r="O2886" s="311">
        <v>18619</v>
      </c>
      <c r="P2886" s="298"/>
      <c r="Q2886" s="299">
        <v>212.66</v>
      </c>
      <c r="R2886" s="299"/>
      <c r="S2886" s="300">
        <v>87.55</v>
      </c>
      <c r="T2886" s="301"/>
      <c r="U2886" s="246"/>
    </row>
    <row r="2887" spans="1:21" x14ac:dyDescent="0.25">
      <c r="A2887" s="290" t="s">
        <v>6515</v>
      </c>
      <c r="B2887" t="s">
        <v>173</v>
      </c>
      <c r="C2887" t="s">
        <v>174</v>
      </c>
      <c r="D2887" t="s">
        <v>175</v>
      </c>
      <c r="E2887" t="s">
        <v>6516</v>
      </c>
      <c r="F2887" t="s">
        <v>119</v>
      </c>
      <c r="G2887" t="s">
        <v>97</v>
      </c>
      <c r="H2887" t="s">
        <v>833</v>
      </c>
      <c r="I2887" s="200">
        <v>11500</v>
      </c>
      <c r="J2887" s="200"/>
      <c r="K2887" s="237">
        <v>263.33999999999997</v>
      </c>
      <c r="L2887" s="237"/>
      <c r="M2887" s="288">
        <v>43.67</v>
      </c>
      <c r="N2887" s="288"/>
      <c r="O2887" s="311">
        <v>12000</v>
      </c>
      <c r="P2887" s="298"/>
      <c r="Q2887" s="299">
        <v>267.47000000000003</v>
      </c>
      <c r="R2887" s="299"/>
      <c r="S2887" s="300">
        <v>44.86</v>
      </c>
      <c r="T2887" s="301"/>
      <c r="U2887" s="246"/>
    </row>
    <row r="2888" spans="1:21" x14ac:dyDescent="0.25">
      <c r="A2888" s="290" t="s">
        <v>6517</v>
      </c>
      <c r="B2888" t="s">
        <v>173</v>
      </c>
      <c r="C2888" t="s">
        <v>174</v>
      </c>
      <c r="D2888" t="s">
        <v>175</v>
      </c>
      <c r="E2888" t="s">
        <v>6518</v>
      </c>
      <c r="F2888" t="s">
        <v>119</v>
      </c>
      <c r="G2888" t="s">
        <v>97</v>
      </c>
      <c r="H2888" t="s">
        <v>833</v>
      </c>
      <c r="I2888" s="200">
        <v>19600</v>
      </c>
      <c r="J2888" s="200"/>
      <c r="K2888" s="237">
        <v>346.6</v>
      </c>
      <c r="L2888" s="237"/>
      <c r="M2888" s="288">
        <v>56.55</v>
      </c>
      <c r="N2888" s="288"/>
      <c r="O2888" s="311">
        <v>21500</v>
      </c>
      <c r="P2888" s="298"/>
      <c r="Q2888" s="299">
        <v>346.13</v>
      </c>
      <c r="R2888" s="299"/>
      <c r="S2888" s="300">
        <v>62.12</v>
      </c>
      <c r="T2888" s="301"/>
      <c r="U2888" s="246"/>
    </row>
    <row r="2889" spans="1:21" x14ac:dyDescent="0.25">
      <c r="A2889" s="290" t="s">
        <v>6519</v>
      </c>
      <c r="B2889" t="s">
        <v>173</v>
      </c>
      <c r="C2889" t="s">
        <v>174</v>
      </c>
      <c r="D2889" t="s">
        <v>175</v>
      </c>
      <c r="E2889" t="s">
        <v>6520</v>
      </c>
      <c r="F2889" t="s">
        <v>119</v>
      </c>
      <c r="G2889" t="s">
        <v>97</v>
      </c>
      <c r="H2889" t="s">
        <v>833</v>
      </c>
      <c r="I2889" s="200">
        <v>105854</v>
      </c>
      <c r="J2889" s="200"/>
      <c r="K2889" s="237">
        <v>1653.12</v>
      </c>
      <c r="L2889" s="237"/>
      <c r="M2889" s="288">
        <v>64.03</v>
      </c>
      <c r="N2889" s="288"/>
      <c r="O2889" s="311">
        <v>107150</v>
      </c>
      <c r="P2889" s="298"/>
      <c r="Q2889" s="299">
        <v>1662.84</v>
      </c>
      <c r="R2889" s="299"/>
      <c r="S2889" s="300">
        <v>64.44</v>
      </c>
      <c r="T2889" s="301"/>
      <c r="U2889" s="246"/>
    </row>
    <row r="2890" spans="1:21" x14ac:dyDescent="0.25">
      <c r="A2890" s="290" t="s">
        <v>6521</v>
      </c>
      <c r="B2890" t="s">
        <v>173</v>
      </c>
      <c r="C2890" t="s">
        <v>174</v>
      </c>
      <c r="D2890" t="s">
        <v>175</v>
      </c>
      <c r="E2890" t="s">
        <v>6522</v>
      </c>
      <c r="F2890" t="s">
        <v>119</v>
      </c>
      <c r="G2890" t="s">
        <v>97</v>
      </c>
      <c r="H2890" t="s">
        <v>833</v>
      </c>
      <c r="I2890" s="200">
        <v>72000</v>
      </c>
      <c r="J2890" s="200"/>
      <c r="K2890" s="237">
        <v>1077.55</v>
      </c>
      <c r="L2890" s="237"/>
      <c r="M2890" s="288">
        <v>66.819999999999993</v>
      </c>
      <c r="N2890" s="288"/>
      <c r="O2890" s="311">
        <v>76156</v>
      </c>
      <c r="P2890" s="298"/>
      <c r="Q2890" s="299">
        <v>1117.32</v>
      </c>
      <c r="R2890" s="299"/>
      <c r="S2890" s="300">
        <v>68.16</v>
      </c>
      <c r="T2890" s="301"/>
      <c r="U2890" s="246"/>
    </row>
    <row r="2891" spans="1:21" x14ac:dyDescent="0.25">
      <c r="A2891" s="290" t="s">
        <v>6523</v>
      </c>
      <c r="B2891" t="s">
        <v>173</v>
      </c>
      <c r="C2891" t="s">
        <v>174</v>
      </c>
      <c r="D2891" t="s">
        <v>175</v>
      </c>
      <c r="E2891" t="s">
        <v>6524</v>
      </c>
      <c r="F2891" t="s">
        <v>119</v>
      </c>
      <c r="G2891" t="s">
        <v>97</v>
      </c>
      <c r="H2891" t="s">
        <v>833</v>
      </c>
      <c r="I2891" s="200">
        <v>8222</v>
      </c>
      <c r="J2891" s="200"/>
      <c r="K2891" s="237">
        <v>169.69</v>
      </c>
      <c r="L2891" s="237"/>
      <c r="M2891" s="288">
        <v>48.45</v>
      </c>
      <c r="N2891" s="288"/>
      <c r="O2891" s="311">
        <v>7727</v>
      </c>
      <c r="P2891" s="298"/>
      <c r="Q2891" s="299">
        <v>171.27</v>
      </c>
      <c r="R2891" s="299"/>
      <c r="S2891" s="300">
        <v>45.12</v>
      </c>
      <c r="T2891" s="301"/>
      <c r="U2891" s="246"/>
    </row>
    <row r="2892" spans="1:21" x14ac:dyDescent="0.25">
      <c r="A2892" s="290" t="s">
        <v>6525</v>
      </c>
      <c r="B2892" t="s">
        <v>173</v>
      </c>
      <c r="C2892" t="s">
        <v>174</v>
      </c>
      <c r="D2892" t="s">
        <v>175</v>
      </c>
      <c r="E2892" t="s">
        <v>6526</v>
      </c>
      <c r="F2892" t="s">
        <v>119</v>
      </c>
      <c r="G2892" t="s">
        <v>97</v>
      </c>
      <c r="H2892" t="s">
        <v>833</v>
      </c>
      <c r="I2892" s="200">
        <v>42350</v>
      </c>
      <c r="J2892" s="200"/>
      <c r="K2892" s="237">
        <v>624.69000000000005</v>
      </c>
      <c r="L2892" s="237"/>
      <c r="M2892" s="288">
        <v>67.790000000000006</v>
      </c>
      <c r="N2892" s="288"/>
      <c r="O2892" s="311">
        <v>43409</v>
      </c>
      <c r="P2892" s="298"/>
      <c r="Q2892" s="299">
        <v>625.75</v>
      </c>
      <c r="R2892" s="299"/>
      <c r="S2892" s="300">
        <v>69.37</v>
      </c>
      <c r="T2892" s="301"/>
      <c r="U2892" s="246"/>
    </row>
    <row r="2893" spans="1:21" x14ac:dyDescent="0.25">
      <c r="A2893" s="290" t="s">
        <v>6527</v>
      </c>
      <c r="B2893" t="s">
        <v>173</v>
      </c>
      <c r="C2893" t="s">
        <v>174</v>
      </c>
      <c r="D2893" t="s">
        <v>175</v>
      </c>
      <c r="E2893" t="s">
        <v>6528</v>
      </c>
      <c r="F2893" t="s">
        <v>119</v>
      </c>
      <c r="G2893" t="s">
        <v>97</v>
      </c>
      <c r="H2893" t="s">
        <v>833</v>
      </c>
      <c r="I2893" s="200">
        <v>12460</v>
      </c>
      <c r="J2893" s="200"/>
      <c r="K2893" s="237">
        <v>281.66000000000003</v>
      </c>
      <c r="L2893" s="237"/>
      <c r="M2893" s="288">
        <v>44.24</v>
      </c>
      <c r="N2893" s="288"/>
      <c r="O2893" s="311">
        <v>14210</v>
      </c>
      <c r="P2893" s="298"/>
      <c r="Q2893" s="299">
        <v>279.86</v>
      </c>
      <c r="R2893" s="299"/>
      <c r="S2893" s="300">
        <v>50.78</v>
      </c>
      <c r="T2893" s="301"/>
      <c r="U2893" s="246"/>
    </row>
    <row r="2894" spans="1:21" x14ac:dyDescent="0.25">
      <c r="A2894" s="290" t="s">
        <v>6529</v>
      </c>
      <c r="B2894" t="s">
        <v>173</v>
      </c>
      <c r="C2894" t="s">
        <v>174</v>
      </c>
      <c r="D2894" t="s">
        <v>175</v>
      </c>
      <c r="E2894" t="s">
        <v>6530</v>
      </c>
      <c r="F2894" t="s">
        <v>119</v>
      </c>
      <c r="G2894" t="s">
        <v>97</v>
      </c>
      <c r="H2894" t="s">
        <v>833</v>
      </c>
      <c r="I2894" s="200">
        <v>7907</v>
      </c>
      <c r="J2894" s="200"/>
      <c r="K2894" s="237">
        <v>202.06</v>
      </c>
      <c r="L2894" s="237"/>
      <c r="M2894" s="288">
        <v>39.130000000000003</v>
      </c>
      <c r="N2894" s="288"/>
      <c r="O2894" s="311">
        <v>9332</v>
      </c>
      <c r="P2894" s="298"/>
      <c r="Q2894" s="299">
        <v>200.77</v>
      </c>
      <c r="R2894" s="299"/>
      <c r="S2894" s="300">
        <v>46.48</v>
      </c>
      <c r="T2894" s="301"/>
      <c r="U2894" s="246"/>
    </row>
    <row r="2895" spans="1:21" x14ac:dyDescent="0.25">
      <c r="A2895" s="290" t="s">
        <v>6531</v>
      </c>
      <c r="B2895" t="s">
        <v>173</v>
      </c>
      <c r="C2895" t="s">
        <v>174</v>
      </c>
      <c r="D2895" t="s">
        <v>175</v>
      </c>
      <c r="E2895" t="s">
        <v>6532</v>
      </c>
      <c r="F2895" t="s">
        <v>119</v>
      </c>
      <c r="G2895" t="s">
        <v>97</v>
      </c>
      <c r="H2895" t="s">
        <v>1469</v>
      </c>
      <c r="I2895" s="200">
        <v>21148</v>
      </c>
      <c r="J2895" s="200"/>
      <c r="K2895" s="237">
        <v>423.92</v>
      </c>
      <c r="L2895" s="237"/>
      <c r="M2895" s="288">
        <v>49.89</v>
      </c>
      <c r="N2895" s="288"/>
      <c r="O2895" s="311">
        <v>23262</v>
      </c>
      <c r="P2895" s="298"/>
      <c r="Q2895" s="299">
        <v>427.69</v>
      </c>
      <c r="R2895" s="299"/>
      <c r="S2895" s="300">
        <v>54.39</v>
      </c>
      <c r="T2895" s="301"/>
      <c r="U2895" s="246"/>
    </row>
    <row r="2896" spans="1:21" x14ac:dyDescent="0.25">
      <c r="A2896" s="290" t="s">
        <v>6533</v>
      </c>
      <c r="B2896" t="s">
        <v>173</v>
      </c>
      <c r="C2896" t="s">
        <v>174</v>
      </c>
      <c r="D2896" t="s">
        <v>175</v>
      </c>
      <c r="E2896" t="s">
        <v>6534</v>
      </c>
      <c r="F2896" t="s">
        <v>119</v>
      </c>
      <c r="G2896" t="s">
        <v>97</v>
      </c>
      <c r="H2896" t="s">
        <v>833</v>
      </c>
      <c r="I2896" s="200">
        <v>9700</v>
      </c>
      <c r="J2896" s="200"/>
      <c r="K2896" s="237">
        <v>232.55</v>
      </c>
      <c r="L2896" s="237"/>
      <c r="M2896" s="288">
        <v>41.71</v>
      </c>
      <c r="N2896" s="288"/>
      <c r="O2896" s="311">
        <v>16265</v>
      </c>
      <c r="P2896" s="298"/>
      <c r="Q2896" s="299">
        <v>229.09</v>
      </c>
      <c r="R2896" s="299"/>
      <c r="S2896" s="300">
        <v>71</v>
      </c>
      <c r="T2896" s="301"/>
      <c r="U2896" s="246"/>
    </row>
    <row r="2897" spans="1:21" x14ac:dyDescent="0.25">
      <c r="A2897" s="290" t="s">
        <v>6535</v>
      </c>
      <c r="B2897" t="s">
        <v>173</v>
      </c>
      <c r="C2897" t="s">
        <v>174</v>
      </c>
      <c r="D2897" t="s">
        <v>175</v>
      </c>
      <c r="E2897" t="s">
        <v>6536</v>
      </c>
      <c r="F2897" t="s">
        <v>119</v>
      </c>
      <c r="G2897" t="s">
        <v>97</v>
      </c>
      <c r="H2897" t="s">
        <v>1469</v>
      </c>
      <c r="I2897" s="200">
        <v>0</v>
      </c>
      <c r="J2897" s="200"/>
      <c r="K2897" s="237">
        <v>0</v>
      </c>
      <c r="L2897" s="237"/>
      <c r="M2897" s="288">
        <v>0</v>
      </c>
      <c r="N2897" s="288"/>
      <c r="O2897" s="311">
        <v>0</v>
      </c>
      <c r="P2897" s="298"/>
      <c r="Q2897" s="299">
        <v>0</v>
      </c>
      <c r="R2897" s="299"/>
      <c r="S2897" s="300">
        <v>0</v>
      </c>
      <c r="T2897" s="301"/>
      <c r="U2897" s="246"/>
    </row>
    <row r="2898" spans="1:21" x14ac:dyDescent="0.25">
      <c r="A2898" s="290" t="s">
        <v>6537</v>
      </c>
      <c r="B2898" t="s">
        <v>173</v>
      </c>
      <c r="C2898" t="s">
        <v>174</v>
      </c>
      <c r="D2898" t="s">
        <v>175</v>
      </c>
      <c r="E2898" t="s">
        <v>6538</v>
      </c>
      <c r="F2898" t="s">
        <v>119</v>
      </c>
      <c r="G2898" t="s">
        <v>97</v>
      </c>
      <c r="H2898" t="s">
        <v>833</v>
      </c>
      <c r="I2898" s="200">
        <v>16300</v>
      </c>
      <c r="J2898" s="200"/>
      <c r="K2898" s="237">
        <v>217.7</v>
      </c>
      <c r="L2898" s="237"/>
      <c r="M2898" s="288">
        <v>74.87</v>
      </c>
      <c r="N2898" s="288"/>
      <c r="O2898" s="311">
        <v>17253</v>
      </c>
      <c r="P2898" s="298"/>
      <c r="Q2898" s="299">
        <v>218.16</v>
      </c>
      <c r="R2898" s="299"/>
      <c r="S2898" s="300">
        <v>79.08</v>
      </c>
      <c r="T2898" s="301"/>
      <c r="U2898" s="246"/>
    </row>
    <row r="2899" spans="1:21" x14ac:dyDescent="0.25">
      <c r="A2899" s="290" t="s">
        <v>6539</v>
      </c>
      <c r="B2899" t="s">
        <v>173</v>
      </c>
      <c r="C2899" t="s">
        <v>174</v>
      </c>
      <c r="D2899" t="s">
        <v>175</v>
      </c>
      <c r="E2899" t="s">
        <v>6540</v>
      </c>
      <c r="F2899" t="s">
        <v>119</v>
      </c>
      <c r="G2899" t="s">
        <v>97</v>
      </c>
      <c r="H2899" t="s">
        <v>1469</v>
      </c>
      <c r="I2899" s="200">
        <v>0</v>
      </c>
      <c r="J2899" s="200"/>
      <c r="K2899" s="237">
        <v>0</v>
      </c>
      <c r="L2899" s="237"/>
      <c r="M2899" s="288">
        <v>0</v>
      </c>
      <c r="N2899" s="288"/>
      <c r="O2899" s="311">
        <v>0</v>
      </c>
      <c r="P2899" s="298"/>
      <c r="Q2899" s="299">
        <v>0</v>
      </c>
      <c r="R2899" s="299"/>
      <c r="S2899" s="300">
        <v>0</v>
      </c>
      <c r="T2899" s="301"/>
      <c r="U2899" s="246"/>
    </row>
    <row r="2900" spans="1:21" x14ac:dyDescent="0.25">
      <c r="A2900" s="290" t="s">
        <v>6541</v>
      </c>
      <c r="B2900" t="s">
        <v>173</v>
      </c>
      <c r="C2900" t="s">
        <v>174</v>
      </c>
      <c r="D2900" t="s">
        <v>175</v>
      </c>
      <c r="E2900" t="s">
        <v>6542</v>
      </c>
      <c r="F2900" t="s">
        <v>119</v>
      </c>
      <c r="G2900" t="s">
        <v>97</v>
      </c>
      <c r="H2900" t="s">
        <v>833</v>
      </c>
      <c r="I2900" s="200">
        <v>29180</v>
      </c>
      <c r="J2900" s="200"/>
      <c r="K2900" s="237">
        <v>535.66</v>
      </c>
      <c r="L2900" s="237"/>
      <c r="M2900" s="288">
        <v>54.47</v>
      </c>
      <c r="N2900" s="288"/>
      <c r="O2900" s="311">
        <v>29180</v>
      </c>
      <c r="P2900" s="298"/>
      <c r="Q2900" s="299">
        <v>540.5</v>
      </c>
      <c r="R2900" s="299"/>
      <c r="S2900" s="300">
        <v>53.99</v>
      </c>
      <c r="T2900" s="301"/>
      <c r="U2900" s="246"/>
    </row>
    <row r="2901" spans="1:21" x14ac:dyDescent="0.25">
      <c r="A2901" s="290" t="s">
        <v>6543</v>
      </c>
      <c r="B2901" t="s">
        <v>173</v>
      </c>
      <c r="C2901" t="s">
        <v>174</v>
      </c>
      <c r="D2901" t="s">
        <v>175</v>
      </c>
      <c r="E2901" t="s">
        <v>6544</v>
      </c>
      <c r="F2901" t="s">
        <v>119</v>
      </c>
      <c r="G2901" t="s">
        <v>97</v>
      </c>
      <c r="H2901" t="s">
        <v>833</v>
      </c>
      <c r="I2901" s="200">
        <v>11339</v>
      </c>
      <c r="J2901" s="200"/>
      <c r="K2901" s="237">
        <v>205.65</v>
      </c>
      <c r="L2901" s="237"/>
      <c r="M2901" s="288">
        <v>55.14</v>
      </c>
      <c r="N2901" s="288"/>
      <c r="O2901" s="311">
        <v>12026</v>
      </c>
      <c r="P2901" s="298"/>
      <c r="Q2901" s="299">
        <v>213.84</v>
      </c>
      <c r="R2901" s="299"/>
      <c r="S2901" s="300">
        <v>56.24</v>
      </c>
      <c r="T2901" s="301"/>
      <c r="U2901" s="246"/>
    </row>
    <row r="2902" spans="1:21" x14ac:dyDescent="0.25">
      <c r="A2902" s="290" t="s">
        <v>6545</v>
      </c>
      <c r="B2902" t="s">
        <v>173</v>
      </c>
      <c r="C2902" t="s">
        <v>174</v>
      </c>
      <c r="D2902" t="s">
        <v>175</v>
      </c>
      <c r="E2902" t="s">
        <v>6546</v>
      </c>
      <c r="F2902" t="s">
        <v>119</v>
      </c>
      <c r="G2902" t="s">
        <v>97</v>
      </c>
      <c r="H2902" t="s">
        <v>1469</v>
      </c>
      <c r="I2902" s="200">
        <v>13500</v>
      </c>
      <c r="J2902" s="200"/>
      <c r="K2902" s="237">
        <v>245.13</v>
      </c>
      <c r="L2902" s="237"/>
      <c r="M2902" s="288">
        <v>55.07</v>
      </c>
      <c r="N2902" s="288"/>
      <c r="O2902" s="311">
        <v>14000</v>
      </c>
      <c r="P2902" s="298"/>
      <c r="Q2902" s="299">
        <v>248.59</v>
      </c>
      <c r="R2902" s="299"/>
      <c r="S2902" s="300">
        <v>56.32</v>
      </c>
      <c r="T2902" s="301"/>
      <c r="U2902" s="246"/>
    </row>
    <row r="2903" spans="1:21" x14ac:dyDescent="0.25">
      <c r="A2903" s="290" t="s">
        <v>6547</v>
      </c>
      <c r="B2903" t="s">
        <v>173</v>
      </c>
      <c r="C2903" t="s">
        <v>174</v>
      </c>
      <c r="D2903" t="s">
        <v>175</v>
      </c>
      <c r="E2903" t="s">
        <v>6548</v>
      </c>
      <c r="F2903" t="s">
        <v>119</v>
      </c>
      <c r="G2903" t="s">
        <v>97</v>
      </c>
      <c r="H2903" t="s">
        <v>833</v>
      </c>
      <c r="I2903" s="200">
        <v>11160</v>
      </c>
      <c r="J2903" s="200"/>
      <c r="K2903" s="237">
        <v>131.57</v>
      </c>
      <c r="L2903" s="237"/>
      <c r="M2903" s="288">
        <v>84.82</v>
      </c>
      <c r="N2903" s="288"/>
      <c r="O2903" s="311">
        <v>12165</v>
      </c>
      <c r="P2903" s="298"/>
      <c r="Q2903" s="299">
        <v>137.5</v>
      </c>
      <c r="R2903" s="299"/>
      <c r="S2903" s="300">
        <v>88.47</v>
      </c>
      <c r="T2903" s="301"/>
      <c r="U2903" s="246"/>
    </row>
    <row r="2904" spans="1:21" x14ac:dyDescent="0.25">
      <c r="A2904" s="290" t="s">
        <v>6549</v>
      </c>
      <c r="B2904" t="s">
        <v>173</v>
      </c>
      <c r="C2904" t="s">
        <v>174</v>
      </c>
      <c r="D2904" t="s">
        <v>175</v>
      </c>
      <c r="E2904" t="s">
        <v>6550</v>
      </c>
      <c r="F2904" t="s">
        <v>119</v>
      </c>
      <c r="G2904" t="s">
        <v>97</v>
      </c>
      <c r="H2904" t="s">
        <v>833</v>
      </c>
      <c r="I2904" s="200">
        <v>557278</v>
      </c>
      <c r="J2904" s="200"/>
      <c r="K2904" s="237">
        <v>8231.58</v>
      </c>
      <c r="L2904" s="237"/>
      <c r="M2904" s="288">
        <v>67.7</v>
      </c>
      <c r="N2904" s="288"/>
      <c r="O2904" s="311">
        <v>624473</v>
      </c>
      <c r="P2904" s="298"/>
      <c r="Q2904" s="299">
        <v>8472.9</v>
      </c>
      <c r="R2904" s="299"/>
      <c r="S2904" s="300">
        <v>73.7</v>
      </c>
      <c r="T2904" s="301"/>
      <c r="U2904" s="246"/>
    </row>
    <row r="2905" spans="1:21" x14ac:dyDescent="0.25">
      <c r="A2905" s="290" t="s">
        <v>6551</v>
      </c>
      <c r="B2905" t="s">
        <v>179</v>
      </c>
      <c r="C2905" t="s">
        <v>180</v>
      </c>
      <c r="D2905" t="s">
        <v>181</v>
      </c>
      <c r="E2905" t="s">
        <v>6552</v>
      </c>
      <c r="F2905" t="s">
        <v>119</v>
      </c>
      <c r="G2905" t="s">
        <v>97</v>
      </c>
      <c r="H2905" t="s">
        <v>833</v>
      </c>
      <c r="I2905" s="200">
        <v>80500</v>
      </c>
      <c r="J2905" s="200"/>
      <c r="K2905" s="237">
        <v>1467.1</v>
      </c>
      <c r="L2905" s="237"/>
      <c r="M2905" s="288">
        <v>54.87</v>
      </c>
      <c r="N2905" s="288"/>
      <c r="O2905" s="311">
        <v>86330</v>
      </c>
      <c r="P2905" s="298"/>
      <c r="Q2905" s="299">
        <v>1494.9</v>
      </c>
      <c r="R2905" s="299"/>
      <c r="S2905" s="300">
        <v>57.75</v>
      </c>
      <c r="T2905" s="301"/>
      <c r="U2905" s="246"/>
    </row>
    <row r="2906" spans="1:21" x14ac:dyDescent="0.25">
      <c r="A2906" s="290" t="s">
        <v>6553</v>
      </c>
      <c r="B2906" t="s">
        <v>179</v>
      </c>
      <c r="C2906" t="s">
        <v>180</v>
      </c>
      <c r="D2906" t="s">
        <v>181</v>
      </c>
      <c r="E2906" t="s">
        <v>6554</v>
      </c>
      <c r="F2906" t="s">
        <v>119</v>
      </c>
      <c r="G2906" t="s">
        <v>97</v>
      </c>
      <c r="H2906" t="s">
        <v>833</v>
      </c>
      <c r="I2906" s="200">
        <v>71914</v>
      </c>
      <c r="J2906" s="200"/>
      <c r="K2906" s="237">
        <v>1204</v>
      </c>
      <c r="L2906" s="237"/>
      <c r="M2906" s="288">
        <v>59.73</v>
      </c>
      <c r="N2906" s="288"/>
      <c r="O2906" s="311">
        <v>75175</v>
      </c>
      <c r="P2906" s="298"/>
      <c r="Q2906" s="299">
        <v>1203.7</v>
      </c>
      <c r="R2906" s="299"/>
      <c r="S2906" s="300">
        <v>62.45</v>
      </c>
      <c r="T2906" s="301"/>
      <c r="U2906" s="246"/>
    </row>
    <row r="2907" spans="1:21" x14ac:dyDescent="0.25">
      <c r="A2907" s="290" t="s">
        <v>6555</v>
      </c>
      <c r="B2907" t="s">
        <v>179</v>
      </c>
      <c r="C2907" t="s">
        <v>180</v>
      </c>
      <c r="D2907" t="s">
        <v>181</v>
      </c>
      <c r="E2907" t="s">
        <v>6556</v>
      </c>
      <c r="F2907" t="s">
        <v>119</v>
      </c>
      <c r="G2907" t="s">
        <v>97</v>
      </c>
      <c r="H2907" t="s">
        <v>833</v>
      </c>
      <c r="I2907" s="200">
        <v>40000</v>
      </c>
      <c r="J2907" s="200"/>
      <c r="K2907" s="237">
        <v>1063.2</v>
      </c>
      <c r="L2907" s="237"/>
      <c r="M2907" s="288">
        <v>37.619999999999997</v>
      </c>
      <c r="N2907" s="288"/>
      <c r="O2907" s="311">
        <v>48000</v>
      </c>
      <c r="P2907" s="298"/>
      <c r="Q2907" s="299">
        <v>1061.7</v>
      </c>
      <c r="R2907" s="299"/>
      <c r="S2907" s="300">
        <v>45.21</v>
      </c>
      <c r="T2907" s="301"/>
      <c r="U2907" s="246"/>
    </row>
    <row r="2908" spans="1:21" x14ac:dyDescent="0.25">
      <c r="A2908" s="290" t="s">
        <v>6557</v>
      </c>
      <c r="B2908" t="s">
        <v>179</v>
      </c>
      <c r="C2908" t="s">
        <v>180</v>
      </c>
      <c r="D2908" t="s">
        <v>181</v>
      </c>
      <c r="E2908" t="s">
        <v>6558</v>
      </c>
      <c r="F2908" t="s">
        <v>119</v>
      </c>
      <c r="G2908" t="s">
        <v>97</v>
      </c>
      <c r="H2908" t="s">
        <v>833</v>
      </c>
      <c r="I2908" s="200">
        <v>170430</v>
      </c>
      <c r="J2908" s="200"/>
      <c r="K2908" s="237">
        <v>2365.1</v>
      </c>
      <c r="L2908" s="237"/>
      <c r="M2908" s="288">
        <v>72.06</v>
      </c>
      <c r="N2908" s="288"/>
      <c r="O2908" s="311">
        <v>173839</v>
      </c>
      <c r="P2908" s="298"/>
      <c r="Q2908" s="299">
        <v>2375</v>
      </c>
      <c r="R2908" s="299"/>
      <c r="S2908" s="300">
        <v>73.2</v>
      </c>
      <c r="T2908" s="301"/>
      <c r="U2908" s="246"/>
    </row>
    <row r="2909" spans="1:21" x14ac:dyDescent="0.25">
      <c r="A2909" s="290" t="s">
        <v>6559</v>
      </c>
      <c r="B2909" t="s">
        <v>179</v>
      </c>
      <c r="C2909" t="s">
        <v>180</v>
      </c>
      <c r="D2909" t="s">
        <v>181</v>
      </c>
      <c r="E2909" t="s">
        <v>6560</v>
      </c>
      <c r="F2909" t="s">
        <v>119</v>
      </c>
      <c r="G2909" t="s">
        <v>97</v>
      </c>
      <c r="H2909" t="s">
        <v>833</v>
      </c>
      <c r="I2909" s="200">
        <v>75848</v>
      </c>
      <c r="J2909" s="200"/>
      <c r="K2909" s="237">
        <v>1075.9000000000001</v>
      </c>
      <c r="L2909" s="237"/>
      <c r="M2909" s="288">
        <v>70.5</v>
      </c>
      <c r="N2909" s="288"/>
      <c r="O2909" s="311">
        <v>77365</v>
      </c>
      <c r="P2909" s="298"/>
      <c r="Q2909" s="299">
        <v>1069.5999999999999</v>
      </c>
      <c r="R2909" s="299"/>
      <c r="S2909" s="300">
        <v>72.33</v>
      </c>
      <c r="T2909" s="301"/>
      <c r="U2909" s="246"/>
    </row>
    <row r="2910" spans="1:21" x14ac:dyDescent="0.25">
      <c r="A2910" s="290" t="s">
        <v>6561</v>
      </c>
      <c r="B2910" t="s">
        <v>179</v>
      </c>
      <c r="C2910" t="s">
        <v>180</v>
      </c>
      <c r="D2910" t="s">
        <v>181</v>
      </c>
      <c r="E2910" t="s">
        <v>6562</v>
      </c>
      <c r="F2910" t="s">
        <v>119</v>
      </c>
      <c r="G2910" t="s">
        <v>97</v>
      </c>
      <c r="H2910" t="s">
        <v>833</v>
      </c>
      <c r="I2910" s="200">
        <v>34700</v>
      </c>
      <c r="J2910" s="200"/>
      <c r="K2910" s="237">
        <v>560.4</v>
      </c>
      <c r="L2910" s="237"/>
      <c r="M2910" s="288">
        <v>61.92</v>
      </c>
      <c r="N2910" s="288"/>
      <c r="O2910" s="311">
        <v>38060</v>
      </c>
      <c r="P2910" s="298"/>
      <c r="Q2910" s="299">
        <v>585.4</v>
      </c>
      <c r="R2910" s="299"/>
      <c r="S2910" s="300">
        <v>65.02</v>
      </c>
      <c r="T2910" s="301"/>
      <c r="U2910" s="246"/>
    </row>
    <row r="2911" spans="1:21" x14ac:dyDescent="0.25">
      <c r="A2911" s="290" t="s">
        <v>6563</v>
      </c>
      <c r="B2911" t="s">
        <v>179</v>
      </c>
      <c r="C2911" t="s">
        <v>180</v>
      </c>
      <c r="D2911" t="s">
        <v>181</v>
      </c>
      <c r="E2911" t="s">
        <v>6564</v>
      </c>
      <c r="F2911" t="s">
        <v>119</v>
      </c>
      <c r="G2911" t="s">
        <v>97</v>
      </c>
      <c r="H2911" t="s">
        <v>833</v>
      </c>
      <c r="I2911" s="200">
        <v>22000</v>
      </c>
      <c r="J2911" s="200"/>
      <c r="K2911" s="237">
        <v>242.9</v>
      </c>
      <c r="L2911" s="237"/>
      <c r="M2911" s="288">
        <v>90.57</v>
      </c>
      <c r="N2911" s="288"/>
      <c r="O2911" s="311">
        <v>22000</v>
      </c>
      <c r="P2911" s="298"/>
      <c r="Q2911" s="299">
        <v>243.5</v>
      </c>
      <c r="R2911" s="299"/>
      <c r="S2911" s="300">
        <v>90.35</v>
      </c>
      <c r="T2911" s="301"/>
      <c r="U2911" s="246"/>
    </row>
    <row r="2912" spans="1:21" x14ac:dyDescent="0.25">
      <c r="A2912" s="290" t="s">
        <v>6565</v>
      </c>
      <c r="B2912" t="s">
        <v>179</v>
      </c>
      <c r="C2912" t="s">
        <v>180</v>
      </c>
      <c r="D2912" t="s">
        <v>181</v>
      </c>
      <c r="E2912" t="s">
        <v>6566</v>
      </c>
      <c r="F2912" t="s">
        <v>119</v>
      </c>
      <c r="G2912" t="s">
        <v>97</v>
      </c>
      <c r="H2912" t="s">
        <v>833</v>
      </c>
      <c r="I2912" s="200">
        <v>20775</v>
      </c>
      <c r="J2912" s="200"/>
      <c r="K2912" s="237">
        <v>331.3</v>
      </c>
      <c r="L2912" s="237"/>
      <c r="M2912" s="288">
        <v>62.71</v>
      </c>
      <c r="N2912" s="288"/>
      <c r="O2912" s="311">
        <v>22853</v>
      </c>
      <c r="P2912" s="298"/>
      <c r="Q2912" s="299">
        <v>329.9</v>
      </c>
      <c r="R2912" s="299"/>
      <c r="S2912" s="300">
        <v>69.27</v>
      </c>
      <c r="T2912" s="301"/>
      <c r="U2912" s="246"/>
    </row>
    <row r="2913" spans="1:21" x14ac:dyDescent="0.25">
      <c r="A2913" s="290" t="s">
        <v>6567</v>
      </c>
      <c r="B2913" t="s">
        <v>179</v>
      </c>
      <c r="C2913" t="s">
        <v>180</v>
      </c>
      <c r="D2913" t="s">
        <v>181</v>
      </c>
      <c r="E2913" t="s">
        <v>6568</v>
      </c>
      <c r="F2913" t="s">
        <v>119</v>
      </c>
      <c r="G2913" t="s">
        <v>97</v>
      </c>
      <c r="H2913" t="s">
        <v>833</v>
      </c>
      <c r="I2913" s="200">
        <v>32500</v>
      </c>
      <c r="J2913" s="200"/>
      <c r="K2913" s="237">
        <v>675.3</v>
      </c>
      <c r="L2913" s="237"/>
      <c r="M2913" s="288">
        <v>48.13</v>
      </c>
      <c r="N2913" s="288"/>
      <c r="O2913" s="311">
        <v>32500</v>
      </c>
      <c r="P2913" s="298"/>
      <c r="Q2913" s="299">
        <v>663.6</v>
      </c>
      <c r="R2913" s="299"/>
      <c r="S2913" s="300">
        <v>48.98</v>
      </c>
      <c r="T2913" s="301"/>
      <c r="U2913" s="246"/>
    </row>
    <row r="2914" spans="1:21" x14ac:dyDescent="0.25">
      <c r="A2914" s="290" t="s">
        <v>6569</v>
      </c>
      <c r="B2914" t="s">
        <v>212</v>
      </c>
      <c r="C2914" t="s">
        <v>213</v>
      </c>
      <c r="D2914" t="s">
        <v>214</v>
      </c>
      <c r="E2914" t="s">
        <v>6570</v>
      </c>
      <c r="F2914" t="s">
        <v>119</v>
      </c>
      <c r="G2914" t="s">
        <v>97</v>
      </c>
      <c r="H2914" t="s">
        <v>833</v>
      </c>
      <c r="I2914" s="200">
        <v>244682</v>
      </c>
      <c r="J2914" s="200"/>
      <c r="K2914" s="237">
        <v>11872</v>
      </c>
      <c r="L2914" s="237"/>
      <c r="M2914" s="288">
        <v>20.61</v>
      </c>
      <c r="N2914" s="288"/>
      <c r="O2914" s="311">
        <v>251709</v>
      </c>
      <c r="P2914" s="298"/>
      <c r="Q2914" s="299">
        <v>11952</v>
      </c>
      <c r="R2914" s="299"/>
      <c r="S2914" s="300">
        <v>21.06</v>
      </c>
      <c r="T2914" s="301"/>
      <c r="U2914" s="246"/>
    </row>
    <row r="2915" spans="1:21" x14ac:dyDescent="0.25">
      <c r="A2915" s="290" t="s">
        <v>6571</v>
      </c>
      <c r="B2915" t="s">
        <v>221</v>
      </c>
      <c r="C2915" t="s">
        <v>222</v>
      </c>
      <c r="D2915" t="s">
        <v>223</v>
      </c>
      <c r="E2915" t="s">
        <v>6572</v>
      </c>
      <c r="F2915" t="s">
        <v>119</v>
      </c>
      <c r="G2915" t="s">
        <v>97</v>
      </c>
      <c r="H2915" t="s">
        <v>833</v>
      </c>
      <c r="I2915" s="200">
        <v>88731</v>
      </c>
      <c r="J2915" s="200"/>
      <c r="K2915" s="237">
        <v>1297.24</v>
      </c>
      <c r="L2915" s="237"/>
      <c r="M2915" s="288">
        <v>68.400000000000006</v>
      </c>
      <c r="N2915" s="288"/>
      <c r="O2915" s="311">
        <v>89968</v>
      </c>
      <c r="P2915" s="298"/>
      <c r="Q2915" s="299">
        <v>1371.25</v>
      </c>
      <c r="R2915" s="299"/>
      <c r="S2915" s="300">
        <v>65.61</v>
      </c>
      <c r="T2915" s="301"/>
      <c r="U2915" s="246"/>
    </row>
    <row r="2916" spans="1:21" x14ac:dyDescent="0.25">
      <c r="A2916" s="290" t="s">
        <v>6573</v>
      </c>
      <c r="B2916" t="s">
        <v>221</v>
      </c>
      <c r="C2916" t="s">
        <v>222</v>
      </c>
      <c r="D2916" t="s">
        <v>223</v>
      </c>
      <c r="E2916" t="s">
        <v>6574</v>
      </c>
      <c r="F2916" t="s">
        <v>119</v>
      </c>
      <c r="G2916" t="s">
        <v>97</v>
      </c>
      <c r="H2916" t="s">
        <v>833</v>
      </c>
      <c r="I2916" s="200">
        <v>130967</v>
      </c>
      <c r="J2916" s="200"/>
      <c r="K2916" s="237">
        <v>2362.3200000000002</v>
      </c>
      <c r="L2916" s="237"/>
      <c r="M2916" s="288">
        <v>55.44</v>
      </c>
      <c r="N2916" s="288"/>
      <c r="O2916" s="311">
        <v>139296</v>
      </c>
      <c r="P2916" s="298"/>
      <c r="Q2916" s="299">
        <v>2512.5500000000002</v>
      </c>
      <c r="R2916" s="299"/>
      <c r="S2916" s="300">
        <v>55.44</v>
      </c>
      <c r="T2916" s="301"/>
      <c r="U2916" s="246"/>
    </row>
    <row r="2917" spans="1:21" x14ac:dyDescent="0.25">
      <c r="A2917" s="290" t="s">
        <v>6575</v>
      </c>
      <c r="B2917" t="s">
        <v>221</v>
      </c>
      <c r="C2917" t="s">
        <v>222</v>
      </c>
      <c r="D2917" t="s">
        <v>223</v>
      </c>
      <c r="E2917" t="s">
        <v>6576</v>
      </c>
      <c r="F2917" t="s">
        <v>119</v>
      </c>
      <c r="G2917" t="s">
        <v>97</v>
      </c>
      <c r="H2917" t="s">
        <v>833</v>
      </c>
      <c r="I2917" s="200">
        <v>7393</v>
      </c>
      <c r="J2917" s="200"/>
      <c r="K2917" s="237">
        <v>229.47</v>
      </c>
      <c r="L2917" s="237"/>
      <c r="M2917" s="288">
        <v>32.22</v>
      </c>
      <c r="N2917" s="288"/>
      <c r="O2917" s="311">
        <v>7608</v>
      </c>
      <c r="P2917" s="298"/>
      <c r="Q2917" s="299">
        <v>289.51</v>
      </c>
      <c r="R2917" s="299"/>
      <c r="S2917" s="300">
        <v>26.28</v>
      </c>
      <c r="T2917" s="301"/>
      <c r="U2917" s="246"/>
    </row>
    <row r="2918" spans="1:21" x14ac:dyDescent="0.25">
      <c r="A2918" s="290" t="s">
        <v>6577</v>
      </c>
      <c r="B2918" t="s">
        <v>221</v>
      </c>
      <c r="C2918" t="s">
        <v>222</v>
      </c>
      <c r="D2918" t="s">
        <v>223</v>
      </c>
      <c r="E2918" t="s">
        <v>6578</v>
      </c>
      <c r="F2918" t="s">
        <v>119</v>
      </c>
      <c r="G2918" t="s">
        <v>97</v>
      </c>
      <c r="H2918" t="s">
        <v>833</v>
      </c>
      <c r="I2918" s="200">
        <v>205260</v>
      </c>
      <c r="J2918" s="200"/>
      <c r="K2918" s="237">
        <v>2413.4</v>
      </c>
      <c r="L2918" s="237"/>
      <c r="M2918" s="288">
        <v>85.05</v>
      </c>
      <c r="N2918" s="288"/>
      <c r="O2918" s="311">
        <v>212549</v>
      </c>
      <c r="P2918" s="298"/>
      <c r="Q2918" s="299">
        <v>2427.19</v>
      </c>
      <c r="R2918" s="299"/>
      <c r="S2918" s="300">
        <v>87.57</v>
      </c>
      <c r="T2918" s="301"/>
      <c r="U2918" s="246"/>
    </row>
    <row r="2919" spans="1:21" x14ac:dyDescent="0.25">
      <c r="A2919" s="290" t="s">
        <v>6579</v>
      </c>
      <c r="B2919" t="s">
        <v>221</v>
      </c>
      <c r="C2919" t="s">
        <v>222</v>
      </c>
      <c r="D2919" t="s">
        <v>223</v>
      </c>
      <c r="E2919" t="s">
        <v>6580</v>
      </c>
      <c r="F2919" t="s">
        <v>119</v>
      </c>
      <c r="G2919" t="s">
        <v>97</v>
      </c>
      <c r="H2919" t="s">
        <v>833</v>
      </c>
      <c r="I2919" s="200">
        <v>34817</v>
      </c>
      <c r="J2919" s="200"/>
      <c r="K2919" s="237">
        <v>489.7</v>
      </c>
      <c r="L2919" s="237"/>
      <c r="M2919" s="288">
        <v>71.099999999999994</v>
      </c>
      <c r="N2919" s="288"/>
      <c r="O2919" s="311">
        <v>35718</v>
      </c>
      <c r="P2919" s="298"/>
      <c r="Q2919" s="299">
        <v>496.09</v>
      </c>
      <c r="R2919" s="299"/>
      <c r="S2919" s="300">
        <v>72</v>
      </c>
      <c r="T2919" s="301"/>
      <c r="U2919" s="246"/>
    </row>
    <row r="2920" spans="1:21" x14ac:dyDescent="0.25">
      <c r="A2920" s="290" t="s">
        <v>6581</v>
      </c>
      <c r="B2920" t="s">
        <v>221</v>
      </c>
      <c r="C2920" t="s">
        <v>222</v>
      </c>
      <c r="D2920" t="s">
        <v>223</v>
      </c>
      <c r="E2920" t="s">
        <v>6582</v>
      </c>
      <c r="F2920" t="s">
        <v>119</v>
      </c>
      <c r="G2920" t="s">
        <v>97</v>
      </c>
      <c r="H2920" t="s">
        <v>833</v>
      </c>
      <c r="I2920" s="200">
        <v>103359</v>
      </c>
      <c r="J2920" s="200"/>
      <c r="K2920" s="237">
        <v>2099.5100000000002</v>
      </c>
      <c r="L2920" s="237"/>
      <c r="M2920" s="288">
        <v>49.23</v>
      </c>
      <c r="N2920" s="288"/>
      <c r="O2920" s="311">
        <v>106139</v>
      </c>
      <c r="P2920" s="298"/>
      <c r="Q2920" s="299">
        <v>2113.48</v>
      </c>
      <c r="R2920" s="299"/>
      <c r="S2920" s="300">
        <v>50.22</v>
      </c>
      <c r="T2920" s="301"/>
      <c r="U2920" s="246"/>
    </row>
    <row r="2921" spans="1:21" x14ac:dyDescent="0.25">
      <c r="A2921" s="290" t="s">
        <v>6583</v>
      </c>
      <c r="B2921" t="s">
        <v>221</v>
      </c>
      <c r="C2921" t="s">
        <v>222</v>
      </c>
      <c r="D2921" t="s">
        <v>223</v>
      </c>
      <c r="E2921" t="s">
        <v>6584</v>
      </c>
      <c r="F2921" t="s">
        <v>119</v>
      </c>
      <c r="G2921" t="s">
        <v>97</v>
      </c>
      <c r="H2921" t="s">
        <v>833</v>
      </c>
      <c r="I2921" s="200">
        <v>9545</v>
      </c>
      <c r="J2921" s="200"/>
      <c r="K2921" s="237">
        <v>172.45</v>
      </c>
      <c r="L2921" s="237"/>
      <c r="M2921" s="288">
        <v>55.35</v>
      </c>
      <c r="N2921" s="288"/>
      <c r="O2921" s="311">
        <v>10702</v>
      </c>
      <c r="P2921" s="298"/>
      <c r="Q2921" s="299">
        <v>172.59</v>
      </c>
      <c r="R2921" s="299"/>
      <c r="S2921" s="300">
        <v>62.01</v>
      </c>
      <c r="T2921" s="301"/>
      <c r="U2921" s="246"/>
    </row>
    <row r="2922" spans="1:21" x14ac:dyDescent="0.25">
      <c r="A2922" s="290" t="s">
        <v>6585</v>
      </c>
      <c r="B2922" t="s">
        <v>221</v>
      </c>
      <c r="C2922" t="s">
        <v>222</v>
      </c>
      <c r="D2922" t="s">
        <v>223</v>
      </c>
      <c r="E2922" t="s">
        <v>6586</v>
      </c>
      <c r="F2922" t="s">
        <v>119</v>
      </c>
      <c r="G2922" t="s">
        <v>97</v>
      </c>
      <c r="H2922" t="s">
        <v>833</v>
      </c>
      <c r="I2922" s="200">
        <v>30040</v>
      </c>
      <c r="J2922" s="200"/>
      <c r="K2922" s="237">
        <v>1063</v>
      </c>
      <c r="L2922" s="237"/>
      <c r="M2922" s="288">
        <v>28.26</v>
      </c>
      <c r="N2922" s="288"/>
      <c r="O2922" s="311">
        <v>29994</v>
      </c>
      <c r="P2922" s="298"/>
      <c r="Q2922" s="299">
        <v>1141.3399999999999</v>
      </c>
      <c r="R2922" s="299"/>
      <c r="S2922" s="300">
        <v>26.28</v>
      </c>
      <c r="T2922" s="301"/>
      <c r="U2922" s="246"/>
    </row>
    <row r="2923" spans="1:21" x14ac:dyDescent="0.25">
      <c r="A2923" s="290" t="s">
        <v>6587</v>
      </c>
      <c r="B2923" t="s">
        <v>221</v>
      </c>
      <c r="C2923" t="s">
        <v>222</v>
      </c>
      <c r="D2923" t="s">
        <v>223</v>
      </c>
      <c r="E2923" t="s">
        <v>6588</v>
      </c>
      <c r="F2923" t="s">
        <v>119</v>
      </c>
      <c r="G2923" t="s">
        <v>97</v>
      </c>
      <c r="H2923" t="s">
        <v>833</v>
      </c>
      <c r="I2923" s="200">
        <v>421598</v>
      </c>
      <c r="J2923" s="200"/>
      <c r="K2923" s="237">
        <v>5409.26</v>
      </c>
      <c r="L2923" s="237"/>
      <c r="M2923" s="288">
        <v>77.94</v>
      </c>
      <c r="N2923" s="288"/>
      <c r="O2923" s="311">
        <v>434538</v>
      </c>
      <c r="P2923" s="298"/>
      <c r="Q2923" s="299">
        <v>5461.76</v>
      </c>
      <c r="R2923" s="299"/>
      <c r="S2923" s="300">
        <v>79.56</v>
      </c>
      <c r="T2923" s="301"/>
      <c r="U2923" s="246"/>
    </row>
    <row r="2924" spans="1:21" x14ac:dyDescent="0.25">
      <c r="A2924" s="290" t="s">
        <v>6589</v>
      </c>
      <c r="B2924" t="s">
        <v>221</v>
      </c>
      <c r="C2924" t="s">
        <v>222</v>
      </c>
      <c r="D2924" t="s">
        <v>223</v>
      </c>
      <c r="E2924" t="s">
        <v>6590</v>
      </c>
      <c r="F2924" t="s">
        <v>119</v>
      </c>
      <c r="G2924" t="s">
        <v>97</v>
      </c>
      <c r="H2924" t="s">
        <v>833</v>
      </c>
      <c r="I2924" s="200">
        <v>45982</v>
      </c>
      <c r="J2924" s="200"/>
      <c r="K2924" s="237">
        <v>915.6</v>
      </c>
      <c r="L2924" s="237"/>
      <c r="M2924" s="288">
        <v>50.22</v>
      </c>
      <c r="N2924" s="288"/>
      <c r="O2924" s="311">
        <v>49934</v>
      </c>
      <c r="P2924" s="298"/>
      <c r="Q2924" s="299">
        <v>941.98</v>
      </c>
      <c r="R2924" s="299"/>
      <c r="S2924" s="300">
        <v>53.01</v>
      </c>
      <c r="T2924" s="301"/>
      <c r="U2924" s="246"/>
    </row>
    <row r="2925" spans="1:21" x14ac:dyDescent="0.25">
      <c r="A2925" s="290" t="s">
        <v>6591</v>
      </c>
      <c r="B2925" t="s">
        <v>221</v>
      </c>
      <c r="C2925" t="s">
        <v>222</v>
      </c>
      <c r="D2925" t="s">
        <v>223</v>
      </c>
      <c r="E2925" t="s">
        <v>6592</v>
      </c>
      <c r="F2925" t="s">
        <v>119</v>
      </c>
      <c r="G2925" t="s">
        <v>97</v>
      </c>
      <c r="H2925" t="s">
        <v>833</v>
      </c>
      <c r="I2925" s="200">
        <v>25516</v>
      </c>
      <c r="J2925" s="200"/>
      <c r="K2925" s="237">
        <v>316.77999999999997</v>
      </c>
      <c r="L2925" s="237"/>
      <c r="M2925" s="288">
        <v>80.55</v>
      </c>
      <c r="N2925" s="288"/>
      <c r="O2925" s="311">
        <v>31858</v>
      </c>
      <c r="P2925" s="298"/>
      <c r="Q2925" s="299">
        <v>318.04000000000002</v>
      </c>
      <c r="R2925" s="299"/>
      <c r="S2925" s="300">
        <v>100.17</v>
      </c>
      <c r="T2925" s="301"/>
      <c r="U2925" s="246"/>
    </row>
    <row r="2926" spans="1:21" x14ac:dyDescent="0.25">
      <c r="A2926" s="290" t="s">
        <v>6593</v>
      </c>
      <c r="B2926" t="s">
        <v>221</v>
      </c>
      <c r="C2926" t="s">
        <v>222</v>
      </c>
      <c r="D2926" t="s">
        <v>223</v>
      </c>
      <c r="E2926" t="s">
        <v>6594</v>
      </c>
      <c r="F2926" t="s">
        <v>119</v>
      </c>
      <c r="G2926" t="s">
        <v>97</v>
      </c>
      <c r="H2926" t="s">
        <v>833</v>
      </c>
      <c r="I2926" s="200">
        <v>44733</v>
      </c>
      <c r="J2926" s="200"/>
      <c r="K2926" s="237">
        <v>867.43</v>
      </c>
      <c r="L2926" s="237"/>
      <c r="M2926" s="288">
        <v>51.57</v>
      </c>
      <c r="N2926" s="288"/>
      <c r="O2926" s="311">
        <v>46055</v>
      </c>
      <c r="P2926" s="298"/>
      <c r="Q2926" s="299">
        <v>871.75</v>
      </c>
      <c r="R2926" s="299"/>
      <c r="S2926" s="300">
        <v>52.83</v>
      </c>
      <c r="T2926" s="301"/>
      <c r="U2926" s="246"/>
    </row>
    <row r="2927" spans="1:21" x14ac:dyDescent="0.25">
      <c r="A2927" s="290" t="s">
        <v>6595</v>
      </c>
      <c r="B2927" t="s">
        <v>221</v>
      </c>
      <c r="C2927" t="s">
        <v>222</v>
      </c>
      <c r="D2927" t="s">
        <v>223</v>
      </c>
      <c r="E2927" t="s">
        <v>6596</v>
      </c>
      <c r="F2927" t="s">
        <v>119</v>
      </c>
      <c r="G2927" t="s">
        <v>97</v>
      </c>
      <c r="H2927" t="s">
        <v>833</v>
      </c>
      <c r="I2927" s="200">
        <v>35711</v>
      </c>
      <c r="J2927" s="200"/>
      <c r="K2927" s="237">
        <v>651.53</v>
      </c>
      <c r="L2927" s="237"/>
      <c r="M2927" s="288">
        <v>54.81</v>
      </c>
      <c r="N2927" s="288"/>
      <c r="O2927" s="311">
        <v>44101</v>
      </c>
      <c r="P2927" s="298"/>
      <c r="Q2927" s="299">
        <v>804.62</v>
      </c>
      <c r="R2927" s="299"/>
      <c r="S2927" s="300">
        <v>54.81</v>
      </c>
      <c r="T2927" s="301"/>
      <c r="U2927" s="246"/>
    </row>
    <row r="2928" spans="1:21" x14ac:dyDescent="0.25">
      <c r="A2928" s="290" t="s">
        <v>6597</v>
      </c>
      <c r="B2928" t="s">
        <v>221</v>
      </c>
      <c r="C2928" t="s">
        <v>222</v>
      </c>
      <c r="D2928" t="s">
        <v>223</v>
      </c>
      <c r="E2928" t="s">
        <v>6598</v>
      </c>
      <c r="F2928" t="s">
        <v>119</v>
      </c>
      <c r="G2928" t="s">
        <v>97</v>
      </c>
      <c r="H2928" t="s">
        <v>833</v>
      </c>
      <c r="I2928" s="200">
        <v>12414</v>
      </c>
      <c r="J2928" s="200"/>
      <c r="K2928" s="237">
        <v>378.94</v>
      </c>
      <c r="L2928" s="237"/>
      <c r="M2928" s="288">
        <v>32.76</v>
      </c>
      <c r="N2928" s="288"/>
      <c r="O2928" s="311">
        <v>12408</v>
      </c>
      <c r="P2928" s="298"/>
      <c r="Q2928" s="299">
        <v>387.26</v>
      </c>
      <c r="R2928" s="299"/>
      <c r="S2928" s="300">
        <v>32.04</v>
      </c>
      <c r="T2928" s="301"/>
      <c r="U2928" s="246"/>
    </row>
    <row r="2929" spans="1:21" x14ac:dyDescent="0.25">
      <c r="A2929" s="290" t="s">
        <v>6599</v>
      </c>
      <c r="B2929" t="s">
        <v>221</v>
      </c>
      <c r="C2929" t="s">
        <v>222</v>
      </c>
      <c r="D2929" t="s">
        <v>223</v>
      </c>
      <c r="E2929" t="s">
        <v>6600</v>
      </c>
      <c r="F2929" t="s">
        <v>119</v>
      </c>
      <c r="G2929" t="s">
        <v>97</v>
      </c>
      <c r="H2929" t="s">
        <v>896</v>
      </c>
      <c r="I2929" s="200">
        <v>0</v>
      </c>
      <c r="J2929" s="200"/>
      <c r="K2929" s="237">
        <v>45.56</v>
      </c>
      <c r="L2929" s="237"/>
      <c r="M2929" s="288">
        <v>0</v>
      </c>
      <c r="N2929" s="288"/>
      <c r="O2929" s="311">
        <v>0</v>
      </c>
      <c r="P2929" s="298"/>
      <c r="Q2929" s="299">
        <v>46.39</v>
      </c>
      <c r="R2929" s="299"/>
      <c r="S2929" s="300">
        <v>0</v>
      </c>
      <c r="T2929" s="301"/>
      <c r="U2929" s="246"/>
    </row>
    <row r="2930" spans="1:21" x14ac:dyDescent="0.25">
      <c r="A2930" s="290" t="s">
        <v>6601</v>
      </c>
      <c r="B2930" t="s">
        <v>221</v>
      </c>
      <c r="C2930" t="s">
        <v>222</v>
      </c>
      <c r="D2930" t="s">
        <v>223</v>
      </c>
      <c r="E2930" t="s">
        <v>6602</v>
      </c>
      <c r="F2930" t="s">
        <v>119</v>
      </c>
      <c r="G2930" t="s">
        <v>97</v>
      </c>
      <c r="H2930" t="s">
        <v>833</v>
      </c>
      <c r="I2930" s="200">
        <v>7509</v>
      </c>
      <c r="J2930" s="200"/>
      <c r="K2930" s="237">
        <v>137.9</v>
      </c>
      <c r="L2930" s="237"/>
      <c r="M2930" s="288">
        <v>54.45</v>
      </c>
      <c r="N2930" s="288"/>
      <c r="O2930" s="311">
        <v>7512</v>
      </c>
      <c r="P2930" s="298"/>
      <c r="Q2930" s="299">
        <v>138.88</v>
      </c>
      <c r="R2930" s="299"/>
      <c r="S2930" s="300">
        <v>54.09</v>
      </c>
      <c r="T2930" s="301"/>
      <c r="U2930" s="246"/>
    </row>
    <row r="2931" spans="1:21" x14ac:dyDescent="0.25">
      <c r="A2931" s="290" t="s">
        <v>6603</v>
      </c>
      <c r="B2931" t="s">
        <v>221</v>
      </c>
      <c r="C2931" t="s">
        <v>222</v>
      </c>
      <c r="D2931" t="s">
        <v>223</v>
      </c>
      <c r="E2931" t="s">
        <v>6604</v>
      </c>
      <c r="F2931" t="s">
        <v>119</v>
      </c>
      <c r="G2931" t="s">
        <v>97</v>
      </c>
      <c r="H2931" t="s">
        <v>833</v>
      </c>
      <c r="I2931" s="200">
        <v>36169</v>
      </c>
      <c r="J2931" s="200"/>
      <c r="K2931" s="237">
        <v>765.48</v>
      </c>
      <c r="L2931" s="237"/>
      <c r="M2931" s="288">
        <v>47.25</v>
      </c>
      <c r="N2931" s="288"/>
      <c r="O2931" s="311">
        <v>41479</v>
      </c>
      <c r="P2931" s="298"/>
      <c r="Q2931" s="299">
        <v>770.69</v>
      </c>
      <c r="R2931" s="299"/>
      <c r="S2931" s="300">
        <v>53.82</v>
      </c>
      <c r="T2931" s="301"/>
      <c r="U2931" s="246"/>
    </row>
    <row r="2932" spans="1:21" x14ac:dyDescent="0.25">
      <c r="A2932" s="290" t="s">
        <v>6605</v>
      </c>
      <c r="B2932" t="s">
        <v>221</v>
      </c>
      <c r="C2932" t="s">
        <v>222</v>
      </c>
      <c r="D2932" t="s">
        <v>223</v>
      </c>
      <c r="E2932" t="s">
        <v>6606</v>
      </c>
      <c r="F2932" t="s">
        <v>119</v>
      </c>
      <c r="G2932" t="s">
        <v>97</v>
      </c>
      <c r="H2932" t="s">
        <v>833</v>
      </c>
      <c r="I2932" s="200">
        <v>15017</v>
      </c>
      <c r="J2932" s="200"/>
      <c r="K2932" s="237">
        <v>463.47</v>
      </c>
      <c r="L2932" s="237"/>
      <c r="M2932" s="288">
        <v>32.4</v>
      </c>
      <c r="N2932" s="288"/>
      <c r="O2932" s="311">
        <v>14985</v>
      </c>
      <c r="P2932" s="298"/>
      <c r="Q2932" s="299">
        <v>477.07</v>
      </c>
      <c r="R2932" s="299"/>
      <c r="S2932" s="300">
        <v>31.41</v>
      </c>
      <c r="T2932" s="301"/>
      <c r="U2932" s="246"/>
    </row>
    <row r="2933" spans="1:21" x14ac:dyDescent="0.25">
      <c r="A2933" s="290" t="s">
        <v>6607</v>
      </c>
      <c r="B2933" t="s">
        <v>221</v>
      </c>
      <c r="C2933" t="s">
        <v>222</v>
      </c>
      <c r="D2933" t="s">
        <v>223</v>
      </c>
      <c r="E2933" t="s">
        <v>6608</v>
      </c>
      <c r="F2933" t="s">
        <v>119</v>
      </c>
      <c r="G2933" t="s">
        <v>97</v>
      </c>
      <c r="H2933" t="s">
        <v>833</v>
      </c>
      <c r="I2933" s="200">
        <v>89580</v>
      </c>
      <c r="J2933" s="200"/>
      <c r="K2933" s="237">
        <v>1672.82</v>
      </c>
      <c r="L2933" s="237"/>
      <c r="M2933" s="288">
        <v>53.55</v>
      </c>
      <c r="N2933" s="288"/>
      <c r="O2933" s="311">
        <v>100529</v>
      </c>
      <c r="P2933" s="298"/>
      <c r="Q2933" s="299">
        <v>1790.04</v>
      </c>
      <c r="R2933" s="299"/>
      <c r="S2933" s="300">
        <v>56.16</v>
      </c>
      <c r="T2933" s="301"/>
      <c r="U2933" s="246"/>
    </row>
    <row r="2934" spans="1:21" x14ac:dyDescent="0.25">
      <c r="A2934" s="290" t="s">
        <v>6609</v>
      </c>
      <c r="B2934" t="s">
        <v>221</v>
      </c>
      <c r="C2934" t="s">
        <v>222</v>
      </c>
      <c r="D2934" t="s">
        <v>223</v>
      </c>
      <c r="E2934" t="s">
        <v>6610</v>
      </c>
      <c r="F2934" t="s">
        <v>119</v>
      </c>
      <c r="G2934" t="s">
        <v>97</v>
      </c>
      <c r="H2934" t="s">
        <v>833</v>
      </c>
      <c r="I2934" s="200">
        <v>31904</v>
      </c>
      <c r="J2934" s="200"/>
      <c r="K2934" s="237">
        <v>720.5</v>
      </c>
      <c r="L2934" s="237"/>
      <c r="M2934" s="288">
        <v>44.28</v>
      </c>
      <c r="N2934" s="288"/>
      <c r="O2934" s="311">
        <v>33561</v>
      </c>
      <c r="P2934" s="298"/>
      <c r="Q2934" s="299">
        <v>754.85</v>
      </c>
      <c r="R2934" s="299"/>
      <c r="S2934" s="300">
        <v>44.46</v>
      </c>
      <c r="T2934" s="301"/>
      <c r="U2934" s="246"/>
    </row>
    <row r="2935" spans="1:21" x14ac:dyDescent="0.25">
      <c r="A2935" s="290" t="s">
        <v>6611</v>
      </c>
      <c r="B2935" t="s">
        <v>221</v>
      </c>
      <c r="C2935" t="s">
        <v>222</v>
      </c>
      <c r="D2935" t="s">
        <v>223</v>
      </c>
      <c r="E2935" t="s">
        <v>6612</v>
      </c>
      <c r="F2935" t="s">
        <v>119</v>
      </c>
      <c r="G2935" t="s">
        <v>97</v>
      </c>
      <c r="H2935" t="s">
        <v>833</v>
      </c>
      <c r="I2935" s="200">
        <v>84137</v>
      </c>
      <c r="J2935" s="200"/>
      <c r="K2935" s="237">
        <v>1180.3699999999999</v>
      </c>
      <c r="L2935" s="237"/>
      <c r="M2935" s="288">
        <v>71.28</v>
      </c>
      <c r="N2935" s="288"/>
      <c r="O2935" s="311">
        <v>86500</v>
      </c>
      <c r="P2935" s="298"/>
      <c r="Q2935" s="299">
        <v>1190.97</v>
      </c>
      <c r="R2935" s="299"/>
      <c r="S2935" s="300">
        <v>72.63</v>
      </c>
      <c r="T2935" s="301"/>
      <c r="U2935" s="246"/>
    </row>
    <row r="2936" spans="1:21" x14ac:dyDescent="0.25">
      <c r="A2936" s="290" t="s">
        <v>6613</v>
      </c>
      <c r="B2936" t="s">
        <v>221</v>
      </c>
      <c r="C2936" t="s">
        <v>222</v>
      </c>
      <c r="D2936" t="s">
        <v>223</v>
      </c>
      <c r="E2936" t="s">
        <v>6614</v>
      </c>
      <c r="F2936" t="s">
        <v>119</v>
      </c>
      <c r="G2936" t="s">
        <v>97</v>
      </c>
      <c r="H2936" t="s">
        <v>833</v>
      </c>
      <c r="I2936" s="200">
        <v>428670</v>
      </c>
      <c r="J2936" s="200"/>
      <c r="K2936" s="237">
        <v>6044.41</v>
      </c>
      <c r="L2936" s="237"/>
      <c r="M2936" s="288">
        <v>70.92</v>
      </c>
      <c r="N2936" s="288"/>
      <c r="O2936" s="311">
        <v>428265</v>
      </c>
      <c r="P2936" s="298"/>
      <c r="Q2936" s="299">
        <v>6085.04</v>
      </c>
      <c r="R2936" s="299"/>
      <c r="S2936" s="300">
        <v>70.38</v>
      </c>
      <c r="T2936" s="301"/>
      <c r="U2936" s="246"/>
    </row>
    <row r="2937" spans="1:21" x14ac:dyDescent="0.25">
      <c r="A2937" s="290" t="s">
        <v>6615</v>
      </c>
      <c r="B2937" t="s">
        <v>221</v>
      </c>
      <c r="C2937" t="s">
        <v>222</v>
      </c>
      <c r="D2937" t="s">
        <v>223</v>
      </c>
      <c r="E2937" t="s">
        <v>6616</v>
      </c>
      <c r="F2937" t="s">
        <v>119</v>
      </c>
      <c r="G2937" t="s">
        <v>97</v>
      </c>
      <c r="H2937" t="s">
        <v>833</v>
      </c>
      <c r="I2937" s="200">
        <v>382997</v>
      </c>
      <c r="J2937" s="200"/>
      <c r="K2937" s="237">
        <v>7612.75</v>
      </c>
      <c r="L2937" s="237"/>
      <c r="M2937" s="288">
        <v>50.31</v>
      </c>
      <c r="N2937" s="288"/>
      <c r="O2937" s="311">
        <v>386893</v>
      </c>
      <c r="P2937" s="298"/>
      <c r="Q2937" s="299">
        <v>7858.89</v>
      </c>
      <c r="R2937" s="299"/>
      <c r="S2937" s="300">
        <v>49.23</v>
      </c>
      <c r="T2937" s="301"/>
      <c r="U2937" s="246"/>
    </row>
    <row r="2938" spans="1:21" x14ac:dyDescent="0.25">
      <c r="A2938" s="290" t="s">
        <v>6617</v>
      </c>
      <c r="B2938" t="s">
        <v>221</v>
      </c>
      <c r="C2938" t="s">
        <v>222</v>
      </c>
      <c r="D2938" t="s">
        <v>223</v>
      </c>
      <c r="E2938" t="s">
        <v>6618</v>
      </c>
      <c r="F2938" t="s">
        <v>119</v>
      </c>
      <c r="G2938" t="s">
        <v>97</v>
      </c>
      <c r="H2938" t="s">
        <v>833</v>
      </c>
      <c r="I2938" s="200">
        <v>43691</v>
      </c>
      <c r="J2938" s="200"/>
      <c r="K2938" s="237">
        <v>1172.6099999999999</v>
      </c>
      <c r="L2938" s="237"/>
      <c r="M2938" s="288">
        <v>37.26</v>
      </c>
      <c r="N2938" s="288"/>
      <c r="O2938" s="311">
        <v>44825</v>
      </c>
      <c r="P2938" s="298"/>
      <c r="Q2938" s="299">
        <v>1194.3800000000001</v>
      </c>
      <c r="R2938" s="299"/>
      <c r="S2938" s="300">
        <v>37.53</v>
      </c>
      <c r="T2938" s="301"/>
      <c r="U2938" s="246"/>
    </row>
    <row r="2939" spans="1:21" x14ac:dyDescent="0.25">
      <c r="A2939" s="290" t="s">
        <v>6619</v>
      </c>
      <c r="B2939" t="s">
        <v>221</v>
      </c>
      <c r="C2939" t="s">
        <v>222</v>
      </c>
      <c r="D2939" t="s">
        <v>223</v>
      </c>
      <c r="E2939" t="s">
        <v>6620</v>
      </c>
      <c r="F2939" t="s">
        <v>119</v>
      </c>
      <c r="G2939" t="s">
        <v>97</v>
      </c>
      <c r="H2939" t="s">
        <v>833</v>
      </c>
      <c r="I2939" s="200">
        <v>23290</v>
      </c>
      <c r="J2939" s="200"/>
      <c r="K2939" s="237">
        <v>459.63</v>
      </c>
      <c r="L2939" s="237"/>
      <c r="M2939" s="288">
        <v>50.67</v>
      </c>
      <c r="N2939" s="288"/>
      <c r="O2939" s="311">
        <v>26818</v>
      </c>
      <c r="P2939" s="298"/>
      <c r="Q2939" s="299">
        <v>478.29</v>
      </c>
      <c r="R2939" s="299"/>
      <c r="S2939" s="300">
        <v>56.07</v>
      </c>
      <c r="T2939" s="301"/>
      <c r="U2939" s="246"/>
    </row>
    <row r="2940" spans="1:21" x14ac:dyDescent="0.25">
      <c r="A2940" s="290" t="s">
        <v>6621</v>
      </c>
      <c r="B2940" t="s">
        <v>221</v>
      </c>
      <c r="C2940" t="s">
        <v>222</v>
      </c>
      <c r="D2940" t="s">
        <v>223</v>
      </c>
      <c r="E2940" t="s">
        <v>6622</v>
      </c>
      <c r="F2940" t="s">
        <v>119</v>
      </c>
      <c r="G2940" t="s">
        <v>97</v>
      </c>
      <c r="H2940" t="s">
        <v>833</v>
      </c>
      <c r="I2940" s="200">
        <v>74648</v>
      </c>
      <c r="J2940" s="200"/>
      <c r="K2940" s="237">
        <v>1217.95</v>
      </c>
      <c r="L2940" s="237"/>
      <c r="M2940" s="288">
        <v>61.29</v>
      </c>
      <c r="N2940" s="288"/>
      <c r="O2940" s="311">
        <v>77639</v>
      </c>
      <c r="P2940" s="298"/>
      <c r="Q2940" s="299">
        <v>1234.1300000000001</v>
      </c>
      <c r="R2940" s="299"/>
      <c r="S2940" s="300">
        <v>62.91</v>
      </c>
      <c r="T2940" s="301"/>
      <c r="U2940" s="246"/>
    </row>
    <row r="2941" spans="1:21" x14ac:dyDescent="0.25">
      <c r="A2941" s="290" t="s">
        <v>6623</v>
      </c>
      <c r="B2941" t="s">
        <v>221</v>
      </c>
      <c r="C2941" t="s">
        <v>222</v>
      </c>
      <c r="D2941" t="s">
        <v>223</v>
      </c>
      <c r="E2941" t="s">
        <v>6624</v>
      </c>
      <c r="F2941" t="s">
        <v>119</v>
      </c>
      <c r="G2941" t="s">
        <v>97</v>
      </c>
      <c r="H2941" t="s">
        <v>833</v>
      </c>
      <c r="I2941" s="200">
        <v>126096</v>
      </c>
      <c r="J2941" s="200"/>
      <c r="K2941" s="237">
        <v>1992.98</v>
      </c>
      <c r="L2941" s="237"/>
      <c r="M2941" s="288">
        <v>63.27</v>
      </c>
      <c r="N2941" s="288"/>
      <c r="O2941" s="311">
        <v>132105</v>
      </c>
      <c r="P2941" s="298"/>
      <c r="Q2941" s="299">
        <v>2021.81</v>
      </c>
      <c r="R2941" s="299"/>
      <c r="S2941" s="300">
        <v>65.34</v>
      </c>
      <c r="T2941" s="301"/>
      <c r="U2941" s="246"/>
    </row>
    <row r="2942" spans="1:21" x14ac:dyDescent="0.25">
      <c r="A2942" s="290" t="s">
        <v>6625</v>
      </c>
      <c r="B2942" t="s">
        <v>250</v>
      </c>
      <c r="C2942" t="s">
        <v>251</v>
      </c>
      <c r="D2942" t="s">
        <v>252</v>
      </c>
      <c r="E2942" t="s">
        <v>6626</v>
      </c>
      <c r="F2942" t="s">
        <v>119</v>
      </c>
      <c r="G2942" t="s">
        <v>97</v>
      </c>
      <c r="H2942" t="s">
        <v>1469</v>
      </c>
      <c r="I2942" s="200">
        <v>14619</v>
      </c>
      <c r="J2942" s="200"/>
      <c r="K2942" s="237">
        <v>435.2</v>
      </c>
      <c r="L2942" s="237"/>
      <c r="M2942" s="288">
        <v>33.590000000000003</v>
      </c>
      <c r="N2942" s="288"/>
      <c r="O2942" s="311">
        <v>15181</v>
      </c>
      <c r="P2942" s="298"/>
      <c r="Q2942" s="299">
        <v>434.7</v>
      </c>
      <c r="R2942" s="299"/>
      <c r="S2942" s="300">
        <v>34.92</v>
      </c>
      <c r="T2942" s="301"/>
      <c r="U2942" s="246"/>
    </row>
    <row r="2943" spans="1:21" x14ac:dyDescent="0.25">
      <c r="A2943" s="290" t="s">
        <v>6627</v>
      </c>
      <c r="B2943" t="s">
        <v>250</v>
      </c>
      <c r="C2943" t="s">
        <v>251</v>
      </c>
      <c r="D2943" t="s">
        <v>252</v>
      </c>
      <c r="E2943" t="s">
        <v>6628</v>
      </c>
      <c r="F2943" t="s">
        <v>119</v>
      </c>
      <c r="G2943" t="s">
        <v>97</v>
      </c>
      <c r="H2943" t="s">
        <v>833</v>
      </c>
      <c r="I2943" s="200">
        <v>11084</v>
      </c>
      <c r="J2943" s="200"/>
      <c r="K2943" s="237">
        <v>206.7</v>
      </c>
      <c r="L2943" s="237"/>
      <c r="M2943" s="288">
        <v>53.62</v>
      </c>
      <c r="N2943" s="288"/>
      <c r="O2943" s="311">
        <v>13084</v>
      </c>
      <c r="P2943" s="298"/>
      <c r="Q2943" s="299">
        <v>206.7</v>
      </c>
      <c r="R2943" s="299"/>
      <c r="S2943" s="300">
        <v>63.3</v>
      </c>
      <c r="T2943" s="301"/>
      <c r="U2943" s="246"/>
    </row>
    <row r="2944" spans="1:21" x14ac:dyDescent="0.25">
      <c r="A2944" s="290" t="s">
        <v>6629</v>
      </c>
      <c r="B2944" t="s">
        <v>250</v>
      </c>
      <c r="C2944" t="s">
        <v>251</v>
      </c>
      <c r="D2944" t="s">
        <v>252</v>
      </c>
      <c r="E2944" t="s">
        <v>6630</v>
      </c>
      <c r="F2944" t="s">
        <v>119</v>
      </c>
      <c r="G2944" t="s">
        <v>97</v>
      </c>
      <c r="H2944" t="s">
        <v>833</v>
      </c>
      <c r="I2944" s="200">
        <v>9000</v>
      </c>
      <c r="J2944" s="200"/>
      <c r="K2944" s="237">
        <v>301.60000000000002</v>
      </c>
      <c r="L2944" s="237"/>
      <c r="M2944" s="288">
        <v>29.84</v>
      </c>
      <c r="N2944" s="288"/>
      <c r="O2944" s="311">
        <v>11000</v>
      </c>
      <c r="P2944" s="298"/>
      <c r="Q2944" s="299">
        <v>304.8</v>
      </c>
      <c r="R2944" s="299"/>
      <c r="S2944" s="300">
        <v>36.090000000000003</v>
      </c>
      <c r="T2944" s="301"/>
      <c r="U2944" s="246"/>
    </row>
    <row r="2945" spans="1:21" x14ac:dyDescent="0.25">
      <c r="A2945" s="290" t="s">
        <v>6631</v>
      </c>
      <c r="B2945" t="s">
        <v>250</v>
      </c>
      <c r="C2945" t="s">
        <v>251</v>
      </c>
      <c r="D2945" t="s">
        <v>252</v>
      </c>
      <c r="E2945" t="s">
        <v>6632</v>
      </c>
      <c r="F2945" t="s">
        <v>119</v>
      </c>
      <c r="G2945" t="s">
        <v>97</v>
      </c>
      <c r="H2945" t="s">
        <v>833</v>
      </c>
      <c r="I2945" s="200">
        <v>49272</v>
      </c>
      <c r="J2945" s="200"/>
      <c r="K2945" s="237">
        <v>586.70000000000005</v>
      </c>
      <c r="L2945" s="237"/>
      <c r="M2945" s="288">
        <v>83.98</v>
      </c>
      <c r="N2945" s="288"/>
      <c r="O2945" s="311">
        <v>51418</v>
      </c>
      <c r="P2945" s="298"/>
      <c r="Q2945" s="299">
        <v>604.29999999999995</v>
      </c>
      <c r="R2945" s="299"/>
      <c r="S2945" s="300">
        <v>85.09</v>
      </c>
      <c r="T2945" s="301"/>
      <c r="U2945" s="246"/>
    </row>
    <row r="2946" spans="1:21" x14ac:dyDescent="0.25">
      <c r="A2946" s="290" t="s">
        <v>6633</v>
      </c>
      <c r="B2946" t="s">
        <v>250</v>
      </c>
      <c r="C2946" t="s">
        <v>251</v>
      </c>
      <c r="D2946" t="s">
        <v>252</v>
      </c>
      <c r="E2946" t="s">
        <v>6634</v>
      </c>
      <c r="F2946" t="s">
        <v>119</v>
      </c>
      <c r="G2946" t="s">
        <v>97</v>
      </c>
      <c r="H2946" t="s">
        <v>833</v>
      </c>
      <c r="I2946" s="200">
        <v>17034</v>
      </c>
      <c r="J2946" s="200"/>
      <c r="K2946" s="237">
        <v>220.3</v>
      </c>
      <c r="L2946" s="237"/>
      <c r="M2946" s="288">
        <v>77.319999999999993</v>
      </c>
      <c r="N2946" s="288"/>
      <c r="O2946" s="311">
        <v>17034</v>
      </c>
      <c r="P2946" s="298"/>
      <c r="Q2946" s="299">
        <v>219.9</v>
      </c>
      <c r="R2946" s="299"/>
      <c r="S2946" s="300">
        <v>77.459999999999994</v>
      </c>
      <c r="T2946" s="301"/>
      <c r="U2946" s="246"/>
    </row>
    <row r="2947" spans="1:21" x14ac:dyDescent="0.25">
      <c r="A2947" s="290" t="s">
        <v>6635</v>
      </c>
      <c r="B2947" t="s">
        <v>250</v>
      </c>
      <c r="C2947" t="s">
        <v>251</v>
      </c>
      <c r="D2947" t="s">
        <v>252</v>
      </c>
      <c r="E2947" t="s">
        <v>6636</v>
      </c>
      <c r="F2947" t="s">
        <v>119</v>
      </c>
      <c r="G2947" t="s">
        <v>97</v>
      </c>
      <c r="H2947" t="s">
        <v>833</v>
      </c>
      <c r="I2947" s="200">
        <v>37197</v>
      </c>
      <c r="J2947" s="200"/>
      <c r="K2947" s="237">
        <v>685.8</v>
      </c>
      <c r="L2947" s="237"/>
      <c r="M2947" s="288">
        <v>54.24</v>
      </c>
      <c r="N2947" s="288"/>
      <c r="O2947" s="311">
        <v>40494</v>
      </c>
      <c r="P2947" s="298"/>
      <c r="Q2947" s="299">
        <v>684.5</v>
      </c>
      <c r="R2947" s="299"/>
      <c r="S2947" s="300">
        <v>59.16</v>
      </c>
      <c r="T2947" s="301"/>
      <c r="U2947" s="246"/>
    </row>
    <row r="2948" spans="1:21" x14ac:dyDescent="0.25">
      <c r="A2948" s="290" t="s">
        <v>6637</v>
      </c>
      <c r="B2948" t="s">
        <v>250</v>
      </c>
      <c r="C2948" t="s">
        <v>251</v>
      </c>
      <c r="D2948" t="s">
        <v>252</v>
      </c>
      <c r="E2948" t="s">
        <v>6638</v>
      </c>
      <c r="F2948" t="s">
        <v>119</v>
      </c>
      <c r="G2948" t="s">
        <v>97</v>
      </c>
      <c r="H2948" t="s">
        <v>833</v>
      </c>
      <c r="I2948" s="200">
        <v>42033</v>
      </c>
      <c r="J2948" s="200"/>
      <c r="K2948" s="237">
        <v>926.7</v>
      </c>
      <c r="L2948" s="237"/>
      <c r="M2948" s="288">
        <v>45.36</v>
      </c>
      <c r="N2948" s="288"/>
      <c r="O2948" s="311">
        <v>42068</v>
      </c>
      <c r="P2948" s="298"/>
      <c r="Q2948" s="299">
        <v>927.1</v>
      </c>
      <c r="R2948" s="299"/>
      <c r="S2948" s="300">
        <v>45.38</v>
      </c>
      <c r="T2948" s="301"/>
      <c r="U2948" s="246"/>
    </row>
    <row r="2949" spans="1:21" x14ac:dyDescent="0.25">
      <c r="A2949" s="290" t="s">
        <v>6639</v>
      </c>
      <c r="B2949" t="s">
        <v>250</v>
      </c>
      <c r="C2949" t="s">
        <v>251</v>
      </c>
      <c r="D2949" t="s">
        <v>252</v>
      </c>
      <c r="E2949" t="s">
        <v>6640</v>
      </c>
      <c r="F2949" t="s">
        <v>119</v>
      </c>
      <c r="G2949" t="s">
        <v>97</v>
      </c>
      <c r="H2949" t="s">
        <v>833</v>
      </c>
      <c r="I2949" s="200">
        <v>63302</v>
      </c>
      <c r="J2949" s="200"/>
      <c r="K2949" s="237">
        <v>749.4</v>
      </c>
      <c r="L2949" s="237"/>
      <c r="M2949" s="288">
        <v>84.47</v>
      </c>
      <c r="N2949" s="288"/>
      <c r="O2949" s="311">
        <v>69282</v>
      </c>
      <c r="P2949" s="298"/>
      <c r="Q2949" s="299">
        <v>820.2</v>
      </c>
      <c r="R2949" s="299"/>
      <c r="S2949" s="300">
        <v>84.47</v>
      </c>
      <c r="T2949" s="301"/>
      <c r="U2949" s="246"/>
    </row>
    <row r="2950" spans="1:21" x14ac:dyDescent="0.25">
      <c r="A2950" s="290" t="s">
        <v>6641</v>
      </c>
      <c r="B2950" t="s">
        <v>250</v>
      </c>
      <c r="C2950" t="s">
        <v>251</v>
      </c>
      <c r="D2950" t="s">
        <v>252</v>
      </c>
      <c r="E2950" t="s">
        <v>6642</v>
      </c>
      <c r="F2950" t="s">
        <v>119</v>
      </c>
      <c r="G2950" t="s">
        <v>97</v>
      </c>
      <c r="H2950" t="s">
        <v>833</v>
      </c>
      <c r="I2950" s="200">
        <v>7814</v>
      </c>
      <c r="J2950" s="200"/>
      <c r="K2950" s="237">
        <v>126.2</v>
      </c>
      <c r="L2950" s="237"/>
      <c r="M2950" s="288">
        <v>61.92</v>
      </c>
      <c r="N2950" s="288"/>
      <c r="O2950" s="311">
        <v>7814</v>
      </c>
      <c r="P2950" s="298"/>
      <c r="Q2950" s="299">
        <v>124</v>
      </c>
      <c r="R2950" s="299"/>
      <c r="S2950" s="300">
        <v>63.02</v>
      </c>
      <c r="T2950" s="301"/>
      <c r="U2950" s="246"/>
    </row>
    <row r="2951" spans="1:21" x14ac:dyDescent="0.25">
      <c r="A2951" s="290" t="s">
        <v>6643</v>
      </c>
      <c r="B2951" t="s">
        <v>250</v>
      </c>
      <c r="C2951" t="s">
        <v>251</v>
      </c>
      <c r="D2951" t="s">
        <v>252</v>
      </c>
      <c r="E2951" t="s">
        <v>6644</v>
      </c>
      <c r="F2951" t="s">
        <v>119</v>
      </c>
      <c r="G2951" t="s">
        <v>97</v>
      </c>
      <c r="H2951" t="s">
        <v>833</v>
      </c>
      <c r="I2951" s="200">
        <v>32224</v>
      </c>
      <c r="J2951" s="200"/>
      <c r="K2951" s="237">
        <v>648.5</v>
      </c>
      <c r="L2951" s="237"/>
      <c r="M2951" s="288">
        <v>49.69</v>
      </c>
      <c r="N2951" s="288"/>
      <c r="O2951" s="311">
        <v>33829</v>
      </c>
      <c r="P2951" s="298"/>
      <c r="Q2951" s="299">
        <v>649.5</v>
      </c>
      <c r="R2951" s="299"/>
      <c r="S2951" s="300">
        <v>52.08</v>
      </c>
      <c r="T2951" s="301"/>
      <c r="U2951" s="246"/>
    </row>
    <row r="2952" spans="1:21" x14ac:dyDescent="0.25">
      <c r="A2952" s="290" t="s">
        <v>6645</v>
      </c>
      <c r="B2952" t="s">
        <v>250</v>
      </c>
      <c r="C2952" t="s">
        <v>251</v>
      </c>
      <c r="D2952" t="s">
        <v>252</v>
      </c>
      <c r="E2952" t="s">
        <v>6646</v>
      </c>
      <c r="F2952" t="s">
        <v>119</v>
      </c>
      <c r="G2952" t="s">
        <v>97</v>
      </c>
      <c r="H2952" t="s">
        <v>833</v>
      </c>
      <c r="I2952" s="200">
        <v>11675</v>
      </c>
      <c r="J2952" s="200"/>
      <c r="K2952" s="237">
        <v>334.9</v>
      </c>
      <c r="L2952" s="237"/>
      <c r="M2952" s="288">
        <v>34.86</v>
      </c>
      <c r="N2952" s="288"/>
      <c r="O2952" s="311">
        <v>11751</v>
      </c>
      <c r="P2952" s="298"/>
      <c r="Q2952" s="299">
        <v>337.1</v>
      </c>
      <c r="R2952" s="299"/>
      <c r="S2952" s="300">
        <v>34.86</v>
      </c>
      <c r="T2952" s="301"/>
      <c r="U2952" s="246"/>
    </row>
    <row r="2953" spans="1:21" x14ac:dyDescent="0.25">
      <c r="A2953" s="290" t="s">
        <v>6647</v>
      </c>
      <c r="B2953" t="s">
        <v>250</v>
      </c>
      <c r="C2953" t="s">
        <v>251</v>
      </c>
      <c r="D2953" t="s">
        <v>252</v>
      </c>
      <c r="E2953" t="s">
        <v>2077</v>
      </c>
      <c r="F2953" t="s">
        <v>119</v>
      </c>
      <c r="G2953" t="s">
        <v>97</v>
      </c>
      <c r="H2953" t="s">
        <v>833</v>
      </c>
      <c r="I2953" s="200">
        <v>29450</v>
      </c>
      <c r="J2953" s="200"/>
      <c r="K2953" s="237">
        <v>327.39999999999998</v>
      </c>
      <c r="L2953" s="237"/>
      <c r="M2953" s="288">
        <v>89.95</v>
      </c>
      <c r="N2953" s="288"/>
      <c r="O2953" s="311">
        <v>29333</v>
      </c>
      <c r="P2953" s="298"/>
      <c r="Q2953" s="299">
        <v>326.10000000000002</v>
      </c>
      <c r="R2953" s="299"/>
      <c r="S2953" s="300">
        <v>89.95</v>
      </c>
      <c r="T2953" s="301"/>
      <c r="U2953" s="246"/>
    </row>
    <row r="2954" spans="1:21" x14ac:dyDescent="0.25">
      <c r="A2954" s="290" t="s">
        <v>6648</v>
      </c>
      <c r="B2954" t="s">
        <v>250</v>
      </c>
      <c r="C2954" t="s">
        <v>251</v>
      </c>
      <c r="D2954" t="s">
        <v>252</v>
      </c>
      <c r="E2954" t="s">
        <v>6649</v>
      </c>
      <c r="F2954" t="s">
        <v>119</v>
      </c>
      <c r="G2954" t="s">
        <v>97</v>
      </c>
      <c r="H2954" t="s">
        <v>1469</v>
      </c>
      <c r="I2954" s="200">
        <v>12884</v>
      </c>
      <c r="J2954" s="200"/>
      <c r="K2954" s="237">
        <v>490</v>
      </c>
      <c r="L2954" s="237"/>
      <c r="M2954" s="288">
        <v>26.29</v>
      </c>
      <c r="N2954" s="288"/>
      <c r="O2954" s="311">
        <v>12884</v>
      </c>
      <c r="P2954" s="298"/>
      <c r="Q2954" s="299">
        <v>487.9</v>
      </c>
      <c r="R2954" s="299"/>
      <c r="S2954" s="300">
        <v>26.41</v>
      </c>
      <c r="T2954" s="301"/>
      <c r="U2954" s="246"/>
    </row>
    <row r="2955" spans="1:21" x14ac:dyDescent="0.25">
      <c r="A2955" s="290" t="s">
        <v>6650</v>
      </c>
      <c r="B2955" t="s">
        <v>250</v>
      </c>
      <c r="C2955" t="s">
        <v>251</v>
      </c>
      <c r="D2955" t="s">
        <v>252</v>
      </c>
      <c r="E2955" t="s">
        <v>6651</v>
      </c>
      <c r="F2955" t="s">
        <v>119</v>
      </c>
      <c r="G2955" t="s">
        <v>97</v>
      </c>
      <c r="H2955" t="s">
        <v>833</v>
      </c>
      <c r="I2955" s="200">
        <v>19854</v>
      </c>
      <c r="J2955" s="200"/>
      <c r="K2955" s="237">
        <v>1044.4000000000001</v>
      </c>
      <c r="L2955" s="237"/>
      <c r="M2955" s="288">
        <v>19.010000000000002</v>
      </c>
      <c r="N2955" s="288"/>
      <c r="O2955" s="311">
        <v>35075</v>
      </c>
      <c r="P2955" s="298"/>
      <c r="Q2955" s="299">
        <v>1049.2</v>
      </c>
      <c r="R2955" s="299"/>
      <c r="S2955" s="300">
        <v>33.43</v>
      </c>
      <c r="T2955" s="301"/>
      <c r="U2955" s="246"/>
    </row>
    <row r="2956" spans="1:21" x14ac:dyDescent="0.25">
      <c r="A2956" s="290" t="s">
        <v>6652</v>
      </c>
      <c r="B2956" t="s">
        <v>250</v>
      </c>
      <c r="C2956" t="s">
        <v>251</v>
      </c>
      <c r="D2956" t="s">
        <v>252</v>
      </c>
      <c r="E2956" t="s">
        <v>6653</v>
      </c>
      <c r="F2956" t="s">
        <v>119</v>
      </c>
      <c r="G2956" t="s">
        <v>97</v>
      </c>
      <c r="H2956" t="s">
        <v>833</v>
      </c>
      <c r="I2956" s="200">
        <v>18427</v>
      </c>
      <c r="J2956" s="200"/>
      <c r="K2956" s="237">
        <v>377.7</v>
      </c>
      <c r="L2956" s="237"/>
      <c r="M2956" s="288">
        <v>48.79</v>
      </c>
      <c r="N2956" s="288"/>
      <c r="O2956" s="311">
        <v>18927</v>
      </c>
      <c r="P2956" s="298"/>
      <c r="Q2956" s="299">
        <v>378.8</v>
      </c>
      <c r="R2956" s="299"/>
      <c r="S2956" s="300">
        <v>49.97</v>
      </c>
      <c r="T2956" s="301"/>
      <c r="U2956" s="246"/>
    </row>
    <row r="2957" spans="1:21" x14ac:dyDescent="0.25">
      <c r="A2957" s="290" t="s">
        <v>6654</v>
      </c>
      <c r="B2957" t="s">
        <v>250</v>
      </c>
      <c r="C2957" t="s">
        <v>251</v>
      </c>
      <c r="D2957" t="s">
        <v>252</v>
      </c>
      <c r="E2957" t="s">
        <v>6655</v>
      </c>
      <c r="F2957" t="s">
        <v>119</v>
      </c>
      <c r="G2957" t="s">
        <v>97</v>
      </c>
      <c r="H2957" t="s">
        <v>1469</v>
      </c>
      <c r="I2957" s="200">
        <v>0</v>
      </c>
      <c r="J2957" s="200"/>
      <c r="K2957" s="237">
        <v>0</v>
      </c>
      <c r="L2957" s="237"/>
      <c r="M2957" s="288">
        <v>0</v>
      </c>
      <c r="N2957" s="288"/>
      <c r="O2957" s="311">
        <v>0</v>
      </c>
      <c r="P2957" s="298"/>
      <c r="Q2957" s="299">
        <v>0</v>
      </c>
      <c r="R2957" s="299"/>
      <c r="S2957" s="300">
        <v>0</v>
      </c>
      <c r="T2957" s="301"/>
      <c r="U2957" s="246"/>
    </row>
    <row r="2958" spans="1:21" x14ac:dyDescent="0.25">
      <c r="A2958" s="290" t="s">
        <v>6656</v>
      </c>
      <c r="B2958" t="s">
        <v>250</v>
      </c>
      <c r="C2958" t="s">
        <v>251</v>
      </c>
      <c r="D2958" t="s">
        <v>252</v>
      </c>
      <c r="E2958" t="s">
        <v>6657</v>
      </c>
      <c r="F2958" t="s">
        <v>119</v>
      </c>
      <c r="G2958" t="s">
        <v>97</v>
      </c>
      <c r="H2958" t="s">
        <v>833</v>
      </c>
      <c r="I2958" s="200">
        <v>19193</v>
      </c>
      <c r="J2958" s="200"/>
      <c r="K2958" s="237">
        <v>496.3</v>
      </c>
      <c r="L2958" s="237"/>
      <c r="M2958" s="288">
        <v>38.67</v>
      </c>
      <c r="N2958" s="288"/>
      <c r="O2958" s="311">
        <v>19690</v>
      </c>
      <c r="P2958" s="298"/>
      <c r="Q2958" s="299">
        <v>488.9</v>
      </c>
      <c r="R2958" s="299"/>
      <c r="S2958" s="300">
        <v>40.270000000000003</v>
      </c>
      <c r="T2958" s="301"/>
      <c r="U2958" s="246"/>
    </row>
    <row r="2959" spans="1:21" x14ac:dyDescent="0.25">
      <c r="A2959" s="290" t="s">
        <v>6658</v>
      </c>
      <c r="B2959" t="s">
        <v>250</v>
      </c>
      <c r="C2959" t="s">
        <v>251</v>
      </c>
      <c r="D2959" t="s">
        <v>252</v>
      </c>
      <c r="E2959" t="s">
        <v>6659</v>
      </c>
      <c r="F2959" t="s">
        <v>119</v>
      </c>
      <c r="G2959" t="s">
        <v>97</v>
      </c>
      <c r="H2959" t="s">
        <v>896</v>
      </c>
      <c r="I2959" s="200">
        <v>0</v>
      </c>
      <c r="J2959" s="200"/>
      <c r="K2959" s="237">
        <v>130.1</v>
      </c>
      <c r="L2959" s="237"/>
      <c r="M2959" s="288">
        <v>0</v>
      </c>
      <c r="N2959" s="288"/>
      <c r="O2959" s="311">
        <v>0</v>
      </c>
      <c r="P2959" s="298"/>
      <c r="Q2959" s="299">
        <v>132.19999999999999</v>
      </c>
      <c r="R2959" s="299"/>
      <c r="S2959" s="300">
        <v>0</v>
      </c>
      <c r="T2959" s="301"/>
      <c r="U2959" s="246"/>
    </row>
    <row r="2960" spans="1:21" x14ac:dyDescent="0.25">
      <c r="A2960" s="290" t="s">
        <v>6660</v>
      </c>
      <c r="B2960" t="s">
        <v>250</v>
      </c>
      <c r="C2960" t="s">
        <v>251</v>
      </c>
      <c r="D2960" t="s">
        <v>252</v>
      </c>
      <c r="E2960" t="s">
        <v>6661</v>
      </c>
      <c r="F2960" t="s">
        <v>119</v>
      </c>
      <c r="G2960" t="s">
        <v>97</v>
      </c>
      <c r="H2960" t="s">
        <v>833</v>
      </c>
      <c r="I2960" s="200">
        <v>15891</v>
      </c>
      <c r="J2960" s="200"/>
      <c r="K2960" s="237">
        <v>716.1</v>
      </c>
      <c r="L2960" s="237"/>
      <c r="M2960" s="288">
        <v>22.19</v>
      </c>
      <c r="N2960" s="288"/>
      <c r="O2960" s="311">
        <v>16735</v>
      </c>
      <c r="P2960" s="298"/>
      <c r="Q2960" s="299">
        <v>720.6</v>
      </c>
      <c r="R2960" s="299"/>
      <c r="S2960" s="300">
        <v>23.22</v>
      </c>
      <c r="T2960" s="301"/>
      <c r="U2960" s="246"/>
    </row>
    <row r="2961" spans="1:21" x14ac:dyDescent="0.25">
      <c r="A2961" s="290" t="s">
        <v>6662</v>
      </c>
      <c r="B2961" t="s">
        <v>250</v>
      </c>
      <c r="C2961" t="s">
        <v>251</v>
      </c>
      <c r="D2961" t="s">
        <v>252</v>
      </c>
      <c r="E2961" t="s">
        <v>6663</v>
      </c>
      <c r="F2961" t="s">
        <v>119</v>
      </c>
      <c r="G2961" t="s">
        <v>97</v>
      </c>
      <c r="H2961" t="s">
        <v>896</v>
      </c>
      <c r="I2961" s="200">
        <v>0</v>
      </c>
      <c r="J2961" s="200"/>
      <c r="K2961" s="237">
        <v>88.2</v>
      </c>
      <c r="L2961" s="237"/>
      <c r="M2961" s="288">
        <v>0</v>
      </c>
      <c r="N2961" s="288"/>
      <c r="O2961" s="311">
        <v>0</v>
      </c>
      <c r="P2961" s="298"/>
      <c r="Q2961" s="299">
        <v>89.7</v>
      </c>
      <c r="R2961" s="299"/>
      <c r="S2961" s="300">
        <v>0</v>
      </c>
      <c r="T2961" s="301"/>
      <c r="U2961" s="246"/>
    </row>
    <row r="2962" spans="1:21" x14ac:dyDescent="0.25">
      <c r="A2962" s="290" t="s">
        <v>6664</v>
      </c>
      <c r="B2962" t="s">
        <v>250</v>
      </c>
      <c r="C2962" t="s">
        <v>251</v>
      </c>
      <c r="D2962" t="s">
        <v>252</v>
      </c>
      <c r="E2962" t="s">
        <v>6665</v>
      </c>
      <c r="F2962" t="s">
        <v>119</v>
      </c>
      <c r="G2962" t="s">
        <v>97</v>
      </c>
      <c r="H2962" t="s">
        <v>833</v>
      </c>
      <c r="I2962" s="200">
        <v>3631</v>
      </c>
      <c r="J2962" s="200"/>
      <c r="K2962" s="237">
        <v>92.9</v>
      </c>
      <c r="L2962" s="237"/>
      <c r="M2962" s="288">
        <v>39.090000000000003</v>
      </c>
      <c r="N2962" s="288"/>
      <c r="O2962" s="311">
        <v>4120</v>
      </c>
      <c r="P2962" s="298"/>
      <c r="Q2962" s="299">
        <v>90.7</v>
      </c>
      <c r="R2962" s="299"/>
      <c r="S2962" s="300">
        <v>45.42</v>
      </c>
      <c r="T2962" s="301"/>
      <c r="U2962" s="246"/>
    </row>
    <row r="2963" spans="1:21" x14ac:dyDescent="0.25">
      <c r="A2963" s="290" t="s">
        <v>6666</v>
      </c>
      <c r="B2963" t="s">
        <v>250</v>
      </c>
      <c r="C2963" t="s">
        <v>251</v>
      </c>
      <c r="D2963" t="s">
        <v>252</v>
      </c>
      <c r="E2963" t="s">
        <v>6667</v>
      </c>
      <c r="F2963" t="s">
        <v>119</v>
      </c>
      <c r="G2963" t="s">
        <v>97</v>
      </c>
      <c r="H2963" t="s">
        <v>833</v>
      </c>
      <c r="I2963" s="200">
        <v>55603</v>
      </c>
      <c r="J2963" s="200"/>
      <c r="K2963" s="237">
        <v>945</v>
      </c>
      <c r="L2963" s="237"/>
      <c r="M2963" s="288">
        <v>58.84</v>
      </c>
      <c r="N2963" s="288"/>
      <c r="O2963" s="311">
        <v>59550</v>
      </c>
      <c r="P2963" s="298"/>
      <c r="Q2963" s="299">
        <v>950.9</v>
      </c>
      <c r="R2963" s="299"/>
      <c r="S2963" s="300">
        <v>62.62</v>
      </c>
      <c r="T2963" s="301"/>
      <c r="U2963" s="246"/>
    </row>
    <row r="2964" spans="1:21" x14ac:dyDescent="0.25">
      <c r="A2964" s="290" t="s">
        <v>6668</v>
      </c>
      <c r="B2964" t="s">
        <v>250</v>
      </c>
      <c r="C2964" t="s">
        <v>251</v>
      </c>
      <c r="D2964" t="s">
        <v>252</v>
      </c>
      <c r="E2964" t="s">
        <v>6669</v>
      </c>
      <c r="F2964" t="s">
        <v>119</v>
      </c>
      <c r="G2964" t="s">
        <v>97</v>
      </c>
      <c r="H2964" t="s">
        <v>833</v>
      </c>
      <c r="I2964" s="200">
        <v>11267</v>
      </c>
      <c r="J2964" s="200"/>
      <c r="K2964" s="237">
        <v>175.2</v>
      </c>
      <c r="L2964" s="237"/>
      <c r="M2964" s="288">
        <v>64.31</v>
      </c>
      <c r="N2964" s="288"/>
      <c r="O2964" s="311">
        <v>12235</v>
      </c>
      <c r="P2964" s="298"/>
      <c r="Q2964" s="299">
        <v>176.3</v>
      </c>
      <c r="R2964" s="299"/>
      <c r="S2964" s="300">
        <v>69.400000000000006</v>
      </c>
      <c r="T2964" s="301"/>
      <c r="U2964" s="246"/>
    </row>
    <row r="2965" spans="1:21" x14ac:dyDescent="0.25">
      <c r="A2965" s="290" t="s">
        <v>6670</v>
      </c>
      <c r="B2965" t="s">
        <v>250</v>
      </c>
      <c r="C2965" t="s">
        <v>251</v>
      </c>
      <c r="D2965" t="s">
        <v>252</v>
      </c>
      <c r="E2965" t="s">
        <v>6671</v>
      </c>
      <c r="F2965" t="s">
        <v>119</v>
      </c>
      <c r="G2965" t="s">
        <v>97</v>
      </c>
      <c r="H2965" t="s">
        <v>833</v>
      </c>
      <c r="I2965" s="200">
        <v>3385</v>
      </c>
      <c r="J2965" s="200"/>
      <c r="K2965" s="237">
        <v>107.3</v>
      </c>
      <c r="L2965" s="237"/>
      <c r="M2965" s="288">
        <v>31.55</v>
      </c>
      <c r="N2965" s="288"/>
      <c r="O2965" s="311">
        <v>2938</v>
      </c>
      <c r="P2965" s="298"/>
      <c r="Q2965" s="299">
        <v>106.4</v>
      </c>
      <c r="R2965" s="299"/>
      <c r="S2965" s="300">
        <v>27.61</v>
      </c>
      <c r="T2965" s="301"/>
      <c r="U2965" s="246"/>
    </row>
    <row r="2966" spans="1:21" x14ac:dyDescent="0.25">
      <c r="A2966" s="290" t="s">
        <v>6672</v>
      </c>
      <c r="B2966" t="s">
        <v>250</v>
      </c>
      <c r="C2966" t="s">
        <v>251</v>
      </c>
      <c r="D2966" t="s">
        <v>252</v>
      </c>
      <c r="E2966" t="s">
        <v>6673</v>
      </c>
      <c r="F2966" t="s">
        <v>119</v>
      </c>
      <c r="G2966" t="s">
        <v>97</v>
      </c>
      <c r="H2966" t="s">
        <v>833</v>
      </c>
      <c r="I2966" s="200">
        <v>136220</v>
      </c>
      <c r="J2966" s="200"/>
      <c r="K2966" s="237">
        <v>5550.6</v>
      </c>
      <c r="L2966" s="237"/>
      <c r="M2966" s="288">
        <v>24.54</v>
      </c>
      <c r="N2966" s="288"/>
      <c r="O2966" s="311">
        <v>137470</v>
      </c>
      <c r="P2966" s="298"/>
      <c r="Q2966" s="299">
        <v>5852.6</v>
      </c>
      <c r="R2966" s="299"/>
      <c r="S2966" s="300">
        <v>23.49</v>
      </c>
      <c r="T2966" s="301"/>
      <c r="U2966" s="246"/>
    </row>
    <row r="2967" spans="1:21" x14ac:dyDescent="0.25">
      <c r="A2967" s="290" t="s">
        <v>6674</v>
      </c>
      <c r="B2967" t="s">
        <v>250</v>
      </c>
      <c r="C2967" t="s">
        <v>251</v>
      </c>
      <c r="D2967" t="s">
        <v>252</v>
      </c>
      <c r="E2967" t="s">
        <v>6675</v>
      </c>
      <c r="F2967" t="s">
        <v>119</v>
      </c>
      <c r="G2967" t="s">
        <v>97</v>
      </c>
      <c r="H2967" t="s">
        <v>1469</v>
      </c>
      <c r="I2967" s="200">
        <v>0</v>
      </c>
      <c r="J2967" s="200"/>
      <c r="K2967" s="237">
        <v>0</v>
      </c>
      <c r="L2967" s="237"/>
      <c r="M2967" s="288">
        <v>0</v>
      </c>
      <c r="N2967" s="288"/>
      <c r="O2967" s="311">
        <v>0</v>
      </c>
      <c r="P2967" s="298"/>
      <c r="Q2967" s="299">
        <v>0</v>
      </c>
      <c r="R2967" s="299"/>
      <c r="S2967" s="300">
        <v>0</v>
      </c>
      <c r="T2967" s="301"/>
      <c r="U2967" s="246"/>
    </row>
    <row r="2968" spans="1:21" x14ac:dyDescent="0.25">
      <c r="A2968" s="290" t="s">
        <v>6676</v>
      </c>
      <c r="B2968" t="s">
        <v>250</v>
      </c>
      <c r="C2968" t="s">
        <v>251</v>
      </c>
      <c r="D2968" t="s">
        <v>252</v>
      </c>
      <c r="E2968" t="s">
        <v>6677</v>
      </c>
      <c r="F2968" t="s">
        <v>119</v>
      </c>
      <c r="G2968" t="s">
        <v>97</v>
      </c>
      <c r="H2968" t="s">
        <v>1469</v>
      </c>
      <c r="I2968" s="200">
        <v>0</v>
      </c>
      <c r="J2968" s="200"/>
      <c r="K2968" s="237">
        <v>0</v>
      </c>
      <c r="L2968" s="237"/>
      <c r="M2968" s="288">
        <v>0</v>
      </c>
      <c r="N2968" s="288"/>
      <c r="O2968" s="311">
        <v>0</v>
      </c>
      <c r="P2968" s="298"/>
      <c r="Q2968" s="299">
        <v>0</v>
      </c>
      <c r="R2968" s="299"/>
      <c r="S2968" s="300">
        <v>0</v>
      </c>
      <c r="T2968" s="301"/>
      <c r="U2968" s="246"/>
    </row>
    <row r="2969" spans="1:21" x14ac:dyDescent="0.25">
      <c r="A2969" s="290" t="s">
        <v>6678</v>
      </c>
      <c r="B2969" t="s">
        <v>250</v>
      </c>
      <c r="C2969" t="s">
        <v>251</v>
      </c>
      <c r="D2969" t="s">
        <v>252</v>
      </c>
      <c r="E2969" t="s">
        <v>6679</v>
      </c>
      <c r="F2969" t="s">
        <v>119</v>
      </c>
      <c r="G2969" t="s">
        <v>97</v>
      </c>
      <c r="H2969" t="s">
        <v>833</v>
      </c>
      <c r="I2969" s="200">
        <v>172675</v>
      </c>
      <c r="J2969" s="200"/>
      <c r="K2969" s="237">
        <v>3815.7</v>
      </c>
      <c r="L2969" s="237"/>
      <c r="M2969" s="288">
        <v>45.25</v>
      </c>
      <c r="N2969" s="288"/>
      <c r="O2969" s="311">
        <v>270000</v>
      </c>
      <c r="P2969" s="298"/>
      <c r="Q2969" s="299">
        <v>4061.3</v>
      </c>
      <c r="R2969" s="299"/>
      <c r="S2969" s="300">
        <v>66.48</v>
      </c>
      <c r="T2969" s="301"/>
      <c r="U2969" s="246"/>
    </row>
    <row r="2970" spans="1:21" x14ac:dyDescent="0.25">
      <c r="A2970" s="290" t="s">
        <v>6680</v>
      </c>
      <c r="B2970" t="s">
        <v>250</v>
      </c>
      <c r="C2970" t="s">
        <v>251</v>
      </c>
      <c r="D2970" t="s">
        <v>252</v>
      </c>
      <c r="E2970" t="s">
        <v>6681</v>
      </c>
      <c r="F2970" t="s">
        <v>119</v>
      </c>
      <c r="G2970" t="s">
        <v>97</v>
      </c>
      <c r="H2970" t="s">
        <v>833</v>
      </c>
      <c r="I2970" s="200">
        <v>358678</v>
      </c>
      <c r="J2970" s="200"/>
      <c r="K2970" s="237">
        <v>3446.7</v>
      </c>
      <c r="L2970" s="237"/>
      <c r="M2970" s="288">
        <v>104.06</v>
      </c>
      <c r="N2970" s="288"/>
      <c r="O2970" s="311">
        <v>370059</v>
      </c>
      <c r="P2970" s="298"/>
      <c r="Q2970" s="299">
        <v>3508</v>
      </c>
      <c r="R2970" s="299"/>
      <c r="S2970" s="300">
        <v>105.49</v>
      </c>
      <c r="T2970" s="301"/>
      <c r="U2970" s="246"/>
    </row>
    <row r="2971" spans="1:21" x14ac:dyDescent="0.25">
      <c r="A2971" s="290" t="s">
        <v>6682</v>
      </c>
      <c r="B2971" t="s">
        <v>250</v>
      </c>
      <c r="C2971" t="s">
        <v>251</v>
      </c>
      <c r="D2971" t="s">
        <v>252</v>
      </c>
      <c r="E2971" t="s">
        <v>6683</v>
      </c>
      <c r="F2971" t="s">
        <v>119</v>
      </c>
      <c r="G2971" t="s">
        <v>97</v>
      </c>
      <c r="H2971" t="s">
        <v>1469</v>
      </c>
      <c r="I2971" s="200">
        <v>0</v>
      </c>
      <c r="J2971" s="200"/>
      <c r="K2971" s="237">
        <v>0</v>
      </c>
      <c r="L2971" s="237"/>
      <c r="M2971" s="288">
        <v>0</v>
      </c>
      <c r="N2971" s="288"/>
      <c r="O2971" s="311">
        <v>0</v>
      </c>
      <c r="P2971" s="298"/>
      <c r="Q2971" s="299">
        <v>0</v>
      </c>
      <c r="R2971" s="299"/>
      <c r="S2971" s="300">
        <v>0</v>
      </c>
      <c r="T2971" s="301"/>
      <c r="U2971" s="246"/>
    </row>
    <row r="2972" spans="1:21" x14ac:dyDescent="0.25">
      <c r="A2972" s="290" t="s">
        <v>6684</v>
      </c>
      <c r="B2972" t="s">
        <v>250</v>
      </c>
      <c r="C2972" t="s">
        <v>251</v>
      </c>
      <c r="D2972" t="s">
        <v>252</v>
      </c>
      <c r="E2972" t="s">
        <v>6685</v>
      </c>
      <c r="F2972" t="s">
        <v>119</v>
      </c>
      <c r="G2972" t="s">
        <v>97</v>
      </c>
      <c r="H2972" t="s">
        <v>833</v>
      </c>
      <c r="I2972" s="200">
        <v>13122</v>
      </c>
      <c r="J2972" s="200"/>
      <c r="K2972" s="237">
        <v>244.1</v>
      </c>
      <c r="L2972" s="237"/>
      <c r="M2972" s="288">
        <v>53.76</v>
      </c>
      <c r="N2972" s="288"/>
      <c r="O2972" s="311">
        <v>13122</v>
      </c>
      <c r="P2972" s="298"/>
      <c r="Q2972" s="299">
        <v>238.6</v>
      </c>
      <c r="R2972" s="299"/>
      <c r="S2972" s="300">
        <v>55</v>
      </c>
      <c r="T2972" s="301"/>
      <c r="U2972" s="246"/>
    </row>
    <row r="2973" spans="1:21" x14ac:dyDescent="0.25">
      <c r="A2973" s="290" t="s">
        <v>6686</v>
      </c>
      <c r="B2973" t="s">
        <v>250</v>
      </c>
      <c r="C2973" t="s">
        <v>251</v>
      </c>
      <c r="D2973" t="s">
        <v>252</v>
      </c>
      <c r="E2973" t="s">
        <v>6687</v>
      </c>
      <c r="F2973" t="s">
        <v>119</v>
      </c>
      <c r="G2973" t="s">
        <v>97</v>
      </c>
      <c r="H2973" t="s">
        <v>833</v>
      </c>
      <c r="I2973" s="200">
        <v>92577</v>
      </c>
      <c r="J2973" s="200"/>
      <c r="K2973" s="237">
        <v>1345.9</v>
      </c>
      <c r="L2973" s="237"/>
      <c r="M2973" s="288">
        <v>68.78</v>
      </c>
      <c r="N2973" s="288"/>
      <c r="O2973" s="311">
        <v>102367</v>
      </c>
      <c r="P2973" s="298"/>
      <c r="Q2973" s="299">
        <v>1340.2</v>
      </c>
      <c r="R2973" s="299"/>
      <c r="S2973" s="300">
        <v>76.38</v>
      </c>
      <c r="T2973" s="301"/>
      <c r="U2973" s="246"/>
    </row>
    <row r="2974" spans="1:21" x14ac:dyDescent="0.25">
      <c r="A2974" s="290" t="s">
        <v>6688</v>
      </c>
      <c r="B2974" t="s">
        <v>250</v>
      </c>
      <c r="C2974" t="s">
        <v>251</v>
      </c>
      <c r="D2974" t="s">
        <v>252</v>
      </c>
      <c r="E2974" t="s">
        <v>6689</v>
      </c>
      <c r="F2974" t="s">
        <v>119</v>
      </c>
      <c r="G2974" t="s">
        <v>97</v>
      </c>
      <c r="H2974" t="s">
        <v>833</v>
      </c>
      <c r="I2974" s="200">
        <v>304041</v>
      </c>
      <c r="J2974" s="200"/>
      <c r="K2974" s="237">
        <v>3145.9</v>
      </c>
      <c r="L2974" s="237"/>
      <c r="M2974" s="288">
        <v>96.65</v>
      </c>
      <c r="N2974" s="288"/>
      <c r="O2974" s="311">
        <v>327317</v>
      </c>
      <c r="P2974" s="298"/>
      <c r="Q2974" s="299">
        <v>3163.9</v>
      </c>
      <c r="R2974" s="299"/>
      <c r="S2974" s="300">
        <v>103.45</v>
      </c>
      <c r="T2974" s="301"/>
      <c r="U2974" s="246"/>
    </row>
    <row r="2975" spans="1:21" x14ac:dyDescent="0.25">
      <c r="A2975" s="290" t="s">
        <v>6690</v>
      </c>
      <c r="B2975" t="s">
        <v>250</v>
      </c>
      <c r="C2975" t="s">
        <v>251</v>
      </c>
      <c r="D2975" t="s">
        <v>252</v>
      </c>
      <c r="E2975" t="s">
        <v>6691</v>
      </c>
      <c r="F2975" t="s">
        <v>119</v>
      </c>
      <c r="G2975" t="s">
        <v>97</v>
      </c>
      <c r="H2975" t="s">
        <v>833</v>
      </c>
      <c r="I2975" s="200">
        <v>324829</v>
      </c>
      <c r="J2975" s="200"/>
      <c r="K2975" s="237">
        <v>2864.1</v>
      </c>
      <c r="L2975" s="237"/>
      <c r="M2975" s="288">
        <v>113.41</v>
      </c>
      <c r="N2975" s="288"/>
      <c r="O2975" s="311">
        <v>339500</v>
      </c>
      <c r="P2975" s="298"/>
      <c r="Q2975" s="299">
        <v>2851</v>
      </c>
      <c r="R2975" s="299"/>
      <c r="S2975" s="300">
        <v>119.08</v>
      </c>
      <c r="T2975" s="301"/>
      <c r="U2975" s="246"/>
    </row>
    <row r="2976" spans="1:21" x14ac:dyDescent="0.25">
      <c r="A2976" s="290" t="s">
        <v>6692</v>
      </c>
      <c r="B2976" t="s">
        <v>250</v>
      </c>
      <c r="C2976" t="s">
        <v>251</v>
      </c>
      <c r="D2976" t="s">
        <v>252</v>
      </c>
      <c r="E2976" t="s">
        <v>6693</v>
      </c>
      <c r="F2976" t="s">
        <v>119</v>
      </c>
      <c r="G2976" t="s">
        <v>97</v>
      </c>
      <c r="H2976" t="s">
        <v>833</v>
      </c>
      <c r="I2976" s="200">
        <v>9439</v>
      </c>
      <c r="J2976" s="200"/>
      <c r="K2976" s="237">
        <v>191.5</v>
      </c>
      <c r="L2976" s="237"/>
      <c r="M2976" s="288">
        <v>49.29</v>
      </c>
      <c r="N2976" s="288"/>
      <c r="O2976" s="311">
        <v>9552</v>
      </c>
      <c r="P2976" s="298"/>
      <c r="Q2976" s="299">
        <v>193.8</v>
      </c>
      <c r="R2976" s="299"/>
      <c r="S2976" s="300">
        <v>49.29</v>
      </c>
      <c r="T2976" s="301"/>
      <c r="U2976" s="246"/>
    </row>
    <row r="2977" spans="1:21" x14ac:dyDescent="0.25">
      <c r="A2977" s="290" t="s">
        <v>6694</v>
      </c>
      <c r="B2977" t="s">
        <v>335</v>
      </c>
      <c r="C2977" t="s">
        <v>336</v>
      </c>
      <c r="D2977" t="s">
        <v>337</v>
      </c>
      <c r="E2977" t="s">
        <v>6695</v>
      </c>
      <c r="F2977" t="s">
        <v>119</v>
      </c>
      <c r="G2977" t="s">
        <v>97</v>
      </c>
      <c r="H2977" t="s">
        <v>833</v>
      </c>
      <c r="I2977" s="200">
        <v>5500</v>
      </c>
      <c r="J2977" s="200"/>
      <c r="K2977" s="237">
        <v>227.4</v>
      </c>
      <c r="L2977" s="237"/>
      <c r="M2977" s="288">
        <v>24.19</v>
      </c>
      <c r="N2977" s="288"/>
      <c r="O2977" s="311">
        <v>5500</v>
      </c>
      <c r="P2977" s="298"/>
      <c r="Q2977" s="299">
        <v>232.6</v>
      </c>
      <c r="R2977" s="299"/>
      <c r="S2977" s="300">
        <v>23.65</v>
      </c>
      <c r="T2977" s="301"/>
      <c r="U2977" s="246"/>
    </row>
    <row r="2978" spans="1:21" x14ac:dyDescent="0.25">
      <c r="A2978" s="290" t="s">
        <v>6696</v>
      </c>
      <c r="B2978" t="s">
        <v>335</v>
      </c>
      <c r="C2978" t="s">
        <v>336</v>
      </c>
      <c r="D2978" t="s">
        <v>337</v>
      </c>
      <c r="E2978" t="s">
        <v>6697</v>
      </c>
      <c r="F2978" t="s">
        <v>119</v>
      </c>
      <c r="G2978" t="s">
        <v>97</v>
      </c>
      <c r="H2978" t="s">
        <v>833</v>
      </c>
      <c r="I2978" s="200">
        <v>360892</v>
      </c>
      <c r="J2978" s="200"/>
      <c r="K2978" s="237">
        <v>5238.8999999999996</v>
      </c>
      <c r="L2978" s="237"/>
      <c r="M2978" s="288">
        <v>68.89</v>
      </c>
      <c r="N2978" s="288"/>
      <c r="O2978" s="311">
        <v>362059</v>
      </c>
      <c r="P2978" s="298"/>
      <c r="Q2978" s="299">
        <v>5255.6</v>
      </c>
      <c r="R2978" s="299"/>
      <c r="S2978" s="300">
        <v>68.89</v>
      </c>
      <c r="T2978" s="301"/>
      <c r="U2978" s="246"/>
    </row>
    <row r="2979" spans="1:21" x14ac:dyDescent="0.25">
      <c r="A2979" s="290" t="s">
        <v>6698</v>
      </c>
      <c r="B2979" t="s">
        <v>335</v>
      </c>
      <c r="C2979" t="s">
        <v>336</v>
      </c>
      <c r="D2979" t="s">
        <v>337</v>
      </c>
      <c r="E2979" t="s">
        <v>6699</v>
      </c>
      <c r="F2979" t="s">
        <v>119</v>
      </c>
      <c r="G2979" t="s">
        <v>97</v>
      </c>
      <c r="H2979" t="s">
        <v>833</v>
      </c>
      <c r="I2979" s="200">
        <v>290801</v>
      </c>
      <c r="J2979" s="200"/>
      <c r="K2979" s="237">
        <v>6191.9</v>
      </c>
      <c r="L2979" s="237"/>
      <c r="M2979" s="288">
        <v>46.96</v>
      </c>
      <c r="N2979" s="288"/>
      <c r="O2979" s="311">
        <v>290801</v>
      </c>
      <c r="P2979" s="298"/>
      <c r="Q2979" s="299">
        <v>6309.9</v>
      </c>
      <c r="R2979" s="299"/>
      <c r="S2979" s="300">
        <v>46.09</v>
      </c>
      <c r="T2979" s="301"/>
      <c r="U2979" s="246"/>
    </row>
    <row r="2980" spans="1:21" x14ac:dyDescent="0.25">
      <c r="A2980" s="290" t="s">
        <v>6700</v>
      </c>
      <c r="B2980" t="s">
        <v>335</v>
      </c>
      <c r="C2980" t="s">
        <v>336</v>
      </c>
      <c r="D2980" t="s">
        <v>337</v>
      </c>
      <c r="E2980" t="s">
        <v>6701</v>
      </c>
      <c r="F2980" t="s">
        <v>119</v>
      </c>
      <c r="G2980" t="s">
        <v>97</v>
      </c>
      <c r="H2980" t="s">
        <v>833</v>
      </c>
      <c r="I2980" s="200">
        <v>475585</v>
      </c>
      <c r="J2980" s="200"/>
      <c r="K2980" s="237">
        <v>5319.1</v>
      </c>
      <c r="L2980" s="237"/>
      <c r="M2980" s="288">
        <v>89.41</v>
      </c>
      <c r="N2980" s="288"/>
      <c r="O2980" s="311">
        <v>500141</v>
      </c>
      <c r="P2980" s="298"/>
      <c r="Q2980" s="299">
        <v>5332.5</v>
      </c>
      <c r="R2980" s="299"/>
      <c r="S2980" s="300">
        <v>93.79</v>
      </c>
      <c r="T2980" s="301"/>
      <c r="U2980" s="246"/>
    </row>
    <row r="2981" spans="1:21" x14ac:dyDescent="0.25">
      <c r="A2981" s="290" t="s">
        <v>6702</v>
      </c>
      <c r="B2981" t="s">
        <v>335</v>
      </c>
      <c r="C2981" t="s">
        <v>336</v>
      </c>
      <c r="D2981" t="s">
        <v>337</v>
      </c>
      <c r="E2981" t="s">
        <v>6703</v>
      </c>
      <c r="F2981" t="s">
        <v>119</v>
      </c>
      <c r="G2981" t="s">
        <v>97</v>
      </c>
      <c r="H2981" t="s">
        <v>833</v>
      </c>
      <c r="I2981" s="200">
        <v>17994</v>
      </c>
      <c r="J2981" s="200"/>
      <c r="K2981" s="237">
        <v>413.6</v>
      </c>
      <c r="L2981" s="237"/>
      <c r="M2981" s="288">
        <v>43.51</v>
      </c>
      <c r="N2981" s="288"/>
      <c r="O2981" s="311">
        <v>17833</v>
      </c>
      <c r="P2981" s="298"/>
      <c r="Q2981" s="299">
        <v>409.9</v>
      </c>
      <c r="R2981" s="299"/>
      <c r="S2981" s="300">
        <v>43.51</v>
      </c>
      <c r="T2981" s="301"/>
      <c r="U2981" s="246"/>
    </row>
    <row r="2982" spans="1:21" x14ac:dyDescent="0.25">
      <c r="A2982" s="290" t="s">
        <v>6704</v>
      </c>
      <c r="B2982" t="s">
        <v>335</v>
      </c>
      <c r="C2982" t="s">
        <v>336</v>
      </c>
      <c r="D2982" t="s">
        <v>337</v>
      </c>
      <c r="E2982" t="s">
        <v>6705</v>
      </c>
      <c r="F2982" t="s">
        <v>119</v>
      </c>
      <c r="G2982" t="s">
        <v>97</v>
      </c>
      <c r="H2982" t="s">
        <v>833</v>
      </c>
      <c r="I2982" s="200">
        <v>12084</v>
      </c>
      <c r="J2982" s="200"/>
      <c r="K2982" s="237">
        <v>415.7</v>
      </c>
      <c r="L2982" s="237"/>
      <c r="M2982" s="288">
        <v>29.07</v>
      </c>
      <c r="N2982" s="288"/>
      <c r="O2982" s="311">
        <v>13534</v>
      </c>
      <c r="P2982" s="298"/>
      <c r="Q2982" s="299">
        <v>407.4</v>
      </c>
      <c r="R2982" s="299"/>
      <c r="S2982" s="300">
        <v>33.22</v>
      </c>
      <c r="T2982" s="301"/>
      <c r="U2982" s="246"/>
    </row>
    <row r="2983" spans="1:21" x14ac:dyDescent="0.25">
      <c r="A2983" s="290" t="s">
        <v>6706</v>
      </c>
      <c r="B2983" t="s">
        <v>335</v>
      </c>
      <c r="C2983" t="s">
        <v>336</v>
      </c>
      <c r="D2983" t="s">
        <v>337</v>
      </c>
      <c r="E2983" t="s">
        <v>6707</v>
      </c>
      <c r="F2983" t="s">
        <v>119</v>
      </c>
      <c r="G2983" t="s">
        <v>97</v>
      </c>
      <c r="H2983" t="s">
        <v>833</v>
      </c>
      <c r="I2983" s="200">
        <v>10412</v>
      </c>
      <c r="J2983" s="200"/>
      <c r="K2983" s="237">
        <v>562.6</v>
      </c>
      <c r="L2983" s="237"/>
      <c r="M2983" s="288">
        <v>18.510000000000002</v>
      </c>
      <c r="N2983" s="288"/>
      <c r="O2983" s="311">
        <v>10523</v>
      </c>
      <c r="P2983" s="298"/>
      <c r="Q2983" s="299">
        <v>566.20000000000005</v>
      </c>
      <c r="R2983" s="299"/>
      <c r="S2983" s="300">
        <v>18.59</v>
      </c>
      <c r="T2983" s="301"/>
      <c r="U2983" s="246"/>
    </row>
    <row r="2984" spans="1:21" x14ac:dyDescent="0.25">
      <c r="A2984" s="290" t="s">
        <v>6708</v>
      </c>
      <c r="B2984" t="s">
        <v>335</v>
      </c>
      <c r="C2984" t="s">
        <v>336</v>
      </c>
      <c r="D2984" t="s">
        <v>337</v>
      </c>
      <c r="E2984" t="s">
        <v>6709</v>
      </c>
      <c r="F2984" t="s">
        <v>119</v>
      </c>
      <c r="G2984" t="s">
        <v>97</v>
      </c>
      <c r="H2984" t="s">
        <v>833</v>
      </c>
      <c r="I2984" s="200">
        <v>38970</v>
      </c>
      <c r="J2984" s="200"/>
      <c r="K2984" s="237">
        <v>895.4</v>
      </c>
      <c r="L2984" s="237"/>
      <c r="M2984" s="288">
        <v>43.52</v>
      </c>
      <c r="N2984" s="288"/>
      <c r="O2984" s="311">
        <v>39482</v>
      </c>
      <c r="P2984" s="298"/>
      <c r="Q2984" s="299">
        <v>903.3</v>
      </c>
      <c r="R2984" s="299"/>
      <c r="S2984" s="300">
        <v>43.71</v>
      </c>
      <c r="T2984" s="301"/>
      <c r="U2984" s="246"/>
    </row>
    <row r="2985" spans="1:21" x14ac:dyDescent="0.25">
      <c r="A2985" s="290" t="s">
        <v>6710</v>
      </c>
      <c r="B2985" t="s">
        <v>335</v>
      </c>
      <c r="C2985" t="s">
        <v>336</v>
      </c>
      <c r="D2985" t="s">
        <v>337</v>
      </c>
      <c r="E2985" t="s">
        <v>6711</v>
      </c>
      <c r="F2985" t="s">
        <v>119</v>
      </c>
      <c r="G2985" t="s">
        <v>97</v>
      </c>
      <c r="H2985" t="s">
        <v>833</v>
      </c>
      <c r="I2985" s="200">
        <v>719000</v>
      </c>
      <c r="J2985" s="200"/>
      <c r="K2985" s="237">
        <v>12580.6</v>
      </c>
      <c r="L2985" s="237"/>
      <c r="M2985" s="288">
        <v>57.15</v>
      </c>
      <c r="N2985" s="288"/>
      <c r="O2985" s="311">
        <v>756445</v>
      </c>
      <c r="P2985" s="298"/>
      <c r="Q2985" s="299">
        <v>12719.6</v>
      </c>
      <c r="R2985" s="299"/>
      <c r="S2985" s="300">
        <v>59.47</v>
      </c>
      <c r="T2985" s="301"/>
      <c r="U2985" s="246"/>
    </row>
    <row r="2986" spans="1:21" x14ac:dyDescent="0.25">
      <c r="A2986" s="290" t="s">
        <v>6712</v>
      </c>
      <c r="B2986" t="s">
        <v>335</v>
      </c>
      <c r="C2986" t="s">
        <v>336</v>
      </c>
      <c r="D2986" t="s">
        <v>337</v>
      </c>
      <c r="E2986" t="s">
        <v>6713</v>
      </c>
      <c r="F2986" t="s">
        <v>119</v>
      </c>
      <c r="G2986" t="s">
        <v>97</v>
      </c>
      <c r="H2986" t="s">
        <v>833</v>
      </c>
      <c r="I2986" s="200">
        <v>16638</v>
      </c>
      <c r="J2986" s="200"/>
      <c r="K2986" s="237">
        <v>450.9</v>
      </c>
      <c r="L2986" s="237"/>
      <c r="M2986" s="288">
        <v>36.9</v>
      </c>
      <c r="N2986" s="288"/>
      <c r="O2986" s="311">
        <v>17048</v>
      </c>
      <c r="P2986" s="298"/>
      <c r="Q2986" s="299">
        <v>462</v>
      </c>
      <c r="R2986" s="299"/>
      <c r="S2986" s="300">
        <v>36.9</v>
      </c>
      <c r="T2986" s="301"/>
      <c r="U2986" s="246"/>
    </row>
    <row r="2987" spans="1:21" x14ac:dyDescent="0.25">
      <c r="A2987" s="290" t="s">
        <v>6714</v>
      </c>
      <c r="B2987" t="s">
        <v>335</v>
      </c>
      <c r="C2987" t="s">
        <v>336</v>
      </c>
      <c r="D2987" t="s">
        <v>337</v>
      </c>
      <c r="E2987" t="s">
        <v>6715</v>
      </c>
      <c r="F2987" t="s">
        <v>119</v>
      </c>
      <c r="G2987" t="s">
        <v>97</v>
      </c>
      <c r="H2987" t="s">
        <v>833</v>
      </c>
      <c r="I2987" s="200">
        <v>15510</v>
      </c>
      <c r="J2987" s="200"/>
      <c r="K2987" s="237">
        <v>591.29999999999995</v>
      </c>
      <c r="L2987" s="237"/>
      <c r="M2987" s="288">
        <v>26.23</v>
      </c>
      <c r="N2987" s="288"/>
      <c r="O2987" s="311">
        <v>16285</v>
      </c>
      <c r="P2987" s="298"/>
      <c r="Q2987" s="299">
        <v>590.29999999999995</v>
      </c>
      <c r="R2987" s="299"/>
      <c r="S2987" s="300">
        <v>27.59</v>
      </c>
      <c r="T2987" s="301"/>
      <c r="U2987" s="246"/>
    </row>
    <row r="2988" spans="1:21" x14ac:dyDescent="0.25">
      <c r="A2988" s="290" t="s">
        <v>6716</v>
      </c>
      <c r="B2988" t="s">
        <v>335</v>
      </c>
      <c r="C2988" t="s">
        <v>336</v>
      </c>
      <c r="D2988" t="s">
        <v>337</v>
      </c>
      <c r="E2988" t="s">
        <v>6717</v>
      </c>
      <c r="F2988" t="s">
        <v>119</v>
      </c>
      <c r="G2988" t="s">
        <v>97</v>
      </c>
      <c r="H2988" t="s">
        <v>833</v>
      </c>
      <c r="I2988" s="200">
        <v>82994</v>
      </c>
      <c r="J2988" s="200"/>
      <c r="K2988" s="237">
        <v>2089.4</v>
      </c>
      <c r="L2988" s="237"/>
      <c r="M2988" s="288">
        <v>39.72</v>
      </c>
      <c r="N2988" s="288"/>
      <c r="O2988" s="311">
        <v>113000</v>
      </c>
      <c r="P2988" s="298"/>
      <c r="Q2988" s="299">
        <v>2135.6</v>
      </c>
      <c r="R2988" s="299"/>
      <c r="S2988" s="300">
        <v>52.91</v>
      </c>
      <c r="T2988" s="301"/>
      <c r="U2988" s="246"/>
    </row>
    <row r="2989" spans="1:21" x14ac:dyDescent="0.25">
      <c r="A2989" s="290" t="s">
        <v>6718</v>
      </c>
      <c r="B2989" t="s">
        <v>335</v>
      </c>
      <c r="C2989" t="s">
        <v>336</v>
      </c>
      <c r="D2989" t="s">
        <v>337</v>
      </c>
      <c r="E2989" t="s">
        <v>6719</v>
      </c>
      <c r="F2989" t="s">
        <v>119</v>
      </c>
      <c r="G2989" t="s">
        <v>97</v>
      </c>
      <c r="H2989" t="s">
        <v>833</v>
      </c>
      <c r="I2989" s="200">
        <v>219256</v>
      </c>
      <c r="J2989" s="200"/>
      <c r="K2989" s="237">
        <v>2550.6</v>
      </c>
      <c r="L2989" s="237"/>
      <c r="M2989" s="288">
        <v>85.96</v>
      </c>
      <c r="N2989" s="288"/>
      <c r="O2989" s="311">
        <v>222545</v>
      </c>
      <c r="P2989" s="298"/>
      <c r="Q2989" s="299">
        <v>2590.5</v>
      </c>
      <c r="R2989" s="299"/>
      <c r="S2989" s="300">
        <v>85.91</v>
      </c>
      <c r="T2989" s="301"/>
      <c r="U2989" s="246"/>
    </row>
    <row r="2990" spans="1:21" x14ac:dyDescent="0.25">
      <c r="A2990" s="290" t="s">
        <v>6720</v>
      </c>
      <c r="B2990" t="s">
        <v>335</v>
      </c>
      <c r="C2990" t="s">
        <v>336</v>
      </c>
      <c r="D2990" t="s">
        <v>337</v>
      </c>
      <c r="E2990" t="s">
        <v>6721</v>
      </c>
      <c r="F2990" t="s">
        <v>119</v>
      </c>
      <c r="G2990" t="s">
        <v>97</v>
      </c>
      <c r="H2990" t="s">
        <v>833</v>
      </c>
      <c r="I2990" s="200">
        <v>307050</v>
      </c>
      <c r="J2990" s="200"/>
      <c r="K2990" s="237">
        <v>2730.3</v>
      </c>
      <c r="L2990" s="237"/>
      <c r="M2990" s="288">
        <v>112.46</v>
      </c>
      <c r="N2990" s="288"/>
      <c r="O2990" s="311">
        <v>338390</v>
      </c>
      <c r="P2990" s="298"/>
      <c r="Q2990" s="299">
        <v>2791.8</v>
      </c>
      <c r="R2990" s="299"/>
      <c r="S2990" s="300">
        <v>121.21</v>
      </c>
      <c r="T2990" s="301"/>
      <c r="U2990" s="246"/>
    </row>
    <row r="2991" spans="1:21" x14ac:dyDescent="0.25">
      <c r="A2991" s="290" t="s">
        <v>6722</v>
      </c>
      <c r="B2991" t="s">
        <v>335</v>
      </c>
      <c r="C2991" t="s">
        <v>336</v>
      </c>
      <c r="D2991" t="s">
        <v>337</v>
      </c>
      <c r="E2991" t="s">
        <v>6723</v>
      </c>
      <c r="F2991" t="s">
        <v>119</v>
      </c>
      <c r="G2991" t="s">
        <v>97</v>
      </c>
      <c r="H2991" t="s">
        <v>833</v>
      </c>
      <c r="I2991" s="200">
        <v>32207</v>
      </c>
      <c r="J2991" s="200"/>
      <c r="K2991" s="237">
        <v>1364.8</v>
      </c>
      <c r="L2991" s="237"/>
      <c r="M2991" s="288">
        <v>23.6</v>
      </c>
      <c r="N2991" s="288"/>
      <c r="O2991" s="311">
        <v>33173</v>
      </c>
      <c r="P2991" s="298"/>
      <c r="Q2991" s="299">
        <v>1401.5</v>
      </c>
      <c r="R2991" s="299"/>
      <c r="S2991" s="300">
        <v>23.67</v>
      </c>
      <c r="T2991" s="301"/>
      <c r="U2991" s="246"/>
    </row>
    <row r="2992" spans="1:21" x14ac:dyDescent="0.25">
      <c r="A2992" s="290" t="s">
        <v>6724</v>
      </c>
      <c r="B2992" t="s">
        <v>335</v>
      </c>
      <c r="C2992" t="s">
        <v>336</v>
      </c>
      <c r="D2992" t="s">
        <v>337</v>
      </c>
      <c r="E2992" t="s">
        <v>6725</v>
      </c>
      <c r="F2992" t="s">
        <v>119</v>
      </c>
      <c r="G2992" t="s">
        <v>97</v>
      </c>
      <c r="H2992" t="s">
        <v>833</v>
      </c>
      <c r="I2992" s="200">
        <v>42200</v>
      </c>
      <c r="J2992" s="200"/>
      <c r="K2992" s="237">
        <v>1356.9</v>
      </c>
      <c r="L2992" s="237"/>
      <c r="M2992" s="288">
        <v>31.1</v>
      </c>
      <c r="N2992" s="288"/>
      <c r="O2992" s="311">
        <v>42970</v>
      </c>
      <c r="P2992" s="298"/>
      <c r="Q2992" s="299">
        <v>1359.3</v>
      </c>
      <c r="R2992" s="299"/>
      <c r="S2992" s="300">
        <v>31.61</v>
      </c>
      <c r="T2992" s="301"/>
      <c r="U2992" s="246"/>
    </row>
    <row r="2993" spans="1:21" x14ac:dyDescent="0.25">
      <c r="A2993" s="290" t="s">
        <v>6726</v>
      </c>
      <c r="B2993" t="s">
        <v>335</v>
      </c>
      <c r="C2993" t="s">
        <v>336</v>
      </c>
      <c r="D2993" t="s">
        <v>337</v>
      </c>
      <c r="E2993" t="s">
        <v>6727</v>
      </c>
      <c r="F2993" t="s">
        <v>119</v>
      </c>
      <c r="G2993" t="s">
        <v>97</v>
      </c>
      <c r="H2993" t="s">
        <v>833</v>
      </c>
      <c r="I2993" s="200">
        <v>20704</v>
      </c>
      <c r="J2993" s="200"/>
      <c r="K2993" s="237">
        <v>365.6</v>
      </c>
      <c r="L2993" s="237"/>
      <c r="M2993" s="288">
        <v>56.63</v>
      </c>
      <c r="N2993" s="288"/>
      <c r="O2993" s="311">
        <v>21325</v>
      </c>
      <c r="P2993" s="298"/>
      <c r="Q2993" s="299">
        <v>368.5</v>
      </c>
      <c r="R2993" s="299"/>
      <c r="S2993" s="300">
        <v>57.87</v>
      </c>
      <c r="T2993" s="301"/>
      <c r="U2993" s="246"/>
    </row>
    <row r="2994" spans="1:21" x14ac:dyDescent="0.25">
      <c r="A2994" s="290" t="s">
        <v>6728</v>
      </c>
      <c r="B2994" t="s">
        <v>335</v>
      </c>
      <c r="C2994" t="s">
        <v>336</v>
      </c>
      <c r="D2994" t="s">
        <v>337</v>
      </c>
      <c r="E2994" t="s">
        <v>6729</v>
      </c>
      <c r="F2994" t="s">
        <v>119</v>
      </c>
      <c r="G2994" t="s">
        <v>97</v>
      </c>
      <c r="H2994" t="s">
        <v>833</v>
      </c>
      <c r="I2994" s="200">
        <v>11619</v>
      </c>
      <c r="J2994" s="200"/>
      <c r="K2994" s="237">
        <v>523.20000000000005</v>
      </c>
      <c r="L2994" s="237"/>
      <c r="M2994" s="288">
        <v>22.21</v>
      </c>
      <c r="N2994" s="288"/>
      <c r="O2994" s="311">
        <v>11619</v>
      </c>
      <c r="P2994" s="298"/>
      <c r="Q2994" s="299">
        <v>534.5</v>
      </c>
      <c r="R2994" s="299"/>
      <c r="S2994" s="300">
        <v>21.74</v>
      </c>
      <c r="T2994" s="301"/>
      <c r="U2994" s="246"/>
    </row>
    <row r="2995" spans="1:21" x14ac:dyDescent="0.25">
      <c r="A2995" s="290" t="s">
        <v>6730</v>
      </c>
      <c r="B2995" t="s">
        <v>335</v>
      </c>
      <c r="C2995" t="s">
        <v>336</v>
      </c>
      <c r="D2995" t="s">
        <v>337</v>
      </c>
      <c r="E2995" t="s">
        <v>6731</v>
      </c>
      <c r="F2995" t="s">
        <v>119</v>
      </c>
      <c r="G2995" t="s">
        <v>97</v>
      </c>
      <c r="H2995" t="s">
        <v>833</v>
      </c>
      <c r="I2995" s="200">
        <v>1537</v>
      </c>
      <c r="J2995" s="200"/>
      <c r="K2995" s="237">
        <v>85</v>
      </c>
      <c r="L2995" s="237"/>
      <c r="M2995" s="288">
        <v>18.079999999999998</v>
      </c>
      <c r="N2995" s="288"/>
      <c r="O2995" s="311">
        <v>1537</v>
      </c>
      <c r="P2995" s="298"/>
      <c r="Q2995" s="299">
        <v>85.6</v>
      </c>
      <c r="R2995" s="299"/>
      <c r="S2995" s="300">
        <v>17.96</v>
      </c>
      <c r="T2995" s="301"/>
      <c r="U2995" s="246"/>
    </row>
    <row r="2996" spans="1:21" x14ac:dyDescent="0.25">
      <c r="A2996" s="290" t="s">
        <v>6732</v>
      </c>
      <c r="B2996" t="s">
        <v>335</v>
      </c>
      <c r="C2996" t="s">
        <v>336</v>
      </c>
      <c r="D2996" t="s">
        <v>337</v>
      </c>
      <c r="E2996" t="s">
        <v>6733</v>
      </c>
      <c r="F2996" t="s">
        <v>119</v>
      </c>
      <c r="G2996" t="s">
        <v>97</v>
      </c>
      <c r="H2996" t="s">
        <v>833</v>
      </c>
      <c r="I2996" s="200">
        <v>110854</v>
      </c>
      <c r="J2996" s="200"/>
      <c r="K2996" s="237">
        <v>2002.7</v>
      </c>
      <c r="L2996" s="237"/>
      <c r="M2996" s="288">
        <v>55.35</v>
      </c>
      <c r="N2996" s="288"/>
      <c r="O2996" s="311">
        <v>115842</v>
      </c>
      <c r="P2996" s="298"/>
      <c r="Q2996" s="299">
        <v>2002</v>
      </c>
      <c r="R2996" s="299"/>
      <c r="S2996" s="300">
        <v>57.86</v>
      </c>
      <c r="T2996" s="301"/>
      <c r="U2996" s="246"/>
    </row>
    <row r="2997" spans="1:21" x14ac:dyDescent="0.25">
      <c r="A2997" s="290" t="s">
        <v>6734</v>
      </c>
      <c r="B2997" t="s">
        <v>335</v>
      </c>
      <c r="C2997" t="s">
        <v>336</v>
      </c>
      <c r="D2997" t="s">
        <v>337</v>
      </c>
      <c r="E2997" t="s">
        <v>6735</v>
      </c>
      <c r="F2997" t="s">
        <v>119</v>
      </c>
      <c r="G2997" t="s">
        <v>97</v>
      </c>
      <c r="H2997" t="s">
        <v>833</v>
      </c>
      <c r="I2997" s="200">
        <v>1000</v>
      </c>
      <c r="J2997" s="200"/>
      <c r="K2997" s="237">
        <v>86.4</v>
      </c>
      <c r="L2997" s="237"/>
      <c r="M2997" s="288">
        <v>11.57</v>
      </c>
      <c r="N2997" s="288"/>
      <c r="O2997" s="311">
        <v>1000</v>
      </c>
      <c r="P2997" s="298"/>
      <c r="Q2997" s="299">
        <v>88.6</v>
      </c>
      <c r="R2997" s="299"/>
      <c r="S2997" s="300">
        <v>11.29</v>
      </c>
      <c r="T2997" s="301"/>
      <c r="U2997" s="246"/>
    </row>
    <row r="2998" spans="1:21" x14ac:dyDescent="0.25">
      <c r="A2998" s="290" t="s">
        <v>6736</v>
      </c>
      <c r="B2998" t="s">
        <v>335</v>
      </c>
      <c r="C2998" t="s">
        <v>336</v>
      </c>
      <c r="D2998" t="s">
        <v>337</v>
      </c>
      <c r="E2998" t="s">
        <v>6737</v>
      </c>
      <c r="F2998" t="s">
        <v>119</v>
      </c>
      <c r="G2998" t="s">
        <v>97</v>
      </c>
      <c r="H2998" t="s">
        <v>833</v>
      </c>
      <c r="I2998" s="200">
        <v>1975</v>
      </c>
      <c r="J2998" s="200"/>
      <c r="K2998" s="237">
        <v>117.4</v>
      </c>
      <c r="L2998" s="237"/>
      <c r="M2998" s="288">
        <v>16.82</v>
      </c>
      <c r="N2998" s="288"/>
      <c r="O2998" s="311">
        <v>1975</v>
      </c>
      <c r="P2998" s="298"/>
      <c r="Q2998" s="299">
        <v>117.2</v>
      </c>
      <c r="R2998" s="299"/>
      <c r="S2998" s="300">
        <v>16.850000000000001</v>
      </c>
      <c r="T2998" s="301"/>
      <c r="U2998" s="246"/>
    </row>
    <row r="2999" spans="1:21" x14ac:dyDescent="0.25">
      <c r="A2999" s="290" t="s">
        <v>6738</v>
      </c>
      <c r="B2999" t="s">
        <v>335</v>
      </c>
      <c r="C2999" t="s">
        <v>336</v>
      </c>
      <c r="D2999" t="s">
        <v>337</v>
      </c>
      <c r="E2999" t="s">
        <v>6739</v>
      </c>
      <c r="F2999" t="s">
        <v>119</v>
      </c>
      <c r="G2999" t="s">
        <v>97</v>
      </c>
      <c r="H2999" t="s">
        <v>833</v>
      </c>
      <c r="I2999" s="200">
        <v>851000</v>
      </c>
      <c r="J2999" s="200"/>
      <c r="K2999" s="237">
        <v>7763.4</v>
      </c>
      <c r="L2999" s="237"/>
      <c r="M2999" s="288">
        <v>109.62</v>
      </c>
      <c r="N2999" s="288"/>
      <c r="O2999" s="311">
        <v>871888</v>
      </c>
      <c r="P2999" s="298"/>
      <c r="Q2999" s="299">
        <v>7820.5</v>
      </c>
      <c r="R2999" s="299"/>
      <c r="S2999" s="300">
        <v>111.49</v>
      </c>
      <c r="T2999" s="301"/>
      <c r="U2999" s="246"/>
    </row>
    <row r="3000" spans="1:21" x14ac:dyDescent="0.25">
      <c r="A3000" s="290" t="s">
        <v>6740</v>
      </c>
      <c r="B3000" t="s">
        <v>335</v>
      </c>
      <c r="C3000" t="s">
        <v>336</v>
      </c>
      <c r="D3000" t="s">
        <v>337</v>
      </c>
      <c r="E3000" t="s">
        <v>6741</v>
      </c>
      <c r="F3000" t="s">
        <v>119</v>
      </c>
      <c r="G3000" t="s">
        <v>97</v>
      </c>
      <c r="H3000" t="s">
        <v>833</v>
      </c>
      <c r="I3000" s="200">
        <v>4985</v>
      </c>
      <c r="J3000" s="200"/>
      <c r="K3000" s="237">
        <v>236.3</v>
      </c>
      <c r="L3000" s="237"/>
      <c r="M3000" s="288">
        <v>21.1</v>
      </c>
      <c r="N3000" s="288"/>
      <c r="O3000" s="311">
        <v>5195</v>
      </c>
      <c r="P3000" s="298"/>
      <c r="Q3000" s="299">
        <v>243.7</v>
      </c>
      <c r="R3000" s="299"/>
      <c r="S3000" s="300">
        <v>21.32</v>
      </c>
      <c r="T3000" s="301"/>
      <c r="U3000" s="246"/>
    </row>
    <row r="3001" spans="1:21" x14ac:dyDescent="0.25">
      <c r="A3001" s="290" t="s">
        <v>6742</v>
      </c>
      <c r="B3001" t="s">
        <v>440</v>
      </c>
      <c r="C3001" t="s">
        <v>441</v>
      </c>
      <c r="D3001" t="s">
        <v>442</v>
      </c>
      <c r="E3001" t="s">
        <v>6743</v>
      </c>
      <c r="F3001" t="s">
        <v>119</v>
      </c>
      <c r="G3001" t="s">
        <v>97</v>
      </c>
      <c r="H3001" t="s">
        <v>833</v>
      </c>
      <c r="I3001" s="200">
        <v>18000</v>
      </c>
      <c r="J3001" s="200"/>
      <c r="K3001" s="237">
        <v>520.79999999999995</v>
      </c>
      <c r="L3001" s="237"/>
      <c r="M3001" s="288">
        <v>34.56</v>
      </c>
      <c r="N3001" s="288"/>
      <c r="O3001" s="311">
        <v>18000</v>
      </c>
      <c r="P3001" s="298"/>
      <c r="Q3001" s="299">
        <v>523.29999999999995</v>
      </c>
      <c r="R3001" s="299"/>
      <c r="S3001" s="300">
        <v>34.4</v>
      </c>
      <c r="T3001" s="301"/>
      <c r="U3001" s="246"/>
    </row>
    <row r="3002" spans="1:21" x14ac:dyDescent="0.25">
      <c r="A3002" s="290" t="s">
        <v>6744</v>
      </c>
      <c r="B3002" t="s">
        <v>440</v>
      </c>
      <c r="C3002" t="s">
        <v>441</v>
      </c>
      <c r="D3002" t="s">
        <v>442</v>
      </c>
      <c r="E3002" t="s">
        <v>6745</v>
      </c>
      <c r="F3002" t="s">
        <v>119</v>
      </c>
      <c r="G3002" t="s">
        <v>97</v>
      </c>
      <c r="H3002" t="s">
        <v>833</v>
      </c>
      <c r="I3002" s="200">
        <v>3261</v>
      </c>
      <c r="J3002" s="200"/>
      <c r="K3002" s="237">
        <v>60.8</v>
      </c>
      <c r="L3002" s="237"/>
      <c r="M3002" s="288">
        <v>53.64</v>
      </c>
      <c r="N3002" s="288"/>
      <c r="O3002" s="311">
        <v>3437</v>
      </c>
      <c r="P3002" s="298"/>
      <c r="Q3002" s="299">
        <v>61.8</v>
      </c>
      <c r="R3002" s="299"/>
      <c r="S3002" s="300">
        <v>55.62</v>
      </c>
      <c r="T3002" s="301"/>
      <c r="U3002" s="246"/>
    </row>
    <row r="3003" spans="1:21" x14ac:dyDescent="0.25">
      <c r="A3003" s="290" t="s">
        <v>6746</v>
      </c>
      <c r="B3003" t="s">
        <v>440</v>
      </c>
      <c r="C3003" t="s">
        <v>441</v>
      </c>
      <c r="D3003" t="s">
        <v>442</v>
      </c>
      <c r="E3003" t="s">
        <v>6747</v>
      </c>
      <c r="F3003" t="s">
        <v>119</v>
      </c>
      <c r="G3003" t="s">
        <v>97</v>
      </c>
      <c r="H3003" t="s">
        <v>833</v>
      </c>
      <c r="I3003" s="200">
        <v>25000</v>
      </c>
      <c r="J3003" s="200"/>
      <c r="K3003" s="237">
        <v>339.9</v>
      </c>
      <c r="L3003" s="237"/>
      <c r="M3003" s="288">
        <v>73.55</v>
      </c>
      <c r="N3003" s="288"/>
      <c r="O3003" s="311">
        <v>27000</v>
      </c>
      <c r="P3003" s="298"/>
      <c r="Q3003" s="299">
        <v>337.6</v>
      </c>
      <c r="R3003" s="299"/>
      <c r="S3003" s="300">
        <v>79.98</v>
      </c>
      <c r="T3003" s="301"/>
      <c r="U3003" s="246"/>
    </row>
    <row r="3004" spans="1:21" x14ac:dyDescent="0.25">
      <c r="A3004" s="290" t="s">
        <v>6748</v>
      </c>
      <c r="B3004" t="s">
        <v>440</v>
      </c>
      <c r="C3004" t="s">
        <v>441</v>
      </c>
      <c r="D3004" t="s">
        <v>442</v>
      </c>
      <c r="E3004" t="s">
        <v>6749</v>
      </c>
      <c r="F3004" t="s">
        <v>119</v>
      </c>
      <c r="G3004" t="s">
        <v>97</v>
      </c>
      <c r="H3004" t="s">
        <v>833</v>
      </c>
      <c r="I3004" s="200">
        <v>188000</v>
      </c>
      <c r="J3004" s="200"/>
      <c r="K3004" s="237">
        <v>3149.5</v>
      </c>
      <c r="L3004" s="237"/>
      <c r="M3004" s="288">
        <v>59.69</v>
      </c>
      <c r="N3004" s="288"/>
      <c r="O3004" s="311">
        <v>203441</v>
      </c>
      <c r="P3004" s="298"/>
      <c r="Q3004" s="299">
        <v>3288.3</v>
      </c>
      <c r="R3004" s="299"/>
      <c r="S3004" s="300">
        <v>61.87</v>
      </c>
      <c r="T3004" s="301"/>
      <c r="U3004" s="246"/>
    </row>
    <row r="3005" spans="1:21" x14ac:dyDescent="0.25">
      <c r="A3005" s="290" t="s">
        <v>6750</v>
      </c>
      <c r="B3005" t="s">
        <v>440</v>
      </c>
      <c r="C3005" t="s">
        <v>441</v>
      </c>
      <c r="D3005" t="s">
        <v>442</v>
      </c>
      <c r="E3005" t="s">
        <v>6751</v>
      </c>
      <c r="F3005" t="s">
        <v>119</v>
      </c>
      <c r="G3005" t="s">
        <v>97</v>
      </c>
      <c r="H3005" t="s">
        <v>833</v>
      </c>
      <c r="I3005" s="200">
        <v>27700</v>
      </c>
      <c r="J3005" s="200"/>
      <c r="K3005" s="237">
        <v>488.6</v>
      </c>
      <c r="L3005" s="237"/>
      <c r="M3005" s="288">
        <v>56.69</v>
      </c>
      <c r="N3005" s="288"/>
      <c r="O3005" s="311">
        <v>31083</v>
      </c>
      <c r="P3005" s="298"/>
      <c r="Q3005" s="299">
        <v>499.2</v>
      </c>
      <c r="R3005" s="299"/>
      <c r="S3005" s="300">
        <v>62.27</v>
      </c>
      <c r="T3005" s="301"/>
      <c r="U3005" s="246"/>
    </row>
    <row r="3006" spans="1:21" x14ac:dyDescent="0.25">
      <c r="A3006" s="290" t="s">
        <v>6752</v>
      </c>
      <c r="B3006" t="s">
        <v>440</v>
      </c>
      <c r="C3006" t="s">
        <v>441</v>
      </c>
      <c r="D3006" t="s">
        <v>442</v>
      </c>
      <c r="E3006" t="s">
        <v>6753</v>
      </c>
      <c r="F3006" t="s">
        <v>119</v>
      </c>
      <c r="G3006" t="s">
        <v>97</v>
      </c>
      <c r="H3006" t="s">
        <v>833</v>
      </c>
      <c r="I3006" s="200">
        <v>2629</v>
      </c>
      <c r="J3006" s="200"/>
      <c r="K3006" s="237">
        <v>49</v>
      </c>
      <c r="L3006" s="237"/>
      <c r="M3006" s="288">
        <v>53.64</v>
      </c>
      <c r="N3006" s="288"/>
      <c r="O3006" s="311">
        <v>2748</v>
      </c>
      <c r="P3006" s="298"/>
      <c r="Q3006" s="299">
        <v>49.4</v>
      </c>
      <c r="R3006" s="299"/>
      <c r="S3006" s="300">
        <v>55.62</v>
      </c>
      <c r="T3006" s="301"/>
      <c r="U3006" s="246"/>
    </row>
    <row r="3007" spans="1:21" x14ac:dyDescent="0.25">
      <c r="A3007" s="290" t="s">
        <v>6754</v>
      </c>
      <c r="B3007" t="s">
        <v>440</v>
      </c>
      <c r="C3007" t="s">
        <v>441</v>
      </c>
      <c r="D3007" t="s">
        <v>442</v>
      </c>
      <c r="E3007" t="s">
        <v>6755</v>
      </c>
      <c r="F3007" t="s">
        <v>119</v>
      </c>
      <c r="G3007" t="s">
        <v>97</v>
      </c>
      <c r="H3007" t="s">
        <v>833</v>
      </c>
      <c r="I3007" s="200">
        <v>8600</v>
      </c>
      <c r="J3007" s="200"/>
      <c r="K3007" s="237">
        <v>306.39999999999998</v>
      </c>
      <c r="L3007" s="237"/>
      <c r="M3007" s="288">
        <v>28.07</v>
      </c>
      <c r="N3007" s="288"/>
      <c r="O3007" s="311">
        <v>8850</v>
      </c>
      <c r="P3007" s="298"/>
      <c r="Q3007" s="299">
        <v>311.60000000000002</v>
      </c>
      <c r="R3007" s="299"/>
      <c r="S3007" s="300">
        <v>28.4</v>
      </c>
      <c r="T3007" s="301"/>
      <c r="U3007" s="246"/>
    </row>
    <row r="3008" spans="1:21" x14ac:dyDescent="0.25">
      <c r="A3008" s="290" t="s">
        <v>6756</v>
      </c>
      <c r="B3008" t="s">
        <v>440</v>
      </c>
      <c r="C3008" t="s">
        <v>441</v>
      </c>
      <c r="D3008" t="s">
        <v>442</v>
      </c>
      <c r="E3008" t="s">
        <v>6757</v>
      </c>
      <c r="F3008" t="s">
        <v>119</v>
      </c>
      <c r="G3008" t="s">
        <v>97</v>
      </c>
      <c r="H3008" t="s">
        <v>833</v>
      </c>
      <c r="I3008" s="200">
        <v>8000</v>
      </c>
      <c r="J3008" s="200"/>
      <c r="K3008" s="237">
        <v>181.2</v>
      </c>
      <c r="L3008" s="237"/>
      <c r="M3008" s="288">
        <v>44.15</v>
      </c>
      <c r="N3008" s="288"/>
      <c r="O3008" s="311">
        <v>8160</v>
      </c>
      <c r="P3008" s="298"/>
      <c r="Q3008" s="299">
        <v>178.7</v>
      </c>
      <c r="R3008" s="299"/>
      <c r="S3008" s="300">
        <v>45.66</v>
      </c>
      <c r="T3008" s="301"/>
      <c r="U3008" s="246"/>
    </row>
    <row r="3009" spans="1:21" x14ac:dyDescent="0.25">
      <c r="A3009" s="290" t="s">
        <v>6758</v>
      </c>
      <c r="B3009" t="s">
        <v>440</v>
      </c>
      <c r="C3009" t="s">
        <v>441</v>
      </c>
      <c r="D3009" t="s">
        <v>442</v>
      </c>
      <c r="E3009" t="s">
        <v>6759</v>
      </c>
      <c r="F3009" t="s">
        <v>119</v>
      </c>
      <c r="G3009" t="s">
        <v>97</v>
      </c>
      <c r="H3009" t="s">
        <v>833</v>
      </c>
      <c r="I3009" s="200">
        <v>19449</v>
      </c>
      <c r="J3009" s="200"/>
      <c r="K3009" s="237">
        <v>1266.2</v>
      </c>
      <c r="L3009" s="237"/>
      <c r="M3009" s="288">
        <v>15.36</v>
      </c>
      <c r="N3009" s="288"/>
      <c r="O3009" s="311">
        <v>19572</v>
      </c>
      <c r="P3009" s="298"/>
      <c r="Q3009" s="299">
        <v>1274.2</v>
      </c>
      <c r="R3009" s="299"/>
      <c r="S3009" s="300">
        <v>15.36</v>
      </c>
      <c r="T3009" s="301"/>
      <c r="U3009" s="246"/>
    </row>
    <row r="3010" spans="1:21" x14ac:dyDescent="0.25">
      <c r="A3010" s="290" t="s">
        <v>6760</v>
      </c>
      <c r="B3010" t="s">
        <v>440</v>
      </c>
      <c r="C3010" t="s">
        <v>441</v>
      </c>
      <c r="D3010" t="s">
        <v>442</v>
      </c>
      <c r="E3010" t="s">
        <v>6761</v>
      </c>
      <c r="F3010" t="s">
        <v>119</v>
      </c>
      <c r="G3010" t="s">
        <v>97</v>
      </c>
      <c r="H3010" t="s">
        <v>833</v>
      </c>
      <c r="I3010" s="200">
        <v>788</v>
      </c>
      <c r="J3010" s="200"/>
      <c r="K3010" s="237">
        <v>55.7</v>
      </c>
      <c r="L3010" s="237"/>
      <c r="M3010" s="288">
        <v>14.15</v>
      </c>
      <c r="N3010" s="288"/>
      <c r="O3010" s="311">
        <v>882</v>
      </c>
      <c r="P3010" s="298"/>
      <c r="Q3010" s="299">
        <v>57.2</v>
      </c>
      <c r="R3010" s="299"/>
      <c r="S3010" s="300">
        <v>15.42</v>
      </c>
      <c r="T3010" s="301"/>
      <c r="U3010" s="246"/>
    </row>
    <row r="3011" spans="1:21" x14ac:dyDescent="0.25">
      <c r="A3011" s="290" t="s">
        <v>6762</v>
      </c>
      <c r="B3011" t="s">
        <v>440</v>
      </c>
      <c r="C3011" t="s">
        <v>441</v>
      </c>
      <c r="D3011" t="s">
        <v>442</v>
      </c>
      <c r="E3011" t="s">
        <v>6763</v>
      </c>
      <c r="F3011" t="s">
        <v>119</v>
      </c>
      <c r="G3011" t="s">
        <v>97</v>
      </c>
      <c r="H3011" t="s">
        <v>833</v>
      </c>
      <c r="I3011" s="200">
        <v>200000</v>
      </c>
      <c r="J3011" s="200"/>
      <c r="K3011" s="237">
        <v>2904.3</v>
      </c>
      <c r="L3011" s="237"/>
      <c r="M3011" s="288">
        <v>68.86</v>
      </c>
      <c r="N3011" s="288"/>
      <c r="O3011" s="311">
        <v>210000</v>
      </c>
      <c r="P3011" s="298"/>
      <c r="Q3011" s="299">
        <v>2781.6</v>
      </c>
      <c r="R3011" s="299"/>
      <c r="S3011" s="300">
        <v>75.5</v>
      </c>
      <c r="T3011" s="301"/>
      <c r="U3011" s="246"/>
    </row>
    <row r="3012" spans="1:21" x14ac:dyDescent="0.25">
      <c r="A3012" s="290" t="s">
        <v>6764</v>
      </c>
      <c r="B3012" t="s">
        <v>440</v>
      </c>
      <c r="C3012" t="s">
        <v>441</v>
      </c>
      <c r="D3012" t="s">
        <v>442</v>
      </c>
      <c r="E3012" t="s">
        <v>6765</v>
      </c>
      <c r="F3012" t="s">
        <v>119</v>
      </c>
      <c r="G3012" t="s">
        <v>97</v>
      </c>
      <c r="H3012" t="s">
        <v>833</v>
      </c>
      <c r="I3012" s="200">
        <v>0</v>
      </c>
      <c r="J3012" s="200"/>
      <c r="K3012" s="237">
        <v>0</v>
      </c>
      <c r="L3012" s="237"/>
      <c r="M3012" s="288">
        <v>0</v>
      </c>
      <c r="N3012" s="288"/>
      <c r="O3012" s="311">
        <v>24374</v>
      </c>
      <c r="P3012" s="298"/>
      <c r="Q3012" s="299">
        <v>280.3</v>
      </c>
      <c r="R3012" s="299"/>
      <c r="S3012" s="300">
        <v>86.96</v>
      </c>
      <c r="T3012" s="301"/>
      <c r="U3012" s="246"/>
    </row>
    <row r="3013" spans="1:21" x14ac:dyDescent="0.25">
      <c r="A3013" s="290" t="s">
        <v>6766</v>
      </c>
      <c r="B3013" t="s">
        <v>440</v>
      </c>
      <c r="C3013" t="s">
        <v>441</v>
      </c>
      <c r="D3013" t="s">
        <v>442</v>
      </c>
      <c r="E3013" t="s">
        <v>1286</v>
      </c>
      <c r="F3013" t="s">
        <v>119</v>
      </c>
      <c r="G3013" t="s">
        <v>97</v>
      </c>
      <c r="H3013" t="s">
        <v>833</v>
      </c>
      <c r="I3013" s="200">
        <v>4707</v>
      </c>
      <c r="J3013" s="200"/>
      <c r="K3013" s="237">
        <v>84.3</v>
      </c>
      <c r="L3013" s="237"/>
      <c r="M3013" s="288">
        <v>55.84</v>
      </c>
      <c r="N3013" s="288"/>
      <c r="O3013" s="311">
        <v>4985</v>
      </c>
      <c r="P3013" s="298"/>
      <c r="Q3013" s="299">
        <v>85.3</v>
      </c>
      <c r="R3013" s="299"/>
      <c r="S3013" s="300">
        <v>58.44</v>
      </c>
      <c r="T3013" s="301"/>
      <c r="U3013" s="246"/>
    </row>
    <row r="3014" spans="1:21" x14ac:dyDescent="0.25">
      <c r="A3014" s="290" t="s">
        <v>6767</v>
      </c>
      <c r="B3014" t="s">
        <v>440</v>
      </c>
      <c r="C3014" t="s">
        <v>441</v>
      </c>
      <c r="D3014" t="s">
        <v>442</v>
      </c>
      <c r="E3014" t="s">
        <v>6768</v>
      </c>
      <c r="F3014" t="s">
        <v>119</v>
      </c>
      <c r="G3014" t="s">
        <v>97</v>
      </c>
      <c r="H3014" t="s">
        <v>833</v>
      </c>
      <c r="I3014" s="200">
        <v>44000</v>
      </c>
      <c r="J3014" s="200"/>
      <c r="K3014" s="237">
        <v>431.4</v>
      </c>
      <c r="L3014" s="237"/>
      <c r="M3014" s="288">
        <v>101.99</v>
      </c>
      <c r="N3014" s="288"/>
      <c r="O3014" s="311">
        <v>50000</v>
      </c>
      <c r="P3014" s="298"/>
      <c r="Q3014" s="299">
        <v>478.5</v>
      </c>
      <c r="R3014" s="299"/>
      <c r="S3014" s="300">
        <v>104.49</v>
      </c>
      <c r="T3014" s="301"/>
      <c r="U3014" s="246"/>
    </row>
    <row r="3015" spans="1:21" x14ac:dyDescent="0.25">
      <c r="A3015" s="290" t="s">
        <v>6769</v>
      </c>
      <c r="B3015" t="s">
        <v>440</v>
      </c>
      <c r="C3015" t="s">
        <v>441</v>
      </c>
      <c r="D3015" t="s">
        <v>442</v>
      </c>
      <c r="E3015" t="s">
        <v>6770</v>
      </c>
      <c r="F3015" t="s">
        <v>119</v>
      </c>
      <c r="G3015" t="s">
        <v>97</v>
      </c>
      <c r="H3015" t="s">
        <v>833</v>
      </c>
      <c r="I3015" s="200">
        <v>3600</v>
      </c>
      <c r="J3015" s="200"/>
      <c r="K3015" s="237">
        <v>84.8</v>
      </c>
      <c r="L3015" s="237"/>
      <c r="M3015" s="288">
        <v>42.45</v>
      </c>
      <c r="N3015" s="288"/>
      <c r="O3015" s="311">
        <v>3950</v>
      </c>
      <c r="P3015" s="298"/>
      <c r="Q3015" s="299">
        <v>84.8</v>
      </c>
      <c r="R3015" s="299"/>
      <c r="S3015" s="300">
        <v>46.58</v>
      </c>
      <c r="T3015" s="301"/>
      <c r="U3015" s="246"/>
    </row>
    <row r="3016" spans="1:21" x14ac:dyDescent="0.25">
      <c r="A3016" s="290" t="s">
        <v>6771</v>
      </c>
      <c r="B3016" t="s">
        <v>440</v>
      </c>
      <c r="C3016" t="s">
        <v>441</v>
      </c>
      <c r="D3016" t="s">
        <v>442</v>
      </c>
      <c r="E3016" t="s">
        <v>6772</v>
      </c>
      <c r="F3016" t="s">
        <v>119</v>
      </c>
      <c r="G3016" t="s">
        <v>97</v>
      </c>
      <c r="H3016" t="s">
        <v>833</v>
      </c>
      <c r="I3016" s="200">
        <v>7200</v>
      </c>
      <c r="J3016" s="200"/>
      <c r="K3016" s="237">
        <v>190.9</v>
      </c>
      <c r="L3016" s="237"/>
      <c r="M3016" s="288">
        <v>37.72</v>
      </c>
      <c r="N3016" s="288"/>
      <c r="O3016" s="311">
        <v>8200</v>
      </c>
      <c r="P3016" s="298"/>
      <c r="Q3016" s="299">
        <v>193.4</v>
      </c>
      <c r="R3016" s="299"/>
      <c r="S3016" s="300">
        <v>42.4</v>
      </c>
      <c r="T3016" s="301"/>
      <c r="U3016" s="246"/>
    </row>
    <row r="3017" spans="1:21" x14ac:dyDescent="0.25">
      <c r="A3017" s="290" t="s">
        <v>6773</v>
      </c>
      <c r="B3017" t="s">
        <v>440</v>
      </c>
      <c r="C3017" t="s">
        <v>441</v>
      </c>
      <c r="D3017" t="s">
        <v>442</v>
      </c>
      <c r="E3017" t="s">
        <v>442</v>
      </c>
      <c r="F3017" t="s">
        <v>119</v>
      </c>
      <c r="G3017" t="s">
        <v>97</v>
      </c>
      <c r="H3017" t="s">
        <v>833</v>
      </c>
      <c r="I3017" s="200">
        <v>366579</v>
      </c>
      <c r="J3017" s="200"/>
      <c r="K3017" s="237">
        <v>5290.9</v>
      </c>
      <c r="L3017" s="237"/>
      <c r="M3017" s="288">
        <v>69.28</v>
      </c>
      <c r="N3017" s="288"/>
      <c r="O3017" s="311">
        <v>385170</v>
      </c>
      <c r="P3017" s="298"/>
      <c r="Q3017" s="299">
        <v>5430.2</v>
      </c>
      <c r="R3017" s="299"/>
      <c r="S3017" s="300">
        <v>70.930000000000007</v>
      </c>
      <c r="T3017" s="301"/>
      <c r="U3017" s="246"/>
    </row>
    <row r="3018" spans="1:21" x14ac:dyDescent="0.25">
      <c r="A3018" s="290" t="s">
        <v>6774</v>
      </c>
      <c r="B3018" t="s">
        <v>440</v>
      </c>
      <c r="C3018" t="s">
        <v>441</v>
      </c>
      <c r="D3018" t="s">
        <v>442</v>
      </c>
      <c r="E3018" t="s">
        <v>6775</v>
      </c>
      <c r="F3018" t="s">
        <v>119</v>
      </c>
      <c r="G3018" t="s">
        <v>97</v>
      </c>
      <c r="H3018" t="s">
        <v>833</v>
      </c>
      <c r="I3018" s="200">
        <v>97310</v>
      </c>
      <c r="J3018" s="200"/>
      <c r="K3018" s="237">
        <v>1484.8</v>
      </c>
      <c r="L3018" s="237"/>
      <c r="M3018" s="288">
        <v>65.540000000000006</v>
      </c>
      <c r="N3018" s="288"/>
      <c r="O3018" s="311">
        <v>99256</v>
      </c>
      <c r="P3018" s="298"/>
      <c r="Q3018" s="299">
        <v>1487.7</v>
      </c>
      <c r="R3018" s="299"/>
      <c r="S3018" s="300">
        <v>66.72</v>
      </c>
      <c r="T3018" s="301"/>
      <c r="U3018" s="246"/>
    </row>
    <row r="3019" spans="1:21" x14ac:dyDescent="0.25">
      <c r="A3019" s="290" t="s">
        <v>6776</v>
      </c>
      <c r="B3019" t="s">
        <v>440</v>
      </c>
      <c r="C3019" t="s">
        <v>441</v>
      </c>
      <c r="D3019" t="s">
        <v>442</v>
      </c>
      <c r="E3019" t="s">
        <v>6777</v>
      </c>
      <c r="F3019" t="s">
        <v>119</v>
      </c>
      <c r="G3019" t="s">
        <v>97</v>
      </c>
      <c r="H3019" t="s">
        <v>833</v>
      </c>
      <c r="I3019" s="200">
        <v>4750</v>
      </c>
      <c r="J3019" s="200"/>
      <c r="K3019" s="237">
        <v>147.19999999999999</v>
      </c>
      <c r="L3019" s="237"/>
      <c r="M3019" s="288">
        <v>32.270000000000003</v>
      </c>
      <c r="N3019" s="288"/>
      <c r="O3019" s="311">
        <v>4750</v>
      </c>
      <c r="P3019" s="298"/>
      <c r="Q3019" s="299">
        <v>146.80000000000001</v>
      </c>
      <c r="R3019" s="299"/>
      <c r="S3019" s="300">
        <v>32.36</v>
      </c>
      <c r="T3019" s="301"/>
      <c r="U3019" s="246"/>
    </row>
    <row r="3020" spans="1:21" x14ac:dyDescent="0.25">
      <c r="A3020" s="290" t="s">
        <v>6778</v>
      </c>
      <c r="B3020" t="s">
        <v>440</v>
      </c>
      <c r="C3020" t="s">
        <v>441</v>
      </c>
      <c r="D3020" t="s">
        <v>442</v>
      </c>
      <c r="E3020" t="s">
        <v>6779</v>
      </c>
      <c r="F3020" t="s">
        <v>119</v>
      </c>
      <c r="G3020" t="s">
        <v>97</v>
      </c>
      <c r="H3020" t="s">
        <v>833</v>
      </c>
      <c r="I3020" s="200">
        <v>15440</v>
      </c>
      <c r="J3020" s="200"/>
      <c r="K3020" s="237">
        <v>405.6</v>
      </c>
      <c r="L3020" s="237"/>
      <c r="M3020" s="288">
        <v>38.07</v>
      </c>
      <c r="N3020" s="288"/>
      <c r="O3020" s="311">
        <v>15310</v>
      </c>
      <c r="P3020" s="298"/>
      <c r="Q3020" s="299">
        <v>410</v>
      </c>
      <c r="R3020" s="299"/>
      <c r="S3020" s="300">
        <v>37.340000000000003</v>
      </c>
      <c r="T3020" s="301"/>
      <c r="U3020" s="246"/>
    </row>
    <row r="3021" spans="1:21" x14ac:dyDescent="0.25">
      <c r="A3021" s="290" t="s">
        <v>6780</v>
      </c>
      <c r="B3021" t="s">
        <v>440</v>
      </c>
      <c r="C3021" t="s">
        <v>441</v>
      </c>
      <c r="D3021" t="s">
        <v>442</v>
      </c>
      <c r="E3021" t="s">
        <v>6781</v>
      </c>
      <c r="F3021" t="s">
        <v>119</v>
      </c>
      <c r="G3021" t="s">
        <v>97</v>
      </c>
      <c r="H3021" t="s">
        <v>833</v>
      </c>
      <c r="I3021" s="200">
        <v>40000</v>
      </c>
      <c r="J3021" s="200"/>
      <c r="K3021" s="237">
        <v>565.79999999999995</v>
      </c>
      <c r="L3021" s="237"/>
      <c r="M3021" s="288">
        <v>70.7</v>
      </c>
      <c r="N3021" s="288"/>
      <c r="O3021" s="311">
        <v>42000</v>
      </c>
      <c r="P3021" s="298"/>
      <c r="Q3021" s="299">
        <v>567.6</v>
      </c>
      <c r="R3021" s="299"/>
      <c r="S3021" s="300">
        <v>74</v>
      </c>
      <c r="T3021" s="301"/>
      <c r="U3021" s="246"/>
    </row>
    <row r="3022" spans="1:21" x14ac:dyDescent="0.25">
      <c r="A3022" s="290" t="s">
        <v>6782</v>
      </c>
      <c r="B3022" t="s">
        <v>440</v>
      </c>
      <c r="C3022" t="s">
        <v>441</v>
      </c>
      <c r="D3022" t="s">
        <v>442</v>
      </c>
      <c r="E3022" t="s">
        <v>6783</v>
      </c>
      <c r="F3022" t="s">
        <v>119</v>
      </c>
      <c r="G3022" t="s">
        <v>97</v>
      </c>
      <c r="H3022" t="s">
        <v>833</v>
      </c>
      <c r="I3022" s="200">
        <v>140990</v>
      </c>
      <c r="J3022" s="200"/>
      <c r="K3022" s="237">
        <v>1527.6</v>
      </c>
      <c r="L3022" s="237"/>
      <c r="M3022" s="288">
        <v>92.3</v>
      </c>
      <c r="N3022" s="288"/>
      <c r="O3022" s="311">
        <v>140990</v>
      </c>
      <c r="P3022" s="298"/>
      <c r="Q3022" s="299">
        <v>1544.8</v>
      </c>
      <c r="R3022" s="299"/>
      <c r="S3022" s="300">
        <v>91.27</v>
      </c>
      <c r="T3022" s="301"/>
      <c r="U3022" s="246"/>
    </row>
    <row r="3023" spans="1:21" x14ac:dyDescent="0.25">
      <c r="A3023" s="290" t="s">
        <v>6784</v>
      </c>
      <c r="B3023" t="s">
        <v>440</v>
      </c>
      <c r="C3023" t="s">
        <v>441</v>
      </c>
      <c r="D3023" t="s">
        <v>442</v>
      </c>
      <c r="E3023" t="s">
        <v>6785</v>
      </c>
      <c r="F3023" t="s">
        <v>119</v>
      </c>
      <c r="G3023" t="s">
        <v>97</v>
      </c>
      <c r="H3023" t="s">
        <v>833</v>
      </c>
      <c r="I3023" s="200">
        <v>22510</v>
      </c>
      <c r="J3023" s="200"/>
      <c r="K3023" s="237">
        <v>590.5</v>
      </c>
      <c r="L3023" s="237"/>
      <c r="M3023" s="288">
        <v>38.119999999999997</v>
      </c>
      <c r="N3023" s="288"/>
      <c r="O3023" s="311">
        <v>24570</v>
      </c>
      <c r="P3023" s="298"/>
      <c r="Q3023" s="299">
        <v>596.6</v>
      </c>
      <c r="R3023" s="299"/>
      <c r="S3023" s="300">
        <v>41.18</v>
      </c>
      <c r="T3023" s="301"/>
      <c r="U3023" s="246"/>
    </row>
    <row r="3024" spans="1:21" x14ac:dyDescent="0.25">
      <c r="A3024" s="290" t="s">
        <v>6786</v>
      </c>
      <c r="B3024" t="s">
        <v>440</v>
      </c>
      <c r="C3024" t="s">
        <v>441</v>
      </c>
      <c r="D3024" t="s">
        <v>442</v>
      </c>
      <c r="E3024" t="s">
        <v>5735</v>
      </c>
      <c r="F3024" t="s">
        <v>119</v>
      </c>
      <c r="G3024" t="s">
        <v>97</v>
      </c>
      <c r="H3024" t="s">
        <v>833</v>
      </c>
      <c r="I3024" s="200">
        <v>8500</v>
      </c>
      <c r="J3024" s="200"/>
      <c r="K3024" s="237">
        <v>194</v>
      </c>
      <c r="L3024" s="237"/>
      <c r="M3024" s="288">
        <v>43.81</v>
      </c>
      <c r="N3024" s="288"/>
      <c r="O3024" s="311">
        <v>8915</v>
      </c>
      <c r="P3024" s="298"/>
      <c r="Q3024" s="299">
        <v>193.1</v>
      </c>
      <c r="R3024" s="299"/>
      <c r="S3024" s="300">
        <v>46.17</v>
      </c>
      <c r="T3024" s="301"/>
      <c r="U3024" s="246"/>
    </row>
    <row r="3025" spans="1:21" x14ac:dyDescent="0.25">
      <c r="A3025" s="290" t="s">
        <v>6787</v>
      </c>
      <c r="B3025" t="s">
        <v>440</v>
      </c>
      <c r="C3025" t="s">
        <v>441</v>
      </c>
      <c r="D3025" t="s">
        <v>442</v>
      </c>
      <c r="E3025" t="s">
        <v>6788</v>
      </c>
      <c r="F3025" t="s">
        <v>119</v>
      </c>
      <c r="G3025" t="s">
        <v>97</v>
      </c>
      <c r="H3025" t="s">
        <v>833</v>
      </c>
      <c r="I3025" s="200">
        <v>6500</v>
      </c>
      <c r="J3025" s="200"/>
      <c r="K3025" s="237">
        <v>86.1</v>
      </c>
      <c r="L3025" s="237"/>
      <c r="M3025" s="288">
        <v>75.489999999999995</v>
      </c>
      <c r="N3025" s="288"/>
      <c r="O3025" s="311">
        <v>6500</v>
      </c>
      <c r="P3025" s="298"/>
      <c r="Q3025" s="299">
        <v>84.3</v>
      </c>
      <c r="R3025" s="299"/>
      <c r="S3025" s="300">
        <v>77.11</v>
      </c>
      <c r="T3025" s="301"/>
      <c r="U3025" s="246"/>
    </row>
    <row r="3026" spans="1:21" x14ac:dyDescent="0.25">
      <c r="A3026" s="290" t="s">
        <v>6789</v>
      </c>
      <c r="B3026" t="s">
        <v>440</v>
      </c>
      <c r="C3026" t="s">
        <v>441</v>
      </c>
      <c r="D3026" t="s">
        <v>442</v>
      </c>
      <c r="E3026" t="s">
        <v>6790</v>
      </c>
      <c r="F3026" t="s">
        <v>119</v>
      </c>
      <c r="G3026" t="s">
        <v>97</v>
      </c>
      <c r="H3026" t="s">
        <v>833</v>
      </c>
      <c r="I3026" s="200">
        <v>35000</v>
      </c>
      <c r="J3026" s="200"/>
      <c r="K3026" s="237">
        <v>403.9</v>
      </c>
      <c r="L3026" s="237"/>
      <c r="M3026" s="288">
        <v>86.66</v>
      </c>
      <c r="N3026" s="288"/>
      <c r="O3026" s="311">
        <v>35000</v>
      </c>
      <c r="P3026" s="298"/>
      <c r="Q3026" s="299">
        <v>402</v>
      </c>
      <c r="R3026" s="299"/>
      <c r="S3026" s="300">
        <v>87.06</v>
      </c>
      <c r="T3026" s="301"/>
      <c r="U3026" s="246"/>
    </row>
    <row r="3027" spans="1:21" x14ac:dyDescent="0.25">
      <c r="A3027" s="290" t="s">
        <v>6791</v>
      </c>
      <c r="B3027" t="s">
        <v>440</v>
      </c>
      <c r="C3027" t="s">
        <v>441</v>
      </c>
      <c r="D3027" t="s">
        <v>442</v>
      </c>
      <c r="E3027" t="s">
        <v>6792</v>
      </c>
      <c r="F3027" t="s">
        <v>119</v>
      </c>
      <c r="G3027" t="s">
        <v>97</v>
      </c>
      <c r="H3027" t="s">
        <v>833</v>
      </c>
      <c r="I3027" s="200">
        <v>82681</v>
      </c>
      <c r="J3027" s="200"/>
      <c r="K3027" s="237">
        <v>1009.7</v>
      </c>
      <c r="L3027" s="237"/>
      <c r="M3027" s="288">
        <v>81.89</v>
      </c>
      <c r="N3027" s="288"/>
      <c r="O3027" s="311">
        <v>85204</v>
      </c>
      <c r="P3027" s="298"/>
      <c r="Q3027" s="299">
        <v>1013.2</v>
      </c>
      <c r="R3027" s="299"/>
      <c r="S3027" s="300">
        <v>84.09</v>
      </c>
      <c r="T3027" s="301"/>
      <c r="U3027" s="246"/>
    </row>
    <row r="3028" spans="1:21" x14ac:dyDescent="0.25">
      <c r="A3028" s="290" t="s">
        <v>6793</v>
      </c>
      <c r="B3028" t="s">
        <v>440</v>
      </c>
      <c r="C3028" t="s">
        <v>441</v>
      </c>
      <c r="D3028" t="s">
        <v>442</v>
      </c>
      <c r="E3028" t="s">
        <v>6794</v>
      </c>
      <c r="F3028" t="s">
        <v>119</v>
      </c>
      <c r="G3028" t="s">
        <v>97</v>
      </c>
      <c r="H3028" t="s">
        <v>833</v>
      </c>
      <c r="I3028" s="200">
        <v>20530</v>
      </c>
      <c r="J3028" s="200"/>
      <c r="K3028" s="237">
        <v>439.9</v>
      </c>
      <c r="L3028" s="237"/>
      <c r="M3028" s="288">
        <v>46.67</v>
      </c>
      <c r="N3028" s="288"/>
      <c r="O3028" s="311">
        <v>21515</v>
      </c>
      <c r="P3028" s="298"/>
      <c r="Q3028" s="299">
        <v>443.3</v>
      </c>
      <c r="R3028" s="299"/>
      <c r="S3028" s="300">
        <v>48.53</v>
      </c>
      <c r="T3028" s="301"/>
      <c r="U3028" s="246"/>
    </row>
    <row r="3029" spans="1:21" x14ac:dyDescent="0.25">
      <c r="A3029" s="290" t="s">
        <v>6795</v>
      </c>
      <c r="B3029" t="s">
        <v>440</v>
      </c>
      <c r="C3029" t="s">
        <v>441</v>
      </c>
      <c r="D3029" t="s">
        <v>442</v>
      </c>
      <c r="E3029" t="s">
        <v>6796</v>
      </c>
      <c r="F3029" t="s">
        <v>119</v>
      </c>
      <c r="G3029" t="s">
        <v>97</v>
      </c>
      <c r="H3029" t="s">
        <v>833</v>
      </c>
      <c r="I3029" s="200">
        <v>9000</v>
      </c>
      <c r="J3029" s="200"/>
      <c r="K3029" s="237">
        <v>421.1</v>
      </c>
      <c r="L3029" s="237"/>
      <c r="M3029" s="288">
        <v>21.37</v>
      </c>
      <c r="N3029" s="288"/>
      <c r="O3029" s="311">
        <v>9500</v>
      </c>
      <c r="P3029" s="298"/>
      <c r="Q3029" s="299">
        <v>421.3</v>
      </c>
      <c r="R3029" s="299"/>
      <c r="S3029" s="300">
        <v>22.55</v>
      </c>
      <c r="T3029" s="301"/>
      <c r="U3029" s="246"/>
    </row>
    <row r="3030" spans="1:21" x14ac:dyDescent="0.25">
      <c r="A3030" s="290" t="s">
        <v>6797</v>
      </c>
      <c r="B3030" t="s">
        <v>440</v>
      </c>
      <c r="C3030" t="s">
        <v>441</v>
      </c>
      <c r="D3030" t="s">
        <v>442</v>
      </c>
      <c r="E3030" t="s">
        <v>6798</v>
      </c>
      <c r="F3030" t="s">
        <v>119</v>
      </c>
      <c r="G3030" t="s">
        <v>97</v>
      </c>
      <c r="H3030" t="s">
        <v>833</v>
      </c>
      <c r="I3030" s="200">
        <v>8400</v>
      </c>
      <c r="J3030" s="200"/>
      <c r="K3030" s="237">
        <v>272.8</v>
      </c>
      <c r="L3030" s="237"/>
      <c r="M3030" s="288">
        <v>30.79</v>
      </c>
      <c r="N3030" s="288"/>
      <c r="O3030" s="311">
        <v>8400</v>
      </c>
      <c r="P3030" s="298"/>
      <c r="Q3030" s="299">
        <v>277.2</v>
      </c>
      <c r="R3030" s="299"/>
      <c r="S3030" s="300">
        <v>30.3</v>
      </c>
      <c r="T3030" s="301"/>
      <c r="U3030" s="246"/>
    </row>
    <row r="3031" spans="1:21" x14ac:dyDescent="0.25">
      <c r="A3031" s="290" t="s">
        <v>6799</v>
      </c>
      <c r="B3031" t="s">
        <v>440</v>
      </c>
      <c r="C3031" t="s">
        <v>441</v>
      </c>
      <c r="D3031" t="s">
        <v>442</v>
      </c>
      <c r="E3031" t="s">
        <v>6800</v>
      </c>
      <c r="F3031" t="s">
        <v>119</v>
      </c>
      <c r="G3031" t="s">
        <v>97</v>
      </c>
      <c r="H3031" t="s">
        <v>833</v>
      </c>
      <c r="I3031" s="200">
        <v>3188</v>
      </c>
      <c r="J3031" s="200"/>
      <c r="K3031" s="237">
        <v>66.900000000000006</v>
      </c>
      <c r="L3031" s="237"/>
      <c r="M3031" s="288">
        <v>47.65</v>
      </c>
      <c r="N3031" s="288"/>
      <c r="O3031" s="311">
        <v>3295</v>
      </c>
      <c r="P3031" s="298"/>
      <c r="Q3031" s="299">
        <v>68.8</v>
      </c>
      <c r="R3031" s="299"/>
      <c r="S3031" s="300">
        <v>47.89</v>
      </c>
      <c r="T3031" s="301"/>
      <c r="U3031" s="246"/>
    </row>
    <row r="3032" spans="1:21" x14ac:dyDescent="0.25">
      <c r="A3032" s="290" t="s">
        <v>6801</v>
      </c>
      <c r="B3032" t="s">
        <v>440</v>
      </c>
      <c r="C3032" t="s">
        <v>441</v>
      </c>
      <c r="D3032" t="s">
        <v>442</v>
      </c>
      <c r="E3032" t="s">
        <v>6802</v>
      </c>
      <c r="F3032" t="s">
        <v>119</v>
      </c>
      <c r="G3032" t="s">
        <v>97</v>
      </c>
      <c r="H3032" t="s">
        <v>833</v>
      </c>
      <c r="I3032" s="200">
        <v>16928</v>
      </c>
      <c r="J3032" s="200"/>
      <c r="K3032" s="237">
        <v>994.1</v>
      </c>
      <c r="L3032" s="237"/>
      <c r="M3032" s="288">
        <v>17.03</v>
      </c>
      <c r="N3032" s="288"/>
      <c r="O3032" s="311">
        <v>20276</v>
      </c>
      <c r="P3032" s="298"/>
      <c r="Q3032" s="299">
        <v>994.6</v>
      </c>
      <c r="R3032" s="299"/>
      <c r="S3032" s="300">
        <v>20.39</v>
      </c>
      <c r="T3032" s="301"/>
      <c r="U3032" s="246"/>
    </row>
    <row r="3033" spans="1:21" x14ac:dyDescent="0.25">
      <c r="A3033" s="290" t="s">
        <v>6803</v>
      </c>
      <c r="B3033" t="s">
        <v>440</v>
      </c>
      <c r="C3033" t="s">
        <v>441</v>
      </c>
      <c r="D3033" t="s">
        <v>442</v>
      </c>
      <c r="E3033" t="s">
        <v>6804</v>
      </c>
      <c r="F3033" t="s">
        <v>119</v>
      </c>
      <c r="G3033" t="s">
        <v>97</v>
      </c>
      <c r="H3033" t="s">
        <v>833</v>
      </c>
      <c r="I3033" s="200">
        <v>3564</v>
      </c>
      <c r="J3033" s="200"/>
      <c r="K3033" s="237">
        <v>251.8</v>
      </c>
      <c r="L3033" s="237"/>
      <c r="M3033" s="288">
        <v>14.15</v>
      </c>
      <c r="N3033" s="288"/>
      <c r="O3033" s="311">
        <v>3905</v>
      </c>
      <c r="P3033" s="298"/>
      <c r="Q3033" s="299">
        <v>253.2</v>
      </c>
      <c r="R3033" s="299"/>
      <c r="S3033" s="300">
        <v>15.42</v>
      </c>
      <c r="T3033" s="301"/>
      <c r="U3033" s="246"/>
    </row>
    <row r="3034" spans="1:21" x14ac:dyDescent="0.25">
      <c r="A3034" s="290" t="s">
        <v>6805</v>
      </c>
      <c r="B3034" t="s">
        <v>440</v>
      </c>
      <c r="C3034" t="s">
        <v>441</v>
      </c>
      <c r="D3034" t="s">
        <v>442</v>
      </c>
      <c r="E3034" t="s">
        <v>6806</v>
      </c>
      <c r="F3034" t="s">
        <v>119</v>
      </c>
      <c r="G3034" t="s">
        <v>97</v>
      </c>
      <c r="H3034" t="s">
        <v>833</v>
      </c>
      <c r="I3034" s="200">
        <v>20281</v>
      </c>
      <c r="J3034" s="200"/>
      <c r="K3034" s="237">
        <v>269.60000000000002</v>
      </c>
      <c r="L3034" s="237"/>
      <c r="M3034" s="288">
        <v>75.23</v>
      </c>
      <c r="N3034" s="288"/>
      <c r="O3034" s="311">
        <v>22890</v>
      </c>
      <c r="P3034" s="298"/>
      <c r="Q3034" s="299">
        <v>270.89999999999998</v>
      </c>
      <c r="R3034" s="299"/>
      <c r="S3034" s="300">
        <v>84.5</v>
      </c>
      <c r="T3034" s="301"/>
      <c r="U3034" s="246"/>
    </row>
    <row r="3035" spans="1:21" x14ac:dyDescent="0.25">
      <c r="A3035" s="290" t="s">
        <v>6807</v>
      </c>
      <c r="B3035" t="s">
        <v>554</v>
      </c>
      <c r="C3035" t="s">
        <v>555</v>
      </c>
      <c r="D3035" t="s">
        <v>556</v>
      </c>
      <c r="E3035" t="s">
        <v>6808</v>
      </c>
      <c r="F3035" t="s">
        <v>119</v>
      </c>
      <c r="G3035" t="s">
        <v>97</v>
      </c>
      <c r="H3035" t="s">
        <v>833</v>
      </c>
      <c r="I3035" s="200">
        <v>92852</v>
      </c>
      <c r="J3035" s="200"/>
      <c r="K3035" s="237">
        <v>1199</v>
      </c>
      <c r="L3035" s="237"/>
      <c r="M3035" s="288">
        <v>77.44</v>
      </c>
      <c r="N3035" s="288"/>
      <c r="O3035" s="311">
        <v>102614</v>
      </c>
      <c r="P3035" s="298"/>
      <c r="Q3035" s="299">
        <v>1203.9000000000001</v>
      </c>
      <c r="R3035" s="299"/>
      <c r="S3035" s="300">
        <v>85.23</v>
      </c>
      <c r="T3035" s="301"/>
      <c r="U3035" s="246"/>
    </row>
    <row r="3036" spans="1:21" x14ac:dyDescent="0.25">
      <c r="A3036" s="290" t="s">
        <v>6809</v>
      </c>
      <c r="B3036" t="s">
        <v>554</v>
      </c>
      <c r="C3036" t="s">
        <v>555</v>
      </c>
      <c r="D3036" t="s">
        <v>556</v>
      </c>
      <c r="E3036" t="s">
        <v>6810</v>
      </c>
      <c r="F3036" t="s">
        <v>119</v>
      </c>
      <c r="G3036" t="s">
        <v>97</v>
      </c>
      <c r="H3036" t="s">
        <v>833</v>
      </c>
      <c r="I3036" s="200">
        <v>45932</v>
      </c>
      <c r="J3036" s="200"/>
      <c r="K3036" s="237">
        <v>601.4</v>
      </c>
      <c r="L3036" s="237"/>
      <c r="M3036" s="288">
        <v>76.38</v>
      </c>
      <c r="N3036" s="288"/>
      <c r="O3036" s="311">
        <v>55118</v>
      </c>
      <c r="P3036" s="298"/>
      <c r="Q3036" s="299">
        <v>605.70000000000005</v>
      </c>
      <c r="R3036" s="299"/>
      <c r="S3036" s="300">
        <v>91</v>
      </c>
      <c r="T3036" s="301"/>
      <c r="U3036" s="246"/>
    </row>
    <row r="3037" spans="1:21" x14ac:dyDescent="0.25">
      <c r="A3037" s="290" t="s">
        <v>6811</v>
      </c>
      <c r="B3037" t="s">
        <v>554</v>
      </c>
      <c r="C3037" t="s">
        <v>555</v>
      </c>
      <c r="D3037" t="s">
        <v>556</v>
      </c>
      <c r="E3037" t="s">
        <v>6812</v>
      </c>
      <c r="F3037" t="s">
        <v>119</v>
      </c>
      <c r="G3037" t="s">
        <v>97</v>
      </c>
      <c r="H3037" t="s">
        <v>833</v>
      </c>
      <c r="I3037" s="200">
        <v>44455</v>
      </c>
      <c r="J3037" s="200"/>
      <c r="K3037" s="237">
        <v>585.1</v>
      </c>
      <c r="L3037" s="237"/>
      <c r="M3037" s="288">
        <v>75.98</v>
      </c>
      <c r="N3037" s="288"/>
      <c r="O3037" s="311">
        <v>47618</v>
      </c>
      <c r="P3037" s="298"/>
      <c r="Q3037" s="299">
        <v>584.5</v>
      </c>
      <c r="R3037" s="299"/>
      <c r="S3037" s="300">
        <v>81.47</v>
      </c>
      <c r="T3037" s="301"/>
      <c r="U3037" s="246"/>
    </row>
    <row r="3038" spans="1:21" x14ac:dyDescent="0.25">
      <c r="A3038" s="290" t="s">
        <v>6813</v>
      </c>
      <c r="B3038" t="s">
        <v>554</v>
      </c>
      <c r="C3038" t="s">
        <v>555</v>
      </c>
      <c r="D3038" t="s">
        <v>556</v>
      </c>
      <c r="E3038" t="s">
        <v>6814</v>
      </c>
      <c r="F3038" t="s">
        <v>119</v>
      </c>
      <c r="G3038" t="s">
        <v>97</v>
      </c>
      <c r="H3038" t="s">
        <v>833</v>
      </c>
      <c r="I3038" s="200">
        <v>2692</v>
      </c>
      <c r="J3038" s="200"/>
      <c r="K3038" s="237">
        <v>64.5</v>
      </c>
      <c r="L3038" s="237"/>
      <c r="M3038" s="288">
        <v>41.74</v>
      </c>
      <c r="N3038" s="288"/>
      <c r="O3038" s="311">
        <v>2843</v>
      </c>
      <c r="P3038" s="298"/>
      <c r="Q3038" s="299">
        <v>63.6</v>
      </c>
      <c r="R3038" s="299"/>
      <c r="S3038" s="300">
        <v>44.7</v>
      </c>
      <c r="T3038" s="301"/>
      <c r="U3038" s="246"/>
    </row>
    <row r="3039" spans="1:21" x14ac:dyDescent="0.25">
      <c r="A3039" s="290" t="s">
        <v>6815</v>
      </c>
      <c r="B3039" t="s">
        <v>554</v>
      </c>
      <c r="C3039" t="s">
        <v>555</v>
      </c>
      <c r="D3039" t="s">
        <v>556</v>
      </c>
      <c r="E3039" t="s">
        <v>6816</v>
      </c>
      <c r="F3039" t="s">
        <v>119</v>
      </c>
      <c r="G3039" t="s">
        <v>97</v>
      </c>
      <c r="H3039" t="s">
        <v>833</v>
      </c>
      <c r="I3039" s="200">
        <v>69993</v>
      </c>
      <c r="J3039" s="200"/>
      <c r="K3039" s="237">
        <v>2002.1</v>
      </c>
      <c r="L3039" s="237"/>
      <c r="M3039" s="288">
        <v>34.96</v>
      </c>
      <c r="N3039" s="288"/>
      <c r="O3039" s="311">
        <v>72500</v>
      </c>
      <c r="P3039" s="298"/>
      <c r="Q3039" s="299">
        <v>2033.1</v>
      </c>
      <c r="R3039" s="299"/>
      <c r="S3039" s="300">
        <v>35.659999999999997</v>
      </c>
      <c r="T3039" s="301"/>
      <c r="U3039" s="246"/>
    </row>
    <row r="3040" spans="1:21" x14ac:dyDescent="0.25">
      <c r="A3040" s="290" t="s">
        <v>6817</v>
      </c>
      <c r="B3040" t="s">
        <v>554</v>
      </c>
      <c r="C3040" t="s">
        <v>555</v>
      </c>
      <c r="D3040" t="s">
        <v>556</v>
      </c>
      <c r="E3040" t="s">
        <v>6818</v>
      </c>
      <c r="F3040" t="s">
        <v>119</v>
      </c>
      <c r="G3040" t="s">
        <v>97</v>
      </c>
      <c r="H3040" t="s">
        <v>833</v>
      </c>
      <c r="I3040" s="200">
        <v>180428</v>
      </c>
      <c r="J3040" s="200"/>
      <c r="K3040" s="237">
        <v>4774.5</v>
      </c>
      <c r="L3040" s="237"/>
      <c r="M3040" s="288">
        <v>37.79</v>
      </c>
      <c r="N3040" s="288"/>
      <c r="O3040" s="311">
        <v>188995</v>
      </c>
      <c r="P3040" s="298"/>
      <c r="Q3040" s="299">
        <v>4785.8999999999996</v>
      </c>
      <c r="R3040" s="299"/>
      <c r="S3040" s="300">
        <v>39.49</v>
      </c>
      <c r="T3040" s="301"/>
      <c r="U3040" s="246"/>
    </row>
    <row r="3041" spans="1:21" x14ac:dyDescent="0.25">
      <c r="A3041" s="290" t="s">
        <v>6819</v>
      </c>
      <c r="B3041" t="s">
        <v>554</v>
      </c>
      <c r="C3041" t="s">
        <v>555</v>
      </c>
      <c r="D3041" t="s">
        <v>556</v>
      </c>
      <c r="E3041" t="s">
        <v>6820</v>
      </c>
      <c r="F3041" t="s">
        <v>119</v>
      </c>
      <c r="G3041" t="s">
        <v>97</v>
      </c>
      <c r="H3041" t="s">
        <v>833</v>
      </c>
      <c r="I3041" s="200">
        <v>267184</v>
      </c>
      <c r="J3041" s="200"/>
      <c r="K3041" s="237">
        <v>3868.3</v>
      </c>
      <c r="L3041" s="237"/>
      <c r="M3041" s="288">
        <v>69.069999999999993</v>
      </c>
      <c r="N3041" s="288"/>
      <c r="O3041" s="311">
        <v>294976</v>
      </c>
      <c r="P3041" s="298"/>
      <c r="Q3041" s="299">
        <v>3907</v>
      </c>
      <c r="R3041" s="299"/>
      <c r="S3041" s="300">
        <v>75.5</v>
      </c>
      <c r="T3041" s="301"/>
      <c r="U3041" s="246"/>
    </row>
    <row r="3042" spans="1:21" x14ac:dyDescent="0.25">
      <c r="A3042" s="290" t="s">
        <v>6821</v>
      </c>
      <c r="B3042" t="s">
        <v>554</v>
      </c>
      <c r="C3042" t="s">
        <v>555</v>
      </c>
      <c r="D3042" t="s">
        <v>556</v>
      </c>
      <c r="E3042" t="s">
        <v>6822</v>
      </c>
      <c r="F3042" t="s">
        <v>119</v>
      </c>
      <c r="G3042" t="s">
        <v>97</v>
      </c>
      <c r="H3042" t="s">
        <v>833</v>
      </c>
      <c r="I3042" s="200">
        <v>164450</v>
      </c>
      <c r="J3042" s="200"/>
      <c r="K3042" s="237">
        <v>2282.1</v>
      </c>
      <c r="L3042" s="237"/>
      <c r="M3042" s="288">
        <v>72.06</v>
      </c>
      <c r="N3042" s="288"/>
      <c r="O3042" s="311">
        <v>180119</v>
      </c>
      <c r="P3042" s="298"/>
      <c r="Q3042" s="299">
        <v>2359.6</v>
      </c>
      <c r="R3042" s="299"/>
      <c r="S3042" s="300">
        <v>76.33</v>
      </c>
      <c r="T3042" s="301"/>
      <c r="U3042" s="246"/>
    </row>
    <row r="3043" spans="1:21" x14ac:dyDescent="0.25">
      <c r="A3043" s="290" t="s">
        <v>6823</v>
      </c>
      <c r="B3043" t="s">
        <v>554</v>
      </c>
      <c r="C3043" t="s">
        <v>555</v>
      </c>
      <c r="D3043" t="s">
        <v>556</v>
      </c>
      <c r="E3043" t="s">
        <v>6824</v>
      </c>
      <c r="F3043" t="s">
        <v>119</v>
      </c>
      <c r="G3043" t="s">
        <v>97</v>
      </c>
      <c r="H3043" t="s">
        <v>833</v>
      </c>
      <c r="I3043" s="200">
        <v>6338</v>
      </c>
      <c r="J3043" s="200"/>
      <c r="K3043" s="237">
        <v>103.7</v>
      </c>
      <c r="L3043" s="237"/>
      <c r="M3043" s="288">
        <v>61.12</v>
      </c>
      <c r="N3043" s="288"/>
      <c r="O3043" s="311">
        <v>6900</v>
      </c>
      <c r="P3043" s="298"/>
      <c r="Q3043" s="299">
        <v>104.7</v>
      </c>
      <c r="R3043" s="299"/>
      <c r="S3043" s="300">
        <v>65.900000000000006</v>
      </c>
      <c r="T3043" s="301"/>
      <c r="U3043" s="246"/>
    </row>
    <row r="3044" spans="1:21" x14ac:dyDescent="0.25">
      <c r="A3044" s="290" t="s">
        <v>6825</v>
      </c>
      <c r="B3044" t="s">
        <v>554</v>
      </c>
      <c r="C3044" t="s">
        <v>555</v>
      </c>
      <c r="D3044" t="s">
        <v>556</v>
      </c>
      <c r="E3044" t="s">
        <v>6826</v>
      </c>
      <c r="F3044" t="s">
        <v>119</v>
      </c>
      <c r="G3044" t="s">
        <v>97</v>
      </c>
      <c r="H3044" t="s">
        <v>833</v>
      </c>
      <c r="I3044" s="200">
        <v>24694</v>
      </c>
      <c r="J3044" s="200"/>
      <c r="K3044" s="237">
        <v>443.6</v>
      </c>
      <c r="L3044" s="237"/>
      <c r="M3044" s="288">
        <v>55.67</v>
      </c>
      <c r="N3044" s="288"/>
      <c r="O3044" s="311">
        <v>35000</v>
      </c>
      <c r="P3044" s="298"/>
      <c r="Q3044" s="299">
        <v>463.7</v>
      </c>
      <c r="R3044" s="299"/>
      <c r="S3044" s="300">
        <v>75.48</v>
      </c>
      <c r="T3044" s="301"/>
      <c r="U3044" s="246"/>
    </row>
    <row r="3045" spans="1:21" x14ac:dyDescent="0.25">
      <c r="A3045" s="290" t="s">
        <v>6827</v>
      </c>
      <c r="B3045" t="s">
        <v>554</v>
      </c>
      <c r="C3045" t="s">
        <v>555</v>
      </c>
      <c r="D3045" t="s">
        <v>556</v>
      </c>
      <c r="E3045" t="s">
        <v>6828</v>
      </c>
      <c r="F3045" t="s">
        <v>119</v>
      </c>
      <c r="G3045" t="s">
        <v>97</v>
      </c>
      <c r="H3045" t="s">
        <v>833</v>
      </c>
      <c r="I3045" s="200">
        <v>409701</v>
      </c>
      <c r="J3045" s="200"/>
      <c r="K3045" s="237">
        <v>12251.2</v>
      </c>
      <c r="L3045" s="237"/>
      <c r="M3045" s="288">
        <v>33.44</v>
      </c>
      <c r="N3045" s="288"/>
      <c r="O3045" s="311">
        <v>409268</v>
      </c>
      <c r="P3045" s="298"/>
      <c r="Q3045" s="299">
        <v>12263.3</v>
      </c>
      <c r="R3045" s="299"/>
      <c r="S3045" s="300">
        <v>33.369999999999997</v>
      </c>
      <c r="T3045" s="301"/>
      <c r="U3045" s="246"/>
    </row>
    <row r="3046" spans="1:21" x14ac:dyDescent="0.25">
      <c r="A3046" s="290" t="s">
        <v>6829</v>
      </c>
      <c r="B3046" t="s">
        <v>554</v>
      </c>
      <c r="C3046" t="s">
        <v>555</v>
      </c>
      <c r="D3046" t="s">
        <v>556</v>
      </c>
      <c r="E3046" t="s">
        <v>556</v>
      </c>
      <c r="F3046" t="s">
        <v>119</v>
      </c>
      <c r="G3046" t="s">
        <v>97</v>
      </c>
      <c r="H3046" t="s">
        <v>833</v>
      </c>
      <c r="I3046" s="200">
        <v>188390</v>
      </c>
      <c r="J3046" s="200"/>
      <c r="K3046" s="237">
        <v>3113.9</v>
      </c>
      <c r="L3046" s="237"/>
      <c r="M3046" s="288">
        <v>60.5</v>
      </c>
      <c r="N3046" s="288"/>
      <c r="O3046" s="311">
        <v>215261</v>
      </c>
      <c r="P3046" s="298"/>
      <c r="Q3046" s="299">
        <v>3273.4</v>
      </c>
      <c r="R3046" s="299"/>
      <c r="S3046" s="300">
        <v>65.760000000000005</v>
      </c>
      <c r="T3046" s="301"/>
      <c r="U3046" s="246"/>
    </row>
    <row r="3047" spans="1:21" x14ac:dyDescent="0.25">
      <c r="A3047" s="290" t="s">
        <v>6830</v>
      </c>
      <c r="B3047" t="s">
        <v>554</v>
      </c>
      <c r="C3047" t="s">
        <v>555</v>
      </c>
      <c r="D3047" t="s">
        <v>556</v>
      </c>
      <c r="E3047" t="s">
        <v>6831</v>
      </c>
      <c r="F3047" t="s">
        <v>119</v>
      </c>
      <c r="G3047" t="s">
        <v>97</v>
      </c>
      <c r="H3047" t="s">
        <v>833</v>
      </c>
      <c r="I3047" s="200">
        <v>31433</v>
      </c>
      <c r="J3047" s="200"/>
      <c r="K3047" s="237">
        <v>227.9</v>
      </c>
      <c r="L3047" s="237"/>
      <c r="M3047" s="288">
        <v>137.91999999999999</v>
      </c>
      <c r="N3047" s="288"/>
      <c r="O3047" s="311">
        <v>32640</v>
      </c>
      <c r="P3047" s="298"/>
      <c r="Q3047" s="299">
        <v>226.9</v>
      </c>
      <c r="R3047" s="299"/>
      <c r="S3047" s="300">
        <v>143.85</v>
      </c>
      <c r="T3047" s="301"/>
      <c r="U3047" s="246"/>
    </row>
    <row r="3048" spans="1:21" x14ac:dyDescent="0.25">
      <c r="A3048" s="290" t="s">
        <v>6832</v>
      </c>
      <c r="B3048" t="s">
        <v>554</v>
      </c>
      <c r="C3048" t="s">
        <v>555</v>
      </c>
      <c r="D3048" t="s">
        <v>556</v>
      </c>
      <c r="E3048" t="s">
        <v>1342</v>
      </c>
      <c r="F3048" t="s">
        <v>119</v>
      </c>
      <c r="G3048" t="s">
        <v>97</v>
      </c>
      <c r="H3048" t="s">
        <v>833</v>
      </c>
      <c r="I3048" s="200">
        <v>7736</v>
      </c>
      <c r="J3048" s="200"/>
      <c r="K3048" s="237">
        <v>53.1</v>
      </c>
      <c r="L3048" s="237"/>
      <c r="M3048" s="288">
        <v>145.69</v>
      </c>
      <c r="N3048" s="288"/>
      <c r="O3048" s="311">
        <v>8100</v>
      </c>
      <c r="P3048" s="298"/>
      <c r="Q3048" s="299">
        <v>52.5</v>
      </c>
      <c r="R3048" s="299"/>
      <c r="S3048" s="300">
        <v>154.29</v>
      </c>
      <c r="T3048" s="301"/>
      <c r="U3048" s="246"/>
    </row>
    <row r="3049" spans="1:21" x14ac:dyDescent="0.25">
      <c r="A3049" s="290" t="s">
        <v>6833</v>
      </c>
      <c r="B3049" t="s">
        <v>695</v>
      </c>
      <c r="C3049" t="s">
        <v>696</v>
      </c>
      <c r="D3049" t="s">
        <v>697</v>
      </c>
      <c r="E3049" t="s">
        <v>6834</v>
      </c>
      <c r="F3049" t="s">
        <v>119</v>
      </c>
      <c r="G3049" t="s">
        <v>97</v>
      </c>
      <c r="H3049" t="s">
        <v>833</v>
      </c>
      <c r="I3049" s="200">
        <v>76089</v>
      </c>
      <c r="J3049" s="200"/>
      <c r="K3049" s="237">
        <v>729.8</v>
      </c>
      <c r="L3049" s="237"/>
      <c r="M3049" s="288">
        <v>104.26</v>
      </c>
      <c r="N3049" s="288"/>
      <c r="O3049" s="311">
        <v>83200</v>
      </c>
      <c r="P3049" s="298"/>
      <c r="Q3049" s="299">
        <v>778.9</v>
      </c>
      <c r="R3049" s="299"/>
      <c r="S3049" s="300">
        <v>106.82</v>
      </c>
      <c r="T3049" s="301"/>
      <c r="U3049" s="246"/>
    </row>
    <row r="3050" spans="1:21" x14ac:dyDescent="0.25">
      <c r="A3050" s="290" t="s">
        <v>6835</v>
      </c>
      <c r="B3050" t="s">
        <v>695</v>
      </c>
      <c r="C3050" t="s">
        <v>696</v>
      </c>
      <c r="D3050" t="s">
        <v>697</v>
      </c>
      <c r="E3050" t="s">
        <v>6836</v>
      </c>
      <c r="F3050" t="s">
        <v>119</v>
      </c>
      <c r="G3050" t="s">
        <v>97</v>
      </c>
      <c r="H3050" t="s">
        <v>833</v>
      </c>
      <c r="I3050" s="200">
        <v>36390</v>
      </c>
      <c r="J3050" s="200"/>
      <c r="K3050" s="237">
        <v>915.6</v>
      </c>
      <c r="L3050" s="237"/>
      <c r="M3050" s="288">
        <v>39.74</v>
      </c>
      <c r="N3050" s="288"/>
      <c r="O3050" s="311">
        <v>39400</v>
      </c>
      <c r="P3050" s="298"/>
      <c r="Q3050" s="299">
        <v>963.4</v>
      </c>
      <c r="R3050" s="299"/>
      <c r="S3050" s="300">
        <v>40.9</v>
      </c>
      <c r="T3050" s="301"/>
      <c r="U3050" s="246"/>
    </row>
    <row r="3051" spans="1:21" x14ac:dyDescent="0.25">
      <c r="A3051" s="290" t="s">
        <v>6837</v>
      </c>
      <c r="B3051" t="s">
        <v>695</v>
      </c>
      <c r="C3051" t="s">
        <v>696</v>
      </c>
      <c r="D3051" t="s">
        <v>697</v>
      </c>
      <c r="E3051" t="s">
        <v>6838</v>
      </c>
      <c r="F3051" t="s">
        <v>119</v>
      </c>
      <c r="G3051" t="s">
        <v>97</v>
      </c>
      <c r="H3051" t="s">
        <v>833</v>
      </c>
      <c r="I3051" s="200">
        <v>3971</v>
      </c>
      <c r="J3051" s="200"/>
      <c r="K3051" s="237">
        <v>126.7</v>
      </c>
      <c r="L3051" s="237"/>
      <c r="M3051" s="288">
        <v>31.34</v>
      </c>
      <c r="N3051" s="288"/>
      <c r="O3051" s="311">
        <v>4000</v>
      </c>
      <c r="P3051" s="298"/>
      <c r="Q3051" s="299">
        <v>125.2</v>
      </c>
      <c r="R3051" s="299"/>
      <c r="S3051" s="300">
        <v>31.95</v>
      </c>
      <c r="T3051" s="301"/>
      <c r="U3051" s="246"/>
    </row>
    <row r="3052" spans="1:21" x14ac:dyDescent="0.25">
      <c r="A3052" s="290" t="s">
        <v>6839</v>
      </c>
      <c r="B3052" t="s">
        <v>695</v>
      </c>
      <c r="C3052" t="s">
        <v>696</v>
      </c>
      <c r="D3052" t="s">
        <v>697</v>
      </c>
      <c r="E3052" t="s">
        <v>1389</v>
      </c>
      <c r="F3052" t="s">
        <v>119</v>
      </c>
      <c r="G3052" t="s">
        <v>97</v>
      </c>
      <c r="H3052" t="s">
        <v>833</v>
      </c>
      <c r="I3052" s="200">
        <v>62269</v>
      </c>
      <c r="J3052" s="200"/>
      <c r="K3052" s="237">
        <v>476.9</v>
      </c>
      <c r="L3052" s="237"/>
      <c r="M3052" s="288">
        <v>130.57</v>
      </c>
      <c r="N3052" s="288"/>
      <c r="O3052" s="311">
        <v>60168</v>
      </c>
      <c r="P3052" s="298"/>
      <c r="Q3052" s="299">
        <v>484</v>
      </c>
      <c r="R3052" s="299"/>
      <c r="S3052" s="300">
        <v>124.31</v>
      </c>
      <c r="T3052" s="301"/>
      <c r="U3052" s="246"/>
    </row>
    <row r="3053" spans="1:21" x14ac:dyDescent="0.25">
      <c r="A3053" s="290" t="s">
        <v>6840</v>
      </c>
      <c r="B3053" t="s">
        <v>695</v>
      </c>
      <c r="C3053" t="s">
        <v>696</v>
      </c>
      <c r="D3053" t="s">
        <v>697</v>
      </c>
      <c r="E3053" t="s">
        <v>6841</v>
      </c>
      <c r="F3053" t="s">
        <v>119</v>
      </c>
      <c r="G3053" t="s">
        <v>97</v>
      </c>
      <c r="H3053" t="s">
        <v>833</v>
      </c>
      <c r="I3053" s="200">
        <v>172729</v>
      </c>
      <c r="J3053" s="200"/>
      <c r="K3053" s="237">
        <v>2850</v>
      </c>
      <c r="L3053" s="237"/>
      <c r="M3053" s="288">
        <v>60.61</v>
      </c>
      <c r="N3053" s="288"/>
      <c r="O3053" s="311">
        <v>181365</v>
      </c>
      <c r="P3053" s="298"/>
      <c r="Q3053" s="299">
        <v>2866</v>
      </c>
      <c r="R3053" s="299"/>
      <c r="S3053" s="300">
        <v>63.28</v>
      </c>
      <c r="T3053" s="301"/>
      <c r="U3053" s="246"/>
    </row>
    <row r="3054" spans="1:21" x14ac:dyDescent="0.25">
      <c r="A3054" s="290" t="s">
        <v>6842</v>
      </c>
      <c r="B3054" t="s">
        <v>695</v>
      </c>
      <c r="C3054" t="s">
        <v>696</v>
      </c>
      <c r="D3054" t="s">
        <v>697</v>
      </c>
      <c r="E3054" t="s">
        <v>6843</v>
      </c>
      <c r="F3054" t="s">
        <v>119</v>
      </c>
      <c r="G3054" t="s">
        <v>97</v>
      </c>
      <c r="H3054" t="s">
        <v>833</v>
      </c>
      <c r="I3054" s="200">
        <v>34311</v>
      </c>
      <c r="J3054" s="200"/>
      <c r="K3054" s="237">
        <v>677.4</v>
      </c>
      <c r="L3054" s="237"/>
      <c r="M3054" s="288">
        <v>50.65</v>
      </c>
      <c r="N3054" s="288"/>
      <c r="O3054" s="311">
        <v>37840</v>
      </c>
      <c r="P3054" s="298"/>
      <c r="Q3054" s="299">
        <v>721.6</v>
      </c>
      <c r="R3054" s="299"/>
      <c r="S3054" s="300">
        <v>52.44</v>
      </c>
      <c r="T3054" s="301"/>
      <c r="U3054" s="246"/>
    </row>
    <row r="3055" spans="1:21" x14ac:dyDescent="0.25">
      <c r="A3055" s="290" t="s">
        <v>6844</v>
      </c>
      <c r="B3055" t="s">
        <v>695</v>
      </c>
      <c r="C3055" t="s">
        <v>696</v>
      </c>
      <c r="D3055" t="s">
        <v>697</v>
      </c>
      <c r="E3055" t="s">
        <v>6845</v>
      </c>
      <c r="F3055" t="s">
        <v>119</v>
      </c>
      <c r="G3055" t="s">
        <v>97</v>
      </c>
      <c r="H3055" t="s">
        <v>833</v>
      </c>
      <c r="I3055" s="200">
        <v>8913</v>
      </c>
      <c r="J3055" s="200"/>
      <c r="K3055" s="237">
        <v>211</v>
      </c>
      <c r="L3055" s="237"/>
      <c r="M3055" s="288">
        <v>42.24</v>
      </c>
      <c r="N3055" s="288"/>
      <c r="O3055" s="311">
        <v>9000</v>
      </c>
      <c r="P3055" s="298"/>
      <c r="Q3055" s="299">
        <v>212.8</v>
      </c>
      <c r="R3055" s="299"/>
      <c r="S3055" s="300">
        <v>42.29</v>
      </c>
      <c r="T3055" s="301"/>
      <c r="U3055" s="246"/>
    </row>
    <row r="3056" spans="1:21" x14ac:dyDescent="0.25">
      <c r="A3056" s="290" t="s">
        <v>6846</v>
      </c>
      <c r="B3056" t="s">
        <v>695</v>
      </c>
      <c r="C3056" t="s">
        <v>696</v>
      </c>
      <c r="D3056" t="s">
        <v>697</v>
      </c>
      <c r="E3056" t="s">
        <v>6847</v>
      </c>
      <c r="F3056" t="s">
        <v>119</v>
      </c>
      <c r="G3056" t="s">
        <v>97</v>
      </c>
      <c r="H3056" t="s">
        <v>833</v>
      </c>
      <c r="I3056" s="200">
        <v>541822</v>
      </c>
      <c r="J3056" s="200"/>
      <c r="K3056" s="237">
        <v>7844.6</v>
      </c>
      <c r="L3056" s="237"/>
      <c r="M3056" s="288">
        <v>69.069999999999993</v>
      </c>
      <c r="N3056" s="288"/>
      <c r="O3056" s="311">
        <v>595611</v>
      </c>
      <c r="P3056" s="298"/>
      <c r="Q3056" s="299">
        <v>7982</v>
      </c>
      <c r="R3056" s="299"/>
      <c r="S3056" s="300">
        <v>74.62</v>
      </c>
      <c r="T3056" s="301"/>
      <c r="U3056" s="246"/>
    </row>
    <row r="3057" spans="1:21" x14ac:dyDescent="0.25">
      <c r="A3057" s="290" t="s">
        <v>6848</v>
      </c>
      <c r="B3057" t="s">
        <v>695</v>
      </c>
      <c r="C3057" t="s">
        <v>696</v>
      </c>
      <c r="D3057" t="s">
        <v>697</v>
      </c>
      <c r="E3057" t="s">
        <v>6849</v>
      </c>
      <c r="F3057" t="s">
        <v>119</v>
      </c>
      <c r="G3057" t="s">
        <v>97</v>
      </c>
      <c r="H3057" t="s">
        <v>833</v>
      </c>
      <c r="I3057" s="200">
        <v>88262</v>
      </c>
      <c r="J3057" s="200"/>
      <c r="K3057" s="237">
        <v>841.4</v>
      </c>
      <c r="L3057" s="237"/>
      <c r="M3057" s="288">
        <v>104.9</v>
      </c>
      <c r="N3057" s="288"/>
      <c r="O3057" s="311">
        <v>93235</v>
      </c>
      <c r="P3057" s="298"/>
      <c r="Q3057" s="299">
        <v>888.8</v>
      </c>
      <c r="R3057" s="299"/>
      <c r="S3057" s="300">
        <v>104.9</v>
      </c>
      <c r="T3057" s="301"/>
      <c r="U3057" s="246"/>
    </row>
    <row r="3058" spans="1:21" x14ac:dyDescent="0.25">
      <c r="A3058" s="290" t="s">
        <v>6850</v>
      </c>
      <c r="B3058" t="s">
        <v>695</v>
      </c>
      <c r="C3058" t="s">
        <v>696</v>
      </c>
      <c r="D3058" t="s">
        <v>697</v>
      </c>
      <c r="E3058" t="s">
        <v>6851</v>
      </c>
      <c r="F3058" t="s">
        <v>119</v>
      </c>
      <c r="G3058" t="s">
        <v>97</v>
      </c>
      <c r="H3058" t="s">
        <v>833</v>
      </c>
      <c r="I3058" s="200">
        <v>21829</v>
      </c>
      <c r="J3058" s="200"/>
      <c r="K3058" s="237">
        <v>382.2</v>
      </c>
      <c r="L3058" s="237"/>
      <c r="M3058" s="288">
        <v>57.11</v>
      </c>
      <c r="N3058" s="288"/>
      <c r="O3058" s="311">
        <v>21829</v>
      </c>
      <c r="P3058" s="298"/>
      <c r="Q3058" s="299">
        <v>385.4</v>
      </c>
      <c r="R3058" s="299"/>
      <c r="S3058" s="300">
        <v>56.64</v>
      </c>
      <c r="T3058" s="301"/>
      <c r="U3058" s="246"/>
    </row>
    <row r="3059" spans="1:21" x14ac:dyDescent="0.25">
      <c r="A3059" s="290" t="s">
        <v>6852</v>
      </c>
      <c r="B3059" t="s">
        <v>695</v>
      </c>
      <c r="C3059" t="s">
        <v>696</v>
      </c>
      <c r="D3059" t="s">
        <v>697</v>
      </c>
      <c r="E3059" t="s">
        <v>6853</v>
      </c>
      <c r="F3059" t="s">
        <v>119</v>
      </c>
      <c r="G3059" t="s">
        <v>97</v>
      </c>
      <c r="H3059" t="s">
        <v>833</v>
      </c>
      <c r="I3059" s="200">
        <v>21479</v>
      </c>
      <c r="J3059" s="200"/>
      <c r="K3059" s="237">
        <v>362.8</v>
      </c>
      <c r="L3059" s="237"/>
      <c r="M3059" s="288">
        <v>59.2</v>
      </c>
      <c r="N3059" s="288"/>
      <c r="O3059" s="311">
        <v>22175</v>
      </c>
      <c r="P3059" s="298"/>
      <c r="Q3059" s="299">
        <v>361.3</v>
      </c>
      <c r="R3059" s="299"/>
      <c r="S3059" s="300">
        <v>61.38</v>
      </c>
      <c r="T3059" s="301"/>
      <c r="U3059" s="246"/>
    </row>
    <row r="3060" spans="1:21" x14ac:dyDescent="0.25">
      <c r="A3060" s="290" t="s">
        <v>6854</v>
      </c>
      <c r="B3060" t="s">
        <v>695</v>
      </c>
      <c r="C3060" t="s">
        <v>696</v>
      </c>
      <c r="D3060" t="s">
        <v>697</v>
      </c>
      <c r="E3060" t="s">
        <v>6855</v>
      </c>
      <c r="F3060" t="s">
        <v>119</v>
      </c>
      <c r="G3060" t="s">
        <v>97</v>
      </c>
      <c r="H3060" t="s">
        <v>833</v>
      </c>
      <c r="I3060" s="200">
        <v>197889</v>
      </c>
      <c r="J3060" s="200"/>
      <c r="K3060" s="237">
        <v>5453</v>
      </c>
      <c r="L3060" s="237"/>
      <c r="M3060" s="288">
        <v>36.29</v>
      </c>
      <c r="N3060" s="288"/>
      <c r="O3060" s="311">
        <v>207909</v>
      </c>
      <c r="P3060" s="298"/>
      <c r="Q3060" s="299">
        <v>5501.7</v>
      </c>
      <c r="R3060" s="299"/>
      <c r="S3060" s="300">
        <v>37.79</v>
      </c>
      <c r="T3060" s="301"/>
      <c r="U3060" s="246"/>
    </row>
    <row r="3061" spans="1:21" x14ac:dyDescent="0.25">
      <c r="A3061" s="290" t="s">
        <v>6856</v>
      </c>
      <c r="B3061" t="s">
        <v>695</v>
      </c>
      <c r="C3061" t="s">
        <v>696</v>
      </c>
      <c r="D3061" t="s">
        <v>697</v>
      </c>
      <c r="E3061" t="s">
        <v>6857</v>
      </c>
      <c r="F3061" t="s">
        <v>119</v>
      </c>
      <c r="G3061" t="s">
        <v>97</v>
      </c>
      <c r="H3061" t="s">
        <v>833</v>
      </c>
      <c r="I3061" s="200">
        <v>87539</v>
      </c>
      <c r="J3061" s="200"/>
      <c r="K3061" s="237">
        <v>1550.9</v>
      </c>
      <c r="L3061" s="237"/>
      <c r="M3061" s="288">
        <v>56.44</v>
      </c>
      <c r="N3061" s="288"/>
      <c r="O3061" s="311">
        <v>124750</v>
      </c>
      <c r="P3061" s="298"/>
      <c r="Q3061" s="299">
        <v>1582.9</v>
      </c>
      <c r="R3061" s="299"/>
      <c r="S3061" s="300">
        <v>78.81</v>
      </c>
      <c r="T3061" s="301"/>
      <c r="U3061" s="246"/>
    </row>
    <row r="3062" spans="1:21" x14ac:dyDescent="0.25">
      <c r="A3062" s="290" t="s">
        <v>6858</v>
      </c>
      <c r="B3062" t="s">
        <v>695</v>
      </c>
      <c r="C3062" t="s">
        <v>696</v>
      </c>
      <c r="D3062" t="s">
        <v>697</v>
      </c>
      <c r="E3062" t="s">
        <v>6859</v>
      </c>
      <c r="F3062" t="s">
        <v>119</v>
      </c>
      <c r="G3062" t="s">
        <v>97</v>
      </c>
      <c r="H3062" t="s">
        <v>833</v>
      </c>
      <c r="I3062" s="200">
        <v>2967</v>
      </c>
      <c r="J3062" s="200"/>
      <c r="K3062" s="237">
        <v>105.4</v>
      </c>
      <c r="L3062" s="237"/>
      <c r="M3062" s="288">
        <v>28.15</v>
      </c>
      <c r="N3062" s="288"/>
      <c r="O3062" s="311">
        <v>3300</v>
      </c>
      <c r="P3062" s="298"/>
      <c r="Q3062" s="299">
        <v>118</v>
      </c>
      <c r="R3062" s="299"/>
      <c r="S3062" s="300">
        <v>27.97</v>
      </c>
      <c r="T3062" s="301"/>
      <c r="U3062" s="246"/>
    </row>
    <row r="3063" spans="1:21" x14ac:dyDescent="0.25">
      <c r="A3063" s="290" t="s">
        <v>6860</v>
      </c>
      <c r="B3063" t="s">
        <v>695</v>
      </c>
      <c r="C3063" t="s">
        <v>696</v>
      </c>
      <c r="D3063" t="s">
        <v>697</v>
      </c>
      <c r="E3063" t="s">
        <v>6861</v>
      </c>
      <c r="F3063" t="s">
        <v>119</v>
      </c>
      <c r="G3063" t="s">
        <v>97</v>
      </c>
      <c r="H3063" t="s">
        <v>833</v>
      </c>
      <c r="I3063" s="200">
        <v>1685</v>
      </c>
      <c r="J3063" s="200"/>
      <c r="K3063" s="237">
        <v>99.6</v>
      </c>
      <c r="L3063" s="237"/>
      <c r="M3063" s="288">
        <v>16.920000000000002</v>
      </c>
      <c r="N3063" s="288"/>
      <c r="O3063" s="311">
        <v>1700</v>
      </c>
      <c r="P3063" s="298"/>
      <c r="Q3063" s="299">
        <v>100.4</v>
      </c>
      <c r="R3063" s="299"/>
      <c r="S3063" s="300">
        <v>16.93</v>
      </c>
      <c r="T3063" s="301"/>
      <c r="U3063" s="246"/>
    </row>
    <row r="3064" spans="1:21" x14ac:dyDescent="0.25">
      <c r="A3064" s="290" t="s">
        <v>6862</v>
      </c>
      <c r="B3064" t="s">
        <v>695</v>
      </c>
      <c r="C3064" t="s">
        <v>696</v>
      </c>
      <c r="D3064" t="s">
        <v>697</v>
      </c>
      <c r="E3064" t="s">
        <v>6863</v>
      </c>
      <c r="F3064" t="s">
        <v>119</v>
      </c>
      <c r="G3064" t="s">
        <v>97</v>
      </c>
      <c r="H3064" t="s">
        <v>833</v>
      </c>
      <c r="I3064" s="200">
        <v>77862</v>
      </c>
      <c r="J3064" s="200"/>
      <c r="K3064" s="237">
        <v>987.8</v>
      </c>
      <c r="L3064" s="237"/>
      <c r="M3064" s="288">
        <v>78.819999999999993</v>
      </c>
      <c r="N3064" s="288"/>
      <c r="O3064" s="311">
        <v>80000</v>
      </c>
      <c r="P3064" s="298"/>
      <c r="Q3064" s="299">
        <v>1030.3</v>
      </c>
      <c r="R3064" s="299"/>
      <c r="S3064" s="300">
        <v>77.650000000000006</v>
      </c>
      <c r="T3064" s="301"/>
      <c r="U3064" s="246"/>
    </row>
    <row r="3065" spans="1:21" x14ac:dyDescent="0.25">
      <c r="A3065" s="290" t="s">
        <v>6864</v>
      </c>
      <c r="B3065" t="s">
        <v>695</v>
      </c>
      <c r="C3065" t="s">
        <v>696</v>
      </c>
      <c r="D3065" t="s">
        <v>697</v>
      </c>
      <c r="E3065" t="s">
        <v>6865</v>
      </c>
      <c r="F3065" t="s">
        <v>119</v>
      </c>
      <c r="G3065" t="s">
        <v>97</v>
      </c>
      <c r="H3065" t="s">
        <v>833</v>
      </c>
      <c r="I3065" s="200">
        <v>16173</v>
      </c>
      <c r="J3065" s="200"/>
      <c r="K3065" s="237">
        <v>370.1</v>
      </c>
      <c r="L3065" s="237"/>
      <c r="M3065" s="288">
        <v>43.7</v>
      </c>
      <c r="N3065" s="288"/>
      <c r="O3065" s="311">
        <v>16825</v>
      </c>
      <c r="P3065" s="298"/>
      <c r="Q3065" s="299">
        <v>376.7</v>
      </c>
      <c r="R3065" s="299"/>
      <c r="S3065" s="300">
        <v>44.66</v>
      </c>
      <c r="T3065" s="301"/>
      <c r="U3065" s="246"/>
    </row>
    <row r="3066" spans="1:21" x14ac:dyDescent="0.25">
      <c r="A3066" s="290" t="s">
        <v>6866</v>
      </c>
      <c r="B3066" t="s">
        <v>695</v>
      </c>
      <c r="C3066" t="s">
        <v>696</v>
      </c>
      <c r="D3066" t="s">
        <v>697</v>
      </c>
      <c r="E3066" t="s">
        <v>6867</v>
      </c>
      <c r="F3066" t="s">
        <v>119</v>
      </c>
      <c r="G3066" t="s">
        <v>97</v>
      </c>
      <c r="H3066" t="s">
        <v>833</v>
      </c>
      <c r="I3066" s="200">
        <v>17407</v>
      </c>
      <c r="J3066" s="200"/>
      <c r="K3066" s="237">
        <v>336.2</v>
      </c>
      <c r="L3066" s="237"/>
      <c r="M3066" s="288">
        <v>51.78</v>
      </c>
      <c r="N3066" s="288"/>
      <c r="O3066" s="311">
        <v>20397</v>
      </c>
      <c r="P3066" s="298"/>
      <c r="Q3066" s="299">
        <v>336.1</v>
      </c>
      <c r="R3066" s="299"/>
      <c r="S3066" s="300">
        <v>60.69</v>
      </c>
      <c r="T3066" s="301"/>
      <c r="U3066" s="246"/>
    </row>
    <row r="3067" spans="1:21" x14ac:dyDescent="0.25">
      <c r="A3067" s="290" t="s">
        <v>6868</v>
      </c>
      <c r="B3067" t="s">
        <v>695</v>
      </c>
      <c r="C3067" t="s">
        <v>696</v>
      </c>
      <c r="D3067" t="s">
        <v>697</v>
      </c>
      <c r="E3067" t="s">
        <v>6869</v>
      </c>
      <c r="F3067" t="s">
        <v>119</v>
      </c>
      <c r="G3067" t="s">
        <v>97</v>
      </c>
      <c r="H3067" t="s">
        <v>833</v>
      </c>
      <c r="I3067" s="200">
        <v>60035</v>
      </c>
      <c r="J3067" s="200"/>
      <c r="K3067" s="237">
        <v>980.5</v>
      </c>
      <c r="L3067" s="237"/>
      <c r="M3067" s="288">
        <v>61.23</v>
      </c>
      <c r="N3067" s="288"/>
      <c r="O3067" s="311">
        <v>76000</v>
      </c>
      <c r="P3067" s="298"/>
      <c r="Q3067" s="299">
        <v>1043.9000000000001</v>
      </c>
      <c r="R3067" s="299"/>
      <c r="S3067" s="300">
        <v>72.8</v>
      </c>
      <c r="T3067" s="301"/>
      <c r="U3067" s="246"/>
    </row>
    <row r="3068" spans="1:21" x14ac:dyDescent="0.25">
      <c r="A3068" s="290" t="s">
        <v>6870</v>
      </c>
      <c r="B3068" t="s">
        <v>695</v>
      </c>
      <c r="C3068" t="s">
        <v>696</v>
      </c>
      <c r="D3068" t="s">
        <v>697</v>
      </c>
      <c r="E3068" t="s">
        <v>6871</v>
      </c>
      <c r="F3068" t="s">
        <v>119</v>
      </c>
      <c r="G3068" t="s">
        <v>97</v>
      </c>
      <c r="H3068" t="s">
        <v>833</v>
      </c>
      <c r="I3068" s="200">
        <v>68153</v>
      </c>
      <c r="J3068" s="200"/>
      <c r="K3068" s="237">
        <v>707.5</v>
      </c>
      <c r="L3068" s="237"/>
      <c r="M3068" s="288">
        <v>96.33</v>
      </c>
      <c r="N3068" s="288"/>
      <c r="O3068" s="311">
        <v>71108</v>
      </c>
      <c r="P3068" s="298"/>
      <c r="Q3068" s="299">
        <v>721.2</v>
      </c>
      <c r="R3068" s="299"/>
      <c r="S3068" s="300">
        <v>98.6</v>
      </c>
      <c r="T3068" s="301"/>
      <c r="U3068" s="246"/>
    </row>
    <row r="3069" spans="1:21" x14ac:dyDescent="0.25">
      <c r="A3069" s="290" t="s">
        <v>6872</v>
      </c>
      <c r="B3069" t="s">
        <v>695</v>
      </c>
      <c r="C3069" t="s">
        <v>696</v>
      </c>
      <c r="D3069" t="s">
        <v>697</v>
      </c>
      <c r="E3069" t="s">
        <v>6873</v>
      </c>
      <c r="F3069" t="s">
        <v>119</v>
      </c>
      <c r="G3069" t="s">
        <v>97</v>
      </c>
      <c r="H3069" t="s">
        <v>833</v>
      </c>
      <c r="I3069" s="200">
        <v>129104</v>
      </c>
      <c r="J3069" s="200"/>
      <c r="K3069" s="237">
        <v>1852.9</v>
      </c>
      <c r="L3069" s="237"/>
      <c r="M3069" s="288">
        <v>69.680000000000007</v>
      </c>
      <c r="N3069" s="288"/>
      <c r="O3069" s="311">
        <v>136253</v>
      </c>
      <c r="P3069" s="298"/>
      <c r="Q3069" s="299">
        <v>1863.7</v>
      </c>
      <c r="R3069" s="299"/>
      <c r="S3069" s="300">
        <v>73.11</v>
      </c>
      <c r="T3069" s="301"/>
      <c r="U3069" s="246"/>
    </row>
    <row r="3070" spans="1:21" x14ac:dyDescent="0.25">
      <c r="A3070" s="290" t="s">
        <v>6874</v>
      </c>
      <c r="B3070" t="s">
        <v>695</v>
      </c>
      <c r="C3070" t="s">
        <v>696</v>
      </c>
      <c r="D3070" t="s">
        <v>697</v>
      </c>
      <c r="E3070" t="s">
        <v>697</v>
      </c>
      <c r="F3070" t="s">
        <v>119</v>
      </c>
      <c r="G3070" t="s">
        <v>97</v>
      </c>
      <c r="H3070" t="s">
        <v>833</v>
      </c>
      <c r="I3070" s="200">
        <v>12440</v>
      </c>
      <c r="J3070" s="200"/>
      <c r="K3070" s="237">
        <v>273.8</v>
      </c>
      <c r="L3070" s="237"/>
      <c r="M3070" s="288">
        <v>45.43</v>
      </c>
      <c r="N3070" s="288"/>
      <c r="O3070" s="311">
        <v>13000</v>
      </c>
      <c r="P3070" s="298"/>
      <c r="Q3070" s="299">
        <v>284.39999999999998</v>
      </c>
      <c r="R3070" s="299"/>
      <c r="S3070" s="300">
        <v>45.71</v>
      </c>
      <c r="T3070" s="301"/>
      <c r="U3070" s="246"/>
    </row>
    <row r="3071" spans="1:21" x14ac:dyDescent="0.25">
      <c r="A3071" s="290" t="s">
        <v>6875</v>
      </c>
      <c r="B3071" t="s">
        <v>695</v>
      </c>
      <c r="C3071" t="s">
        <v>696</v>
      </c>
      <c r="D3071" t="s">
        <v>697</v>
      </c>
      <c r="E3071" t="s">
        <v>6876</v>
      </c>
      <c r="F3071" t="s">
        <v>119</v>
      </c>
      <c r="G3071" t="s">
        <v>97</v>
      </c>
      <c r="H3071" t="s">
        <v>833</v>
      </c>
      <c r="I3071" s="200">
        <v>44924</v>
      </c>
      <c r="J3071" s="200"/>
      <c r="K3071" s="237">
        <v>732.2</v>
      </c>
      <c r="L3071" s="237"/>
      <c r="M3071" s="288">
        <v>61.35</v>
      </c>
      <c r="N3071" s="288"/>
      <c r="O3071" s="311">
        <v>51893</v>
      </c>
      <c r="P3071" s="298"/>
      <c r="Q3071" s="299">
        <v>768.9</v>
      </c>
      <c r="R3071" s="299"/>
      <c r="S3071" s="300">
        <v>67.489999999999995</v>
      </c>
      <c r="T3071" s="301"/>
      <c r="U3071" s="246"/>
    </row>
    <row r="3072" spans="1:21" x14ac:dyDescent="0.25">
      <c r="A3072" s="290" t="s">
        <v>6877</v>
      </c>
      <c r="B3072" t="s">
        <v>695</v>
      </c>
      <c r="C3072" t="s">
        <v>696</v>
      </c>
      <c r="D3072" t="s">
        <v>697</v>
      </c>
      <c r="E3072" t="s">
        <v>6878</v>
      </c>
      <c r="F3072" t="s">
        <v>119</v>
      </c>
      <c r="G3072" t="s">
        <v>97</v>
      </c>
      <c r="H3072" t="s">
        <v>833</v>
      </c>
      <c r="I3072" s="200">
        <v>21786</v>
      </c>
      <c r="J3072" s="200"/>
      <c r="K3072" s="237">
        <v>496.6</v>
      </c>
      <c r="L3072" s="237"/>
      <c r="M3072" s="288">
        <v>43.87</v>
      </c>
      <c r="N3072" s="288"/>
      <c r="O3072" s="311">
        <v>22000</v>
      </c>
      <c r="P3072" s="298"/>
      <c r="Q3072" s="299">
        <v>504.6</v>
      </c>
      <c r="R3072" s="299"/>
      <c r="S3072" s="300">
        <v>43.6</v>
      </c>
      <c r="T3072" s="301"/>
      <c r="U3072" s="246"/>
    </row>
    <row r="3073" spans="1:21" x14ac:dyDescent="0.25">
      <c r="A3073" s="290" t="s">
        <v>6879</v>
      </c>
      <c r="B3073" t="s">
        <v>695</v>
      </c>
      <c r="C3073" t="s">
        <v>696</v>
      </c>
      <c r="D3073" t="s">
        <v>697</v>
      </c>
      <c r="E3073" t="s">
        <v>6880</v>
      </c>
      <c r="F3073" t="s">
        <v>119</v>
      </c>
      <c r="G3073" t="s">
        <v>97</v>
      </c>
      <c r="H3073" t="s">
        <v>833</v>
      </c>
      <c r="I3073" s="200">
        <v>42796</v>
      </c>
      <c r="J3073" s="200"/>
      <c r="K3073" s="237">
        <v>681</v>
      </c>
      <c r="L3073" s="237"/>
      <c r="M3073" s="288">
        <v>62.84</v>
      </c>
      <c r="N3073" s="288"/>
      <c r="O3073" s="311">
        <v>46172</v>
      </c>
      <c r="P3073" s="298"/>
      <c r="Q3073" s="299">
        <v>724.3</v>
      </c>
      <c r="R3073" s="299"/>
      <c r="S3073" s="300">
        <v>63.75</v>
      </c>
      <c r="T3073" s="301"/>
      <c r="U3073" s="246"/>
    </row>
    <row r="3074" spans="1:21" x14ac:dyDescent="0.25">
      <c r="A3074" s="290" t="s">
        <v>6881</v>
      </c>
      <c r="B3074" t="s">
        <v>695</v>
      </c>
      <c r="C3074" t="s">
        <v>696</v>
      </c>
      <c r="D3074" t="s">
        <v>697</v>
      </c>
      <c r="E3074" t="s">
        <v>6882</v>
      </c>
      <c r="F3074" t="s">
        <v>119</v>
      </c>
      <c r="G3074" t="s">
        <v>97</v>
      </c>
      <c r="H3074" t="s">
        <v>833</v>
      </c>
      <c r="I3074" s="200">
        <v>19476</v>
      </c>
      <c r="J3074" s="200"/>
      <c r="K3074" s="237">
        <v>285.60000000000002</v>
      </c>
      <c r="L3074" s="237"/>
      <c r="M3074" s="288">
        <v>68.19</v>
      </c>
      <c r="N3074" s="288"/>
      <c r="O3074" s="311">
        <v>21002</v>
      </c>
      <c r="P3074" s="298"/>
      <c r="Q3074" s="299">
        <v>300.89999999999998</v>
      </c>
      <c r="R3074" s="299"/>
      <c r="S3074" s="300">
        <v>69.8</v>
      </c>
      <c r="T3074" s="301"/>
      <c r="U3074" s="246"/>
    </row>
    <row r="3075" spans="1:21" x14ac:dyDescent="0.25">
      <c r="A3075" s="290" t="s">
        <v>6883</v>
      </c>
      <c r="B3075" t="s">
        <v>695</v>
      </c>
      <c r="C3075" t="s">
        <v>696</v>
      </c>
      <c r="D3075" t="s">
        <v>697</v>
      </c>
      <c r="E3075" t="s">
        <v>6884</v>
      </c>
      <c r="F3075" t="s">
        <v>119</v>
      </c>
      <c r="G3075" t="s">
        <v>97</v>
      </c>
      <c r="H3075" t="s">
        <v>833</v>
      </c>
      <c r="I3075" s="200">
        <v>5580</v>
      </c>
      <c r="J3075" s="200"/>
      <c r="K3075" s="237">
        <v>198.5</v>
      </c>
      <c r="L3075" s="237"/>
      <c r="M3075" s="288">
        <v>28.11</v>
      </c>
      <c r="N3075" s="288"/>
      <c r="O3075" s="311">
        <v>5545</v>
      </c>
      <c r="P3075" s="298"/>
      <c r="Q3075" s="299">
        <v>197.3</v>
      </c>
      <c r="R3075" s="299"/>
      <c r="S3075" s="300">
        <v>28.1</v>
      </c>
      <c r="T3075" s="301"/>
      <c r="U3075" s="246"/>
    </row>
    <row r="3076" spans="1:21" x14ac:dyDescent="0.25">
      <c r="A3076" s="290" t="s">
        <v>6885</v>
      </c>
      <c r="B3076" t="s">
        <v>725</v>
      </c>
      <c r="C3076" t="s">
        <v>726</v>
      </c>
      <c r="D3076" t="s">
        <v>727</v>
      </c>
      <c r="E3076" t="s">
        <v>6886</v>
      </c>
      <c r="F3076" t="s">
        <v>119</v>
      </c>
      <c r="G3076" t="s">
        <v>97</v>
      </c>
      <c r="H3076" t="s">
        <v>833</v>
      </c>
      <c r="I3076" s="200">
        <v>9270</v>
      </c>
      <c r="J3076" s="200"/>
      <c r="K3076" s="237">
        <v>199.85</v>
      </c>
      <c r="L3076" s="237"/>
      <c r="M3076" s="288">
        <v>46.38</v>
      </c>
      <c r="N3076" s="288"/>
      <c r="O3076" s="311">
        <v>11000</v>
      </c>
      <c r="P3076" s="298"/>
      <c r="Q3076" s="299">
        <v>200.09</v>
      </c>
      <c r="R3076" s="299"/>
      <c r="S3076" s="300">
        <v>54.98</v>
      </c>
      <c r="T3076" s="301"/>
      <c r="U3076" s="246"/>
    </row>
    <row r="3077" spans="1:21" x14ac:dyDescent="0.25">
      <c r="A3077" s="290" t="s">
        <v>6887</v>
      </c>
      <c r="B3077" t="s">
        <v>725</v>
      </c>
      <c r="C3077" t="s">
        <v>726</v>
      </c>
      <c r="D3077" t="s">
        <v>727</v>
      </c>
      <c r="E3077" t="s">
        <v>6888</v>
      </c>
      <c r="F3077" t="s">
        <v>119</v>
      </c>
      <c r="G3077" t="s">
        <v>97</v>
      </c>
      <c r="H3077" t="s">
        <v>833</v>
      </c>
      <c r="I3077" s="200">
        <v>34000</v>
      </c>
      <c r="J3077" s="200"/>
      <c r="K3077" s="237">
        <v>366.59</v>
      </c>
      <c r="L3077" s="237"/>
      <c r="M3077" s="288">
        <v>92.75</v>
      </c>
      <c r="N3077" s="288"/>
      <c r="O3077" s="311">
        <v>40000</v>
      </c>
      <c r="P3077" s="298"/>
      <c r="Q3077" s="299">
        <v>378.09</v>
      </c>
      <c r="R3077" s="299"/>
      <c r="S3077" s="300">
        <v>105.79</v>
      </c>
      <c r="T3077" s="301"/>
      <c r="U3077" s="246"/>
    </row>
    <row r="3078" spans="1:21" x14ac:dyDescent="0.25">
      <c r="A3078" s="290" t="s">
        <v>6889</v>
      </c>
      <c r="B3078" t="s">
        <v>725</v>
      </c>
      <c r="C3078" t="s">
        <v>726</v>
      </c>
      <c r="D3078" t="s">
        <v>727</v>
      </c>
      <c r="E3078" t="s">
        <v>6890</v>
      </c>
      <c r="F3078" t="s">
        <v>119</v>
      </c>
      <c r="G3078" t="s">
        <v>97</v>
      </c>
      <c r="H3078" t="s">
        <v>833</v>
      </c>
      <c r="I3078" s="200">
        <v>2670</v>
      </c>
      <c r="J3078" s="200"/>
      <c r="K3078" s="237">
        <v>129.84</v>
      </c>
      <c r="L3078" s="237"/>
      <c r="M3078" s="288">
        <v>20.56</v>
      </c>
      <c r="N3078" s="288"/>
      <c r="O3078" s="311">
        <v>2720</v>
      </c>
      <c r="P3078" s="298"/>
      <c r="Q3078" s="299">
        <v>134</v>
      </c>
      <c r="R3078" s="299"/>
      <c r="S3078" s="300">
        <v>20.3</v>
      </c>
      <c r="T3078" s="301"/>
      <c r="U3078" s="246"/>
    </row>
    <row r="3079" spans="1:21" x14ac:dyDescent="0.25">
      <c r="A3079" s="290" t="s">
        <v>6891</v>
      </c>
      <c r="B3079" t="s">
        <v>725</v>
      </c>
      <c r="C3079" t="s">
        <v>726</v>
      </c>
      <c r="D3079" t="s">
        <v>727</v>
      </c>
      <c r="E3079" t="s">
        <v>6892</v>
      </c>
      <c r="F3079" t="s">
        <v>119</v>
      </c>
      <c r="G3079" t="s">
        <v>97</v>
      </c>
      <c r="H3079" t="s">
        <v>833</v>
      </c>
      <c r="I3079" s="200">
        <v>27450</v>
      </c>
      <c r="J3079" s="200"/>
      <c r="K3079" s="237">
        <v>376.39</v>
      </c>
      <c r="L3079" s="237"/>
      <c r="M3079" s="288">
        <v>72.930000000000007</v>
      </c>
      <c r="N3079" s="288"/>
      <c r="O3079" s="311">
        <v>27885</v>
      </c>
      <c r="P3079" s="298"/>
      <c r="Q3079" s="299">
        <v>378.58</v>
      </c>
      <c r="R3079" s="299"/>
      <c r="S3079" s="300">
        <v>73.66</v>
      </c>
      <c r="T3079" s="301"/>
      <c r="U3079" s="246"/>
    </row>
    <row r="3080" spans="1:21" x14ac:dyDescent="0.25">
      <c r="A3080" s="290" t="s">
        <v>6893</v>
      </c>
      <c r="B3080" t="s">
        <v>725</v>
      </c>
      <c r="C3080" t="s">
        <v>726</v>
      </c>
      <c r="D3080" t="s">
        <v>727</v>
      </c>
      <c r="E3080" t="s">
        <v>6894</v>
      </c>
      <c r="F3080" t="s">
        <v>119</v>
      </c>
      <c r="G3080" t="s">
        <v>97</v>
      </c>
      <c r="H3080" t="s">
        <v>833</v>
      </c>
      <c r="I3080" s="200">
        <v>8314</v>
      </c>
      <c r="J3080" s="200"/>
      <c r="K3080" s="237">
        <v>221.94</v>
      </c>
      <c r="L3080" s="237"/>
      <c r="M3080" s="288">
        <v>37.46</v>
      </c>
      <c r="N3080" s="288"/>
      <c r="O3080" s="311">
        <v>8885</v>
      </c>
      <c r="P3080" s="298"/>
      <c r="Q3080" s="299">
        <v>223.62</v>
      </c>
      <c r="R3080" s="299"/>
      <c r="S3080" s="300">
        <v>39.729999999999997</v>
      </c>
      <c r="T3080" s="301"/>
      <c r="U3080" s="246"/>
    </row>
    <row r="3081" spans="1:21" x14ac:dyDescent="0.25">
      <c r="A3081" s="290" t="s">
        <v>6895</v>
      </c>
      <c r="B3081" t="s">
        <v>725</v>
      </c>
      <c r="C3081" t="s">
        <v>726</v>
      </c>
      <c r="D3081" t="s">
        <v>727</v>
      </c>
      <c r="E3081" t="s">
        <v>6896</v>
      </c>
      <c r="F3081" t="s">
        <v>119</v>
      </c>
      <c r="G3081" t="s">
        <v>97</v>
      </c>
      <c r="H3081" t="s">
        <v>833</v>
      </c>
      <c r="I3081" s="200">
        <v>19576</v>
      </c>
      <c r="J3081" s="200"/>
      <c r="K3081" s="237">
        <v>347.06</v>
      </c>
      <c r="L3081" s="237"/>
      <c r="M3081" s="288">
        <v>56.41</v>
      </c>
      <c r="N3081" s="288"/>
      <c r="O3081" s="311">
        <v>10215</v>
      </c>
      <c r="P3081" s="298"/>
      <c r="Q3081" s="299">
        <v>350.99</v>
      </c>
      <c r="R3081" s="299"/>
      <c r="S3081" s="300">
        <v>29.1</v>
      </c>
      <c r="T3081" s="301"/>
      <c r="U3081" s="246"/>
    </row>
    <row r="3082" spans="1:21" x14ac:dyDescent="0.25">
      <c r="A3082" s="290" t="s">
        <v>6897</v>
      </c>
      <c r="B3082" t="s">
        <v>725</v>
      </c>
      <c r="C3082" t="s">
        <v>726</v>
      </c>
      <c r="D3082" t="s">
        <v>727</v>
      </c>
      <c r="E3082" t="s">
        <v>6898</v>
      </c>
      <c r="F3082" t="s">
        <v>119</v>
      </c>
      <c r="G3082" t="s">
        <v>97</v>
      </c>
      <c r="H3082" t="s">
        <v>833</v>
      </c>
      <c r="I3082" s="200">
        <v>12000</v>
      </c>
      <c r="J3082" s="200"/>
      <c r="K3082" s="237">
        <v>225.78</v>
      </c>
      <c r="L3082" s="237"/>
      <c r="M3082" s="288">
        <v>53.15</v>
      </c>
      <c r="N3082" s="288"/>
      <c r="O3082" s="311">
        <v>12000</v>
      </c>
      <c r="P3082" s="298"/>
      <c r="Q3082" s="299">
        <v>243.57</v>
      </c>
      <c r="R3082" s="299"/>
      <c r="S3082" s="300">
        <v>49.27</v>
      </c>
      <c r="T3082" s="301"/>
      <c r="U3082" s="246"/>
    </row>
    <row r="3083" spans="1:21" x14ac:dyDescent="0.25">
      <c r="A3083" s="290" t="s">
        <v>6899</v>
      </c>
      <c r="B3083" t="s">
        <v>725</v>
      </c>
      <c r="C3083" t="s">
        <v>726</v>
      </c>
      <c r="D3083" t="s">
        <v>727</v>
      </c>
      <c r="E3083" t="s">
        <v>6900</v>
      </c>
      <c r="F3083" t="s">
        <v>119</v>
      </c>
      <c r="G3083" t="s">
        <v>97</v>
      </c>
      <c r="H3083" t="s">
        <v>896</v>
      </c>
      <c r="I3083" s="200">
        <v>0</v>
      </c>
      <c r="J3083" s="200"/>
      <c r="K3083" s="237">
        <v>23.58</v>
      </c>
      <c r="L3083" s="237"/>
      <c r="M3083" s="288">
        <v>0</v>
      </c>
      <c r="N3083" s="288"/>
      <c r="O3083" s="311">
        <v>0</v>
      </c>
      <c r="P3083" s="298"/>
      <c r="Q3083" s="299">
        <v>23.7</v>
      </c>
      <c r="R3083" s="299"/>
      <c r="S3083" s="300">
        <v>0</v>
      </c>
      <c r="T3083" s="301"/>
      <c r="U3083" s="246"/>
    </row>
    <row r="3084" spans="1:21" x14ac:dyDescent="0.25">
      <c r="A3084" s="290" t="s">
        <v>6901</v>
      </c>
      <c r="B3084" t="s">
        <v>725</v>
      </c>
      <c r="C3084" t="s">
        <v>726</v>
      </c>
      <c r="D3084" t="s">
        <v>727</v>
      </c>
      <c r="E3084" t="s">
        <v>6902</v>
      </c>
      <c r="F3084" t="s">
        <v>119</v>
      </c>
      <c r="G3084" t="s">
        <v>97</v>
      </c>
      <c r="H3084" t="s">
        <v>833</v>
      </c>
      <c r="I3084" s="200">
        <v>31600</v>
      </c>
      <c r="J3084" s="200"/>
      <c r="K3084" s="237">
        <v>253.51</v>
      </c>
      <c r="L3084" s="237"/>
      <c r="M3084" s="288">
        <v>124.65</v>
      </c>
      <c r="N3084" s="288"/>
      <c r="O3084" s="311">
        <v>30600</v>
      </c>
      <c r="P3084" s="298"/>
      <c r="Q3084" s="299">
        <v>254.46</v>
      </c>
      <c r="R3084" s="299"/>
      <c r="S3084" s="300">
        <v>120.25</v>
      </c>
      <c r="T3084" s="301"/>
      <c r="U3084" s="246"/>
    </row>
    <row r="3085" spans="1:21" x14ac:dyDescent="0.25">
      <c r="A3085" s="290" t="s">
        <v>6903</v>
      </c>
      <c r="B3085" t="s">
        <v>725</v>
      </c>
      <c r="C3085" t="s">
        <v>726</v>
      </c>
      <c r="D3085" t="s">
        <v>727</v>
      </c>
      <c r="E3085" t="s">
        <v>6904</v>
      </c>
      <c r="F3085" t="s">
        <v>119</v>
      </c>
      <c r="G3085" t="s">
        <v>97</v>
      </c>
      <c r="H3085" t="s">
        <v>833</v>
      </c>
      <c r="I3085" s="200">
        <v>20602</v>
      </c>
      <c r="J3085" s="200"/>
      <c r="K3085" s="237">
        <v>645.66</v>
      </c>
      <c r="L3085" s="237"/>
      <c r="M3085" s="288">
        <v>31.91</v>
      </c>
      <c r="N3085" s="288"/>
      <c r="O3085" s="311">
        <v>18041</v>
      </c>
      <c r="P3085" s="298"/>
      <c r="Q3085" s="299">
        <v>655.29999999999995</v>
      </c>
      <c r="R3085" s="299"/>
      <c r="S3085" s="300">
        <v>27.53</v>
      </c>
      <c r="T3085" s="301"/>
      <c r="U3085" s="246"/>
    </row>
    <row r="3086" spans="1:21" x14ac:dyDescent="0.25">
      <c r="A3086" s="290" t="s">
        <v>6905</v>
      </c>
      <c r="B3086" t="s">
        <v>725</v>
      </c>
      <c r="C3086" t="s">
        <v>726</v>
      </c>
      <c r="D3086" t="s">
        <v>727</v>
      </c>
      <c r="E3086" t="s">
        <v>6906</v>
      </c>
      <c r="F3086" t="s">
        <v>119</v>
      </c>
      <c r="G3086" t="s">
        <v>97</v>
      </c>
      <c r="H3086" t="s">
        <v>833</v>
      </c>
      <c r="I3086" s="200">
        <v>18212</v>
      </c>
      <c r="J3086" s="200"/>
      <c r="K3086" s="237">
        <v>381.48</v>
      </c>
      <c r="L3086" s="237"/>
      <c r="M3086" s="288">
        <v>47.74</v>
      </c>
      <c r="N3086" s="288"/>
      <c r="O3086" s="311">
        <v>18758</v>
      </c>
      <c r="P3086" s="298"/>
      <c r="Q3086" s="299">
        <v>389.89</v>
      </c>
      <c r="R3086" s="299"/>
      <c r="S3086" s="300">
        <v>48.11</v>
      </c>
      <c r="T3086" s="301"/>
      <c r="U3086" s="246"/>
    </row>
    <row r="3087" spans="1:21" x14ac:dyDescent="0.25">
      <c r="A3087" s="290" t="s">
        <v>6907</v>
      </c>
      <c r="B3087" t="s">
        <v>725</v>
      </c>
      <c r="C3087" t="s">
        <v>726</v>
      </c>
      <c r="D3087" t="s">
        <v>727</v>
      </c>
      <c r="E3087" t="s">
        <v>6908</v>
      </c>
      <c r="F3087" t="s">
        <v>119</v>
      </c>
      <c r="G3087" t="s">
        <v>97</v>
      </c>
      <c r="H3087" t="s">
        <v>833</v>
      </c>
      <c r="I3087" s="200">
        <v>12500</v>
      </c>
      <c r="J3087" s="200"/>
      <c r="K3087" s="237">
        <v>301.3</v>
      </c>
      <c r="L3087" s="237"/>
      <c r="M3087" s="288">
        <v>41.49</v>
      </c>
      <c r="N3087" s="288"/>
      <c r="O3087" s="311">
        <v>12500</v>
      </c>
      <c r="P3087" s="298"/>
      <c r="Q3087" s="299">
        <v>304.76</v>
      </c>
      <c r="R3087" s="299"/>
      <c r="S3087" s="300">
        <v>41.02</v>
      </c>
      <c r="T3087" s="301"/>
      <c r="U3087" s="246"/>
    </row>
    <row r="3088" spans="1:21" x14ac:dyDescent="0.25">
      <c r="A3088" s="290" t="s">
        <v>6909</v>
      </c>
      <c r="B3088" t="s">
        <v>725</v>
      </c>
      <c r="C3088" t="s">
        <v>726</v>
      </c>
      <c r="D3088" t="s">
        <v>727</v>
      </c>
      <c r="E3088" t="s">
        <v>6910</v>
      </c>
      <c r="F3088" t="s">
        <v>119</v>
      </c>
      <c r="G3088" t="s">
        <v>97</v>
      </c>
      <c r="H3088" t="s">
        <v>833</v>
      </c>
      <c r="I3088" s="200">
        <v>76000</v>
      </c>
      <c r="J3088" s="200"/>
      <c r="K3088" s="237">
        <v>1328.6</v>
      </c>
      <c r="L3088" s="237"/>
      <c r="M3088" s="288">
        <v>57.2</v>
      </c>
      <c r="N3088" s="288"/>
      <c r="O3088" s="311">
        <v>82500</v>
      </c>
      <c r="P3088" s="298"/>
      <c r="Q3088" s="299">
        <v>1393.47</v>
      </c>
      <c r="R3088" s="299"/>
      <c r="S3088" s="300">
        <v>59.2</v>
      </c>
      <c r="T3088" s="301"/>
      <c r="U3088" s="246"/>
    </row>
    <row r="3089" spans="1:21" x14ac:dyDescent="0.25">
      <c r="A3089" s="290" t="s">
        <v>6911</v>
      </c>
      <c r="B3089" t="s">
        <v>725</v>
      </c>
      <c r="C3089" t="s">
        <v>726</v>
      </c>
      <c r="D3089" t="s">
        <v>727</v>
      </c>
      <c r="E3089" t="s">
        <v>5512</v>
      </c>
      <c r="F3089" t="s">
        <v>119</v>
      </c>
      <c r="G3089" t="s">
        <v>97</v>
      </c>
      <c r="H3089" t="s">
        <v>833</v>
      </c>
      <c r="I3089" s="200">
        <v>10800</v>
      </c>
      <c r="J3089" s="200"/>
      <c r="K3089" s="237">
        <v>190.05</v>
      </c>
      <c r="L3089" s="237"/>
      <c r="M3089" s="288">
        <v>56.83</v>
      </c>
      <c r="N3089" s="288"/>
      <c r="O3089" s="311">
        <v>9000</v>
      </c>
      <c r="P3089" s="298"/>
      <c r="Q3089" s="299">
        <v>191.01</v>
      </c>
      <c r="R3089" s="299"/>
      <c r="S3089" s="300">
        <v>47.12</v>
      </c>
      <c r="T3089" s="301"/>
      <c r="U3089" s="246"/>
    </row>
    <row r="3090" spans="1:21" x14ac:dyDescent="0.25">
      <c r="A3090" s="290" t="s">
        <v>6912</v>
      </c>
      <c r="B3090" t="s">
        <v>725</v>
      </c>
      <c r="C3090" t="s">
        <v>726</v>
      </c>
      <c r="D3090" t="s">
        <v>727</v>
      </c>
      <c r="E3090" t="s">
        <v>6913</v>
      </c>
      <c r="F3090" t="s">
        <v>119</v>
      </c>
      <c r="G3090" t="s">
        <v>97</v>
      </c>
      <c r="H3090" t="s">
        <v>833</v>
      </c>
      <c r="I3090" s="200">
        <v>70000</v>
      </c>
      <c r="J3090" s="200"/>
      <c r="K3090" s="237">
        <v>1343.28</v>
      </c>
      <c r="L3090" s="237"/>
      <c r="M3090" s="288">
        <v>52.11</v>
      </c>
      <c r="N3090" s="288"/>
      <c r="O3090" s="311">
        <v>77000</v>
      </c>
      <c r="P3090" s="298"/>
      <c r="Q3090" s="299">
        <v>1337.4</v>
      </c>
      <c r="R3090" s="299"/>
      <c r="S3090" s="300">
        <v>57.57</v>
      </c>
      <c r="T3090" s="301"/>
      <c r="U3090" s="246"/>
    </row>
    <row r="3091" spans="1:21" x14ac:dyDescent="0.25">
      <c r="A3091" s="290" t="s">
        <v>6914</v>
      </c>
      <c r="B3091" t="s">
        <v>725</v>
      </c>
      <c r="C3091" t="s">
        <v>726</v>
      </c>
      <c r="D3091" t="s">
        <v>727</v>
      </c>
      <c r="E3091" t="s">
        <v>6915</v>
      </c>
      <c r="F3091" t="s">
        <v>119</v>
      </c>
      <c r="G3091" t="s">
        <v>97</v>
      </c>
      <c r="H3091" t="s">
        <v>833</v>
      </c>
      <c r="I3091" s="200">
        <v>31673</v>
      </c>
      <c r="J3091" s="200"/>
      <c r="K3091" s="237">
        <v>943.19</v>
      </c>
      <c r="L3091" s="237"/>
      <c r="M3091" s="288">
        <v>33.58</v>
      </c>
      <c r="N3091" s="288"/>
      <c r="O3091" s="311">
        <v>37880</v>
      </c>
      <c r="P3091" s="298"/>
      <c r="Q3091" s="299">
        <v>945.8</v>
      </c>
      <c r="R3091" s="299"/>
      <c r="S3091" s="300">
        <v>40.049999999999997</v>
      </c>
      <c r="T3091" s="301"/>
      <c r="U3091" s="246"/>
    </row>
    <row r="3092" spans="1:21" x14ac:dyDescent="0.25">
      <c r="A3092" s="290" t="s">
        <v>6916</v>
      </c>
      <c r="B3092" t="s">
        <v>725</v>
      </c>
      <c r="C3092" t="s">
        <v>726</v>
      </c>
      <c r="D3092" t="s">
        <v>727</v>
      </c>
      <c r="E3092" t="s">
        <v>6917</v>
      </c>
      <c r="F3092" t="s">
        <v>119</v>
      </c>
      <c r="G3092" t="s">
        <v>97</v>
      </c>
      <c r="H3092" t="s">
        <v>833</v>
      </c>
      <c r="I3092" s="200">
        <v>7500</v>
      </c>
      <c r="J3092" s="200"/>
      <c r="K3092" s="237">
        <v>219.47</v>
      </c>
      <c r="L3092" s="237"/>
      <c r="M3092" s="288">
        <v>34.17</v>
      </c>
      <c r="N3092" s="288"/>
      <c r="O3092" s="311">
        <v>7500</v>
      </c>
      <c r="P3092" s="298"/>
      <c r="Q3092" s="299">
        <v>232.2</v>
      </c>
      <c r="R3092" s="299"/>
      <c r="S3092" s="300">
        <v>32.299999999999997</v>
      </c>
      <c r="T3092" s="301"/>
      <c r="U3092" s="246"/>
    </row>
    <row r="3093" spans="1:21" x14ac:dyDescent="0.25">
      <c r="A3093" s="290" t="s">
        <v>6918</v>
      </c>
      <c r="B3093" t="s">
        <v>725</v>
      </c>
      <c r="C3093" t="s">
        <v>726</v>
      </c>
      <c r="D3093" t="s">
        <v>727</v>
      </c>
      <c r="E3093" t="s">
        <v>6919</v>
      </c>
      <c r="F3093" t="s">
        <v>119</v>
      </c>
      <c r="G3093" t="s">
        <v>97</v>
      </c>
      <c r="H3093" t="s">
        <v>833</v>
      </c>
      <c r="I3093" s="200">
        <v>109327</v>
      </c>
      <c r="J3093" s="200"/>
      <c r="K3093" s="237">
        <v>719.76</v>
      </c>
      <c r="L3093" s="237"/>
      <c r="M3093" s="288">
        <v>151.88999999999999</v>
      </c>
      <c r="N3093" s="288"/>
      <c r="O3093" s="311">
        <v>131113</v>
      </c>
      <c r="P3093" s="298"/>
      <c r="Q3093" s="299">
        <v>743.57</v>
      </c>
      <c r="R3093" s="299"/>
      <c r="S3093" s="300">
        <v>176.33</v>
      </c>
      <c r="T3093" s="301"/>
      <c r="U3093" s="246"/>
    </row>
    <row r="3094" spans="1:21" x14ac:dyDescent="0.25">
      <c r="A3094" s="290" t="s">
        <v>6920</v>
      </c>
      <c r="B3094" t="s">
        <v>725</v>
      </c>
      <c r="C3094" t="s">
        <v>726</v>
      </c>
      <c r="D3094" t="s">
        <v>727</v>
      </c>
      <c r="E3094" t="s">
        <v>6921</v>
      </c>
      <c r="F3094" t="s">
        <v>119</v>
      </c>
      <c r="G3094" t="s">
        <v>97</v>
      </c>
      <c r="H3094" t="s">
        <v>833</v>
      </c>
      <c r="I3094" s="200">
        <v>573405</v>
      </c>
      <c r="J3094" s="200"/>
      <c r="K3094" s="237">
        <v>4153.84</v>
      </c>
      <c r="L3094" s="237"/>
      <c r="M3094" s="288">
        <v>138.04</v>
      </c>
      <c r="N3094" s="288"/>
      <c r="O3094" s="311">
        <v>625951</v>
      </c>
      <c r="P3094" s="298"/>
      <c r="Q3094" s="299">
        <v>4202.67</v>
      </c>
      <c r="R3094" s="299"/>
      <c r="S3094" s="300">
        <v>148.94</v>
      </c>
      <c r="T3094" s="301"/>
      <c r="U3094" s="246"/>
    </row>
    <row r="3095" spans="1:21" x14ac:dyDescent="0.25">
      <c r="A3095" s="290" t="s">
        <v>6922</v>
      </c>
      <c r="B3095" t="s">
        <v>725</v>
      </c>
      <c r="C3095" t="s">
        <v>726</v>
      </c>
      <c r="D3095" t="s">
        <v>727</v>
      </c>
      <c r="E3095" t="s">
        <v>6923</v>
      </c>
      <c r="F3095" t="s">
        <v>119</v>
      </c>
      <c r="G3095" t="s">
        <v>97</v>
      </c>
      <c r="H3095" t="s">
        <v>833</v>
      </c>
      <c r="I3095" s="200">
        <v>25000</v>
      </c>
      <c r="J3095" s="200"/>
      <c r="K3095" s="237">
        <v>495.57</v>
      </c>
      <c r="L3095" s="237"/>
      <c r="M3095" s="288">
        <v>50.45</v>
      </c>
      <c r="N3095" s="288"/>
      <c r="O3095" s="311">
        <v>25600</v>
      </c>
      <c r="P3095" s="298"/>
      <c r="Q3095" s="299">
        <v>507.18</v>
      </c>
      <c r="R3095" s="299"/>
      <c r="S3095" s="300">
        <v>50.48</v>
      </c>
      <c r="T3095" s="301"/>
      <c r="U3095" s="246"/>
    </row>
    <row r="3096" spans="1:21" x14ac:dyDescent="0.25">
      <c r="A3096" s="290" t="s">
        <v>6924</v>
      </c>
      <c r="B3096" t="s">
        <v>725</v>
      </c>
      <c r="C3096" t="s">
        <v>726</v>
      </c>
      <c r="D3096" t="s">
        <v>727</v>
      </c>
      <c r="E3096" t="s">
        <v>6925</v>
      </c>
      <c r="F3096" t="s">
        <v>119</v>
      </c>
      <c r="G3096" t="s">
        <v>97</v>
      </c>
      <c r="H3096" t="s">
        <v>833</v>
      </c>
      <c r="I3096" s="200">
        <v>13500</v>
      </c>
      <c r="J3096" s="200"/>
      <c r="K3096" s="237">
        <v>351.94</v>
      </c>
      <c r="L3096" s="237"/>
      <c r="M3096" s="288">
        <v>38.36</v>
      </c>
      <c r="N3096" s="288"/>
      <c r="O3096" s="311">
        <v>14175</v>
      </c>
      <c r="P3096" s="298"/>
      <c r="Q3096" s="299">
        <v>362.85</v>
      </c>
      <c r="R3096" s="299"/>
      <c r="S3096" s="300">
        <v>39.07</v>
      </c>
      <c r="T3096" s="301"/>
      <c r="U3096" s="246"/>
    </row>
    <row r="3097" spans="1:21" x14ac:dyDescent="0.25">
      <c r="A3097" s="290" t="s">
        <v>6926</v>
      </c>
      <c r="B3097" t="s">
        <v>725</v>
      </c>
      <c r="C3097" t="s">
        <v>726</v>
      </c>
      <c r="D3097" t="s">
        <v>727</v>
      </c>
      <c r="E3097" t="s">
        <v>6927</v>
      </c>
      <c r="F3097" t="s">
        <v>119</v>
      </c>
      <c r="G3097" t="s">
        <v>97</v>
      </c>
      <c r="H3097" t="s">
        <v>833</v>
      </c>
      <c r="I3097" s="200">
        <v>10028</v>
      </c>
      <c r="J3097" s="200"/>
      <c r="K3097" s="237">
        <v>161.25</v>
      </c>
      <c r="L3097" s="237"/>
      <c r="M3097" s="288">
        <v>62.19</v>
      </c>
      <c r="N3097" s="288"/>
      <c r="O3097" s="311">
        <v>10185</v>
      </c>
      <c r="P3097" s="298"/>
      <c r="Q3097" s="299">
        <v>163.77000000000001</v>
      </c>
      <c r="R3097" s="299"/>
      <c r="S3097" s="300">
        <v>62.19</v>
      </c>
      <c r="T3097" s="301"/>
      <c r="U3097" s="246"/>
    </row>
    <row r="3098" spans="1:21" x14ac:dyDescent="0.25">
      <c r="A3098" s="290" t="s">
        <v>6928</v>
      </c>
      <c r="B3098" t="s">
        <v>725</v>
      </c>
      <c r="C3098" t="s">
        <v>726</v>
      </c>
      <c r="D3098" t="s">
        <v>727</v>
      </c>
      <c r="E3098" t="s">
        <v>6929</v>
      </c>
      <c r="F3098" t="s">
        <v>119</v>
      </c>
      <c r="G3098" t="s">
        <v>97</v>
      </c>
      <c r="H3098" t="s">
        <v>833</v>
      </c>
      <c r="I3098" s="200">
        <v>48735</v>
      </c>
      <c r="J3098" s="200"/>
      <c r="K3098" s="237">
        <v>560.38</v>
      </c>
      <c r="L3098" s="237"/>
      <c r="M3098" s="288">
        <v>86.97</v>
      </c>
      <c r="N3098" s="288"/>
      <c r="O3098" s="311">
        <v>62800</v>
      </c>
      <c r="P3098" s="298"/>
      <c r="Q3098" s="299">
        <v>563.07000000000005</v>
      </c>
      <c r="R3098" s="299"/>
      <c r="S3098" s="300">
        <v>111.53</v>
      </c>
      <c r="T3098" s="301"/>
      <c r="U3098" s="246"/>
    </row>
    <row r="3099" spans="1:21" x14ac:dyDescent="0.25">
      <c r="A3099" s="290" t="s">
        <v>6930</v>
      </c>
      <c r="B3099" t="s">
        <v>725</v>
      </c>
      <c r="C3099" t="s">
        <v>726</v>
      </c>
      <c r="D3099" t="s">
        <v>727</v>
      </c>
      <c r="E3099" t="s">
        <v>6931</v>
      </c>
      <c r="F3099" t="s">
        <v>119</v>
      </c>
      <c r="G3099" t="s">
        <v>97</v>
      </c>
      <c r="H3099" t="s">
        <v>833</v>
      </c>
      <c r="I3099" s="200">
        <v>42145</v>
      </c>
      <c r="J3099" s="200"/>
      <c r="K3099" s="237">
        <v>871.27</v>
      </c>
      <c r="L3099" s="237"/>
      <c r="M3099" s="288">
        <v>48.37</v>
      </c>
      <c r="N3099" s="288"/>
      <c r="O3099" s="311">
        <v>42145</v>
      </c>
      <c r="P3099" s="298"/>
      <c r="Q3099" s="299">
        <v>878.94</v>
      </c>
      <c r="R3099" s="299"/>
      <c r="S3099" s="300">
        <v>47.95</v>
      </c>
      <c r="T3099" s="301"/>
      <c r="U3099" s="246"/>
    </row>
    <row r="3100" spans="1:21" x14ac:dyDescent="0.25">
      <c r="A3100" s="290" t="s">
        <v>6932</v>
      </c>
      <c r="B3100" t="s">
        <v>725</v>
      </c>
      <c r="C3100" t="s">
        <v>726</v>
      </c>
      <c r="D3100" t="s">
        <v>727</v>
      </c>
      <c r="E3100" t="s">
        <v>6933</v>
      </c>
      <c r="F3100" t="s">
        <v>119</v>
      </c>
      <c r="G3100" t="s">
        <v>97</v>
      </c>
      <c r="H3100" t="s">
        <v>833</v>
      </c>
      <c r="I3100" s="200">
        <v>9250</v>
      </c>
      <c r="J3100" s="200"/>
      <c r="K3100" s="237">
        <v>210.05</v>
      </c>
      <c r="L3100" s="237"/>
      <c r="M3100" s="288">
        <v>44.04</v>
      </c>
      <c r="N3100" s="288"/>
      <c r="O3100" s="311">
        <v>9250</v>
      </c>
      <c r="P3100" s="298"/>
      <c r="Q3100" s="299">
        <v>216.25</v>
      </c>
      <c r="R3100" s="299"/>
      <c r="S3100" s="300">
        <v>42.77</v>
      </c>
      <c r="T3100" s="301"/>
      <c r="U3100" s="246"/>
    </row>
    <row r="3101" spans="1:21" x14ac:dyDescent="0.25">
      <c r="A3101" s="290" t="s">
        <v>6934</v>
      </c>
      <c r="B3101" t="s">
        <v>725</v>
      </c>
      <c r="C3101" t="s">
        <v>726</v>
      </c>
      <c r="D3101" t="s">
        <v>727</v>
      </c>
      <c r="E3101" t="s">
        <v>6935</v>
      </c>
      <c r="F3101" t="s">
        <v>119</v>
      </c>
      <c r="G3101" t="s">
        <v>97</v>
      </c>
      <c r="H3101" t="s">
        <v>833</v>
      </c>
      <c r="I3101" s="200">
        <v>38571</v>
      </c>
      <c r="J3101" s="200"/>
      <c r="K3101" s="237">
        <v>648.41999999999996</v>
      </c>
      <c r="L3101" s="237"/>
      <c r="M3101" s="288">
        <v>59.48</v>
      </c>
      <c r="N3101" s="288"/>
      <c r="O3101" s="311">
        <v>38779</v>
      </c>
      <c r="P3101" s="298"/>
      <c r="Q3101" s="299">
        <v>647.73</v>
      </c>
      <c r="R3101" s="299"/>
      <c r="S3101" s="300">
        <v>59.87</v>
      </c>
      <c r="T3101" s="301"/>
      <c r="U3101" s="246"/>
    </row>
    <row r="3102" spans="1:21" x14ac:dyDescent="0.25">
      <c r="A3102" s="290" t="s">
        <v>6936</v>
      </c>
      <c r="B3102" t="s">
        <v>725</v>
      </c>
      <c r="C3102" t="s">
        <v>726</v>
      </c>
      <c r="D3102" t="s">
        <v>727</v>
      </c>
      <c r="E3102" t="s">
        <v>6937</v>
      </c>
      <c r="F3102" t="s">
        <v>119</v>
      </c>
      <c r="G3102" t="s">
        <v>97</v>
      </c>
      <c r="H3102" t="s">
        <v>833</v>
      </c>
      <c r="I3102" s="200">
        <v>11400</v>
      </c>
      <c r="J3102" s="200"/>
      <c r="K3102" s="237">
        <v>345.43</v>
      </c>
      <c r="L3102" s="237"/>
      <c r="M3102" s="288">
        <v>33</v>
      </c>
      <c r="N3102" s="288"/>
      <c r="O3102" s="311">
        <v>22800</v>
      </c>
      <c r="P3102" s="298"/>
      <c r="Q3102" s="299">
        <v>347.29</v>
      </c>
      <c r="R3102" s="299"/>
      <c r="S3102" s="300">
        <v>65.650000000000006</v>
      </c>
      <c r="T3102" s="301"/>
      <c r="U3102" s="246"/>
    </row>
    <row r="3103" spans="1:21" x14ac:dyDescent="0.25">
      <c r="A3103" s="290" t="s">
        <v>6938</v>
      </c>
      <c r="B3103" t="s">
        <v>725</v>
      </c>
      <c r="C3103" t="s">
        <v>726</v>
      </c>
      <c r="D3103" t="s">
        <v>727</v>
      </c>
      <c r="E3103" t="s">
        <v>6939</v>
      </c>
      <c r="F3103" t="s">
        <v>119</v>
      </c>
      <c r="G3103" t="s">
        <v>97</v>
      </c>
      <c r="H3103" t="s">
        <v>833</v>
      </c>
      <c r="I3103" s="200">
        <v>13000</v>
      </c>
      <c r="J3103" s="200"/>
      <c r="K3103" s="237">
        <v>229.85</v>
      </c>
      <c r="L3103" s="237"/>
      <c r="M3103" s="288">
        <v>56.56</v>
      </c>
      <c r="N3103" s="288"/>
      <c r="O3103" s="311">
        <v>17500</v>
      </c>
      <c r="P3103" s="298"/>
      <c r="Q3103" s="299">
        <v>228.26</v>
      </c>
      <c r="R3103" s="299"/>
      <c r="S3103" s="300">
        <v>76.67</v>
      </c>
      <c r="T3103" s="301"/>
      <c r="U3103" s="246"/>
    </row>
    <row r="3104" spans="1:21" x14ac:dyDescent="0.25">
      <c r="A3104" s="290" t="s">
        <v>6940</v>
      </c>
      <c r="B3104" t="s">
        <v>725</v>
      </c>
      <c r="C3104" t="s">
        <v>726</v>
      </c>
      <c r="D3104" t="s">
        <v>727</v>
      </c>
      <c r="E3104" t="s">
        <v>6941</v>
      </c>
      <c r="F3104" t="s">
        <v>119</v>
      </c>
      <c r="G3104" t="s">
        <v>97</v>
      </c>
      <c r="H3104" t="s">
        <v>833</v>
      </c>
      <c r="I3104" s="200">
        <v>16880</v>
      </c>
      <c r="J3104" s="200"/>
      <c r="K3104" s="237">
        <v>185.13</v>
      </c>
      <c r="L3104" s="237"/>
      <c r="M3104" s="288">
        <v>91.18</v>
      </c>
      <c r="N3104" s="288"/>
      <c r="O3104" s="311">
        <v>16855</v>
      </c>
      <c r="P3104" s="298"/>
      <c r="Q3104" s="299">
        <v>188.77</v>
      </c>
      <c r="R3104" s="299"/>
      <c r="S3104" s="300">
        <v>89.29</v>
      </c>
      <c r="T3104" s="301"/>
      <c r="U3104" s="246"/>
    </row>
    <row r="3105" spans="1:21" x14ac:dyDescent="0.25">
      <c r="A3105" s="290" t="s">
        <v>6942</v>
      </c>
      <c r="B3105" t="s">
        <v>725</v>
      </c>
      <c r="C3105" t="s">
        <v>726</v>
      </c>
      <c r="D3105" t="s">
        <v>727</v>
      </c>
      <c r="E3105" t="s">
        <v>6943</v>
      </c>
      <c r="F3105" t="s">
        <v>119</v>
      </c>
      <c r="G3105" t="s">
        <v>97</v>
      </c>
      <c r="H3105" t="s">
        <v>833</v>
      </c>
      <c r="I3105" s="200">
        <v>6500</v>
      </c>
      <c r="J3105" s="200"/>
      <c r="K3105" s="237">
        <v>273.69</v>
      </c>
      <c r="L3105" s="237"/>
      <c r="M3105" s="288">
        <v>23.75</v>
      </c>
      <c r="N3105" s="288"/>
      <c r="O3105" s="311">
        <v>6500</v>
      </c>
      <c r="P3105" s="298"/>
      <c r="Q3105" s="299">
        <v>272.02</v>
      </c>
      <c r="R3105" s="299"/>
      <c r="S3105" s="300">
        <v>23.9</v>
      </c>
      <c r="T3105" s="301"/>
      <c r="U3105" s="246"/>
    </row>
    <row r="3106" spans="1:21" x14ac:dyDescent="0.25">
      <c r="A3106" s="290" t="s">
        <v>6944</v>
      </c>
      <c r="B3106" t="s">
        <v>725</v>
      </c>
      <c r="C3106" t="s">
        <v>726</v>
      </c>
      <c r="D3106" t="s">
        <v>727</v>
      </c>
      <c r="E3106" t="s">
        <v>6945</v>
      </c>
      <c r="F3106" t="s">
        <v>119</v>
      </c>
      <c r="G3106" t="s">
        <v>97</v>
      </c>
      <c r="H3106" t="s">
        <v>896</v>
      </c>
      <c r="I3106" s="200">
        <v>0</v>
      </c>
      <c r="J3106" s="200"/>
      <c r="K3106" s="237">
        <v>121.75</v>
      </c>
      <c r="L3106" s="237"/>
      <c r="M3106" s="288">
        <v>0</v>
      </c>
      <c r="N3106" s="288"/>
      <c r="O3106" s="311">
        <v>0</v>
      </c>
      <c r="P3106" s="298"/>
      <c r="Q3106" s="299">
        <v>122.35</v>
      </c>
      <c r="R3106" s="299"/>
      <c r="S3106" s="300">
        <v>0</v>
      </c>
      <c r="T3106" s="301"/>
      <c r="U3106" s="246"/>
    </row>
    <row r="3107" spans="1:21" x14ac:dyDescent="0.25">
      <c r="A3107" s="290" t="s">
        <v>6946</v>
      </c>
      <c r="B3107" t="s">
        <v>725</v>
      </c>
      <c r="C3107" t="s">
        <v>726</v>
      </c>
      <c r="D3107" t="s">
        <v>727</v>
      </c>
      <c r="E3107" t="s">
        <v>6947</v>
      </c>
      <c r="F3107" t="s">
        <v>119</v>
      </c>
      <c r="G3107" t="s">
        <v>97</v>
      </c>
      <c r="H3107" t="s">
        <v>833</v>
      </c>
      <c r="I3107" s="200">
        <v>3000</v>
      </c>
      <c r="J3107" s="200"/>
      <c r="K3107" s="237">
        <v>123.1</v>
      </c>
      <c r="L3107" s="237"/>
      <c r="M3107" s="288">
        <v>24.37</v>
      </c>
      <c r="N3107" s="288"/>
      <c r="O3107" s="311">
        <v>3250</v>
      </c>
      <c r="P3107" s="298"/>
      <c r="Q3107" s="299">
        <v>123.27</v>
      </c>
      <c r="R3107" s="299"/>
      <c r="S3107" s="300">
        <v>26.36</v>
      </c>
      <c r="T3107" s="301"/>
      <c r="U3107" s="246"/>
    </row>
    <row r="3108" spans="1:21" x14ac:dyDescent="0.25">
      <c r="A3108" s="290" t="s">
        <v>6948</v>
      </c>
      <c r="B3108" t="s">
        <v>725</v>
      </c>
      <c r="C3108" t="s">
        <v>726</v>
      </c>
      <c r="D3108" t="s">
        <v>727</v>
      </c>
      <c r="E3108" t="s">
        <v>6949</v>
      </c>
      <c r="F3108" t="s">
        <v>119</v>
      </c>
      <c r="G3108" t="s">
        <v>97</v>
      </c>
      <c r="H3108" t="s">
        <v>833</v>
      </c>
      <c r="I3108" s="200">
        <v>26000</v>
      </c>
      <c r="J3108" s="200"/>
      <c r="K3108" s="237">
        <v>503.02</v>
      </c>
      <c r="L3108" s="237"/>
      <c r="M3108" s="288">
        <v>51.69</v>
      </c>
      <c r="N3108" s="288"/>
      <c r="O3108" s="311">
        <v>28000</v>
      </c>
      <c r="P3108" s="298"/>
      <c r="Q3108" s="299">
        <v>508.66</v>
      </c>
      <c r="R3108" s="299"/>
      <c r="S3108" s="300">
        <v>55.05</v>
      </c>
      <c r="T3108" s="301"/>
      <c r="U3108" s="246"/>
    </row>
    <row r="3109" spans="1:21" x14ac:dyDescent="0.25">
      <c r="A3109" s="290" t="s">
        <v>6950</v>
      </c>
      <c r="B3109" t="s">
        <v>725</v>
      </c>
      <c r="C3109" t="s">
        <v>726</v>
      </c>
      <c r="D3109" t="s">
        <v>727</v>
      </c>
      <c r="E3109" t="s">
        <v>6951</v>
      </c>
      <c r="F3109" t="s">
        <v>119</v>
      </c>
      <c r="G3109" t="s">
        <v>97</v>
      </c>
      <c r="H3109" t="s">
        <v>833</v>
      </c>
      <c r="I3109" s="200">
        <v>2500</v>
      </c>
      <c r="J3109" s="200"/>
      <c r="K3109" s="237">
        <v>109.37</v>
      </c>
      <c r="L3109" s="237"/>
      <c r="M3109" s="288">
        <v>22.86</v>
      </c>
      <c r="N3109" s="288"/>
      <c r="O3109" s="311">
        <v>2500</v>
      </c>
      <c r="P3109" s="298"/>
      <c r="Q3109" s="299">
        <v>110.8</v>
      </c>
      <c r="R3109" s="299"/>
      <c r="S3109" s="300">
        <v>22.56</v>
      </c>
      <c r="T3109" s="301"/>
      <c r="U3109" s="246"/>
    </row>
    <row r="3110" spans="1:21" x14ac:dyDescent="0.25">
      <c r="A3110" s="290" t="s">
        <v>6952</v>
      </c>
      <c r="B3110" t="s">
        <v>725</v>
      </c>
      <c r="C3110" t="s">
        <v>726</v>
      </c>
      <c r="D3110" t="s">
        <v>727</v>
      </c>
      <c r="E3110" t="s">
        <v>6953</v>
      </c>
      <c r="F3110" t="s">
        <v>119</v>
      </c>
      <c r="G3110" t="s">
        <v>97</v>
      </c>
      <c r="H3110" t="s">
        <v>833</v>
      </c>
      <c r="I3110" s="200">
        <v>14000</v>
      </c>
      <c r="J3110" s="200"/>
      <c r="K3110" s="237">
        <v>195.62</v>
      </c>
      <c r="L3110" s="237"/>
      <c r="M3110" s="288">
        <v>71.569999999999993</v>
      </c>
      <c r="N3110" s="288"/>
      <c r="O3110" s="311">
        <v>15000</v>
      </c>
      <c r="P3110" s="298"/>
      <c r="Q3110" s="299">
        <v>213.1</v>
      </c>
      <c r="R3110" s="299"/>
      <c r="S3110" s="300">
        <v>70.39</v>
      </c>
      <c r="T3110" s="301"/>
      <c r="U3110" s="246"/>
    </row>
    <row r="3111" spans="1:21" x14ac:dyDescent="0.25">
      <c r="A3111" s="290" t="s">
        <v>6954</v>
      </c>
      <c r="B3111" t="s">
        <v>725</v>
      </c>
      <c r="C3111" t="s">
        <v>726</v>
      </c>
      <c r="D3111" t="s">
        <v>727</v>
      </c>
      <c r="E3111" t="s">
        <v>6955</v>
      </c>
      <c r="F3111" t="s">
        <v>119</v>
      </c>
      <c r="G3111" t="s">
        <v>97</v>
      </c>
      <c r="H3111" t="s">
        <v>833</v>
      </c>
      <c r="I3111" s="200">
        <v>23540</v>
      </c>
      <c r="J3111" s="200"/>
      <c r="K3111" s="237">
        <v>216.21</v>
      </c>
      <c r="L3111" s="237"/>
      <c r="M3111" s="288">
        <v>108.88</v>
      </c>
      <c r="N3111" s="288"/>
      <c r="O3111" s="311">
        <v>25612</v>
      </c>
      <c r="P3111" s="298"/>
      <c r="Q3111" s="299">
        <v>212.26</v>
      </c>
      <c r="R3111" s="299"/>
      <c r="S3111" s="300">
        <v>120.66</v>
      </c>
      <c r="T3111" s="301"/>
      <c r="U3111" s="246"/>
    </row>
    <row r="3112" spans="1:21" x14ac:dyDescent="0.25">
      <c r="A3112" s="290" t="s">
        <v>6956</v>
      </c>
      <c r="B3112" t="s">
        <v>725</v>
      </c>
      <c r="C3112" t="s">
        <v>726</v>
      </c>
      <c r="D3112" t="s">
        <v>727</v>
      </c>
      <c r="E3112" t="s">
        <v>6957</v>
      </c>
      <c r="F3112" t="s">
        <v>119</v>
      </c>
      <c r="G3112" t="s">
        <v>97</v>
      </c>
      <c r="H3112" t="s">
        <v>833</v>
      </c>
      <c r="I3112" s="200">
        <v>39000</v>
      </c>
      <c r="J3112" s="200"/>
      <c r="K3112" s="237">
        <v>722.81</v>
      </c>
      <c r="L3112" s="237"/>
      <c r="M3112" s="288">
        <v>53.96</v>
      </c>
      <c r="N3112" s="288"/>
      <c r="O3112" s="311">
        <v>39000</v>
      </c>
      <c r="P3112" s="298"/>
      <c r="Q3112" s="299">
        <v>734.78</v>
      </c>
      <c r="R3112" s="299"/>
      <c r="S3112" s="300">
        <v>53.08</v>
      </c>
      <c r="T3112" s="301"/>
      <c r="U3112" s="246"/>
    </row>
    <row r="3113" spans="1:21" x14ac:dyDescent="0.25">
      <c r="A3113" s="290" t="s">
        <v>6958</v>
      </c>
      <c r="B3113" t="s">
        <v>725</v>
      </c>
      <c r="C3113" t="s">
        <v>726</v>
      </c>
      <c r="D3113" t="s">
        <v>727</v>
      </c>
      <c r="E3113" t="s">
        <v>6959</v>
      </c>
      <c r="F3113" t="s">
        <v>119</v>
      </c>
      <c r="G3113" t="s">
        <v>97</v>
      </c>
      <c r="H3113" t="s">
        <v>833</v>
      </c>
      <c r="I3113" s="200">
        <v>30000</v>
      </c>
      <c r="J3113" s="200"/>
      <c r="K3113" s="237">
        <v>395.69</v>
      </c>
      <c r="L3113" s="237"/>
      <c r="M3113" s="288">
        <v>75.819999999999993</v>
      </c>
      <c r="N3113" s="288"/>
      <c r="O3113" s="311">
        <v>32000</v>
      </c>
      <c r="P3113" s="298"/>
      <c r="Q3113" s="299">
        <v>398.6</v>
      </c>
      <c r="R3113" s="299"/>
      <c r="S3113" s="300">
        <v>80.28</v>
      </c>
      <c r="T3113" s="301"/>
      <c r="U3113" s="246"/>
    </row>
    <row r="3114" spans="1:21" x14ac:dyDescent="0.25">
      <c r="A3114" s="290" t="s">
        <v>6960</v>
      </c>
      <c r="B3114" t="s">
        <v>725</v>
      </c>
      <c r="C3114" t="s">
        <v>726</v>
      </c>
      <c r="D3114" t="s">
        <v>727</v>
      </c>
      <c r="E3114" t="s">
        <v>6961</v>
      </c>
      <c r="F3114" t="s">
        <v>119</v>
      </c>
      <c r="G3114" t="s">
        <v>97</v>
      </c>
      <c r="H3114" t="s">
        <v>833</v>
      </c>
      <c r="I3114" s="200">
        <v>9920</v>
      </c>
      <c r="J3114" s="200"/>
      <c r="K3114" s="237">
        <v>317.44</v>
      </c>
      <c r="L3114" s="237"/>
      <c r="M3114" s="288">
        <v>31.25</v>
      </c>
      <c r="N3114" s="288"/>
      <c r="O3114" s="311">
        <v>10350</v>
      </c>
      <c r="P3114" s="298"/>
      <c r="Q3114" s="299">
        <v>320.97000000000003</v>
      </c>
      <c r="R3114" s="299"/>
      <c r="S3114" s="300">
        <v>32.25</v>
      </c>
      <c r="T3114" s="301"/>
      <c r="U3114" s="246"/>
    </row>
    <row r="3115" spans="1:21" x14ac:dyDescent="0.25">
      <c r="A3115" s="290" t="s">
        <v>6962</v>
      </c>
      <c r="B3115" t="s">
        <v>725</v>
      </c>
      <c r="C3115" t="s">
        <v>726</v>
      </c>
      <c r="D3115" t="s">
        <v>727</v>
      </c>
      <c r="E3115" t="s">
        <v>6963</v>
      </c>
      <c r="F3115" t="s">
        <v>119</v>
      </c>
      <c r="G3115" t="s">
        <v>97</v>
      </c>
      <c r="H3115" t="s">
        <v>833</v>
      </c>
      <c r="I3115" s="200">
        <v>2000</v>
      </c>
      <c r="J3115" s="200"/>
      <c r="K3115" s="237">
        <v>92.96</v>
      </c>
      <c r="L3115" s="237"/>
      <c r="M3115" s="288">
        <v>21.51</v>
      </c>
      <c r="N3115" s="288"/>
      <c r="O3115" s="311">
        <v>2000</v>
      </c>
      <c r="P3115" s="298"/>
      <c r="Q3115" s="299">
        <v>92.31</v>
      </c>
      <c r="R3115" s="299"/>
      <c r="S3115" s="300">
        <v>21.67</v>
      </c>
      <c r="T3115" s="301"/>
      <c r="U3115" s="246"/>
    </row>
    <row r="3116" spans="1:21" x14ac:dyDescent="0.25">
      <c r="A3116" s="290" t="s">
        <v>6964</v>
      </c>
      <c r="B3116" t="s">
        <v>725</v>
      </c>
      <c r="C3116" t="s">
        <v>726</v>
      </c>
      <c r="D3116" t="s">
        <v>727</v>
      </c>
      <c r="E3116" t="s">
        <v>6965</v>
      </c>
      <c r="F3116" t="s">
        <v>119</v>
      </c>
      <c r="G3116" t="s">
        <v>97</v>
      </c>
      <c r="H3116" t="s">
        <v>833</v>
      </c>
      <c r="I3116" s="200">
        <v>125000</v>
      </c>
      <c r="J3116" s="200"/>
      <c r="K3116" s="237">
        <v>1122.49</v>
      </c>
      <c r="L3116" s="237"/>
      <c r="M3116" s="288">
        <v>111.36</v>
      </c>
      <c r="N3116" s="288"/>
      <c r="O3116" s="311">
        <v>150000</v>
      </c>
      <c r="P3116" s="298"/>
      <c r="Q3116" s="299">
        <v>1151.6400000000001</v>
      </c>
      <c r="R3116" s="299"/>
      <c r="S3116" s="300">
        <v>130.25</v>
      </c>
      <c r="T3116" s="301"/>
      <c r="U3116" s="246"/>
    </row>
    <row r="3117" spans="1:21" x14ac:dyDescent="0.25">
      <c r="A3117" s="290" t="s">
        <v>6966</v>
      </c>
      <c r="B3117" t="s">
        <v>725</v>
      </c>
      <c r="C3117" t="s">
        <v>726</v>
      </c>
      <c r="D3117" t="s">
        <v>727</v>
      </c>
      <c r="E3117" t="s">
        <v>6967</v>
      </c>
      <c r="F3117" t="s">
        <v>119</v>
      </c>
      <c r="G3117" t="s">
        <v>97</v>
      </c>
      <c r="H3117" t="s">
        <v>833</v>
      </c>
      <c r="I3117" s="200">
        <v>12500</v>
      </c>
      <c r="J3117" s="200"/>
      <c r="K3117" s="237">
        <v>309.10000000000002</v>
      </c>
      <c r="L3117" s="237"/>
      <c r="M3117" s="288">
        <v>40.44</v>
      </c>
      <c r="N3117" s="288"/>
      <c r="O3117" s="311">
        <v>12500</v>
      </c>
      <c r="P3117" s="298"/>
      <c r="Q3117" s="299">
        <v>316.49</v>
      </c>
      <c r="R3117" s="299"/>
      <c r="S3117" s="300">
        <v>39.5</v>
      </c>
      <c r="T3117" s="301"/>
      <c r="U3117" s="246"/>
    </row>
    <row r="3118" spans="1:21" x14ac:dyDescent="0.25">
      <c r="A3118" s="290" t="s">
        <v>6968</v>
      </c>
      <c r="B3118" t="s">
        <v>725</v>
      </c>
      <c r="C3118" t="s">
        <v>726</v>
      </c>
      <c r="D3118" t="s">
        <v>727</v>
      </c>
      <c r="E3118" t="s">
        <v>6969</v>
      </c>
      <c r="F3118" t="s">
        <v>119</v>
      </c>
      <c r="G3118" t="s">
        <v>97</v>
      </c>
      <c r="H3118" t="s">
        <v>833</v>
      </c>
      <c r="I3118" s="200">
        <v>15930</v>
      </c>
      <c r="J3118" s="200"/>
      <c r="K3118" s="237">
        <v>295.61</v>
      </c>
      <c r="L3118" s="237"/>
      <c r="M3118" s="288">
        <v>53.89</v>
      </c>
      <c r="N3118" s="288"/>
      <c r="O3118" s="311">
        <v>18530</v>
      </c>
      <c r="P3118" s="298"/>
      <c r="Q3118" s="299">
        <v>292.16000000000003</v>
      </c>
      <c r="R3118" s="299"/>
      <c r="S3118" s="300">
        <v>63.42</v>
      </c>
      <c r="T3118" s="301"/>
      <c r="U3118" s="246"/>
    </row>
    <row r="3119" spans="1:21" x14ac:dyDescent="0.25">
      <c r="A3119" s="290" t="s">
        <v>6970</v>
      </c>
      <c r="B3119" t="s">
        <v>725</v>
      </c>
      <c r="C3119" t="s">
        <v>726</v>
      </c>
      <c r="D3119" t="s">
        <v>727</v>
      </c>
      <c r="E3119" t="s">
        <v>6971</v>
      </c>
      <c r="F3119" t="s">
        <v>119</v>
      </c>
      <c r="G3119" t="s">
        <v>97</v>
      </c>
      <c r="H3119" t="s">
        <v>833</v>
      </c>
      <c r="I3119" s="200">
        <v>1103482</v>
      </c>
      <c r="J3119" s="200"/>
      <c r="K3119" s="237">
        <v>6548.45</v>
      </c>
      <c r="L3119" s="237"/>
      <c r="M3119" s="288">
        <v>168.51</v>
      </c>
      <c r="N3119" s="288"/>
      <c r="O3119" s="311">
        <v>1167736</v>
      </c>
      <c r="P3119" s="298"/>
      <c r="Q3119" s="299">
        <v>6728</v>
      </c>
      <c r="R3119" s="299"/>
      <c r="S3119" s="300">
        <v>173.56</v>
      </c>
      <c r="T3119" s="301"/>
      <c r="U3119" s="246"/>
    </row>
    <row r="3120" spans="1:21" x14ac:dyDescent="0.25">
      <c r="A3120" s="290" t="s">
        <v>6972</v>
      </c>
      <c r="B3120" t="s">
        <v>725</v>
      </c>
      <c r="C3120" t="s">
        <v>726</v>
      </c>
      <c r="D3120" t="s">
        <v>727</v>
      </c>
      <c r="E3120" t="s">
        <v>6973</v>
      </c>
      <c r="F3120" t="s">
        <v>119</v>
      </c>
      <c r="G3120" t="s">
        <v>97</v>
      </c>
      <c r="H3120" t="s">
        <v>833</v>
      </c>
      <c r="I3120" s="200">
        <v>11900</v>
      </c>
      <c r="J3120" s="200"/>
      <c r="K3120" s="237">
        <v>241.14</v>
      </c>
      <c r="L3120" s="237"/>
      <c r="M3120" s="288">
        <v>49.35</v>
      </c>
      <c r="N3120" s="288"/>
      <c r="O3120" s="311">
        <v>12300</v>
      </c>
      <c r="P3120" s="298"/>
      <c r="Q3120" s="299">
        <v>245.58</v>
      </c>
      <c r="R3120" s="299"/>
      <c r="S3120" s="300">
        <v>50.09</v>
      </c>
      <c r="T3120" s="301"/>
      <c r="U3120" s="246"/>
    </row>
    <row r="3121" spans="1:21" x14ac:dyDescent="0.25">
      <c r="A3121" s="290" t="s">
        <v>6974</v>
      </c>
      <c r="B3121" t="s">
        <v>725</v>
      </c>
      <c r="C3121" t="s">
        <v>726</v>
      </c>
      <c r="D3121" t="s">
        <v>727</v>
      </c>
      <c r="E3121" t="s">
        <v>6975</v>
      </c>
      <c r="F3121" t="s">
        <v>119</v>
      </c>
      <c r="G3121" t="s">
        <v>97</v>
      </c>
      <c r="H3121" t="s">
        <v>833</v>
      </c>
      <c r="I3121" s="200">
        <v>300000</v>
      </c>
      <c r="J3121" s="200"/>
      <c r="K3121" s="237">
        <v>3318.6</v>
      </c>
      <c r="L3121" s="237"/>
      <c r="M3121" s="288">
        <v>90.4</v>
      </c>
      <c r="N3121" s="288"/>
      <c r="O3121" s="311">
        <v>349137</v>
      </c>
      <c r="P3121" s="298"/>
      <c r="Q3121" s="299">
        <v>3392.57</v>
      </c>
      <c r="R3121" s="299"/>
      <c r="S3121" s="300">
        <v>102.91</v>
      </c>
      <c r="T3121" s="301"/>
      <c r="U3121" s="246"/>
    </row>
    <row r="3122" spans="1:21" x14ac:dyDescent="0.25">
      <c r="A3122" s="290" t="s">
        <v>6976</v>
      </c>
      <c r="B3122" t="s">
        <v>725</v>
      </c>
      <c r="C3122" t="s">
        <v>726</v>
      </c>
      <c r="D3122" t="s">
        <v>727</v>
      </c>
      <c r="E3122" t="s">
        <v>6977</v>
      </c>
      <c r="F3122" t="s">
        <v>119</v>
      </c>
      <c r="G3122" t="s">
        <v>97</v>
      </c>
      <c r="H3122" t="s">
        <v>833</v>
      </c>
      <c r="I3122" s="200">
        <v>48150</v>
      </c>
      <c r="J3122" s="200"/>
      <c r="K3122" s="237">
        <v>668.73</v>
      </c>
      <c r="L3122" s="237"/>
      <c r="M3122" s="288">
        <v>72</v>
      </c>
      <c r="N3122" s="288"/>
      <c r="O3122" s="311">
        <v>51450</v>
      </c>
      <c r="P3122" s="298"/>
      <c r="Q3122" s="299">
        <v>714.44</v>
      </c>
      <c r="R3122" s="299"/>
      <c r="S3122" s="300">
        <v>72.010000000000005</v>
      </c>
      <c r="T3122" s="301"/>
      <c r="U3122" s="246"/>
    </row>
    <row r="3123" spans="1:21" x14ac:dyDescent="0.25">
      <c r="A3123" s="290" t="s">
        <v>6978</v>
      </c>
      <c r="B3123" t="s">
        <v>725</v>
      </c>
      <c r="C3123" t="s">
        <v>726</v>
      </c>
      <c r="D3123" t="s">
        <v>727</v>
      </c>
      <c r="E3123" t="s">
        <v>6979</v>
      </c>
      <c r="F3123" t="s">
        <v>119</v>
      </c>
      <c r="G3123" t="s">
        <v>97</v>
      </c>
      <c r="H3123" t="s">
        <v>896</v>
      </c>
      <c r="I3123" s="200">
        <v>0</v>
      </c>
      <c r="J3123" s="200"/>
      <c r="K3123" s="237">
        <v>15.84</v>
      </c>
      <c r="L3123" s="237"/>
      <c r="M3123" s="288">
        <v>0</v>
      </c>
      <c r="N3123" s="288"/>
      <c r="O3123" s="311">
        <v>0</v>
      </c>
      <c r="P3123" s="298"/>
      <c r="Q3123" s="299">
        <v>15.64</v>
      </c>
      <c r="R3123" s="299"/>
      <c r="S3123" s="300">
        <v>0</v>
      </c>
      <c r="T3123" s="301"/>
      <c r="U3123" s="246"/>
    </row>
    <row r="3124" spans="1:21" x14ac:dyDescent="0.25">
      <c r="A3124" s="290" t="s">
        <v>6980</v>
      </c>
      <c r="B3124" t="s">
        <v>725</v>
      </c>
      <c r="C3124" t="s">
        <v>726</v>
      </c>
      <c r="D3124" t="s">
        <v>727</v>
      </c>
      <c r="E3124" t="s">
        <v>6981</v>
      </c>
      <c r="F3124" t="s">
        <v>119</v>
      </c>
      <c r="G3124" t="s">
        <v>97</v>
      </c>
      <c r="H3124" t="s">
        <v>833</v>
      </c>
      <c r="I3124" s="200">
        <v>153240</v>
      </c>
      <c r="J3124" s="200"/>
      <c r="K3124" s="237">
        <v>1968.79</v>
      </c>
      <c r="L3124" s="237"/>
      <c r="M3124" s="288">
        <v>77.83</v>
      </c>
      <c r="N3124" s="288"/>
      <c r="O3124" s="311">
        <v>154533</v>
      </c>
      <c r="P3124" s="298"/>
      <c r="Q3124" s="299">
        <v>1987.78</v>
      </c>
      <c r="R3124" s="299"/>
      <c r="S3124" s="300">
        <v>77.739999999999995</v>
      </c>
      <c r="T3124" s="301"/>
      <c r="U3124" s="246"/>
    </row>
    <row r="3125" spans="1:21" x14ac:dyDescent="0.25">
      <c r="A3125" s="290" t="s">
        <v>6982</v>
      </c>
      <c r="B3125" t="s">
        <v>725</v>
      </c>
      <c r="C3125" t="s">
        <v>726</v>
      </c>
      <c r="D3125" t="s">
        <v>727</v>
      </c>
      <c r="E3125" t="s">
        <v>6983</v>
      </c>
      <c r="F3125" t="s">
        <v>119</v>
      </c>
      <c r="G3125" t="s">
        <v>97</v>
      </c>
      <c r="H3125" t="s">
        <v>833</v>
      </c>
      <c r="I3125" s="200">
        <v>117500</v>
      </c>
      <c r="J3125" s="200"/>
      <c r="K3125" s="237">
        <v>1372.23</v>
      </c>
      <c r="L3125" s="237"/>
      <c r="M3125" s="288">
        <v>85.63</v>
      </c>
      <c r="N3125" s="288"/>
      <c r="O3125" s="311">
        <v>122500</v>
      </c>
      <c r="P3125" s="298"/>
      <c r="Q3125" s="299">
        <v>1401.5</v>
      </c>
      <c r="R3125" s="299"/>
      <c r="S3125" s="300">
        <v>87.41</v>
      </c>
      <c r="T3125" s="301"/>
      <c r="U3125" s="246"/>
    </row>
    <row r="3126" spans="1:21" x14ac:dyDescent="0.25">
      <c r="A3126" s="290" t="s">
        <v>6984</v>
      </c>
      <c r="B3126" t="s">
        <v>725</v>
      </c>
      <c r="C3126" t="s">
        <v>726</v>
      </c>
      <c r="D3126" t="s">
        <v>727</v>
      </c>
      <c r="E3126" t="s">
        <v>6985</v>
      </c>
      <c r="F3126" t="s">
        <v>119</v>
      </c>
      <c r="G3126" t="s">
        <v>97</v>
      </c>
      <c r="H3126" t="s">
        <v>833</v>
      </c>
      <c r="I3126" s="200">
        <v>12000</v>
      </c>
      <c r="J3126" s="200"/>
      <c r="K3126" s="237">
        <v>392.56</v>
      </c>
      <c r="L3126" s="237"/>
      <c r="M3126" s="288">
        <v>30.57</v>
      </c>
      <c r="N3126" s="288"/>
      <c r="O3126" s="311">
        <v>8000</v>
      </c>
      <c r="P3126" s="298"/>
      <c r="Q3126" s="299">
        <v>398.75</v>
      </c>
      <c r="R3126" s="299"/>
      <c r="S3126" s="300">
        <v>20.059999999999999</v>
      </c>
      <c r="T3126" s="301"/>
      <c r="U3126" s="246"/>
    </row>
    <row r="3127" spans="1:21" x14ac:dyDescent="0.25">
      <c r="A3127" s="290" t="s">
        <v>6986</v>
      </c>
      <c r="B3127" t="s">
        <v>725</v>
      </c>
      <c r="C3127" t="s">
        <v>726</v>
      </c>
      <c r="D3127" t="s">
        <v>727</v>
      </c>
      <c r="E3127" t="s">
        <v>6987</v>
      </c>
      <c r="F3127" t="s">
        <v>119</v>
      </c>
      <c r="G3127" t="s">
        <v>97</v>
      </c>
      <c r="H3127" t="s">
        <v>833</v>
      </c>
      <c r="I3127" s="200">
        <v>6100</v>
      </c>
      <c r="J3127" s="200"/>
      <c r="K3127" s="237">
        <v>218.1</v>
      </c>
      <c r="L3127" s="237"/>
      <c r="M3127" s="288">
        <v>27.97</v>
      </c>
      <c r="N3127" s="288"/>
      <c r="O3127" s="311">
        <v>6200</v>
      </c>
      <c r="P3127" s="298"/>
      <c r="Q3127" s="299">
        <v>215.44</v>
      </c>
      <c r="R3127" s="299"/>
      <c r="S3127" s="300">
        <v>28.78</v>
      </c>
      <c r="T3127" s="301"/>
      <c r="U3127" s="246"/>
    </row>
    <row r="3128" spans="1:21" x14ac:dyDescent="0.25">
      <c r="A3128" s="290" t="s">
        <v>6988</v>
      </c>
      <c r="B3128" t="s">
        <v>725</v>
      </c>
      <c r="C3128" t="s">
        <v>726</v>
      </c>
      <c r="D3128" t="s">
        <v>727</v>
      </c>
      <c r="E3128" t="s">
        <v>6989</v>
      </c>
      <c r="F3128" t="s">
        <v>119</v>
      </c>
      <c r="G3128" t="s">
        <v>97</v>
      </c>
      <c r="H3128" t="s">
        <v>833</v>
      </c>
      <c r="I3128" s="200">
        <v>10500</v>
      </c>
      <c r="J3128" s="200"/>
      <c r="K3128" s="237">
        <v>234.51</v>
      </c>
      <c r="L3128" s="237"/>
      <c r="M3128" s="288">
        <v>44.77</v>
      </c>
      <c r="N3128" s="288"/>
      <c r="O3128" s="311">
        <v>13000</v>
      </c>
      <c r="P3128" s="298"/>
      <c r="Q3128" s="299">
        <v>230.41</v>
      </c>
      <c r="R3128" s="299"/>
      <c r="S3128" s="300">
        <v>56.42</v>
      </c>
      <c r="T3128" s="301"/>
      <c r="U3128" s="246"/>
    </row>
    <row r="3129" spans="1:21" x14ac:dyDescent="0.25">
      <c r="A3129" s="290" t="s">
        <v>6990</v>
      </c>
      <c r="B3129" t="s">
        <v>725</v>
      </c>
      <c r="C3129" t="s">
        <v>726</v>
      </c>
      <c r="D3129" t="s">
        <v>727</v>
      </c>
      <c r="E3129" t="s">
        <v>6991</v>
      </c>
      <c r="F3129" t="s">
        <v>119</v>
      </c>
      <c r="G3129" t="s">
        <v>97</v>
      </c>
      <c r="H3129" t="s">
        <v>833</v>
      </c>
      <c r="I3129" s="200">
        <v>7400</v>
      </c>
      <c r="J3129" s="200"/>
      <c r="K3129" s="237">
        <v>175.67</v>
      </c>
      <c r="L3129" s="237"/>
      <c r="M3129" s="288">
        <v>42.12</v>
      </c>
      <c r="N3129" s="288"/>
      <c r="O3129" s="311">
        <v>7600</v>
      </c>
      <c r="P3129" s="298"/>
      <c r="Q3129" s="299">
        <v>180.04</v>
      </c>
      <c r="R3129" s="299"/>
      <c r="S3129" s="300">
        <v>42.21</v>
      </c>
      <c r="T3129" s="301"/>
      <c r="U3129" s="246"/>
    </row>
    <row r="3130" spans="1:21" x14ac:dyDescent="0.25">
      <c r="A3130" s="290" t="s">
        <v>6992</v>
      </c>
      <c r="B3130" t="s">
        <v>725</v>
      </c>
      <c r="C3130" t="s">
        <v>726</v>
      </c>
      <c r="D3130" t="s">
        <v>727</v>
      </c>
      <c r="E3130" t="s">
        <v>6993</v>
      </c>
      <c r="F3130" t="s">
        <v>119</v>
      </c>
      <c r="G3130" t="s">
        <v>97</v>
      </c>
      <c r="H3130" t="s">
        <v>833</v>
      </c>
      <c r="I3130" s="200">
        <v>2000</v>
      </c>
      <c r="J3130" s="200"/>
      <c r="K3130" s="237">
        <v>113.85</v>
      </c>
      <c r="L3130" s="237"/>
      <c r="M3130" s="288">
        <v>17.57</v>
      </c>
      <c r="N3130" s="288"/>
      <c r="O3130" s="311">
        <v>2000</v>
      </c>
      <c r="P3130" s="298"/>
      <c r="Q3130" s="299">
        <v>112.66</v>
      </c>
      <c r="R3130" s="299"/>
      <c r="S3130" s="300">
        <v>17.75</v>
      </c>
      <c r="T3130" s="301"/>
      <c r="U3130" s="246"/>
    </row>
    <row r="3131" spans="1:21" x14ac:dyDescent="0.25">
      <c r="A3131" s="290" t="s">
        <v>6994</v>
      </c>
      <c r="B3131" t="s">
        <v>725</v>
      </c>
      <c r="C3131" t="s">
        <v>726</v>
      </c>
      <c r="D3131" t="s">
        <v>727</v>
      </c>
      <c r="E3131" t="s">
        <v>6995</v>
      </c>
      <c r="F3131" t="s">
        <v>119</v>
      </c>
      <c r="G3131" t="s">
        <v>97</v>
      </c>
      <c r="H3131" t="s">
        <v>833</v>
      </c>
      <c r="I3131" s="200">
        <v>12103</v>
      </c>
      <c r="J3131" s="200"/>
      <c r="K3131" s="237">
        <v>250.06</v>
      </c>
      <c r="L3131" s="237"/>
      <c r="M3131" s="288">
        <v>48.4</v>
      </c>
      <c r="N3131" s="288"/>
      <c r="O3131" s="311">
        <v>25000</v>
      </c>
      <c r="P3131" s="298"/>
      <c r="Q3131" s="299">
        <v>253.06</v>
      </c>
      <c r="R3131" s="299"/>
      <c r="S3131" s="300">
        <v>98.79</v>
      </c>
      <c r="T3131" s="301"/>
      <c r="U3131" s="246"/>
    </row>
    <row r="3132" spans="1:21" x14ac:dyDescent="0.25">
      <c r="A3132" s="290" t="s">
        <v>6996</v>
      </c>
      <c r="B3132" t="s">
        <v>725</v>
      </c>
      <c r="C3132" t="s">
        <v>726</v>
      </c>
      <c r="D3132" t="s">
        <v>727</v>
      </c>
      <c r="E3132" t="s">
        <v>6997</v>
      </c>
      <c r="F3132" t="s">
        <v>119</v>
      </c>
      <c r="G3132" t="s">
        <v>97</v>
      </c>
      <c r="H3132" t="s">
        <v>833</v>
      </c>
      <c r="I3132" s="200">
        <v>16305</v>
      </c>
      <c r="J3132" s="200"/>
      <c r="K3132" s="237">
        <v>565.29999999999995</v>
      </c>
      <c r="L3132" s="237"/>
      <c r="M3132" s="288">
        <v>28.84</v>
      </c>
      <c r="N3132" s="288"/>
      <c r="O3132" s="311">
        <v>17405</v>
      </c>
      <c r="P3132" s="298"/>
      <c r="Q3132" s="299">
        <v>603.58000000000004</v>
      </c>
      <c r="R3132" s="299"/>
      <c r="S3132" s="300">
        <v>28.84</v>
      </c>
      <c r="T3132" s="301"/>
      <c r="U3132" s="246"/>
    </row>
    <row r="3133" spans="1:21" x14ac:dyDescent="0.25">
      <c r="A3133" s="290" t="s">
        <v>6998</v>
      </c>
      <c r="B3133" t="s">
        <v>224</v>
      </c>
      <c r="C3133" t="s">
        <v>225</v>
      </c>
      <c r="D3133" t="s">
        <v>226</v>
      </c>
      <c r="E3133" t="s">
        <v>6999</v>
      </c>
      <c r="F3133" t="s">
        <v>141</v>
      </c>
      <c r="G3133" t="s">
        <v>97</v>
      </c>
      <c r="H3133" t="s">
        <v>833</v>
      </c>
      <c r="I3133" s="200">
        <v>107855</v>
      </c>
      <c r="J3133" s="200"/>
      <c r="K3133" s="237">
        <v>4972.3</v>
      </c>
      <c r="L3133" s="237"/>
      <c r="M3133" s="288">
        <v>21.69</v>
      </c>
      <c r="N3133" s="288"/>
      <c r="O3133" s="311">
        <v>121556</v>
      </c>
      <c r="P3133" s="298"/>
      <c r="Q3133" s="299">
        <v>4962.3</v>
      </c>
      <c r="R3133" s="299"/>
      <c r="S3133" s="300">
        <v>24.5</v>
      </c>
      <c r="T3133" s="301"/>
      <c r="U3133" s="246"/>
    </row>
    <row r="3134" spans="1:21" x14ac:dyDescent="0.25">
      <c r="A3134" s="290" t="s">
        <v>7000</v>
      </c>
      <c r="B3134" t="s">
        <v>224</v>
      </c>
      <c r="C3134" t="s">
        <v>225</v>
      </c>
      <c r="D3134" t="s">
        <v>226</v>
      </c>
      <c r="E3134" t="s">
        <v>7001</v>
      </c>
      <c r="F3134" t="s">
        <v>141</v>
      </c>
      <c r="G3134" t="s">
        <v>97</v>
      </c>
      <c r="H3134" t="s">
        <v>833</v>
      </c>
      <c r="I3134" s="200">
        <v>64260</v>
      </c>
      <c r="J3134" s="200"/>
      <c r="K3134" s="237">
        <v>3428.7</v>
      </c>
      <c r="L3134" s="237"/>
      <c r="M3134" s="288">
        <v>18.739999999999998</v>
      </c>
      <c r="N3134" s="288"/>
      <c r="O3134" s="311">
        <v>64260</v>
      </c>
      <c r="P3134" s="298"/>
      <c r="Q3134" s="299">
        <v>3431.1</v>
      </c>
      <c r="R3134" s="299"/>
      <c r="S3134" s="300">
        <v>18.73</v>
      </c>
      <c r="T3134" s="301"/>
      <c r="U3134" s="246"/>
    </row>
    <row r="3135" spans="1:21" x14ac:dyDescent="0.25">
      <c r="A3135" s="290" t="s">
        <v>7002</v>
      </c>
      <c r="B3135" t="s">
        <v>224</v>
      </c>
      <c r="C3135" t="s">
        <v>225</v>
      </c>
      <c r="D3135" t="s">
        <v>226</v>
      </c>
      <c r="E3135" t="s">
        <v>2724</v>
      </c>
      <c r="F3135" t="s">
        <v>141</v>
      </c>
      <c r="G3135" t="s">
        <v>97</v>
      </c>
      <c r="H3135" t="s">
        <v>833</v>
      </c>
      <c r="I3135" s="200">
        <v>67926</v>
      </c>
      <c r="J3135" s="200"/>
      <c r="K3135" s="237">
        <v>3113</v>
      </c>
      <c r="L3135" s="237"/>
      <c r="M3135" s="288">
        <v>21.82</v>
      </c>
      <c r="N3135" s="288"/>
      <c r="O3135" s="311">
        <v>70642</v>
      </c>
      <c r="P3135" s="298"/>
      <c r="Q3135" s="299">
        <v>3174</v>
      </c>
      <c r="R3135" s="299"/>
      <c r="S3135" s="300">
        <v>22.26</v>
      </c>
      <c r="T3135" s="301"/>
      <c r="U3135" s="246"/>
    </row>
    <row r="3136" spans="1:21" x14ac:dyDescent="0.25">
      <c r="A3136" s="290" t="s">
        <v>7003</v>
      </c>
      <c r="B3136" t="s">
        <v>224</v>
      </c>
      <c r="C3136" t="s">
        <v>225</v>
      </c>
      <c r="D3136" t="s">
        <v>226</v>
      </c>
      <c r="E3136" t="s">
        <v>682</v>
      </c>
      <c r="F3136" t="s">
        <v>141</v>
      </c>
      <c r="G3136" t="s">
        <v>97</v>
      </c>
      <c r="H3136" t="s">
        <v>833</v>
      </c>
      <c r="I3136" s="200">
        <v>11862</v>
      </c>
      <c r="J3136" s="200"/>
      <c r="K3136" s="237">
        <v>675.4</v>
      </c>
      <c r="L3136" s="237"/>
      <c r="M3136" s="288">
        <v>17.559999999999999</v>
      </c>
      <c r="N3136" s="288"/>
      <c r="O3136" s="311">
        <v>12218</v>
      </c>
      <c r="P3136" s="298"/>
      <c r="Q3136" s="299">
        <v>682.6</v>
      </c>
      <c r="R3136" s="299"/>
      <c r="S3136" s="300">
        <v>17.899999999999999</v>
      </c>
      <c r="T3136" s="301"/>
      <c r="U3136" s="246"/>
    </row>
    <row r="3137" spans="1:21" x14ac:dyDescent="0.25">
      <c r="A3137" s="290" t="s">
        <v>7004</v>
      </c>
      <c r="B3137" t="s">
        <v>224</v>
      </c>
      <c r="C3137" t="s">
        <v>225</v>
      </c>
      <c r="D3137" t="s">
        <v>226</v>
      </c>
      <c r="E3137" t="s">
        <v>7005</v>
      </c>
      <c r="F3137" t="s">
        <v>141</v>
      </c>
      <c r="G3137" t="s">
        <v>97</v>
      </c>
      <c r="H3137" t="s">
        <v>833</v>
      </c>
      <c r="I3137" s="200">
        <v>25900</v>
      </c>
      <c r="J3137" s="200"/>
      <c r="K3137" s="237">
        <v>2545.3000000000002</v>
      </c>
      <c r="L3137" s="237"/>
      <c r="M3137" s="288">
        <v>10.18</v>
      </c>
      <c r="N3137" s="288"/>
      <c r="O3137" s="311">
        <v>26418</v>
      </c>
      <c r="P3137" s="298"/>
      <c r="Q3137" s="299">
        <v>2543</v>
      </c>
      <c r="R3137" s="299"/>
      <c r="S3137" s="300">
        <v>10.39</v>
      </c>
      <c r="T3137" s="301"/>
      <c r="U3137" s="246"/>
    </row>
    <row r="3138" spans="1:21" x14ac:dyDescent="0.25">
      <c r="A3138" s="290" t="s">
        <v>7006</v>
      </c>
      <c r="B3138" t="s">
        <v>262</v>
      </c>
      <c r="C3138" t="s">
        <v>263</v>
      </c>
      <c r="D3138" t="s">
        <v>264</v>
      </c>
      <c r="E3138" t="s">
        <v>7007</v>
      </c>
      <c r="F3138" t="s">
        <v>141</v>
      </c>
      <c r="G3138" t="s">
        <v>97</v>
      </c>
      <c r="H3138" t="s">
        <v>833</v>
      </c>
      <c r="I3138" s="200">
        <v>350</v>
      </c>
      <c r="J3138" s="200"/>
      <c r="K3138" s="237">
        <v>83.42</v>
      </c>
      <c r="L3138" s="237"/>
      <c r="M3138" s="288">
        <v>4.2</v>
      </c>
      <c r="N3138" s="288"/>
      <c r="O3138" s="311">
        <v>350</v>
      </c>
      <c r="P3138" s="298"/>
      <c r="Q3138" s="299">
        <v>82.44</v>
      </c>
      <c r="R3138" s="299"/>
      <c r="S3138" s="300">
        <v>4.25</v>
      </c>
      <c r="T3138" s="301"/>
      <c r="U3138" s="246"/>
    </row>
    <row r="3139" spans="1:21" x14ac:dyDescent="0.25">
      <c r="A3139" s="290" t="s">
        <v>7008</v>
      </c>
      <c r="B3139" t="s">
        <v>262</v>
      </c>
      <c r="C3139" t="s">
        <v>263</v>
      </c>
      <c r="D3139" t="s">
        <v>264</v>
      </c>
      <c r="E3139" t="s">
        <v>7009</v>
      </c>
      <c r="F3139" t="s">
        <v>141</v>
      </c>
      <c r="G3139" t="s">
        <v>97</v>
      </c>
      <c r="H3139" t="s">
        <v>833</v>
      </c>
      <c r="I3139" s="200">
        <v>1150</v>
      </c>
      <c r="J3139" s="200"/>
      <c r="K3139" s="237">
        <v>128.26</v>
      </c>
      <c r="L3139" s="237"/>
      <c r="M3139" s="288">
        <v>8.9700000000000006</v>
      </c>
      <c r="N3139" s="288"/>
      <c r="O3139" s="311">
        <v>1250</v>
      </c>
      <c r="P3139" s="298"/>
      <c r="Q3139" s="299">
        <v>127.45</v>
      </c>
      <c r="R3139" s="299"/>
      <c r="S3139" s="300">
        <v>9.81</v>
      </c>
      <c r="T3139" s="301"/>
      <c r="U3139" s="246"/>
    </row>
    <row r="3140" spans="1:21" x14ac:dyDescent="0.25">
      <c r="A3140" s="290" t="s">
        <v>7010</v>
      </c>
      <c r="B3140" t="s">
        <v>262</v>
      </c>
      <c r="C3140" t="s">
        <v>263</v>
      </c>
      <c r="D3140" t="s">
        <v>264</v>
      </c>
      <c r="E3140" t="s">
        <v>7011</v>
      </c>
      <c r="F3140" t="s">
        <v>141</v>
      </c>
      <c r="G3140" t="s">
        <v>97</v>
      </c>
      <c r="H3140" t="s">
        <v>833</v>
      </c>
      <c r="I3140" s="200">
        <v>18076</v>
      </c>
      <c r="J3140" s="200"/>
      <c r="K3140" s="237">
        <v>332.83</v>
      </c>
      <c r="L3140" s="237"/>
      <c r="M3140" s="288">
        <v>54.31</v>
      </c>
      <c r="N3140" s="288"/>
      <c r="O3140" s="311">
        <v>22154</v>
      </c>
      <c r="P3140" s="298"/>
      <c r="Q3140" s="299">
        <v>332.67</v>
      </c>
      <c r="R3140" s="299"/>
      <c r="S3140" s="300">
        <v>66.59</v>
      </c>
      <c r="T3140" s="301"/>
      <c r="U3140" s="246"/>
    </row>
    <row r="3141" spans="1:21" x14ac:dyDescent="0.25">
      <c r="A3141" s="290" t="s">
        <v>7012</v>
      </c>
      <c r="B3141" t="s">
        <v>262</v>
      </c>
      <c r="C3141" t="s">
        <v>263</v>
      </c>
      <c r="D3141" t="s">
        <v>264</v>
      </c>
      <c r="E3141" t="s">
        <v>7013</v>
      </c>
      <c r="F3141" t="s">
        <v>141</v>
      </c>
      <c r="G3141" t="s">
        <v>97</v>
      </c>
      <c r="H3141" t="s">
        <v>896</v>
      </c>
      <c r="I3141" s="200">
        <v>0</v>
      </c>
      <c r="J3141" s="200"/>
      <c r="K3141" s="237">
        <v>73.290000000000006</v>
      </c>
      <c r="L3141" s="237"/>
      <c r="M3141" s="288">
        <v>0</v>
      </c>
      <c r="N3141" s="288"/>
      <c r="O3141" s="311">
        <v>0</v>
      </c>
      <c r="P3141" s="298"/>
      <c r="Q3141" s="299">
        <v>72.27</v>
      </c>
      <c r="R3141" s="299"/>
      <c r="S3141" s="300">
        <v>0</v>
      </c>
      <c r="T3141" s="301"/>
      <c r="U3141" s="246"/>
    </row>
    <row r="3142" spans="1:21" x14ac:dyDescent="0.25">
      <c r="A3142" s="290" t="s">
        <v>7014</v>
      </c>
      <c r="B3142" t="s">
        <v>262</v>
      </c>
      <c r="C3142" t="s">
        <v>263</v>
      </c>
      <c r="D3142" t="s">
        <v>264</v>
      </c>
      <c r="E3142" t="s">
        <v>7015</v>
      </c>
      <c r="F3142" t="s">
        <v>141</v>
      </c>
      <c r="G3142" t="s">
        <v>97</v>
      </c>
      <c r="H3142" t="s">
        <v>833</v>
      </c>
      <c r="I3142" s="200">
        <v>1800</v>
      </c>
      <c r="J3142" s="200"/>
      <c r="K3142" s="237">
        <v>59.39</v>
      </c>
      <c r="L3142" s="237"/>
      <c r="M3142" s="288">
        <v>30.31</v>
      </c>
      <c r="N3142" s="288"/>
      <c r="O3142" s="311">
        <v>1800</v>
      </c>
      <c r="P3142" s="298"/>
      <c r="Q3142" s="299">
        <v>61.3</v>
      </c>
      <c r="R3142" s="299"/>
      <c r="S3142" s="300">
        <v>29.36</v>
      </c>
      <c r="T3142" s="301"/>
      <c r="U3142" s="246"/>
    </row>
    <row r="3143" spans="1:21" x14ac:dyDescent="0.25">
      <c r="A3143" s="290" t="s">
        <v>7016</v>
      </c>
      <c r="B3143" t="s">
        <v>262</v>
      </c>
      <c r="C3143" t="s">
        <v>263</v>
      </c>
      <c r="D3143" t="s">
        <v>264</v>
      </c>
      <c r="E3143" t="s">
        <v>7017</v>
      </c>
      <c r="F3143" t="s">
        <v>141</v>
      </c>
      <c r="G3143" t="s">
        <v>97</v>
      </c>
      <c r="H3143" t="s">
        <v>833</v>
      </c>
      <c r="I3143" s="200">
        <v>10388</v>
      </c>
      <c r="J3143" s="200"/>
      <c r="K3143" s="237">
        <v>322.73</v>
      </c>
      <c r="L3143" s="237"/>
      <c r="M3143" s="288">
        <v>32.19</v>
      </c>
      <c r="N3143" s="288"/>
      <c r="O3143" s="311">
        <v>13137</v>
      </c>
      <c r="P3143" s="298"/>
      <c r="Q3143" s="299">
        <v>326.10000000000002</v>
      </c>
      <c r="R3143" s="299"/>
      <c r="S3143" s="300">
        <v>40.29</v>
      </c>
      <c r="T3143" s="301"/>
      <c r="U3143" s="246"/>
    </row>
    <row r="3144" spans="1:21" x14ac:dyDescent="0.25">
      <c r="A3144" s="290" t="s">
        <v>7018</v>
      </c>
      <c r="B3144" t="s">
        <v>262</v>
      </c>
      <c r="C3144" t="s">
        <v>263</v>
      </c>
      <c r="D3144" t="s">
        <v>264</v>
      </c>
      <c r="E3144" t="s">
        <v>2055</v>
      </c>
      <c r="F3144" t="s">
        <v>141</v>
      </c>
      <c r="G3144" t="s">
        <v>97</v>
      </c>
      <c r="H3144" t="s">
        <v>896</v>
      </c>
      <c r="I3144" s="200">
        <v>0</v>
      </c>
      <c r="J3144" s="200"/>
      <c r="K3144" s="237">
        <v>62.81</v>
      </c>
      <c r="L3144" s="237"/>
      <c r="M3144" s="288">
        <v>0</v>
      </c>
      <c r="N3144" s="288"/>
      <c r="O3144" s="311">
        <v>0</v>
      </c>
      <c r="P3144" s="298"/>
      <c r="Q3144" s="299">
        <v>61.83</v>
      </c>
      <c r="R3144" s="299"/>
      <c r="S3144" s="300">
        <v>0</v>
      </c>
      <c r="T3144" s="301"/>
      <c r="U3144" s="246"/>
    </row>
    <row r="3145" spans="1:21" x14ac:dyDescent="0.25">
      <c r="A3145" s="290" t="s">
        <v>7019</v>
      </c>
      <c r="B3145" t="s">
        <v>262</v>
      </c>
      <c r="C3145" t="s">
        <v>263</v>
      </c>
      <c r="D3145" t="s">
        <v>264</v>
      </c>
      <c r="E3145" t="s">
        <v>7020</v>
      </c>
      <c r="F3145" t="s">
        <v>141</v>
      </c>
      <c r="G3145" t="s">
        <v>97</v>
      </c>
      <c r="H3145" t="s">
        <v>833</v>
      </c>
      <c r="I3145" s="200">
        <v>350</v>
      </c>
      <c r="J3145" s="200"/>
      <c r="K3145" s="237">
        <v>36.93</v>
      </c>
      <c r="L3145" s="237"/>
      <c r="M3145" s="288">
        <v>9.48</v>
      </c>
      <c r="N3145" s="288"/>
      <c r="O3145" s="311">
        <v>350</v>
      </c>
      <c r="P3145" s="298"/>
      <c r="Q3145" s="299">
        <v>34.549999999999997</v>
      </c>
      <c r="R3145" s="299"/>
      <c r="S3145" s="300">
        <v>10.130000000000001</v>
      </c>
      <c r="T3145" s="301"/>
      <c r="U3145" s="246"/>
    </row>
    <row r="3146" spans="1:21" x14ac:dyDescent="0.25">
      <c r="A3146" s="290" t="s">
        <v>7021</v>
      </c>
      <c r="B3146" t="s">
        <v>262</v>
      </c>
      <c r="C3146" t="s">
        <v>263</v>
      </c>
      <c r="D3146" t="s">
        <v>264</v>
      </c>
      <c r="E3146" t="s">
        <v>7022</v>
      </c>
      <c r="F3146" t="s">
        <v>141</v>
      </c>
      <c r="G3146" t="s">
        <v>97</v>
      </c>
      <c r="H3146" t="s">
        <v>833</v>
      </c>
      <c r="I3146" s="200">
        <v>27669</v>
      </c>
      <c r="J3146" s="200"/>
      <c r="K3146" s="237">
        <v>482.97</v>
      </c>
      <c r="L3146" s="237"/>
      <c r="M3146" s="288">
        <v>57.29</v>
      </c>
      <c r="N3146" s="288"/>
      <c r="O3146" s="311">
        <v>28500</v>
      </c>
      <c r="P3146" s="298"/>
      <c r="Q3146" s="299">
        <v>475.55</v>
      </c>
      <c r="R3146" s="299"/>
      <c r="S3146" s="300">
        <v>59.93</v>
      </c>
      <c r="T3146" s="301"/>
      <c r="U3146" s="246"/>
    </row>
    <row r="3147" spans="1:21" x14ac:dyDescent="0.25">
      <c r="A3147" s="290" t="s">
        <v>7023</v>
      </c>
      <c r="B3147" t="s">
        <v>262</v>
      </c>
      <c r="C3147" t="s">
        <v>263</v>
      </c>
      <c r="D3147" t="s">
        <v>264</v>
      </c>
      <c r="E3147" t="s">
        <v>7024</v>
      </c>
      <c r="F3147" t="s">
        <v>141</v>
      </c>
      <c r="G3147" t="s">
        <v>97</v>
      </c>
      <c r="H3147" t="s">
        <v>833</v>
      </c>
      <c r="I3147" s="200">
        <v>900</v>
      </c>
      <c r="J3147" s="200"/>
      <c r="K3147" s="237">
        <v>143.53</v>
      </c>
      <c r="L3147" s="237"/>
      <c r="M3147" s="288">
        <v>6.27</v>
      </c>
      <c r="N3147" s="288"/>
      <c r="O3147" s="311">
        <v>1100</v>
      </c>
      <c r="P3147" s="298"/>
      <c r="Q3147" s="299">
        <v>155.85</v>
      </c>
      <c r="R3147" s="299"/>
      <c r="S3147" s="300">
        <v>7.06</v>
      </c>
      <c r="T3147" s="301"/>
      <c r="U3147" s="246"/>
    </row>
    <row r="3148" spans="1:21" x14ac:dyDescent="0.25">
      <c r="A3148" s="290" t="s">
        <v>7025</v>
      </c>
      <c r="B3148" t="s">
        <v>262</v>
      </c>
      <c r="C3148" t="s">
        <v>263</v>
      </c>
      <c r="D3148" t="s">
        <v>264</v>
      </c>
      <c r="E3148" t="s">
        <v>122</v>
      </c>
      <c r="F3148" t="s">
        <v>141</v>
      </c>
      <c r="G3148" t="s">
        <v>97</v>
      </c>
      <c r="H3148" t="s">
        <v>896</v>
      </c>
      <c r="I3148" s="200">
        <v>0</v>
      </c>
      <c r="J3148" s="200"/>
      <c r="K3148" s="237">
        <v>78.27</v>
      </c>
      <c r="L3148" s="237"/>
      <c r="M3148" s="288">
        <v>0</v>
      </c>
      <c r="N3148" s="288"/>
      <c r="O3148" s="311">
        <v>0</v>
      </c>
      <c r="P3148" s="298"/>
      <c r="Q3148" s="299">
        <v>80.06</v>
      </c>
      <c r="R3148" s="299"/>
      <c r="S3148" s="300">
        <v>0</v>
      </c>
      <c r="T3148" s="301"/>
      <c r="U3148" s="246"/>
    </row>
    <row r="3149" spans="1:21" x14ac:dyDescent="0.25">
      <c r="A3149" s="290" t="s">
        <v>7026</v>
      </c>
      <c r="B3149" t="s">
        <v>262</v>
      </c>
      <c r="C3149" t="s">
        <v>263</v>
      </c>
      <c r="D3149" t="s">
        <v>264</v>
      </c>
      <c r="E3149" t="s">
        <v>2165</v>
      </c>
      <c r="F3149" t="s">
        <v>141</v>
      </c>
      <c r="G3149" t="s">
        <v>97</v>
      </c>
      <c r="H3149" t="s">
        <v>833</v>
      </c>
      <c r="I3149" s="200">
        <v>3000</v>
      </c>
      <c r="J3149" s="200"/>
      <c r="K3149" s="237">
        <v>117.09</v>
      </c>
      <c r="L3149" s="237"/>
      <c r="M3149" s="288">
        <v>25.62</v>
      </c>
      <c r="N3149" s="288"/>
      <c r="O3149" s="311">
        <v>3100</v>
      </c>
      <c r="P3149" s="298"/>
      <c r="Q3149" s="299">
        <v>121.17</v>
      </c>
      <c r="R3149" s="299"/>
      <c r="S3149" s="300">
        <v>25.58</v>
      </c>
      <c r="T3149" s="301"/>
      <c r="U3149" s="246"/>
    </row>
    <row r="3150" spans="1:21" x14ac:dyDescent="0.25">
      <c r="A3150" s="290" t="s">
        <v>7027</v>
      </c>
      <c r="B3150" t="s">
        <v>262</v>
      </c>
      <c r="C3150" t="s">
        <v>263</v>
      </c>
      <c r="D3150" t="s">
        <v>264</v>
      </c>
      <c r="E3150" t="s">
        <v>7028</v>
      </c>
      <c r="F3150" t="s">
        <v>141</v>
      </c>
      <c r="G3150" t="s">
        <v>97</v>
      </c>
      <c r="H3150" t="s">
        <v>896</v>
      </c>
      <c r="I3150" s="200">
        <v>0</v>
      </c>
      <c r="J3150" s="200"/>
      <c r="K3150" s="237">
        <v>56.51</v>
      </c>
      <c r="L3150" s="237"/>
      <c r="M3150" s="288">
        <v>0</v>
      </c>
      <c r="N3150" s="288"/>
      <c r="O3150" s="311">
        <v>0</v>
      </c>
      <c r="P3150" s="298"/>
      <c r="Q3150" s="299">
        <v>53.81</v>
      </c>
      <c r="R3150" s="299"/>
      <c r="S3150" s="300">
        <v>0</v>
      </c>
      <c r="T3150" s="301"/>
      <c r="U3150" s="246"/>
    </row>
    <row r="3151" spans="1:21" x14ac:dyDescent="0.25">
      <c r="A3151" s="290" t="s">
        <v>7029</v>
      </c>
      <c r="B3151" t="s">
        <v>262</v>
      </c>
      <c r="C3151" t="s">
        <v>263</v>
      </c>
      <c r="D3151" t="s">
        <v>264</v>
      </c>
      <c r="E3151" t="s">
        <v>7030</v>
      </c>
      <c r="F3151" t="s">
        <v>141</v>
      </c>
      <c r="G3151" t="s">
        <v>97</v>
      </c>
      <c r="H3151" t="s">
        <v>833</v>
      </c>
      <c r="I3151" s="200">
        <v>1625</v>
      </c>
      <c r="J3151" s="200"/>
      <c r="K3151" s="237">
        <v>156.24</v>
      </c>
      <c r="L3151" s="237"/>
      <c r="M3151" s="288">
        <v>10.4</v>
      </c>
      <c r="N3151" s="288"/>
      <c r="O3151" s="311">
        <v>2125</v>
      </c>
      <c r="P3151" s="298"/>
      <c r="Q3151" s="299">
        <v>158.59</v>
      </c>
      <c r="R3151" s="299"/>
      <c r="S3151" s="300">
        <v>13.4</v>
      </c>
      <c r="T3151" s="301"/>
      <c r="U3151" s="246"/>
    </row>
    <row r="3152" spans="1:21" x14ac:dyDescent="0.25">
      <c r="A3152" s="290" t="s">
        <v>7031</v>
      </c>
      <c r="B3152" t="s">
        <v>262</v>
      </c>
      <c r="C3152" t="s">
        <v>263</v>
      </c>
      <c r="D3152" t="s">
        <v>264</v>
      </c>
      <c r="E3152" t="s">
        <v>7032</v>
      </c>
      <c r="F3152" t="s">
        <v>141</v>
      </c>
      <c r="G3152" t="s">
        <v>97</v>
      </c>
      <c r="H3152" t="s">
        <v>833</v>
      </c>
      <c r="I3152" s="200">
        <v>5500</v>
      </c>
      <c r="J3152" s="200"/>
      <c r="K3152" s="237">
        <v>76.400000000000006</v>
      </c>
      <c r="L3152" s="237"/>
      <c r="M3152" s="288">
        <v>71.989999999999995</v>
      </c>
      <c r="N3152" s="288"/>
      <c r="O3152" s="311">
        <v>6000</v>
      </c>
      <c r="P3152" s="298"/>
      <c r="Q3152" s="299">
        <v>78.88</v>
      </c>
      <c r="R3152" s="299"/>
      <c r="S3152" s="300">
        <v>76.06</v>
      </c>
      <c r="T3152" s="301"/>
      <c r="U3152" s="246"/>
    </row>
    <row r="3153" spans="1:21" x14ac:dyDescent="0.25">
      <c r="A3153" s="290" t="s">
        <v>7033</v>
      </c>
      <c r="B3153" t="s">
        <v>262</v>
      </c>
      <c r="C3153" t="s">
        <v>263</v>
      </c>
      <c r="D3153" t="s">
        <v>264</v>
      </c>
      <c r="E3153" t="s">
        <v>7034</v>
      </c>
      <c r="F3153" t="s">
        <v>141</v>
      </c>
      <c r="G3153" t="s">
        <v>97</v>
      </c>
      <c r="H3153" t="s">
        <v>833</v>
      </c>
      <c r="I3153" s="200">
        <v>13240</v>
      </c>
      <c r="J3153" s="200"/>
      <c r="K3153" s="237">
        <v>358.96</v>
      </c>
      <c r="L3153" s="237"/>
      <c r="M3153" s="288">
        <v>36.880000000000003</v>
      </c>
      <c r="N3153" s="288"/>
      <c r="O3153" s="311">
        <v>13700</v>
      </c>
      <c r="P3153" s="298"/>
      <c r="Q3153" s="299">
        <v>354.21</v>
      </c>
      <c r="R3153" s="299"/>
      <c r="S3153" s="300">
        <v>38.68</v>
      </c>
      <c r="T3153" s="301"/>
      <c r="U3153" s="246"/>
    </row>
    <row r="3154" spans="1:21" x14ac:dyDescent="0.25">
      <c r="A3154" s="290" t="s">
        <v>7035</v>
      </c>
      <c r="B3154" t="s">
        <v>262</v>
      </c>
      <c r="C3154" t="s">
        <v>263</v>
      </c>
      <c r="D3154" t="s">
        <v>264</v>
      </c>
      <c r="E3154" t="s">
        <v>7036</v>
      </c>
      <c r="F3154" t="s">
        <v>141</v>
      </c>
      <c r="G3154" t="s">
        <v>97</v>
      </c>
      <c r="H3154" t="s">
        <v>833</v>
      </c>
      <c r="I3154" s="200">
        <v>15500</v>
      </c>
      <c r="J3154" s="200"/>
      <c r="K3154" s="237">
        <v>249.81</v>
      </c>
      <c r="L3154" s="237"/>
      <c r="M3154" s="288">
        <v>62.05</v>
      </c>
      <c r="N3154" s="288"/>
      <c r="O3154" s="311">
        <v>15500</v>
      </c>
      <c r="P3154" s="298"/>
      <c r="Q3154" s="299">
        <v>250.23</v>
      </c>
      <c r="R3154" s="299"/>
      <c r="S3154" s="300">
        <v>61.94</v>
      </c>
      <c r="T3154" s="301"/>
      <c r="U3154" s="246"/>
    </row>
    <row r="3155" spans="1:21" x14ac:dyDescent="0.25">
      <c r="A3155" s="290" t="s">
        <v>7037</v>
      </c>
      <c r="B3155" t="s">
        <v>262</v>
      </c>
      <c r="C3155" t="s">
        <v>263</v>
      </c>
      <c r="D3155" t="s">
        <v>264</v>
      </c>
      <c r="E3155" t="s">
        <v>7038</v>
      </c>
      <c r="F3155" t="s">
        <v>141</v>
      </c>
      <c r="G3155" t="s">
        <v>97</v>
      </c>
      <c r="H3155" t="s">
        <v>833</v>
      </c>
      <c r="I3155" s="200">
        <v>110000</v>
      </c>
      <c r="J3155" s="200"/>
      <c r="K3155" s="237">
        <v>1071.74</v>
      </c>
      <c r="L3155" s="237"/>
      <c r="M3155" s="288">
        <v>102.64</v>
      </c>
      <c r="N3155" s="288"/>
      <c r="O3155" s="311">
        <v>110000</v>
      </c>
      <c r="P3155" s="298"/>
      <c r="Q3155" s="299">
        <v>1068.8</v>
      </c>
      <c r="R3155" s="299"/>
      <c r="S3155" s="300">
        <v>102.92</v>
      </c>
      <c r="T3155" s="301"/>
      <c r="U3155" s="246"/>
    </row>
    <row r="3156" spans="1:21" x14ac:dyDescent="0.25">
      <c r="A3156" s="290" t="s">
        <v>7039</v>
      </c>
      <c r="B3156" t="s">
        <v>262</v>
      </c>
      <c r="C3156" t="s">
        <v>263</v>
      </c>
      <c r="D3156" t="s">
        <v>264</v>
      </c>
      <c r="E3156" t="s">
        <v>7040</v>
      </c>
      <c r="F3156" t="s">
        <v>141</v>
      </c>
      <c r="G3156" t="s">
        <v>97</v>
      </c>
      <c r="H3156" t="s">
        <v>833</v>
      </c>
      <c r="I3156" s="200">
        <v>4760</v>
      </c>
      <c r="J3156" s="200"/>
      <c r="K3156" s="237">
        <v>161.38999999999999</v>
      </c>
      <c r="L3156" s="237"/>
      <c r="M3156" s="288">
        <v>29.49</v>
      </c>
      <c r="N3156" s="288"/>
      <c r="O3156" s="311">
        <v>4900</v>
      </c>
      <c r="P3156" s="298"/>
      <c r="Q3156" s="299">
        <v>159.91999999999999</v>
      </c>
      <c r="R3156" s="299"/>
      <c r="S3156" s="300">
        <v>30.64</v>
      </c>
      <c r="T3156" s="301"/>
      <c r="U3156" s="246"/>
    </row>
    <row r="3157" spans="1:21" x14ac:dyDescent="0.25">
      <c r="A3157" s="290" t="s">
        <v>7041</v>
      </c>
      <c r="B3157" t="s">
        <v>262</v>
      </c>
      <c r="C3157" t="s">
        <v>263</v>
      </c>
      <c r="D3157" t="s">
        <v>264</v>
      </c>
      <c r="E3157" t="s">
        <v>7042</v>
      </c>
      <c r="F3157" t="s">
        <v>141</v>
      </c>
      <c r="G3157" t="s">
        <v>97</v>
      </c>
      <c r="H3157" t="s">
        <v>833</v>
      </c>
      <c r="I3157" s="200">
        <v>150957</v>
      </c>
      <c r="J3157" s="200"/>
      <c r="K3157" s="237">
        <v>1817.15</v>
      </c>
      <c r="L3157" s="237"/>
      <c r="M3157" s="288">
        <v>83.07</v>
      </c>
      <c r="N3157" s="288"/>
      <c r="O3157" s="311">
        <v>162261</v>
      </c>
      <c r="P3157" s="298"/>
      <c r="Q3157" s="299">
        <v>1794.13</v>
      </c>
      <c r="R3157" s="299"/>
      <c r="S3157" s="300">
        <v>90.44</v>
      </c>
      <c r="T3157" s="301"/>
      <c r="U3157" s="246"/>
    </row>
    <row r="3158" spans="1:21" x14ac:dyDescent="0.25">
      <c r="A3158" s="290" t="s">
        <v>7043</v>
      </c>
      <c r="B3158" t="s">
        <v>262</v>
      </c>
      <c r="C3158" t="s">
        <v>263</v>
      </c>
      <c r="D3158" t="s">
        <v>264</v>
      </c>
      <c r="E3158" t="s">
        <v>7044</v>
      </c>
      <c r="F3158" t="s">
        <v>141</v>
      </c>
      <c r="G3158" t="s">
        <v>97</v>
      </c>
      <c r="H3158" t="s">
        <v>833</v>
      </c>
      <c r="I3158" s="200">
        <v>1150</v>
      </c>
      <c r="J3158" s="200"/>
      <c r="K3158" s="237">
        <v>114.88</v>
      </c>
      <c r="L3158" s="237"/>
      <c r="M3158" s="288">
        <v>10.01</v>
      </c>
      <c r="N3158" s="288"/>
      <c r="O3158" s="311">
        <v>1180</v>
      </c>
      <c r="P3158" s="298"/>
      <c r="Q3158" s="299">
        <v>117.58</v>
      </c>
      <c r="R3158" s="299"/>
      <c r="S3158" s="300">
        <v>10.039999999999999</v>
      </c>
      <c r="T3158" s="301"/>
      <c r="U3158" s="246"/>
    </row>
    <row r="3159" spans="1:21" x14ac:dyDescent="0.25">
      <c r="A3159" s="290" t="s">
        <v>7045</v>
      </c>
      <c r="B3159" t="s">
        <v>262</v>
      </c>
      <c r="C3159" t="s">
        <v>263</v>
      </c>
      <c r="D3159" t="s">
        <v>264</v>
      </c>
      <c r="E3159" t="s">
        <v>7046</v>
      </c>
      <c r="F3159" t="s">
        <v>141</v>
      </c>
      <c r="G3159" t="s">
        <v>97</v>
      </c>
      <c r="H3159" t="s">
        <v>833</v>
      </c>
      <c r="I3159" s="200">
        <v>6041</v>
      </c>
      <c r="J3159" s="200"/>
      <c r="K3159" s="237">
        <v>171.09</v>
      </c>
      <c r="L3159" s="237"/>
      <c r="M3159" s="288">
        <v>35.31</v>
      </c>
      <c r="N3159" s="288"/>
      <c r="O3159" s="311">
        <v>6200</v>
      </c>
      <c r="P3159" s="298"/>
      <c r="Q3159" s="299">
        <v>175.42</v>
      </c>
      <c r="R3159" s="299"/>
      <c r="S3159" s="300">
        <v>35.340000000000003</v>
      </c>
      <c r="T3159" s="301"/>
      <c r="U3159" s="246"/>
    </row>
    <row r="3160" spans="1:21" x14ac:dyDescent="0.25">
      <c r="A3160" s="290" t="s">
        <v>7047</v>
      </c>
      <c r="B3160" t="s">
        <v>262</v>
      </c>
      <c r="C3160" t="s">
        <v>263</v>
      </c>
      <c r="D3160" t="s">
        <v>264</v>
      </c>
      <c r="E3160" t="s">
        <v>7048</v>
      </c>
      <c r="F3160" t="s">
        <v>141</v>
      </c>
      <c r="G3160" t="s">
        <v>97</v>
      </c>
      <c r="H3160" t="s">
        <v>833</v>
      </c>
      <c r="I3160" s="200">
        <v>6349</v>
      </c>
      <c r="J3160" s="200"/>
      <c r="K3160" s="237">
        <v>202.47</v>
      </c>
      <c r="L3160" s="237"/>
      <c r="M3160" s="288">
        <v>31.36</v>
      </c>
      <c r="N3160" s="288"/>
      <c r="O3160" s="311">
        <v>6500</v>
      </c>
      <c r="P3160" s="298"/>
      <c r="Q3160" s="299">
        <v>202.31</v>
      </c>
      <c r="R3160" s="299"/>
      <c r="S3160" s="300">
        <v>32.130000000000003</v>
      </c>
      <c r="T3160" s="301"/>
      <c r="U3160" s="246"/>
    </row>
    <row r="3161" spans="1:21" x14ac:dyDescent="0.25">
      <c r="A3161" s="290" t="s">
        <v>7049</v>
      </c>
      <c r="B3161" t="s">
        <v>262</v>
      </c>
      <c r="C3161" t="s">
        <v>263</v>
      </c>
      <c r="D3161" t="s">
        <v>264</v>
      </c>
      <c r="E3161" t="s">
        <v>7050</v>
      </c>
      <c r="F3161" t="s">
        <v>141</v>
      </c>
      <c r="G3161" t="s">
        <v>97</v>
      </c>
      <c r="H3161" t="s">
        <v>833</v>
      </c>
      <c r="I3161" s="200">
        <v>19000</v>
      </c>
      <c r="J3161" s="200"/>
      <c r="K3161" s="237">
        <v>433.79</v>
      </c>
      <c r="L3161" s="237"/>
      <c r="M3161" s="288">
        <v>43.8</v>
      </c>
      <c r="N3161" s="288"/>
      <c r="O3161" s="311">
        <v>18060</v>
      </c>
      <c r="P3161" s="298"/>
      <c r="Q3161" s="299">
        <v>428.42</v>
      </c>
      <c r="R3161" s="299"/>
      <c r="S3161" s="300">
        <v>42.15</v>
      </c>
      <c r="T3161" s="301"/>
      <c r="U3161" s="246"/>
    </row>
    <row r="3162" spans="1:21" x14ac:dyDescent="0.25">
      <c r="A3162" s="290" t="s">
        <v>7051</v>
      </c>
      <c r="B3162" t="s">
        <v>262</v>
      </c>
      <c r="C3162" t="s">
        <v>263</v>
      </c>
      <c r="D3162" t="s">
        <v>264</v>
      </c>
      <c r="E3162" t="s">
        <v>7052</v>
      </c>
      <c r="F3162" t="s">
        <v>141</v>
      </c>
      <c r="G3162" t="s">
        <v>97</v>
      </c>
      <c r="H3162" t="s">
        <v>833</v>
      </c>
      <c r="I3162" s="200">
        <v>3366</v>
      </c>
      <c r="J3162" s="200"/>
      <c r="K3162" s="237">
        <v>89.05</v>
      </c>
      <c r="L3162" s="237"/>
      <c r="M3162" s="288">
        <v>37.799999999999997</v>
      </c>
      <c r="N3162" s="288"/>
      <c r="O3162" s="311">
        <v>3366</v>
      </c>
      <c r="P3162" s="298"/>
      <c r="Q3162" s="299">
        <v>89.82</v>
      </c>
      <c r="R3162" s="299"/>
      <c r="S3162" s="300">
        <v>37.47</v>
      </c>
      <c r="T3162" s="301"/>
      <c r="U3162" s="246"/>
    </row>
    <row r="3163" spans="1:21" x14ac:dyDescent="0.25">
      <c r="A3163" s="290" t="s">
        <v>7053</v>
      </c>
      <c r="B3163" t="s">
        <v>262</v>
      </c>
      <c r="C3163" t="s">
        <v>263</v>
      </c>
      <c r="D3163" t="s">
        <v>264</v>
      </c>
      <c r="E3163" t="s">
        <v>7054</v>
      </c>
      <c r="F3163" t="s">
        <v>141</v>
      </c>
      <c r="G3163" t="s">
        <v>97</v>
      </c>
      <c r="H3163" t="s">
        <v>833</v>
      </c>
      <c r="I3163" s="200">
        <v>110500</v>
      </c>
      <c r="J3163" s="200"/>
      <c r="K3163" s="237">
        <v>1385.29</v>
      </c>
      <c r="L3163" s="237"/>
      <c r="M3163" s="288">
        <v>79.77</v>
      </c>
      <c r="N3163" s="288"/>
      <c r="O3163" s="311">
        <v>117350</v>
      </c>
      <c r="P3163" s="298"/>
      <c r="Q3163" s="299">
        <v>1403.92</v>
      </c>
      <c r="R3163" s="299"/>
      <c r="S3163" s="300">
        <v>83.59</v>
      </c>
      <c r="T3163" s="301"/>
      <c r="U3163" s="246"/>
    </row>
    <row r="3164" spans="1:21" x14ac:dyDescent="0.25">
      <c r="A3164" s="290" t="s">
        <v>7055</v>
      </c>
      <c r="B3164" t="s">
        <v>262</v>
      </c>
      <c r="C3164" t="s">
        <v>263</v>
      </c>
      <c r="D3164" t="s">
        <v>264</v>
      </c>
      <c r="E3164" t="s">
        <v>7056</v>
      </c>
      <c r="F3164" t="s">
        <v>141</v>
      </c>
      <c r="G3164" t="s">
        <v>97</v>
      </c>
      <c r="H3164" t="s">
        <v>833</v>
      </c>
      <c r="I3164" s="200">
        <v>932901</v>
      </c>
      <c r="J3164" s="200"/>
      <c r="K3164" s="237">
        <v>7465.64</v>
      </c>
      <c r="L3164" s="237"/>
      <c r="M3164" s="288">
        <v>124.96</v>
      </c>
      <c r="N3164" s="288"/>
      <c r="O3164" s="311">
        <v>998750</v>
      </c>
      <c r="P3164" s="298"/>
      <c r="Q3164" s="299">
        <v>7410.24</v>
      </c>
      <c r="R3164" s="299"/>
      <c r="S3164" s="300">
        <v>134.78</v>
      </c>
      <c r="T3164" s="301"/>
      <c r="U3164" s="246"/>
    </row>
    <row r="3165" spans="1:21" x14ac:dyDescent="0.25">
      <c r="A3165" s="290" t="s">
        <v>7057</v>
      </c>
      <c r="B3165" t="s">
        <v>262</v>
      </c>
      <c r="C3165" t="s">
        <v>263</v>
      </c>
      <c r="D3165" t="s">
        <v>264</v>
      </c>
      <c r="E3165" t="s">
        <v>7058</v>
      </c>
      <c r="F3165" t="s">
        <v>141</v>
      </c>
      <c r="G3165" t="s">
        <v>97</v>
      </c>
      <c r="H3165" t="s">
        <v>896</v>
      </c>
      <c r="I3165" s="200">
        <v>420</v>
      </c>
      <c r="J3165" s="200"/>
      <c r="K3165" s="237">
        <v>67.599999999999994</v>
      </c>
      <c r="L3165" s="237"/>
      <c r="M3165" s="288">
        <v>6.21</v>
      </c>
      <c r="N3165" s="288"/>
      <c r="O3165" s="311">
        <v>0</v>
      </c>
      <c r="P3165" s="298"/>
      <c r="Q3165" s="299">
        <v>64.680000000000007</v>
      </c>
      <c r="R3165" s="299"/>
      <c r="S3165" s="300">
        <v>0</v>
      </c>
      <c r="T3165" s="301"/>
      <c r="U3165" s="246"/>
    </row>
    <row r="3166" spans="1:21" x14ac:dyDescent="0.25">
      <c r="A3166" s="290" t="s">
        <v>7059</v>
      </c>
      <c r="B3166" t="s">
        <v>262</v>
      </c>
      <c r="C3166" t="s">
        <v>263</v>
      </c>
      <c r="D3166" t="s">
        <v>264</v>
      </c>
      <c r="E3166" t="s">
        <v>7060</v>
      </c>
      <c r="F3166" t="s">
        <v>141</v>
      </c>
      <c r="G3166" t="s">
        <v>97</v>
      </c>
      <c r="H3166" t="s">
        <v>833</v>
      </c>
      <c r="I3166" s="200">
        <v>8800</v>
      </c>
      <c r="J3166" s="200"/>
      <c r="K3166" s="237">
        <v>224.77</v>
      </c>
      <c r="L3166" s="237"/>
      <c r="M3166" s="288">
        <v>39.15</v>
      </c>
      <c r="N3166" s="288"/>
      <c r="O3166" s="311">
        <v>9000</v>
      </c>
      <c r="P3166" s="298"/>
      <c r="Q3166" s="299">
        <v>222.02</v>
      </c>
      <c r="R3166" s="299"/>
      <c r="S3166" s="300">
        <v>40.54</v>
      </c>
      <c r="T3166" s="301"/>
      <c r="U3166" s="246"/>
    </row>
    <row r="3167" spans="1:21" x14ac:dyDescent="0.25">
      <c r="A3167" s="290" t="s">
        <v>7061</v>
      </c>
      <c r="B3167" t="s">
        <v>262</v>
      </c>
      <c r="C3167" t="s">
        <v>263</v>
      </c>
      <c r="D3167" t="s">
        <v>264</v>
      </c>
      <c r="E3167" t="s">
        <v>7062</v>
      </c>
      <c r="F3167" t="s">
        <v>141</v>
      </c>
      <c r="G3167" t="s">
        <v>97</v>
      </c>
      <c r="H3167" t="s">
        <v>833</v>
      </c>
      <c r="I3167" s="200">
        <v>6500</v>
      </c>
      <c r="J3167" s="200"/>
      <c r="K3167" s="237">
        <v>136.62</v>
      </c>
      <c r="L3167" s="237"/>
      <c r="M3167" s="288">
        <v>47.58</v>
      </c>
      <c r="N3167" s="288"/>
      <c r="O3167" s="311">
        <v>6500</v>
      </c>
      <c r="P3167" s="298"/>
      <c r="Q3167" s="299">
        <v>139.62</v>
      </c>
      <c r="R3167" s="299"/>
      <c r="S3167" s="300">
        <v>46.55</v>
      </c>
      <c r="T3167" s="301"/>
      <c r="U3167" s="246"/>
    </row>
    <row r="3168" spans="1:21" x14ac:dyDescent="0.25">
      <c r="A3168" s="290" t="s">
        <v>7063</v>
      </c>
      <c r="B3168" t="s">
        <v>262</v>
      </c>
      <c r="C3168" t="s">
        <v>263</v>
      </c>
      <c r="D3168" t="s">
        <v>264</v>
      </c>
      <c r="E3168" t="s">
        <v>7064</v>
      </c>
      <c r="F3168" t="s">
        <v>141</v>
      </c>
      <c r="G3168" t="s">
        <v>97</v>
      </c>
      <c r="H3168" t="s">
        <v>833</v>
      </c>
      <c r="I3168" s="200">
        <v>4250</v>
      </c>
      <c r="J3168" s="200"/>
      <c r="K3168" s="237">
        <v>141.69</v>
      </c>
      <c r="L3168" s="237"/>
      <c r="M3168" s="288">
        <v>30</v>
      </c>
      <c r="N3168" s="288"/>
      <c r="O3168" s="311">
        <v>4250</v>
      </c>
      <c r="P3168" s="298"/>
      <c r="Q3168" s="299">
        <v>142.94999999999999</v>
      </c>
      <c r="R3168" s="299"/>
      <c r="S3168" s="300">
        <v>29.73</v>
      </c>
      <c r="T3168" s="301"/>
      <c r="U3168" s="246"/>
    </row>
    <row r="3169" spans="1:21" x14ac:dyDescent="0.25">
      <c r="A3169" s="290" t="s">
        <v>7065</v>
      </c>
      <c r="B3169" t="s">
        <v>262</v>
      </c>
      <c r="C3169" t="s">
        <v>263</v>
      </c>
      <c r="D3169" t="s">
        <v>264</v>
      </c>
      <c r="E3169" t="s">
        <v>7066</v>
      </c>
      <c r="F3169" t="s">
        <v>141</v>
      </c>
      <c r="G3169" t="s">
        <v>97</v>
      </c>
      <c r="H3169" t="s">
        <v>896</v>
      </c>
      <c r="I3169" s="200">
        <v>0</v>
      </c>
      <c r="J3169" s="200"/>
      <c r="K3169" s="237">
        <v>72.7</v>
      </c>
      <c r="L3169" s="237"/>
      <c r="M3169" s="288">
        <v>0</v>
      </c>
      <c r="N3169" s="288"/>
      <c r="O3169" s="311">
        <v>0</v>
      </c>
      <c r="P3169" s="298"/>
      <c r="Q3169" s="299">
        <v>72.44</v>
      </c>
      <c r="R3169" s="299"/>
      <c r="S3169" s="300">
        <v>0</v>
      </c>
      <c r="T3169" s="301"/>
      <c r="U3169" s="246"/>
    </row>
    <row r="3170" spans="1:21" x14ac:dyDescent="0.25">
      <c r="A3170" s="290" t="s">
        <v>7067</v>
      </c>
      <c r="B3170" t="s">
        <v>262</v>
      </c>
      <c r="C3170" t="s">
        <v>263</v>
      </c>
      <c r="D3170" t="s">
        <v>264</v>
      </c>
      <c r="E3170" t="s">
        <v>7068</v>
      </c>
      <c r="F3170" t="s">
        <v>141</v>
      </c>
      <c r="G3170" t="s">
        <v>97</v>
      </c>
      <c r="H3170" t="s">
        <v>833</v>
      </c>
      <c r="I3170" s="200">
        <v>4474</v>
      </c>
      <c r="J3170" s="200"/>
      <c r="K3170" s="237">
        <v>165.93</v>
      </c>
      <c r="L3170" s="237"/>
      <c r="M3170" s="288">
        <v>26.96</v>
      </c>
      <c r="N3170" s="288"/>
      <c r="O3170" s="311">
        <v>5692</v>
      </c>
      <c r="P3170" s="298"/>
      <c r="Q3170" s="299">
        <v>166.23</v>
      </c>
      <c r="R3170" s="299"/>
      <c r="S3170" s="300">
        <v>34.24</v>
      </c>
      <c r="T3170" s="301"/>
      <c r="U3170" s="246"/>
    </row>
    <row r="3171" spans="1:21" x14ac:dyDescent="0.25">
      <c r="A3171" s="290" t="s">
        <v>7069</v>
      </c>
      <c r="B3171" t="s">
        <v>262</v>
      </c>
      <c r="C3171" t="s">
        <v>263</v>
      </c>
      <c r="D3171" t="s">
        <v>264</v>
      </c>
      <c r="E3171" t="s">
        <v>7070</v>
      </c>
      <c r="F3171" t="s">
        <v>141</v>
      </c>
      <c r="G3171" t="s">
        <v>97</v>
      </c>
      <c r="H3171" t="s">
        <v>833</v>
      </c>
      <c r="I3171" s="200">
        <v>2100</v>
      </c>
      <c r="J3171" s="200"/>
      <c r="K3171" s="237">
        <v>150.31</v>
      </c>
      <c r="L3171" s="237"/>
      <c r="M3171" s="288">
        <v>13.97</v>
      </c>
      <c r="N3171" s="288"/>
      <c r="O3171" s="311">
        <v>3000</v>
      </c>
      <c r="P3171" s="298"/>
      <c r="Q3171" s="299">
        <v>149.47999999999999</v>
      </c>
      <c r="R3171" s="299"/>
      <c r="S3171" s="300">
        <v>20.07</v>
      </c>
      <c r="T3171" s="301"/>
      <c r="U3171" s="246"/>
    </row>
    <row r="3172" spans="1:21" x14ac:dyDescent="0.25">
      <c r="A3172" s="290" t="s">
        <v>7071</v>
      </c>
      <c r="B3172" t="s">
        <v>262</v>
      </c>
      <c r="C3172" t="s">
        <v>263</v>
      </c>
      <c r="D3172" t="s">
        <v>264</v>
      </c>
      <c r="E3172" t="s">
        <v>7072</v>
      </c>
      <c r="F3172" t="s">
        <v>141</v>
      </c>
      <c r="G3172" t="s">
        <v>97</v>
      </c>
      <c r="H3172" t="s">
        <v>896</v>
      </c>
      <c r="I3172" s="200">
        <v>0</v>
      </c>
      <c r="J3172" s="200"/>
      <c r="K3172" s="237">
        <v>73.45</v>
      </c>
      <c r="L3172" s="237"/>
      <c r="M3172" s="288">
        <v>0</v>
      </c>
      <c r="N3172" s="288"/>
      <c r="O3172" s="311">
        <v>0</v>
      </c>
      <c r="P3172" s="298"/>
      <c r="Q3172" s="299">
        <v>71.94</v>
      </c>
      <c r="R3172" s="299"/>
      <c r="S3172" s="300">
        <v>0</v>
      </c>
      <c r="T3172" s="301"/>
      <c r="U3172" s="246"/>
    </row>
    <row r="3173" spans="1:21" x14ac:dyDescent="0.25">
      <c r="A3173" s="290" t="s">
        <v>7073</v>
      </c>
      <c r="B3173" t="s">
        <v>262</v>
      </c>
      <c r="C3173" t="s">
        <v>263</v>
      </c>
      <c r="D3173" t="s">
        <v>264</v>
      </c>
      <c r="E3173" t="s">
        <v>7074</v>
      </c>
      <c r="F3173" t="s">
        <v>141</v>
      </c>
      <c r="G3173" t="s">
        <v>97</v>
      </c>
      <c r="H3173" t="s">
        <v>833</v>
      </c>
      <c r="I3173" s="200">
        <v>750</v>
      </c>
      <c r="J3173" s="200"/>
      <c r="K3173" s="237">
        <v>72.2</v>
      </c>
      <c r="L3173" s="237"/>
      <c r="M3173" s="288">
        <v>10.39</v>
      </c>
      <c r="N3173" s="288"/>
      <c r="O3173" s="311">
        <v>750</v>
      </c>
      <c r="P3173" s="298"/>
      <c r="Q3173" s="299">
        <v>72.099999999999994</v>
      </c>
      <c r="R3173" s="299"/>
      <c r="S3173" s="300">
        <v>10.4</v>
      </c>
      <c r="T3173" s="301"/>
      <c r="U3173" s="246"/>
    </row>
    <row r="3174" spans="1:21" x14ac:dyDescent="0.25">
      <c r="A3174" s="290" t="s">
        <v>7075</v>
      </c>
      <c r="B3174" t="s">
        <v>262</v>
      </c>
      <c r="C3174" t="s">
        <v>263</v>
      </c>
      <c r="D3174" t="s">
        <v>264</v>
      </c>
      <c r="E3174" t="s">
        <v>7076</v>
      </c>
      <c r="F3174" t="s">
        <v>141</v>
      </c>
      <c r="G3174" t="s">
        <v>97</v>
      </c>
      <c r="H3174" t="s">
        <v>833</v>
      </c>
      <c r="I3174" s="200">
        <v>4835</v>
      </c>
      <c r="J3174" s="200"/>
      <c r="K3174" s="237">
        <v>195.11</v>
      </c>
      <c r="L3174" s="237"/>
      <c r="M3174" s="288">
        <v>24.78</v>
      </c>
      <c r="N3174" s="288"/>
      <c r="O3174" s="311">
        <v>5069</v>
      </c>
      <c r="P3174" s="298"/>
      <c r="Q3174" s="299">
        <v>194.84</v>
      </c>
      <c r="R3174" s="299"/>
      <c r="S3174" s="300">
        <v>26.02</v>
      </c>
      <c r="T3174" s="301"/>
      <c r="U3174" s="246"/>
    </row>
    <row r="3175" spans="1:21" x14ac:dyDescent="0.25">
      <c r="A3175" s="290" t="s">
        <v>7077</v>
      </c>
      <c r="B3175" t="s">
        <v>262</v>
      </c>
      <c r="C3175" t="s">
        <v>263</v>
      </c>
      <c r="D3175" t="s">
        <v>264</v>
      </c>
      <c r="E3175" t="s">
        <v>7078</v>
      </c>
      <c r="F3175" t="s">
        <v>141</v>
      </c>
      <c r="G3175" t="s">
        <v>97</v>
      </c>
      <c r="H3175" t="s">
        <v>833</v>
      </c>
      <c r="I3175" s="200">
        <v>1300</v>
      </c>
      <c r="J3175" s="200"/>
      <c r="K3175" s="237">
        <v>33.44</v>
      </c>
      <c r="L3175" s="237"/>
      <c r="M3175" s="288">
        <v>38.880000000000003</v>
      </c>
      <c r="N3175" s="288"/>
      <c r="O3175" s="311">
        <v>1300</v>
      </c>
      <c r="P3175" s="298"/>
      <c r="Q3175" s="299">
        <v>34.090000000000003</v>
      </c>
      <c r="R3175" s="299"/>
      <c r="S3175" s="300">
        <v>38.130000000000003</v>
      </c>
      <c r="T3175" s="301"/>
      <c r="U3175" s="246"/>
    </row>
    <row r="3176" spans="1:21" x14ac:dyDescent="0.25">
      <c r="A3176" s="290" t="s">
        <v>7079</v>
      </c>
      <c r="B3176" t="s">
        <v>262</v>
      </c>
      <c r="C3176" t="s">
        <v>263</v>
      </c>
      <c r="D3176" t="s">
        <v>264</v>
      </c>
      <c r="E3176" t="s">
        <v>7080</v>
      </c>
      <c r="F3176" t="s">
        <v>141</v>
      </c>
      <c r="G3176" t="s">
        <v>97</v>
      </c>
      <c r="H3176" t="s">
        <v>833</v>
      </c>
      <c r="I3176" s="200">
        <v>6362</v>
      </c>
      <c r="J3176" s="200"/>
      <c r="K3176" s="237">
        <v>157.19</v>
      </c>
      <c r="L3176" s="237"/>
      <c r="M3176" s="288">
        <v>40.47</v>
      </c>
      <c r="N3176" s="288"/>
      <c r="O3176" s="311">
        <v>6680</v>
      </c>
      <c r="P3176" s="298"/>
      <c r="Q3176" s="299">
        <v>157.31</v>
      </c>
      <c r="R3176" s="299"/>
      <c r="S3176" s="300">
        <v>42.46</v>
      </c>
      <c r="T3176" s="301"/>
      <c r="U3176" s="246"/>
    </row>
    <row r="3177" spans="1:21" x14ac:dyDescent="0.25">
      <c r="A3177" s="290" t="s">
        <v>7081</v>
      </c>
      <c r="B3177" t="s">
        <v>262</v>
      </c>
      <c r="C3177" t="s">
        <v>263</v>
      </c>
      <c r="D3177" t="s">
        <v>264</v>
      </c>
      <c r="E3177" t="s">
        <v>7082</v>
      </c>
      <c r="F3177" t="s">
        <v>141</v>
      </c>
      <c r="G3177" t="s">
        <v>97</v>
      </c>
      <c r="H3177" t="s">
        <v>833</v>
      </c>
      <c r="I3177" s="200">
        <v>11958</v>
      </c>
      <c r="J3177" s="200"/>
      <c r="K3177" s="237">
        <v>190.84</v>
      </c>
      <c r="L3177" s="237"/>
      <c r="M3177" s="288">
        <v>62.66</v>
      </c>
      <c r="N3177" s="288"/>
      <c r="O3177" s="311">
        <v>12458</v>
      </c>
      <c r="P3177" s="298"/>
      <c r="Q3177" s="299">
        <v>190.79</v>
      </c>
      <c r="R3177" s="299"/>
      <c r="S3177" s="300">
        <v>65.3</v>
      </c>
      <c r="T3177" s="301"/>
      <c r="U3177" s="246"/>
    </row>
    <row r="3178" spans="1:21" x14ac:dyDescent="0.25">
      <c r="A3178" s="290" t="s">
        <v>7083</v>
      </c>
      <c r="B3178" t="s">
        <v>262</v>
      </c>
      <c r="C3178" t="s">
        <v>263</v>
      </c>
      <c r="D3178" t="s">
        <v>264</v>
      </c>
      <c r="E3178" t="s">
        <v>7084</v>
      </c>
      <c r="F3178" t="s">
        <v>141</v>
      </c>
      <c r="G3178" t="s">
        <v>97</v>
      </c>
      <c r="H3178" t="s">
        <v>833</v>
      </c>
      <c r="I3178" s="200">
        <v>1000</v>
      </c>
      <c r="J3178" s="200"/>
      <c r="K3178" s="237">
        <v>59.1</v>
      </c>
      <c r="L3178" s="237"/>
      <c r="M3178" s="288">
        <v>16.920000000000002</v>
      </c>
      <c r="N3178" s="288"/>
      <c r="O3178" s="311">
        <v>1000</v>
      </c>
      <c r="P3178" s="298"/>
      <c r="Q3178" s="299">
        <v>56.25</v>
      </c>
      <c r="R3178" s="299"/>
      <c r="S3178" s="300">
        <v>17.78</v>
      </c>
      <c r="T3178" s="301"/>
      <c r="U3178" s="246"/>
    </row>
    <row r="3179" spans="1:21" x14ac:dyDescent="0.25">
      <c r="A3179" s="290" t="s">
        <v>7085</v>
      </c>
      <c r="B3179" t="s">
        <v>262</v>
      </c>
      <c r="C3179" t="s">
        <v>263</v>
      </c>
      <c r="D3179" t="s">
        <v>264</v>
      </c>
      <c r="E3179" t="s">
        <v>7086</v>
      </c>
      <c r="F3179" t="s">
        <v>141</v>
      </c>
      <c r="G3179" t="s">
        <v>97</v>
      </c>
      <c r="H3179" t="s">
        <v>833</v>
      </c>
      <c r="I3179" s="200">
        <v>950</v>
      </c>
      <c r="J3179" s="200"/>
      <c r="K3179" s="237">
        <v>85.27</v>
      </c>
      <c r="L3179" s="237"/>
      <c r="M3179" s="288">
        <v>11.14</v>
      </c>
      <c r="N3179" s="288"/>
      <c r="O3179" s="311">
        <v>950</v>
      </c>
      <c r="P3179" s="298"/>
      <c r="Q3179" s="299">
        <v>85.85</v>
      </c>
      <c r="R3179" s="299"/>
      <c r="S3179" s="300">
        <v>11.07</v>
      </c>
      <c r="T3179" s="301"/>
      <c r="U3179" s="246"/>
    </row>
    <row r="3180" spans="1:21" x14ac:dyDescent="0.25">
      <c r="A3180" s="290" t="s">
        <v>7087</v>
      </c>
      <c r="B3180" t="s">
        <v>262</v>
      </c>
      <c r="C3180" t="s">
        <v>263</v>
      </c>
      <c r="D3180" t="s">
        <v>264</v>
      </c>
      <c r="E3180" t="s">
        <v>7088</v>
      </c>
      <c r="F3180" t="s">
        <v>141</v>
      </c>
      <c r="G3180" t="s">
        <v>97</v>
      </c>
      <c r="H3180" t="s">
        <v>833</v>
      </c>
      <c r="I3180" s="200">
        <v>20500</v>
      </c>
      <c r="J3180" s="200"/>
      <c r="K3180" s="237">
        <v>265.18</v>
      </c>
      <c r="L3180" s="237"/>
      <c r="M3180" s="288">
        <v>77.31</v>
      </c>
      <c r="N3180" s="288"/>
      <c r="O3180" s="311">
        <v>20910</v>
      </c>
      <c r="P3180" s="298"/>
      <c r="Q3180" s="299">
        <v>266.20999999999998</v>
      </c>
      <c r="R3180" s="299"/>
      <c r="S3180" s="300">
        <v>78.55</v>
      </c>
      <c r="T3180" s="301"/>
      <c r="U3180" s="246"/>
    </row>
    <row r="3181" spans="1:21" x14ac:dyDescent="0.25">
      <c r="A3181" s="290" t="s">
        <v>7089</v>
      </c>
      <c r="B3181" t="s">
        <v>262</v>
      </c>
      <c r="C3181" t="s">
        <v>263</v>
      </c>
      <c r="D3181" t="s">
        <v>264</v>
      </c>
      <c r="E3181" t="s">
        <v>7090</v>
      </c>
      <c r="F3181" t="s">
        <v>141</v>
      </c>
      <c r="G3181" t="s">
        <v>97</v>
      </c>
      <c r="H3181" t="s">
        <v>833</v>
      </c>
      <c r="I3181" s="200">
        <v>2588</v>
      </c>
      <c r="J3181" s="200"/>
      <c r="K3181" s="237">
        <v>80.86</v>
      </c>
      <c r="L3181" s="237"/>
      <c r="M3181" s="288">
        <v>32.01</v>
      </c>
      <c r="N3181" s="288"/>
      <c r="O3181" s="311">
        <v>2792</v>
      </c>
      <c r="P3181" s="298"/>
      <c r="Q3181" s="299">
        <v>83.87</v>
      </c>
      <c r="R3181" s="299"/>
      <c r="S3181" s="300">
        <v>33.29</v>
      </c>
      <c r="T3181" s="301"/>
      <c r="U3181" s="246"/>
    </row>
    <row r="3182" spans="1:21" x14ac:dyDescent="0.25">
      <c r="A3182" s="290" t="s">
        <v>7091</v>
      </c>
      <c r="B3182" t="s">
        <v>262</v>
      </c>
      <c r="C3182" t="s">
        <v>263</v>
      </c>
      <c r="D3182" t="s">
        <v>264</v>
      </c>
      <c r="E3182" t="s">
        <v>7092</v>
      </c>
      <c r="F3182" t="s">
        <v>141</v>
      </c>
      <c r="G3182" t="s">
        <v>97</v>
      </c>
      <c r="H3182" t="s">
        <v>833</v>
      </c>
      <c r="I3182" s="200">
        <v>2310</v>
      </c>
      <c r="J3182" s="200"/>
      <c r="K3182" s="237">
        <v>186.31</v>
      </c>
      <c r="L3182" s="237"/>
      <c r="M3182" s="288">
        <v>12.4</v>
      </c>
      <c r="N3182" s="288"/>
      <c r="O3182" s="311">
        <v>2450</v>
      </c>
      <c r="P3182" s="298"/>
      <c r="Q3182" s="299">
        <v>190.7</v>
      </c>
      <c r="R3182" s="299"/>
      <c r="S3182" s="300">
        <v>12.85</v>
      </c>
      <c r="T3182" s="301"/>
      <c r="U3182" s="246"/>
    </row>
    <row r="3183" spans="1:21" x14ac:dyDescent="0.25">
      <c r="A3183" s="290" t="s">
        <v>7093</v>
      </c>
      <c r="B3183" t="s">
        <v>262</v>
      </c>
      <c r="C3183" t="s">
        <v>263</v>
      </c>
      <c r="D3183" t="s">
        <v>264</v>
      </c>
      <c r="E3183" t="s">
        <v>7094</v>
      </c>
      <c r="F3183" t="s">
        <v>141</v>
      </c>
      <c r="G3183" t="s">
        <v>97</v>
      </c>
      <c r="H3183" t="s">
        <v>833</v>
      </c>
      <c r="I3183" s="200">
        <v>7500</v>
      </c>
      <c r="J3183" s="200"/>
      <c r="K3183" s="237">
        <v>185.7</v>
      </c>
      <c r="L3183" s="237"/>
      <c r="M3183" s="288">
        <v>40.39</v>
      </c>
      <c r="N3183" s="288"/>
      <c r="O3183" s="311">
        <v>7750</v>
      </c>
      <c r="P3183" s="298"/>
      <c r="Q3183" s="299">
        <v>184.17</v>
      </c>
      <c r="R3183" s="299"/>
      <c r="S3183" s="300">
        <v>42.08</v>
      </c>
      <c r="T3183" s="301"/>
      <c r="U3183" s="246"/>
    </row>
    <row r="3184" spans="1:21" x14ac:dyDescent="0.25">
      <c r="A3184" s="290" t="s">
        <v>7095</v>
      </c>
      <c r="B3184" t="s">
        <v>262</v>
      </c>
      <c r="C3184" t="s">
        <v>263</v>
      </c>
      <c r="D3184" t="s">
        <v>264</v>
      </c>
      <c r="E3184" t="s">
        <v>7096</v>
      </c>
      <c r="F3184" t="s">
        <v>141</v>
      </c>
      <c r="G3184" t="s">
        <v>97</v>
      </c>
      <c r="H3184" t="s">
        <v>833</v>
      </c>
      <c r="I3184" s="200">
        <v>9747</v>
      </c>
      <c r="J3184" s="200"/>
      <c r="K3184" s="237">
        <v>326.25</v>
      </c>
      <c r="L3184" s="237"/>
      <c r="M3184" s="288">
        <v>29.88</v>
      </c>
      <c r="N3184" s="288"/>
      <c r="O3184" s="311">
        <v>12865</v>
      </c>
      <c r="P3184" s="298"/>
      <c r="Q3184" s="299">
        <v>329.48</v>
      </c>
      <c r="R3184" s="299"/>
      <c r="S3184" s="300">
        <v>39.049999999999997</v>
      </c>
      <c r="T3184" s="301"/>
      <c r="U3184" s="246"/>
    </row>
    <row r="3185" spans="1:21" x14ac:dyDescent="0.25">
      <c r="A3185" s="290" t="s">
        <v>7097</v>
      </c>
      <c r="B3185" t="s">
        <v>262</v>
      </c>
      <c r="C3185" t="s">
        <v>263</v>
      </c>
      <c r="D3185" t="s">
        <v>264</v>
      </c>
      <c r="E3185" t="s">
        <v>7098</v>
      </c>
      <c r="F3185" t="s">
        <v>141</v>
      </c>
      <c r="G3185" t="s">
        <v>97</v>
      </c>
      <c r="H3185" t="s">
        <v>896</v>
      </c>
      <c r="I3185" s="200">
        <v>0</v>
      </c>
      <c r="J3185" s="200"/>
      <c r="K3185" s="237">
        <v>65.36</v>
      </c>
      <c r="L3185" s="237"/>
      <c r="M3185" s="288">
        <v>0</v>
      </c>
      <c r="N3185" s="288"/>
      <c r="O3185" s="311">
        <v>0</v>
      </c>
      <c r="P3185" s="298"/>
      <c r="Q3185" s="299">
        <v>64.34</v>
      </c>
      <c r="R3185" s="299"/>
      <c r="S3185" s="300">
        <v>0</v>
      </c>
      <c r="T3185" s="301"/>
      <c r="U3185" s="246"/>
    </row>
    <row r="3186" spans="1:21" x14ac:dyDescent="0.25">
      <c r="A3186" s="290" t="s">
        <v>7099</v>
      </c>
      <c r="B3186" t="s">
        <v>262</v>
      </c>
      <c r="C3186" t="s">
        <v>263</v>
      </c>
      <c r="D3186" t="s">
        <v>264</v>
      </c>
      <c r="E3186" t="s">
        <v>7100</v>
      </c>
      <c r="F3186" t="s">
        <v>141</v>
      </c>
      <c r="G3186" t="s">
        <v>97</v>
      </c>
      <c r="H3186" t="s">
        <v>833</v>
      </c>
      <c r="I3186" s="200">
        <v>4000</v>
      </c>
      <c r="J3186" s="200"/>
      <c r="K3186" s="237">
        <v>125.69</v>
      </c>
      <c r="L3186" s="237"/>
      <c r="M3186" s="288">
        <v>31.82</v>
      </c>
      <c r="N3186" s="288"/>
      <c r="O3186" s="311">
        <v>4500</v>
      </c>
      <c r="P3186" s="298"/>
      <c r="Q3186" s="299">
        <v>128.78</v>
      </c>
      <c r="R3186" s="299"/>
      <c r="S3186" s="300">
        <v>34.94</v>
      </c>
      <c r="T3186" s="301"/>
      <c r="U3186" s="246"/>
    </row>
    <row r="3187" spans="1:21" x14ac:dyDescent="0.25">
      <c r="A3187" s="290" t="s">
        <v>7101</v>
      </c>
      <c r="B3187" t="s">
        <v>262</v>
      </c>
      <c r="C3187" t="s">
        <v>263</v>
      </c>
      <c r="D3187" t="s">
        <v>264</v>
      </c>
      <c r="E3187" t="s">
        <v>7102</v>
      </c>
      <c r="F3187" t="s">
        <v>141</v>
      </c>
      <c r="G3187" t="s">
        <v>97</v>
      </c>
      <c r="H3187" t="s">
        <v>833</v>
      </c>
      <c r="I3187" s="200">
        <v>2942</v>
      </c>
      <c r="J3187" s="200"/>
      <c r="K3187" s="237">
        <v>107.66</v>
      </c>
      <c r="L3187" s="237"/>
      <c r="M3187" s="288">
        <v>27.33</v>
      </c>
      <c r="N3187" s="288"/>
      <c r="O3187" s="311">
        <v>3001</v>
      </c>
      <c r="P3187" s="298"/>
      <c r="Q3187" s="299">
        <v>108.81</v>
      </c>
      <c r="R3187" s="299"/>
      <c r="S3187" s="300">
        <v>27.58</v>
      </c>
      <c r="T3187" s="301"/>
      <c r="U3187" s="246"/>
    </row>
    <row r="3188" spans="1:21" x14ac:dyDescent="0.25">
      <c r="A3188" s="290" t="s">
        <v>7103</v>
      </c>
      <c r="B3188" t="s">
        <v>262</v>
      </c>
      <c r="C3188" t="s">
        <v>263</v>
      </c>
      <c r="D3188" t="s">
        <v>264</v>
      </c>
      <c r="E3188" t="s">
        <v>7104</v>
      </c>
      <c r="F3188" t="s">
        <v>141</v>
      </c>
      <c r="G3188" t="s">
        <v>97</v>
      </c>
      <c r="H3188" t="s">
        <v>833</v>
      </c>
      <c r="I3188" s="200">
        <v>134583</v>
      </c>
      <c r="J3188" s="200"/>
      <c r="K3188" s="237">
        <v>1674.63</v>
      </c>
      <c r="L3188" s="237"/>
      <c r="M3188" s="288">
        <v>80.37</v>
      </c>
      <c r="N3188" s="288"/>
      <c r="O3188" s="311">
        <v>157377</v>
      </c>
      <c r="P3188" s="298"/>
      <c r="Q3188" s="299">
        <v>1662.18</v>
      </c>
      <c r="R3188" s="299"/>
      <c r="S3188" s="300">
        <v>94.68</v>
      </c>
      <c r="T3188" s="301"/>
      <c r="U3188" s="246"/>
    </row>
    <row r="3189" spans="1:21" x14ac:dyDescent="0.25">
      <c r="A3189" s="290" t="s">
        <v>7105</v>
      </c>
      <c r="B3189" t="s">
        <v>262</v>
      </c>
      <c r="C3189" t="s">
        <v>263</v>
      </c>
      <c r="D3189" t="s">
        <v>264</v>
      </c>
      <c r="E3189" t="s">
        <v>7106</v>
      </c>
      <c r="F3189" t="s">
        <v>141</v>
      </c>
      <c r="G3189" t="s">
        <v>97</v>
      </c>
      <c r="H3189" t="s">
        <v>896</v>
      </c>
      <c r="I3189" s="200">
        <v>0</v>
      </c>
      <c r="J3189" s="200"/>
      <c r="K3189" s="237">
        <v>73.11</v>
      </c>
      <c r="L3189" s="237"/>
      <c r="M3189" s="288">
        <v>0</v>
      </c>
      <c r="N3189" s="288"/>
      <c r="O3189" s="311">
        <v>0</v>
      </c>
      <c r="P3189" s="298"/>
      <c r="Q3189" s="299">
        <v>75.64</v>
      </c>
      <c r="R3189" s="299"/>
      <c r="S3189" s="300">
        <v>0</v>
      </c>
      <c r="T3189" s="301"/>
      <c r="U3189" s="246"/>
    </row>
    <row r="3190" spans="1:21" x14ac:dyDescent="0.25">
      <c r="A3190" s="290" t="s">
        <v>7107</v>
      </c>
      <c r="B3190" t="s">
        <v>262</v>
      </c>
      <c r="C3190" t="s">
        <v>263</v>
      </c>
      <c r="D3190" t="s">
        <v>264</v>
      </c>
      <c r="E3190" t="s">
        <v>7108</v>
      </c>
      <c r="F3190" t="s">
        <v>141</v>
      </c>
      <c r="G3190" t="s">
        <v>97</v>
      </c>
      <c r="H3190" t="s">
        <v>833</v>
      </c>
      <c r="I3190" s="200">
        <v>6000</v>
      </c>
      <c r="J3190" s="200"/>
      <c r="K3190" s="237">
        <v>199.97</v>
      </c>
      <c r="L3190" s="237"/>
      <c r="M3190" s="288">
        <v>30</v>
      </c>
      <c r="N3190" s="288"/>
      <c r="O3190" s="311">
        <v>7500</v>
      </c>
      <c r="P3190" s="298"/>
      <c r="Q3190" s="299">
        <v>201.95</v>
      </c>
      <c r="R3190" s="299"/>
      <c r="S3190" s="300">
        <v>37.14</v>
      </c>
      <c r="T3190" s="301"/>
      <c r="U3190" s="246"/>
    </row>
    <row r="3191" spans="1:21" x14ac:dyDescent="0.25">
      <c r="A3191" s="290" t="s">
        <v>7109</v>
      </c>
      <c r="B3191" t="s">
        <v>262</v>
      </c>
      <c r="C3191" t="s">
        <v>263</v>
      </c>
      <c r="D3191" t="s">
        <v>264</v>
      </c>
      <c r="E3191" t="s">
        <v>7110</v>
      </c>
      <c r="F3191" t="s">
        <v>141</v>
      </c>
      <c r="G3191" t="s">
        <v>97</v>
      </c>
      <c r="H3191" t="s">
        <v>833</v>
      </c>
      <c r="I3191" s="200">
        <v>3585</v>
      </c>
      <c r="J3191" s="200"/>
      <c r="K3191" s="237">
        <v>160.19999999999999</v>
      </c>
      <c r="L3191" s="237"/>
      <c r="M3191" s="288">
        <v>22.38</v>
      </c>
      <c r="N3191" s="288"/>
      <c r="O3191" s="311">
        <v>3657</v>
      </c>
      <c r="P3191" s="298"/>
      <c r="Q3191" s="299">
        <v>163.19999999999999</v>
      </c>
      <c r="R3191" s="299"/>
      <c r="S3191" s="300">
        <v>22.41</v>
      </c>
      <c r="T3191" s="301"/>
      <c r="U3191" s="246"/>
    </row>
    <row r="3192" spans="1:21" x14ac:dyDescent="0.25">
      <c r="A3192" s="290" t="s">
        <v>7111</v>
      </c>
      <c r="B3192" t="s">
        <v>262</v>
      </c>
      <c r="C3192" t="s">
        <v>263</v>
      </c>
      <c r="D3192" t="s">
        <v>264</v>
      </c>
      <c r="E3192" t="s">
        <v>7112</v>
      </c>
      <c r="F3192" t="s">
        <v>141</v>
      </c>
      <c r="G3192" t="s">
        <v>97</v>
      </c>
      <c r="H3192" t="s">
        <v>896</v>
      </c>
      <c r="I3192" s="200">
        <v>0</v>
      </c>
      <c r="J3192" s="200"/>
      <c r="K3192" s="237">
        <v>39.549999999999997</v>
      </c>
      <c r="L3192" s="237"/>
      <c r="M3192" s="288">
        <v>0</v>
      </c>
      <c r="N3192" s="288"/>
      <c r="O3192" s="311">
        <v>0</v>
      </c>
      <c r="P3192" s="298"/>
      <c r="Q3192" s="299">
        <v>39.01</v>
      </c>
      <c r="R3192" s="299"/>
      <c r="S3192" s="300">
        <v>0</v>
      </c>
      <c r="T3192" s="301"/>
      <c r="U3192" s="246"/>
    </row>
    <row r="3193" spans="1:21" x14ac:dyDescent="0.25">
      <c r="A3193" s="290" t="s">
        <v>7113</v>
      </c>
      <c r="B3193" t="s">
        <v>262</v>
      </c>
      <c r="C3193" t="s">
        <v>263</v>
      </c>
      <c r="D3193" t="s">
        <v>264</v>
      </c>
      <c r="E3193" t="s">
        <v>7114</v>
      </c>
      <c r="F3193" t="s">
        <v>141</v>
      </c>
      <c r="G3193" t="s">
        <v>97</v>
      </c>
      <c r="H3193" t="s">
        <v>833</v>
      </c>
      <c r="I3193" s="200">
        <v>2863</v>
      </c>
      <c r="J3193" s="200"/>
      <c r="K3193" s="237">
        <v>89.44</v>
      </c>
      <c r="L3193" s="237"/>
      <c r="M3193" s="288">
        <v>32.01</v>
      </c>
      <c r="N3193" s="288"/>
      <c r="O3193" s="311">
        <v>2920</v>
      </c>
      <c r="P3193" s="298"/>
      <c r="Q3193" s="299">
        <v>89.42</v>
      </c>
      <c r="R3193" s="299"/>
      <c r="S3193" s="300">
        <v>32.65</v>
      </c>
      <c r="T3193" s="301"/>
      <c r="U3193" s="246"/>
    </row>
    <row r="3194" spans="1:21" x14ac:dyDescent="0.25">
      <c r="A3194" s="290" t="s">
        <v>7115</v>
      </c>
      <c r="B3194" t="s">
        <v>262</v>
      </c>
      <c r="C3194" t="s">
        <v>263</v>
      </c>
      <c r="D3194" t="s">
        <v>264</v>
      </c>
      <c r="E3194" t="s">
        <v>7116</v>
      </c>
      <c r="F3194" t="s">
        <v>141</v>
      </c>
      <c r="G3194" t="s">
        <v>97</v>
      </c>
      <c r="H3194" t="s">
        <v>896</v>
      </c>
      <c r="I3194" s="200">
        <v>0</v>
      </c>
      <c r="J3194" s="200"/>
      <c r="K3194" s="237">
        <v>105.59</v>
      </c>
      <c r="L3194" s="237"/>
      <c r="M3194" s="288">
        <v>0</v>
      </c>
      <c r="N3194" s="288"/>
      <c r="O3194" s="311">
        <v>0</v>
      </c>
      <c r="P3194" s="298"/>
      <c r="Q3194" s="299">
        <v>108.75</v>
      </c>
      <c r="R3194" s="299"/>
      <c r="S3194" s="300">
        <v>0</v>
      </c>
      <c r="T3194" s="301"/>
      <c r="U3194" s="246"/>
    </row>
    <row r="3195" spans="1:21" x14ac:dyDescent="0.25">
      <c r="A3195" s="290" t="s">
        <v>7117</v>
      </c>
      <c r="B3195" t="s">
        <v>262</v>
      </c>
      <c r="C3195" t="s">
        <v>263</v>
      </c>
      <c r="D3195" t="s">
        <v>264</v>
      </c>
      <c r="E3195" t="s">
        <v>7118</v>
      </c>
      <c r="F3195" t="s">
        <v>141</v>
      </c>
      <c r="G3195" t="s">
        <v>97</v>
      </c>
      <c r="H3195" t="s">
        <v>833</v>
      </c>
      <c r="I3195" s="200">
        <v>2500</v>
      </c>
      <c r="J3195" s="200"/>
      <c r="K3195" s="237">
        <v>87.91</v>
      </c>
      <c r="L3195" s="237"/>
      <c r="M3195" s="288">
        <v>28.44</v>
      </c>
      <c r="N3195" s="288"/>
      <c r="O3195" s="311">
        <v>2250</v>
      </c>
      <c r="P3195" s="298"/>
      <c r="Q3195" s="299">
        <v>85.57</v>
      </c>
      <c r="R3195" s="299"/>
      <c r="S3195" s="300">
        <v>26.29</v>
      </c>
      <c r="T3195" s="301"/>
      <c r="U3195" s="246"/>
    </row>
    <row r="3196" spans="1:21" x14ac:dyDescent="0.25">
      <c r="A3196" s="290" t="s">
        <v>7119</v>
      </c>
      <c r="B3196" t="s">
        <v>262</v>
      </c>
      <c r="C3196" t="s">
        <v>263</v>
      </c>
      <c r="D3196" t="s">
        <v>264</v>
      </c>
      <c r="E3196" t="s">
        <v>7120</v>
      </c>
      <c r="F3196" t="s">
        <v>141</v>
      </c>
      <c r="G3196" t="s">
        <v>97</v>
      </c>
      <c r="H3196" t="s">
        <v>833</v>
      </c>
      <c r="I3196" s="200">
        <v>23566</v>
      </c>
      <c r="J3196" s="200"/>
      <c r="K3196" s="237">
        <v>524.24</v>
      </c>
      <c r="L3196" s="237"/>
      <c r="M3196" s="288">
        <v>44.95</v>
      </c>
      <c r="N3196" s="288"/>
      <c r="O3196" s="311">
        <v>25765</v>
      </c>
      <c r="P3196" s="298"/>
      <c r="Q3196" s="299">
        <v>531.5</v>
      </c>
      <c r="R3196" s="299"/>
      <c r="S3196" s="300">
        <v>48.48</v>
      </c>
      <c r="T3196" s="301"/>
      <c r="U3196" s="246"/>
    </row>
    <row r="3197" spans="1:21" x14ac:dyDescent="0.25">
      <c r="A3197" s="290" t="s">
        <v>7121</v>
      </c>
      <c r="B3197" t="s">
        <v>262</v>
      </c>
      <c r="C3197" t="s">
        <v>263</v>
      </c>
      <c r="D3197" t="s">
        <v>264</v>
      </c>
      <c r="E3197" t="s">
        <v>7122</v>
      </c>
      <c r="F3197" t="s">
        <v>141</v>
      </c>
      <c r="G3197" t="s">
        <v>97</v>
      </c>
      <c r="H3197" t="s">
        <v>833</v>
      </c>
      <c r="I3197" s="200">
        <v>24460</v>
      </c>
      <c r="J3197" s="200"/>
      <c r="K3197" s="237">
        <v>557.59</v>
      </c>
      <c r="L3197" s="237"/>
      <c r="M3197" s="288">
        <v>43.87</v>
      </c>
      <c r="N3197" s="288"/>
      <c r="O3197" s="311">
        <v>24460</v>
      </c>
      <c r="P3197" s="298"/>
      <c r="Q3197" s="299">
        <v>557.16999999999996</v>
      </c>
      <c r="R3197" s="299"/>
      <c r="S3197" s="300">
        <v>43.9</v>
      </c>
      <c r="T3197" s="301"/>
      <c r="U3197" s="246"/>
    </row>
    <row r="3198" spans="1:21" x14ac:dyDescent="0.25">
      <c r="A3198" s="290" t="s">
        <v>7123</v>
      </c>
      <c r="B3198" t="s">
        <v>262</v>
      </c>
      <c r="C3198" t="s">
        <v>263</v>
      </c>
      <c r="D3198" t="s">
        <v>264</v>
      </c>
      <c r="E3198" t="s">
        <v>7124</v>
      </c>
      <c r="F3198" t="s">
        <v>141</v>
      </c>
      <c r="G3198" t="s">
        <v>97</v>
      </c>
      <c r="H3198" t="s">
        <v>833</v>
      </c>
      <c r="I3198" s="200">
        <v>3600</v>
      </c>
      <c r="J3198" s="200"/>
      <c r="K3198" s="237">
        <v>168.49</v>
      </c>
      <c r="L3198" s="237"/>
      <c r="M3198" s="288">
        <v>21.37</v>
      </c>
      <c r="N3198" s="288"/>
      <c r="O3198" s="311">
        <v>4000</v>
      </c>
      <c r="P3198" s="298"/>
      <c r="Q3198" s="299">
        <v>166.64</v>
      </c>
      <c r="R3198" s="299"/>
      <c r="S3198" s="300">
        <v>24</v>
      </c>
      <c r="T3198" s="301"/>
      <c r="U3198" s="246"/>
    </row>
    <row r="3199" spans="1:21" x14ac:dyDescent="0.25">
      <c r="A3199" s="290" t="s">
        <v>7125</v>
      </c>
      <c r="B3199" t="s">
        <v>262</v>
      </c>
      <c r="C3199" t="s">
        <v>263</v>
      </c>
      <c r="D3199" t="s">
        <v>264</v>
      </c>
      <c r="E3199" t="s">
        <v>7126</v>
      </c>
      <c r="F3199" t="s">
        <v>141</v>
      </c>
      <c r="G3199" t="s">
        <v>97</v>
      </c>
      <c r="H3199" t="s">
        <v>833</v>
      </c>
      <c r="I3199" s="200">
        <v>192447</v>
      </c>
      <c r="J3199" s="200"/>
      <c r="K3199" s="237">
        <v>1534.63</v>
      </c>
      <c r="L3199" s="237"/>
      <c r="M3199" s="288">
        <v>125.4</v>
      </c>
      <c r="N3199" s="288"/>
      <c r="O3199" s="311">
        <v>206533</v>
      </c>
      <c r="P3199" s="298"/>
      <c r="Q3199" s="299">
        <v>1606.91</v>
      </c>
      <c r="R3199" s="299"/>
      <c r="S3199" s="300">
        <v>128.53</v>
      </c>
      <c r="T3199" s="301"/>
      <c r="U3199" s="246"/>
    </row>
    <row r="3200" spans="1:21" x14ac:dyDescent="0.25">
      <c r="A3200" s="290" t="s">
        <v>7127</v>
      </c>
      <c r="B3200" t="s">
        <v>262</v>
      </c>
      <c r="C3200" t="s">
        <v>263</v>
      </c>
      <c r="D3200" t="s">
        <v>264</v>
      </c>
      <c r="E3200" t="s">
        <v>7128</v>
      </c>
      <c r="F3200" t="s">
        <v>141</v>
      </c>
      <c r="G3200" t="s">
        <v>97</v>
      </c>
      <c r="H3200" t="s">
        <v>833</v>
      </c>
      <c r="I3200" s="200">
        <v>5800</v>
      </c>
      <c r="J3200" s="200"/>
      <c r="K3200" s="237">
        <v>145.58000000000001</v>
      </c>
      <c r="L3200" s="237"/>
      <c r="M3200" s="288">
        <v>39.840000000000003</v>
      </c>
      <c r="N3200" s="288"/>
      <c r="O3200" s="311">
        <v>6090</v>
      </c>
      <c r="P3200" s="298"/>
      <c r="Q3200" s="299">
        <v>145.99</v>
      </c>
      <c r="R3200" s="299"/>
      <c r="S3200" s="300">
        <v>41.72</v>
      </c>
      <c r="T3200" s="301"/>
      <c r="U3200" s="246"/>
    </row>
    <row r="3201" spans="1:21" x14ac:dyDescent="0.25">
      <c r="A3201" s="290" t="s">
        <v>7129</v>
      </c>
      <c r="B3201" t="s">
        <v>262</v>
      </c>
      <c r="C3201" t="s">
        <v>263</v>
      </c>
      <c r="D3201" t="s">
        <v>264</v>
      </c>
      <c r="E3201" t="s">
        <v>7130</v>
      </c>
      <c r="F3201" t="s">
        <v>141</v>
      </c>
      <c r="G3201" t="s">
        <v>97</v>
      </c>
      <c r="H3201" t="s">
        <v>833</v>
      </c>
      <c r="I3201" s="200">
        <v>2530</v>
      </c>
      <c r="J3201" s="200"/>
      <c r="K3201" s="237">
        <v>121.7</v>
      </c>
      <c r="L3201" s="237"/>
      <c r="M3201" s="288">
        <v>20.79</v>
      </c>
      <c r="N3201" s="288"/>
      <c r="O3201" s="311">
        <v>2530</v>
      </c>
      <c r="P3201" s="298"/>
      <c r="Q3201" s="299">
        <v>118.43</v>
      </c>
      <c r="R3201" s="299"/>
      <c r="S3201" s="300">
        <v>21.36</v>
      </c>
      <c r="T3201" s="301"/>
      <c r="U3201" s="246"/>
    </row>
    <row r="3202" spans="1:21" x14ac:dyDescent="0.25">
      <c r="A3202" s="290" t="s">
        <v>7131</v>
      </c>
      <c r="B3202" t="s">
        <v>262</v>
      </c>
      <c r="C3202" t="s">
        <v>263</v>
      </c>
      <c r="D3202" t="s">
        <v>264</v>
      </c>
      <c r="E3202" t="s">
        <v>7132</v>
      </c>
      <c r="F3202" t="s">
        <v>141</v>
      </c>
      <c r="G3202" t="s">
        <v>97</v>
      </c>
      <c r="H3202" t="s">
        <v>833</v>
      </c>
      <c r="I3202" s="200">
        <v>13700</v>
      </c>
      <c r="J3202" s="200"/>
      <c r="K3202" s="237">
        <v>267.97000000000003</v>
      </c>
      <c r="L3202" s="237"/>
      <c r="M3202" s="288">
        <v>51.13</v>
      </c>
      <c r="N3202" s="288"/>
      <c r="O3202" s="311">
        <v>15540</v>
      </c>
      <c r="P3202" s="298"/>
      <c r="Q3202" s="299">
        <v>269.43</v>
      </c>
      <c r="R3202" s="299"/>
      <c r="S3202" s="300">
        <v>57.68</v>
      </c>
      <c r="T3202" s="301"/>
      <c r="U3202" s="246"/>
    </row>
    <row r="3203" spans="1:21" x14ac:dyDescent="0.25">
      <c r="A3203" s="290" t="s">
        <v>7133</v>
      </c>
      <c r="B3203" t="s">
        <v>262</v>
      </c>
      <c r="C3203" t="s">
        <v>263</v>
      </c>
      <c r="D3203" t="s">
        <v>264</v>
      </c>
      <c r="E3203" t="s">
        <v>7134</v>
      </c>
      <c r="F3203" t="s">
        <v>141</v>
      </c>
      <c r="G3203" t="s">
        <v>97</v>
      </c>
      <c r="H3203" t="s">
        <v>833</v>
      </c>
      <c r="I3203" s="200">
        <v>5700</v>
      </c>
      <c r="J3203" s="200"/>
      <c r="K3203" s="237">
        <v>163.71</v>
      </c>
      <c r="L3203" s="237"/>
      <c r="M3203" s="288">
        <v>34.82</v>
      </c>
      <c r="N3203" s="288"/>
      <c r="O3203" s="311">
        <v>5800</v>
      </c>
      <c r="P3203" s="298"/>
      <c r="Q3203" s="299">
        <v>161.63999999999999</v>
      </c>
      <c r="R3203" s="299"/>
      <c r="S3203" s="300">
        <v>35.880000000000003</v>
      </c>
      <c r="T3203" s="301"/>
      <c r="U3203" s="246"/>
    </row>
    <row r="3204" spans="1:21" x14ac:dyDescent="0.25">
      <c r="A3204" s="290" t="s">
        <v>7135</v>
      </c>
      <c r="B3204" t="s">
        <v>262</v>
      </c>
      <c r="C3204" t="s">
        <v>263</v>
      </c>
      <c r="D3204" t="s">
        <v>264</v>
      </c>
      <c r="E3204" t="s">
        <v>7136</v>
      </c>
      <c r="F3204" t="s">
        <v>141</v>
      </c>
      <c r="G3204" t="s">
        <v>97</v>
      </c>
      <c r="H3204" t="s">
        <v>833</v>
      </c>
      <c r="I3204" s="200">
        <v>3400</v>
      </c>
      <c r="J3204" s="200"/>
      <c r="K3204" s="237">
        <v>103</v>
      </c>
      <c r="L3204" s="237"/>
      <c r="M3204" s="288">
        <v>33.01</v>
      </c>
      <c r="N3204" s="288"/>
      <c r="O3204" s="311">
        <v>3500</v>
      </c>
      <c r="P3204" s="298"/>
      <c r="Q3204" s="299">
        <v>106.13</v>
      </c>
      <c r="R3204" s="299"/>
      <c r="S3204" s="300">
        <v>32.979999999999997</v>
      </c>
      <c r="T3204" s="301"/>
      <c r="U3204" s="246"/>
    </row>
    <row r="3205" spans="1:21" x14ac:dyDescent="0.25">
      <c r="A3205" s="290" t="s">
        <v>7137</v>
      </c>
      <c r="B3205" t="s">
        <v>262</v>
      </c>
      <c r="C3205" t="s">
        <v>263</v>
      </c>
      <c r="D3205" t="s">
        <v>264</v>
      </c>
      <c r="E3205" t="s">
        <v>7138</v>
      </c>
      <c r="F3205" t="s">
        <v>141</v>
      </c>
      <c r="G3205" t="s">
        <v>97</v>
      </c>
      <c r="H3205" t="s">
        <v>833</v>
      </c>
      <c r="I3205" s="200">
        <v>9400</v>
      </c>
      <c r="J3205" s="200"/>
      <c r="K3205" s="237">
        <v>263.89</v>
      </c>
      <c r="L3205" s="237"/>
      <c r="M3205" s="288">
        <v>35.619999999999997</v>
      </c>
      <c r="N3205" s="288"/>
      <c r="O3205" s="311">
        <v>9400</v>
      </c>
      <c r="P3205" s="298"/>
      <c r="Q3205" s="299">
        <v>267.83</v>
      </c>
      <c r="R3205" s="299"/>
      <c r="S3205" s="300">
        <v>35.1</v>
      </c>
      <c r="T3205" s="301"/>
      <c r="U3205" s="246"/>
    </row>
    <row r="3206" spans="1:21" x14ac:dyDescent="0.25">
      <c r="A3206" s="290" t="s">
        <v>7139</v>
      </c>
      <c r="B3206" t="s">
        <v>262</v>
      </c>
      <c r="C3206" t="s">
        <v>263</v>
      </c>
      <c r="D3206" t="s">
        <v>264</v>
      </c>
      <c r="E3206" t="s">
        <v>6092</v>
      </c>
      <c r="F3206" t="s">
        <v>141</v>
      </c>
      <c r="G3206" t="s">
        <v>97</v>
      </c>
      <c r="H3206" t="s">
        <v>833</v>
      </c>
      <c r="I3206" s="200">
        <v>28875</v>
      </c>
      <c r="J3206" s="200"/>
      <c r="K3206" s="237">
        <v>970.38</v>
      </c>
      <c r="L3206" s="237"/>
      <c r="M3206" s="288">
        <v>29.76</v>
      </c>
      <c r="N3206" s="288"/>
      <c r="O3206" s="311">
        <v>35000</v>
      </c>
      <c r="P3206" s="298"/>
      <c r="Q3206" s="299">
        <v>984.26</v>
      </c>
      <c r="R3206" s="299"/>
      <c r="S3206" s="300">
        <v>35.56</v>
      </c>
      <c r="T3206" s="301"/>
      <c r="U3206" s="246"/>
    </row>
    <row r="3207" spans="1:21" x14ac:dyDescent="0.25">
      <c r="A3207" s="290" t="s">
        <v>7140</v>
      </c>
      <c r="B3207" t="s">
        <v>262</v>
      </c>
      <c r="C3207" t="s">
        <v>263</v>
      </c>
      <c r="D3207" t="s">
        <v>264</v>
      </c>
      <c r="E3207" t="s">
        <v>7141</v>
      </c>
      <c r="F3207" t="s">
        <v>141</v>
      </c>
      <c r="G3207" t="s">
        <v>97</v>
      </c>
      <c r="H3207" t="s">
        <v>833</v>
      </c>
      <c r="I3207" s="200">
        <v>170672</v>
      </c>
      <c r="J3207" s="200"/>
      <c r="K3207" s="237">
        <v>2029.6</v>
      </c>
      <c r="L3207" s="237"/>
      <c r="M3207" s="288">
        <v>84.09</v>
      </c>
      <c r="N3207" s="288"/>
      <c r="O3207" s="311">
        <v>181822</v>
      </c>
      <c r="P3207" s="298"/>
      <c r="Q3207" s="299">
        <v>2068.86</v>
      </c>
      <c r="R3207" s="299"/>
      <c r="S3207" s="300">
        <v>87.89</v>
      </c>
      <c r="T3207" s="301"/>
      <c r="U3207" s="246"/>
    </row>
    <row r="3208" spans="1:21" x14ac:dyDescent="0.25">
      <c r="A3208" s="290" t="s">
        <v>7142</v>
      </c>
      <c r="B3208" t="s">
        <v>262</v>
      </c>
      <c r="C3208" t="s">
        <v>263</v>
      </c>
      <c r="D3208" t="s">
        <v>264</v>
      </c>
      <c r="E3208" t="s">
        <v>7143</v>
      </c>
      <c r="F3208" t="s">
        <v>141</v>
      </c>
      <c r="G3208" t="s">
        <v>97</v>
      </c>
      <c r="H3208" t="s">
        <v>833</v>
      </c>
      <c r="I3208" s="200">
        <v>12414</v>
      </c>
      <c r="J3208" s="200"/>
      <c r="K3208" s="237">
        <v>211.24</v>
      </c>
      <c r="L3208" s="237"/>
      <c r="M3208" s="288">
        <v>58.77</v>
      </c>
      <c r="N3208" s="288"/>
      <c r="O3208" s="311">
        <v>12565</v>
      </c>
      <c r="P3208" s="298"/>
      <c r="Q3208" s="299">
        <v>213.82</v>
      </c>
      <c r="R3208" s="299"/>
      <c r="S3208" s="300">
        <v>58.76</v>
      </c>
      <c r="T3208" s="301"/>
      <c r="U3208" s="246"/>
    </row>
    <row r="3209" spans="1:21" x14ac:dyDescent="0.25">
      <c r="A3209" s="290" t="s">
        <v>7144</v>
      </c>
      <c r="B3209" t="s">
        <v>262</v>
      </c>
      <c r="C3209" t="s">
        <v>263</v>
      </c>
      <c r="D3209" t="s">
        <v>264</v>
      </c>
      <c r="E3209" t="s">
        <v>7145</v>
      </c>
      <c r="F3209" t="s">
        <v>141</v>
      </c>
      <c r="G3209" t="s">
        <v>97</v>
      </c>
      <c r="H3209" t="s">
        <v>833</v>
      </c>
      <c r="I3209" s="200">
        <v>6000</v>
      </c>
      <c r="J3209" s="200"/>
      <c r="K3209" s="237">
        <v>238.94</v>
      </c>
      <c r="L3209" s="237"/>
      <c r="M3209" s="288">
        <v>25.11</v>
      </c>
      <c r="N3209" s="288"/>
      <c r="O3209" s="311">
        <v>6000</v>
      </c>
      <c r="P3209" s="298"/>
      <c r="Q3209" s="299">
        <v>240.03</v>
      </c>
      <c r="R3209" s="299"/>
      <c r="S3209" s="300">
        <v>25</v>
      </c>
      <c r="T3209" s="301"/>
      <c r="U3209" s="246"/>
    </row>
    <row r="3210" spans="1:21" x14ac:dyDescent="0.25">
      <c r="A3210" s="290" t="s">
        <v>7146</v>
      </c>
      <c r="B3210" t="s">
        <v>262</v>
      </c>
      <c r="C3210" t="s">
        <v>263</v>
      </c>
      <c r="D3210" t="s">
        <v>264</v>
      </c>
      <c r="E3210" t="s">
        <v>7147</v>
      </c>
      <c r="F3210" t="s">
        <v>141</v>
      </c>
      <c r="G3210" t="s">
        <v>97</v>
      </c>
      <c r="H3210" t="s">
        <v>833</v>
      </c>
      <c r="I3210" s="200">
        <v>76881</v>
      </c>
      <c r="J3210" s="200"/>
      <c r="K3210" s="237">
        <v>795.95</v>
      </c>
      <c r="L3210" s="237"/>
      <c r="M3210" s="288">
        <v>96.59</v>
      </c>
      <c r="N3210" s="288"/>
      <c r="O3210" s="311">
        <v>77369</v>
      </c>
      <c r="P3210" s="298"/>
      <c r="Q3210" s="299">
        <v>800.98</v>
      </c>
      <c r="R3210" s="299"/>
      <c r="S3210" s="300">
        <v>96.59</v>
      </c>
      <c r="T3210" s="301"/>
      <c r="U3210" s="246"/>
    </row>
    <row r="3211" spans="1:21" x14ac:dyDescent="0.25">
      <c r="A3211" s="290" t="s">
        <v>7148</v>
      </c>
      <c r="B3211" t="s">
        <v>262</v>
      </c>
      <c r="C3211" t="s">
        <v>263</v>
      </c>
      <c r="D3211" t="s">
        <v>264</v>
      </c>
      <c r="E3211" t="s">
        <v>7149</v>
      </c>
      <c r="F3211" t="s">
        <v>141</v>
      </c>
      <c r="G3211" t="s">
        <v>97</v>
      </c>
      <c r="H3211" t="s">
        <v>896</v>
      </c>
      <c r="I3211" s="200">
        <v>0</v>
      </c>
      <c r="J3211" s="200"/>
      <c r="K3211" s="237">
        <v>46.95</v>
      </c>
      <c r="L3211" s="237"/>
      <c r="M3211" s="288">
        <v>0</v>
      </c>
      <c r="N3211" s="288"/>
      <c r="O3211" s="311">
        <v>0</v>
      </c>
      <c r="P3211" s="298"/>
      <c r="Q3211" s="299">
        <v>48.99</v>
      </c>
      <c r="R3211" s="299"/>
      <c r="S3211" s="300">
        <v>0</v>
      </c>
      <c r="T3211" s="301"/>
      <c r="U3211" s="246"/>
    </row>
    <row r="3212" spans="1:21" x14ac:dyDescent="0.25">
      <c r="A3212" s="290" t="s">
        <v>7150</v>
      </c>
      <c r="B3212" t="s">
        <v>262</v>
      </c>
      <c r="C3212" t="s">
        <v>263</v>
      </c>
      <c r="D3212" t="s">
        <v>264</v>
      </c>
      <c r="E3212" t="s">
        <v>7151</v>
      </c>
      <c r="F3212" t="s">
        <v>141</v>
      </c>
      <c r="G3212" t="s">
        <v>97</v>
      </c>
      <c r="H3212" t="s">
        <v>833</v>
      </c>
      <c r="I3212" s="200">
        <v>6900</v>
      </c>
      <c r="J3212" s="200"/>
      <c r="K3212" s="237">
        <v>250.59</v>
      </c>
      <c r="L3212" s="237"/>
      <c r="M3212" s="288">
        <v>27.54</v>
      </c>
      <c r="N3212" s="288"/>
      <c r="O3212" s="311">
        <v>7100</v>
      </c>
      <c r="P3212" s="298"/>
      <c r="Q3212" s="299">
        <v>247.89</v>
      </c>
      <c r="R3212" s="299"/>
      <c r="S3212" s="300">
        <v>28.64</v>
      </c>
      <c r="T3212" s="301"/>
      <c r="U3212" s="246"/>
    </row>
    <row r="3213" spans="1:21" x14ac:dyDescent="0.25">
      <c r="A3213" s="290" t="s">
        <v>7152</v>
      </c>
      <c r="B3213" t="s">
        <v>262</v>
      </c>
      <c r="C3213" t="s">
        <v>263</v>
      </c>
      <c r="D3213" t="s">
        <v>264</v>
      </c>
      <c r="E3213" t="s">
        <v>7153</v>
      </c>
      <c r="F3213" t="s">
        <v>141</v>
      </c>
      <c r="G3213" t="s">
        <v>97</v>
      </c>
      <c r="H3213" t="s">
        <v>896</v>
      </c>
      <c r="I3213" s="200">
        <v>0</v>
      </c>
      <c r="J3213" s="200"/>
      <c r="K3213" s="237">
        <v>24.33</v>
      </c>
      <c r="L3213" s="237"/>
      <c r="M3213" s="288">
        <v>0</v>
      </c>
      <c r="N3213" s="288"/>
      <c r="O3213" s="311">
        <v>0</v>
      </c>
      <c r="P3213" s="298"/>
      <c r="Q3213" s="299">
        <v>21.07</v>
      </c>
      <c r="R3213" s="299"/>
      <c r="S3213" s="300">
        <v>0</v>
      </c>
      <c r="T3213" s="301"/>
      <c r="U3213" s="246"/>
    </row>
    <row r="3214" spans="1:21" x14ac:dyDescent="0.25">
      <c r="A3214" s="290" t="s">
        <v>7154</v>
      </c>
      <c r="B3214" t="s">
        <v>262</v>
      </c>
      <c r="C3214" t="s">
        <v>263</v>
      </c>
      <c r="D3214" t="s">
        <v>264</v>
      </c>
      <c r="E3214" t="s">
        <v>7155</v>
      </c>
      <c r="F3214" t="s">
        <v>141</v>
      </c>
      <c r="G3214" t="s">
        <v>97</v>
      </c>
      <c r="H3214" t="s">
        <v>896</v>
      </c>
      <c r="I3214" s="200">
        <v>0</v>
      </c>
      <c r="J3214" s="200"/>
      <c r="K3214" s="237">
        <v>91.61</v>
      </c>
      <c r="L3214" s="237"/>
      <c r="M3214" s="288">
        <v>0</v>
      </c>
      <c r="N3214" s="288"/>
      <c r="O3214" s="311">
        <v>0</v>
      </c>
      <c r="P3214" s="298"/>
      <c r="Q3214" s="299">
        <v>91.89</v>
      </c>
      <c r="R3214" s="299"/>
      <c r="S3214" s="300">
        <v>0</v>
      </c>
      <c r="T3214" s="301"/>
      <c r="U3214" s="246"/>
    </row>
    <row r="3215" spans="1:21" x14ac:dyDescent="0.25">
      <c r="A3215" s="290" t="s">
        <v>7156</v>
      </c>
      <c r="B3215" t="s">
        <v>262</v>
      </c>
      <c r="C3215" t="s">
        <v>263</v>
      </c>
      <c r="D3215" t="s">
        <v>264</v>
      </c>
      <c r="E3215" t="s">
        <v>7157</v>
      </c>
      <c r="F3215" t="s">
        <v>141</v>
      </c>
      <c r="G3215" t="s">
        <v>97</v>
      </c>
      <c r="H3215" t="s">
        <v>833</v>
      </c>
      <c r="I3215" s="200">
        <v>8000</v>
      </c>
      <c r="J3215" s="200"/>
      <c r="K3215" s="237">
        <v>231.46</v>
      </c>
      <c r="L3215" s="237"/>
      <c r="M3215" s="288">
        <v>34.56</v>
      </c>
      <c r="N3215" s="288"/>
      <c r="O3215" s="311">
        <v>8000</v>
      </c>
      <c r="P3215" s="298"/>
      <c r="Q3215" s="299">
        <v>229.02</v>
      </c>
      <c r="R3215" s="299"/>
      <c r="S3215" s="300">
        <v>34.93</v>
      </c>
      <c r="T3215" s="301"/>
      <c r="U3215" s="246"/>
    </row>
    <row r="3216" spans="1:21" x14ac:dyDescent="0.25">
      <c r="A3216" s="290" t="s">
        <v>7158</v>
      </c>
      <c r="B3216" t="s">
        <v>262</v>
      </c>
      <c r="C3216" t="s">
        <v>263</v>
      </c>
      <c r="D3216" t="s">
        <v>264</v>
      </c>
      <c r="E3216" t="s">
        <v>538</v>
      </c>
      <c r="F3216" t="s">
        <v>141</v>
      </c>
      <c r="G3216" t="s">
        <v>97</v>
      </c>
      <c r="H3216" t="s">
        <v>833</v>
      </c>
      <c r="I3216" s="200">
        <v>11381</v>
      </c>
      <c r="J3216" s="200"/>
      <c r="K3216" s="237">
        <v>111.04</v>
      </c>
      <c r="L3216" s="237"/>
      <c r="M3216" s="288">
        <v>102.49</v>
      </c>
      <c r="N3216" s="288"/>
      <c r="O3216" s="311">
        <v>11852</v>
      </c>
      <c r="P3216" s="298"/>
      <c r="Q3216" s="299">
        <v>114.52</v>
      </c>
      <c r="R3216" s="299"/>
      <c r="S3216" s="300">
        <v>103.49</v>
      </c>
      <c r="T3216" s="301"/>
      <c r="U3216" s="246"/>
    </row>
    <row r="3217" spans="1:21" x14ac:dyDescent="0.25">
      <c r="A3217" s="290" t="s">
        <v>7159</v>
      </c>
      <c r="B3217" t="s">
        <v>262</v>
      </c>
      <c r="C3217" t="s">
        <v>263</v>
      </c>
      <c r="D3217" t="s">
        <v>264</v>
      </c>
      <c r="E3217" t="s">
        <v>7160</v>
      </c>
      <c r="F3217" t="s">
        <v>141</v>
      </c>
      <c r="G3217" t="s">
        <v>97</v>
      </c>
      <c r="H3217" t="s">
        <v>833</v>
      </c>
      <c r="I3217" s="200">
        <v>19000</v>
      </c>
      <c r="J3217" s="200"/>
      <c r="K3217" s="237">
        <v>283.74</v>
      </c>
      <c r="L3217" s="237"/>
      <c r="M3217" s="288">
        <v>66.959999999999994</v>
      </c>
      <c r="N3217" s="288"/>
      <c r="O3217" s="311">
        <v>19000</v>
      </c>
      <c r="P3217" s="298"/>
      <c r="Q3217" s="299">
        <v>274.67</v>
      </c>
      <c r="R3217" s="299"/>
      <c r="S3217" s="300">
        <v>69.17</v>
      </c>
      <c r="T3217" s="301"/>
      <c r="U3217" s="246"/>
    </row>
    <row r="3218" spans="1:21" x14ac:dyDescent="0.25">
      <c r="A3218" s="290" t="s">
        <v>7161</v>
      </c>
      <c r="B3218" t="s">
        <v>262</v>
      </c>
      <c r="C3218" t="s">
        <v>263</v>
      </c>
      <c r="D3218" t="s">
        <v>264</v>
      </c>
      <c r="E3218" t="s">
        <v>7162</v>
      </c>
      <c r="F3218" t="s">
        <v>141</v>
      </c>
      <c r="G3218" t="s">
        <v>97</v>
      </c>
      <c r="H3218" t="s">
        <v>833</v>
      </c>
      <c r="I3218" s="200">
        <v>5000</v>
      </c>
      <c r="J3218" s="200"/>
      <c r="K3218" s="237">
        <v>123.27</v>
      </c>
      <c r="L3218" s="237"/>
      <c r="M3218" s="288">
        <v>40.56</v>
      </c>
      <c r="N3218" s="288"/>
      <c r="O3218" s="311">
        <v>5000</v>
      </c>
      <c r="P3218" s="298"/>
      <c r="Q3218" s="299">
        <v>123.79</v>
      </c>
      <c r="R3218" s="299"/>
      <c r="S3218" s="300">
        <v>40.39</v>
      </c>
      <c r="T3218" s="301"/>
      <c r="U3218" s="246"/>
    </row>
    <row r="3219" spans="1:21" x14ac:dyDescent="0.25">
      <c r="A3219" s="290" t="s">
        <v>7163</v>
      </c>
      <c r="B3219" t="s">
        <v>262</v>
      </c>
      <c r="C3219" t="s">
        <v>263</v>
      </c>
      <c r="D3219" t="s">
        <v>264</v>
      </c>
      <c r="E3219" t="s">
        <v>7164</v>
      </c>
      <c r="F3219" t="s">
        <v>141</v>
      </c>
      <c r="G3219" t="s">
        <v>97</v>
      </c>
      <c r="H3219" t="s">
        <v>833</v>
      </c>
      <c r="I3219" s="200">
        <v>6000</v>
      </c>
      <c r="J3219" s="200"/>
      <c r="K3219" s="237">
        <v>182.46</v>
      </c>
      <c r="L3219" s="237"/>
      <c r="M3219" s="288">
        <v>32.880000000000003</v>
      </c>
      <c r="N3219" s="288"/>
      <c r="O3219" s="311">
        <v>6500</v>
      </c>
      <c r="P3219" s="298"/>
      <c r="Q3219" s="299">
        <v>181.63</v>
      </c>
      <c r="R3219" s="299"/>
      <c r="S3219" s="300">
        <v>35.79</v>
      </c>
      <c r="T3219" s="301"/>
      <c r="U3219" s="246"/>
    </row>
    <row r="3220" spans="1:21" x14ac:dyDescent="0.25">
      <c r="A3220" s="290" t="s">
        <v>7165</v>
      </c>
      <c r="B3220" t="s">
        <v>262</v>
      </c>
      <c r="C3220" t="s">
        <v>263</v>
      </c>
      <c r="D3220" t="s">
        <v>264</v>
      </c>
      <c r="E3220" t="s">
        <v>7166</v>
      </c>
      <c r="F3220" t="s">
        <v>141</v>
      </c>
      <c r="G3220" t="s">
        <v>97</v>
      </c>
      <c r="H3220" t="s">
        <v>896</v>
      </c>
      <c r="I3220" s="200">
        <v>0</v>
      </c>
      <c r="J3220" s="200"/>
      <c r="K3220" s="237">
        <v>52.25</v>
      </c>
      <c r="L3220" s="237"/>
      <c r="M3220" s="288">
        <v>0</v>
      </c>
      <c r="N3220" s="288"/>
      <c r="O3220" s="311">
        <v>0</v>
      </c>
      <c r="P3220" s="298"/>
      <c r="Q3220" s="299">
        <v>51.39</v>
      </c>
      <c r="R3220" s="299"/>
      <c r="S3220" s="300">
        <v>0</v>
      </c>
      <c r="T3220" s="301"/>
      <c r="U3220" s="246"/>
    </row>
    <row r="3221" spans="1:21" x14ac:dyDescent="0.25">
      <c r="A3221" s="290" t="s">
        <v>7167</v>
      </c>
      <c r="B3221" t="s">
        <v>262</v>
      </c>
      <c r="C3221" t="s">
        <v>263</v>
      </c>
      <c r="D3221" t="s">
        <v>264</v>
      </c>
      <c r="E3221" t="s">
        <v>7168</v>
      </c>
      <c r="F3221" t="s">
        <v>141</v>
      </c>
      <c r="G3221" t="s">
        <v>97</v>
      </c>
      <c r="H3221" t="s">
        <v>833</v>
      </c>
      <c r="I3221" s="200">
        <v>11500</v>
      </c>
      <c r="J3221" s="200"/>
      <c r="K3221" s="237">
        <v>191.44</v>
      </c>
      <c r="L3221" s="237"/>
      <c r="M3221" s="288">
        <v>60.07</v>
      </c>
      <c r="N3221" s="288"/>
      <c r="O3221" s="311">
        <v>11500</v>
      </c>
      <c r="P3221" s="298"/>
      <c r="Q3221" s="299">
        <v>192.27</v>
      </c>
      <c r="R3221" s="299"/>
      <c r="S3221" s="300">
        <v>59.81</v>
      </c>
      <c r="T3221" s="301"/>
      <c r="U3221" s="246"/>
    </row>
    <row r="3222" spans="1:21" x14ac:dyDescent="0.25">
      <c r="A3222" s="290" t="s">
        <v>7169</v>
      </c>
      <c r="B3222" t="s">
        <v>262</v>
      </c>
      <c r="C3222" t="s">
        <v>263</v>
      </c>
      <c r="D3222" t="s">
        <v>264</v>
      </c>
      <c r="E3222" t="s">
        <v>7170</v>
      </c>
      <c r="F3222" t="s">
        <v>141</v>
      </c>
      <c r="G3222" t="s">
        <v>97</v>
      </c>
      <c r="H3222" t="s">
        <v>833</v>
      </c>
      <c r="I3222" s="200">
        <v>7750</v>
      </c>
      <c r="J3222" s="200"/>
      <c r="K3222" s="237">
        <v>220.5</v>
      </c>
      <c r="L3222" s="237"/>
      <c r="M3222" s="288">
        <v>35.15</v>
      </c>
      <c r="N3222" s="288"/>
      <c r="O3222" s="311">
        <v>8000</v>
      </c>
      <c r="P3222" s="298"/>
      <c r="Q3222" s="299">
        <v>223.55</v>
      </c>
      <c r="R3222" s="299"/>
      <c r="S3222" s="300">
        <v>35.79</v>
      </c>
      <c r="T3222" s="301"/>
      <c r="U3222" s="246"/>
    </row>
    <row r="3223" spans="1:21" x14ac:dyDescent="0.25">
      <c r="A3223" s="290" t="s">
        <v>7171</v>
      </c>
      <c r="B3223" t="s">
        <v>262</v>
      </c>
      <c r="C3223" t="s">
        <v>263</v>
      </c>
      <c r="D3223" t="s">
        <v>264</v>
      </c>
      <c r="E3223" t="s">
        <v>7172</v>
      </c>
      <c r="F3223" t="s">
        <v>141</v>
      </c>
      <c r="G3223" t="s">
        <v>97</v>
      </c>
      <c r="H3223" t="s">
        <v>896</v>
      </c>
      <c r="I3223" s="200">
        <v>0</v>
      </c>
      <c r="J3223" s="200"/>
      <c r="K3223" s="237">
        <v>41.8</v>
      </c>
      <c r="L3223" s="237"/>
      <c r="M3223" s="288">
        <v>0</v>
      </c>
      <c r="N3223" s="288"/>
      <c r="O3223" s="311">
        <v>0</v>
      </c>
      <c r="P3223" s="298"/>
      <c r="Q3223" s="299">
        <v>43.65</v>
      </c>
      <c r="R3223" s="299"/>
      <c r="S3223" s="300">
        <v>0</v>
      </c>
      <c r="T3223" s="301"/>
      <c r="U3223" s="246"/>
    </row>
    <row r="3224" spans="1:21" x14ac:dyDescent="0.25">
      <c r="A3224" s="290" t="s">
        <v>7173</v>
      </c>
      <c r="B3224" t="s">
        <v>262</v>
      </c>
      <c r="C3224" t="s">
        <v>263</v>
      </c>
      <c r="D3224" t="s">
        <v>264</v>
      </c>
      <c r="E3224" t="s">
        <v>5715</v>
      </c>
      <c r="F3224" t="s">
        <v>141</v>
      </c>
      <c r="G3224" t="s">
        <v>97</v>
      </c>
      <c r="H3224" t="s">
        <v>833</v>
      </c>
      <c r="I3224" s="200">
        <v>2000</v>
      </c>
      <c r="J3224" s="200"/>
      <c r="K3224" s="237">
        <v>184.72</v>
      </c>
      <c r="L3224" s="237"/>
      <c r="M3224" s="288">
        <v>10.83</v>
      </c>
      <c r="N3224" s="288"/>
      <c r="O3224" s="311">
        <v>2000</v>
      </c>
      <c r="P3224" s="298"/>
      <c r="Q3224" s="299">
        <v>186.12</v>
      </c>
      <c r="R3224" s="299"/>
      <c r="S3224" s="300">
        <v>10.75</v>
      </c>
      <c r="T3224" s="301"/>
      <c r="U3224" s="246"/>
    </row>
    <row r="3225" spans="1:21" x14ac:dyDescent="0.25">
      <c r="A3225" s="290" t="s">
        <v>7174</v>
      </c>
      <c r="B3225" t="s">
        <v>262</v>
      </c>
      <c r="C3225" t="s">
        <v>263</v>
      </c>
      <c r="D3225" t="s">
        <v>264</v>
      </c>
      <c r="E3225" t="s">
        <v>7175</v>
      </c>
      <c r="F3225" t="s">
        <v>141</v>
      </c>
      <c r="G3225" t="s">
        <v>97</v>
      </c>
      <c r="H3225" t="s">
        <v>833</v>
      </c>
      <c r="I3225" s="200">
        <v>17600</v>
      </c>
      <c r="J3225" s="200"/>
      <c r="K3225" s="237">
        <v>211.32</v>
      </c>
      <c r="L3225" s="237"/>
      <c r="M3225" s="288">
        <v>83.29</v>
      </c>
      <c r="N3225" s="288"/>
      <c r="O3225" s="311">
        <v>17600</v>
      </c>
      <c r="P3225" s="298"/>
      <c r="Q3225" s="299">
        <v>208.53</v>
      </c>
      <c r="R3225" s="299"/>
      <c r="S3225" s="300">
        <v>84.4</v>
      </c>
      <c r="T3225" s="301"/>
      <c r="U3225" s="246"/>
    </row>
    <row r="3226" spans="1:21" x14ac:dyDescent="0.25">
      <c r="A3226" s="290" t="s">
        <v>7176</v>
      </c>
      <c r="B3226" t="s">
        <v>262</v>
      </c>
      <c r="C3226" t="s">
        <v>263</v>
      </c>
      <c r="D3226" t="s">
        <v>264</v>
      </c>
      <c r="E3226" t="s">
        <v>7177</v>
      </c>
      <c r="F3226" t="s">
        <v>141</v>
      </c>
      <c r="G3226" t="s">
        <v>97</v>
      </c>
      <c r="H3226" t="s">
        <v>833</v>
      </c>
      <c r="I3226" s="200">
        <v>5750</v>
      </c>
      <c r="J3226" s="200"/>
      <c r="K3226" s="237">
        <v>155.87</v>
      </c>
      <c r="L3226" s="237"/>
      <c r="M3226" s="288">
        <v>36.89</v>
      </c>
      <c r="N3226" s="288"/>
      <c r="O3226" s="311">
        <v>5750</v>
      </c>
      <c r="P3226" s="298"/>
      <c r="Q3226" s="299">
        <v>160.66999999999999</v>
      </c>
      <c r="R3226" s="299"/>
      <c r="S3226" s="300">
        <v>35.79</v>
      </c>
      <c r="T3226" s="301"/>
      <c r="U3226" s="246"/>
    </row>
    <row r="3227" spans="1:21" x14ac:dyDescent="0.25">
      <c r="A3227" s="290" t="s">
        <v>7178</v>
      </c>
      <c r="B3227" t="s">
        <v>262</v>
      </c>
      <c r="C3227" t="s">
        <v>263</v>
      </c>
      <c r="D3227" t="s">
        <v>264</v>
      </c>
      <c r="E3227" t="s">
        <v>2736</v>
      </c>
      <c r="F3227" t="s">
        <v>141</v>
      </c>
      <c r="G3227" t="s">
        <v>97</v>
      </c>
      <c r="H3227" t="s">
        <v>833</v>
      </c>
      <c r="I3227" s="200">
        <v>23825</v>
      </c>
      <c r="J3227" s="200"/>
      <c r="K3227" s="237">
        <v>494.85</v>
      </c>
      <c r="L3227" s="237"/>
      <c r="M3227" s="288">
        <v>48.15</v>
      </c>
      <c r="N3227" s="288"/>
      <c r="O3227" s="311">
        <v>24710</v>
      </c>
      <c r="P3227" s="298"/>
      <c r="Q3227" s="299">
        <v>502.57</v>
      </c>
      <c r="R3227" s="299"/>
      <c r="S3227" s="300">
        <v>49.17</v>
      </c>
      <c r="T3227" s="301"/>
      <c r="U3227" s="246"/>
    </row>
    <row r="3228" spans="1:21" x14ac:dyDescent="0.25">
      <c r="A3228" s="290" t="s">
        <v>7179</v>
      </c>
      <c r="B3228" t="s">
        <v>262</v>
      </c>
      <c r="C3228" t="s">
        <v>263</v>
      </c>
      <c r="D3228" t="s">
        <v>264</v>
      </c>
      <c r="E3228" t="s">
        <v>7180</v>
      </c>
      <c r="F3228" t="s">
        <v>141</v>
      </c>
      <c r="G3228" t="s">
        <v>97</v>
      </c>
      <c r="H3228" t="s">
        <v>833</v>
      </c>
      <c r="I3228" s="200">
        <v>3000</v>
      </c>
      <c r="J3228" s="200"/>
      <c r="K3228" s="237">
        <v>499.26</v>
      </c>
      <c r="L3228" s="237"/>
      <c r="M3228" s="288">
        <v>6.01</v>
      </c>
      <c r="N3228" s="288"/>
      <c r="O3228" s="311">
        <v>3000</v>
      </c>
      <c r="P3228" s="298"/>
      <c r="Q3228" s="299">
        <v>502.19</v>
      </c>
      <c r="R3228" s="299"/>
      <c r="S3228" s="300">
        <v>5.97</v>
      </c>
      <c r="T3228" s="301"/>
      <c r="U3228" s="246"/>
    </row>
    <row r="3229" spans="1:21" x14ac:dyDescent="0.25">
      <c r="A3229" s="290" t="s">
        <v>7181</v>
      </c>
      <c r="B3229" t="s">
        <v>262</v>
      </c>
      <c r="C3229" t="s">
        <v>263</v>
      </c>
      <c r="D3229" t="s">
        <v>264</v>
      </c>
      <c r="E3229" t="s">
        <v>7182</v>
      </c>
      <c r="F3229" t="s">
        <v>141</v>
      </c>
      <c r="G3229" t="s">
        <v>97</v>
      </c>
      <c r="H3229" t="s">
        <v>833</v>
      </c>
      <c r="I3229" s="200">
        <v>105543</v>
      </c>
      <c r="J3229" s="200"/>
      <c r="K3229" s="237">
        <v>1727.75</v>
      </c>
      <c r="L3229" s="237"/>
      <c r="M3229" s="288">
        <v>61.09</v>
      </c>
      <c r="N3229" s="288"/>
      <c r="O3229" s="311">
        <v>107650</v>
      </c>
      <c r="P3229" s="298"/>
      <c r="Q3229" s="299">
        <v>1724.96</v>
      </c>
      <c r="R3229" s="299"/>
      <c r="S3229" s="300">
        <v>62.41</v>
      </c>
      <c r="T3229" s="301"/>
      <c r="U3229" s="246"/>
    </row>
    <row r="3230" spans="1:21" x14ac:dyDescent="0.25">
      <c r="A3230" s="290" t="s">
        <v>7183</v>
      </c>
      <c r="B3230" t="s">
        <v>262</v>
      </c>
      <c r="C3230" t="s">
        <v>263</v>
      </c>
      <c r="D3230" t="s">
        <v>264</v>
      </c>
      <c r="E3230" t="s">
        <v>7184</v>
      </c>
      <c r="F3230" t="s">
        <v>141</v>
      </c>
      <c r="G3230" t="s">
        <v>97</v>
      </c>
      <c r="H3230" t="s">
        <v>833</v>
      </c>
      <c r="I3230" s="200">
        <v>12000</v>
      </c>
      <c r="J3230" s="200"/>
      <c r="K3230" s="237">
        <v>156.36000000000001</v>
      </c>
      <c r="L3230" s="237"/>
      <c r="M3230" s="288">
        <v>76.75</v>
      </c>
      <c r="N3230" s="288"/>
      <c r="O3230" s="311">
        <v>12500</v>
      </c>
      <c r="P3230" s="298"/>
      <c r="Q3230" s="299">
        <v>157.13999999999999</v>
      </c>
      <c r="R3230" s="299"/>
      <c r="S3230" s="300">
        <v>79.55</v>
      </c>
      <c r="T3230" s="301"/>
      <c r="U3230" s="246"/>
    </row>
    <row r="3231" spans="1:21" x14ac:dyDescent="0.25">
      <c r="A3231" s="290" t="s">
        <v>7185</v>
      </c>
      <c r="B3231" t="s">
        <v>262</v>
      </c>
      <c r="C3231" t="s">
        <v>263</v>
      </c>
      <c r="D3231" t="s">
        <v>264</v>
      </c>
      <c r="E3231" t="s">
        <v>7186</v>
      </c>
      <c r="F3231" t="s">
        <v>141</v>
      </c>
      <c r="G3231" t="s">
        <v>97</v>
      </c>
      <c r="H3231" t="s">
        <v>833</v>
      </c>
      <c r="I3231" s="200">
        <v>142170</v>
      </c>
      <c r="J3231" s="200"/>
      <c r="K3231" s="237">
        <v>937.27</v>
      </c>
      <c r="L3231" s="237"/>
      <c r="M3231" s="288">
        <v>151.69</v>
      </c>
      <c r="N3231" s="288"/>
      <c r="O3231" s="311">
        <v>149686</v>
      </c>
      <c r="P3231" s="298"/>
      <c r="Q3231" s="299">
        <v>953.69</v>
      </c>
      <c r="R3231" s="299"/>
      <c r="S3231" s="300">
        <v>156.94999999999999</v>
      </c>
      <c r="T3231" s="301"/>
      <c r="U3231" s="246"/>
    </row>
    <row r="3232" spans="1:21" x14ac:dyDescent="0.25">
      <c r="A3232" s="290" t="s">
        <v>7187</v>
      </c>
      <c r="B3232" t="s">
        <v>262</v>
      </c>
      <c r="C3232" t="s">
        <v>263</v>
      </c>
      <c r="D3232" t="s">
        <v>264</v>
      </c>
      <c r="E3232" t="s">
        <v>7188</v>
      </c>
      <c r="F3232" t="s">
        <v>141</v>
      </c>
      <c r="G3232" t="s">
        <v>97</v>
      </c>
      <c r="H3232" t="s">
        <v>833</v>
      </c>
      <c r="I3232" s="200">
        <v>10752</v>
      </c>
      <c r="J3232" s="200"/>
      <c r="K3232" s="237">
        <v>270.04000000000002</v>
      </c>
      <c r="L3232" s="237"/>
      <c r="M3232" s="288">
        <v>39.82</v>
      </c>
      <c r="N3232" s="288"/>
      <c r="O3232" s="311">
        <v>10900</v>
      </c>
      <c r="P3232" s="298"/>
      <c r="Q3232" s="299">
        <v>274.81</v>
      </c>
      <c r="R3232" s="299"/>
      <c r="S3232" s="300">
        <v>39.659999999999997</v>
      </c>
      <c r="T3232" s="301"/>
      <c r="U3232" s="246"/>
    </row>
    <row r="3233" spans="1:21" x14ac:dyDescent="0.25">
      <c r="A3233" s="290" t="s">
        <v>7189</v>
      </c>
      <c r="B3233" t="s">
        <v>262</v>
      </c>
      <c r="C3233" t="s">
        <v>263</v>
      </c>
      <c r="D3233" t="s">
        <v>264</v>
      </c>
      <c r="E3233" t="s">
        <v>7190</v>
      </c>
      <c r="F3233" t="s">
        <v>141</v>
      </c>
      <c r="G3233" t="s">
        <v>97</v>
      </c>
      <c r="H3233" t="s">
        <v>896</v>
      </c>
      <c r="I3233" s="200">
        <v>0</v>
      </c>
      <c r="J3233" s="200"/>
      <c r="K3233" s="237">
        <v>18.850000000000001</v>
      </c>
      <c r="L3233" s="237"/>
      <c r="M3233" s="288">
        <v>0</v>
      </c>
      <c r="N3233" s="288"/>
      <c r="O3233" s="311">
        <v>0</v>
      </c>
      <c r="P3233" s="298"/>
      <c r="Q3233" s="299">
        <v>19.05</v>
      </c>
      <c r="R3233" s="299"/>
      <c r="S3233" s="300">
        <v>0</v>
      </c>
      <c r="T3233" s="301"/>
      <c r="U3233" s="246"/>
    </row>
    <row r="3234" spans="1:21" x14ac:dyDescent="0.25">
      <c r="A3234" s="290" t="s">
        <v>7191</v>
      </c>
      <c r="B3234" t="s">
        <v>262</v>
      </c>
      <c r="C3234" t="s">
        <v>263</v>
      </c>
      <c r="D3234" t="s">
        <v>264</v>
      </c>
      <c r="E3234" t="s">
        <v>7192</v>
      </c>
      <c r="F3234" t="s">
        <v>141</v>
      </c>
      <c r="G3234" t="s">
        <v>97</v>
      </c>
      <c r="H3234" t="s">
        <v>833</v>
      </c>
      <c r="I3234" s="200">
        <v>5000</v>
      </c>
      <c r="J3234" s="200"/>
      <c r="K3234" s="237">
        <v>227.41</v>
      </c>
      <c r="L3234" s="237"/>
      <c r="M3234" s="288">
        <v>21.99</v>
      </c>
      <c r="N3234" s="288"/>
      <c r="O3234" s="311">
        <v>5104</v>
      </c>
      <c r="P3234" s="298"/>
      <c r="Q3234" s="299">
        <v>232.11</v>
      </c>
      <c r="R3234" s="299"/>
      <c r="S3234" s="300">
        <v>21.99</v>
      </c>
      <c r="T3234" s="301"/>
      <c r="U3234" s="246"/>
    </row>
    <row r="3235" spans="1:21" x14ac:dyDescent="0.25">
      <c r="A3235" s="290" t="s">
        <v>7193</v>
      </c>
      <c r="B3235" t="s">
        <v>262</v>
      </c>
      <c r="C3235" t="s">
        <v>263</v>
      </c>
      <c r="D3235" t="s">
        <v>264</v>
      </c>
      <c r="E3235" t="s">
        <v>7194</v>
      </c>
      <c r="F3235" t="s">
        <v>141</v>
      </c>
      <c r="G3235" t="s">
        <v>97</v>
      </c>
      <c r="H3235" t="s">
        <v>833</v>
      </c>
      <c r="I3235" s="200">
        <v>354400</v>
      </c>
      <c r="J3235" s="200"/>
      <c r="K3235" s="237">
        <v>2740.41</v>
      </c>
      <c r="L3235" s="237"/>
      <c r="M3235" s="288">
        <v>129.32</v>
      </c>
      <c r="N3235" s="288"/>
      <c r="O3235" s="311">
        <v>364000</v>
      </c>
      <c r="P3235" s="298"/>
      <c r="Q3235" s="299">
        <v>2680</v>
      </c>
      <c r="R3235" s="299"/>
      <c r="S3235" s="300">
        <v>135.82</v>
      </c>
      <c r="T3235" s="301"/>
      <c r="U3235" s="246"/>
    </row>
    <row r="3236" spans="1:21" x14ac:dyDescent="0.25">
      <c r="A3236" s="290" t="s">
        <v>7195</v>
      </c>
      <c r="B3236" t="s">
        <v>262</v>
      </c>
      <c r="C3236" t="s">
        <v>263</v>
      </c>
      <c r="D3236" t="s">
        <v>264</v>
      </c>
      <c r="E3236" t="s">
        <v>7196</v>
      </c>
      <c r="F3236" t="s">
        <v>141</v>
      </c>
      <c r="G3236" t="s">
        <v>97</v>
      </c>
      <c r="H3236" t="s">
        <v>833</v>
      </c>
      <c r="I3236" s="200">
        <v>2750</v>
      </c>
      <c r="J3236" s="200"/>
      <c r="K3236" s="237">
        <v>164.6</v>
      </c>
      <c r="L3236" s="237"/>
      <c r="M3236" s="288">
        <v>16.71</v>
      </c>
      <c r="N3236" s="288"/>
      <c r="O3236" s="311">
        <v>3000</v>
      </c>
      <c r="P3236" s="298"/>
      <c r="Q3236" s="299">
        <v>161.65</v>
      </c>
      <c r="R3236" s="299"/>
      <c r="S3236" s="300">
        <v>18.559999999999999</v>
      </c>
      <c r="T3236" s="301"/>
      <c r="U3236" s="246"/>
    </row>
    <row r="3237" spans="1:21" x14ac:dyDescent="0.25">
      <c r="A3237" s="290" t="s">
        <v>7197</v>
      </c>
      <c r="B3237" t="s">
        <v>262</v>
      </c>
      <c r="C3237" t="s">
        <v>263</v>
      </c>
      <c r="D3237" t="s">
        <v>264</v>
      </c>
      <c r="E3237" t="s">
        <v>7198</v>
      </c>
      <c r="F3237" t="s">
        <v>141</v>
      </c>
      <c r="G3237" t="s">
        <v>97</v>
      </c>
      <c r="H3237" t="s">
        <v>833</v>
      </c>
      <c r="I3237" s="200">
        <v>7700</v>
      </c>
      <c r="J3237" s="200"/>
      <c r="K3237" s="237">
        <v>144.15</v>
      </c>
      <c r="L3237" s="237"/>
      <c r="M3237" s="288">
        <v>53.42</v>
      </c>
      <c r="N3237" s="288"/>
      <c r="O3237" s="311">
        <v>10500</v>
      </c>
      <c r="P3237" s="298"/>
      <c r="Q3237" s="299">
        <v>143.72999999999999</v>
      </c>
      <c r="R3237" s="299"/>
      <c r="S3237" s="300">
        <v>73.05</v>
      </c>
      <c r="T3237" s="301"/>
      <c r="U3237" s="246"/>
    </row>
    <row r="3238" spans="1:21" x14ac:dyDescent="0.25">
      <c r="A3238" s="290" t="s">
        <v>7199</v>
      </c>
      <c r="B3238" t="s">
        <v>262</v>
      </c>
      <c r="C3238" t="s">
        <v>263</v>
      </c>
      <c r="D3238" t="s">
        <v>264</v>
      </c>
      <c r="E3238" t="s">
        <v>7200</v>
      </c>
      <c r="F3238" t="s">
        <v>141</v>
      </c>
      <c r="G3238" t="s">
        <v>97</v>
      </c>
      <c r="H3238" t="s">
        <v>896</v>
      </c>
      <c r="I3238" s="200">
        <v>0</v>
      </c>
      <c r="J3238" s="200"/>
      <c r="K3238" s="237">
        <v>53.6</v>
      </c>
      <c r="L3238" s="237"/>
      <c r="M3238" s="288">
        <v>0</v>
      </c>
      <c r="N3238" s="288"/>
      <c r="O3238" s="311">
        <v>0</v>
      </c>
      <c r="P3238" s="298"/>
      <c r="Q3238" s="299">
        <v>51.74</v>
      </c>
      <c r="R3238" s="299"/>
      <c r="S3238" s="300">
        <v>0</v>
      </c>
      <c r="T3238" s="301"/>
      <c r="U3238" s="246"/>
    </row>
    <row r="3239" spans="1:21" x14ac:dyDescent="0.25">
      <c r="A3239" s="290" t="s">
        <v>7201</v>
      </c>
      <c r="B3239" t="s">
        <v>262</v>
      </c>
      <c r="C3239" t="s">
        <v>263</v>
      </c>
      <c r="D3239" t="s">
        <v>264</v>
      </c>
      <c r="E3239" t="s">
        <v>7202</v>
      </c>
      <c r="F3239" t="s">
        <v>141</v>
      </c>
      <c r="G3239" t="s">
        <v>97</v>
      </c>
      <c r="H3239" t="s">
        <v>833</v>
      </c>
      <c r="I3239" s="200">
        <v>88933</v>
      </c>
      <c r="J3239" s="200"/>
      <c r="K3239" s="237">
        <v>728.01</v>
      </c>
      <c r="L3239" s="237"/>
      <c r="M3239" s="288">
        <v>122.16</v>
      </c>
      <c r="N3239" s="288"/>
      <c r="O3239" s="311">
        <v>88175</v>
      </c>
      <c r="P3239" s="298"/>
      <c r="Q3239" s="299">
        <v>721.77</v>
      </c>
      <c r="R3239" s="299"/>
      <c r="S3239" s="300">
        <v>122.16</v>
      </c>
      <c r="T3239" s="301"/>
      <c r="U3239" s="246"/>
    </row>
    <row r="3240" spans="1:21" x14ac:dyDescent="0.25">
      <c r="A3240" s="290" t="s">
        <v>7203</v>
      </c>
      <c r="B3240" t="s">
        <v>262</v>
      </c>
      <c r="C3240" t="s">
        <v>263</v>
      </c>
      <c r="D3240" t="s">
        <v>264</v>
      </c>
      <c r="E3240" t="s">
        <v>7204</v>
      </c>
      <c r="F3240" t="s">
        <v>141</v>
      </c>
      <c r="G3240" t="s">
        <v>97</v>
      </c>
      <c r="H3240" t="s">
        <v>833</v>
      </c>
      <c r="I3240" s="200">
        <v>4785</v>
      </c>
      <c r="J3240" s="200"/>
      <c r="K3240" s="237">
        <v>124.53</v>
      </c>
      <c r="L3240" s="237"/>
      <c r="M3240" s="288">
        <v>38.42</v>
      </c>
      <c r="N3240" s="288"/>
      <c r="O3240" s="311">
        <v>5100</v>
      </c>
      <c r="P3240" s="298"/>
      <c r="Q3240" s="299">
        <v>123.19</v>
      </c>
      <c r="R3240" s="299"/>
      <c r="S3240" s="300">
        <v>41.4</v>
      </c>
      <c r="T3240" s="301"/>
      <c r="U3240" s="246"/>
    </row>
    <row r="3241" spans="1:21" x14ac:dyDescent="0.25">
      <c r="A3241" s="290" t="s">
        <v>7205</v>
      </c>
      <c r="B3241" t="s">
        <v>262</v>
      </c>
      <c r="C3241" t="s">
        <v>263</v>
      </c>
      <c r="D3241" t="s">
        <v>264</v>
      </c>
      <c r="E3241" t="s">
        <v>7206</v>
      </c>
      <c r="F3241" t="s">
        <v>141</v>
      </c>
      <c r="G3241" t="s">
        <v>97</v>
      </c>
      <c r="H3241" t="s">
        <v>896</v>
      </c>
      <c r="I3241" s="200">
        <v>0</v>
      </c>
      <c r="J3241" s="200"/>
      <c r="K3241" s="237">
        <v>122.41</v>
      </c>
      <c r="L3241" s="237"/>
      <c r="M3241" s="288">
        <v>0</v>
      </c>
      <c r="N3241" s="288"/>
      <c r="O3241" s="311">
        <v>0</v>
      </c>
      <c r="P3241" s="298"/>
      <c r="Q3241" s="299">
        <v>123.89</v>
      </c>
      <c r="R3241" s="299"/>
      <c r="S3241" s="300">
        <v>0</v>
      </c>
      <c r="T3241" s="301"/>
      <c r="U3241" s="246"/>
    </row>
    <row r="3242" spans="1:21" x14ac:dyDescent="0.25">
      <c r="A3242" s="290" t="s">
        <v>7207</v>
      </c>
      <c r="B3242" t="s">
        <v>262</v>
      </c>
      <c r="C3242" t="s">
        <v>263</v>
      </c>
      <c r="D3242" t="s">
        <v>264</v>
      </c>
      <c r="E3242" t="s">
        <v>7208</v>
      </c>
      <c r="F3242" t="s">
        <v>141</v>
      </c>
      <c r="G3242" t="s">
        <v>97</v>
      </c>
      <c r="H3242" t="s">
        <v>833</v>
      </c>
      <c r="I3242" s="200">
        <v>12329</v>
      </c>
      <c r="J3242" s="200"/>
      <c r="K3242" s="237">
        <v>213.67</v>
      </c>
      <c r="L3242" s="237"/>
      <c r="M3242" s="288">
        <v>57.7</v>
      </c>
      <c r="N3242" s="288"/>
      <c r="O3242" s="311">
        <v>12637</v>
      </c>
      <c r="P3242" s="298"/>
      <c r="Q3242" s="299">
        <v>216.19</v>
      </c>
      <c r="R3242" s="299"/>
      <c r="S3242" s="300">
        <v>58.45</v>
      </c>
      <c r="T3242" s="301"/>
      <c r="U3242" s="246"/>
    </row>
    <row r="3243" spans="1:21" x14ac:dyDescent="0.25">
      <c r="A3243" s="290" t="s">
        <v>7209</v>
      </c>
      <c r="B3243" t="s">
        <v>262</v>
      </c>
      <c r="C3243" t="s">
        <v>263</v>
      </c>
      <c r="D3243" t="s">
        <v>264</v>
      </c>
      <c r="E3243" t="s">
        <v>7210</v>
      </c>
      <c r="F3243" t="s">
        <v>141</v>
      </c>
      <c r="G3243" t="s">
        <v>97</v>
      </c>
      <c r="H3243" t="s">
        <v>833</v>
      </c>
      <c r="I3243" s="200">
        <v>3430</v>
      </c>
      <c r="J3243" s="200"/>
      <c r="K3243" s="237">
        <v>113.08</v>
      </c>
      <c r="L3243" s="237"/>
      <c r="M3243" s="288">
        <v>30.33</v>
      </c>
      <c r="N3243" s="288"/>
      <c r="O3243" s="311">
        <v>3773</v>
      </c>
      <c r="P3243" s="298"/>
      <c r="Q3243" s="299">
        <v>108.55</v>
      </c>
      <c r="R3243" s="299"/>
      <c r="S3243" s="300">
        <v>34.76</v>
      </c>
      <c r="T3243" s="301"/>
      <c r="U3243" s="246"/>
    </row>
    <row r="3244" spans="1:21" x14ac:dyDescent="0.25">
      <c r="A3244" s="290" t="s">
        <v>7211</v>
      </c>
      <c r="B3244" t="s">
        <v>262</v>
      </c>
      <c r="C3244" t="s">
        <v>263</v>
      </c>
      <c r="D3244" t="s">
        <v>264</v>
      </c>
      <c r="E3244" t="s">
        <v>7212</v>
      </c>
      <c r="F3244" t="s">
        <v>141</v>
      </c>
      <c r="G3244" t="s">
        <v>97</v>
      </c>
      <c r="H3244" t="s">
        <v>896</v>
      </c>
      <c r="I3244" s="200">
        <v>0</v>
      </c>
      <c r="J3244" s="200"/>
      <c r="K3244" s="237">
        <v>65.34</v>
      </c>
      <c r="L3244" s="237"/>
      <c r="M3244" s="288">
        <v>0</v>
      </c>
      <c r="N3244" s="288"/>
      <c r="O3244" s="311">
        <v>0</v>
      </c>
      <c r="P3244" s="298"/>
      <c r="Q3244" s="299">
        <v>64.88</v>
      </c>
      <c r="R3244" s="299"/>
      <c r="S3244" s="300">
        <v>0</v>
      </c>
      <c r="T3244" s="301"/>
      <c r="U3244" s="246"/>
    </row>
    <row r="3245" spans="1:21" x14ac:dyDescent="0.25">
      <c r="A3245" s="290" t="s">
        <v>7213</v>
      </c>
      <c r="B3245" t="s">
        <v>262</v>
      </c>
      <c r="C3245" t="s">
        <v>263</v>
      </c>
      <c r="D3245" t="s">
        <v>264</v>
      </c>
      <c r="E3245" t="s">
        <v>7214</v>
      </c>
      <c r="F3245" t="s">
        <v>141</v>
      </c>
      <c r="G3245" t="s">
        <v>97</v>
      </c>
      <c r="H3245" t="s">
        <v>833</v>
      </c>
      <c r="I3245" s="200">
        <v>10574</v>
      </c>
      <c r="J3245" s="200"/>
      <c r="K3245" s="237">
        <v>407.83</v>
      </c>
      <c r="L3245" s="237"/>
      <c r="M3245" s="288">
        <v>25.93</v>
      </c>
      <c r="N3245" s="288"/>
      <c r="O3245" s="311">
        <v>24179</v>
      </c>
      <c r="P3245" s="298"/>
      <c r="Q3245" s="299">
        <v>470.53</v>
      </c>
      <c r="R3245" s="299"/>
      <c r="S3245" s="300">
        <v>51.39</v>
      </c>
      <c r="T3245" s="301"/>
      <c r="U3245" s="246"/>
    </row>
    <row r="3246" spans="1:21" x14ac:dyDescent="0.25">
      <c r="A3246" s="290" t="s">
        <v>7215</v>
      </c>
      <c r="B3246" t="s">
        <v>262</v>
      </c>
      <c r="C3246" t="s">
        <v>263</v>
      </c>
      <c r="D3246" t="s">
        <v>264</v>
      </c>
      <c r="E3246" t="s">
        <v>7216</v>
      </c>
      <c r="F3246" t="s">
        <v>141</v>
      </c>
      <c r="G3246" t="s">
        <v>97</v>
      </c>
      <c r="H3246" t="s">
        <v>833</v>
      </c>
      <c r="I3246" s="200">
        <v>783</v>
      </c>
      <c r="J3246" s="200"/>
      <c r="K3246" s="237">
        <v>78.319999999999993</v>
      </c>
      <c r="L3246" s="237"/>
      <c r="M3246" s="288">
        <v>10</v>
      </c>
      <c r="N3246" s="288"/>
      <c r="O3246" s="311">
        <v>985</v>
      </c>
      <c r="P3246" s="298"/>
      <c r="Q3246" s="299">
        <v>98.45</v>
      </c>
      <c r="R3246" s="299"/>
      <c r="S3246" s="300">
        <v>10.01</v>
      </c>
      <c r="T3246" s="301"/>
      <c r="U3246" s="246"/>
    </row>
    <row r="3247" spans="1:21" x14ac:dyDescent="0.25">
      <c r="A3247" s="290" t="s">
        <v>7217</v>
      </c>
      <c r="B3247" t="s">
        <v>262</v>
      </c>
      <c r="C3247" t="s">
        <v>263</v>
      </c>
      <c r="D3247" t="s">
        <v>264</v>
      </c>
      <c r="E3247" t="s">
        <v>7218</v>
      </c>
      <c r="F3247" t="s">
        <v>141</v>
      </c>
      <c r="G3247" t="s">
        <v>97</v>
      </c>
      <c r="H3247" t="s">
        <v>896</v>
      </c>
      <c r="I3247" s="200">
        <v>0</v>
      </c>
      <c r="J3247" s="200"/>
      <c r="K3247" s="237">
        <v>58.43</v>
      </c>
      <c r="L3247" s="237"/>
      <c r="M3247" s="288">
        <v>0</v>
      </c>
      <c r="N3247" s="288"/>
      <c r="O3247" s="311">
        <v>0</v>
      </c>
      <c r="P3247" s="298"/>
      <c r="Q3247" s="299">
        <v>58.44</v>
      </c>
      <c r="R3247" s="299"/>
      <c r="S3247" s="300">
        <v>0</v>
      </c>
      <c r="T3247" s="301"/>
      <c r="U3247" s="246"/>
    </row>
    <row r="3248" spans="1:21" x14ac:dyDescent="0.25">
      <c r="A3248" s="290" t="s">
        <v>7219</v>
      </c>
      <c r="B3248" t="s">
        <v>262</v>
      </c>
      <c r="C3248" t="s">
        <v>263</v>
      </c>
      <c r="D3248" t="s">
        <v>264</v>
      </c>
      <c r="E3248" t="s">
        <v>7220</v>
      </c>
      <c r="F3248" t="s">
        <v>141</v>
      </c>
      <c r="G3248" t="s">
        <v>97</v>
      </c>
      <c r="H3248" t="s">
        <v>833</v>
      </c>
      <c r="I3248" s="200">
        <v>350</v>
      </c>
      <c r="J3248" s="200"/>
      <c r="K3248" s="237">
        <v>104.57</v>
      </c>
      <c r="L3248" s="237"/>
      <c r="M3248" s="288">
        <v>3.35</v>
      </c>
      <c r="N3248" s="288"/>
      <c r="O3248" s="311">
        <v>400</v>
      </c>
      <c r="P3248" s="298"/>
      <c r="Q3248" s="299">
        <v>105.65</v>
      </c>
      <c r="R3248" s="299"/>
      <c r="S3248" s="300">
        <v>3.79</v>
      </c>
      <c r="T3248" s="301"/>
      <c r="U3248" s="246"/>
    </row>
    <row r="3249" spans="1:21" x14ac:dyDescent="0.25">
      <c r="A3249" s="290" t="s">
        <v>7221</v>
      </c>
      <c r="B3249" t="s">
        <v>262</v>
      </c>
      <c r="C3249" t="s">
        <v>263</v>
      </c>
      <c r="D3249" t="s">
        <v>264</v>
      </c>
      <c r="E3249" t="s">
        <v>7222</v>
      </c>
      <c r="F3249" t="s">
        <v>141</v>
      </c>
      <c r="G3249" t="s">
        <v>97</v>
      </c>
      <c r="H3249" t="s">
        <v>833</v>
      </c>
      <c r="I3249" s="200">
        <v>3990</v>
      </c>
      <c r="J3249" s="200"/>
      <c r="K3249" s="237">
        <v>270.73</v>
      </c>
      <c r="L3249" s="237"/>
      <c r="M3249" s="288">
        <v>14.74</v>
      </c>
      <c r="N3249" s="288"/>
      <c r="O3249" s="311">
        <v>4170</v>
      </c>
      <c r="P3249" s="298"/>
      <c r="Q3249" s="299">
        <v>272.20999999999998</v>
      </c>
      <c r="R3249" s="299"/>
      <c r="S3249" s="300">
        <v>15.32</v>
      </c>
      <c r="T3249" s="301"/>
      <c r="U3249" s="246"/>
    </row>
    <row r="3250" spans="1:21" x14ac:dyDescent="0.25">
      <c r="A3250" s="290" t="s">
        <v>7223</v>
      </c>
      <c r="B3250" t="s">
        <v>262</v>
      </c>
      <c r="C3250" t="s">
        <v>263</v>
      </c>
      <c r="D3250" t="s">
        <v>264</v>
      </c>
      <c r="E3250" t="s">
        <v>7224</v>
      </c>
      <c r="F3250" t="s">
        <v>141</v>
      </c>
      <c r="G3250" t="s">
        <v>97</v>
      </c>
      <c r="H3250" t="s">
        <v>833</v>
      </c>
      <c r="I3250" s="200">
        <v>3200</v>
      </c>
      <c r="J3250" s="200"/>
      <c r="K3250" s="237">
        <v>77.27</v>
      </c>
      <c r="L3250" s="237"/>
      <c r="M3250" s="288">
        <v>41.41</v>
      </c>
      <c r="N3250" s="288"/>
      <c r="O3250" s="311">
        <v>3200</v>
      </c>
      <c r="P3250" s="298"/>
      <c r="Q3250" s="299">
        <v>80.12</v>
      </c>
      <c r="R3250" s="299"/>
      <c r="S3250" s="300">
        <v>39.94</v>
      </c>
      <c r="T3250" s="301"/>
      <c r="U3250" s="246"/>
    </row>
    <row r="3251" spans="1:21" x14ac:dyDescent="0.25">
      <c r="A3251" s="290" t="s">
        <v>7225</v>
      </c>
      <c r="B3251" t="s">
        <v>262</v>
      </c>
      <c r="C3251" t="s">
        <v>263</v>
      </c>
      <c r="D3251" t="s">
        <v>264</v>
      </c>
      <c r="E3251" t="s">
        <v>7226</v>
      </c>
      <c r="F3251" t="s">
        <v>141</v>
      </c>
      <c r="G3251" t="s">
        <v>97</v>
      </c>
      <c r="H3251" t="s">
        <v>896</v>
      </c>
      <c r="I3251" s="200">
        <v>0</v>
      </c>
      <c r="J3251" s="200"/>
      <c r="K3251" s="237">
        <v>52.5</v>
      </c>
      <c r="L3251" s="237"/>
      <c r="M3251" s="288">
        <v>0</v>
      </c>
      <c r="N3251" s="288"/>
      <c r="O3251" s="311">
        <v>0</v>
      </c>
      <c r="P3251" s="298"/>
      <c r="Q3251" s="299">
        <v>50.67</v>
      </c>
      <c r="R3251" s="299"/>
      <c r="S3251" s="300">
        <v>0</v>
      </c>
      <c r="T3251" s="301"/>
      <c r="U3251" s="246"/>
    </row>
    <row r="3252" spans="1:21" x14ac:dyDescent="0.25">
      <c r="A3252" s="290" t="s">
        <v>7227</v>
      </c>
      <c r="B3252" t="s">
        <v>347</v>
      </c>
      <c r="C3252" t="s">
        <v>348</v>
      </c>
      <c r="D3252" t="s">
        <v>349</v>
      </c>
      <c r="E3252" t="s">
        <v>7228</v>
      </c>
      <c r="F3252" t="s">
        <v>141</v>
      </c>
      <c r="G3252" t="s">
        <v>97</v>
      </c>
      <c r="H3252" t="s">
        <v>833</v>
      </c>
      <c r="I3252" s="200">
        <v>8717</v>
      </c>
      <c r="J3252" s="200"/>
      <c r="K3252" s="237">
        <v>221.68</v>
      </c>
      <c r="L3252" s="237"/>
      <c r="M3252" s="288">
        <v>39.32</v>
      </c>
      <c r="N3252" s="288"/>
      <c r="O3252" s="311">
        <v>8979</v>
      </c>
      <c r="P3252" s="298"/>
      <c r="Q3252" s="299">
        <v>219.41</v>
      </c>
      <c r="R3252" s="299"/>
      <c r="S3252" s="300">
        <v>40.92</v>
      </c>
      <c r="T3252" s="301"/>
      <c r="U3252" s="246"/>
    </row>
    <row r="3253" spans="1:21" x14ac:dyDescent="0.25">
      <c r="A3253" s="290" t="s">
        <v>7229</v>
      </c>
      <c r="B3253" t="s">
        <v>347</v>
      </c>
      <c r="C3253" t="s">
        <v>348</v>
      </c>
      <c r="D3253" t="s">
        <v>349</v>
      </c>
      <c r="E3253" t="s">
        <v>7230</v>
      </c>
      <c r="F3253" t="s">
        <v>141</v>
      </c>
      <c r="G3253" t="s">
        <v>97</v>
      </c>
      <c r="H3253" t="s">
        <v>833</v>
      </c>
      <c r="I3253" s="200">
        <v>16660</v>
      </c>
      <c r="J3253" s="200"/>
      <c r="K3253" s="237">
        <v>630.16</v>
      </c>
      <c r="L3253" s="237"/>
      <c r="M3253" s="288">
        <v>26.44</v>
      </c>
      <c r="N3253" s="288"/>
      <c r="O3253" s="311">
        <v>16660</v>
      </c>
      <c r="P3253" s="298"/>
      <c r="Q3253" s="299">
        <v>633.65</v>
      </c>
      <c r="R3253" s="299"/>
      <c r="S3253" s="300">
        <v>26.29</v>
      </c>
      <c r="T3253" s="301"/>
      <c r="U3253" s="246"/>
    </row>
    <row r="3254" spans="1:21" x14ac:dyDescent="0.25">
      <c r="A3254" s="290" t="s">
        <v>7231</v>
      </c>
      <c r="B3254" t="s">
        <v>347</v>
      </c>
      <c r="C3254" t="s">
        <v>348</v>
      </c>
      <c r="D3254" t="s">
        <v>349</v>
      </c>
      <c r="E3254" t="s">
        <v>7232</v>
      </c>
      <c r="F3254" t="s">
        <v>141</v>
      </c>
      <c r="G3254" t="s">
        <v>97</v>
      </c>
      <c r="H3254" t="s">
        <v>833</v>
      </c>
      <c r="I3254" s="200">
        <v>20074</v>
      </c>
      <c r="J3254" s="200"/>
      <c r="K3254" s="237">
        <v>278.08</v>
      </c>
      <c r="L3254" s="237"/>
      <c r="M3254" s="288">
        <v>72.19</v>
      </c>
      <c r="N3254" s="288"/>
      <c r="O3254" s="311">
        <v>16452</v>
      </c>
      <c r="P3254" s="298"/>
      <c r="Q3254" s="299">
        <v>277.97000000000003</v>
      </c>
      <c r="R3254" s="299"/>
      <c r="S3254" s="300">
        <v>59.19</v>
      </c>
      <c r="T3254" s="301"/>
      <c r="U3254" s="246"/>
    </row>
    <row r="3255" spans="1:21" x14ac:dyDescent="0.25">
      <c r="A3255" s="290" t="s">
        <v>7233</v>
      </c>
      <c r="B3255" t="s">
        <v>347</v>
      </c>
      <c r="C3255" t="s">
        <v>348</v>
      </c>
      <c r="D3255" t="s">
        <v>349</v>
      </c>
      <c r="E3255" t="s">
        <v>7234</v>
      </c>
      <c r="F3255" t="s">
        <v>141</v>
      </c>
      <c r="G3255" t="s">
        <v>97</v>
      </c>
      <c r="H3255" t="s">
        <v>833</v>
      </c>
      <c r="I3255" s="200">
        <v>2707</v>
      </c>
      <c r="J3255" s="200"/>
      <c r="K3255" s="237">
        <v>112.86</v>
      </c>
      <c r="L3255" s="237"/>
      <c r="M3255" s="288">
        <v>23.99</v>
      </c>
      <c r="N3255" s="288"/>
      <c r="O3255" s="311">
        <v>3765</v>
      </c>
      <c r="P3255" s="298"/>
      <c r="Q3255" s="299">
        <v>115.2</v>
      </c>
      <c r="R3255" s="299"/>
      <c r="S3255" s="300">
        <v>32.68</v>
      </c>
      <c r="T3255" s="301"/>
      <c r="U3255" s="246"/>
    </row>
    <row r="3256" spans="1:21" x14ac:dyDescent="0.25">
      <c r="A3256" s="290" t="s">
        <v>7235</v>
      </c>
      <c r="B3256" t="s">
        <v>347</v>
      </c>
      <c r="C3256" t="s">
        <v>348</v>
      </c>
      <c r="D3256" t="s">
        <v>349</v>
      </c>
      <c r="E3256" t="s">
        <v>7236</v>
      </c>
      <c r="F3256" t="s">
        <v>141</v>
      </c>
      <c r="G3256" t="s">
        <v>97</v>
      </c>
      <c r="H3256" t="s">
        <v>833</v>
      </c>
      <c r="I3256" s="200">
        <v>0</v>
      </c>
      <c r="J3256" s="200"/>
      <c r="K3256" s="237">
        <v>171.31</v>
      </c>
      <c r="L3256" s="237"/>
      <c r="M3256" s="288">
        <v>0</v>
      </c>
      <c r="N3256" s="288"/>
      <c r="O3256" s="311">
        <v>7440</v>
      </c>
      <c r="P3256" s="298"/>
      <c r="Q3256" s="299">
        <v>170.81</v>
      </c>
      <c r="R3256" s="299"/>
      <c r="S3256" s="300">
        <v>43.56</v>
      </c>
      <c r="T3256" s="301"/>
      <c r="U3256" s="246"/>
    </row>
    <row r="3257" spans="1:21" x14ac:dyDescent="0.25">
      <c r="A3257" s="290" t="s">
        <v>7237</v>
      </c>
      <c r="B3257" t="s">
        <v>347</v>
      </c>
      <c r="C3257" t="s">
        <v>348</v>
      </c>
      <c r="D3257" t="s">
        <v>349</v>
      </c>
      <c r="E3257" t="s">
        <v>7238</v>
      </c>
      <c r="F3257" t="s">
        <v>141</v>
      </c>
      <c r="G3257" t="s">
        <v>97</v>
      </c>
      <c r="H3257" t="s">
        <v>833</v>
      </c>
      <c r="I3257" s="200">
        <v>9675</v>
      </c>
      <c r="J3257" s="200"/>
      <c r="K3257" s="237">
        <v>272.08999999999997</v>
      </c>
      <c r="L3257" s="237"/>
      <c r="M3257" s="288">
        <v>35.56</v>
      </c>
      <c r="N3257" s="288"/>
      <c r="O3257" s="311">
        <v>12000</v>
      </c>
      <c r="P3257" s="298"/>
      <c r="Q3257" s="299">
        <v>273.67</v>
      </c>
      <c r="R3257" s="299"/>
      <c r="S3257" s="300">
        <v>43.85</v>
      </c>
      <c r="T3257" s="301"/>
      <c r="U3257" s="246"/>
    </row>
    <row r="3258" spans="1:21" x14ac:dyDescent="0.25">
      <c r="A3258" s="290" t="s">
        <v>7239</v>
      </c>
      <c r="B3258" t="s">
        <v>347</v>
      </c>
      <c r="C3258" t="s">
        <v>348</v>
      </c>
      <c r="D3258" t="s">
        <v>349</v>
      </c>
      <c r="E3258" t="s">
        <v>7240</v>
      </c>
      <c r="F3258" t="s">
        <v>141</v>
      </c>
      <c r="G3258" t="s">
        <v>97</v>
      </c>
      <c r="H3258" t="s">
        <v>833</v>
      </c>
      <c r="I3258" s="200">
        <v>290920</v>
      </c>
      <c r="J3258" s="200"/>
      <c r="K3258" s="237">
        <v>2395.79</v>
      </c>
      <c r="L3258" s="237"/>
      <c r="M3258" s="288">
        <v>121.43</v>
      </c>
      <c r="N3258" s="288"/>
      <c r="O3258" s="311">
        <v>294670</v>
      </c>
      <c r="P3258" s="298"/>
      <c r="Q3258" s="299">
        <v>2409.66</v>
      </c>
      <c r="R3258" s="299"/>
      <c r="S3258" s="300">
        <v>122.29</v>
      </c>
      <c r="T3258" s="301"/>
      <c r="U3258" s="246"/>
    </row>
    <row r="3259" spans="1:21" x14ac:dyDescent="0.25">
      <c r="A3259" s="290" t="s">
        <v>7241</v>
      </c>
      <c r="B3259" t="s">
        <v>347</v>
      </c>
      <c r="C3259" t="s">
        <v>348</v>
      </c>
      <c r="D3259" t="s">
        <v>349</v>
      </c>
      <c r="E3259" t="s">
        <v>7242</v>
      </c>
      <c r="F3259" t="s">
        <v>141</v>
      </c>
      <c r="G3259" t="s">
        <v>97</v>
      </c>
      <c r="H3259" t="s">
        <v>833</v>
      </c>
      <c r="I3259" s="200">
        <v>395000</v>
      </c>
      <c r="J3259" s="200"/>
      <c r="K3259" s="237">
        <v>2840.63</v>
      </c>
      <c r="L3259" s="237"/>
      <c r="M3259" s="288">
        <v>139.05000000000001</v>
      </c>
      <c r="N3259" s="288"/>
      <c r="O3259" s="311">
        <v>423689</v>
      </c>
      <c r="P3259" s="298"/>
      <c r="Q3259" s="299">
        <v>2860.57</v>
      </c>
      <c r="R3259" s="299"/>
      <c r="S3259" s="300">
        <v>148.11000000000001</v>
      </c>
      <c r="T3259" s="301"/>
      <c r="U3259" s="246"/>
    </row>
    <row r="3260" spans="1:21" x14ac:dyDescent="0.25">
      <c r="A3260" s="290" t="s">
        <v>7243</v>
      </c>
      <c r="B3260" t="s">
        <v>347</v>
      </c>
      <c r="C3260" t="s">
        <v>348</v>
      </c>
      <c r="D3260" t="s">
        <v>349</v>
      </c>
      <c r="E3260" t="s">
        <v>7244</v>
      </c>
      <c r="F3260" t="s">
        <v>141</v>
      </c>
      <c r="G3260" t="s">
        <v>97</v>
      </c>
      <c r="H3260" t="s">
        <v>833</v>
      </c>
      <c r="I3260" s="200">
        <v>4200</v>
      </c>
      <c r="J3260" s="200"/>
      <c r="K3260" s="237">
        <v>268.95999999999998</v>
      </c>
      <c r="L3260" s="237"/>
      <c r="M3260" s="288">
        <v>15.62</v>
      </c>
      <c r="N3260" s="288"/>
      <c r="O3260" s="311">
        <v>4500</v>
      </c>
      <c r="P3260" s="298"/>
      <c r="Q3260" s="299">
        <v>265.26</v>
      </c>
      <c r="R3260" s="299"/>
      <c r="S3260" s="300">
        <v>16.96</v>
      </c>
      <c r="T3260" s="301"/>
      <c r="U3260" s="246"/>
    </row>
    <row r="3261" spans="1:21" x14ac:dyDescent="0.25">
      <c r="A3261" s="290" t="s">
        <v>7245</v>
      </c>
      <c r="B3261" t="s">
        <v>347</v>
      </c>
      <c r="C3261" t="s">
        <v>348</v>
      </c>
      <c r="D3261" t="s">
        <v>349</v>
      </c>
      <c r="E3261" t="s">
        <v>7246</v>
      </c>
      <c r="F3261" t="s">
        <v>141</v>
      </c>
      <c r="G3261" t="s">
        <v>97</v>
      </c>
      <c r="H3261" t="s">
        <v>833</v>
      </c>
      <c r="I3261" s="200">
        <v>28428</v>
      </c>
      <c r="J3261" s="200"/>
      <c r="K3261" s="237">
        <v>978.13</v>
      </c>
      <c r="L3261" s="237"/>
      <c r="M3261" s="288">
        <v>29.06</v>
      </c>
      <c r="N3261" s="288"/>
      <c r="O3261" s="311">
        <v>31688</v>
      </c>
      <c r="P3261" s="298"/>
      <c r="Q3261" s="299">
        <v>987.35</v>
      </c>
      <c r="R3261" s="299"/>
      <c r="S3261" s="300">
        <v>32.090000000000003</v>
      </c>
      <c r="T3261" s="301"/>
      <c r="U3261" s="246"/>
    </row>
    <row r="3262" spans="1:21" x14ac:dyDescent="0.25">
      <c r="A3262" s="290" t="s">
        <v>7247</v>
      </c>
      <c r="B3262" t="s">
        <v>347</v>
      </c>
      <c r="C3262" t="s">
        <v>348</v>
      </c>
      <c r="D3262" t="s">
        <v>349</v>
      </c>
      <c r="E3262" t="s">
        <v>7248</v>
      </c>
      <c r="F3262" t="s">
        <v>141</v>
      </c>
      <c r="G3262" t="s">
        <v>97</v>
      </c>
      <c r="H3262" t="s">
        <v>833</v>
      </c>
      <c r="I3262" s="200">
        <v>18000</v>
      </c>
      <c r="J3262" s="200"/>
      <c r="K3262" s="237">
        <v>509.77</v>
      </c>
      <c r="L3262" s="237"/>
      <c r="M3262" s="288">
        <v>35.31</v>
      </c>
      <c r="N3262" s="288"/>
      <c r="O3262" s="311">
        <v>19403</v>
      </c>
      <c r="P3262" s="298"/>
      <c r="Q3262" s="299">
        <v>513.26</v>
      </c>
      <c r="R3262" s="299"/>
      <c r="S3262" s="300">
        <v>37.799999999999997</v>
      </c>
      <c r="T3262" s="301"/>
      <c r="U3262" s="246"/>
    </row>
    <row r="3263" spans="1:21" x14ac:dyDescent="0.25">
      <c r="A3263" s="290" t="s">
        <v>7249</v>
      </c>
      <c r="B3263" t="s">
        <v>347</v>
      </c>
      <c r="C3263" t="s">
        <v>348</v>
      </c>
      <c r="D3263" t="s">
        <v>349</v>
      </c>
      <c r="E3263" t="s">
        <v>7250</v>
      </c>
      <c r="F3263" t="s">
        <v>141</v>
      </c>
      <c r="G3263" t="s">
        <v>97</v>
      </c>
      <c r="H3263" t="s">
        <v>833</v>
      </c>
      <c r="I3263" s="200">
        <v>3800</v>
      </c>
      <c r="J3263" s="200"/>
      <c r="K3263" s="237">
        <v>180.67</v>
      </c>
      <c r="L3263" s="237"/>
      <c r="M3263" s="288">
        <v>21.03</v>
      </c>
      <c r="N3263" s="288"/>
      <c r="O3263" s="311">
        <v>3900</v>
      </c>
      <c r="P3263" s="298"/>
      <c r="Q3263" s="299">
        <v>179.94</v>
      </c>
      <c r="R3263" s="299"/>
      <c r="S3263" s="300">
        <v>21.67</v>
      </c>
      <c r="T3263" s="301"/>
      <c r="U3263" s="246"/>
    </row>
    <row r="3264" spans="1:21" x14ac:dyDescent="0.25">
      <c r="A3264" s="290" t="s">
        <v>7251</v>
      </c>
      <c r="B3264" t="s">
        <v>347</v>
      </c>
      <c r="C3264" t="s">
        <v>348</v>
      </c>
      <c r="D3264" t="s">
        <v>349</v>
      </c>
      <c r="E3264" t="s">
        <v>7252</v>
      </c>
      <c r="F3264" t="s">
        <v>141</v>
      </c>
      <c r="G3264" t="s">
        <v>97</v>
      </c>
      <c r="H3264" t="s">
        <v>833</v>
      </c>
      <c r="I3264" s="200">
        <v>5547</v>
      </c>
      <c r="J3264" s="200"/>
      <c r="K3264" s="237">
        <v>132.46</v>
      </c>
      <c r="L3264" s="237"/>
      <c r="M3264" s="288">
        <v>41.88</v>
      </c>
      <c r="N3264" s="288"/>
      <c r="O3264" s="311">
        <v>5808</v>
      </c>
      <c r="P3264" s="298"/>
      <c r="Q3264" s="299">
        <v>133.19999999999999</v>
      </c>
      <c r="R3264" s="299"/>
      <c r="S3264" s="300">
        <v>43.6</v>
      </c>
      <c r="T3264" s="301"/>
      <c r="U3264" s="246"/>
    </row>
    <row r="3265" spans="1:21" x14ac:dyDescent="0.25">
      <c r="A3265" s="290" t="s">
        <v>7253</v>
      </c>
      <c r="B3265" t="s">
        <v>347</v>
      </c>
      <c r="C3265" t="s">
        <v>348</v>
      </c>
      <c r="D3265" t="s">
        <v>349</v>
      </c>
      <c r="E3265" t="s">
        <v>7254</v>
      </c>
      <c r="F3265" t="s">
        <v>141</v>
      </c>
      <c r="G3265" t="s">
        <v>97</v>
      </c>
      <c r="H3265" t="s">
        <v>833</v>
      </c>
      <c r="I3265" s="200">
        <v>10315</v>
      </c>
      <c r="J3265" s="200"/>
      <c r="K3265" s="237">
        <v>368.71</v>
      </c>
      <c r="L3265" s="237"/>
      <c r="M3265" s="288">
        <v>27.98</v>
      </c>
      <c r="N3265" s="288"/>
      <c r="O3265" s="311">
        <v>10315</v>
      </c>
      <c r="P3265" s="298"/>
      <c r="Q3265" s="299">
        <v>368.24</v>
      </c>
      <c r="R3265" s="299"/>
      <c r="S3265" s="300">
        <v>28.01</v>
      </c>
      <c r="T3265" s="301"/>
      <c r="U3265" s="246"/>
    </row>
    <row r="3266" spans="1:21" x14ac:dyDescent="0.25">
      <c r="A3266" s="290" t="s">
        <v>7255</v>
      </c>
      <c r="B3266" t="s">
        <v>347</v>
      </c>
      <c r="C3266" t="s">
        <v>348</v>
      </c>
      <c r="D3266" t="s">
        <v>349</v>
      </c>
      <c r="E3266" t="s">
        <v>7256</v>
      </c>
      <c r="F3266" t="s">
        <v>141</v>
      </c>
      <c r="G3266" t="s">
        <v>97</v>
      </c>
      <c r="H3266" t="s">
        <v>833</v>
      </c>
      <c r="I3266" s="200">
        <v>9243</v>
      </c>
      <c r="J3266" s="200"/>
      <c r="K3266" s="237">
        <v>246.53</v>
      </c>
      <c r="L3266" s="237"/>
      <c r="M3266" s="288">
        <v>37.49</v>
      </c>
      <c r="N3266" s="288"/>
      <c r="O3266" s="311">
        <v>9243</v>
      </c>
      <c r="P3266" s="298"/>
      <c r="Q3266" s="299">
        <v>247.66</v>
      </c>
      <c r="R3266" s="299"/>
      <c r="S3266" s="300">
        <v>37.32</v>
      </c>
      <c r="T3266" s="301"/>
      <c r="U3266" s="246"/>
    </row>
    <row r="3267" spans="1:21" x14ac:dyDescent="0.25">
      <c r="A3267" s="290" t="s">
        <v>7257</v>
      </c>
      <c r="B3267" t="s">
        <v>347</v>
      </c>
      <c r="C3267" t="s">
        <v>348</v>
      </c>
      <c r="D3267" t="s">
        <v>349</v>
      </c>
      <c r="E3267" t="s">
        <v>7258</v>
      </c>
      <c r="F3267" t="s">
        <v>141</v>
      </c>
      <c r="G3267" t="s">
        <v>97</v>
      </c>
      <c r="H3267" t="s">
        <v>833</v>
      </c>
      <c r="I3267" s="200">
        <v>21118</v>
      </c>
      <c r="J3267" s="200"/>
      <c r="K3267" s="237">
        <v>436.58</v>
      </c>
      <c r="L3267" s="237"/>
      <c r="M3267" s="288">
        <v>48.37</v>
      </c>
      <c r="N3267" s="288"/>
      <c r="O3267" s="311">
        <v>21118</v>
      </c>
      <c r="P3267" s="298"/>
      <c r="Q3267" s="299">
        <v>439.66</v>
      </c>
      <c r="R3267" s="299"/>
      <c r="S3267" s="300">
        <v>48.03</v>
      </c>
      <c r="T3267" s="301"/>
      <c r="U3267" s="246"/>
    </row>
    <row r="3268" spans="1:21" x14ac:dyDescent="0.25">
      <c r="A3268" s="290" t="s">
        <v>7259</v>
      </c>
      <c r="B3268" t="s">
        <v>347</v>
      </c>
      <c r="C3268" t="s">
        <v>348</v>
      </c>
      <c r="D3268" t="s">
        <v>349</v>
      </c>
      <c r="E3268" t="s">
        <v>7260</v>
      </c>
      <c r="F3268" t="s">
        <v>141</v>
      </c>
      <c r="G3268" t="s">
        <v>97</v>
      </c>
      <c r="H3268" t="s">
        <v>833</v>
      </c>
      <c r="I3268" s="200">
        <v>5211</v>
      </c>
      <c r="J3268" s="200"/>
      <c r="K3268" s="237">
        <v>133.88999999999999</v>
      </c>
      <c r="L3268" s="237"/>
      <c r="M3268" s="288">
        <v>38.92</v>
      </c>
      <c r="N3268" s="288"/>
      <c r="O3268" s="311">
        <v>5748</v>
      </c>
      <c r="P3268" s="298"/>
      <c r="Q3268" s="299">
        <v>131.63</v>
      </c>
      <c r="R3268" s="299"/>
      <c r="S3268" s="300">
        <v>43.67</v>
      </c>
      <c r="T3268" s="301"/>
      <c r="U3268" s="246"/>
    </row>
    <row r="3269" spans="1:21" x14ac:dyDescent="0.25">
      <c r="A3269" s="290" t="s">
        <v>7261</v>
      </c>
      <c r="B3269" t="s">
        <v>347</v>
      </c>
      <c r="C3269" t="s">
        <v>348</v>
      </c>
      <c r="D3269" t="s">
        <v>349</v>
      </c>
      <c r="E3269" t="s">
        <v>7262</v>
      </c>
      <c r="F3269" t="s">
        <v>141</v>
      </c>
      <c r="G3269" t="s">
        <v>97</v>
      </c>
      <c r="H3269" t="s">
        <v>833</v>
      </c>
      <c r="I3269" s="200">
        <v>37528</v>
      </c>
      <c r="J3269" s="200"/>
      <c r="K3269" s="237">
        <v>434.49</v>
      </c>
      <c r="L3269" s="237"/>
      <c r="M3269" s="288">
        <v>86.37</v>
      </c>
      <c r="N3269" s="288"/>
      <c r="O3269" s="311">
        <v>37903</v>
      </c>
      <c r="P3269" s="298"/>
      <c r="Q3269" s="299">
        <v>445.26</v>
      </c>
      <c r="R3269" s="299"/>
      <c r="S3269" s="300">
        <v>85.13</v>
      </c>
      <c r="T3269" s="301"/>
      <c r="U3269" s="246"/>
    </row>
    <row r="3270" spans="1:21" x14ac:dyDescent="0.25">
      <c r="A3270" s="290" t="s">
        <v>7263</v>
      </c>
      <c r="B3270" t="s">
        <v>347</v>
      </c>
      <c r="C3270" t="s">
        <v>348</v>
      </c>
      <c r="D3270" t="s">
        <v>349</v>
      </c>
      <c r="E3270" t="s">
        <v>7264</v>
      </c>
      <c r="F3270" t="s">
        <v>141</v>
      </c>
      <c r="G3270" t="s">
        <v>97</v>
      </c>
      <c r="H3270" t="s">
        <v>833</v>
      </c>
      <c r="I3270" s="200">
        <v>22000</v>
      </c>
      <c r="J3270" s="200"/>
      <c r="K3270" s="237">
        <v>609.32000000000005</v>
      </c>
      <c r="L3270" s="237"/>
      <c r="M3270" s="288">
        <v>36.11</v>
      </c>
      <c r="N3270" s="288"/>
      <c r="O3270" s="311">
        <v>24000</v>
      </c>
      <c r="P3270" s="298"/>
      <c r="Q3270" s="299">
        <v>615.57000000000005</v>
      </c>
      <c r="R3270" s="299"/>
      <c r="S3270" s="300">
        <v>38.99</v>
      </c>
      <c r="T3270" s="301"/>
      <c r="U3270" s="246"/>
    </row>
    <row r="3271" spans="1:21" x14ac:dyDescent="0.25">
      <c r="A3271" s="290" t="s">
        <v>7265</v>
      </c>
      <c r="B3271" t="s">
        <v>347</v>
      </c>
      <c r="C3271" t="s">
        <v>348</v>
      </c>
      <c r="D3271" t="s">
        <v>349</v>
      </c>
      <c r="E3271" t="s">
        <v>7266</v>
      </c>
      <c r="F3271" t="s">
        <v>141</v>
      </c>
      <c r="G3271" t="s">
        <v>97</v>
      </c>
      <c r="H3271" t="s">
        <v>833</v>
      </c>
      <c r="I3271" s="200">
        <v>18000</v>
      </c>
      <c r="J3271" s="200"/>
      <c r="K3271" s="237">
        <v>716.05</v>
      </c>
      <c r="L3271" s="237"/>
      <c r="M3271" s="288">
        <v>25.14</v>
      </c>
      <c r="N3271" s="288"/>
      <c r="O3271" s="311">
        <v>20000</v>
      </c>
      <c r="P3271" s="298"/>
      <c r="Q3271" s="299">
        <v>718.4</v>
      </c>
      <c r="R3271" s="299"/>
      <c r="S3271" s="300">
        <v>27.84</v>
      </c>
      <c r="T3271" s="301"/>
      <c r="U3271" s="246"/>
    </row>
    <row r="3272" spans="1:21" x14ac:dyDescent="0.25">
      <c r="A3272" s="290" t="s">
        <v>7267</v>
      </c>
      <c r="B3272" t="s">
        <v>347</v>
      </c>
      <c r="C3272" t="s">
        <v>348</v>
      </c>
      <c r="D3272" t="s">
        <v>349</v>
      </c>
      <c r="E3272" t="s">
        <v>7268</v>
      </c>
      <c r="F3272" t="s">
        <v>141</v>
      </c>
      <c r="G3272" t="s">
        <v>97</v>
      </c>
      <c r="H3272" t="s">
        <v>833</v>
      </c>
      <c r="I3272" s="200">
        <v>558077</v>
      </c>
      <c r="J3272" s="200"/>
      <c r="K3272" s="237">
        <v>2812.7</v>
      </c>
      <c r="L3272" s="237"/>
      <c r="M3272" s="288">
        <v>198.41</v>
      </c>
      <c r="N3272" s="288"/>
      <c r="O3272" s="311">
        <v>579240</v>
      </c>
      <c r="P3272" s="298"/>
      <c r="Q3272" s="299">
        <v>2919.74</v>
      </c>
      <c r="R3272" s="299"/>
      <c r="S3272" s="300">
        <v>198.39</v>
      </c>
      <c r="T3272" s="301"/>
      <c r="U3272" s="246"/>
    </row>
    <row r="3273" spans="1:21" x14ac:dyDescent="0.25">
      <c r="A3273" s="290" t="s">
        <v>7269</v>
      </c>
      <c r="B3273" t="s">
        <v>347</v>
      </c>
      <c r="C3273" t="s">
        <v>348</v>
      </c>
      <c r="D3273" t="s">
        <v>349</v>
      </c>
      <c r="E3273" t="s">
        <v>7270</v>
      </c>
      <c r="F3273" t="s">
        <v>141</v>
      </c>
      <c r="G3273" t="s">
        <v>97</v>
      </c>
      <c r="H3273" t="s">
        <v>833</v>
      </c>
      <c r="I3273" s="200">
        <v>83100</v>
      </c>
      <c r="J3273" s="200"/>
      <c r="K3273" s="237">
        <v>870.22</v>
      </c>
      <c r="L3273" s="237"/>
      <c r="M3273" s="288">
        <v>95.49</v>
      </c>
      <c r="N3273" s="288"/>
      <c r="O3273" s="311">
        <v>88086</v>
      </c>
      <c r="P3273" s="298"/>
      <c r="Q3273" s="299">
        <v>865.36</v>
      </c>
      <c r="R3273" s="299"/>
      <c r="S3273" s="300">
        <v>101.79</v>
      </c>
      <c r="T3273" s="301"/>
      <c r="U3273" s="246"/>
    </row>
    <row r="3274" spans="1:21" x14ac:dyDescent="0.25">
      <c r="A3274" s="290" t="s">
        <v>7271</v>
      </c>
      <c r="B3274" t="s">
        <v>347</v>
      </c>
      <c r="C3274" t="s">
        <v>348</v>
      </c>
      <c r="D3274" t="s">
        <v>349</v>
      </c>
      <c r="E3274" t="s">
        <v>7272</v>
      </c>
      <c r="F3274" t="s">
        <v>141</v>
      </c>
      <c r="G3274" t="s">
        <v>97</v>
      </c>
      <c r="H3274" t="s">
        <v>833</v>
      </c>
      <c r="I3274" s="200">
        <v>275530</v>
      </c>
      <c r="J3274" s="200"/>
      <c r="K3274" s="237">
        <v>2121.17</v>
      </c>
      <c r="L3274" s="237"/>
      <c r="M3274" s="288">
        <v>129.9</v>
      </c>
      <c r="N3274" s="288"/>
      <c r="O3274" s="311">
        <v>289147</v>
      </c>
      <c r="P3274" s="298"/>
      <c r="Q3274" s="299">
        <v>2133.94</v>
      </c>
      <c r="R3274" s="299"/>
      <c r="S3274" s="300">
        <v>135.5</v>
      </c>
      <c r="T3274" s="301"/>
      <c r="U3274" s="246"/>
    </row>
    <row r="3275" spans="1:21" x14ac:dyDescent="0.25">
      <c r="A3275" s="290" t="s">
        <v>7273</v>
      </c>
      <c r="B3275" t="s">
        <v>347</v>
      </c>
      <c r="C3275" t="s">
        <v>348</v>
      </c>
      <c r="D3275" t="s">
        <v>349</v>
      </c>
      <c r="E3275" t="s">
        <v>7274</v>
      </c>
      <c r="F3275" t="s">
        <v>141</v>
      </c>
      <c r="G3275" t="s">
        <v>97</v>
      </c>
      <c r="H3275" t="s">
        <v>833</v>
      </c>
      <c r="I3275" s="200">
        <v>25725</v>
      </c>
      <c r="J3275" s="200"/>
      <c r="K3275" s="237">
        <v>413.61</v>
      </c>
      <c r="L3275" s="237"/>
      <c r="M3275" s="288">
        <v>62.2</v>
      </c>
      <c r="N3275" s="288"/>
      <c r="O3275" s="311">
        <v>26555</v>
      </c>
      <c r="P3275" s="298"/>
      <c r="Q3275" s="299">
        <v>416.95</v>
      </c>
      <c r="R3275" s="299"/>
      <c r="S3275" s="300">
        <v>63.69</v>
      </c>
      <c r="T3275" s="301"/>
      <c r="U3275" s="246"/>
    </row>
    <row r="3276" spans="1:21" x14ac:dyDescent="0.25">
      <c r="A3276" s="290" t="s">
        <v>7275</v>
      </c>
      <c r="B3276" t="s">
        <v>347</v>
      </c>
      <c r="C3276" t="s">
        <v>348</v>
      </c>
      <c r="D3276" t="s">
        <v>349</v>
      </c>
      <c r="E3276" t="s">
        <v>7276</v>
      </c>
      <c r="F3276" t="s">
        <v>141</v>
      </c>
      <c r="G3276" t="s">
        <v>97</v>
      </c>
      <c r="H3276" t="s">
        <v>833</v>
      </c>
      <c r="I3276" s="200">
        <v>32019</v>
      </c>
      <c r="J3276" s="200"/>
      <c r="K3276" s="237">
        <v>519.25</v>
      </c>
      <c r="L3276" s="237"/>
      <c r="M3276" s="288">
        <v>61.66</v>
      </c>
      <c r="N3276" s="288"/>
      <c r="O3276" s="311">
        <v>36502</v>
      </c>
      <c r="P3276" s="298"/>
      <c r="Q3276" s="299">
        <v>516.83000000000004</v>
      </c>
      <c r="R3276" s="299"/>
      <c r="S3276" s="300">
        <v>70.63</v>
      </c>
      <c r="T3276" s="301"/>
      <c r="U3276" s="246"/>
    </row>
    <row r="3277" spans="1:21" x14ac:dyDescent="0.25">
      <c r="A3277" s="290" t="s">
        <v>7277</v>
      </c>
      <c r="B3277" t="s">
        <v>347</v>
      </c>
      <c r="C3277" t="s">
        <v>348</v>
      </c>
      <c r="D3277" t="s">
        <v>349</v>
      </c>
      <c r="E3277" t="s">
        <v>7278</v>
      </c>
      <c r="F3277" t="s">
        <v>141</v>
      </c>
      <c r="G3277" t="s">
        <v>97</v>
      </c>
      <c r="H3277" t="s">
        <v>896</v>
      </c>
      <c r="I3277" s="200">
        <v>0</v>
      </c>
      <c r="J3277" s="200"/>
      <c r="K3277" s="237">
        <v>94.85</v>
      </c>
      <c r="L3277" s="237"/>
      <c r="M3277" s="288">
        <v>0</v>
      </c>
      <c r="N3277" s="288"/>
      <c r="O3277" s="311">
        <v>0</v>
      </c>
      <c r="P3277" s="298"/>
      <c r="Q3277" s="299">
        <v>97.03</v>
      </c>
      <c r="R3277" s="299"/>
      <c r="S3277" s="300">
        <v>0</v>
      </c>
      <c r="T3277" s="301"/>
      <c r="U3277" s="246"/>
    </row>
    <row r="3278" spans="1:21" x14ac:dyDescent="0.25">
      <c r="A3278" s="290" t="s">
        <v>7279</v>
      </c>
      <c r="B3278" t="s">
        <v>347</v>
      </c>
      <c r="C3278" t="s">
        <v>348</v>
      </c>
      <c r="D3278" t="s">
        <v>349</v>
      </c>
      <c r="E3278" t="s">
        <v>7280</v>
      </c>
      <c r="F3278" t="s">
        <v>141</v>
      </c>
      <c r="G3278" t="s">
        <v>97</v>
      </c>
      <c r="H3278" t="s">
        <v>833</v>
      </c>
      <c r="I3278" s="200">
        <v>4444</v>
      </c>
      <c r="J3278" s="200"/>
      <c r="K3278" s="237">
        <v>147.30000000000001</v>
      </c>
      <c r="L3278" s="237"/>
      <c r="M3278" s="288">
        <v>30.17</v>
      </c>
      <c r="N3278" s="288"/>
      <c r="O3278" s="311">
        <v>5332</v>
      </c>
      <c r="P3278" s="298"/>
      <c r="Q3278" s="299">
        <v>150.66999999999999</v>
      </c>
      <c r="R3278" s="299"/>
      <c r="S3278" s="300">
        <v>35.39</v>
      </c>
      <c r="T3278" s="301"/>
      <c r="U3278" s="246"/>
    </row>
    <row r="3279" spans="1:21" x14ac:dyDescent="0.25">
      <c r="A3279" s="290" t="s">
        <v>7281</v>
      </c>
      <c r="B3279" t="s">
        <v>347</v>
      </c>
      <c r="C3279" t="s">
        <v>348</v>
      </c>
      <c r="D3279" t="s">
        <v>349</v>
      </c>
      <c r="E3279" t="s">
        <v>7282</v>
      </c>
      <c r="F3279" t="s">
        <v>141</v>
      </c>
      <c r="G3279" t="s">
        <v>97</v>
      </c>
      <c r="H3279" t="s">
        <v>833</v>
      </c>
      <c r="I3279" s="200">
        <v>11927</v>
      </c>
      <c r="J3279" s="200"/>
      <c r="K3279" s="237">
        <v>362.42</v>
      </c>
      <c r="L3279" s="237"/>
      <c r="M3279" s="288">
        <v>32.909999999999997</v>
      </c>
      <c r="N3279" s="288"/>
      <c r="O3279" s="311">
        <v>11927</v>
      </c>
      <c r="P3279" s="298"/>
      <c r="Q3279" s="299">
        <v>364.68</v>
      </c>
      <c r="R3279" s="299"/>
      <c r="S3279" s="300">
        <v>32.71</v>
      </c>
      <c r="T3279" s="301"/>
      <c r="U3279" s="246"/>
    </row>
    <row r="3280" spans="1:21" x14ac:dyDescent="0.25">
      <c r="A3280" s="290" t="s">
        <v>7283</v>
      </c>
      <c r="B3280" t="s">
        <v>347</v>
      </c>
      <c r="C3280" t="s">
        <v>348</v>
      </c>
      <c r="D3280" t="s">
        <v>349</v>
      </c>
      <c r="E3280" t="s">
        <v>7284</v>
      </c>
      <c r="F3280" t="s">
        <v>141</v>
      </c>
      <c r="G3280" t="s">
        <v>97</v>
      </c>
      <c r="H3280" t="s">
        <v>833</v>
      </c>
      <c r="I3280" s="200">
        <v>15775</v>
      </c>
      <c r="J3280" s="200"/>
      <c r="K3280" s="237">
        <v>456.78</v>
      </c>
      <c r="L3280" s="237"/>
      <c r="M3280" s="288">
        <v>34.54</v>
      </c>
      <c r="N3280" s="288"/>
      <c r="O3280" s="311">
        <v>16249</v>
      </c>
      <c r="P3280" s="298"/>
      <c r="Q3280" s="299">
        <v>459.43</v>
      </c>
      <c r="R3280" s="299"/>
      <c r="S3280" s="300">
        <v>35.369999999999997</v>
      </c>
      <c r="T3280" s="301"/>
      <c r="U3280" s="246"/>
    </row>
    <row r="3281" spans="1:21" x14ac:dyDescent="0.25">
      <c r="A3281" s="290" t="s">
        <v>7285</v>
      </c>
      <c r="B3281" t="s">
        <v>347</v>
      </c>
      <c r="C3281" t="s">
        <v>348</v>
      </c>
      <c r="D3281" t="s">
        <v>349</v>
      </c>
      <c r="E3281" t="s">
        <v>7286</v>
      </c>
      <c r="F3281" t="s">
        <v>141</v>
      </c>
      <c r="G3281" t="s">
        <v>97</v>
      </c>
      <c r="H3281" t="s">
        <v>833</v>
      </c>
      <c r="I3281" s="200">
        <v>4000</v>
      </c>
      <c r="J3281" s="200"/>
      <c r="K3281" s="237">
        <v>125.97</v>
      </c>
      <c r="L3281" s="237"/>
      <c r="M3281" s="288">
        <v>31.75</v>
      </c>
      <c r="N3281" s="288"/>
      <c r="O3281" s="311">
        <v>4000</v>
      </c>
      <c r="P3281" s="298"/>
      <c r="Q3281" s="299">
        <v>124.9</v>
      </c>
      <c r="R3281" s="299"/>
      <c r="S3281" s="300">
        <v>32.03</v>
      </c>
      <c r="T3281" s="301"/>
      <c r="U3281" s="246"/>
    </row>
    <row r="3282" spans="1:21" x14ac:dyDescent="0.25">
      <c r="A3282" s="290" t="s">
        <v>7287</v>
      </c>
      <c r="B3282" t="s">
        <v>347</v>
      </c>
      <c r="C3282" t="s">
        <v>348</v>
      </c>
      <c r="D3282" t="s">
        <v>349</v>
      </c>
      <c r="E3282" t="s">
        <v>7288</v>
      </c>
      <c r="F3282" t="s">
        <v>141</v>
      </c>
      <c r="G3282" t="s">
        <v>97</v>
      </c>
      <c r="H3282" t="s">
        <v>833</v>
      </c>
      <c r="I3282" s="200">
        <v>47868</v>
      </c>
      <c r="J3282" s="200"/>
      <c r="K3282" s="237">
        <v>906.33</v>
      </c>
      <c r="L3282" s="237"/>
      <c r="M3282" s="288">
        <v>52.82</v>
      </c>
      <c r="N3282" s="288"/>
      <c r="O3282" s="311">
        <v>48903</v>
      </c>
      <c r="P3282" s="298"/>
      <c r="Q3282" s="299">
        <v>896.18</v>
      </c>
      <c r="R3282" s="299"/>
      <c r="S3282" s="300">
        <v>54.57</v>
      </c>
      <c r="T3282" s="301"/>
      <c r="U3282" s="246"/>
    </row>
    <row r="3283" spans="1:21" x14ac:dyDescent="0.25">
      <c r="A3283" s="290" t="s">
        <v>7289</v>
      </c>
      <c r="B3283" t="s">
        <v>347</v>
      </c>
      <c r="C3283" t="s">
        <v>348</v>
      </c>
      <c r="D3283" t="s">
        <v>349</v>
      </c>
      <c r="E3283" t="s">
        <v>7290</v>
      </c>
      <c r="F3283" t="s">
        <v>141</v>
      </c>
      <c r="G3283" t="s">
        <v>97</v>
      </c>
      <c r="H3283" t="s">
        <v>833</v>
      </c>
      <c r="I3283" s="200">
        <v>24240</v>
      </c>
      <c r="J3283" s="200"/>
      <c r="K3283" s="237">
        <v>600.28</v>
      </c>
      <c r="L3283" s="237"/>
      <c r="M3283" s="288">
        <v>40.380000000000003</v>
      </c>
      <c r="N3283" s="288"/>
      <c r="O3283" s="311">
        <v>24000</v>
      </c>
      <c r="P3283" s="298"/>
      <c r="Q3283" s="299">
        <v>607.57000000000005</v>
      </c>
      <c r="R3283" s="299"/>
      <c r="S3283" s="300">
        <v>39.5</v>
      </c>
      <c r="T3283" s="301"/>
      <c r="U3283" s="246"/>
    </row>
    <row r="3284" spans="1:21" x14ac:dyDescent="0.25">
      <c r="A3284" s="290" t="s">
        <v>7291</v>
      </c>
      <c r="B3284" t="s">
        <v>347</v>
      </c>
      <c r="C3284" t="s">
        <v>348</v>
      </c>
      <c r="D3284" t="s">
        <v>349</v>
      </c>
      <c r="E3284" t="s">
        <v>7292</v>
      </c>
      <c r="F3284" t="s">
        <v>141</v>
      </c>
      <c r="G3284" t="s">
        <v>97</v>
      </c>
      <c r="H3284" t="s">
        <v>833</v>
      </c>
      <c r="I3284" s="200">
        <v>4568</v>
      </c>
      <c r="J3284" s="200"/>
      <c r="K3284" s="237">
        <v>298.43</v>
      </c>
      <c r="L3284" s="237"/>
      <c r="M3284" s="288">
        <v>15.31</v>
      </c>
      <c r="N3284" s="288"/>
      <c r="O3284" s="311">
        <v>4868</v>
      </c>
      <c r="P3284" s="298"/>
      <c r="Q3284" s="299">
        <v>299.49</v>
      </c>
      <c r="R3284" s="299"/>
      <c r="S3284" s="300">
        <v>16.25</v>
      </c>
      <c r="T3284" s="301"/>
      <c r="U3284" s="246"/>
    </row>
    <row r="3285" spans="1:21" x14ac:dyDescent="0.25">
      <c r="A3285" s="290" t="s">
        <v>7293</v>
      </c>
      <c r="B3285" t="s">
        <v>347</v>
      </c>
      <c r="C3285" t="s">
        <v>348</v>
      </c>
      <c r="D3285" t="s">
        <v>349</v>
      </c>
      <c r="E3285" t="s">
        <v>7294</v>
      </c>
      <c r="F3285" t="s">
        <v>141</v>
      </c>
      <c r="G3285" t="s">
        <v>97</v>
      </c>
      <c r="H3285" t="s">
        <v>833</v>
      </c>
      <c r="I3285" s="200">
        <v>7643</v>
      </c>
      <c r="J3285" s="200"/>
      <c r="K3285" s="237">
        <v>127.99</v>
      </c>
      <c r="L3285" s="237"/>
      <c r="M3285" s="288">
        <v>59.72</v>
      </c>
      <c r="N3285" s="288"/>
      <c r="O3285" s="311">
        <v>8596</v>
      </c>
      <c r="P3285" s="298"/>
      <c r="Q3285" s="299">
        <v>132.83000000000001</v>
      </c>
      <c r="R3285" s="299"/>
      <c r="S3285" s="300">
        <v>64.709999999999994</v>
      </c>
      <c r="T3285" s="301"/>
      <c r="U3285" s="246"/>
    </row>
    <row r="3286" spans="1:21" x14ac:dyDescent="0.25">
      <c r="A3286" s="290" t="s">
        <v>7295</v>
      </c>
      <c r="B3286" t="s">
        <v>347</v>
      </c>
      <c r="C3286" t="s">
        <v>348</v>
      </c>
      <c r="D3286" t="s">
        <v>349</v>
      </c>
      <c r="E3286" t="s">
        <v>7296</v>
      </c>
      <c r="F3286" t="s">
        <v>141</v>
      </c>
      <c r="G3286" t="s">
        <v>97</v>
      </c>
      <c r="H3286" t="s">
        <v>833</v>
      </c>
      <c r="I3286" s="200">
        <v>3750</v>
      </c>
      <c r="J3286" s="200"/>
      <c r="K3286" s="237">
        <v>218.41</v>
      </c>
      <c r="L3286" s="237"/>
      <c r="M3286" s="288">
        <v>17.170000000000002</v>
      </c>
      <c r="N3286" s="288"/>
      <c r="O3286" s="311">
        <v>3750</v>
      </c>
      <c r="P3286" s="298"/>
      <c r="Q3286" s="299">
        <v>220.03</v>
      </c>
      <c r="R3286" s="299"/>
      <c r="S3286" s="300">
        <v>17.04</v>
      </c>
      <c r="T3286" s="301"/>
      <c r="U3286" s="246"/>
    </row>
    <row r="3287" spans="1:21" x14ac:dyDescent="0.25">
      <c r="A3287" s="290" t="s">
        <v>7297</v>
      </c>
      <c r="B3287" t="s">
        <v>347</v>
      </c>
      <c r="C3287" t="s">
        <v>348</v>
      </c>
      <c r="D3287" t="s">
        <v>349</v>
      </c>
      <c r="E3287" t="s">
        <v>7298</v>
      </c>
      <c r="F3287" t="s">
        <v>141</v>
      </c>
      <c r="G3287" t="s">
        <v>97</v>
      </c>
      <c r="H3287" t="s">
        <v>833</v>
      </c>
      <c r="I3287" s="200">
        <v>8000</v>
      </c>
      <c r="J3287" s="200"/>
      <c r="K3287" s="237">
        <v>264.81</v>
      </c>
      <c r="L3287" s="237"/>
      <c r="M3287" s="288">
        <v>30.21</v>
      </c>
      <c r="N3287" s="288"/>
      <c r="O3287" s="311">
        <v>8320</v>
      </c>
      <c r="P3287" s="298"/>
      <c r="Q3287" s="299">
        <v>261.64999999999998</v>
      </c>
      <c r="R3287" s="299"/>
      <c r="S3287" s="300">
        <v>31.8</v>
      </c>
      <c r="T3287" s="301"/>
      <c r="U3287" s="246"/>
    </row>
    <row r="3288" spans="1:21" x14ac:dyDescent="0.25">
      <c r="A3288" s="290" t="s">
        <v>7299</v>
      </c>
      <c r="B3288" t="s">
        <v>347</v>
      </c>
      <c r="C3288" t="s">
        <v>348</v>
      </c>
      <c r="D3288" t="s">
        <v>349</v>
      </c>
      <c r="E3288" t="s">
        <v>7300</v>
      </c>
      <c r="F3288" t="s">
        <v>141</v>
      </c>
      <c r="G3288" t="s">
        <v>97</v>
      </c>
      <c r="H3288" t="s">
        <v>833</v>
      </c>
      <c r="I3288" s="200">
        <v>94768</v>
      </c>
      <c r="J3288" s="200"/>
      <c r="K3288" s="237">
        <v>1832.52</v>
      </c>
      <c r="L3288" s="237"/>
      <c r="M3288" s="288">
        <v>51.71</v>
      </c>
      <c r="N3288" s="288"/>
      <c r="O3288" s="311">
        <v>97147</v>
      </c>
      <c r="P3288" s="298"/>
      <c r="Q3288" s="299">
        <v>1870.97</v>
      </c>
      <c r="R3288" s="299"/>
      <c r="S3288" s="300">
        <v>51.92</v>
      </c>
      <c r="T3288" s="301"/>
      <c r="U3288" s="246"/>
    </row>
    <row r="3289" spans="1:21" x14ac:dyDescent="0.25">
      <c r="A3289" s="290" t="s">
        <v>7301</v>
      </c>
      <c r="B3289" t="s">
        <v>347</v>
      </c>
      <c r="C3289" t="s">
        <v>348</v>
      </c>
      <c r="D3289" t="s">
        <v>349</v>
      </c>
      <c r="E3289" t="s">
        <v>7302</v>
      </c>
      <c r="F3289" t="s">
        <v>141</v>
      </c>
      <c r="G3289" t="s">
        <v>97</v>
      </c>
      <c r="H3289" t="s">
        <v>833</v>
      </c>
      <c r="I3289" s="200">
        <v>3000</v>
      </c>
      <c r="J3289" s="200"/>
      <c r="K3289" s="237">
        <v>129.68</v>
      </c>
      <c r="L3289" s="237"/>
      <c r="M3289" s="288">
        <v>23.13</v>
      </c>
      <c r="N3289" s="288"/>
      <c r="O3289" s="311">
        <v>3000</v>
      </c>
      <c r="P3289" s="298"/>
      <c r="Q3289" s="299">
        <v>128.77000000000001</v>
      </c>
      <c r="R3289" s="299"/>
      <c r="S3289" s="300">
        <v>23.3</v>
      </c>
      <c r="T3289" s="301"/>
      <c r="U3289" s="246"/>
    </row>
    <row r="3290" spans="1:21" x14ac:dyDescent="0.25">
      <c r="A3290" s="290" t="s">
        <v>7303</v>
      </c>
      <c r="B3290" t="s">
        <v>347</v>
      </c>
      <c r="C3290" t="s">
        <v>348</v>
      </c>
      <c r="D3290" t="s">
        <v>349</v>
      </c>
      <c r="E3290" t="s">
        <v>7304</v>
      </c>
      <c r="F3290" t="s">
        <v>141</v>
      </c>
      <c r="G3290" t="s">
        <v>97</v>
      </c>
      <c r="H3290" t="s">
        <v>833</v>
      </c>
      <c r="I3290" s="200">
        <v>159660</v>
      </c>
      <c r="J3290" s="200"/>
      <c r="K3290" s="237">
        <v>3403.68</v>
      </c>
      <c r="L3290" s="237"/>
      <c r="M3290" s="288">
        <v>46.91</v>
      </c>
      <c r="N3290" s="288"/>
      <c r="O3290" s="311">
        <v>167643</v>
      </c>
      <c r="P3290" s="298"/>
      <c r="Q3290" s="299">
        <v>3436.23</v>
      </c>
      <c r="R3290" s="299"/>
      <c r="S3290" s="300">
        <v>48.79</v>
      </c>
      <c r="T3290" s="301"/>
      <c r="U3290" s="246"/>
    </row>
    <row r="3291" spans="1:21" x14ac:dyDescent="0.25">
      <c r="A3291" s="290" t="s">
        <v>7305</v>
      </c>
      <c r="B3291" t="s">
        <v>347</v>
      </c>
      <c r="C3291" t="s">
        <v>348</v>
      </c>
      <c r="D3291" t="s">
        <v>349</v>
      </c>
      <c r="E3291" t="s">
        <v>7306</v>
      </c>
      <c r="F3291" t="s">
        <v>141</v>
      </c>
      <c r="G3291" t="s">
        <v>97</v>
      </c>
      <c r="H3291" t="s">
        <v>833</v>
      </c>
      <c r="I3291" s="200">
        <v>21668</v>
      </c>
      <c r="J3291" s="200"/>
      <c r="K3291" s="237">
        <v>694.9</v>
      </c>
      <c r="L3291" s="237"/>
      <c r="M3291" s="288">
        <v>31.18</v>
      </c>
      <c r="N3291" s="288"/>
      <c r="O3291" s="311">
        <v>23250</v>
      </c>
      <c r="P3291" s="298"/>
      <c r="Q3291" s="299">
        <v>695.95</v>
      </c>
      <c r="R3291" s="299"/>
      <c r="S3291" s="300">
        <v>33.409999999999997</v>
      </c>
      <c r="T3291" s="301"/>
      <c r="U3291" s="246"/>
    </row>
    <row r="3292" spans="1:21" x14ac:dyDescent="0.25">
      <c r="A3292" s="290" t="s">
        <v>7307</v>
      </c>
      <c r="B3292" t="s">
        <v>347</v>
      </c>
      <c r="C3292" t="s">
        <v>348</v>
      </c>
      <c r="D3292" t="s">
        <v>349</v>
      </c>
      <c r="E3292" t="s">
        <v>7308</v>
      </c>
      <c r="F3292" t="s">
        <v>141</v>
      </c>
      <c r="G3292" t="s">
        <v>97</v>
      </c>
      <c r="H3292" t="s">
        <v>833</v>
      </c>
      <c r="I3292" s="200">
        <v>18060</v>
      </c>
      <c r="J3292" s="200"/>
      <c r="K3292" s="237">
        <v>517.82000000000005</v>
      </c>
      <c r="L3292" s="237"/>
      <c r="M3292" s="288">
        <v>34.880000000000003</v>
      </c>
      <c r="N3292" s="288"/>
      <c r="O3292" s="311">
        <v>18330</v>
      </c>
      <c r="P3292" s="298"/>
      <c r="Q3292" s="299">
        <v>518.84</v>
      </c>
      <c r="R3292" s="299"/>
      <c r="S3292" s="300">
        <v>35.33</v>
      </c>
      <c r="T3292" s="301"/>
      <c r="U3292" s="246"/>
    </row>
    <row r="3293" spans="1:21" x14ac:dyDescent="0.25">
      <c r="A3293" s="290" t="s">
        <v>7309</v>
      </c>
      <c r="B3293" t="s">
        <v>359</v>
      </c>
      <c r="C3293" t="s">
        <v>360</v>
      </c>
      <c r="D3293" t="s">
        <v>361</v>
      </c>
      <c r="E3293" t="s">
        <v>7310</v>
      </c>
      <c r="F3293" t="s">
        <v>141</v>
      </c>
      <c r="G3293" t="s">
        <v>97</v>
      </c>
      <c r="H3293" t="s">
        <v>833</v>
      </c>
      <c r="I3293" s="200">
        <v>246367</v>
      </c>
      <c r="J3293" s="200"/>
      <c r="K3293" s="237">
        <v>6469.2</v>
      </c>
      <c r="L3293" s="237"/>
      <c r="M3293" s="288">
        <v>38.08</v>
      </c>
      <c r="N3293" s="288"/>
      <c r="O3293" s="311">
        <v>249793</v>
      </c>
      <c r="P3293" s="298"/>
      <c r="Q3293" s="299">
        <v>6559</v>
      </c>
      <c r="R3293" s="299"/>
      <c r="S3293" s="300">
        <v>38.08</v>
      </c>
      <c r="T3293" s="301"/>
      <c r="U3293" s="246"/>
    </row>
    <row r="3294" spans="1:21" x14ac:dyDescent="0.25">
      <c r="A3294" s="290" t="s">
        <v>7311</v>
      </c>
      <c r="B3294" t="s">
        <v>668</v>
      </c>
      <c r="C3294" t="s">
        <v>669</v>
      </c>
      <c r="D3294" t="s">
        <v>670</v>
      </c>
      <c r="E3294" t="s">
        <v>7312</v>
      </c>
      <c r="F3294" t="s">
        <v>141</v>
      </c>
      <c r="G3294" t="s">
        <v>97</v>
      </c>
      <c r="H3294" t="s">
        <v>896</v>
      </c>
      <c r="I3294" s="200">
        <v>0</v>
      </c>
      <c r="J3294" s="200"/>
      <c r="K3294" s="237">
        <v>47.55</v>
      </c>
      <c r="L3294" s="237"/>
      <c r="M3294" s="288">
        <v>0</v>
      </c>
      <c r="N3294" s="288"/>
      <c r="O3294" s="311">
        <v>0</v>
      </c>
      <c r="P3294" s="298"/>
      <c r="Q3294" s="299">
        <v>45.897500000000001</v>
      </c>
      <c r="R3294" s="299"/>
      <c r="S3294" s="300">
        <v>0</v>
      </c>
      <c r="T3294" s="301"/>
      <c r="U3294" s="246"/>
    </row>
    <row r="3295" spans="1:21" x14ac:dyDescent="0.25">
      <c r="A3295" s="290" t="s">
        <v>7313</v>
      </c>
      <c r="B3295" t="s">
        <v>668</v>
      </c>
      <c r="C3295" t="s">
        <v>669</v>
      </c>
      <c r="D3295" t="s">
        <v>670</v>
      </c>
      <c r="E3295" t="s">
        <v>7314</v>
      </c>
      <c r="F3295" t="s">
        <v>141</v>
      </c>
      <c r="G3295" t="s">
        <v>97</v>
      </c>
      <c r="H3295" t="s">
        <v>833</v>
      </c>
      <c r="I3295" s="200">
        <v>8500</v>
      </c>
      <c r="J3295" s="200"/>
      <c r="K3295" s="237">
        <v>309.94</v>
      </c>
      <c r="L3295" s="237"/>
      <c r="M3295" s="288">
        <v>27.42</v>
      </c>
      <c r="N3295" s="288"/>
      <c r="O3295" s="311">
        <v>8500</v>
      </c>
      <c r="P3295" s="298"/>
      <c r="Q3295" s="299">
        <v>310.74889999999999</v>
      </c>
      <c r="R3295" s="299"/>
      <c r="S3295" s="300">
        <v>27.35</v>
      </c>
      <c r="T3295" s="301"/>
      <c r="U3295" s="246"/>
    </row>
    <row r="3296" spans="1:21" x14ac:dyDescent="0.25">
      <c r="A3296" s="290" t="s">
        <v>7315</v>
      </c>
      <c r="B3296" t="s">
        <v>668</v>
      </c>
      <c r="C3296" t="s">
        <v>669</v>
      </c>
      <c r="D3296" t="s">
        <v>670</v>
      </c>
      <c r="E3296" t="s">
        <v>7316</v>
      </c>
      <c r="F3296" t="s">
        <v>141</v>
      </c>
      <c r="G3296" t="s">
        <v>97</v>
      </c>
      <c r="H3296" t="s">
        <v>833</v>
      </c>
      <c r="I3296" s="200">
        <v>3519</v>
      </c>
      <c r="J3296" s="200"/>
      <c r="K3296" s="237">
        <v>222.38</v>
      </c>
      <c r="L3296" s="237"/>
      <c r="M3296" s="288">
        <v>15.82</v>
      </c>
      <c r="N3296" s="288"/>
      <c r="O3296" s="311">
        <v>3589</v>
      </c>
      <c r="P3296" s="298"/>
      <c r="Q3296" s="299">
        <v>220.43119999999999</v>
      </c>
      <c r="R3296" s="299"/>
      <c r="S3296" s="300">
        <v>16.28</v>
      </c>
      <c r="T3296" s="301"/>
      <c r="U3296" s="246"/>
    </row>
    <row r="3297" spans="1:21" x14ac:dyDescent="0.25">
      <c r="A3297" s="290" t="s">
        <v>7317</v>
      </c>
      <c r="B3297" t="s">
        <v>668</v>
      </c>
      <c r="C3297" t="s">
        <v>669</v>
      </c>
      <c r="D3297" t="s">
        <v>670</v>
      </c>
      <c r="E3297" t="s">
        <v>7318</v>
      </c>
      <c r="F3297" t="s">
        <v>141</v>
      </c>
      <c r="G3297" t="s">
        <v>97</v>
      </c>
      <c r="H3297" t="s">
        <v>833</v>
      </c>
      <c r="I3297" s="200">
        <v>97400</v>
      </c>
      <c r="J3297" s="200"/>
      <c r="K3297" s="237">
        <v>758.48</v>
      </c>
      <c r="L3297" s="237"/>
      <c r="M3297" s="288">
        <v>128.41</v>
      </c>
      <c r="N3297" s="288"/>
      <c r="O3297" s="311">
        <v>126417</v>
      </c>
      <c r="P3297" s="298"/>
      <c r="Q3297" s="299">
        <v>767.69219999999996</v>
      </c>
      <c r="R3297" s="299"/>
      <c r="S3297" s="300">
        <v>164.67</v>
      </c>
      <c r="T3297" s="301"/>
      <c r="U3297" s="246"/>
    </row>
    <row r="3298" spans="1:21" x14ac:dyDescent="0.25">
      <c r="A3298" s="290" t="s">
        <v>7319</v>
      </c>
      <c r="B3298" t="s">
        <v>668</v>
      </c>
      <c r="C3298" t="s">
        <v>669</v>
      </c>
      <c r="D3298" t="s">
        <v>670</v>
      </c>
      <c r="E3298" t="s">
        <v>7320</v>
      </c>
      <c r="F3298" t="s">
        <v>141</v>
      </c>
      <c r="G3298" t="s">
        <v>97</v>
      </c>
      <c r="H3298" t="s">
        <v>833</v>
      </c>
      <c r="I3298" s="200">
        <v>66721</v>
      </c>
      <c r="J3298" s="200"/>
      <c r="K3298" s="237">
        <v>1101.55</v>
      </c>
      <c r="L3298" s="237"/>
      <c r="M3298" s="288">
        <v>60.57</v>
      </c>
      <c r="N3298" s="288"/>
      <c r="O3298" s="311">
        <v>67928</v>
      </c>
      <c r="P3298" s="298"/>
      <c r="Q3298" s="299">
        <v>1077.0737999999999</v>
      </c>
      <c r="R3298" s="299"/>
      <c r="S3298" s="300">
        <v>63.07</v>
      </c>
      <c r="T3298" s="301"/>
      <c r="U3298" s="246"/>
    </row>
    <row r="3299" spans="1:21" x14ac:dyDescent="0.25">
      <c r="A3299" s="290" t="s">
        <v>7321</v>
      </c>
      <c r="B3299" t="s">
        <v>668</v>
      </c>
      <c r="C3299" t="s">
        <v>669</v>
      </c>
      <c r="D3299" t="s">
        <v>670</v>
      </c>
      <c r="E3299" t="s">
        <v>7322</v>
      </c>
      <c r="F3299" t="s">
        <v>141</v>
      </c>
      <c r="G3299" t="s">
        <v>97</v>
      </c>
      <c r="H3299" t="s">
        <v>833</v>
      </c>
      <c r="I3299" s="200">
        <v>39800</v>
      </c>
      <c r="J3299" s="200"/>
      <c r="K3299" s="237">
        <v>680.94</v>
      </c>
      <c r="L3299" s="237"/>
      <c r="M3299" s="288">
        <v>58.45</v>
      </c>
      <c r="N3299" s="288"/>
      <c r="O3299" s="311">
        <v>45150</v>
      </c>
      <c r="P3299" s="298"/>
      <c r="Q3299" s="299">
        <v>690.44910000000004</v>
      </c>
      <c r="R3299" s="299"/>
      <c r="S3299" s="300">
        <v>65.39</v>
      </c>
      <c r="T3299" s="301"/>
      <c r="U3299" s="246"/>
    </row>
    <row r="3300" spans="1:21" x14ac:dyDescent="0.25">
      <c r="A3300" s="290" t="s">
        <v>7323</v>
      </c>
      <c r="B3300" t="s">
        <v>668</v>
      </c>
      <c r="C3300" t="s">
        <v>669</v>
      </c>
      <c r="D3300" t="s">
        <v>670</v>
      </c>
      <c r="E3300" t="s">
        <v>7324</v>
      </c>
      <c r="F3300" t="s">
        <v>141</v>
      </c>
      <c r="G3300" t="s">
        <v>97</v>
      </c>
      <c r="H3300" t="s">
        <v>833</v>
      </c>
      <c r="I3300" s="200">
        <v>15000</v>
      </c>
      <c r="J3300" s="200"/>
      <c r="K3300" s="237">
        <v>147.4</v>
      </c>
      <c r="L3300" s="237"/>
      <c r="M3300" s="288">
        <v>101.76</v>
      </c>
      <c r="N3300" s="288"/>
      <c r="O3300" s="311">
        <v>18300</v>
      </c>
      <c r="P3300" s="298"/>
      <c r="Q3300" s="299">
        <v>155.08459999999999</v>
      </c>
      <c r="R3300" s="299"/>
      <c r="S3300" s="300">
        <v>118</v>
      </c>
      <c r="T3300" s="301"/>
      <c r="U3300" s="246"/>
    </row>
    <row r="3301" spans="1:21" x14ac:dyDescent="0.25">
      <c r="A3301" s="290" t="s">
        <v>7325</v>
      </c>
      <c r="B3301" t="s">
        <v>668</v>
      </c>
      <c r="C3301" t="s">
        <v>669</v>
      </c>
      <c r="D3301" t="s">
        <v>670</v>
      </c>
      <c r="E3301" t="s">
        <v>7326</v>
      </c>
      <c r="F3301" t="s">
        <v>141</v>
      </c>
      <c r="G3301" t="s">
        <v>97</v>
      </c>
      <c r="H3301" t="s">
        <v>833</v>
      </c>
      <c r="I3301" s="200">
        <v>215000</v>
      </c>
      <c r="J3301" s="200"/>
      <c r="K3301" s="237">
        <v>2016.82</v>
      </c>
      <c r="L3301" s="237"/>
      <c r="M3301" s="288">
        <v>106.6</v>
      </c>
      <c r="N3301" s="288"/>
      <c r="O3301" s="311">
        <v>255000</v>
      </c>
      <c r="P3301" s="298"/>
      <c r="Q3301" s="299">
        <v>2105.3395</v>
      </c>
      <c r="R3301" s="299"/>
      <c r="S3301" s="300">
        <v>121.12</v>
      </c>
      <c r="T3301" s="301"/>
      <c r="U3301" s="246"/>
    </row>
    <row r="3302" spans="1:21" x14ac:dyDescent="0.25">
      <c r="A3302" s="290" t="s">
        <v>7327</v>
      </c>
      <c r="B3302" t="s">
        <v>668</v>
      </c>
      <c r="C3302" t="s">
        <v>669</v>
      </c>
      <c r="D3302" t="s">
        <v>670</v>
      </c>
      <c r="E3302" t="s">
        <v>7328</v>
      </c>
      <c r="F3302" t="s">
        <v>141</v>
      </c>
      <c r="G3302" t="s">
        <v>97</v>
      </c>
      <c r="H3302" t="s">
        <v>833</v>
      </c>
      <c r="I3302" s="200">
        <v>247210</v>
      </c>
      <c r="J3302" s="200"/>
      <c r="K3302" s="237">
        <v>2980.06</v>
      </c>
      <c r="L3302" s="237"/>
      <c r="M3302" s="288">
        <v>82.95</v>
      </c>
      <c r="N3302" s="288"/>
      <c r="O3302" s="311">
        <v>261820</v>
      </c>
      <c r="P3302" s="298"/>
      <c r="Q3302" s="299">
        <v>3017.3429000000001</v>
      </c>
      <c r="R3302" s="299"/>
      <c r="S3302" s="300">
        <v>86.77</v>
      </c>
      <c r="T3302" s="301"/>
      <c r="U3302" s="246"/>
    </row>
    <row r="3303" spans="1:21" x14ac:dyDescent="0.25">
      <c r="A3303" s="290" t="s">
        <v>7329</v>
      </c>
      <c r="B3303" t="s">
        <v>668</v>
      </c>
      <c r="C3303" t="s">
        <v>669</v>
      </c>
      <c r="D3303" t="s">
        <v>670</v>
      </c>
      <c r="E3303" t="s">
        <v>7330</v>
      </c>
      <c r="F3303" t="s">
        <v>141</v>
      </c>
      <c r="G3303" t="s">
        <v>97</v>
      </c>
      <c r="H3303" t="s">
        <v>833</v>
      </c>
      <c r="I3303" s="200">
        <v>151850</v>
      </c>
      <c r="J3303" s="200"/>
      <c r="K3303" s="237">
        <v>2427.59</v>
      </c>
      <c r="L3303" s="237"/>
      <c r="M3303" s="288">
        <v>62.55</v>
      </c>
      <c r="N3303" s="288"/>
      <c r="O3303" s="311">
        <v>166546</v>
      </c>
      <c r="P3303" s="298"/>
      <c r="Q3303" s="299">
        <v>2464.2629000000002</v>
      </c>
      <c r="R3303" s="299"/>
      <c r="S3303" s="300">
        <v>67.58</v>
      </c>
      <c r="T3303" s="301"/>
      <c r="U3303" s="246"/>
    </row>
    <row r="3304" spans="1:21" x14ac:dyDescent="0.25">
      <c r="A3304" s="290" t="s">
        <v>7331</v>
      </c>
      <c r="B3304" t="s">
        <v>668</v>
      </c>
      <c r="C3304" t="s">
        <v>669</v>
      </c>
      <c r="D3304" t="s">
        <v>670</v>
      </c>
      <c r="E3304" t="s">
        <v>7332</v>
      </c>
      <c r="F3304" t="s">
        <v>141</v>
      </c>
      <c r="G3304" t="s">
        <v>97</v>
      </c>
      <c r="H3304" t="s">
        <v>833</v>
      </c>
      <c r="I3304" s="200">
        <v>13400</v>
      </c>
      <c r="J3304" s="200"/>
      <c r="K3304" s="237">
        <v>349</v>
      </c>
      <c r="L3304" s="237"/>
      <c r="M3304" s="288">
        <v>38.4</v>
      </c>
      <c r="N3304" s="288"/>
      <c r="O3304" s="311">
        <v>13200</v>
      </c>
      <c r="P3304" s="298"/>
      <c r="Q3304" s="299">
        <v>364.04610000000002</v>
      </c>
      <c r="R3304" s="299"/>
      <c r="S3304" s="300">
        <v>36.26</v>
      </c>
      <c r="T3304" s="301"/>
      <c r="U3304" s="246"/>
    </row>
    <row r="3305" spans="1:21" x14ac:dyDescent="0.25">
      <c r="A3305" s="290" t="s">
        <v>7333</v>
      </c>
      <c r="B3305" t="s">
        <v>668</v>
      </c>
      <c r="C3305" t="s">
        <v>669</v>
      </c>
      <c r="D3305" t="s">
        <v>670</v>
      </c>
      <c r="E3305" t="s">
        <v>7334</v>
      </c>
      <c r="F3305" t="s">
        <v>141</v>
      </c>
      <c r="G3305" t="s">
        <v>97</v>
      </c>
      <c r="H3305" t="s">
        <v>833</v>
      </c>
      <c r="I3305" s="200">
        <v>8224</v>
      </c>
      <c r="J3305" s="200"/>
      <c r="K3305" s="237">
        <v>240.9</v>
      </c>
      <c r="L3305" s="237"/>
      <c r="M3305" s="288">
        <v>34.14</v>
      </c>
      <c r="N3305" s="288"/>
      <c r="O3305" s="311">
        <v>8519</v>
      </c>
      <c r="P3305" s="298"/>
      <c r="Q3305" s="299">
        <v>242.3058</v>
      </c>
      <c r="R3305" s="299"/>
      <c r="S3305" s="300">
        <v>35.159999999999997</v>
      </c>
      <c r="T3305" s="301"/>
      <c r="U3305" s="246"/>
    </row>
    <row r="3306" spans="1:21" x14ac:dyDescent="0.25">
      <c r="A3306" s="290" t="s">
        <v>7335</v>
      </c>
      <c r="B3306" t="s">
        <v>668</v>
      </c>
      <c r="C3306" t="s">
        <v>669</v>
      </c>
      <c r="D3306" t="s">
        <v>670</v>
      </c>
      <c r="E3306" t="s">
        <v>7336</v>
      </c>
      <c r="F3306" t="s">
        <v>141</v>
      </c>
      <c r="G3306" t="s">
        <v>97</v>
      </c>
      <c r="H3306" t="s">
        <v>833</v>
      </c>
      <c r="I3306" s="200">
        <v>477100</v>
      </c>
      <c r="J3306" s="200"/>
      <c r="K3306" s="237">
        <v>2348.31</v>
      </c>
      <c r="L3306" s="237"/>
      <c r="M3306" s="288">
        <v>203.17</v>
      </c>
      <c r="N3306" s="288"/>
      <c r="O3306" s="311">
        <v>494650</v>
      </c>
      <c r="P3306" s="298"/>
      <c r="Q3306" s="299">
        <v>2387.0693000000001</v>
      </c>
      <c r="R3306" s="299"/>
      <c r="S3306" s="300">
        <v>207.22</v>
      </c>
      <c r="T3306" s="301"/>
      <c r="U3306" s="246"/>
    </row>
    <row r="3307" spans="1:21" x14ac:dyDescent="0.25">
      <c r="A3307" s="290" t="s">
        <v>7337</v>
      </c>
      <c r="B3307" t="s">
        <v>668</v>
      </c>
      <c r="C3307" t="s">
        <v>669</v>
      </c>
      <c r="D3307" t="s">
        <v>670</v>
      </c>
      <c r="E3307" t="s">
        <v>7338</v>
      </c>
      <c r="F3307" t="s">
        <v>141</v>
      </c>
      <c r="G3307" t="s">
        <v>97</v>
      </c>
      <c r="H3307" t="s">
        <v>833</v>
      </c>
      <c r="I3307" s="200">
        <v>78720</v>
      </c>
      <c r="J3307" s="200"/>
      <c r="K3307" s="237">
        <v>656.75</v>
      </c>
      <c r="L3307" s="237"/>
      <c r="M3307" s="288">
        <v>119.86</v>
      </c>
      <c r="N3307" s="288"/>
      <c r="O3307" s="311">
        <v>80219</v>
      </c>
      <c r="P3307" s="298"/>
      <c r="Q3307" s="299">
        <v>797.20190000000002</v>
      </c>
      <c r="R3307" s="299"/>
      <c r="S3307" s="300">
        <v>100.63</v>
      </c>
      <c r="T3307" s="301"/>
      <c r="U3307" s="246"/>
    </row>
    <row r="3308" spans="1:21" x14ac:dyDescent="0.25">
      <c r="A3308" s="290" t="s">
        <v>7339</v>
      </c>
      <c r="B3308" t="s">
        <v>668</v>
      </c>
      <c r="C3308" t="s">
        <v>669</v>
      </c>
      <c r="D3308" t="s">
        <v>670</v>
      </c>
      <c r="E3308" t="s">
        <v>7340</v>
      </c>
      <c r="F3308" t="s">
        <v>141</v>
      </c>
      <c r="G3308" t="s">
        <v>97</v>
      </c>
      <c r="H3308" t="s">
        <v>833</v>
      </c>
      <c r="I3308" s="200">
        <v>2472</v>
      </c>
      <c r="J3308" s="200"/>
      <c r="K3308" s="237">
        <v>91.72</v>
      </c>
      <c r="L3308" s="237"/>
      <c r="M3308" s="288">
        <v>26.95</v>
      </c>
      <c r="N3308" s="288"/>
      <c r="O3308" s="311">
        <v>2472</v>
      </c>
      <c r="P3308" s="298"/>
      <c r="Q3308" s="299">
        <v>92.183300000000003</v>
      </c>
      <c r="R3308" s="299"/>
      <c r="S3308" s="300">
        <v>26.82</v>
      </c>
      <c r="T3308" s="301"/>
      <c r="U3308" s="246"/>
    </row>
    <row r="3309" spans="1:21" x14ac:dyDescent="0.25">
      <c r="A3309" s="290" t="s">
        <v>7341</v>
      </c>
      <c r="B3309" t="s">
        <v>668</v>
      </c>
      <c r="C3309" t="s">
        <v>669</v>
      </c>
      <c r="D3309" t="s">
        <v>670</v>
      </c>
      <c r="E3309" t="s">
        <v>7342</v>
      </c>
      <c r="F3309" t="s">
        <v>141</v>
      </c>
      <c r="G3309" t="s">
        <v>97</v>
      </c>
      <c r="H3309" t="s">
        <v>833</v>
      </c>
      <c r="I3309" s="200">
        <v>16800</v>
      </c>
      <c r="J3309" s="200"/>
      <c r="K3309" s="237">
        <v>536.25</v>
      </c>
      <c r="L3309" s="237"/>
      <c r="M3309" s="288">
        <v>31.33</v>
      </c>
      <c r="N3309" s="288"/>
      <c r="O3309" s="311">
        <v>17300</v>
      </c>
      <c r="P3309" s="298"/>
      <c r="Q3309" s="299">
        <v>537.23559999999998</v>
      </c>
      <c r="R3309" s="299"/>
      <c r="S3309" s="300">
        <v>32.200000000000003</v>
      </c>
      <c r="T3309" s="301"/>
      <c r="U3309" s="246"/>
    </row>
    <row r="3310" spans="1:21" x14ac:dyDescent="0.25">
      <c r="A3310" s="290" t="s">
        <v>7343</v>
      </c>
      <c r="B3310" t="s">
        <v>668</v>
      </c>
      <c r="C3310" t="s">
        <v>669</v>
      </c>
      <c r="D3310" t="s">
        <v>670</v>
      </c>
      <c r="E3310" t="s">
        <v>7344</v>
      </c>
      <c r="F3310" t="s">
        <v>141</v>
      </c>
      <c r="G3310" t="s">
        <v>97</v>
      </c>
      <c r="H3310" t="s">
        <v>833</v>
      </c>
      <c r="I3310" s="200">
        <v>15022</v>
      </c>
      <c r="J3310" s="200"/>
      <c r="K3310" s="237">
        <v>280.32</v>
      </c>
      <c r="L3310" s="237"/>
      <c r="M3310" s="288">
        <v>53.59</v>
      </c>
      <c r="N3310" s="288"/>
      <c r="O3310" s="311">
        <v>15623</v>
      </c>
      <c r="P3310" s="298"/>
      <c r="Q3310" s="299">
        <v>279.79379999999998</v>
      </c>
      <c r="R3310" s="299"/>
      <c r="S3310" s="300">
        <v>55.84</v>
      </c>
      <c r="T3310" s="301"/>
      <c r="U3310" s="246"/>
    </row>
    <row r="3311" spans="1:21" x14ac:dyDescent="0.25">
      <c r="A3311" s="290" t="s">
        <v>7345</v>
      </c>
      <c r="B3311" t="s">
        <v>668</v>
      </c>
      <c r="C3311" t="s">
        <v>669</v>
      </c>
      <c r="D3311" t="s">
        <v>670</v>
      </c>
      <c r="E3311" t="s">
        <v>7346</v>
      </c>
      <c r="F3311" t="s">
        <v>141</v>
      </c>
      <c r="G3311" t="s">
        <v>97</v>
      </c>
      <c r="H3311" t="s">
        <v>833</v>
      </c>
      <c r="I3311" s="200">
        <v>1100</v>
      </c>
      <c r="J3311" s="200"/>
      <c r="K3311" s="237">
        <v>71.849999999999994</v>
      </c>
      <c r="L3311" s="237"/>
      <c r="M3311" s="288">
        <v>15.31</v>
      </c>
      <c r="N3311" s="288"/>
      <c r="O3311" s="311">
        <v>1100</v>
      </c>
      <c r="P3311" s="298"/>
      <c r="Q3311" s="299">
        <v>71.516499999999994</v>
      </c>
      <c r="R3311" s="299"/>
      <c r="S3311" s="300">
        <v>15.38</v>
      </c>
      <c r="T3311" s="301"/>
      <c r="U3311" s="246"/>
    </row>
    <row r="3312" spans="1:21" x14ac:dyDescent="0.25">
      <c r="A3312" s="290" t="s">
        <v>7347</v>
      </c>
      <c r="B3312" t="s">
        <v>668</v>
      </c>
      <c r="C3312" t="s">
        <v>669</v>
      </c>
      <c r="D3312" t="s">
        <v>670</v>
      </c>
      <c r="E3312" t="s">
        <v>7348</v>
      </c>
      <c r="F3312" t="s">
        <v>141</v>
      </c>
      <c r="G3312" t="s">
        <v>97</v>
      </c>
      <c r="H3312" t="s">
        <v>833</v>
      </c>
      <c r="I3312" s="200">
        <v>9611</v>
      </c>
      <c r="J3312" s="200"/>
      <c r="K3312" s="237">
        <v>350.96</v>
      </c>
      <c r="L3312" s="237"/>
      <c r="M3312" s="288">
        <v>27.39</v>
      </c>
      <c r="N3312" s="288"/>
      <c r="O3312" s="311">
        <v>10071</v>
      </c>
      <c r="P3312" s="298"/>
      <c r="Q3312" s="299">
        <v>349.98590000000002</v>
      </c>
      <c r="R3312" s="299"/>
      <c r="S3312" s="300">
        <v>28.78</v>
      </c>
      <c r="T3312" s="301"/>
      <c r="U3312" s="246"/>
    </row>
    <row r="3313" spans="1:21" x14ac:dyDescent="0.25">
      <c r="A3313" s="290" t="s">
        <v>7349</v>
      </c>
      <c r="B3313" t="s">
        <v>668</v>
      </c>
      <c r="C3313" t="s">
        <v>669</v>
      </c>
      <c r="D3313" t="s">
        <v>670</v>
      </c>
      <c r="E3313" t="s">
        <v>7350</v>
      </c>
      <c r="F3313" t="s">
        <v>141</v>
      </c>
      <c r="G3313" t="s">
        <v>97</v>
      </c>
      <c r="H3313" t="s">
        <v>833</v>
      </c>
      <c r="I3313" s="200">
        <v>17415</v>
      </c>
      <c r="J3313" s="200"/>
      <c r="K3313" s="237">
        <v>390.72</v>
      </c>
      <c r="L3313" s="237"/>
      <c r="M3313" s="288">
        <v>44.57</v>
      </c>
      <c r="N3313" s="288"/>
      <c r="O3313" s="311">
        <v>17937</v>
      </c>
      <c r="P3313" s="298"/>
      <c r="Q3313" s="299">
        <v>393.51949999999999</v>
      </c>
      <c r="R3313" s="299"/>
      <c r="S3313" s="300">
        <v>45.58</v>
      </c>
      <c r="T3313" s="301"/>
      <c r="U3313" s="246"/>
    </row>
    <row r="3314" spans="1:21" x14ac:dyDescent="0.25">
      <c r="A3314" s="290" t="s">
        <v>7351</v>
      </c>
      <c r="B3314" t="s">
        <v>668</v>
      </c>
      <c r="C3314" t="s">
        <v>669</v>
      </c>
      <c r="D3314" t="s">
        <v>670</v>
      </c>
      <c r="E3314" t="s">
        <v>7352</v>
      </c>
      <c r="F3314" t="s">
        <v>141</v>
      </c>
      <c r="G3314" t="s">
        <v>97</v>
      </c>
      <c r="H3314" t="s">
        <v>833</v>
      </c>
      <c r="I3314" s="200">
        <v>55336</v>
      </c>
      <c r="J3314" s="200"/>
      <c r="K3314" s="237">
        <v>1861.92</v>
      </c>
      <c r="L3314" s="237"/>
      <c r="M3314" s="288">
        <v>29.72</v>
      </c>
      <c r="N3314" s="288"/>
      <c r="O3314" s="311">
        <v>48934</v>
      </c>
      <c r="P3314" s="298"/>
      <c r="Q3314" s="299">
        <v>1496.9096999999999</v>
      </c>
      <c r="R3314" s="299"/>
      <c r="S3314" s="300">
        <v>32.69</v>
      </c>
      <c r="T3314" s="301"/>
      <c r="U3314" s="246"/>
    </row>
    <row r="3315" spans="1:21" x14ac:dyDescent="0.25">
      <c r="A3315" s="290" t="s">
        <v>7353</v>
      </c>
      <c r="B3315" t="s">
        <v>668</v>
      </c>
      <c r="C3315" t="s">
        <v>669</v>
      </c>
      <c r="D3315" t="s">
        <v>670</v>
      </c>
      <c r="E3315" t="s">
        <v>7354</v>
      </c>
      <c r="F3315" t="s">
        <v>141</v>
      </c>
      <c r="G3315" t="s">
        <v>97</v>
      </c>
      <c r="H3315" t="s">
        <v>833</v>
      </c>
      <c r="I3315" s="200">
        <v>5211</v>
      </c>
      <c r="J3315" s="200"/>
      <c r="K3315" s="237">
        <v>104.09</v>
      </c>
      <c r="L3315" s="237"/>
      <c r="M3315" s="288">
        <v>50.06</v>
      </c>
      <c r="N3315" s="288"/>
      <c r="O3315" s="311">
        <v>5167</v>
      </c>
      <c r="P3315" s="298"/>
      <c r="Q3315" s="299">
        <v>103.21850000000001</v>
      </c>
      <c r="R3315" s="299"/>
      <c r="S3315" s="300">
        <v>50.06</v>
      </c>
      <c r="T3315" s="301"/>
      <c r="U3315" s="246"/>
    </row>
    <row r="3316" spans="1:21" x14ac:dyDescent="0.25">
      <c r="A3316" s="290" t="s">
        <v>7355</v>
      </c>
      <c r="B3316" t="s">
        <v>668</v>
      </c>
      <c r="C3316" t="s">
        <v>669</v>
      </c>
      <c r="D3316" t="s">
        <v>670</v>
      </c>
      <c r="E3316" t="s">
        <v>7356</v>
      </c>
      <c r="F3316" t="s">
        <v>141</v>
      </c>
      <c r="G3316" t="s">
        <v>97</v>
      </c>
      <c r="H3316" t="s">
        <v>833</v>
      </c>
      <c r="I3316" s="200">
        <v>5887</v>
      </c>
      <c r="J3316" s="200"/>
      <c r="K3316" s="237">
        <v>155.47</v>
      </c>
      <c r="L3316" s="237"/>
      <c r="M3316" s="288">
        <v>37.869999999999997</v>
      </c>
      <c r="N3316" s="288"/>
      <c r="O3316" s="311">
        <v>7358</v>
      </c>
      <c r="P3316" s="298"/>
      <c r="Q3316" s="299">
        <v>149.66159999999999</v>
      </c>
      <c r="R3316" s="299"/>
      <c r="S3316" s="300">
        <v>49.16</v>
      </c>
      <c r="T3316" s="301"/>
      <c r="U3316" s="246"/>
    </row>
    <row r="3317" spans="1:21" x14ac:dyDescent="0.25">
      <c r="A3317" s="290" t="s">
        <v>7357</v>
      </c>
      <c r="B3317" t="s">
        <v>668</v>
      </c>
      <c r="C3317" t="s">
        <v>669</v>
      </c>
      <c r="D3317" t="s">
        <v>670</v>
      </c>
      <c r="E3317" t="s">
        <v>7358</v>
      </c>
      <c r="F3317" t="s">
        <v>141</v>
      </c>
      <c r="G3317" t="s">
        <v>97</v>
      </c>
      <c r="H3317" t="s">
        <v>833</v>
      </c>
      <c r="I3317" s="200">
        <v>8840</v>
      </c>
      <c r="J3317" s="200"/>
      <c r="K3317" s="237">
        <v>283.26</v>
      </c>
      <c r="L3317" s="237"/>
      <c r="M3317" s="288">
        <v>31.21</v>
      </c>
      <c r="N3317" s="288"/>
      <c r="O3317" s="311">
        <v>8840</v>
      </c>
      <c r="P3317" s="298"/>
      <c r="Q3317" s="299">
        <v>284.5711</v>
      </c>
      <c r="R3317" s="299"/>
      <c r="S3317" s="300">
        <v>31.06</v>
      </c>
      <c r="T3317" s="301"/>
      <c r="U3317" s="246"/>
    </row>
    <row r="3318" spans="1:21" x14ac:dyDescent="0.25">
      <c r="A3318" s="290" t="s">
        <v>7359</v>
      </c>
      <c r="B3318" t="s">
        <v>668</v>
      </c>
      <c r="C3318" t="s">
        <v>669</v>
      </c>
      <c r="D3318" t="s">
        <v>670</v>
      </c>
      <c r="E3318" t="s">
        <v>5559</v>
      </c>
      <c r="F3318" t="s">
        <v>141</v>
      </c>
      <c r="G3318" t="s">
        <v>97</v>
      </c>
      <c r="H3318" t="s">
        <v>833</v>
      </c>
      <c r="I3318" s="200">
        <v>38124</v>
      </c>
      <c r="J3318" s="200"/>
      <c r="K3318" s="237">
        <v>415.66</v>
      </c>
      <c r="L3318" s="237"/>
      <c r="M3318" s="288">
        <v>91.72</v>
      </c>
      <c r="N3318" s="288"/>
      <c r="O3318" s="311">
        <v>38672</v>
      </c>
      <c r="P3318" s="298"/>
      <c r="Q3318" s="299">
        <v>415.60090000000002</v>
      </c>
      <c r="R3318" s="299"/>
      <c r="S3318" s="300">
        <v>93.05</v>
      </c>
      <c r="T3318" s="301"/>
      <c r="U3318" s="246"/>
    </row>
    <row r="3319" spans="1:21" x14ac:dyDescent="0.25">
      <c r="A3319" s="290" t="s">
        <v>7360</v>
      </c>
      <c r="B3319" t="s">
        <v>668</v>
      </c>
      <c r="C3319" t="s">
        <v>669</v>
      </c>
      <c r="D3319" t="s">
        <v>670</v>
      </c>
      <c r="E3319" t="s">
        <v>4065</v>
      </c>
      <c r="F3319" t="s">
        <v>141</v>
      </c>
      <c r="G3319" t="s">
        <v>97</v>
      </c>
      <c r="H3319" t="s">
        <v>833</v>
      </c>
      <c r="I3319" s="200">
        <v>31500</v>
      </c>
      <c r="J3319" s="200"/>
      <c r="K3319" s="237">
        <v>364.13</v>
      </c>
      <c r="L3319" s="237"/>
      <c r="M3319" s="288">
        <v>86.51</v>
      </c>
      <c r="N3319" s="288"/>
      <c r="O3319" s="311">
        <v>32130</v>
      </c>
      <c r="P3319" s="298"/>
      <c r="Q3319" s="299">
        <v>360.7439</v>
      </c>
      <c r="R3319" s="299"/>
      <c r="S3319" s="300">
        <v>89.07</v>
      </c>
      <c r="T3319" s="301"/>
      <c r="U3319" s="246"/>
    </row>
    <row r="3320" spans="1:21" x14ac:dyDescent="0.25">
      <c r="A3320" s="290" t="s">
        <v>7361</v>
      </c>
      <c r="B3320" t="s">
        <v>668</v>
      </c>
      <c r="C3320" t="s">
        <v>669</v>
      </c>
      <c r="D3320" t="s">
        <v>670</v>
      </c>
      <c r="E3320" t="s">
        <v>7362</v>
      </c>
      <c r="F3320" t="s">
        <v>141</v>
      </c>
      <c r="G3320" t="s">
        <v>97</v>
      </c>
      <c r="H3320" t="s">
        <v>833</v>
      </c>
      <c r="I3320" s="200">
        <v>0</v>
      </c>
      <c r="J3320" s="200"/>
      <c r="K3320" s="237">
        <v>0</v>
      </c>
      <c r="L3320" s="237"/>
      <c r="M3320" s="288">
        <v>0</v>
      </c>
      <c r="N3320" s="288"/>
      <c r="O3320" s="311">
        <v>22046</v>
      </c>
      <c r="P3320" s="298"/>
      <c r="Q3320" s="299">
        <v>674.40779999999995</v>
      </c>
      <c r="R3320" s="299"/>
      <c r="S3320" s="300">
        <v>32.689420258781112</v>
      </c>
      <c r="T3320" s="301"/>
      <c r="U3320" s="246"/>
    </row>
    <row r="3321" spans="1:21" x14ac:dyDescent="0.25">
      <c r="A3321" s="290" t="s">
        <v>7363</v>
      </c>
      <c r="B3321" t="s">
        <v>668</v>
      </c>
      <c r="C3321" t="s">
        <v>669</v>
      </c>
      <c r="D3321" t="s">
        <v>670</v>
      </c>
      <c r="E3321" t="s">
        <v>7364</v>
      </c>
      <c r="F3321" t="s">
        <v>141</v>
      </c>
      <c r="G3321" t="s">
        <v>97</v>
      </c>
      <c r="H3321" t="s">
        <v>833</v>
      </c>
      <c r="I3321" s="200">
        <v>28685</v>
      </c>
      <c r="J3321" s="200"/>
      <c r="K3321" s="237">
        <v>987.87</v>
      </c>
      <c r="L3321" s="237"/>
      <c r="M3321" s="288">
        <v>29.04</v>
      </c>
      <c r="N3321" s="288"/>
      <c r="O3321" s="311">
        <v>29305</v>
      </c>
      <c r="P3321" s="298"/>
      <c r="Q3321" s="299">
        <v>987.36109999999996</v>
      </c>
      <c r="R3321" s="299"/>
      <c r="S3321" s="300">
        <v>29.68</v>
      </c>
      <c r="T3321" s="301"/>
      <c r="U3321" s="246"/>
    </row>
    <row r="3322" spans="1:21" x14ac:dyDescent="0.25">
      <c r="A3322" s="290" t="s">
        <v>7365</v>
      </c>
      <c r="B3322" t="s">
        <v>668</v>
      </c>
      <c r="C3322" t="s">
        <v>669</v>
      </c>
      <c r="D3322" t="s">
        <v>670</v>
      </c>
      <c r="E3322" t="s">
        <v>1838</v>
      </c>
      <c r="F3322" t="s">
        <v>141</v>
      </c>
      <c r="G3322" t="s">
        <v>97</v>
      </c>
      <c r="H3322" t="s">
        <v>833</v>
      </c>
      <c r="I3322" s="200">
        <v>100899</v>
      </c>
      <c r="J3322" s="200"/>
      <c r="K3322" s="237">
        <v>555.92999999999995</v>
      </c>
      <c r="L3322" s="237"/>
      <c r="M3322" s="288">
        <v>181.5</v>
      </c>
      <c r="N3322" s="288"/>
      <c r="O3322" s="311">
        <v>105945</v>
      </c>
      <c r="P3322" s="298"/>
      <c r="Q3322" s="299">
        <v>583.07590000000005</v>
      </c>
      <c r="R3322" s="299"/>
      <c r="S3322" s="300">
        <v>181.7</v>
      </c>
      <c r="T3322" s="301"/>
      <c r="U3322" s="246"/>
    </row>
    <row r="3323" spans="1:21" x14ac:dyDescent="0.25">
      <c r="A3323" s="290" t="s">
        <v>7366</v>
      </c>
      <c r="B3323" t="s">
        <v>668</v>
      </c>
      <c r="C3323" t="s">
        <v>669</v>
      </c>
      <c r="D3323" t="s">
        <v>670</v>
      </c>
      <c r="E3323" t="s">
        <v>7367</v>
      </c>
      <c r="F3323" t="s">
        <v>141</v>
      </c>
      <c r="G3323" t="s">
        <v>97</v>
      </c>
      <c r="H3323" t="s">
        <v>833</v>
      </c>
      <c r="I3323" s="200">
        <v>33500</v>
      </c>
      <c r="J3323" s="200"/>
      <c r="K3323" s="237">
        <v>637.72</v>
      </c>
      <c r="L3323" s="237"/>
      <c r="M3323" s="288">
        <v>52.53</v>
      </c>
      <c r="N3323" s="288"/>
      <c r="O3323" s="311">
        <v>34851</v>
      </c>
      <c r="P3323" s="298"/>
      <c r="Q3323" s="299">
        <v>663.44849999999997</v>
      </c>
      <c r="R3323" s="299"/>
      <c r="S3323" s="300">
        <v>52.53</v>
      </c>
      <c r="T3323" s="301"/>
      <c r="U3323" s="246"/>
    </row>
    <row r="3324" spans="1:21" x14ac:dyDescent="0.25">
      <c r="A3324" s="290" t="s">
        <v>7368</v>
      </c>
      <c r="B3324" t="s">
        <v>668</v>
      </c>
      <c r="C3324" t="s">
        <v>669</v>
      </c>
      <c r="D3324" t="s">
        <v>670</v>
      </c>
      <c r="E3324" t="s">
        <v>7369</v>
      </c>
      <c r="F3324" t="s">
        <v>141</v>
      </c>
      <c r="G3324" t="s">
        <v>97</v>
      </c>
      <c r="H3324" t="s">
        <v>833</v>
      </c>
      <c r="I3324" s="200">
        <v>3950</v>
      </c>
      <c r="J3324" s="200"/>
      <c r="K3324" s="237">
        <v>138.03</v>
      </c>
      <c r="L3324" s="237"/>
      <c r="M3324" s="288">
        <v>28.62</v>
      </c>
      <c r="N3324" s="288"/>
      <c r="O3324" s="311">
        <v>3950</v>
      </c>
      <c r="P3324" s="298"/>
      <c r="Q3324" s="299">
        <v>138.8398</v>
      </c>
      <c r="R3324" s="299"/>
      <c r="S3324" s="300">
        <v>28.45</v>
      </c>
      <c r="T3324" s="301"/>
      <c r="U3324" s="246"/>
    </row>
    <row r="3325" spans="1:21" x14ac:dyDescent="0.25">
      <c r="A3325" s="290" t="s">
        <v>7370</v>
      </c>
      <c r="B3325" t="s">
        <v>668</v>
      </c>
      <c r="C3325" t="s">
        <v>669</v>
      </c>
      <c r="D3325" t="s">
        <v>670</v>
      </c>
      <c r="E3325" t="s">
        <v>7371</v>
      </c>
      <c r="F3325" t="s">
        <v>141</v>
      </c>
      <c r="G3325" t="s">
        <v>97</v>
      </c>
      <c r="H3325" t="s">
        <v>833</v>
      </c>
      <c r="I3325" s="200">
        <v>89265</v>
      </c>
      <c r="J3325" s="200"/>
      <c r="K3325" s="237">
        <v>2524.9899999999998</v>
      </c>
      <c r="L3325" s="237"/>
      <c r="M3325" s="288">
        <v>35.35</v>
      </c>
      <c r="N3325" s="288"/>
      <c r="O3325" s="311">
        <v>110000</v>
      </c>
      <c r="P3325" s="298"/>
      <c r="Q3325" s="299">
        <v>2563.4213</v>
      </c>
      <c r="R3325" s="299"/>
      <c r="S3325" s="300">
        <v>42.91</v>
      </c>
      <c r="T3325" s="301"/>
      <c r="U3325" s="246"/>
    </row>
    <row r="3326" spans="1:21" x14ac:dyDescent="0.25">
      <c r="A3326" s="290" t="s">
        <v>7372</v>
      </c>
      <c r="B3326" t="s">
        <v>668</v>
      </c>
      <c r="C3326" t="s">
        <v>669</v>
      </c>
      <c r="D3326" t="s">
        <v>670</v>
      </c>
      <c r="E3326" t="s">
        <v>7373</v>
      </c>
      <c r="F3326" t="s">
        <v>141</v>
      </c>
      <c r="G3326" t="s">
        <v>97</v>
      </c>
      <c r="H3326" t="s">
        <v>833</v>
      </c>
      <c r="I3326" s="200">
        <v>10200</v>
      </c>
      <c r="J3326" s="200"/>
      <c r="K3326" s="237">
        <v>194.83</v>
      </c>
      <c r="L3326" s="237"/>
      <c r="M3326" s="288">
        <v>52.35</v>
      </c>
      <c r="N3326" s="288"/>
      <c r="O3326" s="311">
        <v>10506</v>
      </c>
      <c r="P3326" s="298"/>
      <c r="Q3326" s="299">
        <v>199.4949</v>
      </c>
      <c r="R3326" s="299"/>
      <c r="S3326" s="300">
        <v>52.66</v>
      </c>
      <c r="T3326" s="301"/>
      <c r="U3326" s="246"/>
    </row>
    <row r="3327" spans="1:21" x14ac:dyDescent="0.25">
      <c r="A3327" s="290" t="s">
        <v>7374</v>
      </c>
      <c r="B3327" t="s">
        <v>668</v>
      </c>
      <c r="C3327" t="s">
        <v>669</v>
      </c>
      <c r="D3327" t="s">
        <v>670</v>
      </c>
      <c r="E3327" t="s">
        <v>7375</v>
      </c>
      <c r="F3327" t="s">
        <v>141</v>
      </c>
      <c r="G3327" t="s">
        <v>97</v>
      </c>
      <c r="H3327" t="s">
        <v>833</v>
      </c>
      <c r="I3327" s="200">
        <v>7000</v>
      </c>
      <c r="J3327" s="200"/>
      <c r="K3327" s="237">
        <v>79.59</v>
      </c>
      <c r="L3327" s="237"/>
      <c r="M3327" s="288">
        <v>87.95</v>
      </c>
      <c r="N3327" s="288"/>
      <c r="O3327" s="311">
        <v>7000</v>
      </c>
      <c r="P3327" s="298"/>
      <c r="Q3327" s="299">
        <v>78.822699999999998</v>
      </c>
      <c r="R3327" s="299"/>
      <c r="S3327" s="300">
        <v>88.81</v>
      </c>
      <c r="T3327" s="301"/>
      <c r="U3327" s="246"/>
    </row>
    <row r="3328" spans="1:21" x14ac:dyDescent="0.25">
      <c r="A3328" s="290" t="s">
        <v>7376</v>
      </c>
      <c r="B3328" t="s">
        <v>668</v>
      </c>
      <c r="C3328" t="s">
        <v>669</v>
      </c>
      <c r="D3328" t="s">
        <v>670</v>
      </c>
      <c r="E3328" t="s">
        <v>7377</v>
      </c>
      <c r="F3328" t="s">
        <v>141</v>
      </c>
      <c r="G3328" t="s">
        <v>97</v>
      </c>
      <c r="H3328" t="s">
        <v>833</v>
      </c>
      <c r="I3328" s="200">
        <v>307290</v>
      </c>
      <c r="J3328" s="200"/>
      <c r="K3328" s="237">
        <v>2155.0700000000002</v>
      </c>
      <c r="L3328" s="237"/>
      <c r="M3328" s="288">
        <v>142.59</v>
      </c>
      <c r="N3328" s="288"/>
      <c r="O3328" s="311">
        <v>316522</v>
      </c>
      <c r="P3328" s="298"/>
      <c r="Q3328" s="299">
        <v>2153.1367</v>
      </c>
      <c r="R3328" s="299"/>
      <c r="S3328" s="300">
        <v>147.01</v>
      </c>
      <c r="T3328" s="301"/>
      <c r="U3328" s="246"/>
    </row>
    <row r="3329" spans="1:21" x14ac:dyDescent="0.25">
      <c r="A3329" s="290" t="s">
        <v>7378</v>
      </c>
      <c r="B3329" t="s">
        <v>668</v>
      </c>
      <c r="C3329" t="s">
        <v>669</v>
      </c>
      <c r="D3329" t="s">
        <v>670</v>
      </c>
      <c r="E3329" t="s">
        <v>7379</v>
      </c>
      <c r="F3329" t="s">
        <v>141</v>
      </c>
      <c r="G3329" t="s">
        <v>97</v>
      </c>
      <c r="H3329" t="s">
        <v>833</v>
      </c>
      <c r="I3329" s="200">
        <v>18040</v>
      </c>
      <c r="J3329" s="200"/>
      <c r="K3329" s="237">
        <v>389.68</v>
      </c>
      <c r="L3329" s="237"/>
      <c r="M3329" s="288">
        <v>46.29</v>
      </c>
      <c r="N3329" s="288"/>
      <c r="O3329" s="311">
        <v>18040</v>
      </c>
      <c r="P3329" s="298"/>
      <c r="Q3329" s="299">
        <v>393.23239999999998</v>
      </c>
      <c r="R3329" s="299"/>
      <c r="S3329" s="300">
        <v>45.88</v>
      </c>
      <c r="T3329" s="301"/>
      <c r="U3329" s="246"/>
    </row>
    <row r="3330" spans="1:21" x14ac:dyDescent="0.25">
      <c r="A3330" s="290" t="s">
        <v>7380</v>
      </c>
      <c r="B3330" t="s">
        <v>668</v>
      </c>
      <c r="C3330" t="s">
        <v>669</v>
      </c>
      <c r="D3330" t="s">
        <v>670</v>
      </c>
      <c r="E3330" t="s">
        <v>7381</v>
      </c>
      <c r="F3330" t="s">
        <v>141</v>
      </c>
      <c r="G3330" t="s">
        <v>97</v>
      </c>
      <c r="H3330" t="s">
        <v>833</v>
      </c>
      <c r="I3330" s="200">
        <v>7833</v>
      </c>
      <c r="J3330" s="200"/>
      <c r="K3330" s="237">
        <v>160.84</v>
      </c>
      <c r="L3330" s="237"/>
      <c r="M3330" s="288">
        <v>48.7</v>
      </c>
      <c r="N3330" s="288"/>
      <c r="O3330" s="311">
        <v>10000</v>
      </c>
      <c r="P3330" s="298"/>
      <c r="Q3330" s="299">
        <v>168.6223</v>
      </c>
      <c r="R3330" s="299"/>
      <c r="S3330" s="300">
        <v>59.3</v>
      </c>
      <c r="T3330" s="301"/>
      <c r="U3330" s="246"/>
    </row>
    <row r="3331" spans="1:21" x14ac:dyDescent="0.25">
      <c r="A3331" s="290" t="s">
        <v>7382</v>
      </c>
      <c r="B3331" t="s">
        <v>668</v>
      </c>
      <c r="C3331" t="s">
        <v>669</v>
      </c>
      <c r="D3331" t="s">
        <v>670</v>
      </c>
      <c r="E3331" t="s">
        <v>7383</v>
      </c>
      <c r="F3331" t="s">
        <v>141</v>
      </c>
      <c r="G3331" t="s">
        <v>97</v>
      </c>
      <c r="H3331" t="s">
        <v>896</v>
      </c>
      <c r="I3331" s="200">
        <v>0</v>
      </c>
      <c r="J3331" s="200"/>
      <c r="K3331" s="237">
        <v>21.26</v>
      </c>
      <c r="L3331" s="237"/>
      <c r="M3331" s="288">
        <v>0</v>
      </c>
      <c r="N3331" s="288"/>
      <c r="O3331" s="311">
        <v>0</v>
      </c>
      <c r="P3331" s="298"/>
      <c r="Q3331" s="299">
        <v>21.2575</v>
      </c>
      <c r="R3331" s="299"/>
      <c r="S3331" s="300">
        <v>0</v>
      </c>
      <c r="T3331" s="301"/>
      <c r="U3331" s="246"/>
    </row>
    <row r="3332" spans="1:21" x14ac:dyDescent="0.25">
      <c r="A3332" s="290" t="s">
        <v>7384</v>
      </c>
      <c r="B3332" t="s">
        <v>668</v>
      </c>
      <c r="C3332" t="s">
        <v>669</v>
      </c>
      <c r="D3332" t="s">
        <v>670</v>
      </c>
      <c r="E3332" t="s">
        <v>7385</v>
      </c>
      <c r="F3332" t="s">
        <v>141</v>
      </c>
      <c r="G3332" t="s">
        <v>97</v>
      </c>
      <c r="H3332" t="s">
        <v>833</v>
      </c>
      <c r="I3332" s="200">
        <v>105740</v>
      </c>
      <c r="J3332" s="200"/>
      <c r="K3332" s="237">
        <v>1805.55</v>
      </c>
      <c r="L3332" s="237"/>
      <c r="M3332" s="288">
        <v>58.56</v>
      </c>
      <c r="N3332" s="288"/>
      <c r="O3332" s="311">
        <v>107279</v>
      </c>
      <c r="P3332" s="298"/>
      <c r="Q3332" s="299">
        <v>1796.0569</v>
      </c>
      <c r="R3332" s="299"/>
      <c r="S3332" s="300">
        <v>59.73</v>
      </c>
      <c r="T3332" s="301"/>
      <c r="U3332" s="246"/>
    </row>
    <row r="3333" spans="1:21" x14ac:dyDescent="0.25">
      <c r="A3333" s="290" t="s">
        <v>7386</v>
      </c>
      <c r="B3333" t="s">
        <v>668</v>
      </c>
      <c r="C3333" t="s">
        <v>669</v>
      </c>
      <c r="D3333" t="s">
        <v>670</v>
      </c>
      <c r="E3333" t="s">
        <v>7387</v>
      </c>
      <c r="F3333" t="s">
        <v>141</v>
      </c>
      <c r="G3333" t="s">
        <v>97</v>
      </c>
      <c r="H3333" t="s">
        <v>833</v>
      </c>
      <c r="I3333" s="200">
        <v>3000</v>
      </c>
      <c r="J3333" s="200"/>
      <c r="K3333" s="237">
        <v>141</v>
      </c>
      <c r="L3333" s="237"/>
      <c r="M3333" s="288">
        <v>21.28</v>
      </c>
      <c r="N3333" s="288"/>
      <c r="O3333" s="311">
        <v>3250</v>
      </c>
      <c r="P3333" s="298"/>
      <c r="Q3333" s="299">
        <v>143.06270000000001</v>
      </c>
      <c r="R3333" s="299"/>
      <c r="S3333" s="300">
        <v>22.72</v>
      </c>
      <c r="T3333" s="301"/>
      <c r="U3333" s="246"/>
    </row>
    <row r="3334" spans="1:21" x14ac:dyDescent="0.25">
      <c r="A3334" s="290" t="s">
        <v>7388</v>
      </c>
      <c r="B3334" t="s">
        <v>668</v>
      </c>
      <c r="C3334" t="s">
        <v>669</v>
      </c>
      <c r="D3334" t="s">
        <v>670</v>
      </c>
      <c r="E3334" t="s">
        <v>7389</v>
      </c>
      <c r="F3334" t="s">
        <v>141</v>
      </c>
      <c r="G3334" t="s">
        <v>97</v>
      </c>
      <c r="H3334" t="s">
        <v>833</v>
      </c>
      <c r="I3334" s="200">
        <v>19087</v>
      </c>
      <c r="J3334" s="200"/>
      <c r="K3334" s="237">
        <v>564.66999999999996</v>
      </c>
      <c r="L3334" s="237"/>
      <c r="M3334" s="288">
        <v>33.799999999999997</v>
      </c>
      <c r="N3334" s="288"/>
      <c r="O3334" s="311">
        <v>19000</v>
      </c>
      <c r="P3334" s="298"/>
      <c r="Q3334" s="299">
        <v>561.8569</v>
      </c>
      <c r="R3334" s="299"/>
      <c r="S3334" s="300">
        <v>33.82</v>
      </c>
      <c r="T3334" s="301"/>
      <c r="U3334" s="246"/>
    </row>
    <row r="3335" spans="1:21" x14ac:dyDescent="0.25">
      <c r="A3335" s="290" t="s">
        <v>7390</v>
      </c>
      <c r="B3335" t="s">
        <v>668</v>
      </c>
      <c r="C3335" t="s">
        <v>669</v>
      </c>
      <c r="D3335" t="s">
        <v>670</v>
      </c>
      <c r="E3335" t="s">
        <v>7391</v>
      </c>
      <c r="F3335" t="s">
        <v>141</v>
      </c>
      <c r="G3335" t="s">
        <v>97</v>
      </c>
      <c r="H3335" t="s">
        <v>833</v>
      </c>
      <c r="I3335" s="200">
        <v>101311</v>
      </c>
      <c r="J3335" s="200"/>
      <c r="K3335" s="237">
        <v>2026.69</v>
      </c>
      <c r="L3335" s="237"/>
      <c r="M3335" s="288">
        <v>49.99</v>
      </c>
      <c r="N3335" s="288"/>
      <c r="O3335" s="311">
        <v>101311</v>
      </c>
      <c r="P3335" s="298"/>
      <c r="Q3335" s="299">
        <v>2047.4773</v>
      </c>
      <c r="R3335" s="299"/>
      <c r="S3335" s="300">
        <v>49.48</v>
      </c>
      <c r="T3335" s="301"/>
      <c r="U3335" s="246"/>
    </row>
    <row r="3336" spans="1:21" x14ac:dyDescent="0.25">
      <c r="A3336" s="290" t="s">
        <v>7392</v>
      </c>
      <c r="B3336" t="s">
        <v>668</v>
      </c>
      <c r="C3336" t="s">
        <v>669</v>
      </c>
      <c r="D3336" t="s">
        <v>670</v>
      </c>
      <c r="E3336" t="s">
        <v>7393</v>
      </c>
      <c r="F3336" t="s">
        <v>141</v>
      </c>
      <c r="G3336" t="s">
        <v>97</v>
      </c>
      <c r="H3336" t="s">
        <v>833</v>
      </c>
      <c r="I3336" s="200">
        <v>28088</v>
      </c>
      <c r="J3336" s="200"/>
      <c r="K3336" s="237">
        <v>465.58</v>
      </c>
      <c r="L3336" s="237"/>
      <c r="M3336" s="288">
        <v>60.33</v>
      </c>
      <c r="N3336" s="288"/>
      <c r="O3336" s="311">
        <v>61451</v>
      </c>
      <c r="P3336" s="298"/>
      <c r="Q3336" s="299">
        <v>473.40370000000001</v>
      </c>
      <c r="R3336" s="299"/>
      <c r="S3336" s="300">
        <v>129.81</v>
      </c>
      <c r="T3336" s="301"/>
      <c r="U3336" s="246"/>
    </row>
    <row r="3337" spans="1:21" x14ac:dyDescent="0.25">
      <c r="A3337" s="290" t="s">
        <v>7394</v>
      </c>
      <c r="B3337" t="s">
        <v>668</v>
      </c>
      <c r="C3337" t="s">
        <v>669</v>
      </c>
      <c r="D3337" t="s">
        <v>670</v>
      </c>
      <c r="E3337" t="s">
        <v>7395</v>
      </c>
      <c r="F3337" t="s">
        <v>141</v>
      </c>
      <c r="G3337" t="s">
        <v>97</v>
      </c>
      <c r="H3337" t="s">
        <v>833</v>
      </c>
      <c r="I3337" s="200">
        <v>8136</v>
      </c>
      <c r="J3337" s="200"/>
      <c r="K3337" s="237">
        <v>125.17</v>
      </c>
      <c r="L3337" s="237"/>
      <c r="M3337" s="288">
        <v>65</v>
      </c>
      <c r="N3337" s="288"/>
      <c r="O3337" s="311">
        <v>8640</v>
      </c>
      <c r="P3337" s="298"/>
      <c r="Q3337" s="299">
        <v>131.18819999999999</v>
      </c>
      <c r="R3337" s="299"/>
      <c r="S3337" s="300">
        <v>65.86</v>
      </c>
      <c r="T3337" s="301"/>
      <c r="U3337" s="246"/>
    </row>
    <row r="3338" spans="1:21" x14ac:dyDescent="0.25">
      <c r="A3338" s="290" t="s">
        <v>7396</v>
      </c>
      <c r="B3338" t="s">
        <v>668</v>
      </c>
      <c r="C3338" t="s">
        <v>669</v>
      </c>
      <c r="D3338" t="s">
        <v>670</v>
      </c>
      <c r="E3338" t="s">
        <v>7397</v>
      </c>
      <c r="F3338" t="s">
        <v>141</v>
      </c>
      <c r="G3338" t="s">
        <v>97</v>
      </c>
      <c r="H3338" t="s">
        <v>833</v>
      </c>
      <c r="I3338" s="200">
        <v>3500</v>
      </c>
      <c r="J3338" s="200"/>
      <c r="K3338" s="237">
        <v>210.43</v>
      </c>
      <c r="L3338" s="237"/>
      <c r="M3338" s="288">
        <v>16.63</v>
      </c>
      <c r="N3338" s="288"/>
      <c r="O3338" s="311">
        <v>3550</v>
      </c>
      <c r="P3338" s="298"/>
      <c r="Q3338" s="299">
        <v>211.75989999999999</v>
      </c>
      <c r="R3338" s="299"/>
      <c r="S3338" s="300">
        <v>16.760000000000002</v>
      </c>
      <c r="T3338" s="301"/>
      <c r="U3338" s="246"/>
    </row>
    <row r="3339" spans="1:21" x14ac:dyDescent="0.25">
      <c r="A3339" s="290" t="s">
        <v>7398</v>
      </c>
      <c r="B3339" t="s">
        <v>668</v>
      </c>
      <c r="C3339" t="s">
        <v>669</v>
      </c>
      <c r="D3339" t="s">
        <v>670</v>
      </c>
      <c r="E3339" t="s">
        <v>7399</v>
      </c>
      <c r="F3339" t="s">
        <v>141</v>
      </c>
      <c r="G3339" t="s">
        <v>97</v>
      </c>
      <c r="H3339" t="s">
        <v>833</v>
      </c>
      <c r="I3339" s="200">
        <v>302800</v>
      </c>
      <c r="J3339" s="200"/>
      <c r="K3339" s="237">
        <v>2413.66</v>
      </c>
      <c r="L3339" s="237"/>
      <c r="M3339" s="288">
        <v>125.45</v>
      </c>
      <c r="N3339" s="288"/>
      <c r="O3339" s="311">
        <v>339573</v>
      </c>
      <c r="P3339" s="298"/>
      <c r="Q3339" s="299">
        <v>2383.5756999999999</v>
      </c>
      <c r="R3339" s="299"/>
      <c r="S3339" s="300">
        <v>142.46</v>
      </c>
      <c r="T3339" s="301"/>
      <c r="U3339" s="246"/>
    </row>
    <row r="3340" spans="1:21" x14ac:dyDescent="0.25">
      <c r="A3340" s="290" t="s">
        <v>7400</v>
      </c>
      <c r="B3340" t="s">
        <v>668</v>
      </c>
      <c r="C3340" t="s">
        <v>669</v>
      </c>
      <c r="D3340" t="s">
        <v>670</v>
      </c>
      <c r="E3340" t="s">
        <v>670</v>
      </c>
      <c r="F3340" t="s">
        <v>141</v>
      </c>
      <c r="G3340" t="s">
        <v>97</v>
      </c>
      <c r="H3340" t="s">
        <v>833</v>
      </c>
      <c r="I3340" s="200">
        <v>682953</v>
      </c>
      <c r="J3340" s="200"/>
      <c r="K3340" s="237">
        <v>4354.09</v>
      </c>
      <c r="L3340" s="237"/>
      <c r="M3340" s="288">
        <v>156.85</v>
      </c>
      <c r="N3340" s="288"/>
      <c r="O3340" s="311">
        <v>735880</v>
      </c>
      <c r="P3340" s="298"/>
      <c r="Q3340" s="299">
        <v>4311.1738999999998</v>
      </c>
      <c r="R3340" s="299"/>
      <c r="S3340" s="300">
        <v>170.69</v>
      </c>
      <c r="T3340" s="301"/>
      <c r="U3340" s="246"/>
    </row>
    <row r="3341" spans="1:21" x14ac:dyDescent="0.25">
      <c r="A3341" s="290" t="s">
        <v>7401</v>
      </c>
      <c r="B3341" t="s">
        <v>668</v>
      </c>
      <c r="C3341" t="s">
        <v>669</v>
      </c>
      <c r="D3341" t="s">
        <v>670</v>
      </c>
      <c r="E3341" t="s">
        <v>7402</v>
      </c>
      <c r="F3341" t="s">
        <v>141</v>
      </c>
      <c r="G3341" t="s">
        <v>97</v>
      </c>
      <c r="H3341" t="s">
        <v>833</v>
      </c>
      <c r="I3341" s="200">
        <v>17797</v>
      </c>
      <c r="J3341" s="200"/>
      <c r="K3341" s="237">
        <v>524.34</v>
      </c>
      <c r="L3341" s="237"/>
      <c r="M3341" s="288">
        <v>33.94</v>
      </c>
      <c r="N3341" s="288"/>
      <c r="O3341" s="311">
        <v>18160</v>
      </c>
      <c r="P3341" s="298"/>
      <c r="Q3341" s="299">
        <v>528.74689999999998</v>
      </c>
      <c r="R3341" s="299"/>
      <c r="S3341" s="300">
        <v>34.35</v>
      </c>
      <c r="T3341" s="301"/>
      <c r="U3341" s="246"/>
    </row>
    <row r="3342" spans="1:21" x14ac:dyDescent="0.25">
      <c r="A3342" s="290" t="s">
        <v>7403</v>
      </c>
      <c r="B3342" t="s">
        <v>668</v>
      </c>
      <c r="C3342" t="s">
        <v>669</v>
      </c>
      <c r="D3342" t="s">
        <v>670</v>
      </c>
      <c r="E3342" t="s">
        <v>7404</v>
      </c>
      <c r="F3342" t="s">
        <v>141</v>
      </c>
      <c r="G3342" t="s">
        <v>97</v>
      </c>
      <c r="H3342" t="s">
        <v>833</v>
      </c>
      <c r="I3342" s="200">
        <v>37945</v>
      </c>
      <c r="J3342" s="200"/>
      <c r="K3342" s="237">
        <v>1149.98</v>
      </c>
      <c r="L3342" s="237"/>
      <c r="M3342" s="288">
        <v>33</v>
      </c>
      <c r="N3342" s="288"/>
      <c r="O3342" s="311">
        <v>38705</v>
      </c>
      <c r="P3342" s="298"/>
      <c r="Q3342" s="299">
        <v>1187.1089999999999</v>
      </c>
      <c r="R3342" s="299"/>
      <c r="S3342" s="300">
        <v>32.6</v>
      </c>
      <c r="T3342" s="301"/>
      <c r="U3342" s="246"/>
    </row>
    <row r="3343" spans="1:21" x14ac:dyDescent="0.25">
      <c r="A3343" s="290" t="s">
        <v>7405</v>
      </c>
      <c r="B3343" t="s">
        <v>668</v>
      </c>
      <c r="C3343" t="s">
        <v>669</v>
      </c>
      <c r="D3343" t="s">
        <v>670</v>
      </c>
      <c r="E3343" t="s">
        <v>7406</v>
      </c>
      <c r="F3343" t="s">
        <v>141</v>
      </c>
      <c r="G3343" t="s">
        <v>97</v>
      </c>
      <c r="H3343" t="s">
        <v>833</v>
      </c>
      <c r="I3343" s="200">
        <v>32350</v>
      </c>
      <c r="J3343" s="200"/>
      <c r="K3343" s="237">
        <v>464.31</v>
      </c>
      <c r="L3343" s="237"/>
      <c r="M3343" s="288">
        <v>69.67</v>
      </c>
      <c r="N3343" s="288"/>
      <c r="O3343" s="311">
        <v>39350</v>
      </c>
      <c r="P3343" s="298"/>
      <c r="Q3343" s="299">
        <v>462.83819999999997</v>
      </c>
      <c r="R3343" s="299"/>
      <c r="S3343" s="300">
        <v>85.02</v>
      </c>
      <c r="T3343" s="301"/>
      <c r="U3343" s="246"/>
    </row>
    <row r="3344" spans="1:21" x14ac:dyDescent="0.25">
      <c r="A3344" s="290" t="s">
        <v>7407</v>
      </c>
      <c r="B3344" t="s">
        <v>668</v>
      </c>
      <c r="C3344" t="s">
        <v>669</v>
      </c>
      <c r="D3344" t="s">
        <v>670</v>
      </c>
      <c r="E3344" t="s">
        <v>7408</v>
      </c>
      <c r="F3344" t="s">
        <v>141</v>
      </c>
      <c r="G3344" t="s">
        <v>97</v>
      </c>
      <c r="H3344" t="s">
        <v>833</v>
      </c>
      <c r="I3344" s="200">
        <v>17000</v>
      </c>
      <c r="J3344" s="200"/>
      <c r="K3344" s="237">
        <v>332.3</v>
      </c>
      <c r="L3344" s="237"/>
      <c r="M3344" s="288">
        <v>51.16</v>
      </c>
      <c r="N3344" s="288"/>
      <c r="O3344" s="311">
        <v>17000</v>
      </c>
      <c r="P3344" s="298"/>
      <c r="Q3344" s="299">
        <v>348.52510000000001</v>
      </c>
      <c r="R3344" s="299"/>
      <c r="S3344" s="300">
        <v>48.78</v>
      </c>
      <c r="T3344" s="301"/>
      <c r="U3344" s="246"/>
    </row>
    <row r="3345" spans="1:21" x14ac:dyDescent="0.25">
      <c r="A3345" s="290" t="s">
        <v>7409</v>
      </c>
      <c r="B3345" t="s">
        <v>668</v>
      </c>
      <c r="C3345" t="s">
        <v>669</v>
      </c>
      <c r="D3345" t="s">
        <v>670</v>
      </c>
      <c r="E3345" t="s">
        <v>7410</v>
      </c>
      <c r="F3345" t="s">
        <v>141</v>
      </c>
      <c r="G3345" t="s">
        <v>97</v>
      </c>
      <c r="H3345" t="s">
        <v>833</v>
      </c>
      <c r="I3345" s="200">
        <v>12000</v>
      </c>
      <c r="J3345" s="200"/>
      <c r="K3345" s="200">
        <v>538.23</v>
      </c>
      <c r="L3345" s="200"/>
      <c r="M3345" s="288">
        <v>22.295301265258345</v>
      </c>
      <c r="N3345" s="288"/>
      <c r="O3345" s="311">
        <v>12500</v>
      </c>
      <c r="P3345" s="298"/>
      <c r="Q3345" s="299">
        <v>548.8021</v>
      </c>
      <c r="R3345" s="299"/>
      <c r="S3345" s="300">
        <v>22.78</v>
      </c>
      <c r="T3345" s="301"/>
      <c r="U3345" s="246"/>
    </row>
    <row r="3346" spans="1:21" x14ac:dyDescent="0.25">
      <c r="A3346" s="290" t="s">
        <v>7411</v>
      </c>
      <c r="B3346" t="s">
        <v>668</v>
      </c>
      <c r="C3346" t="s">
        <v>669</v>
      </c>
      <c r="D3346" t="s">
        <v>670</v>
      </c>
      <c r="E3346" t="s">
        <v>7412</v>
      </c>
      <c r="F3346" t="s">
        <v>141</v>
      </c>
      <c r="G3346" t="s">
        <v>97</v>
      </c>
      <c r="H3346" t="s">
        <v>833</v>
      </c>
      <c r="I3346" s="200">
        <v>309688</v>
      </c>
      <c r="J3346" s="200"/>
      <c r="K3346" s="237">
        <v>2125.8200000000002</v>
      </c>
      <c r="L3346" s="237"/>
      <c r="M3346" s="288">
        <v>145.68</v>
      </c>
      <c r="N3346" s="288"/>
      <c r="O3346" s="311">
        <v>319061</v>
      </c>
      <c r="P3346" s="298"/>
      <c r="Q3346" s="299">
        <v>2104.8004999999998</v>
      </c>
      <c r="R3346" s="299"/>
      <c r="S3346" s="300">
        <v>151.59</v>
      </c>
      <c r="T3346" s="301"/>
      <c r="U3346" s="246"/>
    </row>
    <row r="3347" spans="1:21" x14ac:dyDescent="0.25">
      <c r="A3347" s="290" t="s">
        <v>7413</v>
      </c>
      <c r="B3347" t="s">
        <v>701</v>
      </c>
      <c r="C3347" t="s">
        <v>702</v>
      </c>
      <c r="D3347" t="s">
        <v>703</v>
      </c>
      <c r="E3347" t="s">
        <v>7414</v>
      </c>
      <c r="F3347" t="s">
        <v>141</v>
      </c>
      <c r="G3347" t="s">
        <v>97</v>
      </c>
      <c r="H3347" t="s">
        <v>833</v>
      </c>
      <c r="I3347" s="200">
        <v>17600</v>
      </c>
      <c r="J3347" s="200"/>
      <c r="K3347" s="237">
        <v>407.01</v>
      </c>
      <c r="L3347" s="237"/>
      <c r="M3347" s="288">
        <v>43.24</v>
      </c>
      <c r="N3347" s="288"/>
      <c r="O3347" s="311">
        <v>17600</v>
      </c>
      <c r="P3347" s="298"/>
      <c r="Q3347" s="299">
        <v>421.53</v>
      </c>
      <c r="R3347" s="299"/>
      <c r="S3347" s="300">
        <v>41.75</v>
      </c>
      <c r="T3347" s="301"/>
      <c r="U3347" s="246"/>
    </row>
    <row r="3348" spans="1:21" x14ac:dyDescent="0.25">
      <c r="A3348" s="290" t="s">
        <v>7415</v>
      </c>
      <c r="B3348" t="s">
        <v>701</v>
      </c>
      <c r="C3348" t="s">
        <v>702</v>
      </c>
      <c r="D3348" t="s">
        <v>703</v>
      </c>
      <c r="E3348" t="s">
        <v>7416</v>
      </c>
      <c r="F3348" t="s">
        <v>141</v>
      </c>
      <c r="G3348" t="s">
        <v>97</v>
      </c>
      <c r="H3348" t="s">
        <v>833</v>
      </c>
      <c r="I3348" s="200">
        <v>30500</v>
      </c>
      <c r="J3348" s="200"/>
      <c r="K3348" s="237">
        <v>477.25</v>
      </c>
      <c r="L3348" s="237"/>
      <c r="M3348" s="288">
        <v>63.91</v>
      </c>
      <c r="N3348" s="288"/>
      <c r="O3348" s="311">
        <v>35080</v>
      </c>
      <c r="P3348" s="298"/>
      <c r="Q3348" s="299">
        <v>616.29999999999995</v>
      </c>
      <c r="R3348" s="299"/>
      <c r="S3348" s="300">
        <v>56.92</v>
      </c>
      <c r="T3348" s="301"/>
      <c r="U3348" s="246"/>
    </row>
    <row r="3349" spans="1:21" x14ac:dyDescent="0.25">
      <c r="A3349" s="290" t="s">
        <v>7417</v>
      </c>
      <c r="B3349" t="s">
        <v>701</v>
      </c>
      <c r="C3349" t="s">
        <v>702</v>
      </c>
      <c r="D3349" t="s">
        <v>703</v>
      </c>
      <c r="E3349" t="s">
        <v>7418</v>
      </c>
      <c r="F3349" t="s">
        <v>141</v>
      </c>
      <c r="G3349" t="s">
        <v>97</v>
      </c>
      <c r="H3349" t="s">
        <v>833</v>
      </c>
      <c r="I3349" s="200">
        <v>5000</v>
      </c>
      <c r="J3349" s="200"/>
      <c r="K3349" s="237">
        <v>247.2</v>
      </c>
      <c r="L3349" s="237"/>
      <c r="M3349" s="288">
        <v>20.23</v>
      </c>
      <c r="N3349" s="288"/>
      <c r="O3349" s="311">
        <v>5000</v>
      </c>
      <c r="P3349" s="298"/>
      <c r="Q3349" s="299">
        <v>249.49</v>
      </c>
      <c r="R3349" s="299"/>
      <c r="S3349" s="300">
        <v>20.04</v>
      </c>
      <c r="T3349" s="301"/>
      <c r="U3349" s="246"/>
    </row>
    <row r="3350" spans="1:21" x14ac:dyDescent="0.25">
      <c r="A3350" s="290" t="s">
        <v>7419</v>
      </c>
      <c r="B3350" t="s">
        <v>701</v>
      </c>
      <c r="C3350" t="s">
        <v>702</v>
      </c>
      <c r="D3350" t="s">
        <v>703</v>
      </c>
      <c r="E3350" t="s">
        <v>7420</v>
      </c>
      <c r="F3350" t="s">
        <v>141</v>
      </c>
      <c r="G3350" t="s">
        <v>97</v>
      </c>
      <c r="H3350" t="s">
        <v>833</v>
      </c>
      <c r="I3350" s="200">
        <v>12380</v>
      </c>
      <c r="J3350" s="200"/>
      <c r="K3350" s="237">
        <v>787.99</v>
      </c>
      <c r="L3350" s="237"/>
      <c r="M3350" s="288">
        <v>15.71</v>
      </c>
      <c r="N3350" s="288"/>
      <c r="O3350" s="311">
        <v>12580</v>
      </c>
      <c r="P3350" s="298"/>
      <c r="Q3350" s="299">
        <v>800.64</v>
      </c>
      <c r="R3350" s="299"/>
      <c r="S3350" s="300">
        <v>15.71</v>
      </c>
      <c r="T3350" s="301"/>
      <c r="U3350" s="246"/>
    </row>
    <row r="3351" spans="1:21" x14ac:dyDescent="0.25">
      <c r="A3351" s="290" t="s">
        <v>7421</v>
      </c>
      <c r="B3351" t="s">
        <v>701</v>
      </c>
      <c r="C3351" t="s">
        <v>702</v>
      </c>
      <c r="D3351" t="s">
        <v>703</v>
      </c>
      <c r="E3351" t="s">
        <v>7422</v>
      </c>
      <c r="F3351" t="s">
        <v>141</v>
      </c>
      <c r="G3351" t="s">
        <v>97</v>
      </c>
      <c r="H3351" t="s">
        <v>833</v>
      </c>
      <c r="I3351" s="200">
        <v>392496</v>
      </c>
      <c r="J3351" s="200"/>
      <c r="K3351" s="237">
        <v>4950.74</v>
      </c>
      <c r="L3351" s="237"/>
      <c r="M3351" s="288">
        <v>79.28</v>
      </c>
      <c r="N3351" s="288"/>
      <c r="O3351" s="311">
        <v>416511</v>
      </c>
      <c r="P3351" s="298"/>
      <c r="Q3351" s="299">
        <v>5105.59</v>
      </c>
      <c r="R3351" s="299"/>
      <c r="S3351" s="300">
        <v>81.58</v>
      </c>
      <c r="T3351" s="301"/>
      <c r="U3351" s="246"/>
    </row>
    <row r="3352" spans="1:21" x14ac:dyDescent="0.25">
      <c r="A3352" s="290" t="s">
        <v>7423</v>
      </c>
      <c r="B3352" t="s">
        <v>701</v>
      </c>
      <c r="C3352" t="s">
        <v>702</v>
      </c>
      <c r="D3352" t="s">
        <v>703</v>
      </c>
      <c r="E3352" t="s">
        <v>7424</v>
      </c>
      <c r="F3352" t="s">
        <v>141</v>
      </c>
      <c r="G3352" t="s">
        <v>97</v>
      </c>
      <c r="H3352" t="s">
        <v>833</v>
      </c>
      <c r="I3352" s="200">
        <v>3250</v>
      </c>
      <c r="J3352" s="200"/>
      <c r="K3352" s="237">
        <v>124.76</v>
      </c>
      <c r="L3352" s="237"/>
      <c r="M3352" s="288">
        <v>26.05</v>
      </c>
      <c r="N3352" s="288"/>
      <c r="O3352" s="311">
        <v>3250</v>
      </c>
      <c r="P3352" s="298"/>
      <c r="Q3352" s="299">
        <v>125.28</v>
      </c>
      <c r="R3352" s="299"/>
      <c r="S3352" s="300">
        <v>25.94</v>
      </c>
      <c r="T3352" s="301"/>
      <c r="U3352" s="246"/>
    </row>
    <row r="3353" spans="1:21" x14ac:dyDescent="0.25">
      <c r="A3353" s="290" t="s">
        <v>7425</v>
      </c>
      <c r="B3353" t="s">
        <v>701</v>
      </c>
      <c r="C3353" t="s">
        <v>702</v>
      </c>
      <c r="D3353" t="s">
        <v>703</v>
      </c>
      <c r="E3353" t="s">
        <v>7426</v>
      </c>
      <c r="F3353" t="s">
        <v>141</v>
      </c>
      <c r="G3353" t="s">
        <v>97</v>
      </c>
      <c r="H3353" t="s">
        <v>833</v>
      </c>
      <c r="I3353" s="200">
        <v>216787</v>
      </c>
      <c r="J3353" s="200"/>
      <c r="K3353" s="237">
        <v>2639.62</v>
      </c>
      <c r="L3353" s="237"/>
      <c r="M3353" s="288">
        <v>82.13</v>
      </c>
      <c r="N3353" s="288"/>
      <c r="O3353" s="311">
        <v>216787</v>
      </c>
      <c r="P3353" s="298"/>
      <c r="Q3353" s="299">
        <v>2742.71</v>
      </c>
      <c r="R3353" s="299"/>
      <c r="S3353" s="300">
        <v>79.040000000000006</v>
      </c>
      <c r="T3353" s="301"/>
      <c r="U3353" s="246"/>
    </row>
    <row r="3354" spans="1:21" x14ac:dyDescent="0.25">
      <c r="A3354" s="290" t="s">
        <v>7427</v>
      </c>
      <c r="B3354" t="s">
        <v>701</v>
      </c>
      <c r="C3354" t="s">
        <v>702</v>
      </c>
      <c r="D3354" t="s">
        <v>703</v>
      </c>
      <c r="E3354" t="s">
        <v>1707</v>
      </c>
      <c r="F3354" t="s">
        <v>141</v>
      </c>
      <c r="G3354" t="s">
        <v>97</v>
      </c>
      <c r="H3354" t="s">
        <v>833</v>
      </c>
      <c r="I3354" s="200">
        <v>9750</v>
      </c>
      <c r="J3354" s="200"/>
      <c r="K3354" s="237">
        <v>162.6</v>
      </c>
      <c r="L3354" s="237"/>
      <c r="M3354" s="288">
        <v>59.96</v>
      </c>
      <c r="N3354" s="288"/>
      <c r="O3354" s="311">
        <v>9750</v>
      </c>
      <c r="P3354" s="298"/>
      <c r="Q3354" s="299">
        <v>171.07</v>
      </c>
      <c r="R3354" s="299"/>
      <c r="S3354" s="300">
        <v>56.99</v>
      </c>
      <c r="T3354" s="301"/>
      <c r="U3354" s="246"/>
    </row>
    <row r="3355" spans="1:21" x14ac:dyDescent="0.25">
      <c r="A3355" s="290" t="s">
        <v>7428</v>
      </c>
      <c r="B3355" t="s">
        <v>701</v>
      </c>
      <c r="C3355" t="s">
        <v>702</v>
      </c>
      <c r="D3355" t="s">
        <v>703</v>
      </c>
      <c r="E3355" t="s">
        <v>7429</v>
      </c>
      <c r="F3355" t="s">
        <v>141</v>
      </c>
      <c r="G3355" t="s">
        <v>97</v>
      </c>
      <c r="H3355" t="s">
        <v>833</v>
      </c>
      <c r="I3355" s="200">
        <v>4500</v>
      </c>
      <c r="J3355" s="200"/>
      <c r="K3355" s="237">
        <v>58.74</v>
      </c>
      <c r="L3355" s="237"/>
      <c r="M3355" s="288">
        <v>76.61</v>
      </c>
      <c r="N3355" s="288"/>
      <c r="O3355" s="311">
        <v>4500</v>
      </c>
      <c r="P3355" s="298"/>
      <c r="Q3355" s="299">
        <v>59.41</v>
      </c>
      <c r="R3355" s="299"/>
      <c r="S3355" s="300">
        <v>75.739999999999995</v>
      </c>
      <c r="T3355" s="301"/>
      <c r="U3355" s="246"/>
    </row>
    <row r="3356" spans="1:21" x14ac:dyDescent="0.25">
      <c r="A3356" s="290" t="s">
        <v>7430</v>
      </c>
      <c r="B3356" t="s">
        <v>701</v>
      </c>
      <c r="C3356" t="s">
        <v>702</v>
      </c>
      <c r="D3356" t="s">
        <v>703</v>
      </c>
      <c r="E3356" t="s">
        <v>7431</v>
      </c>
      <c r="F3356" t="s">
        <v>141</v>
      </c>
      <c r="G3356" t="s">
        <v>97</v>
      </c>
      <c r="H3356" t="s">
        <v>833</v>
      </c>
      <c r="I3356" s="200">
        <v>234030</v>
      </c>
      <c r="J3356" s="200"/>
      <c r="K3356" s="237">
        <v>3837.46</v>
      </c>
      <c r="L3356" s="237"/>
      <c r="M3356" s="288">
        <v>60.99</v>
      </c>
      <c r="N3356" s="288"/>
      <c r="O3356" s="311">
        <v>234030</v>
      </c>
      <c r="P3356" s="298"/>
      <c r="Q3356" s="299">
        <v>3846.45</v>
      </c>
      <c r="R3356" s="299"/>
      <c r="S3356" s="300">
        <v>60.84</v>
      </c>
      <c r="T3356" s="301"/>
      <c r="U3356" s="246"/>
    </row>
    <row r="3357" spans="1:21" x14ac:dyDescent="0.25">
      <c r="A3357" s="290" t="s">
        <v>7432</v>
      </c>
      <c r="B3357" t="s">
        <v>701</v>
      </c>
      <c r="C3357" t="s">
        <v>702</v>
      </c>
      <c r="D3357" t="s">
        <v>703</v>
      </c>
      <c r="E3357" t="s">
        <v>7433</v>
      </c>
      <c r="F3357" t="s">
        <v>141</v>
      </c>
      <c r="G3357" t="s">
        <v>97</v>
      </c>
      <c r="H3357" t="s">
        <v>833</v>
      </c>
      <c r="I3357" s="200">
        <v>7750</v>
      </c>
      <c r="J3357" s="200"/>
      <c r="K3357" s="237">
        <v>401.32</v>
      </c>
      <c r="L3357" s="237"/>
      <c r="M3357" s="288">
        <v>19.309999999999999</v>
      </c>
      <c r="N3357" s="288"/>
      <c r="O3357" s="311">
        <v>9000</v>
      </c>
      <c r="P3357" s="298"/>
      <c r="Q3357" s="299">
        <v>412.84</v>
      </c>
      <c r="R3357" s="299"/>
      <c r="S3357" s="300">
        <v>21.8</v>
      </c>
      <c r="T3357" s="301"/>
      <c r="U3357" s="246"/>
    </row>
    <row r="3358" spans="1:21" x14ac:dyDescent="0.25">
      <c r="A3358" s="290" t="s">
        <v>7434</v>
      </c>
      <c r="B3358" t="s">
        <v>701</v>
      </c>
      <c r="C3358" t="s">
        <v>702</v>
      </c>
      <c r="D3358" t="s">
        <v>703</v>
      </c>
      <c r="E3358" t="s">
        <v>7435</v>
      </c>
      <c r="F3358" t="s">
        <v>141</v>
      </c>
      <c r="G3358" t="s">
        <v>97</v>
      </c>
      <c r="H3358" t="s">
        <v>833</v>
      </c>
      <c r="I3358" s="200">
        <v>3700</v>
      </c>
      <c r="J3358" s="200"/>
      <c r="K3358" s="237">
        <v>185.26</v>
      </c>
      <c r="L3358" s="237"/>
      <c r="M3358" s="288">
        <v>19.97</v>
      </c>
      <c r="N3358" s="288"/>
      <c r="O3358" s="311">
        <v>4000</v>
      </c>
      <c r="P3358" s="298"/>
      <c r="Q3358" s="299">
        <v>188.51</v>
      </c>
      <c r="R3358" s="299"/>
      <c r="S3358" s="300">
        <v>21.22</v>
      </c>
      <c r="T3358" s="301"/>
      <c r="U3358" s="246"/>
    </row>
    <row r="3359" spans="1:21" x14ac:dyDescent="0.25">
      <c r="A3359" s="290" t="s">
        <v>7436</v>
      </c>
      <c r="B3359" t="s">
        <v>701</v>
      </c>
      <c r="C3359" t="s">
        <v>702</v>
      </c>
      <c r="D3359" t="s">
        <v>703</v>
      </c>
      <c r="E3359" t="s">
        <v>7437</v>
      </c>
      <c r="F3359" t="s">
        <v>141</v>
      </c>
      <c r="G3359" t="s">
        <v>97</v>
      </c>
      <c r="H3359" t="s">
        <v>833</v>
      </c>
      <c r="I3359" s="200">
        <v>18700</v>
      </c>
      <c r="J3359" s="200"/>
      <c r="K3359" s="237">
        <v>310.33</v>
      </c>
      <c r="L3359" s="237"/>
      <c r="M3359" s="288">
        <v>60.26</v>
      </c>
      <c r="N3359" s="288"/>
      <c r="O3359" s="311">
        <v>18700</v>
      </c>
      <c r="P3359" s="298"/>
      <c r="Q3359" s="299">
        <v>312.79000000000002</v>
      </c>
      <c r="R3359" s="299"/>
      <c r="S3359" s="300">
        <v>59.78</v>
      </c>
      <c r="T3359" s="301"/>
      <c r="U3359" s="246"/>
    </row>
    <row r="3360" spans="1:21" x14ac:dyDescent="0.25">
      <c r="A3360" s="290" t="s">
        <v>7438</v>
      </c>
      <c r="B3360" t="s">
        <v>701</v>
      </c>
      <c r="C3360" t="s">
        <v>702</v>
      </c>
      <c r="D3360" t="s">
        <v>703</v>
      </c>
      <c r="E3360" t="s">
        <v>7439</v>
      </c>
      <c r="F3360" t="s">
        <v>141</v>
      </c>
      <c r="G3360" t="s">
        <v>97</v>
      </c>
      <c r="H3360" t="s">
        <v>833</v>
      </c>
      <c r="I3360" s="200">
        <v>2500</v>
      </c>
      <c r="J3360" s="200"/>
      <c r="K3360" s="237">
        <v>121.72</v>
      </c>
      <c r="L3360" s="237"/>
      <c r="M3360" s="288">
        <v>20.54</v>
      </c>
      <c r="N3360" s="288"/>
      <c r="O3360" s="311">
        <v>3000</v>
      </c>
      <c r="P3360" s="298"/>
      <c r="Q3360" s="299">
        <v>114.66</v>
      </c>
      <c r="R3360" s="299"/>
      <c r="S3360" s="300">
        <v>26.16</v>
      </c>
      <c r="T3360" s="301"/>
      <c r="U3360" s="246"/>
    </row>
    <row r="3361" spans="1:21" x14ac:dyDescent="0.25">
      <c r="A3361" s="290" t="s">
        <v>7440</v>
      </c>
      <c r="B3361" t="s">
        <v>701</v>
      </c>
      <c r="C3361" t="s">
        <v>702</v>
      </c>
      <c r="D3361" t="s">
        <v>703</v>
      </c>
      <c r="E3361" t="s">
        <v>7441</v>
      </c>
      <c r="F3361" t="s">
        <v>141</v>
      </c>
      <c r="G3361" t="s">
        <v>97</v>
      </c>
      <c r="H3361" t="s">
        <v>833</v>
      </c>
      <c r="I3361" s="200">
        <v>3000</v>
      </c>
      <c r="J3361" s="200"/>
      <c r="K3361" s="237">
        <v>70.69</v>
      </c>
      <c r="L3361" s="237"/>
      <c r="M3361" s="288">
        <v>42.44</v>
      </c>
      <c r="N3361" s="288"/>
      <c r="O3361" s="311">
        <v>3000</v>
      </c>
      <c r="P3361" s="298"/>
      <c r="Q3361" s="299">
        <v>72.349999999999994</v>
      </c>
      <c r="R3361" s="299"/>
      <c r="S3361" s="300">
        <v>41.47</v>
      </c>
      <c r="T3361" s="301"/>
      <c r="U3361" s="246"/>
    </row>
    <row r="3362" spans="1:21" x14ac:dyDescent="0.25">
      <c r="A3362" s="290" t="s">
        <v>7442</v>
      </c>
      <c r="B3362" t="s">
        <v>701</v>
      </c>
      <c r="C3362" t="s">
        <v>702</v>
      </c>
      <c r="D3362" t="s">
        <v>703</v>
      </c>
      <c r="E3362" t="s">
        <v>7443</v>
      </c>
      <c r="F3362" t="s">
        <v>141</v>
      </c>
      <c r="G3362" t="s">
        <v>97</v>
      </c>
      <c r="H3362" t="s">
        <v>833</v>
      </c>
      <c r="I3362" s="200">
        <v>12000</v>
      </c>
      <c r="J3362" s="200"/>
      <c r="K3362" s="237">
        <v>532.01</v>
      </c>
      <c r="L3362" s="237"/>
      <c r="M3362" s="288">
        <v>22.56</v>
      </c>
      <c r="N3362" s="288"/>
      <c r="O3362" s="311">
        <v>14000</v>
      </c>
      <c r="P3362" s="298"/>
      <c r="Q3362" s="299">
        <v>537.58000000000004</v>
      </c>
      <c r="R3362" s="299"/>
      <c r="S3362" s="300">
        <v>26.04</v>
      </c>
      <c r="T3362" s="301"/>
      <c r="U3362" s="246"/>
    </row>
    <row r="3363" spans="1:21" x14ac:dyDescent="0.25">
      <c r="A3363" s="290" t="s">
        <v>7444</v>
      </c>
      <c r="B3363" t="s">
        <v>701</v>
      </c>
      <c r="C3363" t="s">
        <v>702</v>
      </c>
      <c r="D3363" t="s">
        <v>703</v>
      </c>
      <c r="E3363" t="s">
        <v>7445</v>
      </c>
      <c r="F3363" t="s">
        <v>141</v>
      </c>
      <c r="G3363" t="s">
        <v>97</v>
      </c>
      <c r="H3363" t="s">
        <v>833</v>
      </c>
      <c r="I3363" s="200">
        <v>770</v>
      </c>
      <c r="J3363" s="200"/>
      <c r="K3363" s="237">
        <v>42.76</v>
      </c>
      <c r="L3363" s="237"/>
      <c r="M3363" s="288">
        <v>18.010000000000002</v>
      </c>
      <c r="N3363" s="288"/>
      <c r="O3363" s="311">
        <v>770</v>
      </c>
      <c r="P3363" s="298"/>
      <c r="Q3363" s="299">
        <v>44.81</v>
      </c>
      <c r="R3363" s="299"/>
      <c r="S3363" s="300">
        <v>17.18</v>
      </c>
      <c r="T3363" s="301"/>
      <c r="U3363" s="246"/>
    </row>
    <row r="3364" spans="1:21" x14ac:dyDescent="0.25">
      <c r="A3364" s="290" t="s">
        <v>7446</v>
      </c>
      <c r="B3364" t="s">
        <v>701</v>
      </c>
      <c r="C3364" t="s">
        <v>702</v>
      </c>
      <c r="D3364" t="s">
        <v>703</v>
      </c>
      <c r="E3364" t="s">
        <v>7447</v>
      </c>
      <c r="F3364" t="s">
        <v>141</v>
      </c>
      <c r="G3364" t="s">
        <v>97</v>
      </c>
      <c r="H3364" t="s">
        <v>833</v>
      </c>
      <c r="I3364" s="200">
        <v>9575</v>
      </c>
      <c r="J3364" s="200"/>
      <c r="K3364" s="237">
        <v>244.3</v>
      </c>
      <c r="L3364" s="237"/>
      <c r="M3364" s="288">
        <v>39.19</v>
      </c>
      <c r="N3364" s="288"/>
      <c r="O3364" s="311">
        <v>10100</v>
      </c>
      <c r="P3364" s="298"/>
      <c r="Q3364" s="299">
        <v>253.63</v>
      </c>
      <c r="R3364" s="299"/>
      <c r="S3364" s="300">
        <v>39.82</v>
      </c>
      <c r="T3364" s="301"/>
      <c r="U3364" s="246"/>
    </row>
    <row r="3365" spans="1:21" x14ac:dyDescent="0.25">
      <c r="A3365" s="290" t="s">
        <v>7448</v>
      </c>
      <c r="B3365" t="s">
        <v>701</v>
      </c>
      <c r="C3365" t="s">
        <v>702</v>
      </c>
      <c r="D3365" t="s">
        <v>703</v>
      </c>
      <c r="E3365" t="s">
        <v>7449</v>
      </c>
      <c r="F3365" t="s">
        <v>141</v>
      </c>
      <c r="G3365" t="s">
        <v>97</v>
      </c>
      <c r="H3365" t="s">
        <v>833</v>
      </c>
      <c r="I3365" s="200">
        <v>1375</v>
      </c>
      <c r="J3365" s="200"/>
      <c r="K3365" s="237">
        <v>63.28</v>
      </c>
      <c r="L3365" s="237"/>
      <c r="M3365" s="288">
        <v>21.73</v>
      </c>
      <c r="N3365" s="288"/>
      <c r="O3365" s="311">
        <v>1400</v>
      </c>
      <c r="P3365" s="298"/>
      <c r="Q3365" s="299">
        <v>63.5</v>
      </c>
      <c r="R3365" s="299"/>
      <c r="S3365" s="300">
        <v>22.05</v>
      </c>
      <c r="T3365" s="301"/>
      <c r="U3365" s="246"/>
    </row>
    <row r="3366" spans="1:21" x14ac:dyDescent="0.25">
      <c r="A3366" s="290" t="s">
        <v>7450</v>
      </c>
      <c r="B3366" t="s">
        <v>701</v>
      </c>
      <c r="C3366" t="s">
        <v>702</v>
      </c>
      <c r="D3366" t="s">
        <v>703</v>
      </c>
      <c r="E3366" t="s">
        <v>7451</v>
      </c>
      <c r="F3366" t="s">
        <v>141</v>
      </c>
      <c r="G3366" t="s">
        <v>97</v>
      </c>
      <c r="H3366" t="s">
        <v>896</v>
      </c>
      <c r="I3366" s="200">
        <v>0</v>
      </c>
      <c r="J3366" s="200"/>
      <c r="K3366" s="237">
        <v>86.04</v>
      </c>
      <c r="L3366" s="237"/>
      <c r="M3366" s="288">
        <v>0</v>
      </c>
      <c r="N3366" s="288"/>
      <c r="O3366" s="311">
        <v>0</v>
      </c>
      <c r="P3366" s="298"/>
      <c r="Q3366" s="299">
        <v>92.27</v>
      </c>
      <c r="R3366" s="299"/>
      <c r="S3366" s="300">
        <v>0</v>
      </c>
      <c r="T3366" s="301"/>
      <c r="U3366" s="246"/>
    </row>
    <row r="3367" spans="1:21" x14ac:dyDescent="0.25">
      <c r="A3367" s="290" t="s">
        <v>7452</v>
      </c>
      <c r="B3367" t="s">
        <v>701</v>
      </c>
      <c r="C3367" t="s">
        <v>702</v>
      </c>
      <c r="D3367" t="s">
        <v>703</v>
      </c>
      <c r="E3367" t="s">
        <v>7453</v>
      </c>
      <c r="F3367" t="s">
        <v>141</v>
      </c>
      <c r="G3367" t="s">
        <v>97</v>
      </c>
      <c r="H3367" t="s">
        <v>833</v>
      </c>
      <c r="I3367" s="200">
        <v>40000</v>
      </c>
      <c r="J3367" s="200"/>
      <c r="K3367" s="237">
        <v>896.98</v>
      </c>
      <c r="L3367" s="237"/>
      <c r="M3367" s="288">
        <v>44.59</v>
      </c>
      <c r="N3367" s="288"/>
      <c r="O3367" s="311">
        <v>40000</v>
      </c>
      <c r="P3367" s="298"/>
      <c r="Q3367" s="299">
        <v>893.7</v>
      </c>
      <c r="R3367" s="299"/>
      <c r="S3367" s="300">
        <v>44.76</v>
      </c>
      <c r="T3367" s="301"/>
      <c r="U3367" s="246"/>
    </row>
    <row r="3368" spans="1:21" x14ac:dyDescent="0.25">
      <c r="A3368" s="290" t="s">
        <v>7454</v>
      </c>
      <c r="B3368" t="s">
        <v>701</v>
      </c>
      <c r="C3368" t="s">
        <v>702</v>
      </c>
      <c r="D3368" t="s">
        <v>703</v>
      </c>
      <c r="E3368" t="s">
        <v>7455</v>
      </c>
      <c r="F3368" t="s">
        <v>141</v>
      </c>
      <c r="G3368" t="s">
        <v>97</v>
      </c>
      <c r="H3368" t="s">
        <v>833</v>
      </c>
      <c r="I3368" s="200">
        <v>54010</v>
      </c>
      <c r="J3368" s="200"/>
      <c r="K3368" s="237">
        <v>972.75</v>
      </c>
      <c r="L3368" s="237"/>
      <c r="M3368" s="288">
        <v>55.52</v>
      </c>
      <c r="N3368" s="288"/>
      <c r="O3368" s="311">
        <v>56550</v>
      </c>
      <c r="P3368" s="298"/>
      <c r="Q3368" s="299">
        <v>1004.98</v>
      </c>
      <c r="R3368" s="299"/>
      <c r="S3368" s="300">
        <v>56.27</v>
      </c>
      <c r="T3368" s="301"/>
      <c r="U3368" s="246"/>
    </row>
    <row r="3369" spans="1:21" x14ac:dyDescent="0.25">
      <c r="A3369" s="290" t="s">
        <v>7456</v>
      </c>
      <c r="B3369" t="s">
        <v>701</v>
      </c>
      <c r="C3369" t="s">
        <v>702</v>
      </c>
      <c r="D3369" t="s">
        <v>703</v>
      </c>
      <c r="E3369" t="s">
        <v>7457</v>
      </c>
      <c r="F3369" t="s">
        <v>141</v>
      </c>
      <c r="G3369" t="s">
        <v>97</v>
      </c>
      <c r="H3369" t="s">
        <v>833</v>
      </c>
      <c r="I3369" s="200">
        <v>27175</v>
      </c>
      <c r="J3369" s="200"/>
      <c r="K3369" s="237">
        <v>850.44</v>
      </c>
      <c r="L3369" s="237"/>
      <c r="M3369" s="288">
        <v>31.95</v>
      </c>
      <c r="N3369" s="288"/>
      <c r="O3369" s="311">
        <v>27175</v>
      </c>
      <c r="P3369" s="298"/>
      <c r="Q3369" s="299">
        <v>926.81</v>
      </c>
      <c r="R3369" s="299"/>
      <c r="S3369" s="300">
        <v>29.32</v>
      </c>
      <c r="T3369" s="301"/>
      <c r="U3369" s="246"/>
    </row>
    <row r="3370" spans="1:21" x14ac:dyDescent="0.25">
      <c r="A3370" s="290" t="s">
        <v>7458</v>
      </c>
      <c r="B3370" t="s">
        <v>701</v>
      </c>
      <c r="C3370" t="s">
        <v>702</v>
      </c>
      <c r="D3370" t="s">
        <v>703</v>
      </c>
      <c r="E3370" t="s">
        <v>5593</v>
      </c>
      <c r="F3370" t="s">
        <v>141</v>
      </c>
      <c r="G3370" t="s">
        <v>97</v>
      </c>
      <c r="H3370" t="s">
        <v>833</v>
      </c>
      <c r="I3370" s="200">
        <v>3350</v>
      </c>
      <c r="J3370" s="200"/>
      <c r="K3370" s="237">
        <v>126.11</v>
      </c>
      <c r="L3370" s="237"/>
      <c r="M3370" s="288">
        <v>26.56</v>
      </c>
      <c r="N3370" s="288"/>
      <c r="O3370" s="311">
        <v>4355</v>
      </c>
      <c r="P3370" s="298"/>
      <c r="Q3370" s="299">
        <v>129.94</v>
      </c>
      <c r="R3370" s="299"/>
      <c r="S3370" s="300">
        <v>33.520000000000003</v>
      </c>
      <c r="T3370" s="301"/>
      <c r="U3370" s="246"/>
    </row>
    <row r="3371" spans="1:21" ht="14.5" x14ac:dyDescent="0.25">
      <c r="A3371" s="290" t="s">
        <v>7459</v>
      </c>
      <c r="B3371" t="s">
        <v>701</v>
      </c>
      <c r="C3371" t="s">
        <v>702</v>
      </c>
      <c r="D3371" t="s">
        <v>703</v>
      </c>
      <c r="E3371" s="93" t="s">
        <v>7460</v>
      </c>
      <c r="F3371" t="s">
        <v>141</v>
      </c>
      <c r="G3371" t="s">
        <v>97</v>
      </c>
      <c r="H3371" t="s">
        <v>833</v>
      </c>
      <c r="I3371" s="322" t="s">
        <v>7461</v>
      </c>
      <c r="J3371" s="322"/>
      <c r="K3371" s="323" t="s">
        <v>7461</v>
      </c>
      <c r="L3371" s="323"/>
      <c r="M3371" s="324" t="s">
        <v>7461</v>
      </c>
      <c r="N3371" s="288"/>
      <c r="O3371" s="311">
        <v>21240</v>
      </c>
      <c r="P3371" s="298"/>
      <c r="Q3371" s="299">
        <v>654.25</v>
      </c>
      <c r="R3371" s="299"/>
      <c r="S3371" s="300">
        <v>32.46</v>
      </c>
      <c r="T3371" s="301"/>
      <c r="U3371" s="246"/>
    </row>
    <row r="3372" spans="1:21" ht="11.65" customHeight="1" x14ac:dyDescent="0.25">
      <c r="A3372" s="290" t="s">
        <v>7462</v>
      </c>
      <c r="B3372" t="s">
        <v>701</v>
      </c>
      <c r="C3372" t="s">
        <v>702</v>
      </c>
      <c r="D3372" t="s">
        <v>703</v>
      </c>
      <c r="E3372" t="s">
        <v>7463</v>
      </c>
      <c r="F3372" t="s">
        <v>141</v>
      </c>
      <c r="G3372" t="s">
        <v>97</v>
      </c>
      <c r="H3372" t="s">
        <v>833</v>
      </c>
      <c r="I3372" s="200">
        <v>7700</v>
      </c>
      <c r="J3372" s="200"/>
      <c r="K3372" s="237">
        <v>231.78</v>
      </c>
      <c r="L3372" s="237"/>
      <c r="M3372" s="288">
        <v>33.22</v>
      </c>
      <c r="N3372" s="288"/>
      <c r="O3372" s="311">
        <v>8420</v>
      </c>
      <c r="P3372" s="298"/>
      <c r="Q3372" s="299">
        <v>253.48</v>
      </c>
      <c r="R3372" s="299"/>
      <c r="S3372" s="300">
        <v>33.22</v>
      </c>
      <c r="T3372" s="301"/>
      <c r="U3372" s="246"/>
    </row>
    <row r="3373" spans="1:21" x14ac:dyDescent="0.25">
      <c r="A3373" s="290" t="s">
        <v>7464</v>
      </c>
      <c r="B3373" t="s">
        <v>701</v>
      </c>
      <c r="C3373" t="s">
        <v>702</v>
      </c>
      <c r="D3373" t="s">
        <v>703</v>
      </c>
      <c r="E3373" t="s">
        <v>7465</v>
      </c>
      <c r="F3373" t="s">
        <v>141</v>
      </c>
      <c r="G3373" t="s">
        <v>97</v>
      </c>
      <c r="H3373" t="s">
        <v>833</v>
      </c>
      <c r="I3373" s="200">
        <v>8500</v>
      </c>
      <c r="J3373" s="200"/>
      <c r="K3373" s="237">
        <v>204.7</v>
      </c>
      <c r="L3373" s="237"/>
      <c r="M3373" s="288">
        <v>41.52</v>
      </c>
      <c r="N3373" s="288"/>
      <c r="O3373" s="311">
        <v>8900</v>
      </c>
      <c r="P3373" s="298"/>
      <c r="Q3373" s="299">
        <v>206.94</v>
      </c>
      <c r="R3373" s="299"/>
      <c r="S3373" s="300">
        <v>43.01</v>
      </c>
      <c r="T3373" s="301"/>
      <c r="U3373" s="246"/>
    </row>
    <row r="3374" spans="1:21" x14ac:dyDescent="0.25">
      <c r="A3374" s="290" t="s">
        <v>7466</v>
      </c>
      <c r="B3374" t="s">
        <v>701</v>
      </c>
      <c r="C3374" t="s">
        <v>702</v>
      </c>
      <c r="D3374" t="s">
        <v>703</v>
      </c>
      <c r="E3374" t="s">
        <v>7467</v>
      </c>
      <c r="F3374" t="s">
        <v>141</v>
      </c>
      <c r="G3374" t="s">
        <v>97</v>
      </c>
      <c r="H3374" t="s">
        <v>833</v>
      </c>
      <c r="I3374" s="200">
        <v>172820</v>
      </c>
      <c r="J3374" s="200"/>
      <c r="K3374" s="237">
        <v>1412.92</v>
      </c>
      <c r="L3374" s="237"/>
      <c r="M3374" s="288">
        <v>122.31</v>
      </c>
      <c r="N3374" s="288"/>
      <c r="O3374" s="311">
        <v>185580</v>
      </c>
      <c r="P3374" s="298"/>
      <c r="Q3374" s="299">
        <v>1406.72</v>
      </c>
      <c r="R3374" s="299"/>
      <c r="S3374" s="300">
        <v>131.91999999999999</v>
      </c>
      <c r="T3374" s="301"/>
      <c r="U3374" s="246"/>
    </row>
    <row r="3375" spans="1:21" x14ac:dyDescent="0.25">
      <c r="A3375" s="290" t="s">
        <v>7468</v>
      </c>
      <c r="B3375" t="s">
        <v>701</v>
      </c>
      <c r="C3375" t="s">
        <v>702</v>
      </c>
      <c r="D3375" t="s">
        <v>703</v>
      </c>
      <c r="E3375" t="s">
        <v>7469</v>
      </c>
      <c r="F3375" t="s">
        <v>141</v>
      </c>
      <c r="G3375" t="s">
        <v>97</v>
      </c>
      <c r="H3375" t="s">
        <v>833</v>
      </c>
      <c r="I3375" s="200">
        <v>7220</v>
      </c>
      <c r="J3375" s="200"/>
      <c r="K3375" s="237">
        <v>242.23</v>
      </c>
      <c r="L3375" s="237"/>
      <c r="M3375" s="288">
        <v>29.81</v>
      </c>
      <c r="N3375" s="288"/>
      <c r="O3375" s="311">
        <v>7631</v>
      </c>
      <c r="P3375" s="298"/>
      <c r="Q3375" s="299">
        <v>259.14</v>
      </c>
      <c r="R3375" s="299"/>
      <c r="S3375" s="300">
        <v>29.45</v>
      </c>
      <c r="T3375" s="301"/>
      <c r="U3375" s="246"/>
    </row>
    <row r="3376" spans="1:21" x14ac:dyDescent="0.25">
      <c r="A3376" s="290" t="s">
        <v>7470</v>
      </c>
      <c r="B3376" t="s">
        <v>701</v>
      </c>
      <c r="C3376" t="s">
        <v>702</v>
      </c>
      <c r="D3376" t="s">
        <v>703</v>
      </c>
      <c r="E3376" t="s">
        <v>7471</v>
      </c>
      <c r="F3376" t="s">
        <v>141</v>
      </c>
      <c r="G3376" t="s">
        <v>97</v>
      </c>
      <c r="H3376" t="s">
        <v>833</v>
      </c>
      <c r="I3376" s="200">
        <v>900</v>
      </c>
      <c r="J3376" s="200"/>
      <c r="K3376" s="237">
        <v>101.13</v>
      </c>
      <c r="L3376" s="237"/>
      <c r="M3376" s="288">
        <v>8.9</v>
      </c>
      <c r="N3376" s="288"/>
      <c r="O3376" s="311">
        <v>500</v>
      </c>
      <c r="P3376" s="298"/>
      <c r="Q3376" s="299">
        <v>97.52</v>
      </c>
      <c r="R3376" s="299"/>
      <c r="S3376" s="300">
        <v>5.13</v>
      </c>
      <c r="T3376" s="301"/>
      <c r="U3376" s="246"/>
    </row>
    <row r="3377" spans="1:21" x14ac:dyDescent="0.25">
      <c r="A3377" s="290" t="s">
        <v>7472</v>
      </c>
      <c r="B3377" t="s">
        <v>701</v>
      </c>
      <c r="C3377" t="s">
        <v>702</v>
      </c>
      <c r="D3377" t="s">
        <v>703</v>
      </c>
      <c r="E3377" t="s">
        <v>7473</v>
      </c>
      <c r="F3377" t="s">
        <v>141</v>
      </c>
      <c r="G3377" t="s">
        <v>97</v>
      </c>
      <c r="H3377" t="s">
        <v>896</v>
      </c>
      <c r="I3377" s="200">
        <v>0</v>
      </c>
      <c r="J3377" s="200"/>
      <c r="K3377" s="237">
        <v>53.29</v>
      </c>
      <c r="L3377" s="237"/>
      <c r="M3377" s="288">
        <v>0</v>
      </c>
      <c r="N3377" s="288"/>
      <c r="O3377" s="311">
        <v>0</v>
      </c>
      <c r="P3377" s="298"/>
      <c r="Q3377" s="299">
        <v>52.75</v>
      </c>
      <c r="R3377" s="299"/>
      <c r="S3377" s="300">
        <v>0</v>
      </c>
      <c r="T3377" s="301"/>
      <c r="U3377" s="246"/>
    </row>
    <row r="3378" spans="1:21" x14ac:dyDescent="0.25">
      <c r="A3378" s="290" t="s">
        <v>7474</v>
      </c>
      <c r="B3378" t="s">
        <v>701</v>
      </c>
      <c r="C3378" t="s">
        <v>702</v>
      </c>
      <c r="D3378" t="s">
        <v>703</v>
      </c>
      <c r="E3378" t="s">
        <v>1368</v>
      </c>
      <c r="F3378" t="s">
        <v>141</v>
      </c>
      <c r="G3378" t="s">
        <v>97</v>
      </c>
      <c r="H3378" t="s">
        <v>833</v>
      </c>
      <c r="I3378" s="200">
        <v>5860</v>
      </c>
      <c r="J3378" s="200"/>
      <c r="K3378" s="237">
        <v>221.94</v>
      </c>
      <c r="L3378" s="237"/>
      <c r="M3378" s="288">
        <v>26.4</v>
      </c>
      <c r="N3378" s="288"/>
      <c r="O3378" s="311">
        <v>6150</v>
      </c>
      <c r="P3378" s="298"/>
      <c r="Q3378" s="299">
        <v>223.58</v>
      </c>
      <c r="R3378" s="299"/>
      <c r="S3378" s="300">
        <v>27.51</v>
      </c>
      <c r="T3378" s="301"/>
      <c r="U3378" s="246"/>
    </row>
    <row r="3379" spans="1:21" x14ac:dyDescent="0.25">
      <c r="A3379" s="290" t="s">
        <v>7475</v>
      </c>
      <c r="B3379" t="s">
        <v>701</v>
      </c>
      <c r="C3379" t="s">
        <v>702</v>
      </c>
      <c r="D3379" t="s">
        <v>703</v>
      </c>
      <c r="E3379" t="s">
        <v>7476</v>
      </c>
      <c r="F3379" t="s">
        <v>141</v>
      </c>
      <c r="G3379" t="s">
        <v>97</v>
      </c>
      <c r="H3379" t="s">
        <v>833</v>
      </c>
      <c r="I3379" s="200">
        <v>24050</v>
      </c>
      <c r="J3379" s="200"/>
      <c r="K3379" s="237">
        <v>792.6</v>
      </c>
      <c r="L3379" s="237"/>
      <c r="M3379" s="288">
        <v>30.34</v>
      </c>
      <c r="N3379" s="288"/>
      <c r="O3379" s="311">
        <v>24770</v>
      </c>
      <c r="P3379" s="298"/>
      <c r="Q3379" s="299">
        <v>901.9</v>
      </c>
      <c r="R3379" s="299"/>
      <c r="S3379" s="300">
        <v>27.46</v>
      </c>
      <c r="T3379" s="301"/>
      <c r="U3379" s="246"/>
    </row>
    <row r="3380" spans="1:21" x14ac:dyDescent="0.25">
      <c r="A3380" s="290" t="s">
        <v>7477</v>
      </c>
      <c r="B3380" t="s">
        <v>701</v>
      </c>
      <c r="C3380" t="s">
        <v>702</v>
      </c>
      <c r="D3380" t="s">
        <v>703</v>
      </c>
      <c r="E3380" t="s">
        <v>7478</v>
      </c>
      <c r="F3380" t="s">
        <v>141</v>
      </c>
      <c r="G3380" t="s">
        <v>97</v>
      </c>
      <c r="H3380" t="s">
        <v>833</v>
      </c>
      <c r="I3380" s="200">
        <v>300</v>
      </c>
      <c r="J3380" s="200"/>
      <c r="K3380" s="237">
        <v>107.06</v>
      </c>
      <c r="L3380" s="237"/>
      <c r="M3380" s="288">
        <v>2.8</v>
      </c>
      <c r="N3380" s="288"/>
      <c r="O3380" s="311">
        <v>300</v>
      </c>
      <c r="P3380" s="298"/>
      <c r="Q3380" s="299">
        <v>111.97</v>
      </c>
      <c r="R3380" s="299"/>
      <c r="S3380" s="300">
        <v>2.68</v>
      </c>
      <c r="T3380" s="301"/>
      <c r="U3380" s="246"/>
    </row>
    <row r="3381" spans="1:21" x14ac:dyDescent="0.25">
      <c r="A3381" s="290" t="s">
        <v>7479</v>
      </c>
      <c r="B3381" t="s">
        <v>701</v>
      </c>
      <c r="C3381" t="s">
        <v>702</v>
      </c>
      <c r="D3381" t="s">
        <v>703</v>
      </c>
      <c r="E3381" t="s">
        <v>7480</v>
      </c>
      <c r="F3381" t="s">
        <v>141</v>
      </c>
      <c r="G3381" t="s">
        <v>97</v>
      </c>
      <c r="H3381" t="s">
        <v>833</v>
      </c>
      <c r="I3381" s="200">
        <v>10200</v>
      </c>
      <c r="J3381" s="200"/>
      <c r="K3381" s="237">
        <v>559.94000000000005</v>
      </c>
      <c r="L3381" s="237"/>
      <c r="M3381" s="288">
        <v>18.22</v>
      </c>
      <c r="N3381" s="288"/>
      <c r="O3381" s="311">
        <v>10200</v>
      </c>
      <c r="P3381" s="298"/>
      <c r="Q3381" s="299">
        <v>563.80999999999995</v>
      </c>
      <c r="R3381" s="299"/>
      <c r="S3381" s="300">
        <v>18.09</v>
      </c>
      <c r="T3381" s="301"/>
      <c r="U3381" s="246"/>
    </row>
    <row r="3382" spans="1:21" x14ac:dyDescent="0.25">
      <c r="A3382" s="290" t="s">
        <v>7481</v>
      </c>
      <c r="B3382" t="s">
        <v>701</v>
      </c>
      <c r="C3382" t="s">
        <v>702</v>
      </c>
      <c r="D3382" t="s">
        <v>703</v>
      </c>
      <c r="E3382" t="s">
        <v>4317</v>
      </c>
      <c r="F3382" t="s">
        <v>141</v>
      </c>
      <c r="G3382" t="s">
        <v>97</v>
      </c>
      <c r="H3382" t="s">
        <v>833</v>
      </c>
      <c r="I3382" s="200">
        <v>4230</v>
      </c>
      <c r="J3382" s="200"/>
      <c r="K3382" s="237">
        <v>172.47</v>
      </c>
      <c r="L3382" s="237"/>
      <c r="M3382" s="288">
        <v>24.53</v>
      </c>
      <c r="N3382" s="288"/>
      <c r="O3382" s="311">
        <v>4430</v>
      </c>
      <c r="P3382" s="298"/>
      <c r="Q3382" s="299">
        <v>179.39</v>
      </c>
      <c r="R3382" s="299"/>
      <c r="S3382" s="300">
        <v>24.69</v>
      </c>
      <c r="T3382" s="301"/>
      <c r="U3382" s="246"/>
    </row>
    <row r="3383" spans="1:21" x14ac:dyDescent="0.25">
      <c r="A3383" s="290" t="s">
        <v>7482</v>
      </c>
      <c r="B3383" t="s">
        <v>701</v>
      </c>
      <c r="C3383" t="s">
        <v>702</v>
      </c>
      <c r="D3383" t="s">
        <v>703</v>
      </c>
      <c r="E3383" t="s">
        <v>6679</v>
      </c>
      <c r="F3383" t="s">
        <v>141</v>
      </c>
      <c r="G3383" t="s">
        <v>97</v>
      </c>
      <c r="H3383" t="s">
        <v>833</v>
      </c>
      <c r="I3383" s="200">
        <v>5500</v>
      </c>
      <c r="J3383" s="200"/>
      <c r="K3383" s="237">
        <v>167.5</v>
      </c>
      <c r="L3383" s="237"/>
      <c r="M3383" s="288">
        <v>32.840000000000003</v>
      </c>
      <c r="N3383" s="288"/>
      <c r="O3383" s="311">
        <v>6000</v>
      </c>
      <c r="P3383" s="298"/>
      <c r="Q3383" s="299">
        <v>167.63</v>
      </c>
      <c r="R3383" s="299"/>
      <c r="S3383" s="300">
        <v>35.79</v>
      </c>
      <c r="T3383" s="301"/>
      <c r="U3383" s="246"/>
    </row>
    <row r="3384" spans="1:21" x14ac:dyDescent="0.25">
      <c r="A3384" s="290" t="s">
        <v>7483</v>
      </c>
      <c r="B3384" t="s">
        <v>701</v>
      </c>
      <c r="C3384" t="s">
        <v>702</v>
      </c>
      <c r="D3384" t="s">
        <v>703</v>
      </c>
      <c r="E3384" t="s">
        <v>5015</v>
      </c>
      <c r="F3384" t="s">
        <v>141</v>
      </c>
      <c r="G3384" t="s">
        <v>97</v>
      </c>
      <c r="H3384" t="s">
        <v>833</v>
      </c>
      <c r="I3384" s="200">
        <v>4500</v>
      </c>
      <c r="J3384" s="200"/>
      <c r="K3384" s="237">
        <v>227.22</v>
      </c>
      <c r="L3384" s="237"/>
      <c r="M3384" s="288">
        <v>19.8</v>
      </c>
      <c r="N3384" s="288"/>
      <c r="O3384" s="311">
        <v>4750</v>
      </c>
      <c r="P3384" s="298"/>
      <c r="Q3384" s="299">
        <v>232.58</v>
      </c>
      <c r="R3384" s="299"/>
      <c r="S3384" s="300">
        <v>20.420000000000002</v>
      </c>
      <c r="T3384" s="301"/>
      <c r="U3384" s="246"/>
    </row>
    <row r="3385" spans="1:21" x14ac:dyDescent="0.25">
      <c r="A3385" s="290" t="s">
        <v>7484</v>
      </c>
      <c r="B3385" t="s">
        <v>701</v>
      </c>
      <c r="C3385" t="s">
        <v>702</v>
      </c>
      <c r="D3385" t="s">
        <v>703</v>
      </c>
      <c r="E3385" t="s">
        <v>7485</v>
      </c>
      <c r="F3385" t="s">
        <v>141</v>
      </c>
      <c r="G3385" t="s">
        <v>97</v>
      </c>
      <c r="H3385" t="s">
        <v>833</v>
      </c>
      <c r="I3385" s="200">
        <v>21400</v>
      </c>
      <c r="J3385" s="200"/>
      <c r="K3385" s="237">
        <v>422.41</v>
      </c>
      <c r="L3385" s="237"/>
      <c r="M3385" s="288">
        <v>50.66</v>
      </c>
      <c r="N3385" s="288"/>
      <c r="O3385" s="311">
        <v>25000</v>
      </c>
      <c r="P3385" s="298"/>
      <c r="Q3385" s="299">
        <v>424.59</v>
      </c>
      <c r="R3385" s="299"/>
      <c r="S3385" s="300">
        <v>58.88</v>
      </c>
      <c r="T3385" s="301"/>
      <c r="U3385" s="246"/>
    </row>
    <row r="3386" spans="1:21" x14ac:dyDescent="0.25">
      <c r="A3386" s="290" t="s">
        <v>7486</v>
      </c>
      <c r="B3386" t="s">
        <v>701</v>
      </c>
      <c r="C3386" t="s">
        <v>702</v>
      </c>
      <c r="D3386" t="s">
        <v>703</v>
      </c>
      <c r="E3386" t="s">
        <v>7487</v>
      </c>
      <c r="F3386" t="s">
        <v>141</v>
      </c>
      <c r="G3386" t="s">
        <v>97</v>
      </c>
      <c r="H3386" t="s">
        <v>896</v>
      </c>
      <c r="I3386" s="200">
        <v>0</v>
      </c>
      <c r="J3386" s="200"/>
      <c r="K3386" s="237">
        <v>60.92</v>
      </c>
      <c r="L3386" s="237"/>
      <c r="M3386" s="288">
        <v>0</v>
      </c>
      <c r="N3386" s="288"/>
      <c r="O3386" s="311">
        <v>0</v>
      </c>
      <c r="P3386" s="298"/>
      <c r="Q3386" s="299">
        <v>64.73</v>
      </c>
      <c r="R3386" s="299"/>
      <c r="S3386" s="300">
        <v>0</v>
      </c>
      <c r="T3386" s="301"/>
      <c r="U3386" s="246"/>
    </row>
    <row r="3387" spans="1:21" x14ac:dyDescent="0.25">
      <c r="A3387" s="290" t="s">
        <v>7488</v>
      </c>
      <c r="B3387" t="s">
        <v>701</v>
      </c>
      <c r="C3387" t="s">
        <v>702</v>
      </c>
      <c r="D3387" t="s">
        <v>703</v>
      </c>
      <c r="E3387" t="s">
        <v>7489</v>
      </c>
      <c r="F3387" t="s">
        <v>141</v>
      </c>
      <c r="G3387" t="s">
        <v>97</v>
      </c>
      <c r="H3387" t="s">
        <v>833</v>
      </c>
      <c r="I3387" s="200">
        <v>13900</v>
      </c>
      <c r="J3387" s="200"/>
      <c r="K3387" s="237">
        <v>217.46</v>
      </c>
      <c r="L3387" s="237"/>
      <c r="M3387" s="288">
        <v>63.92</v>
      </c>
      <c r="N3387" s="288"/>
      <c r="O3387" s="311">
        <v>14250</v>
      </c>
      <c r="P3387" s="298"/>
      <c r="Q3387" s="299">
        <v>218.61</v>
      </c>
      <c r="R3387" s="299"/>
      <c r="S3387" s="300">
        <v>65.180000000000007</v>
      </c>
      <c r="T3387" s="301"/>
      <c r="U3387" s="246"/>
    </row>
    <row r="3388" spans="1:21" x14ac:dyDescent="0.25">
      <c r="A3388" s="290" t="s">
        <v>7490</v>
      </c>
      <c r="B3388" t="s">
        <v>701</v>
      </c>
      <c r="C3388" t="s">
        <v>702</v>
      </c>
      <c r="D3388" t="s">
        <v>703</v>
      </c>
      <c r="E3388" t="s">
        <v>703</v>
      </c>
      <c r="F3388" t="s">
        <v>141</v>
      </c>
      <c r="G3388" t="s">
        <v>97</v>
      </c>
      <c r="H3388" t="s">
        <v>833</v>
      </c>
      <c r="I3388" s="200">
        <v>301288</v>
      </c>
      <c r="J3388" s="200"/>
      <c r="K3388" s="237">
        <v>3588.58</v>
      </c>
      <c r="L3388" s="237"/>
      <c r="M3388" s="288">
        <v>83.96</v>
      </c>
      <c r="N3388" s="288"/>
      <c r="O3388" s="311">
        <v>314087</v>
      </c>
      <c r="P3388" s="298"/>
      <c r="Q3388" s="299">
        <v>3620.34</v>
      </c>
      <c r="R3388" s="299"/>
      <c r="S3388" s="300">
        <v>86.76</v>
      </c>
      <c r="T3388" s="301"/>
      <c r="U3388" s="246"/>
    </row>
    <row r="3389" spans="1:21" x14ac:dyDescent="0.25">
      <c r="A3389" s="290" t="s">
        <v>7491</v>
      </c>
      <c r="B3389" t="s">
        <v>701</v>
      </c>
      <c r="C3389" t="s">
        <v>702</v>
      </c>
      <c r="D3389" t="s">
        <v>703</v>
      </c>
      <c r="E3389" t="s">
        <v>7492</v>
      </c>
      <c r="F3389" t="s">
        <v>141</v>
      </c>
      <c r="G3389" t="s">
        <v>97</v>
      </c>
      <c r="H3389" t="s">
        <v>833</v>
      </c>
      <c r="I3389" s="200">
        <v>7000</v>
      </c>
      <c r="J3389" s="200"/>
      <c r="K3389" s="237">
        <v>199.49</v>
      </c>
      <c r="L3389" s="237"/>
      <c r="M3389" s="288">
        <v>35.090000000000003</v>
      </c>
      <c r="N3389" s="288"/>
      <c r="O3389" s="311">
        <v>7530</v>
      </c>
      <c r="P3389" s="298"/>
      <c r="Q3389" s="299">
        <v>191.54</v>
      </c>
      <c r="R3389" s="299"/>
      <c r="S3389" s="300">
        <v>39.31</v>
      </c>
      <c r="T3389" s="301"/>
      <c r="U3389" s="246"/>
    </row>
    <row r="3390" spans="1:21" x14ac:dyDescent="0.25">
      <c r="A3390" s="290" t="s">
        <v>7493</v>
      </c>
      <c r="B3390" t="s">
        <v>701</v>
      </c>
      <c r="C3390" t="s">
        <v>702</v>
      </c>
      <c r="D3390" t="s">
        <v>703</v>
      </c>
      <c r="E3390" t="s">
        <v>1350</v>
      </c>
      <c r="F3390" t="s">
        <v>141</v>
      </c>
      <c r="G3390" t="s">
        <v>97</v>
      </c>
      <c r="H3390" t="s">
        <v>833</v>
      </c>
      <c r="I3390" s="200">
        <v>8600</v>
      </c>
      <c r="J3390" s="200"/>
      <c r="K3390" s="237">
        <v>234.99</v>
      </c>
      <c r="L3390" s="237"/>
      <c r="M3390" s="288">
        <v>36.6</v>
      </c>
      <c r="N3390" s="288"/>
      <c r="O3390" s="311">
        <v>8944</v>
      </c>
      <c r="P3390" s="298"/>
      <c r="Q3390" s="299">
        <v>248.24</v>
      </c>
      <c r="R3390" s="299"/>
      <c r="S3390" s="300">
        <v>36.03</v>
      </c>
      <c r="T3390" s="301"/>
      <c r="U3390" s="246"/>
    </row>
    <row r="3391" spans="1:21" x14ac:dyDescent="0.25">
      <c r="A3391" s="290" t="s">
        <v>7494</v>
      </c>
      <c r="B3391" t="s">
        <v>701</v>
      </c>
      <c r="C3391" t="s">
        <v>702</v>
      </c>
      <c r="D3391" t="s">
        <v>703</v>
      </c>
      <c r="E3391" t="s">
        <v>7495</v>
      </c>
      <c r="F3391" t="s">
        <v>141</v>
      </c>
      <c r="G3391" t="s">
        <v>97</v>
      </c>
      <c r="H3391" t="s">
        <v>833</v>
      </c>
      <c r="I3391" s="200">
        <v>3100</v>
      </c>
      <c r="J3391" s="200"/>
      <c r="K3391" s="237">
        <v>149.31</v>
      </c>
      <c r="L3391" s="237"/>
      <c r="M3391" s="288">
        <v>20.76</v>
      </c>
      <c r="N3391" s="288"/>
      <c r="O3391" s="311">
        <v>3300</v>
      </c>
      <c r="P3391" s="298"/>
      <c r="Q3391" s="299">
        <v>154.01</v>
      </c>
      <c r="R3391" s="299"/>
      <c r="S3391" s="300">
        <v>21.43</v>
      </c>
      <c r="T3391" s="301"/>
      <c r="U3391" s="246"/>
    </row>
    <row r="3392" spans="1:21" x14ac:dyDescent="0.25">
      <c r="A3392" s="290" t="s">
        <v>7496</v>
      </c>
      <c r="B3392" t="s">
        <v>701</v>
      </c>
      <c r="C3392" t="s">
        <v>702</v>
      </c>
      <c r="D3392" t="s">
        <v>703</v>
      </c>
      <c r="E3392" t="s">
        <v>7497</v>
      </c>
      <c r="F3392" t="s">
        <v>141</v>
      </c>
      <c r="G3392" t="s">
        <v>97</v>
      </c>
      <c r="H3392" t="s">
        <v>833</v>
      </c>
      <c r="I3392" s="200">
        <v>22430</v>
      </c>
      <c r="J3392" s="200"/>
      <c r="K3392" s="237">
        <v>788.99</v>
      </c>
      <c r="L3392" s="237"/>
      <c r="M3392" s="288">
        <v>28.43</v>
      </c>
      <c r="N3392" s="288"/>
      <c r="O3392" s="311">
        <v>22950</v>
      </c>
      <c r="P3392" s="298"/>
      <c r="Q3392" s="299">
        <v>807.24</v>
      </c>
      <c r="R3392" s="299"/>
      <c r="S3392" s="300">
        <v>28.43</v>
      </c>
      <c r="T3392" s="301"/>
      <c r="U3392" s="246"/>
    </row>
    <row r="3393" spans="1:21" x14ac:dyDescent="0.25">
      <c r="A3393" s="290" t="s">
        <v>7498</v>
      </c>
      <c r="B3393" t="s">
        <v>701</v>
      </c>
      <c r="C3393" t="s">
        <v>702</v>
      </c>
      <c r="D3393" t="s">
        <v>703</v>
      </c>
      <c r="E3393" t="s">
        <v>7499</v>
      </c>
      <c r="F3393" t="s">
        <v>141</v>
      </c>
      <c r="G3393" t="s">
        <v>97</v>
      </c>
      <c r="H3393" t="s">
        <v>833</v>
      </c>
      <c r="I3393" s="200">
        <v>5500</v>
      </c>
      <c r="J3393" s="200"/>
      <c r="K3393" s="237">
        <v>248.23</v>
      </c>
      <c r="L3393" s="237"/>
      <c r="M3393" s="288">
        <v>22.16</v>
      </c>
      <c r="N3393" s="288"/>
      <c r="O3393" s="311">
        <v>5700</v>
      </c>
      <c r="P3393" s="298"/>
      <c r="Q3393" s="299">
        <v>246.88</v>
      </c>
      <c r="R3393" s="299"/>
      <c r="S3393" s="300">
        <v>23.09</v>
      </c>
      <c r="T3393" s="301"/>
      <c r="U3393" s="246"/>
    </row>
    <row r="3394" spans="1:21" x14ac:dyDescent="0.25">
      <c r="A3394" s="290" t="s">
        <v>7500</v>
      </c>
      <c r="B3394" t="s">
        <v>701</v>
      </c>
      <c r="C3394" t="s">
        <v>702</v>
      </c>
      <c r="D3394" t="s">
        <v>703</v>
      </c>
      <c r="E3394" t="s">
        <v>7501</v>
      </c>
      <c r="F3394" t="s">
        <v>141</v>
      </c>
      <c r="G3394" t="s">
        <v>97</v>
      </c>
      <c r="H3394" t="s">
        <v>833</v>
      </c>
      <c r="I3394" s="200">
        <v>51873</v>
      </c>
      <c r="J3394" s="200"/>
      <c r="K3394" s="237">
        <v>1219.8800000000001</v>
      </c>
      <c r="L3394" s="237"/>
      <c r="M3394" s="288">
        <v>42.52</v>
      </c>
      <c r="N3394" s="288"/>
      <c r="O3394" s="311">
        <v>53522</v>
      </c>
      <c r="P3394" s="298"/>
      <c r="Q3394" s="299">
        <v>1241.42</v>
      </c>
      <c r="R3394" s="299"/>
      <c r="S3394" s="300">
        <v>43.11</v>
      </c>
      <c r="T3394" s="301"/>
      <c r="U3394" s="246"/>
    </row>
    <row r="3395" spans="1:21" x14ac:dyDescent="0.25">
      <c r="A3395" s="290" t="s">
        <v>7502</v>
      </c>
      <c r="B3395" t="s">
        <v>701</v>
      </c>
      <c r="C3395" t="s">
        <v>702</v>
      </c>
      <c r="D3395" t="s">
        <v>703</v>
      </c>
      <c r="E3395" t="s">
        <v>7503</v>
      </c>
      <c r="F3395" t="s">
        <v>141</v>
      </c>
      <c r="G3395" t="s">
        <v>97</v>
      </c>
      <c r="H3395" t="s">
        <v>833</v>
      </c>
      <c r="I3395" s="200">
        <v>218080</v>
      </c>
      <c r="J3395" s="200"/>
      <c r="K3395" s="237">
        <v>2259.67</v>
      </c>
      <c r="L3395" s="237"/>
      <c r="M3395" s="288">
        <v>96.51</v>
      </c>
      <c r="N3395" s="288"/>
      <c r="O3395" s="311">
        <v>220480</v>
      </c>
      <c r="P3395" s="298"/>
      <c r="Q3395" s="299">
        <v>2272.79</v>
      </c>
      <c r="R3395" s="299"/>
      <c r="S3395" s="300">
        <v>97.01</v>
      </c>
      <c r="T3395" s="301"/>
      <c r="U3395" s="246"/>
    </row>
    <row r="3396" spans="1:21" x14ac:dyDescent="0.25">
      <c r="A3396" s="290" t="s">
        <v>7504</v>
      </c>
      <c r="B3396" t="s">
        <v>701</v>
      </c>
      <c r="C3396" t="s">
        <v>702</v>
      </c>
      <c r="D3396" t="s">
        <v>703</v>
      </c>
      <c r="E3396" t="s">
        <v>7505</v>
      </c>
      <c r="F3396" t="s">
        <v>141</v>
      </c>
      <c r="G3396" t="s">
        <v>97</v>
      </c>
      <c r="H3396" t="s">
        <v>833</v>
      </c>
      <c r="I3396" s="200">
        <v>32936</v>
      </c>
      <c r="J3396" s="200"/>
      <c r="K3396" s="237">
        <v>1348.13</v>
      </c>
      <c r="L3396" s="237"/>
      <c r="M3396" s="288">
        <v>24.43</v>
      </c>
      <c r="N3396" s="288"/>
      <c r="O3396" s="311">
        <v>33466</v>
      </c>
      <c r="P3396" s="298"/>
      <c r="Q3396" s="299">
        <v>1351.99</v>
      </c>
      <c r="R3396" s="299"/>
      <c r="S3396" s="300">
        <v>24.75</v>
      </c>
      <c r="T3396" s="301"/>
      <c r="U3396" s="246"/>
    </row>
    <row r="3397" spans="1:21" x14ac:dyDescent="0.25">
      <c r="A3397" s="290" t="s">
        <v>7506</v>
      </c>
      <c r="B3397" t="s">
        <v>131</v>
      </c>
      <c r="C3397" t="s">
        <v>132</v>
      </c>
      <c r="D3397" t="s">
        <v>133</v>
      </c>
      <c r="E3397" t="s">
        <v>7507</v>
      </c>
      <c r="F3397" t="s">
        <v>98</v>
      </c>
      <c r="G3397" t="s">
        <v>97</v>
      </c>
      <c r="H3397" t="s">
        <v>833</v>
      </c>
      <c r="I3397" s="200">
        <v>32000</v>
      </c>
      <c r="J3397" s="200"/>
      <c r="K3397" s="237">
        <v>676.1</v>
      </c>
      <c r="L3397" s="237"/>
      <c r="M3397" s="288">
        <v>47.33</v>
      </c>
      <c r="N3397" s="288"/>
      <c r="O3397" s="311">
        <v>34500</v>
      </c>
      <c r="P3397" s="298"/>
      <c r="Q3397" s="299">
        <v>685.6</v>
      </c>
      <c r="R3397" s="299"/>
      <c r="S3397" s="300">
        <v>50.32</v>
      </c>
      <c r="T3397" s="301"/>
      <c r="U3397" s="246"/>
    </row>
    <row r="3398" spans="1:21" x14ac:dyDescent="0.25">
      <c r="A3398" s="290" t="s">
        <v>7508</v>
      </c>
      <c r="B3398" t="s">
        <v>131</v>
      </c>
      <c r="C3398" t="s">
        <v>132</v>
      </c>
      <c r="D3398" t="s">
        <v>133</v>
      </c>
      <c r="E3398" t="s">
        <v>7509</v>
      </c>
      <c r="F3398" t="s">
        <v>98</v>
      </c>
      <c r="G3398" t="s">
        <v>97</v>
      </c>
      <c r="H3398" t="s">
        <v>833</v>
      </c>
      <c r="I3398" s="200">
        <v>4123</v>
      </c>
      <c r="J3398" s="200"/>
      <c r="K3398" s="237">
        <v>105.6</v>
      </c>
      <c r="L3398" s="237"/>
      <c r="M3398" s="288">
        <v>39.04</v>
      </c>
      <c r="N3398" s="288"/>
      <c r="O3398" s="311">
        <v>4123</v>
      </c>
      <c r="P3398" s="298"/>
      <c r="Q3398" s="299">
        <v>108.1</v>
      </c>
      <c r="R3398" s="299"/>
      <c r="S3398" s="300">
        <v>38.14</v>
      </c>
      <c r="T3398" s="301"/>
      <c r="U3398" s="246"/>
    </row>
    <row r="3399" spans="1:21" x14ac:dyDescent="0.25">
      <c r="A3399" s="290" t="s">
        <v>7510</v>
      </c>
      <c r="B3399" t="s">
        <v>131</v>
      </c>
      <c r="C3399" t="s">
        <v>132</v>
      </c>
      <c r="D3399" t="s">
        <v>133</v>
      </c>
      <c r="E3399" t="s">
        <v>7511</v>
      </c>
      <c r="F3399" t="s">
        <v>98</v>
      </c>
      <c r="G3399" t="s">
        <v>97</v>
      </c>
      <c r="H3399" t="s">
        <v>833</v>
      </c>
      <c r="I3399" s="200">
        <v>47000</v>
      </c>
      <c r="J3399" s="200"/>
      <c r="K3399" s="237">
        <v>1038.5</v>
      </c>
      <c r="L3399" s="237"/>
      <c r="M3399" s="288">
        <v>45.26</v>
      </c>
      <c r="N3399" s="288"/>
      <c r="O3399" s="311">
        <v>48500</v>
      </c>
      <c r="P3399" s="298"/>
      <c r="Q3399" s="299">
        <v>1037.4000000000001</v>
      </c>
      <c r="R3399" s="299"/>
      <c r="S3399" s="300">
        <v>46.75</v>
      </c>
      <c r="T3399" s="301"/>
      <c r="U3399" s="246"/>
    </row>
    <row r="3400" spans="1:21" x14ac:dyDescent="0.25">
      <c r="A3400" s="290" t="s">
        <v>7512</v>
      </c>
      <c r="B3400" t="s">
        <v>131</v>
      </c>
      <c r="C3400" t="s">
        <v>132</v>
      </c>
      <c r="D3400" t="s">
        <v>133</v>
      </c>
      <c r="E3400" t="s">
        <v>4174</v>
      </c>
      <c r="F3400" t="s">
        <v>98</v>
      </c>
      <c r="G3400" t="s">
        <v>97</v>
      </c>
      <c r="H3400" t="s">
        <v>896</v>
      </c>
      <c r="I3400" s="200">
        <v>0</v>
      </c>
      <c r="J3400" s="200"/>
      <c r="K3400" s="237">
        <v>54.3</v>
      </c>
      <c r="L3400" s="237"/>
      <c r="M3400" s="288">
        <v>0</v>
      </c>
      <c r="N3400" s="288"/>
      <c r="O3400" s="311">
        <v>0</v>
      </c>
      <c r="P3400" s="298"/>
      <c r="Q3400" s="299">
        <v>51.3</v>
      </c>
      <c r="R3400" s="299"/>
      <c r="S3400" s="300">
        <v>0</v>
      </c>
      <c r="T3400" s="301"/>
      <c r="U3400" s="246"/>
    </row>
    <row r="3401" spans="1:21" x14ac:dyDescent="0.25">
      <c r="A3401" s="290" t="s">
        <v>7513</v>
      </c>
      <c r="B3401" t="s">
        <v>131</v>
      </c>
      <c r="C3401" t="s">
        <v>132</v>
      </c>
      <c r="D3401" t="s">
        <v>133</v>
      </c>
      <c r="E3401" t="s">
        <v>7514</v>
      </c>
      <c r="F3401" t="s">
        <v>98</v>
      </c>
      <c r="G3401" t="s">
        <v>97</v>
      </c>
      <c r="H3401" t="s">
        <v>833</v>
      </c>
      <c r="I3401" s="200">
        <v>85240</v>
      </c>
      <c r="J3401" s="200"/>
      <c r="K3401" s="237">
        <v>1918</v>
      </c>
      <c r="L3401" s="237"/>
      <c r="M3401" s="288">
        <v>44.44</v>
      </c>
      <c r="N3401" s="288"/>
      <c r="O3401" s="311">
        <v>93800</v>
      </c>
      <c r="P3401" s="298"/>
      <c r="Q3401" s="299">
        <v>2110.5</v>
      </c>
      <c r="R3401" s="299"/>
      <c r="S3401" s="300">
        <v>44.44</v>
      </c>
      <c r="T3401" s="301"/>
      <c r="U3401" s="246"/>
    </row>
    <row r="3402" spans="1:21" x14ac:dyDescent="0.25">
      <c r="A3402" s="290" t="s">
        <v>7515</v>
      </c>
      <c r="B3402" t="s">
        <v>131</v>
      </c>
      <c r="C3402" t="s">
        <v>132</v>
      </c>
      <c r="D3402" t="s">
        <v>133</v>
      </c>
      <c r="E3402" t="s">
        <v>7516</v>
      </c>
      <c r="F3402" t="s">
        <v>98</v>
      </c>
      <c r="G3402" t="s">
        <v>97</v>
      </c>
      <c r="H3402" t="s">
        <v>833</v>
      </c>
      <c r="I3402" s="200">
        <v>12429</v>
      </c>
      <c r="J3402" s="200"/>
      <c r="K3402" s="237">
        <v>582.1</v>
      </c>
      <c r="L3402" s="237"/>
      <c r="M3402" s="288">
        <v>21.35</v>
      </c>
      <c r="N3402" s="288"/>
      <c r="O3402" s="311">
        <v>14686</v>
      </c>
      <c r="P3402" s="298"/>
      <c r="Q3402" s="299">
        <v>584.5</v>
      </c>
      <c r="R3402" s="299"/>
      <c r="S3402" s="300">
        <v>25.13</v>
      </c>
      <c r="T3402" s="301"/>
      <c r="U3402" s="246"/>
    </row>
    <row r="3403" spans="1:21" x14ac:dyDescent="0.25">
      <c r="A3403" s="290" t="s">
        <v>7517</v>
      </c>
      <c r="B3403" t="s">
        <v>131</v>
      </c>
      <c r="C3403" t="s">
        <v>132</v>
      </c>
      <c r="D3403" t="s">
        <v>133</v>
      </c>
      <c r="E3403" t="s">
        <v>7518</v>
      </c>
      <c r="F3403" t="s">
        <v>98</v>
      </c>
      <c r="G3403" t="s">
        <v>97</v>
      </c>
      <c r="H3403" t="s">
        <v>833</v>
      </c>
      <c r="I3403" s="200">
        <v>3630</v>
      </c>
      <c r="J3403" s="200"/>
      <c r="K3403" s="237">
        <v>110.1</v>
      </c>
      <c r="L3403" s="237"/>
      <c r="M3403" s="288">
        <v>32.97</v>
      </c>
      <c r="N3403" s="288"/>
      <c r="O3403" s="311">
        <v>4000</v>
      </c>
      <c r="P3403" s="298"/>
      <c r="Q3403" s="299">
        <v>111.8</v>
      </c>
      <c r="R3403" s="299"/>
      <c r="S3403" s="300">
        <v>35.78</v>
      </c>
      <c r="T3403" s="301"/>
      <c r="U3403" s="246"/>
    </row>
    <row r="3404" spans="1:21" x14ac:dyDescent="0.25">
      <c r="A3404" s="290" t="s">
        <v>7519</v>
      </c>
      <c r="B3404" t="s">
        <v>131</v>
      </c>
      <c r="C3404" t="s">
        <v>132</v>
      </c>
      <c r="D3404" t="s">
        <v>133</v>
      </c>
      <c r="E3404" t="s">
        <v>7520</v>
      </c>
      <c r="F3404" t="s">
        <v>98</v>
      </c>
      <c r="G3404" t="s">
        <v>97</v>
      </c>
      <c r="H3404" t="s">
        <v>833</v>
      </c>
      <c r="I3404" s="200">
        <v>37900</v>
      </c>
      <c r="J3404" s="200"/>
      <c r="K3404" s="237">
        <v>3164.6</v>
      </c>
      <c r="L3404" s="237"/>
      <c r="M3404" s="288">
        <v>11.98</v>
      </c>
      <c r="N3404" s="288"/>
      <c r="O3404" s="311">
        <v>38800</v>
      </c>
      <c r="P3404" s="298"/>
      <c r="Q3404" s="299">
        <v>3132.4</v>
      </c>
      <c r="R3404" s="299"/>
      <c r="S3404" s="300">
        <v>12.39</v>
      </c>
      <c r="T3404" s="301"/>
      <c r="U3404" s="246"/>
    </row>
    <row r="3405" spans="1:21" x14ac:dyDescent="0.25">
      <c r="A3405" s="290" t="s">
        <v>7521</v>
      </c>
      <c r="B3405" t="s">
        <v>131</v>
      </c>
      <c r="C3405" t="s">
        <v>132</v>
      </c>
      <c r="D3405" t="s">
        <v>133</v>
      </c>
      <c r="E3405" t="s">
        <v>7522</v>
      </c>
      <c r="F3405" t="s">
        <v>98</v>
      </c>
      <c r="G3405" t="s">
        <v>97</v>
      </c>
      <c r="H3405" t="s">
        <v>833</v>
      </c>
      <c r="I3405" s="200">
        <v>7865</v>
      </c>
      <c r="J3405" s="200"/>
      <c r="K3405" s="237">
        <v>238.3</v>
      </c>
      <c r="L3405" s="237"/>
      <c r="M3405" s="288">
        <v>33</v>
      </c>
      <c r="N3405" s="288"/>
      <c r="O3405" s="311">
        <v>8652</v>
      </c>
      <c r="P3405" s="298"/>
      <c r="Q3405" s="299">
        <v>245.6</v>
      </c>
      <c r="R3405" s="299"/>
      <c r="S3405" s="300">
        <v>35.229999999999997</v>
      </c>
      <c r="T3405" s="301"/>
      <c r="U3405" s="246"/>
    </row>
    <row r="3406" spans="1:21" x14ac:dyDescent="0.25">
      <c r="A3406" s="290" t="s">
        <v>7523</v>
      </c>
      <c r="B3406" t="s">
        <v>131</v>
      </c>
      <c r="C3406" t="s">
        <v>132</v>
      </c>
      <c r="D3406" t="s">
        <v>133</v>
      </c>
      <c r="E3406" t="s">
        <v>7524</v>
      </c>
      <c r="F3406" t="s">
        <v>98</v>
      </c>
      <c r="G3406" t="s">
        <v>97</v>
      </c>
      <c r="H3406" t="s">
        <v>1469</v>
      </c>
      <c r="I3406" s="200">
        <v>0</v>
      </c>
      <c r="J3406" s="200"/>
      <c r="K3406" s="237">
        <v>0</v>
      </c>
      <c r="L3406" s="237"/>
      <c r="M3406" s="288">
        <v>0</v>
      </c>
      <c r="N3406" s="288"/>
      <c r="O3406" s="311">
        <v>0</v>
      </c>
      <c r="P3406" s="298"/>
      <c r="Q3406" s="299">
        <v>0</v>
      </c>
      <c r="R3406" s="299"/>
      <c r="S3406" s="300">
        <v>0</v>
      </c>
      <c r="T3406" s="301"/>
      <c r="U3406" s="246"/>
    </row>
    <row r="3407" spans="1:21" x14ac:dyDescent="0.25">
      <c r="A3407" s="290" t="s">
        <v>7525</v>
      </c>
      <c r="B3407" t="s">
        <v>131</v>
      </c>
      <c r="C3407" t="s">
        <v>132</v>
      </c>
      <c r="D3407" t="s">
        <v>133</v>
      </c>
      <c r="E3407" t="s">
        <v>7526</v>
      </c>
      <c r="F3407" t="s">
        <v>98</v>
      </c>
      <c r="G3407" t="s">
        <v>97</v>
      </c>
      <c r="H3407" t="s">
        <v>833</v>
      </c>
      <c r="I3407" s="200">
        <v>10800</v>
      </c>
      <c r="J3407" s="200"/>
      <c r="K3407" s="237">
        <v>575.70000000000005</v>
      </c>
      <c r="L3407" s="237"/>
      <c r="M3407" s="288">
        <v>18.760000000000002</v>
      </c>
      <c r="N3407" s="288"/>
      <c r="O3407" s="311">
        <v>15300</v>
      </c>
      <c r="P3407" s="298"/>
      <c r="Q3407" s="299">
        <v>579.20000000000005</v>
      </c>
      <c r="R3407" s="299"/>
      <c r="S3407" s="300">
        <v>26.42</v>
      </c>
      <c r="T3407" s="301"/>
      <c r="U3407" s="246"/>
    </row>
    <row r="3408" spans="1:21" x14ac:dyDescent="0.25">
      <c r="A3408" s="290" t="s">
        <v>7527</v>
      </c>
      <c r="B3408" t="s">
        <v>131</v>
      </c>
      <c r="C3408" t="s">
        <v>132</v>
      </c>
      <c r="D3408" t="s">
        <v>133</v>
      </c>
      <c r="E3408" t="s">
        <v>7528</v>
      </c>
      <c r="F3408" t="s">
        <v>98</v>
      </c>
      <c r="G3408" t="s">
        <v>97</v>
      </c>
      <c r="H3408" t="s">
        <v>833</v>
      </c>
      <c r="I3408" s="200">
        <v>29493</v>
      </c>
      <c r="J3408" s="200"/>
      <c r="K3408" s="237">
        <v>1390.9</v>
      </c>
      <c r="L3408" s="237"/>
      <c r="M3408" s="288">
        <v>21.2</v>
      </c>
      <c r="N3408" s="288"/>
      <c r="O3408" s="311">
        <v>30083</v>
      </c>
      <c r="P3408" s="298"/>
      <c r="Q3408" s="299">
        <v>1386.5</v>
      </c>
      <c r="R3408" s="299"/>
      <c r="S3408" s="300">
        <v>21.7</v>
      </c>
      <c r="T3408" s="301"/>
      <c r="U3408" s="246"/>
    </row>
    <row r="3409" spans="1:21" x14ac:dyDescent="0.25">
      <c r="A3409" s="290" t="s">
        <v>7529</v>
      </c>
      <c r="B3409" t="s">
        <v>131</v>
      </c>
      <c r="C3409" t="s">
        <v>132</v>
      </c>
      <c r="D3409" t="s">
        <v>133</v>
      </c>
      <c r="E3409" t="s">
        <v>7530</v>
      </c>
      <c r="F3409" t="s">
        <v>98</v>
      </c>
      <c r="G3409" t="s">
        <v>97</v>
      </c>
      <c r="H3409" t="s">
        <v>833</v>
      </c>
      <c r="I3409" s="200">
        <v>11817</v>
      </c>
      <c r="J3409" s="200"/>
      <c r="K3409" s="237">
        <v>439.4</v>
      </c>
      <c r="L3409" s="237"/>
      <c r="M3409" s="288">
        <v>26.89</v>
      </c>
      <c r="N3409" s="288"/>
      <c r="O3409" s="311">
        <v>11888</v>
      </c>
      <c r="P3409" s="298"/>
      <c r="Q3409" s="299">
        <v>433.6</v>
      </c>
      <c r="R3409" s="299"/>
      <c r="S3409" s="300">
        <v>27.42</v>
      </c>
      <c r="T3409" s="301"/>
      <c r="U3409" s="246"/>
    </row>
    <row r="3410" spans="1:21" x14ac:dyDescent="0.25">
      <c r="A3410" s="290" t="s">
        <v>7531</v>
      </c>
      <c r="B3410" t="s">
        <v>131</v>
      </c>
      <c r="C3410" t="s">
        <v>132</v>
      </c>
      <c r="D3410" t="s">
        <v>133</v>
      </c>
      <c r="E3410" t="s">
        <v>7532</v>
      </c>
      <c r="F3410" t="s">
        <v>98</v>
      </c>
      <c r="G3410" t="s">
        <v>97</v>
      </c>
      <c r="H3410" t="s">
        <v>833</v>
      </c>
      <c r="I3410" s="200">
        <v>5521</v>
      </c>
      <c r="J3410" s="200"/>
      <c r="K3410" s="237">
        <v>146</v>
      </c>
      <c r="L3410" s="237"/>
      <c r="M3410" s="288">
        <v>37.82</v>
      </c>
      <c r="N3410" s="288"/>
      <c r="O3410" s="311">
        <v>5521</v>
      </c>
      <c r="P3410" s="298"/>
      <c r="Q3410" s="299">
        <v>146.4</v>
      </c>
      <c r="R3410" s="299"/>
      <c r="S3410" s="300">
        <v>37.71</v>
      </c>
      <c r="T3410" s="301"/>
      <c r="U3410" s="246"/>
    </row>
    <row r="3411" spans="1:21" x14ac:dyDescent="0.25">
      <c r="A3411" s="290" t="s">
        <v>7533</v>
      </c>
      <c r="B3411" t="s">
        <v>131</v>
      </c>
      <c r="C3411" t="s">
        <v>132</v>
      </c>
      <c r="D3411" t="s">
        <v>133</v>
      </c>
      <c r="E3411" t="s">
        <v>7534</v>
      </c>
      <c r="F3411" t="s">
        <v>98</v>
      </c>
      <c r="G3411" t="s">
        <v>97</v>
      </c>
      <c r="H3411" t="s">
        <v>896</v>
      </c>
      <c r="I3411" s="200">
        <v>0</v>
      </c>
      <c r="J3411" s="200"/>
      <c r="K3411" s="237">
        <v>36.1</v>
      </c>
      <c r="L3411" s="237"/>
      <c r="M3411" s="288">
        <v>0</v>
      </c>
      <c r="N3411" s="288"/>
      <c r="O3411" s="311">
        <v>0</v>
      </c>
      <c r="P3411" s="298"/>
      <c r="Q3411" s="299">
        <v>38.200000000000003</v>
      </c>
      <c r="R3411" s="299"/>
      <c r="S3411" s="300">
        <v>0</v>
      </c>
      <c r="T3411" s="301"/>
      <c r="U3411" s="246"/>
    </row>
    <row r="3412" spans="1:21" x14ac:dyDescent="0.25">
      <c r="A3412" s="290" t="s">
        <v>7535</v>
      </c>
      <c r="B3412" t="s">
        <v>131</v>
      </c>
      <c r="C3412" t="s">
        <v>132</v>
      </c>
      <c r="D3412" t="s">
        <v>133</v>
      </c>
      <c r="E3412" t="s">
        <v>7536</v>
      </c>
      <c r="F3412" t="s">
        <v>98</v>
      </c>
      <c r="G3412" t="s">
        <v>97</v>
      </c>
      <c r="H3412" t="s">
        <v>833</v>
      </c>
      <c r="I3412" s="200">
        <v>6974</v>
      </c>
      <c r="J3412" s="200"/>
      <c r="K3412" s="237">
        <v>193.3</v>
      </c>
      <c r="L3412" s="237"/>
      <c r="M3412" s="288">
        <v>36.08</v>
      </c>
      <c r="N3412" s="288"/>
      <c r="O3412" s="311">
        <v>6974</v>
      </c>
      <c r="P3412" s="298"/>
      <c r="Q3412" s="299">
        <v>193.8</v>
      </c>
      <c r="R3412" s="299"/>
      <c r="S3412" s="300">
        <v>35.99</v>
      </c>
      <c r="T3412" s="301"/>
      <c r="U3412" s="246"/>
    </row>
    <row r="3413" spans="1:21" x14ac:dyDescent="0.25">
      <c r="A3413" s="290" t="s">
        <v>7537</v>
      </c>
      <c r="B3413" t="s">
        <v>131</v>
      </c>
      <c r="C3413" t="s">
        <v>132</v>
      </c>
      <c r="D3413" t="s">
        <v>133</v>
      </c>
      <c r="E3413" t="s">
        <v>7538</v>
      </c>
      <c r="F3413" t="s">
        <v>98</v>
      </c>
      <c r="G3413" t="s">
        <v>97</v>
      </c>
      <c r="H3413" t="s">
        <v>833</v>
      </c>
      <c r="I3413" s="200">
        <v>1350</v>
      </c>
      <c r="J3413" s="200"/>
      <c r="K3413" s="237">
        <v>69.900000000000006</v>
      </c>
      <c r="L3413" s="237"/>
      <c r="M3413" s="288">
        <v>19.309999999999999</v>
      </c>
      <c r="N3413" s="288"/>
      <c r="O3413" s="311">
        <v>1886</v>
      </c>
      <c r="P3413" s="298"/>
      <c r="Q3413" s="299">
        <v>69.3</v>
      </c>
      <c r="R3413" s="299"/>
      <c r="S3413" s="300">
        <v>27.22</v>
      </c>
      <c r="T3413" s="301"/>
      <c r="U3413" s="246"/>
    </row>
    <row r="3414" spans="1:21" x14ac:dyDescent="0.25">
      <c r="A3414" s="290" t="s">
        <v>7539</v>
      </c>
      <c r="B3414" t="s">
        <v>131</v>
      </c>
      <c r="C3414" t="s">
        <v>132</v>
      </c>
      <c r="D3414" t="s">
        <v>133</v>
      </c>
      <c r="E3414" t="s">
        <v>7540</v>
      </c>
      <c r="F3414" t="s">
        <v>98</v>
      </c>
      <c r="G3414" t="s">
        <v>97</v>
      </c>
      <c r="H3414" t="s">
        <v>896</v>
      </c>
      <c r="I3414" s="200">
        <v>0</v>
      </c>
      <c r="J3414" s="200"/>
      <c r="K3414" s="237">
        <v>120.7</v>
      </c>
      <c r="L3414" s="237"/>
      <c r="M3414" s="288">
        <v>0</v>
      </c>
      <c r="N3414" s="288"/>
      <c r="O3414" s="311">
        <v>0</v>
      </c>
      <c r="P3414" s="298"/>
      <c r="Q3414" s="299">
        <v>119</v>
      </c>
      <c r="R3414" s="299"/>
      <c r="S3414" s="300">
        <v>0</v>
      </c>
      <c r="T3414" s="301"/>
      <c r="U3414" s="246"/>
    </row>
    <row r="3415" spans="1:21" x14ac:dyDescent="0.25">
      <c r="A3415" s="290" t="s">
        <v>7541</v>
      </c>
      <c r="B3415" t="s">
        <v>131</v>
      </c>
      <c r="C3415" t="s">
        <v>132</v>
      </c>
      <c r="D3415" t="s">
        <v>133</v>
      </c>
      <c r="E3415" t="s">
        <v>7542</v>
      </c>
      <c r="F3415" t="s">
        <v>98</v>
      </c>
      <c r="G3415" t="s">
        <v>97</v>
      </c>
      <c r="H3415" t="s">
        <v>833</v>
      </c>
      <c r="I3415" s="200">
        <v>19715</v>
      </c>
      <c r="J3415" s="200"/>
      <c r="K3415" s="237">
        <v>766.3</v>
      </c>
      <c r="L3415" s="237"/>
      <c r="M3415" s="288">
        <v>25.73</v>
      </c>
      <c r="N3415" s="288"/>
      <c r="O3415" s="311">
        <v>23165</v>
      </c>
      <c r="P3415" s="298"/>
      <c r="Q3415" s="299">
        <v>758.5</v>
      </c>
      <c r="R3415" s="299"/>
      <c r="S3415" s="300">
        <v>30.54</v>
      </c>
      <c r="T3415" s="301"/>
      <c r="U3415" s="246"/>
    </row>
    <row r="3416" spans="1:21" x14ac:dyDescent="0.25">
      <c r="A3416" s="290" t="s">
        <v>7543</v>
      </c>
      <c r="B3416" t="s">
        <v>131</v>
      </c>
      <c r="C3416" t="s">
        <v>132</v>
      </c>
      <c r="D3416" t="s">
        <v>133</v>
      </c>
      <c r="E3416" t="s">
        <v>7544</v>
      </c>
      <c r="F3416" t="s">
        <v>98</v>
      </c>
      <c r="G3416" t="s">
        <v>97</v>
      </c>
      <c r="H3416" t="s">
        <v>833</v>
      </c>
      <c r="I3416" s="200">
        <v>10000</v>
      </c>
      <c r="J3416" s="200"/>
      <c r="K3416" s="237">
        <v>188.7</v>
      </c>
      <c r="L3416" s="237"/>
      <c r="M3416" s="288">
        <v>52.99</v>
      </c>
      <c r="N3416" s="288"/>
      <c r="O3416" s="311">
        <v>10000</v>
      </c>
      <c r="P3416" s="298"/>
      <c r="Q3416" s="299">
        <v>194.5</v>
      </c>
      <c r="R3416" s="299"/>
      <c r="S3416" s="300">
        <v>51.41</v>
      </c>
      <c r="T3416" s="301"/>
      <c r="U3416" s="246"/>
    </row>
    <row r="3417" spans="1:21" x14ac:dyDescent="0.25">
      <c r="A3417" s="290" t="s">
        <v>7545</v>
      </c>
      <c r="B3417" t="s">
        <v>131</v>
      </c>
      <c r="C3417" t="s">
        <v>132</v>
      </c>
      <c r="D3417" t="s">
        <v>133</v>
      </c>
      <c r="E3417" t="s">
        <v>7546</v>
      </c>
      <c r="F3417" t="s">
        <v>98</v>
      </c>
      <c r="G3417" t="s">
        <v>97</v>
      </c>
      <c r="H3417" t="s">
        <v>833</v>
      </c>
      <c r="I3417" s="200">
        <v>46200</v>
      </c>
      <c r="J3417" s="200"/>
      <c r="K3417" s="237">
        <v>1324.2</v>
      </c>
      <c r="L3417" s="237"/>
      <c r="M3417" s="288">
        <v>34.89</v>
      </c>
      <c r="N3417" s="288"/>
      <c r="O3417" s="311">
        <v>47606</v>
      </c>
      <c r="P3417" s="298"/>
      <c r="Q3417" s="299">
        <v>1307.2</v>
      </c>
      <c r="R3417" s="299"/>
      <c r="S3417" s="300">
        <v>36.42</v>
      </c>
      <c r="T3417" s="301"/>
      <c r="U3417" s="246"/>
    </row>
    <row r="3418" spans="1:21" x14ac:dyDescent="0.25">
      <c r="A3418" s="290" t="s">
        <v>7547</v>
      </c>
      <c r="B3418" t="s">
        <v>131</v>
      </c>
      <c r="C3418" t="s">
        <v>132</v>
      </c>
      <c r="D3418" t="s">
        <v>133</v>
      </c>
      <c r="E3418" t="s">
        <v>7548</v>
      </c>
      <c r="F3418" t="s">
        <v>98</v>
      </c>
      <c r="G3418" t="s">
        <v>97</v>
      </c>
      <c r="H3418" t="s">
        <v>833</v>
      </c>
      <c r="I3418" s="200">
        <v>10000</v>
      </c>
      <c r="J3418" s="200"/>
      <c r="K3418" s="237">
        <v>168</v>
      </c>
      <c r="L3418" s="237"/>
      <c r="M3418" s="288">
        <v>59.52</v>
      </c>
      <c r="N3418" s="288"/>
      <c r="O3418" s="311">
        <v>10000</v>
      </c>
      <c r="P3418" s="298"/>
      <c r="Q3418" s="299">
        <v>166.5</v>
      </c>
      <c r="R3418" s="299"/>
      <c r="S3418" s="300">
        <v>60.06</v>
      </c>
      <c r="T3418" s="301"/>
      <c r="U3418" s="246"/>
    </row>
    <row r="3419" spans="1:21" x14ac:dyDescent="0.25">
      <c r="A3419" s="290" t="s">
        <v>7549</v>
      </c>
      <c r="B3419" t="s">
        <v>131</v>
      </c>
      <c r="C3419" t="s">
        <v>132</v>
      </c>
      <c r="D3419" t="s">
        <v>133</v>
      </c>
      <c r="E3419" t="s">
        <v>7550</v>
      </c>
      <c r="F3419" t="s">
        <v>98</v>
      </c>
      <c r="G3419" t="s">
        <v>97</v>
      </c>
      <c r="H3419" t="s">
        <v>896</v>
      </c>
      <c r="I3419" s="200">
        <v>0</v>
      </c>
      <c r="J3419" s="200"/>
      <c r="K3419" s="237">
        <v>70.3</v>
      </c>
      <c r="L3419" s="237"/>
      <c r="M3419" s="288">
        <v>0</v>
      </c>
      <c r="N3419" s="288"/>
      <c r="O3419" s="311">
        <v>0</v>
      </c>
      <c r="P3419" s="298"/>
      <c r="Q3419" s="299">
        <v>71.400000000000006</v>
      </c>
      <c r="R3419" s="299"/>
      <c r="S3419" s="300">
        <v>0</v>
      </c>
      <c r="T3419" s="301"/>
      <c r="U3419" s="246"/>
    </row>
    <row r="3420" spans="1:21" x14ac:dyDescent="0.25">
      <c r="A3420" s="290" t="s">
        <v>7551</v>
      </c>
      <c r="B3420" t="s">
        <v>131</v>
      </c>
      <c r="C3420" t="s">
        <v>132</v>
      </c>
      <c r="D3420" t="s">
        <v>133</v>
      </c>
      <c r="E3420" t="s">
        <v>7552</v>
      </c>
      <c r="F3420" t="s">
        <v>98</v>
      </c>
      <c r="G3420" t="s">
        <v>97</v>
      </c>
      <c r="H3420" t="s">
        <v>833</v>
      </c>
      <c r="I3420" s="200">
        <v>9269</v>
      </c>
      <c r="J3420" s="200"/>
      <c r="K3420" s="237">
        <v>293.89999999999998</v>
      </c>
      <c r="L3420" s="237"/>
      <c r="M3420" s="288">
        <v>31.54</v>
      </c>
      <c r="N3420" s="288"/>
      <c r="O3420" s="311">
        <v>9732</v>
      </c>
      <c r="P3420" s="298"/>
      <c r="Q3420" s="299">
        <v>297.39999999999998</v>
      </c>
      <c r="R3420" s="299"/>
      <c r="S3420" s="300">
        <v>32.72</v>
      </c>
      <c r="T3420" s="301"/>
      <c r="U3420" s="246"/>
    </row>
    <row r="3421" spans="1:21" x14ac:dyDescent="0.25">
      <c r="A3421" s="290" t="s">
        <v>7553</v>
      </c>
      <c r="B3421" t="s">
        <v>131</v>
      </c>
      <c r="C3421" t="s">
        <v>132</v>
      </c>
      <c r="D3421" t="s">
        <v>133</v>
      </c>
      <c r="E3421" t="s">
        <v>7554</v>
      </c>
      <c r="F3421" t="s">
        <v>98</v>
      </c>
      <c r="G3421" t="s">
        <v>97</v>
      </c>
      <c r="H3421" t="s">
        <v>833</v>
      </c>
      <c r="I3421" s="200">
        <v>10000</v>
      </c>
      <c r="J3421" s="200"/>
      <c r="K3421" s="237">
        <v>186</v>
      </c>
      <c r="L3421" s="237"/>
      <c r="M3421" s="288">
        <v>53.76</v>
      </c>
      <c r="N3421" s="288"/>
      <c r="O3421" s="311">
        <v>10500</v>
      </c>
      <c r="P3421" s="298"/>
      <c r="Q3421" s="299">
        <v>184.5</v>
      </c>
      <c r="R3421" s="299"/>
      <c r="S3421" s="300">
        <v>56.91</v>
      </c>
      <c r="T3421" s="301"/>
      <c r="U3421" s="246"/>
    </row>
    <row r="3422" spans="1:21" x14ac:dyDescent="0.25">
      <c r="A3422" s="290" t="s">
        <v>7555</v>
      </c>
      <c r="B3422" t="s">
        <v>131</v>
      </c>
      <c r="C3422" t="s">
        <v>132</v>
      </c>
      <c r="D3422" t="s">
        <v>133</v>
      </c>
      <c r="E3422" t="s">
        <v>7556</v>
      </c>
      <c r="F3422" t="s">
        <v>98</v>
      </c>
      <c r="G3422" t="s">
        <v>97</v>
      </c>
      <c r="H3422" t="s">
        <v>833</v>
      </c>
      <c r="I3422" s="200">
        <v>8500</v>
      </c>
      <c r="J3422" s="200"/>
      <c r="K3422" s="237">
        <v>175.9</v>
      </c>
      <c r="L3422" s="237"/>
      <c r="M3422" s="288">
        <v>48.32</v>
      </c>
      <c r="N3422" s="288"/>
      <c r="O3422" s="311">
        <v>9000</v>
      </c>
      <c r="P3422" s="298"/>
      <c r="Q3422" s="299">
        <v>178.5</v>
      </c>
      <c r="R3422" s="299"/>
      <c r="S3422" s="300">
        <v>50.42</v>
      </c>
      <c r="T3422" s="301"/>
      <c r="U3422" s="246"/>
    </row>
    <row r="3423" spans="1:21" x14ac:dyDescent="0.25">
      <c r="A3423" s="290" t="s">
        <v>7557</v>
      </c>
      <c r="B3423" t="s">
        <v>131</v>
      </c>
      <c r="C3423" t="s">
        <v>132</v>
      </c>
      <c r="D3423" t="s">
        <v>133</v>
      </c>
      <c r="E3423" t="s">
        <v>7276</v>
      </c>
      <c r="F3423" t="s">
        <v>98</v>
      </c>
      <c r="G3423" t="s">
        <v>97</v>
      </c>
      <c r="H3423" t="s">
        <v>833</v>
      </c>
      <c r="I3423" s="200">
        <v>9862</v>
      </c>
      <c r="J3423" s="200"/>
      <c r="K3423" s="237">
        <v>248</v>
      </c>
      <c r="L3423" s="237"/>
      <c r="M3423" s="288">
        <v>39.770000000000003</v>
      </c>
      <c r="N3423" s="288"/>
      <c r="O3423" s="311">
        <v>10845</v>
      </c>
      <c r="P3423" s="298"/>
      <c r="Q3423" s="299">
        <v>256.10000000000002</v>
      </c>
      <c r="R3423" s="299"/>
      <c r="S3423" s="300">
        <v>42.35</v>
      </c>
      <c r="T3423" s="301"/>
      <c r="U3423" s="246"/>
    </row>
    <row r="3424" spans="1:21" x14ac:dyDescent="0.25">
      <c r="A3424" s="290" t="s">
        <v>7558</v>
      </c>
      <c r="B3424" t="s">
        <v>131</v>
      </c>
      <c r="C3424" t="s">
        <v>132</v>
      </c>
      <c r="D3424" t="s">
        <v>133</v>
      </c>
      <c r="E3424" t="s">
        <v>7559</v>
      </c>
      <c r="F3424" t="s">
        <v>98</v>
      </c>
      <c r="G3424" t="s">
        <v>97</v>
      </c>
      <c r="H3424" t="s">
        <v>833</v>
      </c>
      <c r="I3424" s="200">
        <v>6000</v>
      </c>
      <c r="J3424" s="200"/>
      <c r="K3424" s="237">
        <v>134.1</v>
      </c>
      <c r="L3424" s="237"/>
      <c r="M3424" s="288">
        <v>44.74</v>
      </c>
      <c r="N3424" s="288"/>
      <c r="O3424" s="311">
        <v>6000</v>
      </c>
      <c r="P3424" s="298"/>
      <c r="Q3424" s="299">
        <v>137.9</v>
      </c>
      <c r="R3424" s="299"/>
      <c r="S3424" s="300">
        <v>43.51</v>
      </c>
      <c r="T3424" s="301"/>
      <c r="U3424" s="246"/>
    </row>
    <row r="3425" spans="1:21" x14ac:dyDescent="0.25">
      <c r="A3425" s="290" t="s">
        <v>7560</v>
      </c>
      <c r="B3425" t="s">
        <v>131</v>
      </c>
      <c r="C3425" t="s">
        <v>132</v>
      </c>
      <c r="D3425" t="s">
        <v>133</v>
      </c>
      <c r="E3425" t="s">
        <v>7561</v>
      </c>
      <c r="F3425" t="s">
        <v>98</v>
      </c>
      <c r="G3425" t="s">
        <v>97</v>
      </c>
      <c r="H3425" t="s">
        <v>833</v>
      </c>
      <c r="I3425" s="200">
        <v>14603</v>
      </c>
      <c r="J3425" s="200"/>
      <c r="K3425" s="237">
        <v>385.7</v>
      </c>
      <c r="L3425" s="237"/>
      <c r="M3425" s="288">
        <v>37.86</v>
      </c>
      <c r="N3425" s="288"/>
      <c r="O3425" s="311">
        <v>16129</v>
      </c>
      <c r="P3425" s="298"/>
      <c r="Q3425" s="299">
        <v>387.6</v>
      </c>
      <c r="R3425" s="299"/>
      <c r="S3425" s="300">
        <v>41.61</v>
      </c>
      <c r="T3425" s="301"/>
      <c r="U3425" s="246"/>
    </row>
    <row r="3426" spans="1:21" x14ac:dyDescent="0.25">
      <c r="A3426" s="290" t="s">
        <v>7562</v>
      </c>
      <c r="B3426" t="s">
        <v>131</v>
      </c>
      <c r="C3426" t="s">
        <v>132</v>
      </c>
      <c r="D3426" t="s">
        <v>133</v>
      </c>
      <c r="E3426" t="s">
        <v>7563</v>
      </c>
      <c r="F3426" t="s">
        <v>98</v>
      </c>
      <c r="G3426" t="s">
        <v>97</v>
      </c>
      <c r="H3426" t="s">
        <v>1469</v>
      </c>
      <c r="I3426" s="200">
        <v>0</v>
      </c>
      <c r="J3426" s="200"/>
      <c r="K3426" s="237">
        <v>0</v>
      </c>
      <c r="L3426" s="237"/>
      <c r="M3426" s="288">
        <v>0</v>
      </c>
      <c r="N3426" s="288"/>
      <c r="O3426" s="311">
        <v>0</v>
      </c>
      <c r="P3426" s="298"/>
      <c r="Q3426" s="299">
        <v>0</v>
      </c>
      <c r="R3426" s="299"/>
      <c r="S3426" s="300">
        <v>0</v>
      </c>
      <c r="T3426" s="301"/>
      <c r="U3426" s="246"/>
    </row>
    <row r="3427" spans="1:21" x14ac:dyDescent="0.25">
      <c r="A3427" s="290" t="s">
        <v>7564</v>
      </c>
      <c r="B3427" t="s">
        <v>131</v>
      </c>
      <c r="C3427" t="s">
        <v>132</v>
      </c>
      <c r="D3427" t="s">
        <v>133</v>
      </c>
      <c r="E3427" t="s">
        <v>7565</v>
      </c>
      <c r="F3427" t="s">
        <v>98</v>
      </c>
      <c r="G3427" t="s">
        <v>97</v>
      </c>
      <c r="H3427" t="s">
        <v>1469</v>
      </c>
      <c r="I3427" s="200">
        <v>87200</v>
      </c>
      <c r="J3427" s="200"/>
      <c r="K3427" s="237">
        <v>2317.3000000000002</v>
      </c>
      <c r="L3427" s="237"/>
      <c r="M3427" s="288">
        <v>37.630000000000003</v>
      </c>
      <c r="N3427" s="288"/>
      <c r="O3427" s="311">
        <v>91500</v>
      </c>
      <c r="P3427" s="298"/>
      <c r="Q3427" s="299">
        <v>2339.5</v>
      </c>
      <c r="R3427" s="299"/>
      <c r="S3427" s="300">
        <v>39.11</v>
      </c>
      <c r="T3427" s="301"/>
      <c r="U3427" s="246"/>
    </row>
    <row r="3428" spans="1:21" x14ac:dyDescent="0.25">
      <c r="A3428" s="290" t="s">
        <v>7566</v>
      </c>
      <c r="B3428" t="s">
        <v>131</v>
      </c>
      <c r="C3428" t="s">
        <v>132</v>
      </c>
      <c r="D3428" t="s">
        <v>133</v>
      </c>
      <c r="E3428" t="s">
        <v>7567</v>
      </c>
      <c r="F3428" t="s">
        <v>98</v>
      </c>
      <c r="G3428" t="s">
        <v>97</v>
      </c>
      <c r="H3428" t="s">
        <v>833</v>
      </c>
      <c r="I3428" s="200">
        <v>179357</v>
      </c>
      <c r="J3428" s="200"/>
      <c r="K3428" s="237">
        <v>3156.1</v>
      </c>
      <c r="L3428" s="237"/>
      <c r="M3428" s="288">
        <v>56.83</v>
      </c>
      <c r="N3428" s="288"/>
      <c r="O3428" s="311">
        <v>193717</v>
      </c>
      <c r="P3428" s="298"/>
      <c r="Q3428" s="299">
        <v>3161.6</v>
      </c>
      <c r="R3428" s="299"/>
      <c r="S3428" s="300">
        <v>61.27</v>
      </c>
      <c r="T3428" s="301"/>
      <c r="U3428" s="246"/>
    </row>
    <row r="3429" spans="1:21" x14ac:dyDescent="0.25">
      <c r="A3429" s="290" t="s">
        <v>7568</v>
      </c>
      <c r="B3429" t="s">
        <v>131</v>
      </c>
      <c r="C3429" t="s">
        <v>132</v>
      </c>
      <c r="D3429" t="s">
        <v>133</v>
      </c>
      <c r="E3429" t="s">
        <v>7569</v>
      </c>
      <c r="F3429" t="s">
        <v>98</v>
      </c>
      <c r="G3429" t="s">
        <v>97</v>
      </c>
      <c r="H3429" t="s">
        <v>833</v>
      </c>
      <c r="I3429" s="200">
        <v>71352</v>
      </c>
      <c r="J3429" s="200"/>
      <c r="K3429" s="237">
        <v>1851.4</v>
      </c>
      <c r="L3429" s="237"/>
      <c r="M3429" s="288">
        <v>38.54</v>
      </c>
      <c r="N3429" s="288"/>
      <c r="O3429" s="311">
        <v>73493</v>
      </c>
      <c r="P3429" s="298"/>
      <c r="Q3429" s="299">
        <v>1893.6</v>
      </c>
      <c r="R3429" s="299"/>
      <c r="S3429" s="300">
        <v>38.81</v>
      </c>
      <c r="T3429" s="301"/>
      <c r="U3429" s="246"/>
    </row>
    <row r="3430" spans="1:21" x14ac:dyDescent="0.25">
      <c r="A3430" s="290" t="s">
        <v>7570</v>
      </c>
      <c r="B3430" t="s">
        <v>131</v>
      </c>
      <c r="C3430" t="s">
        <v>132</v>
      </c>
      <c r="D3430" t="s">
        <v>133</v>
      </c>
      <c r="E3430" t="s">
        <v>7571</v>
      </c>
      <c r="F3430" t="s">
        <v>98</v>
      </c>
      <c r="G3430" t="s">
        <v>97</v>
      </c>
      <c r="H3430" t="s">
        <v>833</v>
      </c>
      <c r="I3430" s="200">
        <v>28000</v>
      </c>
      <c r="J3430" s="200"/>
      <c r="K3430" s="237">
        <v>1203.3</v>
      </c>
      <c r="L3430" s="237"/>
      <c r="M3430" s="288">
        <v>23.27</v>
      </c>
      <c r="N3430" s="288"/>
      <c r="O3430" s="311">
        <v>28500</v>
      </c>
      <c r="P3430" s="298"/>
      <c r="Q3430" s="299">
        <v>1202.9000000000001</v>
      </c>
      <c r="R3430" s="299"/>
      <c r="S3430" s="300">
        <v>23.69</v>
      </c>
      <c r="T3430" s="301"/>
      <c r="U3430" s="246"/>
    </row>
    <row r="3431" spans="1:21" x14ac:dyDescent="0.25">
      <c r="A3431" s="290" t="s">
        <v>7572</v>
      </c>
      <c r="B3431" t="s">
        <v>131</v>
      </c>
      <c r="C3431" t="s">
        <v>132</v>
      </c>
      <c r="D3431" t="s">
        <v>133</v>
      </c>
      <c r="E3431" t="s">
        <v>7573</v>
      </c>
      <c r="F3431" t="s">
        <v>98</v>
      </c>
      <c r="G3431" t="s">
        <v>97</v>
      </c>
      <c r="H3431" t="s">
        <v>896</v>
      </c>
      <c r="I3431" s="200">
        <v>0</v>
      </c>
      <c r="J3431" s="200"/>
      <c r="K3431" s="237">
        <v>26.1</v>
      </c>
      <c r="L3431" s="237"/>
      <c r="M3431" s="288">
        <v>0</v>
      </c>
      <c r="N3431" s="288"/>
      <c r="O3431" s="311">
        <v>0</v>
      </c>
      <c r="P3431" s="298"/>
      <c r="Q3431" s="299">
        <v>27.4</v>
      </c>
      <c r="R3431" s="299"/>
      <c r="S3431" s="300">
        <v>0</v>
      </c>
      <c r="T3431" s="301"/>
      <c r="U3431" s="246"/>
    </row>
    <row r="3432" spans="1:21" x14ac:dyDescent="0.25">
      <c r="A3432" s="290" t="s">
        <v>7574</v>
      </c>
      <c r="B3432" t="s">
        <v>131</v>
      </c>
      <c r="C3432" t="s">
        <v>132</v>
      </c>
      <c r="D3432" t="s">
        <v>133</v>
      </c>
      <c r="E3432" t="s">
        <v>7575</v>
      </c>
      <c r="F3432" t="s">
        <v>98</v>
      </c>
      <c r="G3432" t="s">
        <v>97</v>
      </c>
      <c r="H3432" t="s">
        <v>1469</v>
      </c>
      <c r="I3432" s="200">
        <v>8893</v>
      </c>
      <c r="J3432" s="200"/>
      <c r="K3432" s="237">
        <v>234.4</v>
      </c>
      <c r="L3432" s="237"/>
      <c r="M3432" s="288">
        <v>37.94</v>
      </c>
      <c r="N3432" s="288"/>
      <c r="O3432" s="311">
        <v>9782</v>
      </c>
      <c r="P3432" s="298"/>
      <c r="Q3432" s="299">
        <v>236.3</v>
      </c>
      <c r="R3432" s="299"/>
      <c r="S3432" s="300">
        <v>41.4</v>
      </c>
      <c r="T3432" s="301"/>
      <c r="U3432" s="246"/>
    </row>
    <row r="3433" spans="1:21" x14ac:dyDescent="0.25">
      <c r="A3433" s="290" t="s">
        <v>7576</v>
      </c>
      <c r="B3433" t="s">
        <v>131</v>
      </c>
      <c r="C3433" t="s">
        <v>132</v>
      </c>
      <c r="D3433" t="s">
        <v>133</v>
      </c>
      <c r="E3433" t="s">
        <v>7577</v>
      </c>
      <c r="F3433" t="s">
        <v>98</v>
      </c>
      <c r="G3433" t="s">
        <v>97</v>
      </c>
      <c r="H3433" t="s">
        <v>833</v>
      </c>
      <c r="I3433" s="200">
        <v>32230</v>
      </c>
      <c r="J3433" s="200"/>
      <c r="K3433" s="237">
        <v>1770.9</v>
      </c>
      <c r="L3433" s="237"/>
      <c r="M3433" s="288">
        <v>18.2</v>
      </c>
      <c r="N3433" s="288"/>
      <c r="O3433" s="311">
        <v>33943</v>
      </c>
      <c r="P3433" s="298"/>
      <c r="Q3433" s="299">
        <v>1865.1</v>
      </c>
      <c r="R3433" s="299"/>
      <c r="S3433" s="300">
        <v>18.2</v>
      </c>
      <c r="T3433" s="301"/>
      <c r="U3433" s="246"/>
    </row>
    <row r="3434" spans="1:21" x14ac:dyDescent="0.25">
      <c r="A3434" s="290" t="s">
        <v>7578</v>
      </c>
      <c r="B3434" t="s">
        <v>131</v>
      </c>
      <c r="C3434" t="s">
        <v>132</v>
      </c>
      <c r="D3434" t="s">
        <v>133</v>
      </c>
      <c r="E3434" t="s">
        <v>7579</v>
      </c>
      <c r="F3434" t="s">
        <v>98</v>
      </c>
      <c r="G3434" t="s">
        <v>97</v>
      </c>
      <c r="H3434" t="s">
        <v>833</v>
      </c>
      <c r="I3434" s="200">
        <v>35008</v>
      </c>
      <c r="J3434" s="200"/>
      <c r="K3434" s="237">
        <v>795.1</v>
      </c>
      <c r="L3434" s="237"/>
      <c r="M3434" s="288">
        <v>44.03</v>
      </c>
      <c r="N3434" s="288"/>
      <c r="O3434" s="311">
        <v>39781</v>
      </c>
      <c r="P3434" s="298"/>
      <c r="Q3434" s="299">
        <v>903.5</v>
      </c>
      <c r="R3434" s="299"/>
      <c r="S3434" s="300">
        <v>44.03</v>
      </c>
      <c r="T3434" s="301"/>
      <c r="U3434" s="246"/>
    </row>
    <row r="3435" spans="1:21" x14ac:dyDescent="0.25">
      <c r="A3435" s="290" t="s">
        <v>7580</v>
      </c>
      <c r="B3435" t="s">
        <v>131</v>
      </c>
      <c r="C3435" t="s">
        <v>132</v>
      </c>
      <c r="D3435" t="s">
        <v>133</v>
      </c>
      <c r="E3435" t="s">
        <v>7581</v>
      </c>
      <c r="F3435" t="s">
        <v>98</v>
      </c>
      <c r="G3435" t="s">
        <v>97</v>
      </c>
      <c r="H3435" t="s">
        <v>833</v>
      </c>
      <c r="I3435" s="200">
        <v>75000</v>
      </c>
      <c r="J3435" s="200"/>
      <c r="K3435" s="237">
        <v>633.70000000000005</v>
      </c>
      <c r="L3435" s="237"/>
      <c r="M3435" s="288">
        <v>118.35</v>
      </c>
      <c r="N3435" s="288"/>
      <c r="O3435" s="311">
        <v>85000</v>
      </c>
      <c r="P3435" s="298"/>
      <c r="Q3435" s="299">
        <v>641.9</v>
      </c>
      <c r="R3435" s="299"/>
      <c r="S3435" s="300">
        <v>132.41999999999999</v>
      </c>
      <c r="T3435" s="301"/>
      <c r="U3435" s="246"/>
    </row>
    <row r="3436" spans="1:21" x14ac:dyDescent="0.25">
      <c r="A3436" s="290" t="s">
        <v>7582</v>
      </c>
      <c r="B3436" t="s">
        <v>131</v>
      </c>
      <c r="C3436" t="s">
        <v>132</v>
      </c>
      <c r="D3436" t="s">
        <v>133</v>
      </c>
      <c r="E3436" t="s">
        <v>7583</v>
      </c>
      <c r="F3436" t="s">
        <v>98</v>
      </c>
      <c r="G3436" t="s">
        <v>97</v>
      </c>
      <c r="H3436" t="s">
        <v>833</v>
      </c>
      <c r="I3436" s="200">
        <v>39220</v>
      </c>
      <c r="J3436" s="200"/>
      <c r="K3436" s="237">
        <v>980.8</v>
      </c>
      <c r="L3436" s="237"/>
      <c r="M3436" s="288">
        <v>39.99</v>
      </c>
      <c r="N3436" s="288"/>
      <c r="O3436" s="311">
        <v>39220</v>
      </c>
      <c r="P3436" s="298"/>
      <c r="Q3436" s="299">
        <v>977.5</v>
      </c>
      <c r="R3436" s="299"/>
      <c r="S3436" s="300">
        <v>40.119999999999997</v>
      </c>
      <c r="T3436" s="301"/>
      <c r="U3436" s="246"/>
    </row>
    <row r="3437" spans="1:21" x14ac:dyDescent="0.25">
      <c r="A3437" s="290" t="s">
        <v>7584</v>
      </c>
      <c r="B3437" t="s">
        <v>131</v>
      </c>
      <c r="C3437" t="s">
        <v>132</v>
      </c>
      <c r="D3437" t="s">
        <v>133</v>
      </c>
      <c r="E3437" t="s">
        <v>7585</v>
      </c>
      <c r="F3437" t="s">
        <v>98</v>
      </c>
      <c r="G3437" t="s">
        <v>97</v>
      </c>
      <c r="H3437" t="s">
        <v>833</v>
      </c>
      <c r="I3437" s="200">
        <v>20882</v>
      </c>
      <c r="J3437" s="200"/>
      <c r="K3437" s="237">
        <v>428.5</v>
      </c>
      <c r="L3437" s="237"/>
      <c r="M3437" s="288">
        <v>48.73</v>
      </c>
      <c r="N3437" s="288"/>
      <c r="O3437" s="311">
        <v>21500</v>
      </c>
      <c r="P3437" s="298"/>
      <c r="Q3437" s="299">
        <v>429</v>
      </c>
      <c r="R3437" s="299"/>
      <c r="S3437" s="300">
        <v>50.12</v>
      </c>
      <c r="T3437" s="301"/>
      <c r="U3437" s="246"/>
    </row>
    <row r="3438" spans="1:21" x14ac:dyDescent="0.25">
      <c r="A3438" s="290" t="s">
        <v>7586</v>
      </c>
      <c r="B3438" t="s">
        <v>131</v>
      </c>
      <c r="C3438" t="s">
        <v>132</v>
      </c>
      <c r="D3438" t="s">
        <v>133</v>
      </c>
      <c r="E3438" t="s">
        <v>7587</v>
      </c>
      <c r="F3438" t="s">
        <v>98</v>
      </c>
      <c r="G3438" t="s">
        <v>97</v>
      </c>
      <c r="H3438" t="s">
        <v>833</v>
      </c>
      <c r="I3438" s="200">
        <v>22917</v>
      </c>
      <c r="J3438" s="200"/>
      <c r="K3438" s="237">
        <v>610.9</v>
      </c>
      <c r="L3438" s="237"/>
      <c r="M3438" s="288">
        <v>37.51</v>
      </c>
      <c r="N3438" s="288"/>
      <c r="O3438" s="311">
        <v>26698</v>
      </c>
      <c r="P3438" s="298"/>
      <c r="Q3438" s="299">
        <v>614.6</v>
      </c>
      <c r="R3438" s="299"/>
      <c r="S3438" s="300">
        <v>43.44</v>
      </c>
      <c r="T3438" s="301"/>
      <c r="U3438" s="246"/>
    </row>
    <row r="3439" spans="1:21" x14ac:dyDescent="0.25">
      <c r="A3439" s="290" t="s">
        <v>7588</v>
      </c>
      <c r="B3439" t="s">
        <v>131</v>
      </c>
      <c r="C3439" t="s">
        <v>132</v>
      </c>
      <c r="D3439" t="s">
        <v>133</v>
      </c>
      <c r="E3439" t="s">
        <v>7589</v>
      </c>
      <c r="F3439" t="s">
        <v>98</v>
      </c>
      <c r="G3439" t="s">
        <v>97</v>
      </c>
      <c r="H3439" t="s">
        <v>833</v>
      </c>
      <c r="I3439" s="200">
        <v>1200</v>
      </c>
      <c r="J3439" s="200"/>
      <c r="K3439" s="237">
        <v>97</v>
      </c>
      <c r="L3439" s="237"/>
      <c r="M3439" s="288">
        <v>12.37</v>
      </c>
      <c r="N3439" s="288"/>
      <c r="O3439" s="311">
        <v>1200</v>
      </c>
      <c r="P3439" s="298"/>
      <c r="Q3439" s="299">
        <v>98.5</v>
      </c>
      <c r="R3439" s="299"/>
      <c r="S3439" s="300">
        <v>12.18</v>
      </c>
      <c r="T3439" s="301"/>
      <c r="U3439" s="246"/>
    </row>
    <row r="3440" spans="1:21" x14ac:dyDescent="0.25">
      <c r="A3440" s="290" t="s">
        <v>7590</v>
      </c>
      <c r="B3440" t="s">
        <v>131</v>
      </c>
      <c r="C3440" t="s">
        <v>132</v>
      </c>
      <c r="D3440" t="s">
        <v>133</v>
      </c>
      <c r="E3440" t="s">
        <v>7591</v>
      </c>
      <c r="F3440" t="s">
        <v>98</v>
      </c>
      <c r="G3440" t="s">
        <v>97</v>
      </c>
      <c r="H3440" t="s">
        <v>833</v>
      </c>
      <c r="I3440" s="200">
        <v>3500</v>
      </c>
      <c r="J3440" s="200"/>
      <c r="K3440" s="237">
        <v>140.80000000000001</v>
      </c>
      <c r="L3440" s="237"/>
      <c r="M3440" s="288">
        <v>24.86</v>
      </c>
      <c r="N3440" s="288"/>
      <c r="O3440" s="311">
        <v>4130</v>
      </c>
      <c r="P3440" s="298"/>
      <c r="Q3440" s="299">
        <v>143.5</v>
      </c>
      <c r="R3440" s="299"/>
      <c r="S3440" s="300">
        <v>28.78</v>
      </c>
      <c r="T3440" s="301"/>
      <c r="U3440" s="246"/>
    </row>
    <row r="3441" spans="1:21" x14ac:dyDescent="0.25">
      <c r="A3441" s="290" t="s">
        <v>7592</v>
      </c>
      <c r="B3441" t="s">
        <v>131</v>
      </c>
      <c r="C3441" t="s">
        <v>132</v>
      </c>
      <c r="D3441" t="s">
        <v>133</v>
      </c>
      <c r="E3441" t="s">
        <v>7593</v>
      </c>
      <c r="F3441" t="s">
        <v>98</v>
      </c>
      <c r="G3441" t="s">
        <v>97</v>
      </c>
      <c r="H3441" t="s">
        <v>833</v>
      </c>
      <c r="I3441" s="200">
        <v>1200</v>
      </c>
      <c r="J3441" s="200"/>
      <c r="K3441" s="237">
        <v>45.1</v>
      </c>
      <c r="L3441" s="237"/>
      <c r="M3441" s="288">
        <v>26.61</v>
      </c>
      <c r="N3441" s="288"/>
      <c r="O3441" s="311">
        <v>1300</v>
      </c>
      <c r="P3441" s="298"/>
      <c r="Q3441" s="299">
        <v>43.6</v>
      </c>
      <c r="R3441" s="299"/>
      <c r="S3441" s="300">
        <v>29.82</v>
      </c>
      <c r="T3441" s="301"/>
      <c r="U3441" s="246"/>
    </row>
    <row r="3442" spans="1:21" x14ac:dyDescent="0.25">
      <c r="A3442" s="290" t="s">
        <v>7594</v>
      </c>
      <c r="B3442" t="s">
        <v>131</v>
      </c>
      <c r="C3442" t="s">
        <v>132</v>
      </c>
      <c r="D3442" t="s">
        <v>133</v>
      </c>
      <c r="E3442" t="s">
        <v>7595</v>
      </c>
      <c r="F3442" t="s">
        <v>98</v>
      </c>
      <c r="G3442" t="s">
        <v>97</v>
      </c>
      <c r="H3442" t="s">
        <v>833</v>
      </c>
      <c r="I3442" s="200">
        <v>186466</v>
      </c>
      <c r="J3442" s="200"/>
      <c r="K3442" s="237">
        <v>4144.1000000000004</v>
      </c>
      <c r="L3442" s="237"/>
      <c r="M3442" s="288">
        <v>45</v>
      </c>
      <c r="N3442" s="288"/>
      <c r="O3442" s="311">
        <v>186466</v>
      </c>
      <c r="P3442" s="298"/>
      <c r="Q3442" s="299">
        <v>4148.8999999999996</v>
      </c>
      <c r="R3442" s="299"/>
      <c r="S3442" s="300">
        <v>44.94</v>
      </c>
      <c r="T3442" s="301"/>
      <c r="U3442" s="246"/>
    </row>
    <row r="3443" spans="1:21" x14ac:dyDescent="0.25">
      <c r="A3443" s="290" t="s">
        <v>7596</v>
      </c>
      <c r="B3443" t="s">
        <v>131</v>
      </c>
      <c r="C3443" t="s">
        <v>132</v>
      </c>
      <c r="D3443" t="s">
        <v>133</v>
      </c>
      <c r="E3443" t="s">
        <v>7597</v>
      </c>
      <c r="F3443" t="s">
        <v>98</v>
      </c>
      <c r="G3443" t="s">
        <v>97</v>
      </c>
      <c r="H3443" t="s">
        <v>896</v>
      </c>
      <c r="I3443" s="200">
        <v>0</v>
      </c>
      <c r="J3443" s="200"/>
      <c r="K3443" s="237">
        <v>46.5</v>
      </c>
      <c r="L3443" s="237"/>
      <c r="M3443" s="288">
        <v>0</v>
      </c>
      <c r="N3443" s="288"/>
      <c r="O3443" s="311">
        <v>0</v>
      </c>
      <c r="P3443" s="298"/>
      <c r="Q3443" s="299">
        <v>44.4</v>
      </c>
      <c r="R3443" s="299"/>
      <c r="S3443" s="300">
        <v>0</v>
      </c>
      <c r="T3443" s="301"/>
      <c r="U3443" s="246"/>
    </row>
    <row r="3444" spans="1:21" x14ac:dyDescent="0.25">
      <c r="A3444" s="290" t="s">
        <v>7598</v>
      </c>
      <c r="B3444" t="s">
        <v>131</v>
      </c>
      <c r="C3444" t="s">
        <v>132</v>
      </c>
      <c r="D3444" t="s">
        <v>133</v>
      </c>
      <c r="E3444" t="s">
        <v>7599</v>
      </c>
      <c r="F3444" t="s">
        <v>98</v>
      </c>
      <c r="G3444" t="s">
        <v>97</v>
      </c>
      <c r="H3444" t="s">
        <v>833</v>
      </c>
      <c r="I3444" s="200">
        <v>16240</v>
      </c>
      <c r="J3444" s="200"/>
      <c r="K3444" s="237">
        <v>348.4</v>
      </c>
      <c r="L3444" s="237"/>
      <c r="M3444" s="288">
        <v>46.61</v>
      </c>
      <c r="N3444" s="288"/>
      <c r="O3444" s="311">
        <v>18667</v>
      </c>
      <c r="P3444" s="298"/>
      <c r="Q3444" s="299">
        <v>364.1</v>
      </c>
      <c r="R3444" s="299"/>
      <c r="S3444" s="300">
        <v>51.27</v>
      </c>
      <c r="T3444" s="301"/>
      <c r="U3444" s="246"/>
    </row>
    <row r="3445" spans="1:21" x14ac:dyDescent="0.25">
      <c r="A3445" s="290" t="s">
        <v>7600</v>
      </c>
      <c r="B3445" t="s">
        <v>131</v>
      </c>
      <c r="C3445" t="s">
        <v>132</v>
      </c>
      <c r="D3445" t="s">
        <v>133</v>
      </c>
      <c r="E3445" t="s">
        <v>7601</v>
      </c>
      <c r="F3445" t="s">
        <v>98</v>
      </c>
      <c r="G3445" t="s">
        <v>97</v>
      </c>
      <c r="H3445" t="s">
        <v>1469</v>
      </c>
      <c r="I3445" s="200">
        <v>1600</v>
      </c>
      <c r="J3445" s="200"/>
      <c r="K3445" s="237">
        <v>52.8</v>
      </c>
      <c r="L3445" s="237"/>
      <c r="M3445" s="288">
        <v>30.3</v>
      </c>
      <c r="N3445" s="288"/>
      <c r="O3445" s="311">
        <v>1600</v>
      </c>
      <c r="P3445" s="298"/>
      <c r="Q3445" s="299">
        <v>53.2</v>
      </c>
      <c r="R3445" s="299"/>
      <c r="S3445" s="300">
        <v>30.08</v>
      </c>
      <c r="T3445" s="301"/>
      <c r="U3445" s="246"/>
    </row>
    <row r="3446" spans="1:21" x14ac:dyDescent="0.25">
      <c r="A3446" s="290" t="s">
        <v>7602</v>
      </c>
      <c r="B3446" t="s">
        <v>131</v>
      </c>
      <c r="C3446" t="s">
        <v>132</v>
      </c>
      <c r="D3446" t="s">
        <v>133</v>
      </c>
      <c r="E3446" t="s">
        <v>7603</v>
      </c>
      <c r="F3446" t="s">
        <v>98</v>
      </c>
      <c r="G3446" t="s">
        <v>97</v>
      </c>
      <c r="H3446" t="s">
        <v>1469</v>
      </c>
      <c r="I3446" s="200">
        <v>0</v>
      </c>
      <c r="J3446" s="200"/>
      <c r="K3446" s="237">
        <v>0</v>
      </c>
      <c r="L3446" s="237"/>
      <c r="M3446" s="288">
        <v>0</v>
      </c>
      <c r="N3446" s="288"/>
      <c r="O3446" s="311">
        <v>0</v>
      </c>
      <c r="P3446" s="298"/>
      <c r="Q3446" s="299">
        <v>0</v>
      </c>
      <c r="R3446" s="299"/>
      <c r="S3446" s="300">
        <v>0</v>
      </c>
      <c r="T3446" s="301"/>
      <c r="U3446" s="246"/>
    </row>
    <row r="3447" spans="1:21" x14ac:dyDescent="0.25">
      <c r="A3447" s="290" t="s">
        <v>7604</v>
      </c>
      <c r="B3447" t="s">
        <v>131</v>
      </c>
      <c r="C3447" t="s">
        <v>132</v>
      </c>
      <c r="D3447" t="s">
        <v>133</v>
      </c>
      <c r="E3447" t="s">
        <v>934</v>
      </c>
      <c r="F3447" t="s">
        <v>98</v>
      </c>
      <c r="G3447" t="s">
        <v>97</v>
      </c>
      <c r="H3447" t="s">
        <v>833</v>
      </c>
      <c r="I3447" s="200">
        <v>124966</v>
      </c>
      <c r="J3447" s="200"/>
      <c r="K3447" s="237">
        <v>2037.4</v>
      </c>
      <c r="L3447" s="237"/>
      <c r="M3447" s="288">
        <v>61.34</v>
      </c>
      <c r="N3447" s="288"/>
      <c r="O3447" s="311">
        <v>134205</v>
      </c>
      <c r="P3447" s="298"/>
      <c r="Q3447" s="299">
        <v>2102.1999999999998</v>
      </c>
      <c r="R3447" s="299"/>
      <c r="S3447" s="300">
        <v>63.84</v>
      </c>
      <c r="T3447" s="301"/>
      <c r="U3447" s="246"/>
    </row>
    <row r="3448" spans="1:21" x14ac:dyDescent="0.25">
      <c r="A3448" s="290" t="s">
        <v>7605</v>
      </c>
      <c r="B3448" t="s">
        <v>131</v>
      </c>
      <c r="C3448" t="s">
        <v>132</v>
      </c>
      <c r="D3448" t="s">
        <v>133</v>
      </c>
      <c r="E3448" t="s">
        <v>7606</v>
      </c>
      <c r="F3448" t="s">
        <v>98</v>
      </c>
      <c r="G3448" t="s">
        <v>97</v>
      </c>
      <c r="H3448" t="s">
        <v>896</v>
      </c>
      <c r="I3448" s="200">
        <v>0</v>
      </c>
      <c r="J3448" s="200"/>
      <c r="K3448" s="237">
        <v>41.8</v>
      </c>
      <c r="L3448" s="237"/>
      <c r="M3448" s="288">
        <v>0</v>
      </c>
      <c r="N3448" s="288"/>
      <c r="O3448" s="311">
        <v>0</v>
      </c>
      <c r="P3448" s="298"/>
      <c r="Q3448" s="299">
        <v>41.3</v>
      </c>
      <c r="R3448" s="299"/>
      <c r="S3448" s="300">
        <v>0</v>
      </c>
      <c r="T3448" s="301"/>
      <c r="U3448" s="246"/>
    </row>
    <row r="3449" spans="1:21" x14ac:dyDescent="0.25">
      <c r="A3449" s="290" t="s">
        <v>7607</v>
      </c>
      <c r="B3449" t="s">
        <v>131</v>
      </c>
      <c r="C3449" t="s">
        <v>132</v>
      </c>
      <c r="D3449" t="s">
        <v>133</v>
      </c>
      <c r="E3449" t="s">
        <v>7608</v>
      </c>
      <c r="F3449" t="s">
        <v>98</v>
      </c>
      <c r="G3449" t="s">
        <v>97</v>
      </c>
      <c r="H3449" t="s">
        <v>833</v>
      </c>
      <c r="I3449" s="200">
        <v>4650</v>
      </c>
      <c r="J3449" s="200"/>
      <c r="K3449" s="237">
        <v>301.2</v>
      </c>
      <c r="L3449" s="237"/>
      <c r="M3449" s="288">
        <v>15.44</v>
      </c>
      <c r="N3449" s="288"/>
      <c r="O3449" s="311">
        <v>5326</v>
      </c>
      <c r="P3449" s="298"/>
      <c r="Q3449" s="299">
        <v>297.7</v>
      </c>
      <c r="R3449" s="299"/>
      <c r="S3449" s="300">
        <v>17.89</v>
      </c>
      <c r="T3449" s="301"/>
      <c r="U3449" s="246"/>
    </row>
    <row r="3450" spans="1:21" x14ac:dyDescent="0.25">
      <c r="A3450" s="290" t="s">
        <v>7609</v>
      </c>
      <c r="B3450" t="s">
        <v>305</v>
      </c>
      <c r="C3450" t="s">
        <v>306</v>
      </c>
      <c r="D3450" t="s">
        <v>307</v>
      </c>
      <c r="E3450" t="s">
        <v>7610</v>
      </c>
      <c r="F3450" t="s">
        <v>98</v>
      </c>
      <c r="G3450" t="s">
        <v>97</v>
      </c>
      <c r="H3450" t="s">
        <v>833</v>
      </c>
      <c r="I3450" s="200">
        <v>671015</v>
      </c>
      <c r="J3450" s="200"/>
      <c r="K3450" s="237">
        <v>6982.2</v>
      </c>
      <c r="L3450" s="237"/>
      <c r="M3450" s="288">
        <v>96.1</v>
      </c>
      <c r="N3450" s="288"/>
      <c r="O3450" s="311">
        <v>713565</v>
      </c>
      <c r="P3450" s="298"/>
      <c r="Q3450" s="299">
        <v>7173.4</v>
      </c>
      <c r="R3450" s="299"/>
      <c r="S3450" s="300">
        <v>99.47</v>
      </c>
      <c r="T3450" s="301"/>
      <c r="U3450" s="246"/>
    </row>
    <row r="3451" spans="1:21" x14ac:dyDescent="0.25">
      <c r="A3451" s="290" t="s">
        <v>7611</v>
      </c>
      <c r="B3451" t="s">
        <v>305</v>
      </c>
      <c r="C3451" t="s">
        <v>306</v>
      </c>
      <c r="D3451" t="s">
        <v>307</v>
      </c>
      <c r="E3451" t="s">
        <v>7612</v>
      </c>
      <c r="F3451" t="s">
        <v>98</v>
      </c>
      <c r="G3451" t="s">
        <v>97</v>
      </c>
      <c r="H3451" t="s">
        <v>833</v>
      </c>
      <c r="I3451" s="200">
        <v>13400</v>
      </c>
      <c r="J3451" s="200"/>
      <c r="K3451" s="237">
        <v>329.15</v>
      </c>
      <c r="L3451" s="237"/>
      <c r="M3451" s="288">
        <v>40.71</v>
      </c>
      <c r="N3451" s="288"/>
      <c r="O3451" s="311">
        <v>15410</v>
      </c>
      <c r="P3451" s="298"/>
      <c r="Q3451" s="299">
        <v>329.89</v>
      </c>
      <c r="R3451" s="299"/>
      <c r="S3451" s="300">
        <v>46.71</v>
      </c>
      <c r="T3451" s="301"/>
      <c r="U3451" s="246"/>
    </row>
    <row r="3452" spans="1:21" x14ac:dyDescent="0.25">
      <c r="A3452" s="290" t="s">
        <v>7613</v>
      </c>
      <c r="B3452" t="s">
        <v>305</v>
      </c>
      <c r="C3452" t="s">
        <v>306</v>
      </c>
      <c r="D3452" t="s">
        <v>307</v>
      </c>
      <c r="E3452" t="s">
        <v>7614</v>
      </c>
      <c r="F3452" t="s">
        <v>98</v>
      </c>
      <c r="G3452" t="s">
        <v>97</v>
      </c>
      <c r="H3452" t="s">
        <v>833</v>
      </c>
      <c r="I3452" s="200">
        <v>59500</v>
      </c>
      <c r="J3452" s="200"/>
      <c r="K3452" s="237">
        <v>554.34</v>
      </c>
      <c r="L3452" s="237"/>
      <c r="M3452" s="288">
        <v>107.33</v>
      </c>
      <c r="N3452" s="288"/>
      <c r="O3452" s="311">
        <v>61285</v>
      </c>
      <c r="P3452" s="298"/>
      <c r="Q3452" s="299">
        <v>567.51</v>
      </c>
      <c r="R3452" s="299"/>
      <c r="S3452" s="300">
        <v>107.99</v>
      </c>
      <c r="T3452" s="301"/>
      <c r="U3452" s="246"/>
    </row>
    <row r="3453" spans="1:21" x14ac:dyDescent="0.25">
      <c r="A3453" s="290" t="s">
        <v>7615</v>
      </c>
      <c r="B3453" t="s">
        <v>305</v>
      </c>
      <c r="C3453" t="s">
        <v>306</v>
      </c>
      <c r="D3453" t="s">
        <v>307</v>
      </c>
      <c r="E3453" t="s">
        <v>7616</v>
      </c>
      <c r="F3453" t="s">
        <v>98</v>
      </c>
      <c r="G3453" t="s">
        <v>97</v>
      </c>
      <c r="H3453" t="s">
        <v>833</v>
      </c>
      <c r="I3453" s="200">
        <v>10000</v>
      </c>
      <c r="J3453" s="200"/>
      <c r="K3453" s="237">
        <v>281.63</v>
      </c>
      <c r="L3453" s="237"/>
      <c r="M3453" s="288">
        <v>35.51</v>
      </c>
      <c r="N3453" s="288"/>
      <c r="O3453" s="311">
        <v>10000</v>
      </c>
      <c r="P3453" s="298"/>
      <c r="Q3453" s="299">
        <v>286.5</v>
      </c>
      <c r="R3453" s="299"/>
      <c r="S3453" s="300">
        <v>34.9</v>
      </c>
      <c r="T3453" s="301"/>
      <c r="U3453" s="246"/>
    </row>
    <row r="3454" spans="1:21" x14ac:dyDescent="0.25">
      <c r="A3454" s="290" t="s">
        <v>7617</v>
      </c>
      <c r="B3454" t="s">
        <v>305</v>
      </c>
      <c r="C3454" t="s">
        <v>306</v>
      </c>
      <c r="D3454" t="s">
        <v>307</v>
      </c>
      <c r="E3454" t="s">
        <v>7618</v>
      </c>
      <c r="F3454" t="s">
        <v>98</v>
      </c>
      <c r="G3454" t="s">
        <v>97</v>
      </c>
      <c r="H3454" t="s">
        <v>833</v>
      </c>
      <c r="I3454" s="200">
        <v>65905</v>
      </c>
      <c r="J3454" s="200"/>
      <c r="K3454" s="237">
        <v>953.7</v>
      </c>
      <c r="L3454" s="237"/>
      <c r="M3454" s="288">
        <v>69.099999999999994</v>
      </c>
      <c r="N3454" s="288"/>
      <c r="O3454" s="311">
        <v>68244</v>
      </c>
      <c r="P3454" s="298"/>
      <c r="Q3454" s="299">
        <v>979.92</v>
      </c>
      <c r="R3454" s="299"/>
      <c r="S3454" s="300">
        <v>69.64</v>
      </c>
      <c r="T3454" s="301"/>
      <c r="U3454" s="246"/>
    </row>
    <row r="3455" spans="1:21" x14ac:dyDescent="0.25">
      <c r="A3455" s="290" t="s">
        <v>7619</v>
      </c>
      <c r="B3455" t="s">
        <v>305</v>
      </c>
      <c r="C3455" t="s">
        <v>306</v>
      </c>
      <c r="D3455" t="s">
        <v>307</v>
      </c>
      <c r="E3455" t="s">
        <v>7620</v>
      </c>
      <c r="F3455" t="s">
        <v>98</v>
      </c>
      <c r="G3455" t="s">
        <v>97</v>
      </c>
      <c r="H3455" t="s">
        <v>833</v>
      </c>
      <c r="I3455" s="200">
        <v>355921</v>
      </c>
      <c r="J3455" s="200"/>
      <c r="K3455" s="237">
        <v>4061.92</v>
      </c>
      <c r="L3455" s="237"/>
      <c r="M3455" s="288">
        <v>87.62</v>
      </c>
      <c r="N3455" s="288"/>
      <c r="O3455" s="311">
        <v>370242</v>
      </c>
      <c r="P3455" s="298"/>
      <c r="Q3455" s="299">
        <v>4122.3100000000004</v>
      </c>
      <c r="R3455" s="299"/>
      <c r="S3455" s="300">
        <v>89.81</v>
      </c>
      <c r="T3455" s="301"/>
      <c r="U3455" s="246"/>
    </row>
    <row r="3456" spans="1:21" x14ac:dyDescent="0.25">
      <c r="A3456" s="290" t="s">
        <v>7621</v>
      </c>
      <c r="B3456" t="s">
        <v>305</v>
      </c>
      <c r="C3456" t="s">
        <v>306</v>
      </c>
      <c r="D3456" t="s">
        <v>307</v>
      </c>
      <c r="E3456" t="s">
        <v>7622</v>
      </c>
      <c r="F3456" t="s">
        <v>98</v>
      </c>
      <c r="G3456" t="s">
        <v>97</v>
      </c>
      <c r="H3456" t="s">
        <v>833</v>
      </c>
      <c r="I3456" s="200">
        <v>18900</v>
      </c>
      <c r="J3456" s="200"/>
      <c r="K3456" s="237">
        <v>368.33</v>
      </c>
      <c r="L3456" s="237"/>
      <c r="M3456" s="288">
        <v>51.31</v>
      </c>
      <c r="N3456" s="288"/>
      <c r="O3456" s="311">
        <v>19900</v>
      </c>
      <c r="P3456" s="298"/>
      <c r="Q3456" s="299">
        <v>363.88</v>
      </c>
      <c r="R3456" s="299"/>
      <c r="S3456" s="300">
        <v>54.69</v>
      </c>
      <c r="T3456" s="301"/>
      <c r="U3456" s="246"/>
    </row>
    <row r="3457" spans="1:21" x14ac:dyDescent="0.25">
      <c r="A3457" s="290" t="s">
        <v>7623</v>
      </c>
      <c r="B3457" t="s">
        <v>305</v>
      </c>
      <c r="C3457" t="s">
        <v>306</v>
      </c>
      <c r="D3457" t="s">
        <v>307</v>
      </c>
      <c r="E3457" t="s">
        <v>7624</v>
      </c>
      <c r="F3457" t="s">
        <v>98</v>
      </c>
      <c r="G3457" t="s">
        <v>97</v>
      </c>
      <c r="H3457" t="s">
        <v>833</v>
      </c>
      <c r="I3457" s="200">
        <v>18970</v>
      </c>
      <c r="J3457" s="200"/>
      <c r="K3457" s="237">
        <v>256.56</v>
      </c>
      <c r="L3457" s="237"/>
      <c r="M3457" s="288">
        <v>73.94</v>
      </c>
      <c r="N3457" s="288"/>
      <c r="O3457" s="311">
        <v>18970</v>
      </c>
      <c r="P3457" s="298"/>
      <c r="Q3457" s="299">
        <v>253.22</v>
      </c>
      <c r="R3457" s="299"/>
      <c r="S3457" s="300">
        <v>74.92</v>
      </c>
      <c r="T3457" s="301"/>
      <c r="U3457" s="246"/>
    </row>
    <row r="3458" spans="1:21" x14ac:dyDescent="0.25">
      <c r="A3458" s="290" t="s">
        <v>7625</v>
      </c>
      <c r="B3458" t="s">
        <v>305</v>
      </c>
      <c r="C3458" t="s">
        <v>306</v>
      </c>
      <c r="D3458" t="s">
        <v>307</v>
      </c>
      <c r="E3458" t="s">
        <v>7626</v>
      </c>
      <c r="F3458" t="s">
        <v>98</v>
      </c>
      <c r="G3458" t="s">
        <v>97</v>
      </c>
      <c r="H3458" t="s">
        <v>833</v>
      </c>
      <c r="I3458" s="200">
        <v>135080</v>
      </c>
      <c r="J3458" s="200"/>
      <c r="K3458" s="237">
        <v>2296.0100000000002</v>
      </c>
      <c r="L3458" s="237"/>
      <c r="M3458" s="288">
        <v>58.83</v>
      </c>
      <c r="N3458" s="288"/>
      <c r="O3458" s="311">
        <v>173551</v>
      </c>
      <c r="P3458" s="298"/>
      <c r="Q3458" s="299">
        <v>2299.16</v>
      </c>
      <c r="R3458" s="299"/>
      <c r="S3458" s="300">
        <v>75.48</v>
      </c>
      <c r="T3458" s="301"/>
      <c r="U3458" s="246"/>
    </row>
    <row r="3459" spans="1:21" x14ac:dyDescent="0.25">
      <c r="A3459" s="290" t="s">
        <v>7627</v>
      </c>
      <c r="B3459" t="s">
        <v>305</v>
      </c>
      <c r="C3459" t="s">
        <v>306</v>
      </c>
      <c r="D3459" t="s">
        <v>307</v>
      </c>
      <c r="E3459" t="s">
        <v>7628</v>
      </c>
      <c r="F3459" t="s">
        <v>98</v>
      </c>
      <c r="G3459" t="s">
        <v>97</v>
      </c>
      <c r="H3459" t="s">
        <v>896</v>
      </c>
      <c r="I3459" s="200">
        <v>0</v>
      </c>
      <c r="J3459" s="200"/>
      <c r="K3459" s="237">
        <v>77.87</v>
      </c>
      <c r="L3459" s="237"/>
      <c r="M3459" s="288">
        <v>0</v>
      </c>
      <c r="N3459" s="288"/>
      <c r="O3459" s="311">
        <v>0</v>
      </c>
      <c r="P3459" s="298"/>
      <c r="Q3459" s="299">
        <v>75.98</v>
      </c>
      <c r="R3459" s="299"/>
      <c r="S3459" s="300">
        <v>0</v>
      </c>
      <c r="T3459" s="301"/>
      <c r="U3459" s="246"/>
    </row>
    <row r="3460" spans="1:21" x14ac:dyDescent="0.25">
      <c r="A3460" s="290" t="s">
        <v>7629</v>
      </c>
      <c r="B3460" t="s">
        <v>305</v>
      </c>
      <c r="C3460" t="s">
        <v>306</v>
      </c>
      <c r="D3460" t="s">
        <v>307</v>
      </c>
      <c r="E3460" t="s">
        <v>7630</v>
      </c>
      <c r="F3460" t="s">
        <v>98</v>
      </c>
      <c r="G3460" t="s">
        <v>97</v>
      </c>
      <c r="H3460" t="s">
        <v>833</v>
      </c>
      <c r="I3460" s="200">
        <v>26792</v>
      </c>
      <c r="J3460" s="200"/>
      <c r="K3460" s="237">
        <v>565.32000000000005</v>
      </c>
      <c r="L3460" s="237"/>
      <c r="M3460" s="288">
        <v>47.39</v>
      </c>
      <c r="N3460" s="288"/>
      <c r="O3460" s="311">
        <v>27462</v>
      </c>
      <c r="P3460" s="298"/>
      <c r="Q3460" s="299">
        <v>563.69000000000005</v>
      </c>
      <c r="R3460" s="299"/>
      <c r="S3460" s="300">
        <v>48.72</v>
      </c>
      <c r="T3460" s="301"/>
      <c r="U3460" s="246"/>
    </row>
    <row r="3461" spans="1:21" x14ac:dyDescent="0.25">
      <c r="A3461" s="290" t="s">
        <v>7631</v>
      </c>
      <c r="B3461" t="s">
        <v>305</v>
      </c>
      <c r="C3461" t="s">
        <v>306</v>
      </c>
      <c r="D3461" t="s">
        <v>307</v>
      </c>
      <c r="E3461" t="s">
        <v>7632</v>
      </c>
      <c r="F3461" t="s">
        <v>98</v>
      </c>
      <c r="G3461" t="s">
        <v>97</v>
      </c>
      <c r="H3461" t="s">
        <v>833</v>
      </c>
      <c r="I3461" s="200">
        <v>4100</v>
      </c>
      <c r="J3461" s="200"/>
      <c r="K3461" s="237">
        <v>97.98</v>
      </c>
      <c r="L3461" s="237"/>
      <c r="M3461" s="288">
        <v>41.85</v>
      </c>
      <c r="N3461" s="288"/>
      <c r="O3461" s="311">
        <v>4510</v>
      </c>
      <c r="P3461" s="298"/>
      <c r="Q3461" s="299">
        <v>96.51</v>
      </c>
      <c r="R3461" s="299"/>
      <c r="S3461" s="300">
        <v>46.73</v>
      </c>
      <c r="T3461" s="301"/>
      <c r="U3461" s="246"/>
    </row>
    <row r="3462" spans="1:21" x14ac:dyDescent="0.25">
      <c r="A3462" s="290" t="s">
        <v>7633</v>
      </c>
      <c r="B3462" t="s">
        <v>305</v>
      </c>
      <c r="C3462" t="s">
        <v>306</v>
      </c>
      <c r="D3462" t="s">
        <v>307</v>
      </c>
      <c r="E3462" t="s">
        <v>4606</v>
      </c>
      <c r="F3462" t="s">
        <v>98</v>
      </c>
      <c r="G3462" t="s">
        <v>97</v>
      </c>
      <c r="H3462" t="s">
        <v>833</v>
      </c>
      <c r="I3462" s="200">
        <v>35000</v>
      </c>
      <c r="J3462" s="200"/>
      <c r="K3462" s="237">
        <v>354.79</v>
      </c>
      <c r="L3462" s="237"/>
      <c r="M3462" s="288">
        <v>98.65</v>
      </c>
      <c r="N3462" s="288"/>
      <c r="O3462" s="311">
        <v>35000</v>
      </c>
      <c r="P3462" s="298"/>
      <c r="Q3462" s="299">
        <v>363.05</v>
      </c>
      <c r="R3462" s="299"/>
      <c r="S3462" s="300">
        <v>96.41</v>
      </c>
      <c r="T3462" s="301"/>
      <c r="U3462" s="246"/>
    </row>
    <row r="3463" spans="1:21" x14ac:dyDescent="0.25">
      <c r="A3463" s="290" t="s">
        <v>7634</v>
      </c>
      <c r="B3463" t="s">
        <v>305</v>
      </c>
      <c r="C3463" t="s">
        <v>306</v>
      </c>
      <c r="D3463" t="s">
        <v>307</v>
      </c>
      <c r="E3463" t="s">
        <v>7635</v>
      </c>
      <c r="F3463" t="s">
        <v>98</v>
      </c>
      <c r="G3463" t="s">
        <v>97</v>
      </c>
      <c r="H3463" t="s">
        <v>833</v>
      </c>
      <c r="I3463" s="200">
        <v>113200</v>
      </c>
      <c r="J3463" s="200"/>
      <c r="K3463" s="237">
        <v>2112.04</v>
      </c>
      <c r="L3463" s="237"/>
      <c r="M3463" s="288">
        <v>53.6</v>
      </c>
      <c r="N3463" s="288"/>
      <c r="O3463" s="311">
        <v>128000</v>
      </c>
      <c r="P3463" s="298"/>
      <c r="Q3463" s="299">
        <v>2103.6999999999998</v>
      </c>
      <c r="R3463" s="299"/>
      <c r="S3463" s="300">
        <v>60.85</v>
      </c>
      <c r="T3463" s="301"/>
      <c r="U3463" s="246"/>
    </row>
    <row r="3464" spans="1:21" x14ac:dyDescent="0.25">
      <c r="A3464" s="290" t="s">
        <v>7636</v>
      </c>
      <c r="B3464" t="s">
        <v>305</v>
      </c>
      <c r="C3464" t="s">
        <v>306</v>
      </c>
      <c r="D3464" t="s">
        <v>307</v>
      </c>
      <c r="E3464" t="s">
        <v>7637</v>
      </c>
      <c r="F3464" t="s">
        <v>98</v>
      </c>
      <c r="G3464" t="s">
        <v>97</v>
      </c>
      <c r="H3464" t="s">
        <v>833</v>
      </c>
      <c r="I3464" s="200">
        <v>22500</v>
      </c>
      <c r="J3464" s="200"/>
      <c r="K3464" s="237">
        <v>481.24</v>
      </c>
      <c r="L3464" s="237"/>
      <c r="M3464" s="288">
        <v>46.75</v>
      </c>
      <c r="N3464" s="288"/>
      <c r="O3464" s="311">
        <v>25000</v>
      </c>
      <c r="P3464" s="298"/>
      <c r="Q3464" s="299">
        <v>481.12</v>
      </c>
      <c r="R3464" s="299"/>
      <c r="S3464" s="300">
        <v>51.96</v>
      </c>
      <c r="T3464" s="301"/>
      <c r="U3464" s="246"/>
    </row>
    <row r="3465" spans="1:21" x14ac:dyDescent="0.25">
      <c r="A3465" s="290" t="s">
        <v>7638</v>
      </c>
      <c r="B3465" t="s">
        <v>305</v>
      </c>
      <c r="C3465" t="s">
        <v>306</v>
      </c>
      <c r="D3465" t="s">
        <v>307</v>
      </c>
      <c r="E3465" t="s">
        <v>7639</v>
      </c>
      <c r="F3465" t="s">
        <v>98</v>
      </c>
      <c r="G3465" t="s">
        <v>97</v>
      </c>
      <c r="H3465" t="s">
        <v>833</v>
      </c>
      <c r="I3465" s="200">
        <v>28300</v>
      </c>
      <c r="J3465" s="200"/>
      <c r="K3465" s="237">
        <v>397.88</v>
      </c>
      <c r="L3465" s="237"/>
      <c r="M3465" s="288">
        <v>71.13</v>
      </c>
      <c r="N3465" s="288"/>
      <c r="O3465" s="311">
        <v>29149</v>
      </c>
      <c r="P3465" s="298"/>
      <c r="Q3465" s="299">
        <v>402.17</v>
      </c>
      <c r="R3465" s="299"/>
      <c r="S3465" s="300">
        <v>72.48</v>
      </c>
      <c r="T3465" s="301"/>
      <c r="U3465" s="246"/>
    </row>
    <row r="3466" spans="1:21" x14ac:dyDescent="0.25">
      <c r="A3466" s="290" t="s">
        <v>7640</v>
      </c>
      <c r="B3466" t="s">
        <v>305</v>
      </c>
      <c r="C3466" t="s">
        <v>306</v>
      </c>
      <c r="D3466" t="s">
        <v>307</v>
      </c>
      <c r="E3466" t="s">
        <v>7641</v>
      </c>
      <c r="F3466" t="s">
        <v>98</v>
      </c>
      <c r="G3466" t="s">
        <v>97</v>
      </c>
      <c r="H3466" t="s">
        <v>833</v>
      </c>
      <c r="I3466" s="200">
        <v>95495</v>
      </c>
      <c r="J3466" s="200"/>
      <c r="K3466" s="237">
        <v>1239.28</v>
      </c>
      <c r="L3466" s="237"/>
      <c r="M3466" s="288">
        <v>77.06</v>
      </c>
      <c r="N3466" s="288"/>
      <c r="O3466" s="311">
        <v>100535</v>
      </c>
      <c r="P3466" s="298"/>
      <c r="Q3466" s="299">
        <v>1279.3699999999999</v>
      </c>
      <c r="R3466" s="299"/>
      <c r="S3466" s="300">
        <v>78.58</v>
      </c>
      <c r="T3466" s="301"/>
      <c r="U3466" s="246"/>
    </row>
    <row r="3467" spans="1:21" x14ac:dyDescent="0.25">
      <c r="A3467" s="290" t="s">
        <v>7642</v>
      </c>
      <c r="B3467" t="s">
        <v>305</v>
      </c>
      <c r="C3467" t="s">
        <v>306</v>
      </c>
      <c r="D3467" t="s">
        <v>307</v>
      </c>
      <c r="E3467" t="s">
        <v>3020</v>
      </c>
      <c r="F3467" t="s">
        <v>98</v>
      </c>
      <c r="G3467" t="s">
        <v>97</v>
      </c>
      <c r="H3467" t="s">
        <v>833</v>
      </c>
      <c r="I3467" s="200">
        <v>15178</v>
      </c>
      <c r="J3467" s="200"/>
      <c r="K3467" s="237">
        <v>335.98</v>
      </c>
      <c r="L3467" s="237"/>
      <c r="M3467" s="288">
        <v>45.18</v>
      </c>
      <c r="N3467" s="288"/>
      <c r="O3467" s="311">
        <v>19640</v>
      </c>
      <c r="P3467" s="298"/>
      <c r="Q3467" s="299">
        <v>335.41</v>
      </c>
      <c r="R3467" s="299"/>
      <c r="S3467" s="300">
        <v>58.56</v>
      </c>
      <c r="T3467" s="301"/>
      <c r="U3467" s="246"/>
    </row>
    <row r="3468" spans="1:21" x14ac:dyDescent="0.25">
      <c r="A3468" s="290" t="s">
        <v>7643</v>
      </c>
      <c r="B3468" t="s">
        <v>305</v>
      </c>
      <c r="C3468" t="s">
        <v>306</v>
      </c>
      <c r="D3468" t="s">
        <v>307</v>
      </c>
      <c r="E3468" t="s">
        <v>7644</v>
      </c>
      <c r="F3468" t="s">
        <v>98</v>
      </c>
      <c r="G3468" t="s">
        <v>97</v>
      </c>
      <c r="H3468" t="s">
        <v>833</v>
      </c>
      <c r="I3468" s="200">
        <v>13000</v>
      </c>
      <c r="J3468" s="200"/>
      <c r="K3468" s="237">
        <v>272.45</v>
      </c>
      <c r="L3468" s="237"/>
      <c r="M3468" s="288">
        <v>47.72</v>
      </c>
      <c r="N3468" s="288"/>
      <c r="O3468" s="311">
        <v>13000</v>
      </c>
      <c r="P3468" s="298"/>
      <c r="Q3468" s="299">
        <v>267.95999999999998</v>
      </c>
      <c r="R3468" s="299"/>
      <c r="S3468" s="300">
        <v>48.51</v>
      </c>
      <c r="T3468" s="301"/>
      <c r="U3468" s="246"/>
    </row>
    <row r="3469" spans="1:21" x14ac:dyDescent="0.25">
      <c r="A3469" s="290" t="s">
        <v>7645</v>
      </c>
      <c r="B3469" t="s">
        <v>305</v>
      </c>
      <c r="C3469" t="s">
        <v>306</v>
      </c>
      <c r="D3469" t="s">
        <v>307</v>
      </c>
      <c r="E3469" t="s">
        <v>7646</v>
      </c>
      <c r="F3469" t="s">
        <v>98</v>
      </c>
      <c r="G3469" t="s">
        <v>97</v>
      </c>
      <c r="H3469" t="s">
        <v>833</v>
      </c>
      <c r="I3469" s="200">
        <v>127000</v>
      </c>
      <c r="J3469" s="200"/>
      <c r="K3469" s="237">
        <v>2686.23</v>
      </c>
      <c r="L3469" s="237"/>
      <c r="M3469" s="288">
        <v>47.28</v>
      </c>
      <c r="N3469" s="288"/>
      <c r="O3469" s="311">
        <v>130000</v>
      </c>
      <c r="P3469" s="298"/>
      <c r="Q3469" s="299">
        <v>2675.16</v>
      </c>
      <c r="R3469" s="299"/>
      <c r="S3469" s="300">
        <v>48.6</v>
      </c>
      <c r="T3469" s="301"/>
      <c r="U3469" s="246"/>
    </row>
    <row r="3470" spans="1:21" x14ac:dyDescent="0.25">
      <c r="A3470" s="290" t="s">
        <v>7647</v>
      </c>
      <c r="B3470" t="s">
        <v>305</v>
      </c>
      <c r="C3470" t="s">
        <v>306</v>
      </c>
      <c r="D3470" t="s">
        <v>307</v>
      </c>
      <c r="E3470" t="s">
        <v>7648</v>
      </c>
      <c r="F3470" t="s">
        <v>98</v>
      </c>
      <c r="G3470" t="s">
        <v>97</v>
      </c>
      <c r="H3470" t="s">
        <v>833</v>
      </c>
      <c r="I3470" s="200">
        <v>382657</v>
      </c>
      <c r="J3470" s="200"/>
      <c r="K3470" s="237">
        <v>5107.55</v>
      </c>
      <c r="L3470" s="237"/>
      <c r="M3470" s="288">
        <v>74.92</v>
      </c>
      <c r="N3470" s="288"/>
      <c r="O3470" s="311">
        <v>381541</v>
      </c>
      <c r="P3470" s="298"/>
      <c r="Q3470" s="299">
        <v>5092.66</v>
      </c>
      <c r="R3470" s="299"/>
      <c r="S3470" s="300">
        <v>74.92</v>
      </c>
      <c r="T3470" s="301"/>
      <c r="U3470" s="246"/>
    </row>
    <row r="3471" spans="1:21" x14ac:dyDescent="0.25">
      <c r="A3471" s="290" t="s">
        <v>7649</v>
      </c>
      <c r="B3471" t="s">
        <v>305</v>
      </c>
      <c r="C3471" t="s">
        <v>306</v>
      </c>
      <c r="D3471" t="s">
        <v>307</v>
      </c>
      <c r="E3471" t="s">
        <v>2905</v>
      </c>
      <c r="F3471" t="s">
        <v>98</v>
      </c>
      <c r="G3471" t="s">
        <v>97</v>
      </c>
      <c r="H3471" t="s">
        <v>833</v>
      </c>
      <c r="I3471" s="200">
        <v>15100</v>
      </c>
      <c r="J3471" s="200"/>
      <c r="K3471" s="237">
        <v>288.93</v>
      </c>
      <c r="L3471" s="237"/>
      <c r="M3471" s="288">
        <v>52.26</v>
      </c>
      <c r="N3471" s="288"/>
      <c r="O3471" s="311">
        <v>17493</v>
      </c>
      <c r="P3471" s="298"/>
      <c r="Q3471" s="299">
        <v>286.29000000000002</v>
      </c>
      <c r="R3471" s="299"/>
      <c r="S3471" s="300">
        <v>61.1</v>
      </c>
      <c r="T3471" s="301"/>
      <c r="U3471" s="246"/>
    </row>
    <row r="3472" spans="1:21" x14ac:dyDescent="0.25">
      <c r="A3472" s="290" t="s">
        <v>7650</v>
      </c>
      <c r="B3472" t="s">
        <v>305</v>
      </c>
      <c r="C3472" t="s">
        <v>306</v>
      </c>
      <c r="D3472" t="s">
        <v>307</v>
      </c>
      <c r="E3472" t="s">
        <v>7651</v>
      </c>
      <c r="F3472" t="s">
        <v>98</v>
      </c>
      <c r="G3472" t="s">
        <v>97</v>
      </c>
      <c r="H3472" t="s">
        <v>833</v>
      </c>
      <c r="I3472" s="200">
        <v>3830</v>
      </c>
      <c r="J3472" s="200"/>
      <c r="K3472" s="237">
        <v>147.58000000000001</v>
      </c>
      <c r="L3472" s="237"/>
      <c r="M3472" s="288">
        <v>25.95</v>
      </c>
      <c r="N3472" s="288"/>
      <c r="O3472" s="311">
        <v>4330</v>
      </c>
      <c r="P3472" s="298"/>
      <c r="Q3472" s="299">
        <v>143.21</v>
      </c>
      <c r="R3472" s="299"/>
      <c r="S3472" s="300">
        <v>30.24</v>
      </c>
      <c r="T3472" s="301"/>
      <c r="U3472" s="246"/>
    </row>
    <row r="3473" spans="1:21" x14ac:dyDescent="0.25">
      <c r="A3473" s="290" t="s">
        <v>7652</v>
      </c>
      <c r="B3473" t="s">
        <v>305</v>
      </c>
      <c r="C3473" t="s">
        <v>306</v>
      </c>
      <c r="D3473" t="s">
        <v>307</v>
      </c>
      <c r="E3473" t="s">
        <v>7653</v>
      </c>
      <c r="F3473" t="s">
        <v>98</v>
      </c>
      <c r="G3473" t="s">
        <v>97</v>
      </c>
      <c r="H3473" t="s">
        <v>833</v>
      </c>
      <c r="I3473" s="200">
        <v>1800</v>
      </c>
      <c r="J3473" s="200"/>
      <c r="K3473" s="237">
        <v>95.94</v>
      </c>
      <c r="L3473" s="237"/>
      <c r="M3473" s="288">
        <v>18.760000000000002</v>
      </c>
      <c r="N3473" s="288"/>
      <c r="O3473" s="311">
        <v>1800</v>
      </c>
      <c r="P3473" s="298"/>
      <c r="Q3473" s="299">
        <v>94.8</v>
      </c>
      <c r="R3473" s="299"/>
      <c r="S3473" s="300">
        <v>18.989999999999998</v>
      </c>
      <c r="T3473" s="301"/>
      <c r="U3473" s="246"/>
    </row>
    <row r="3474" spans="1:21" x14ac:dyDescent="0.25">
      <c r="A3474" s="290" t="s">
        <v>7654</v>
      </c>
      <c r="B3474" t="s">
        <v>305</v>
      </c>
      <c r="C3474" t="s">
        <v>306</v>
      </c>
      <c r="D3474" t="s">
        <v>307</v>
      </c>
      <c r="E3474" t="s">
        <v>7655</v>
      </c>
      <c r="F3474" t="s">
        <v>98</v>
      </c>
      <c r="G3474" t="s">
        <v>97</v>
      </c>
      <c r="H3474" t="s">
        <v>833</v>
      </c>
      <c r="I3474" s="200">
        <v>48300</v>
      </c>
      <c r="J3474" s="200"/>
      <c r="K3474" s="237">
        <v>1056.21</v>
      </c>
      <c r="L3474" s="237"/>
      <c r="M3474" s="288">
        <v>45.73</v>
      </c>
      <c r="N3474" s="288"/>
      <c r="O3474" s="311">
        <v>48300</v>
      </c>
      <c r="P3474" s="298"/>
      <c r="Q3474" s="299">
        <v>1059.82</v>
      </c>
      <c r="R3474" s="299"/>
      <c r="S3474" s="300">
        <v>45.57</v>
      </c>
      <c r="T3474" s="301"/>
      <c r="U3474" s="246"/>
    </row>
    <row r="3475" spans="1:21" x14ac:dyDescent="0.25">
      <c r="A3475" s="290" t="s">
        <v>7656</v>
      </c>
      <c r="B3475" t="s">
        <v>305</v>
      </c>
      <c r="C3475" t="s">
        <v>306</v>
      </c>
      <c r="D3475" t="s">
        <v>307</v>
      </c>
      <c r="E3475" t="s">
        <v>7657</v>
      </c>
      <c r="F3475" t="s">
        <v>98</v>
      </c>
      <c r="G3475" t="s">
        <v>97</v>
      </c>
      <c r="H3475" t="s">
        <v>833</v>
      </c>
      <c r="I3475" s="200">
        <v>212900</v>
      </c>
      <c r="J3475" s="200"/>
      <c r="K3475" s="237">
        <v>2604.1799999999998</v>
      </c>
      <c r="L3475" s="237"/>
      <c r="M3475" s="288">
        <v>81.75</v>
      </c>
      <c r="N3475" s="288"/>
      <c r="O3475" s="311">
        <v>218208</v>
      </c>
      <c r="P3475" s="298"/>
      <c r="Q3475" s="299">
        <v>2584.64</v>
      </c>
      <c r="R3475" s="299"/>
      <c r="S3475" s="300">
        <v>84.42</v>
      </c>
      <c r="T3475" s="301"/>
      <c r="U3475" s="246"/>
    </row>
    <row r="3476" spans="1:21" x14ac:dyDescent="0.25">
      <c r="A3476" s="290" t="s">
        <v>7658</v>
      </c>
      <c r="B3476" t="s">
        <v>305</v>
      </c>
      <c r="C3476" t="s">
        <v>306</v>
      </c>
      <c r="D3476" t="s">
        <v>307</v>
      </c>
      <c r="E3476" t="s">
        <v>7659</v>
      </c>
      <c r="F3476" t="s">
        <v>98</v>
      </c>
      <c r="G3476" t="s">
        <v>97</v>
      </c>
      <c r="H3476" t="s">
        <v>833</v>
      </c>
      <c r="I3476" s="200">
        <v>39000</v>
      </c>
      <c r="J3476" s="200"/>
      <c r="K3476" s="237">
        <v>1418.26</v>
      </c>
      <c r="L3476" s="237"/>
      <c r="M3476" s="288">
        <v>27.5</v>
      </c>
      <c r="N3476" s="288"/>
      <c r="O3476" s="311">
        <v>40500</v>
      </c>
      <c r="P3476" s="298"/>
      <c r="Q3476" s="299">
        <v>1497.69</v>
      </c>
      <c r="R3476" s="299"/>
      <c r="S3476" s="300">
        <v>27.04</v>
      </c>
      <c r="T3476" s="301"/>
      <c r="U3476" s="246"/>
    </row>
    <row r="3477" spans="1:21" x14ac:dyDescent="0.25">
      <c r="A3477" s="290" t="s">
        <v>7660</v>
      </c>
      <c r="B3477" t="s">
        <v>305</v>
      </c>
      <c r="C3477" t="s">
        <v>306</v>
      </c>
      <c r="D3477" t="s">
        <v>307</v>
      </c>
      <c r="E3477" t="s">
        <v>7661</v>
      </c>
      <c r="F3477" t="s">
        <v>98</v>
      </c>
      <c r="G3477" t="s">
        <v>97</v>
      </c>
      <c r="H3477" t="s">
        <v>833</v>
      </c>
      <c r="I3477" s="200">
        <v>750</v>
      </c>
      <c r="J3477" s="200"/>
      <c r="K3477" s="237">
        <v>122.73</v>
      </c>
      <c r="L3477" s="237"/>
      <c r="M3477" s="288">
        <v>6.11</v>
      </c>
      <c r="N3477" s="288"/>
      <c r="O3477" s="311">
        <v>750</v>
      </c>
      <c r="P3477" s="298"/>
      <c r="Q3477" s="299">
        <v>117.67</v>
      </c>
      <c r="R3477" s="299"/>
      <c r="S3477" s="300">
        <v>6.37</v>
      </c>
      <c r="T3477" s="301"/>
      <c r="U3477" s="246"/>
    </row>
    <row r="3478" spans="1:21" x14ac:dyDescent="0.25">
      <c r="A3478" s="290" t="s">
        <v>7662</v>
      </c>
      <c r="B3478" t="s">
        <v>305</v>
      </c>
      <c r="C3478" t="s">
        <v>306</v>
      </c>
      <c r="D3478" t="s">
        <v>307</v>
      </c>
      <c r="E3478" t="s">
        <v>7663</v>
      </c>
      <c r="F3478" t="s">
        <v>98</v>
      </c>
      <c r="G3478" t="s">
        <v>97</v>
      </c>
      <c r="H3478" t="s">
        <v>833</v>
      </c>
      <c r="I3478" s="200">
        <v>634522</v>
      </c>
      <c r="J3478" s="200"/>
      <c r="K3478" s="237">
        <v>5682.13</v>
      </c>
      <c r="L3478" s="237"/>
      <c r="M3478" s="288">
        <v>111.67</v>
      </c>
      <c r="N3478" s="288"/>
      <c r="O3478" s="311">
        <v>849852</v>
      </c>
      <c r="P3478" s="298"/>
      <c r="Q3478" s="299">
        <v>5757.61</v>
      </c>
      <c r="R3478" s="299"/>
      <c r="S3478" s="300">
        <v>147.6</v>
      </c>
      <c r="T3478" s="301"/>
      <c r="U3478" s="246"/>
    </row>
    <row r="3479" spans="1:21" x14ac:dyDescent="0.25">
      <c r="A3479" s="290" t="s">
        <v>7664</v>
      </c>
      <c r="B3479" t="s">
        <v>305</v>
      </c>
      <c r="C3479" t="s">
        <v>306</v>
      </c>
      <c r="D3479" t="s">
        <v>307</v>
      </c>
      <c r="E3479" t="s">
        <v>7665</v>
      </c>
      <c r="F3479" t="s">
        <v>98</v>
      </c>
      <c r="G3479" t="s">
        <v>97</v>
      </c>
      <c r="H3479" t="s">
        <v>833</v>
      </c>
      <c r="I3479" s="200">
        <v>46000</v>
      </c>
      <c r="J3479" s="200"/>
      <c r="K3479" s="237">
        <v>843.06</v>
      </c>
      <c r="L3479" s="237"/>
      <c r="M3479" s="288">
        <v>54.56</v>
      </c>
      <c r="N3479" s="288"/>
      <c r="O3479" s="311">
        <v>47000</v>
      </c>
      <c r="P3479" s="298"/>
      <c r="Q3479" s="299">
        <v>853.55</v>
      </c>
      <c r="R3479" s="299"/>
      <c r="S3479" s="300">
        <v>55.06</v>
      </c>
      <c r="T3479" s="301"/>
      <c r="U3479" s="246"/>
    </row>
    <row r="3480" spans="1:21" x14ac:dyDescent="0.25">
      <c r="A3480" s="290" t="s">
        <v>7666</v>
      </c>
      <c r="B3480" t="s">
        <v>305</v>
      </c>
      <c r="C3480" t="s">
        <v>306</v>
      </c>
      <c r="D3480" t="s">
        <v>307</v>
      </c>
      <c r="E3480" t="s">
        <v>7667</v>
      </c>
      <c r="F3480" t="s">
        <v>98</v>
      </c>
      <c r="G3480" t="s">
        <v>97</v>
      </c>
      <c r="H3480" t="s">
        <v>833</v>
      </c>
      <c r="I3480" s="200">
        <v>104175</v>
      </c>
      <c r="J3480" s="200"/>
      <c r="K3480" s="237">
        <v>1365.85</v>
      </c>
      <c r="L3480" s="237"/>
      <c r="M3480" s="288">
        <v>76.27</v>
      </c>
      <c r="N3480" s="288"/>
      <c r="O3480" s="311">
        <v>108860</v>
      </c>
      <c r="P3480" s="298"/>
      <c r="Q3480" s="299">
        <v>1426.61</v>
      </c>
      <c r="R3480" s="299"/>
      <c r="S3480" s="300">
        <v>76.31</v>
      </c>
      <c r="T3480" s="301"/>
      <c r="U3480" s="246"/>
    </row>
    <row r="3481" spans="1:21" x14ac:dyDescent="0.25">
      <c r="A3481" s="290" t="s">
        <v>7668</v>
      </c>
      <c r="B3481" t="s">
        <v>305</v>
      </c>
      <c r="C3481" t="s">
        <v>306</v>
      </c>
      <c r="D3481" t="s">
        <v>307</v>
      </c>
      <c r="E3481" t="s">
        <v>7669</v>
      </c>
      <c r="F3481" t="s">
        <v>98</v>
      </c>
      <c r="G3481" t="s">
        <v>97</v>
      </c>
      <c r="H3481" t="s">
        <v>833</v>
      </c>
      <c r="I3481" s="200">
        <v>55000</v>
      </c>
      <c r="J3481" s="200"/>
      <c r="K3481" s="237">
        <v>650.12</v>
      </c>
      <c r="L3481" s="237"/>
      <c r="M3481" s="288">
        <v>84.6</v>
      </c>
      <c r="N3481" s="288"/>
      <c r="O3481" s="311">
        <v>60825</v>
      </c>
      <c r="P3481" s="298"/>
      <c r="Q3481" s="299">
        <v>652.79999999999995</v>
      </c>
      <c r="R3481" s="299"/>
      <c r="S3481" s="300">
        <v>93.18</v>
      </c>
      <c r="T3481" s="301"/>
      <c r="U3481" s="246"/>
    </row>
    <row r="3482" spans="1:21" x14ac:dyDescent="0.25">
      <c r="A3482" s="290" t="s">
        <v>7670</v>
      </c>
      <c r="B3482" t="s">
        <v>305</v>
      </c>
      <c r="C3482" t="s">
        <v>306</v>
      </c>
      <c r="D3482" t="s">
        <v>307</v>
      </c>
      <c r="E3482" t="s">
        <v>7671</v>
      </c>
      <c r="F3482" t="s">
        <v>98</v>
      </c>
      <c r="G3482" t="s">
        <v>97</v>
      </c>
      <c r="H3482" t="s">
        <v>833</v>
      </c>
      <c r="I3482" s="200">
        <v>7000</v>
      </c>
      <c r="J3482" s="200"/>
      <c r="K3482" s="237">
        <v>237.38</v>
      </c>
      <c r="L3482" s="237"/>
      <c r="M3482" s="288">
        <v>29.49</v>
      </c>
      <c r="N3482" s="288"/>
      <c r="O3482" s="311">
        <v>7000</v>
      </c>
      <c r="P3482" s="298"/>
      <c r="Q3482" s="299">
        <v>234.2</v>
      </c>
      <c r="R3482" s="299"/>
      <c r="S3482" s="300">
        <v>29.89</v>
      </c>
      <c r="T3482" s="301"/>
      <c r="U3482" s="246"/>
    </row>
    <row r="3483" spans="1:21" x14ac:dyDescent="0.25">
      <c r="A3483" s="290" t="s">
        <v>7672</v>
      </c>
      <c r="B3483" t="s">
        <v>305</v>
      </c>
      <c r="C3483" t="s">
        <v>306</v>
      </c>
      <c r="D3483" t="s">
        <v>307</v>
      </c>
      <c r="E3483" t="s">
        <v>7673</v>
      </c>
      <c r="F3483" t="s">
        <v>98</v>
      </c>
      <c r="G3483" t="s">
        <v>97</v>
      </c>
      <c r="H3483" t="s">
        <v>833</v>
      </c>
      <c r="I3483" s="200">
        <v>41713</v>
      </c>
      <c r="J3483" s="200"/>
      <c r="K3483" s="237">
        <v>473.9</v>
      </c>
      <c r="L3483" s="237"/>
      <c r="M3483" s="288">
        <v>88.02</v>
      </c>
      <c r="N3483" s="288"/>
      <c r="O3483" s="311">
        <v>41112</v>
      </c>
      <c r="P3483" s="298"/>
      <c r="Q3483" s="299">
        <v>467.07</v>
      </c>
      <c r="R3483" s="299"/>
      <c r="S3483" s="300">
        <v>88.02</v>
      </c>
      <c r="T3483" s="301"/>
      <c r="U3483" s="246"/>
    </row>
    <row r="3484" spans="1:21" x14ac:dyDescent="0.25">
      <c r="A3484" s="290" t="s">
        <v>7674</v>
      </c>
      <c r="B3484" t="s">
        <v>305</v>
      </c>
      <c r="C3484" t="s">
        <v>306</v>
      </c>
      <c r="D3484" t="s">
        <v>307</v>
      </c>
      <c r="E3484" t="s">
        <v>7675</v>
      </c>
      <c r="F3484" t="s">
        <v>98</v>
      </c>
      <c r="G3484" t="s">
        <v>97</v>
      </c>
      <c r="H3484" t="s">
        <v>833</v>
      </c>
      <c r="I3484" s="200">
        <v>16000</v>
      </c>
      <c r="J3484" s="200"/>
      <c r="K3484" s="237">
        <v>517.16</v>
      </c>
      <c r="L3484" s="237"/>
      <c r="M3484" s="288">
        <v>30.94</v>
      </c>
      <c r="N3484" s="288"/>
      <c r="O3484" s="311">
        <v>19000</v>
      </c>
      <c r="P3484" s="298"/>
      <c r="Q3484" s="299">
        <v>519.85</v>
      </c>
      <c r="R3484" s="299"/>
      <c r="S3484" s="300">
        <v>36.549999999999997</v>
      </c>
      <c r="T3484" s="301"/>
      <c r="U3484" s="246"/>
    </row>
    <row r="3485" spans="1:21" x14ac:dyDescent="0.25">
      <c r="A3485" s="290" t="s">
        <v>7676</v>
      </c>
      <c r="B3485" t="s">
        <v>305</v>
      </c>
      <c r="C3485" t="s">
        <v>306</v>
      </c>
      <c r="D3485" t="s">
        <v>307</v>
      </c>
      <c r="E3485" t="s">
        <v>670</v>
      </c>
      <c r="F3485" t="s">
        <v>98</v>
      </c>
      <c r="G3485" t="s">
        <v>97</v>
      </c>
      <c r="H3485" t="s">
        <v>833</v>
      </c>
      <c r="I3485" s="200">
        <v>11925</v>
      </c>
      <c r="J3485" s="200"/>
      <c r="K3485" s="237">
        <v>152.04</v>
      </c>
      <c r="L3485" s="237"/>
      <c r="M3485" s="288">
        <v>78.430000000000007</v>
      </c>
      <c r="N3485" s="288"/>
      <c r="O3485" s="311">
        <v>12720</v>
      </c>
      <c r="P3485" s="298"/>
      <c r="Q3485" s="299">
        <v>164.7</v>
      </c>
      <c r="R3485" s="299"/>
      <c r="S3485" s="300">
        <v>77.23</v>
      </c>
      <c r="T3485" s="301"/>
      <c r="U3485" s="246"/>
    </row>
    <row r="3486" spans="1:21" x14ac:dyDescent="0.25">
      <c r="A3486" s="290" t="s">
        <v>7677</v>
      </c>
      <c r="B3486" t="s">
        <v>305</v>
      </c>
      <c r="C3486" t="s">
        <v>306</v>
      </c>
      <c r="D3486" t="s">
        <v>307</v>
      </c>
      <c r="E3486" t="s">
        <v>7678</v>
      </c>
      <c r="F3486" t="s">
        <v>98</v>
      </c>
      <c r="G3486" t="s">
        <v>97</v>
      </c>
      <c r="H3486" t="s">
        <v>896</v>
      </c>
      <c r="I3486" s="200">
        <v>0</v>
      </c>
      <c r="J3486" s="200"/>
      <c r="K3486" s="237">
        <v>79.569999999999993</v>
      </c>
      <c r="L3486" s="237"/>
      <c r="M3486" s="288">
        <v>0</v>
      </c>
      <c r="N3486" s="288"/>
      <c r="O3486" s="311">
        <v>0</v>
      </c>
      <c r="P3486" s="298"/>
      <c r="Q3486" s="299">
        <v>79.849999999999994</v>
      </c>
      <c r="R3486" s="299"/>
      <c r="S3486" s="300">
        <v>0</v>
      </c>
      <c r="T3486" s="301"/>
      <c r="U3486" s="246"/>
    </row>
    <row r="3487" spans="1:21" x14ac:dyDescent="0.25">
      <c r="A3487" s="290" t="s">
        <v>7679</v>
      </c>
      <c r="B3487" t="s">
        <v>305</v>
      </c>
      <c r="C3487" t="s">
        <v>306</v>
      </c>
      <c r="D3487" t="s">
        <v>307</v>
      </c>
      <c r="E3487" t="s">
        <v>7680</v>
      </c>
      <c r="F3487" t="s">
        <v>98</v>
      </c>
      <c r="G3487" t="s">
        <v>97</v>
      </c>
      <c r="H3487" t="s">
        <v>833</v>
      </c>
      <c r="I3487" s="200">
        <v>405000</v>
      </c>
      <c r="J3487" s="200"/>
      <c r="K3487" s="237">
        <v>4595.78</v>
      </c>
      <c r="L3487" s="237"/>
      <c r="M3487" s="288">
        <v>88.12</v>
      </c>
      <c r="N3487" s="288"/>
      <c r="O3487" s="311">
        <v>443525</v>
      </c>
      <c r="P3487" s="298"/>
      <c r="Q3487" s="299">
        <v>4710.38</v>
      </c>
      <c r="R3487" s="299"/>
      <c r="S3487" s="300">
        <v>94.16</v>
      </c>
      <c r="T3487" s="301"/>
      <c r="U3487" s="246"/>
    </row>
    <row r="3488" spans="1:21" x14ac:dyDescent="0.25">
      <c r="A3488" s="290" t="s">
        <v>7681</v>
      </c>
      <c r="B3488" t="s">
        <v>305</v>
      </c>
      <c r="C3488" t="s">
        <v>306</v>
      </c>
      <c r="D3488" t="s">
        <v>307</v>
      </c>
      <c r="E3488" t="s">
        <v>7682</v>
      </c>
      <c r="F3488" t="s">
        <v>98</v>
      </c>
      <c r="G3488" t="s">
        <v>97</v>
      </c>
      <c r="H3488" t="s">
        <v>833</v>
      </c>
      <c r="I3488" s="200">
        <v>3500</v>
      </c>
      <c r="J3488" s="200"/>
      <c r="K3488" s="237">
        <v>121.65</v>
      </c>
      <c r="L3488" s="237"/>
      <c r="M3488" s="288">
        <v>28.77</v>
      </c>
      <c r="N3488" s="288"/>
      <c r="O3488" s="311">
        <v>3500</v>
      </c>
      <c r="P3488" s="298"/>
      <c r="Q3488" s="299">
        <v>121.2</v>
      </c>
      <c r="R3488" s="299"/>
      <c r="S3488" s="300">
        <v>28.88</v>
      </c>
      <c r="T3488" s="301"/>
      <c r="U3488" s="246"/>
    </row>
    <row r="3489" spans="1:21" x14ac:dyDescent="0.25">
      <c r="A3489" s="290" t="s">
        <v>7683</v>
      </c>
      <c r="B3489" t="s">
        <v>305</v>
      </c>
      <c r="C3489" t="s">
        <v>306</v>
      </c>
      <c r="D3489" t="s">
        <v>307</v>
      </c>
      <c r="E3489" t="s">
        <v>7684</v>
      </c>
      <c r="F3489" t="s">
        <v>98</v>
      </c>
      <c r="G3489" t="s">
        <v>97</v>
      </c>
      <c r="H3489" t="s">
        <v>833</v>
      </c>
      <c r="I3489" s="200">
        <v>12170</v>
      </c>
      <c r="J3489" s="200"/>
      <c r="K3489" s="237">
        <v>196.98</v>
      </c>
      <c r="L3489" s="237"/>
      <c r="M3489" s="288">
        <v>61.78</v>
      </c>
      <c r="N3489" s="288"/>
      <c r="O3489" s="311">
        <v>12268</v>
      </c>
      <c r="P3489" s="298"/>
      <c r="Q3489" s="299">
        <v>198.58</v>
      </c>
      <c r="R3489" s="299"/>
      <c r="S3489" s="300">
        <v>61.78</v>
      </c>
      <c r="T3489" s="301"/>
      <c r="U3489" s="246"/>
    </row>
    <row r="3490" spans="1:21" x14ac:dyDescent="0.25">
      <c r="A3490" s="290" t="s">
        <v>7685</v>
      </c>
      <c r="B3490" t="s">
        <v>326</v>
      </c>
      <c r="C3490" t="s">
        <v>327</v>
      </c>
      <c r="D3490" t="s">
        <v>328</v>
      </c>
      <c r="E3490" t="s">
        <v>7686</v>
      </c>
      <c r="F3490" t="s">
        <v>98</v>
      </c>
      <c r="G3490" t="s">
        <v>97</v>
      </c>
      <c r="H3490" t="s">
        <v>833</v>
      </c>
      <c r="I3490" s="200">
        <v>49598</v>
      </c>
      <c r="J3490" s="200"/>
      <c r="K3490" s="237">
        <v>729.49</v>
      </c>
      <c r="L3490" s="237"/>
      <c r="M3490" s="288">
        <v>67.989999999999995</v>
      </c>
      <c r="N3490" s="288"/>
      <c r="O3490" s="311">
        <v>49631</v>
      </c>
      <c r="P3490" s="298"/>
      <c r="Q3490" s="299">
        <v>729.98</v>
      </c>
      <c r="R3490" s="299"/>
      <c r="S3490" s="300">
        <v>67.989999999999995</v>
      </c>
      <c r="T3490" s="301"/>
      <c r="U3490" s="246"/>
    </row>
    <row r="3491" spans="1:21" x14ac:dyDescent="0.25">
      <c r="A3491" s="290" t="s">
        <v>7687</v>
      </c>
      <c r="B3491" t="s">
        <v>326</v>
      </c>
      <c r="C3491" t="s">
        <v>327</v>
      </c>
      <c r="D3491" t="s">
        <v>328</v>
      </c>
      <c r="E3491" t="s">
        <v>7688</v>
      </c>
      <c r="F3491" t="s">
        <v>98</v>
      </c>
      <c r="G3491" t="s">
        <v>97</v>
      </c>
      <c r="H3491" t="s">
        <v>833</v>
      </c>
      <c r="I3491" s="200">
        <v>219890</v>
      </c>
      <c r="J3491" s="200"/>
      <c r="K3491" s="237">
        <v>3467.2</v>
      </c>
      <c r="L3491" s="237"/>
      <c r="M3491" s="288">
        <v>63.42</v>
      </c>
      <c r="N3491" s="288"/>
      <c r="O3491" s="311">
        <v>230904</v>
      </c>
      <c r="P3491" s="298"/>
      <c r="Q3491" s="299">
        <v>3534.97</v>
      </c>
      <c r="R3491" s="299"/>
      <c r="S3491" s="300">
        <v>65.319999999999993</v>
      </c>
      <c r="T3491" s="301"/>
      <c r="U3491" s="246"/>
    </row>
    <row r="3492" spans="1:21" x14ac:dyDescent="0.25">
      <c r="A3492" s="290" t="s">
        <v>7689</v>
      </c>
      <c r="B3492" t="s">
        <v>326</v>
      </c>
      <c r="C3492" t="s">
        <v>327</v>
      </c>
      <c r="D3492" t="s">
        <v>328</v>
      </c>
      <c r="E3492" t="s">
        <v>7690</v>
      </c>
      <c r="F3492" t="s">
        <v>98</v>
      </c>
      <c r="G3492" t="s">
        <v>97</v>
      </c>
      <c r="H3492" t="s">
        <v>833</v>
      </c>
      <c r="I3492" s="200">
        <v>231649</v>
      </c>
      <c r="J3492" s="200"/>
      <c r="K3492" s="237">
        <v>2123.66</v>
      </c>
      <c r="L3492" s="237"/>
      <c r="M3492" s="288">
        <v>109.08</v>
      </c>
      <c r="N3492" s="288"/>
      <c r="O3492" s="311">
        <v>265608</v>
      </c>
      <c r="P3492" s="298"/>
      <c r="Q3492" s="299">
        <v>2410.89</v>
      </c>
      <c r="R3492" s="299"/>
      <c r="S3492" s="300">
        <v>110.17</v>
      </c>
      <c r="T3492" s="301"/>
      <c r="U3492" s="246"/>
    </row>
    <row r="3493" spans="1:21" x14ac:dyDescent="0.25">
      <c r="A3493" s="290" t="s">
        <v>7691</v>
      </c>
      <c r="B3493" t="s">
        <v>326</v>
      </c>
      <c r="C3493" t="s">
        <v>327</v>
      </c>
      <c r="D3493" t="s">
        <v>328</v>
      </c>
      <c r="E3493" t="s">
        <v>7692</v>
      </c>
      <c r="F3493" t="s">
        <v>98</v>
      </c>
      <c r="G3493" t="s">
        <v>97</v>
      </c>
      <c r="H3493" t="s">
        <v>833</v>
      </c>
      <c r="I3493" s="200">
        <v>159682</v>
      </c>
      <c r="J3493" s="200"/>
      <c r="K3493" s="237">
        <v>2532.63</v>
      </c>
      <c r="L3493" s="237"/>
      <c r="M3493" s="288">
        <v>63.05</v>
      </c>
      <c r="N3493" s="288"/>
      <c r="O3493" s="311">
        <v>180280</v>
      </c>
      <c r="P3493" s="298"/>
      <c r="Q3493" s="299">
        <v>2749.43</v>
      </c>
      <c r="R3493" s="299"/>
      <c r="S3493" s="300">
        <v>65.569999999999993</v>
      </c>
      <c r="T3493" s="301"/>
      <c r="U3493" s="246"/>
    </row>
    <row r="3494" spans="1:21" x14ac:dyDescent="0.25">
      <c r="A3494" s="290" t="s">
        <v>7693</v>
      </c>
      <c r="B3494" t="s">
        <v>326</v>
      </c>
      <c r="C3494" t="s">
        <v>327</v>
      </c>
      <c r="D3494" t="s">
        <v>328</v>
      </c>
      <c r="E3494" t="s">
        <v>7694</v>
      </c>
      <c r="F3494" t="s">
        <v>98</v>
      </c>
      <c r="G3494" t="s">
        <v>97</v>
      </c>
      <c r="H3494" t="s">
        <v>833</v>
      </c>
      <c r="I3494" s="200">
        <v>471832</v>
      </c>
      <c r="J3494" s="200"/>
      <c r="K3494" s="237">
        <v>9156.4599999999991</v>
      </c>
      <c r="L3494" s="237"/>
      <c r="M3494" s="288">
        <v>51.53</v>
      </c>
      <c r="N3494" s="288"/>
      <c r="O3494" s="311">
        <v>483798</v>
      </c>
      <c r="P3494" s="298"/>
      <c r="Q3494" s="299">
        <v>9181.9699999999993</v>
      </c>
      <c r="R3494" s="299"/>
      <c r="S3494" s="300">
        <v>52.69</v>
      </c>
      <c r="T3494" s="301"/>
      <c r="U3494" s="246"/>
    </row>
    <row r="3495" spans="1:21" x14ac:dyDescent="0.25">
      <c r="A3495" s="290" t="s">
        <v>7695</v>
      </c>
      <c r="B3495" t="s">
        <v>326</v>
      </c>
      <c r="C3495" t="s">
        <v>327</v>
      </c>
      <c r="D3495" t="s">
        <v>328</v>
      </c>
      <c r="E3495" t="s">
        <v>7696</v>
      </c>
      <c r="F3495" t="s">
        <v>98</v>
      </c>
      <c r="G3495" t="s">
        <v>97</v>
      </c>
      <c r="H3495" t="s">
        <v>833</v>
      </c>
      <c r="I3495" s="200">
        <v>410570</v>
      </c>
      <c r="J3495" s="200"/>
      <c r="K3495" s="237">
        <v>3981.86</v>
      </c>
      <c r="L3495" s="237"/>
      <c r="M3495" s="288">
        <v>103.11</v>
      </c>
      <c r="N3495" s="288"/>
      <c r="O3495" s="311">
        <v>419172</v>
      </c>
      <c r="P3495" s="298"/>
      <c r="Q3495" s="299">
        <v>4065.29</v>
      </c>
      <c r="R3495" s="299"/>
      <c r="S3495" s="300">
        <v>103.11</v>
      </c>
      <c r="T3495" s="301"/>
      <c r="U3495" s="246"/>
    </row>
    <row r="3496" spans="1:21" x14ac:dyDescent="0.25">
      <c r="A3496" s="290" t="s">
        <v>7697</v>
      </c>
      <c r="B3496" t="s">
        <v>326</v>
      </c>
      <c r="C3496" t="s">
        <v>327</v>
      </c>
      <c r="D3496" t="s">
        <v>328</v>
      </c>
      <c r="E3496" t="s">
        <v>7698</v>
      </c>
      <c r="F3496" t="s">
        <v>98</v>
      </c>
      <c r="G3496" t="s">
        <v>97</v>
      </c>
      <c r="H3496" t="s">
        <v>833</v>
      </c>
      <c r="I3496" s="200">
        <v>235987</v>
      </c>
      <c r="J3496" s="200"/>
      <c r="K3496" s="237">
        <v>1928.63</v>
      </c>
      <c r="L3496" s="237"/>
      <c r="M3496" s="288">
        <v>122.36</v>
      </c>
      <c r="N3496" s="288"/>
      <c r="O3496" s="311">
        <v>242271</v>
      </c>
      <c r="P3496" s="298"/>
      <c r="Q3496" s="299">
        <v>1931.68</v>
      </c>
      <c r="R3496" s="299"/>
      <c r="S3496" s="300">
        <v>125.42</v>
      </c>
      <c r="T3496" s="301"/>
      <c r="U3496" s="246"/>
    </row>
    <row r="3497" spans="1:21" x14ac:dyDescent="0.25">
      <c r="A3497" s="290" t="s">
        <v>7699</v>
      </c>
      <c r="B3497" t="s">
        <v>326</v>
      </c>
      <c r="C3497" t="s">
        <v>327</v>
      </c>
      <c r="D3497" t="s">
        <v>328</v>
      </c>
      <c r="E3497" t="s">
        <v>7700</v>
      </c>
      <c r="F3497" t="s">
        <v>98</v>
      </c>
      <c r="G3497" t="s">
        <v>97</v>
      </c>
      <c r="H3497" t="s">
        <v>833</v>
      </c>
      <c r="I3497" s="200">
        <v>695233</v>
      </c>
      <c r="J3497" s="200"/>
      <c r="K3497" s="237">
        <v>7735.99</v>
      </c>
      <c r="L3497" s="237"/>
      <c r="M3497" s="288">
        <v>89.87</v>
      </c>
      <c r="N3497" s="288"/>
      <c r="O3497" s="311">
        <v>719524</v>
      </c>
      <c r="P3497" s="298"/>
      <c r="Q3497" s="299">
        <v>7849.07</v>
      </c>
      <c r="R3497" s="299"/>
      <c r="S3497" s="300">
        <v>91.67</v>
      </c>
      <c r="T3497" s="301"/>
      <c r="U3497" s="246"/>
    </row>
    <row r="3498" spans="1:21" x14ac:dyDescent="0.25">
      <c r="A3498" s="290" t="s">
        <v>7701</v>
      </c>
      <c r="B3498" t="s">
        <v>326</v>
      </c>
      <c r="C3498" t="s">
        <v>327</v>
      </c>
      <c r="D3498" t="s">
        <v>328</v>
      </c>
      <c r="E3498" t="s">
        <v>7702</v>
      </c>
      <c r="F3498" t="s">
        <v>98</v>
      </c>
      <c r="G3498" t="s">
        <v>97</v>
      </c>
      <c r="H3498" t="s">
        <v>833</v>
      </c>
      <c r="I3498" s="200">
        <v>300253</v>
      </c>
      <c r="J3498" s="200"/>
      <c r="K3498" s="237">
        <v>2149.27</v>
      </c>
      <c r="L3498" s="237"/>
      <c r="M3498" s="288">
        <v>139.69999999999999</v>
      </c>
      <c r="N3498" s="288"/>
      <c r="O3498" s="311">
        <v>304688</v>
      </c>
      <c r="P3498" s="298"/>
      <c r="Q3498" s="299">
        <v>2154.4899999999998</v>
      </c>
      <c r="R3498" s="299"/>
      <c r="S3498" s="300">
        <v>141.41999999999999</v>
      </c>
      <c r="T3498" s="301"/>
      <c r="U3498" s="246"/>
    </row>
    <row r="3499" spans="1:21" x14ac:dyDescent="0.25">
      <c r="A3499" s="290" t="s">
        <v>7703</v>
      </c>
      <c r="B3499" t="s">
        <v>326</v>
      </c>
      <c r="C3499" t="s">
        <v>327</v>
      </c>
      <c r="D3499" t="s">
        <v>328</v>
      </c>
      <c r="E3499" t="s">
        <v>7704</v>
      </c>
      <c r="F3499" t="s">
        <v>98</v>
      </c>
      <c r="G3499" t="s">
        <v>97</v>
      </c>
      <c r="H3499" t="s">
        <v>833</v>
      </c>
      <c r="I3499" s="200">
        <v>418234</v>
      </c>
      <c r="J3499" s="200"/>
      <c r="K3499" s="237">
        <v>4473.57</v>
      </c>
      <c r="L3499" s="237"/>
      <c r="M3499" s="288">
        <v>93.49</v>
      </c>
      <c r="N3499" s="288"/>
      <c r="O3499" s="311">
        <v>448621</v>
      </c>
      <c r="P3499" s="298"/>
      <c r="Q3499" s="299">
        <v>4570.3</v>
      </c>
      <c r="R3499" s="299"/>
      <c r="S3499" s="300">
        <v>98.16</v>
      </c>
      <c r="T3499" s="301"/>
      <c r="U3499" s="246"/>
    </row>
    <row r="3500" spans="1:21" x14ac:dyDescent="0.25">
      <c r="A3500" s="290" t="s">
        <v>7705</v>
      </c>
      <c r="B3500" t="s">
        <v>383</v>
      </c>
      <c r="C3500" t="s">
        <v>384</v>
      </c>
      <c r="D3500" t="s">
        <v>385</v>
      </c>
      <c r="E3500" t="s">
        <v>7706</v>
      </c>
      <c r="F3500" t="s">
        <v>98</v>
      </c>
      <c r="G3500" t="s">
        <v>97</v>
      </c>
      <c r="H3500" t="s">
        <v>833</v>
      </c>
      <c r="I3500" s="200">
        <v>157705</v>
      </c>
      <c r="J3500" s="200"/>
      <c r="K3500" s="237">
        <v>1915.81</v>
      </c>
      <c r="L3500" s="237"/>
      <c r="M3500" s="288">
        <v>82.32</v>
      </c>
      <c r="N3500" s="288"/>
      <c r="O3500" s="311">
        <v>180126</v>
      </c>
      <c r="P3500" s="298"/>
      <c r="Q3500" s="299">
        <v>2008.8</v>
      </c>
      <c r="R3500" s="299"/>
      <c r="S3500" s="300">
        <v>89.67</v>
      </c>
      <c r="T3500" s="301"/>
      <c r="U3500" s="246"/>
    </row>
    <row r="3501" spans="1:21" x14ac:dyDescent="0.25">
      <c r="A3501" s="290" t="s">
        <v>7707</v>
      </c>
      <c r="B3501" t="s">
        <v>383</v>
      </c>
      <c r="C3501" t="s">
        <v>384</v>
      </c>
      <c r="D3501" t="s">
        <v>385</v>
      </c>
      <c r="E3501" t="s">
        <v>7708</v>
      </c>
      <c r="F3501" t="s">
        <v>98</v>
      </c>
      <c r="G3501" t="s">
        <v>97</v>
      </c>
      <c r="H3501" t="s">
        <v>833</v>
      </c>
      <c r="I3501" s="200">
        <v>2000</v>
      </c>
      <c r="J3501" s="200"/>
      <c r="K3501" s="237">
        <v>107.29</v>
      </c>
      <c r="L3501" s="237"/>
      <c r="M3501" s="288">
        <v>18.64</v>
      </c>
      <c r="N3501" s="288"/>
      <c r="O3501" s="311">
        <v>2000</v>
      </c>
      <c r="P3501" s="298"/>
      <c r="Q3501" s="299">
        <v>109</v>
      </c>
      <c r="R3501" s="299"/>
      <c r="S3501" s="300">
        <v>18.350000000000001</v>
      </c>
      <c r="T3501" s="301"/>
      <c r="U3501" s="246"/>
    </row>
    <row r="3502" spans="1:21" x14ac:dyDescent="0.25">
      <c r="A3502" s="290" t="s">
        <v>7709</v>
      </c>
      <c r="B3502" t="s">
        <v>383</v>
      </c>
      <c r="C3502" t="s">
        <v>384</v>
      </c>
      <c r="D3502" t="s">
        <v>385</v>
      </c>
      <c r="E3502" t="s">
        <v>7710</v>
      </c>
      <c r="F3502" t="s">
        <v>98</v>
      </c>
      <c r="G3502" t="s">
        <v>97</v>
      </c>
      <c r="H3502" t="s">
        <v>833</v>
      </c>
      <c r="I3502" s="200">
        <v>222274</v>
      </c>
      <c r="J3502" s="200"/>
      <c r="K3502" s="237">
        <v>4131.49</v>
      </c>
      <c r="L3502" s="237"/>
      <c r="M3502" s="288">
        <v>53.8</v>
      </c>
      <c r="N3502" s="288"/>
      <c r="O3502" s="311">
        <v>224478</v>
      </c>
      <c r="P3502" s="298"/>
      <c r="Q3502" s="299">
        <v>4172.5</v>
      </c>
      <c r="R3502" s="299"/>
      <c r="S3502" s="300">
        <v>53.8</v>
      </c>
      <c r="T3502" s="301"/>
      <c r="U3502" s="246"/>
    </row>
    <row r="3503" spans="1:21" x14ac:dyDescent="0.25">
      <c r="A3503" s="290" t="s">
        <v>7711</v>
      </c>
      <c r="B3503" t="s">
        <v>383</v>
      </c>
      <c r="C3503" t="s">
        <v>384</v>
      </c>
      <c r="D3503" t="s">
        <v>385</v>
      </c>
      <c r="E3503" t="s">
        <v>7712</v>
      </c>
      <c r="F3503" t="s">
        <v>98</v>
      </c>
      <c r="G3503" t="s">
        <v>97</v>
      </c>
      <c r="H3503" t="s">
        <v>833</v>
      </c>
      <c r="I3503" s="200">
        <v>70266</v>
      </c>
      <c r="J3503" s="200"/>
      <c r="K3503" s="237">
        <v>847.56</v>
      </c>
      <c r="L3503" s="237"/>
      <c r="M3503" s="288">
        <v>82.9</v>
      </c>
      <c r="N3503" s="288"/>
      <c r="O3503" s="311">
        <v>82352</v>
      </c>
      <c r="P3503" s="298"/>
      <c r="Q3503" s="299">
        <v>847.6</v>
      </c>
      <c r="R3503" s="299"/>
      <c r="S3503" s="300">
        <v>97.16</v>
      </c>
      <c r="T3503" s="301"/>
      <c r="U3503" s="246"/>
    </row>
    <row r="3504" spans="1:21" x14ac:dyDescent="0.25">
      <c r="A3504" s="290" t="s">
        <v>7713</v>
      </c>
      <c r="B3504" t="s">
        <v>383</v>
      </c>
      <c r="C3504" t="s">
        <v>384</v>
      </c>
      <c r="D3504" t="s">
        <v>385</v>
      </c>
      <c r="E3504" t="s">
        <v>7714</v>
      </c>
      <c r="F3504" t="s">
        <v>98</v>
      </c>
      <c r="G3504" t="s">
        <v>97</v>
      </c>
      <c r="H3504" t="s">
        <v>833</v>
      </c>
      <c r="I3504" s="200">
        <v>132830</v>
      </c>
      <c r="J3504" s="200"/>
      <c r="K3504" s="237">
        <v>1787.97</v>
      </c>
      <c r="L3504" s="237"/>
      <c r="M3504" s="288">
        <v>74.290000000000006</v>
      </c>
      <c r="N3504" s="288"/>
      <c r="O3504" s="311">
        <v>135470</v>
      </c>
      <c r="P3504" s="298"/>
      <c r="Q3504" s="299">
        <v>1788</v>
      </c>
      <c r="R3504" s="299"/>
      <c r="S3504" s="300">
        <v>75.77</v>
      </c>
      <c r="T3504" s="301"/>
      <c r="U3504" s="246"/>
    </row>
    <row r="3505" spans="1:21" x14ac:dyDescent="0.25">
      <c r="A3505" s="290" t="s">
        <v>7715</v>
      </c>
      <c r="B3505" t="s">
        <v>383</v>
      </c>
      <c r="C3505" t="s">
        <v>384</v>
      </c>
      <c r="D3505" t="s">
        <v>385</v>
      </c>
      <c r="E3505" t="s">
        <v>7716</v>
      </c>
      <c r="F3505" t="s">
        <v>98</v>
      </c>
      <c r="G3505" t="s">
        <v>97</v>
      </c>
      <c r="H3505" t="s">
        <v>833</v>
      </c>
      <c r="I3505" s="200">
        <v>11800</v>
      </c>
      <c r="J3505" s="200"/>
      <c r="K3505" s="237">
        <v>178.52</v>
      </c>
      <c r="L3505" s="237"/>
      <c r="M3505" s="288">
        <v>66.099999999999994</v>
      </c>
      <c r="N3505" s="288"/>
      <c r="O3505" s="311">
        <v>11800</v>
      </c>
      <c r="P3505" s="298"/>
      <c r="Q3505" s="299">
        <v>178.52</v>
      </c>
      <c r="R3505" s="299"/>
      <c r="S3505" s="300">
        <v>66.099999999999994</v>
      </c>
      <c r="T3505" s="301"/>
      <c r="U3505" s="246"/>
    </row>
    <row r="3506" spans="1:21" x14ac:dyDescent="0.25">
      <c r="A3506" s="290" t="s">
        <v>7717</v>
      </c>
      <c r="B3506" t="s">
        <v>383</v>
      </c>
      <c r="C3506" t="s">
        <v>384</v>
      </c>
      <c r="D3506" t="s">
        <v>385</v>
      </c>
      <c r="E3506" t="s">
        <v>7718</v>
      </c>
      <c r="F3506" t="s">
        <v>98</v>
      </c>
      <c r="G3506" t="s">
        <v>97</v>
      </c>
      <c r="H3506" t="s">
        <v>833</v>
      </c>
      <c r="I3506" s="200">
        <v>135730</v>
      </c>
      <c r="J3506" s="200"/>
      <c r="K3506" s="237">
        <v>2031.71</v>
      </c>
      <c r="L3506" s="237"/>
      <c r="M3506" s="288">
        <v>66.81</v>
      </c>
      <c r="N3506" s="288"/>
      <c r="O3506" s="311">
        <v>139500</v>
      </c>
      <c r="P3506" s="298"/>
      <c r="Q3506" s="299">
        <v>2047.7</v>
      </c>
      <c r="R3506" s="299"/>
      <c r="S3506" s="300">
        <v>68.13</v>
      </c>
      <c r="T3506" s="301"/>
      <c r="U3506" s="246"/>
    </row>
    <row r="3507" spans="1:21" x14ac:dyDescent="0.25">
      <c r="A3507" s="290" t="s">
        <v>7719</v>
      </c>
      <c r="B3507" t="s">
        <v>383</v>
      </c>
      <c r="C3507" t="s">
        <v>384</v>
      </c>
      <c r="D3507" t="s">
        <v>385</v>
      </c>
      <c r="E3507" t="s">
        <v>7720</v>
      </c>
      <c r="F3507" t="s">
        <v>98</v>
      </c>
      <c r="G3507" t="s">
        <v>97</v>
      </c>
      <c r="H3507" t="s">
        <v>833</v>
      </c>
      <c r="I3507" s="200">
        <v>78977</v>
      </c>
      <c r="J3507" s="200"/>
      <c r="K3507" s="237">
        <v>756.93</v>
      </c>
      <c r="L3507" s="237"/>
      <c r="M3507" s="288">
        <v>104.34</v>
      </c>
      <c r="N3507" s="288"/>
      <c r="O3507" s="311">
        <v>78977</v>
      </c>
      <c r="P3507" s="298"/>
      <c r="Q3507" s="299">
        <v>756.9</v>
      </c>
      <c r="R3507" s="299"/>
      <c r="S3507" s="300">
        <v>104.34</v>
      </c>
      <c r="T3507" s="301"/>
      <c r="U3507" s="246"/>
    </row>
    <row r="3508" spans="1:21" x14ac:dyDescent="0.25">
      <c r="A3508" s="290" t="s">
        <v>7721</v>
      </c>
      <c r="B3508" t="s">
        <v>383</v>
      </c>
      <c r="C3508" t="s">
        <v>384</v>
      </c>
      <c r="D3508" t="s">
        <v>385</v>
      </c>
      <c r="E3508" t="s">
        <v>7722</v>
      </c>
      <c r="F3508" t="s">
        <v>98</v>
      </c>
      <c r="G3508" t="s">
        <v>97</v>
      </c>
      <c r="H3508" t="s">
        <v>833</v>
      </c>
      <c r="I3508" s="200">
        <v>29800</v>
      </c>
      <c r="J3508" s="200"/>
      <c r="K3508" s="237">
        <v>463.05</v>
      </c>
      <c r="L3508" s="237"/>
      <c r="M3508" s="288">
        <v>64.36</v>
      </c>
      <c r="N3508" s="288"/>
      <c r="O3508" s="311">
        <v>29626</v>
      </c>
      <c r="P3508" s="298"/>
      <c r="Q3508" s="299">
        <v>471.3</v>
      </c>
      <c r="R3508" s="299"/>
      <c r="S3508" s="300">
        <v>62.86</v>
      </c>
      <c r="T3508" s="301"/>
      <c r="U3508" s="246"/>
    </row>
    <row r="3509" spans="1:21" x14ac:dyDescent="0.25">
      <c r="A3509" s="290" t="s">
        <v>7723</v>
      </c>
      <c r="B3509" t="s">
        <v>383</v>
      </c>
      <c r="C3509" t="s">
        <v>384</v>
      </c>
      <c r="D3509" t="s">
        <v>385</v>
      </c>
      <c r="E3509" t="s">
        <v>7724</v>
      </c>
      <c r="F3509" t="s">
        <v>98</v>
      </c>
      <c r="G3509" t="s">
        <v>97</v>
      </c>
      <c r="H3509" t="s">
        <v>833</v>
      </c>
      <c r="I3509" s="200">
        <v>1043836</v>
      </c>
      <c r="J3509" s="200"/>
      <c r="K3509" s="237">
        <v>10458.23</v>
      </c>
      <c r="L3509" s="237"/>
      <c r="M3509" s="288">
        <v>99.81</v>
      </c>
      <c r="N3509" s="288"/>
      <c r="O3509" s="311">
        <v>1084358</v>
      </c>
      <c r="P3509" s="298"/>
      <c r="Q3509" s="299">
        <v>10548.2</v>
      </c>
      <c r="R3509" s="299"/>
      <c r="S3509" s="300">
        <v>102.8</v>
      </c>
      <c r="T3509" s="301"/>
      <c r="U3509" s="246"/>
    </row>
    <row r="3510" spans="1:21" x14ac:dyDescent="0.25">
      <c r="A3510" s="290" t="s">
        <v>7725</v>
      </c>
      <c r="B3510" t="s">
        <v>383</v>
      </c>
      <c r="C3510" t="s">
        <v>384</v>
      </c>
      <c r="D3510" t="s">
        <v>385</v>
      </c>
      <c r="E3510" t="s">
        <v>7726</v>
      </c>
      <c r="F3510" t="s">
        <v>98</v>
      </c>
      <c r="G3510" t="s">
        <v>97</v>
      </c>
      <c r="H3510" t="s">
        <v>833</v>
      </c>
      <c r="I3510" s="200">
        <v>4305</v>
      </c>
      <c r="J3510" s="200"/>
      <c r="K3510" s="237">
        <v>129.13999999999999</v>
      </c>
      <c r="L3510" s="237"/>
      <c r="M3510" s="288">
        <v>33.340000000000003</v>
      </c>
      <c r="N3510" s="288"/>
      <c r="O3510" s="311">
        <v>4400</v>
      </c>
      <c r="P3510" s="298"/>
      <c r="Q3510" s="299">
        <v>129.69999999999999</v>
      </c>
      <c r="R3510" s="299"/>
      <c r="S3510" s="300">
        <v>33.92</v>
      </c>
      <c r="T3510" s="301"/>
      <c r="U3510" s="246"/>
    </row>
    <row r="3511" spans="1:21" x14ac:dyDescent="0.25">
      <c r="A3511" s="290" t="s">
        <v>7727</v>
      </c>
      <c r="B3511" t="s">
        <v>383</v>
      </c>
      <c r="C3511" t="s">
        <v>384</v>
      </c>
      <c r="D3511" t="s">
        <v>385</v>
      </c>
      <c r="E3511" t="s">
        <v>7728</v>
      </c>
      <c r="F3511" t="s">
        <v>98</v>
      </c>
      <c r="G3511" t="s">
        <v>97</v>
      </c>
      <c r="H3511" t="s">
        <v>833</v>
      </c>
      <c r="I3511" s="200">
        <v>212299</v>
      </c>
      <c r="J3511" s="200"/>
      <c r="K3511" s="237">
        <v>2738.99</v>
      </c>
      <c r="L3511" s="237"/>
      <c r="M3511" s="288">
        <v>77.510000000000005</v>
      </c>
      <c r="N3511" s="288"/>
      <c r="O3511" s="311">
        <v>212299</v>
      </c>
      <c r="P3511" s="298"/>
      <c r="Q3511" s="299">
        <v>2747.6</v>
      </c>
      <c r="R3511" s="299"/>
      <c r="S3511" s="300">
        <v>77.27</v>
      </c>
      <c r="T3511" s="301"/>
      <c r="U3511" s="246"/>
    </row>
    <row r="3512" spans="1:21" x14ac:dyDescent="0.25">
      <c r="A3512" s="290" t="s">
        <v>7729</v>
      </c>
      <c r="B3512" t="s">
        <v>383</v>
      </c>
      <c r="C3512" t="s">
        <v>384</v>
      </c>
      <c r="D3512" t="s">
        <v>385</v>
      </c>
      <c r="E3512" t="s">
        <v>7730</v>
      </c>
      <c r="F3512" t="s">
        <v>98</v>
      </c>
      <c r="G3512" t="s">
        <v>97</v>
      </c>
      <c r="H3512" t="s">
        <v>833</v>
      </c>
      <c r="I3512" s="200">
        <v>9600</v>
      </c>
      <c r="J3512" s="200"/>
      <c r="K3512" s="237">
        <v>178.98</v>
      </c>
      <c r="L3512" s="237"/>
      <c r="M3512" s="288">
        <v>53.64</v>
      </c>
      <c r="N3512" s="288"/>
      <c r="O3512" s="311">
        <v>9840</v>
      </c>
      <c r="P3512" s="298"/>
      <c r="Q3512" s="299">
        <v>205.4</v>
      </c>
      <c r="R3512" s="299"/>
      <c r="S3512" s="300">
        <v>47.91</v>
      </c>
      <c r="T3512" s="301"/>
      <c r="U3512" s="246"/>
    </row>
    <row r="3513" spans="1:21" x14ac:dyDescent="0.25">
      <c r="A3513" s="290" t="s">
        <v>7731</v>
      </c>
      <c r="B3513" t="s">
        <v>383</v>
      </c>
      <c r="C3513" t="s">
        <v>384</v>
      </c>
      <c r="D3513" t="s">
        <v>385</v>
      </c>
      <c r="E3513" t="s">
        <v>7732</v>
      </c>
      <c r="F3513" t="s">
        <v>98</v>
      </c>
      <c r="G3513" t="s">
        <v>97</v>
      </c>
      <c r="H3513" t="s">
        <v>833</v>
      </c>
      <c r="I3513" s="200">
        <v>398400</v>
      </c>
      <c r="J3513" s="200"/>
      <c r="K3513" s="237">
        <v>3522.52</v>
      </c>
      <c r="L3513" s="237"/>
      <c r="M3513" s="288">
        <v>113.1</v>
      </c>
      <c r="N3513" s="288"/>
      <c r="O3513" s="311">
        <v>437000</v>
      </c>
      <c r="P3513" s="298"/>
      <c r="Q3513" s="299">
        <v>3626.5</v>
      </c>
      <c r="R3513" s="299"/>
      <c r="S3513" s="300">
        <v>120.5</v>
      </c>
      <c r="T3513" s="301"/>
      <c r="U3513" s="246"/>
    </row>
    <row r="3514" spans="1:21" x14ac:dyDescent="0.25">
      <c r="A3514" s="290" t="s">
        <v>7733</v>
      </c>
      <c r="B3514" t="s">
        <v>383</v>
      </c>
      <c r="C3514" t="s">
        <v>384</v>
      </c>
      <c r="D3514" t="s">
        <v>385</v>
      </c>
      <c r="E3514" t="s">
        <v>7734</v>
      </c>
      <c r="F3514" t="s">
        <v>98</v>
      </c>
      <c r="G3514" t="s">
        <v>97</v>
      </c>
      <c r="H3514" t="s">
        <v>833</v>
      </c>
      <c r="I3514" s="200">
        <v>15750</v>
      </c>
      <c r="J3514" s="200"/>
      <c r="K3514" s="237">
        <v>234.64</v>
      </c>
      <c r="L3514" s="237"/>
      <c r="M3514" s="288">
        <v>67.12</v>
      </c>
      <c r="N3514" s="288"/>
      <c r="O3514" s="311">
        <v>17325</v>
      </c>
      <c r="P3514" s="298"/>
      <c r="Q3514" s="299">
        <v>234.6</v>
      </c>
      <c r="R3514" s="299"/>
      <c r="S3514" s="300">
        <v>73.849999999999994</v>
      </c>
      <c r="T3514" s="301"/>
      <c r="U3514" s="246"/>
    </row>
    <row r="3515" spans="1:21" x14ac:dyDescent="0.25">
      <c r="A3515" s="290" t="s">
        <v>7735</v>
      </c>
      <c r="B3515" t="s">
        <v>383</v>
      </c>
      <c r="C3515" t="s">
        <v>384</v>
      </c>
      <c r="D3515" t="s">
        <v>385</v>
      </c>
      <c r="E3515" t="s">
        <v>7736</v>
      </c>
      <c r="F3515" t="s">
        <v>98</v>
      </c>
      <c r="G3515" t="s">
        <v>97</v>
      </c>
      <c r="H3515" t="s">
        <v>833</v>
      </c>
      <c r="I3515" s="200">
        <v>9740</v>
      </c>
      <c r="J3515" s="200"/>
      <c r="K3515" s="237">
        <v>325.19</v>
      </c>
      <c r="L3515" s="237"/>
      <c r="M3515" s="288">
        <v>29.95</v>
      </c>
      <c r="N3515" s="288"/>
      <c r="O3515" s="311">
        <v>12000</v>
      </c>
      <c r="P3515" s="298"/>
      <c r="Q3515" s="299">
        <v>325.2</v>
      </c>
      <c r="R3515" s="299"/>
      <c r="S3515" s="300">
        <v>36.9</v>
      </c>
      <c r="T3515" s="301"/>
      <c r="U3515" s="246"/>
    </row>
    <row r="3516" spans="1:21" x14ac:dyDescent="0.25">
      <c r="A3516" s="290" t="s">
        <v>7737</v>
      </c>
      <c r="B3516" t="s">
        <v>383</v>
      </c>
      <c r="C3516" t="s">
        <v>384</v>
      </c>
      <c r="D3516" t="s">
        <v>385</v>
      </c>
      <c r="E3516" t="s">
        <v>7738</v>
      </c>
      <c r="F3516" t="s">
        <v>98</v>
      </c>
      <c r="G3516" t="s">
        <v>97</v>
      </c>
      <c r="H3516" t="s">
        <v>833</v>
      </c>
      <c r="I3516" s="200">
        <v>165656</v>
      </c>
      <c r="J3516" s="200"/>
      <c r="K3516" s="237">
        <v>2286.15</v>
      </c>
      <c r="L3516" s="237"/>
      <c r="M3516" s="288">
        <v>72.459999999999994</v>
      </c>
      <c r="N3516" s="288"/>
      <c r="O3516" s="311">
        <v>164202</v>
      </c>
      <c r="P3516" s="298"/>
      <c r="Q3516" s="299">
        <v>2297.9</v>
      </c>
      <c r="R3516" s="299"/>
      <c r="S3516" s="300">
        <v>71.459999999999994</v>
      </c>
      <c r="T3516" s="301"/>
      <c r="U3516" s="246"/>
    </row>
    <row r="3517" spans="1:21" x14ac:dyDescent="0.25">
      <c r="A3517" s="290" t="s">
        <v>7739</v>
      </c>
      <c r="B3517" t="s">
        <v>383</v>
      </c>
      <c r="C3517" t="s">
        <v>384</v>
      </c>
      <c r="D3517" t="s">
        <v>385</v>
      </c>
      <c r="E3517" t="s">
        <v>7740</v>
      </c>
      <c r="F3517" t="s">
        <v>98</v>
      </c>
      <c r="G3517" t="s">
        <v>97</v>
      </c>
      <c r="H3517" t="s">
        <v>833</v>
      </c>
      <c r="I3517" s="200">
        <v>25750</v>
      </c>
      <c r="J3517" s="200"/>
      <c r="K3517" s="237">
        <v>274.26</v>
      </c>
      <c r="L3517" s="237"/>
      <c r="M3517" s="288">
        <v>93.89</v>
      </c>
      <c r="N3517" s="288"/>
      <c r="O3517" s="311">
        <v>23870</v>
      </c>
      <c r="P3517" s="298"/>
      <c r="Q3517" s="299">
        <v>274.3</v>
      </c>
      <c r="R3517" s="299"/>
      <c r="S3517" s="300">
        <v>87.02</v>
      </c>
      <c r="T3517" s="301"/>
      <c r="U3517" s="246"/>
    </row>
    <row r="3518" spans="1:21" x14ac:dyDescent="0.25">
      <c r="A3518" s="290" t="s">
        <v>7741</v>
      </c>
      <c r="B3518" t="s">
        <v>383</v>
      </c>
      <c r="C3518" t="s">
        <v>384</v>
      </c>
      <c r="D3518" t="s">
        <v>385</v>
      </c>
      <c r="E3518" t="s">
        <v>7742</v>
      </c>
      <c r="F3518" t="s">
        <v>98</v>
      </c>
      <c r="G3518" t="s">
        <v>97</v>
      </c>
      <c r="H3518" t="s">
        <v>833</v>
      </c>
      <c r="I3518" s="200">
        <v>14850</v>
      </c>
      <c r="J3518" s="200"/>
      <c r="K3518" s="237">
        <v>315.12</v>
      </c>
      <c r="L3518" s="237"/>
      <c r="M3518" s="288">
        <v>47.12</v>
      </c>
      <c r="N3518" s="288"/>
      <c r="O3518" s="311">
        <v>31076</v>
      </c>
      <c r="P3518" s="298"/>
      <c r="Q3518" s="299">
        <v>315.10000000000002</v>
      </c>
      <c r="R3518" s="299"/>
      <c r="S3518" s="300">
        <v>98.62</v>
      </c>
      <c r="T3518" s="301"/>
      <c r="U3518" s="246"/>
    </row>
    <row r="3519" spans="1:21" x14ac:dyDescent="0.25">
      <c r="A3519" s="290" t="s">
        <v>7743</v>
      </c>
      <c r="B3519" t="s">
        <v>383</v>
      </c>
      <c r="C3519" t="s">
        <v>384</v>
      </c>
      <c r="D3519" t="s">
        <v>385</v>
      </c>
      <c r="E3519" t="s">
        <v>7744</v>
      </c>
      <c r="F3519" t="s">
        <v>98</v>
      </c>
      <c r="G3519" t="s">
        <v>97</v>
      </c>
      <c r="H3519" t="s">
        <v>833</v>
      </c>
      <c r="I3519" s="200">
        <v>29089</v>
      </c>
      <c r="J3519" s="200"/>
      <c r="K3519" s="237">
        <v>316.64</v>
      </c>
      <c r="L3519" s="237"/>
      <c r="M3519" s="288">
        <v>91.87</v>
      </c>
      <c r="N3519" s="288"/>
      <c r="O3519" s="311">
        <v>29746</v>
      </c>
      <c r="P3519" s="298"/>
      <c r="Q3519" s="299">
        <v>316.60000000000002</v>
      </c>
      <c r="R3519" s="299"/>
      <c r="S3519" s="300">
        <v>93.95</v>
      </c>
      <c r="T3519" s="301"/>
      <c r="U3519" s="246"/>
    </row>
    <row r="3520" spans="1:21" x14ac:dyDescent="0.25">
      <c r="A3520" s="290" t="s">
        <v>7745</v>
      </c>
      <c r="B3520" t="s">
        <v>383</v>
      </c>
      <c r="C3520" t="s">
        <v>384</v>
      </c>
      <c r="D3520" t="s">
        <v>385</v>
      </c>
      <c r="E3520" t="s">
        <v>7746</v>
      </c>
      <c r="F3520" t="s">
        <v>98</v>
      </c>
      <c r="G3520" t="s">
        <v>97</v>
      </c>
      <c r="H3520" t="s">
        <v>833</v>
      </c>
      <c r="I3520" s="200">
        <v>462819</v>
      </c>
      <c r="J3520" s="200"/>
      <c r="K3520" s="237">
        <v>7703.92</v>
      </c>
      <c r="L3520" s="237"/>
      <c r="M3520" s="288">
        <v>60.08</v>
      </c>
      <c r="N3520" s="288"/>
      <c r="O3520" s="311">
        <v>485029</v>
      </c>
      <c r="P3520" s="298"/>
      <c r="Q3520" s="299">
        <v>7703.9</v>
      </c>
      <c r="R3520" s="299"/>
      <c r="S3520" s="300">
        <v>62.96</v>
      </c>
      <c r="T3520" s="301"/>
      <c r="U3520" s="246"/>
    </row>
    <row r="3521" spans="1:21" x14ac:dyDescent="0.25">
      <c r="A3521" s="290" t="s">
        <v>7747</v>
      </c>
      <c r="B3521" t="s">
        <v>476</v>
      </c>
      <c r="C3521" t="s">
        <v>477</v>
      </c>
      <c r="D3521" t="s">
        <v>478</v>
      </c>
      <c r="E3521" t="s">
        <v>7748</v>
      </c>
      <c r="F3521" t="s">
        <v>98</v>
      </c>
      <c r="G3521" t="s">
        <v>97</v>
      </c>
      <c r="H3521" t="s">
        <v>833</v>
      </c>
      <c r="I3521" s="200">
        <v>36736</v>
      </c>
      <c r="J3521" s="200"/>
      <c r="K3521" s="237">
        <v>932.6</v>
      </c>
      <c r="L3521" s="237"/>
      <c r="M3521" s="288">
        <v>39.39</v>
      </c>
      <c r="N3521" s="288"/>
      <c r="O3521" s="311">
        <v>38614</v>
      </c>
      <c r="P3521" s="298"/>
      <c r="Q3521" s="299">
        <v>930.5</v>
      </c>
      <c r="R3521" s="299"/>
      <c r="S3521" s="300">
        <v>41.5</v>
      </c>
      <c r="T3521" s="301"/>
      <c r="U3521" s="246"/>
    </row>
    <row r="3522" spans="1:21" x14ac:dyDescent="0.25">
      <c r="A3522" s="290" t="s">
        <v>7749</v>
      </c>
      <c r="B3522" t="s">
        <v>476</v>
      </c>
      <c r="C3522" t="s">
        <v>477</v>
      </c>
      <c r="D3522" t="s">
        <v>478</v>
      </c>
      <c r="E3522" t="s">
        <v>7750</v>
      </c>
      <c r="F3522" t="s">
        <v>98</v>
      </c>
      <c r="G3522" t="s">
        <v>97</v>
      </c>
      <c r="H3522" t="s">
        <v>833</v>
      </c>
      <c r="I3522" s="200">
        <v>8000</v>
      </c>
      <c r="J3522" s="200"/>
      <c r="K3522" s="237">
        <v>515.5</v>
      </c>
      <c r="L3522" s="237"/>
      <c r="M3522" s="288">
        <v>15.52</v>
      </c>
      <c r="N3522" s="288"/>
      <c r="O3522" s="311">
        <v>8000</v>
      </c>
      <c r="P3522" s="298"/>
      <c r="Q3522" s="299">
        <v>518.79999999999995</v>
      </c>
      <c r="R3522" s="299"/>
      <c r="S3522" s="300">
        <v>15.42</v>
      </c>
      <c r="T3522" s="301"/>
      <c r="U3522" s="246"/>
    </row>
    <row r="3523" spans="1:21" x14ac:dyDescent="0.25">
      <c r="A3523" s="290" t="s">
        <v>7751</v>
      </c>
      <c r="B3523" t="s">
        <v>476</v>
      </c>
      <c r="C3523" t="s">
        <v>477</v>
      </c>
      <c r="D3523" t="s">
        <v>478</v>
      </c>
      <c r="E3523" t="s">
        <v>7752</v>
      </c>
      <c r="F3523" t="s">
        <v>98</v>
      </c>
      <c r="G3523" t="s">
        <v>97</v>
      </c>
      <c r="H3523" t="s">
        <v>833</v>
      </c>
      <c r="I3523" s="200">
        <v>27637</v>
      </c>
      <c r="J3523" s="200"/>
      <c r="K3523" s="237">
        <v>1064.0999999999999</v>
      </c>
      <c r="L3523" s="237"/>
      <c r="M3523" s="288">
        <v>25.97</v>
      </c>
      <c r="N3523" s="288"/>
      <c r="O3523" s="311">
        <v>28466</v>
      </c>
      <c r="P3523" s="298"/>
      <c r="Q3523" s="299">
        <v>1072.2</v>
      </c>
      <c r="R3523" s="299"/>
      <c r="S3523" s="300">
        <v>26.55</v>
      </c>
      <c r="T3523" s="301"/>
      <c r="U3523" s="246"/>
    </row>
    <row r="3524" spans="1:21" x14ac:dyDescent="0.25">
      <c r="A3524" s="290" t="s">
        <v>7753</v>
      </c>
      <c r="B3524" t="s">
        <v>476</v>
      </c>
      <c r="C3524" t="s">
        <v>477</v>
      </c>
      <c r="D3524" t="s">
        <v>478</v>
      </c>
      <c r="E3524" t="s">
        <v>7754</v>
      </c>
      <c r="F3524" t="s">
        <v>98</v>
      </c>
      <c r="G3524" t="s">
        <v>97</v>
      </c>
      <c r="H3524" t="s">
        <v>833</v>
      </c>
      <c r="I3524" s="200">
        <v>7250</v>
      </c>
      <c r="J3524" s="200"/>
      <c r="K3524" s="237">
        <v>342.8</v>
      </c>
      <c r="L3524" s="237"/>
      <c r="M3524" s="288">
        <v>21.15</v>
      </c>
      <c r="N3524" s="288"/>
      <c r="O3524" s="311">
        <v>8000</v>
      </c>
      <c r="P3524" s="298"/>
      <c r="Q3524" s="299">
        <v>344.8</v>
      </c>
      <c r="R3524" s="299"/>
      <c r="S3524" s="300">
        <v>23.2</v>
      </c>
      <c r="T3524" s="301"/>
      <c r="U3524" s="246"/>
    </row>
    <row r="3525" spans="1:21" x14ac:dyDescent="0.25">
      <c r="A3525" s="290" t="s">
        <v>7755</v>
      </c>
      <c r="B3525" t="s">
        <v>476</v>
      </c>
      <c r="C3525" t="s">
        <v>477</v>
      </c>
      <c r="D3525" t="s">
        <v>478</v>
      </c>
      <c r="E3525" t="s">
        <v>7756</v>
      </c>
      <c r="F3525" t="s">
        <v>98</v>
      </c>
      <c r="G3525" t="s">
        <v>97</v>
      </c>
      <c r="H3525" t="s">
        <v>833</v>
      </c>
      <c r="I3525" s="200">
        <v>104808</v>
      </c>
      <c r="J3525" s="200"/>
      <c r="K3525" s="237">
        <v>1812.6</v>
      </c>
      <c r="L3525" s="237"/>
      <c r="M3525" s="288">
        <v>57.82</v>
      </c>
      <c r="N3525" s="288"/>
      <c r="O3525" s="311">
        <v>106800</v>
      </c>
      <c r="P3525" s="298"/>
      <c r="Q3525" s="299">
        <v>1829.9</v>
      </c>
      <c r="R3525" s="299"/>
      <c r="S3525" s="300">
        <v>58.36</v>
      </c>
      <c r="T3525" s="301"/>
      <c r="U3525" s="246"/>
    </row>
    <row r="3526" spans="1:21" x14ac:dyDescent="0.25">
      <c r="A3526" s="290" t="s">
        <v>7757</v>
      </c>
      <c r="B3526" t="s">
        <v>476</v>
      </c>
      <c r="C3526" t="s">
        <v>477</v>
      </c>
      <c r="D3526" t="s">
        <v>478</v>
      </c>
      <c r="E3526" t="s">
        <v>7758</v>
      </c>
      <c r="F3526" t="s">
        <v>98</v>
      </c>
      <c r="G3526" t="s">
        <v>97</v>
      </c>
      <c r="H3526" t="s">
        <v>833</v>
      </c>
      <c r="I3526" s="200">
        <v>5060</v>
      </c>
      <c r="J3526" s="200"/>
      <c r="K3526" s="237">
        <v>182.5</v>
      </c>
      <c r="L3526" s="237"/>
      <c r="M3526" s="288">
        <v>27.73</v>
      </c>
      <c r="N3526" s="288"/>
      <c r="O3526" s="311">
        <v>5566</v>
      </c>
      <c r="P3526" s="298"/>
      <c r="Q3526" s="299">
        <v>181.2</v>
      </c>
      <c r="R3526" s="299"/>
      <c r="S3526" s="300">
        <v>30.72</v>
      </c>
      <c r="T3526" s="301"/>
      <c r="U3526" s="246"/>
    </row>
    <row r="3527" spans="1:21" x14ac:dyDescent="0.25">
      <c r="A3527" s="290" t="s">
        <v>7759</v>
      </c>
      <c r="B3527" t="s">
        <v>476</v>
      </c>
      <c r="C3527" t="s">
        <v>477</v>
      </c>
      <c r="D3527" t="s">
        <v>478</v>
      </c>
      <c r="E3527" t="s">
        <v>7760</v>
      </c>
      <c r="F3527" t="s">
        <v>98</v>
      </c>
      <c r="G3527" t="s">
        <v>97</v>
      </c>
      <c r="H3527" t="s">
        <v>833</v>
      </c>
      <c r="I3527" s="200">
        <v>79140</v>
      </c>
      <c r="J3527" s="200"/>
      <c r="K3527" s="237">
        <v>1862.4</v>
      </c>
      <c r="L3527" s="237"/>
      <c r="M3527" s="288">
        <v>42.49</v>
      </c>
      <c r="N3527" s="288"/>
      <c r="O3527" s="311">
        <v>79610</v>
      </c>
      <c r="P3527" s="298"/>
      <c r="Q3527" s="299">
        <v>1873.4</v>
      </c>
      <c r="R3527" s="299"/>
      <c r="S3527" s="300">
        <v>42.49</v>
      </c>
      <c r="T3527" s="301"/>
      <c r="U3527" s="246"/>
    </row>
    <row r="3528" spans="1:21" x14ac:dyDescent="0.25">
      <c r="A3528" s="290" t="s">
        <v>7761</v>
      </c>
      <c r="B3528" t="s">
        <v>476</v>
      </c>
      <c r="C3528" t="s">
        <v>477</v>
      </c>
      <c r="D3528" t="s">
        <v>478</v>
      </c>
      <c r="E3528" t="s">
        <v>7762</v>
      </c>
      <c r="F3528" t="s">
        <v>98</v>
      </c>
      <c r="G3528" t="s">
        <v>97</v>
      </c>
      <c r="H3528" t="s">
        <v>833</v>
      </c>
      <c r="I3528" s="200">
        <v>13467</v>
      </c>
      <c r="J3528" s="200"/>
      <c r="K3528" s="237">
        <v>792.1</v>
      </c>
      <c r="L3528" s="237"/>
      <c r="M3528" s="288">
        <v>17</v>
      </c>
      <c r="N3528" s="288"/>
      <c r="O3528" s="311">
        <v>13467</v>
      </c>
      <c r="P3528" s="298"/>
      <c r="Q3528" s="299">
        <v>793</v>
      </c>
      <c r="R3528" s="299"/>
      <c r="S3528" s="300">
        <v>16.98</v>
      </c>
      <c r="T3528" s="301"/>
      <c r="U3528" s="246"/>
    </row>
    <row r="3529" spans="1:21" x14ac:dyDescent="0.25">
      <c r="A3529" s="290" t="s">
        <v>7763</v>
      </c>
      <c r="B3529" t="s">
        <v>476</v>
      </c>
      <c r="C3529" t="s">
        <v>477</v>
      </c>
      <c r="D3529" t="s">
        <v>478</v>
      </c>
      <c r="E3529" t="s">
        <v>7764</v>
      </c>
      <c r="F3529" t="s">
        <v>98</v>
      </c>
      <c r="G3529" t="s">
        <v>97</v>
      </c>
      <c r="H3529" t="s">
        <v>833</v>
      </c>
      <c r="I3529" s="200">
        <v>20924</v>
      </c>
      <c r="J3529" s="200"/>
      <c r="K3529" s="237">
        <v>1214.2</v>
      </c>
      <c r="L3529" s="237"/>
      <c r="M3529" s="288">
        <v>17.23</v>
      </c>
      <c r="N3529" s="288"/>
      <c r="O3529" s="311">
        <v>23016</v>
      </c>
      <c r="P3529" s="298"/>
      <c r="Q3529" s="299">
        <v>1219.7</v>
      </c>
      <c r="R3529" s="299"/>
      <c r="S3529" s="300">
        <v>18.87</v>
      </c>
      <c r="T3529" s="301"/>
      <c r="U3529" s="246"/>
    </row>
    <row r="3530" spans="1:21" x14ac:dyDescent="0.25">
      <c r="A3530" s="290" t="s">
        <v>7765</v>
      </c>
      <c r="B3530" t="s">
        <v>476</v>
      </c>
      <c r="C3530" t="s">
        <v>477</v>
      </c>
      <c r="D3530" t="s">
        <v>478</v>
      </c>
      <c r="E3530" t="s">
        <v>7766</v>
      </c>
      <c r="F3530" t="s">
        <v>98</v>
      </c>
      <c r="G3530" t="s">
        <v>97</v>
      </c>
      <c r="H3530" t="s">
        <v>833</v>
      </c>
      <c r="I3530" s="200">
        <v>9188</v>
      </c>
      <c r="J3530" s="200"/>
      <c r="K3530" s="237">
        <v>242.2</v>
      </c>
      <c r="L3530" s="237"/>
      <c r="M3530" s="288">
        <v>37.94</v>
      </c>
      <c r="N3530" s="288"/>
      <c r="O3530" s="311">
        <v>9647</v>
      </c>
      <c r="P3530" s="298"/>
      <c r="Q3530" s="299">
        <v>239.7</v>
      </c>
      <c r="R3530" s="299"/>
      <c r="S3530" s="300">
        <v>40.25</v>
      </c>
      <c r="T3530" s="301"/>
      <c r="U3530" s="246"/>
    </row>
    <row r="3531" spans="1:21" x14ac:dyDescent="0.25">
      <c r="A3531" s="290" t="s">
        <v>7767</v>
      </c>
      <c r="B3531" t="s">
        <v>476</v>
      </c>
      <c r="C3531" t="s">
        <v>477</v>
      </c>
      <c r="D3531" t="s">
        <v>478</v>
      </c>
      <c r="E3531" t="s">
        <v>7768</v>
      </c>
      <c r="F3531" t="s">
        <v>98</v>
      </c>
      <c r="G3531" t="s">
        <v>97</v>
      </c>
      <c r="H3531" t="s">
        <v>833</v>
      </c>
      <c r="I3531" s="200">
        <v>5660</v>
      </c>
      <c r="J3531" s="200"/>
      <c r="K3531" s="237">
        <v>158.19999999999999</v>
      </c>
      <c r="L3531" s="237"/>
      <c r="M3531" s="288">
        <v>35.78</v>
      </c>
      <c r="N3531" s="288"/>
      <c r="O3531" s="311">
        <v>5660</v>
      </c>
      <c r="P3531" s="298"/>
      <c r="Q3531" s="299">
        <v>157.69999999999999</v>
      </c>
      <c r="R3531" s="299"/>
      <c r="S3531" s="300">
        <v>35.89</v>
      </c>
      <c r="T3531" s="301"/>
      <c r="U3531" s="246"/>
    </row>
    <row r="3532" spans="1:21" x14ac:dyDescent="0.25">
      <c r="A3532" s="290" t="s">
        <v>7769</v>
      </c>
      <c r="B3532" t="s">
        <v>476</v>
      </c>
      <c r="C3532" t="s">
        <v>477</v>
      </c>
      <c r="D3532" t="s">
        <v>478</v>
      </c>
      <c r="E3532" t="s">
        <v>7770</v>
      </c>
      <c r="F3532" t="s">
        <v>98</v>
      </c>
      <c r="G3532" t="s">
        <v>97</v>
      </c>
      <c r="H3532" t="s">
        <v>833</v>
      </c>
      <c r="I3532" s="200">
        <v>15000</v>
      </c>
      <c r="J3532" s="200"/>
      <c r="K3532" s="237">
        <v>377.9</v>
      </c>
      <c r="L3532" s="237"/>
      <c r="M3532" s="288">
        <v>39.69</v>
      </c>
      <c r="N3532" s="288"/>
      <c r="O3532" s="311">
        <v>15000</v>
      </c>
      <c r="P3532" s="298"/>
      <c r="Q3532" s="299">
        <v>383.4</v>
      </c>
      <c r="R3532" s="299"/>
      <c r="S3532" s="300">
        <v>39.119999999999997</v>
      </c>
      <c r="T3532" s="301"/>
      <c r="U3532" s="246"/>
    </row>
    <row r="3533" spans="1:21" x14ac:dyDescent="0.25">
      <c r="A3533" s="290" t="s">
        <v>7771</v>
      </c>
      <c r="B3533" t="s">
        <v>476</v>
      </c>
      <c r="C3533" t="s">
        <v>477</v>
      </c>
      <c r="D3533" t="s">
        <v>478</v>
      </c>
      <c r="E3533" t="s">
        <v>7772</v>
      </c>
      <c r="F3533" t="s">
        <v>98</v>
      </c>
      <c r="G3533" t="s">
        <v>97</v>
      </c>
      <c r="H3533" t="s">
        <v>833</v>
      </c>
      <c r="I3533" s="200">
        <v>19175</v>
      </c>
      <c r="J3533" s="200"/>
      <c r="K3533" s="237">
        <v>610.70000000000005</v>
      </c>
      <c r="L3533" s="237"/>
      <c r="M3533" s="288">
        <v>31.4</v>
      </c>
      <c r="N3533" s="288"/>
      <c r="O3533" s="311">
        <v>19175</v>
      </c>
      <c r="P3533" s="298"/>
      <c r="Q3533" s="299">
        <v>613.6</v>
      </c>
      <c r="R3533" s="299"/>
      <c r="S3533" s="300">
        <v>31.25</v>
      </c>
      <c r="T3533" s="301"/>
      <c r="U3533" s="246"/>
    </row>
    <row r="3534" spans="1:21" x14ac:dyDescent="0.25">
      <c r="A3534" s="290" t="s">
        <v>7773</v>
      </c>
      <c r="B3534" t="s">
        <v>476</v>
      </c>
      <c r="C3534" t="s">
        <v>477</v>
      </c>
      <c r="D3534" t="s">
        <v>478</v>
      </c>
      <c r="E3534" t="s">
        <v>7774</v>
      </c>
      <c r="F3534" t="s">
        <v>98</v>
      </c>
      <c r="G3534" t="s">
        <v>97</v>
      </c>
      <c r="H3534" t="s">
        <v>896</v>
      </c>
      <c r="I3534" s="200">
        <v>0</v>
      </c>
      <c r="J3534" s="200"/>
      <c r="K3534" s="237">
        <v>116.8</v>
      </c>
      <c r="L3534" s="237"/>
      <c r="M3534" s="288">
        <v>0</v>
      </c>
      <c r="N3534" s="288"/>
      <c r="O3534" s="311">
        <v>0</v>
      </c>
      <c r="P3534" s="298"/>
      <c r="Q3534" s="299">
        <v>110.8</v>
      </c>
      <c r="R3534" s="299"/>
      <c r="S3534" s="300">
        <v>0</v>
      </c>
      <c r="T3534" s="301"/>
      <c r="U3534" s="246"/>
    </row>
    <row r="3535" spans="1:21" x14ac:dyDescent="0.25">
      <c r="A3535" s="290" t="s">
        <v>7775</v>
      </c>
      <c r="B3535" t="s">
        <v>476</v>
      </c>
      <c r="C3535" t="s">
        <v>477</v>
      </c>
      <c r="D3535" t="s">
        <v>478</v>
      </c>
      <c r="E3535" t="s">
        <v>1421</v>
      </c>
      <c r="F3535" t="s">
        <v>98</v>
      </c>
      <c r="G3535" t="s">
        <v>97</v>
      </c>
      <c r="H3535" t="s">
        <v>833</v>
      </c>
      <c r="I3535" s="200">
        <v>553713</v>
      </c>
      <c r="J3535" s="200"/>
      <c r="K3535" s="237">
        <v>4571.1000000000004</v>
      </c>
      <c r="L3535" s="237"/>
      <c r="M3535" s="288">
        <v>121.13</v>
      </c>
      <c r="N3535" s="288"/>
      <c r="O3535" s="311">
        <v>586718</v>
      </c>
      <c r="P3535" s="298"/>
      <c r="Q3535" s="299">
        <v>4596.5</v>
      </c>
      <c r="R3535" s="299"/>
      <c r="S3535" s="300">
        <v>127.64</v>
      </c>
      <c r="T3535" s="301"/>
      <c r="U3535" s="246"/>
    </row>
    <row r="3536" spans="1:21" x14ac:dyDescent="0.25">
      <c r="A3536" s="290" t="s">
        <v>7776</v>
      </c>
      <c r="B3536" t="s">
        <v>476</v>
      </c>
      <c r="C3536" t="s">
        <v>477</v>
      </c>
      <c r="D3536" t="s">
        <v>478</v>
      </c>
      <c r="E3536" t="s">
        <v>7777</v>
      </c>
      <c r="F3536" t="s">
        <v>98</v>
      </c>
      <c r="G3536" t="s">
        <v>97</v>
      </c>
      <c r="H3536" t="s">
        <v>833</v>
      </c>
      <c r="I3536" s="200">
        <v>230922</v>
      </c>
      <c r="J3536" s="200"/>
      <c r="K3536" s="237">
        <v>2281.6</v>
      </c>
      <c r="L3536" s="237"/>
      <c r="M3536" s="288">
        <v>101.21</v>
      </c>
      <c r="N3536" s="288"/>
      <c r="O3536" s="311">
        <v>254322</v>
      </c>
      <c r="P3536" s="298"/>
      <c r="Q3536" s="299">
        <v>2304.6</v>
      </c>
      <c r="R3536" s="299"/>
      <c r="S3536" s="300">
        <v>110.35</v>
      </c>
      <c r="T3536" s="301"/>
      <c r="U3536" s="246"/>
    </row>
    <row r="3537" spans="1:21" x14ac:dyDescent="0.25">
      <c r="A3537" s="290" t="s">
        <v>7778</v>
      </c>
      <c r="B3537" t="s">
        <v>476</v>
      </c>
      <c r="C3537" t="s">
        <v>477</v>
      </c>
      <c r="D3537" t="s">
        <v>478</v>
      </c>
      <c r="E3537" t="s">
        <v>7779</v>
      </c>
      <c r="F3537" t="s">
        <v>98</v>
      </c>
      <c r="G3537" t="s">
        <v>97</v>
      </c>
      <c r="H3537" t="s">
        <v>833</v>
      </c>
      <c r="I3537" s="200">
        <v>10499</v>
      </c>
      <c r="J3537" s="200"/>
      <c r="K3537" s="237">
        <v>227.2</v>
      </c>
      <c r="L3537" s="237"/>
      <c r="M3537" s="288">
        <v>46.21</v>
      </c>
      <c r="N3537" s="288"/>
      <c r="O3537" s="311">
        <v>10871</v>
      </c>
      <c r="P3537" s="298"/>
      <c r="Q3537" s="299">
        <v>223.6</v>
      </c>
      <c r="R3537" s="299"/>
      <c r="S3537" s="300">
        <v>48.62</v>
      </c>
      <c r="T3537" s="301"/>
      <c r="U3537" s="246"/>
    </row>
    <row r="3538" spans="1:21" x14ac:dyDescent="0.25">
      <c r="A3538" s="290" t="s">
        <v>7780</v>
      </c>
      <c r="B3538" t="s">
        <v>476</v>
      </c>
      <c r="C3538" t="s">
        <v>477</v>
      </c>
      <c r="D3538" t="s">
        <v>478</v>
      </c>
      <c r="E3538" t="s">
        <v>2514</v>
      </c>
      <c r="F3538" t="s">
        <v>98</v>
      </c>
      <c r="G3538" t="s">
        <v>97</v>
      </c>
      <c r="H3538" t="s">
        <v>833</v>
      </c>
      <c r="I3538" s="200">
        <v>12178</v>
      </c>
      <c r="J3538" s="200"/>
      <c r="K3538" s="237">
        <v>262</v>
      </c>
      <c r="L3538" s="237"/>
      <c r="M3538" s="288">
        <v>46.48</v>
      </c>
      <c r="N3538" s="288"/>
      <c r="O3538" s="311">
        <v>13790</v>
      </c>
      <c r="P3538" s="298"/>
      <c r="Q3538" s="299">
        <v>266.3</v>
      </c>
      <c r="R3538" s="299"/>
      <c r="S3538" s="300">
        <v>51.78</v>
      </c>
      <c r="T3538" s="301"/>
      <c r="U3538" s="246"/>
    </row>
    <row r="3539" spans="1:21" x14ac:dyDescent="0.25">
      <c r="A3539" s="290" t="s">
        <v>7781</v>
      </c>
      <c r="B3539" t="s">
        <v>476</v>
      </c>
      <c r="C3539" t="s">
        <v>477</v>
      </c>
      <c r="D3539" t="s">
        <v>478</v>
      </c>
      <c r="E3539" t="s">
        <v>7782</v>
      </c>
      <c r="F3539" t="s">
        <v>98</v>
      </c>
      <c r="G3539" t="s">
        <v>97</v>
      </c>
      <c r="H3539" t="s">
        <v>833</v>
      </c>
      <c r="I3539" s="200">
        <v>109704</v>
      </c>
      <c r="J3539" s="200"/>
      <c r="K3539" s="237">
        <v>2416.1</v>
      </c>
      <c r="L3539" s="237"/>
      <c r="M3539" s="288">
        <v>45.41</v>
      </c>
      <c r="N3539" s="288"/>
      <c r="O3539" s="311">
        <v>116744</v>
      </c>
      <c r="P3539" s="298"/>
      <c r="Q3539" s="299">
        <v>2422.1999999999998</v>
      </c>
      <c r="R3539" s="299"/>
      <c r="S3539" s="300">
        <v>48.2</v>
      </c>
      <c r="T3539" s="301"/>
      <c r="U3539" s="246"/>
    </row>
    <row r="3540" spans="1:21" x14ac:dyDescent="0.25">
      <c r="A3540" s="290" t="s">
        <v>7783</v>
      </c>
      <c r="B3540" t="s">
        <v>476</v>
      </c>
      <c r="C3540" t="s">
        <v>477</v>
      </c>
      <c r="D3540" t="s">
        <v>478</v>
      </c>
      <c r="E3540" t="s">
        <v>1282</v>
      </c>
      <c r="F3540" t="s">
        <v>98</v>
      </c>
      <c r="G3540" t="s">
        <v>97</v>
      </c>
      <c r="H3540" t="s">
        <v>833</v>
      </c>
      <c r="I3540" s="200">
        <v>9950</v>
      </c>
      <c r="J3540" s="200"/>
      <c r="K3540" s="237">
        <v>514.20000000000005</v>
      </c>
      <c r="L3540" s="237"/>
      <c r="M3540" s="288">
        <v>19.350000000000001</v>
      </c>
      <c r="N3540" s="288"/>
      <c r="O3540" s="311">
        <v>11800</v>
      </c>
      <c r="P3540" s="298"/>
      <c r="Q3540" s="299">
        <v>511.4</v>
      </c>
      <c r="R3540" s="299"/>
      <c r="S3540" s="300">
        <v>23.07</v>
      </c>
      <c r="T3540" s="301"/>
      <c r="U3540" s="246"/>
    </row>
    <row r="3541" spans="1:21" x14ac:dyDescent="0.25">
      <c r="A3541" s="290" t="s">
        <v>7784</v>
      </c>
      <c r="B3541" t="s">
        <v>476</v>
      </c>
      <c r="C3541" t="s">
        <v>477</v>
      </c>
      <c r="D3541" t="s">
        <v>478</v>
      </c>
      <c r="E3541" t="s">
        <v>7785</v>
      </c>
      <c r="F3541" t="s">
        <v>98</v>
      </c>
      <c r="G3541" t="s">
        <v>97</v>
      </c>
      <c r="H3541" t="s">
        <v>833</v>
      </c>
      <c r="I3541" s="200">
        <v>751805</v>
      </c>
      <c r="J3541" s="200"/>
      <c r="K3541" s="237">
        <v>7404.5</v>
      </c>
      <c r="L3541" s="237"/>
      <c r="M3541" s="288">
        <v>101.53</v>
      </c>
      <c r="N3541" s="288"/>
      <c r="O3541" s="311">
        <v>830198</v>
      </c>
      <c r="P3541" s="298"/>
      <c r="Q3541" s="299">
        <v>7458.1</v>
      </c>
      <c r="R3541" s="299"/>
      <c r="S3541" s="300">
        <v>111.31</v>
      </c>
      <c r="T3541" s="301"/>
      <c r="U3541" s="246"/>
    </row>
    <row r="3542" spans="1:21" x14ac:dyDescent="0.25">
      <c r="A3542" s="290" t="s">
        <v>7786</v>
      </c>
      <c r="B3542" t="s">
        <v>476</v>
      </c>
      <c r="C3542" t="s">
        <v>477</v>
      </c>
      <c r="D3542" t="s">
        <v>478</v>
      </c>
      <c r="E3542" t="s">
        <v>7787</v>
      </c>
      <c r="F3542" t="s">
        <v>98</v>
      </c>
      <c r="G3542" t="s">
        <v>97</v>
      </c>
      <c r="H3542" t="s">
        <v>833</v>
      </c>
      <c r="I3542" s="200">
        <v>775857</v>
      </c>
      <c r="J3542" s="200"/>
      <c r="K3542" s="237">
        <v>7355.5</v>
      </c>
      <c r="L3542" s="237"/>
      <c r="M3542" s="288">
        <v>105.48</v>
      </c>
      <c r="N3542" s="288"/>
      <c r="O3542" s="311">
        <v>806665</v>
      </c>
      <c r="P3542" s="298"/>
      <c r="Q3542" s="299">
        <v>7470.9</v>
      </c>
      <c r="R3542" s="299"/>
      <c r="S3542" s="300">
        <v>107.97</v>
      </c>
      <c r="T3542" s="301"/>
      <c r="U3542" s="246"/>
    </row>
    <row r="3543" spans="1:21" x14ac:dyDescent="0.25">
      <c r="A3543" s="290" t="s">
        <v>7788</v>
      </c>
      <c r="B3543" t="s">
        <v>476</v>
      </c>
      <c r="C3543" t="s">
        <v>477</v>
      </c>
      <c r="D3543" t="s">
        <v>478</v>
      </c>
      <c r="E3543" t="s">
        <v>7789</v>
      </c>
      <c r="F3543" t="s">
        <v>98</v>
      </c>
      <c r="G3543" t="s">
        <v>97</v>
      </c>
      <c r="H3543" t="s">
        <v>833</v>
      </c>
      <c r="I3543" s="200">
        <v>90000</v>
      </c>
      <c r="J3543" s="200"/>
      <c r="K3543" s="237">
        <v>1459.6</v>
      </c>
      <c r="L3543" s="237"/>
      <c r="M3543" s="288">
        <v>61.66</v>
      </c>
      <c r="N3543" s="288"/>
      <c r="O3543" s="311">
        <v>100000</v>
      </c>
      <c r="P3543" s="298"/>
      <c r="Q3543" s="299">
        <v>1458.4</v>
      </c>
      <c r="R3543" s="299"/>
      <c r="S3543" s="300">
        <v>68.569999999999993</v>
      </c>
      <c r="T3543" s="301"/>
      <c r="U3543" s="246"/>
    </row>
    <row r="3544" spans="1:21" x14ac:dyDescent="0.25">
      <c r="A3544" s="290" t="s">
        <v>7790</v>
      </c>
      <c r="B3544" t="s">
        <v>476</v>
      </c>
      <c r="C3544" t="s">
        <v>477</v>
      </c>
      <c r="D3544" t="s">
        <v>478</v>
      </c>
      <c r="E3544" t="s">
        <v>7791</v>
      </c>
      <c r="F3544" t="s">
        <v>98</v>
      </c>
      <c r="G3544" t="s">
        <v>97</v>
      </c>
      <c r="H3544" t="s">
        <v>833</v>
      </c>
      <c r="I3544" s="200">
        <v>241525</v>
      </c>
      <c r="J3544" s="200"/>
      <c r="K3544" s="237">
        <v>2069.1999999999998</v>
      </c>
      <c r="L3544" s="237"/>
      <c r="M3544" s="288">
        <v>116.72</v>
      </c>
      <c r="N3544" s="288"/>
      <c r="O3544" s="311">
        <v>241525</v>
      </c>
      <c r="P3544" s="298"/>
      <c r="Q3544" s="299">
        <v>2069.4</v>
      </c>
      <c r="R3544" s="299"/>
      <c r="S3544" s="300">
        <v>116.71</v>
      </c>
      <c r="T3544" s="301"/>
      <c r="U3544" s="246"/>
    </row>
    <row r="3545" spans="1:21" x14ac:dyDescent="0.25">
      <c r="A3545" s="290" t="s">
        <v>7792</v>
      </c>
      <c r="B3545" t="s">
        <v>476</v>
      </c>
      <c r="C3545" t="s">
        <v>477</v>
      </c>
      <c r="D3545" t="s">
        <v>478</v>
      </c>
      <c r="E3545" t="s">
        <v>7793</v>
      </c>
      <c r="F3545" t="s">
        <v>98</v>
      </c>
      <c r="G3545" t="s">
        <v>97</v>
      </c>
      <c r="H3545" t="s">
        <v>833</v>
      </c>
      <c r="I3545" s="200">
        <v>7331</v>
      </c>
      <c r="J3545" s="200"/>
      <c r="K3545" s="237">
        <v>198.4</v>
      </c>
      <c r="L3545" s="237"/>
      <c r="M3545" s="288">
        <v>36.950000000000003</v>
      </c>
      <c r="N3545" s="288"/>
      <c r="O3545" s="311">
        <v>7410</v>
      </c>
      <c r="P3545" s="298"/>
      <c r="Q3545" s="299">
        <v>198.9</v>
      </c>
      <c r="R3545" s="299"/>
      <c r="S3545" s="300">
        <v>37.25</v>
      </c>
      <c r="T3545" s="301"/>
      <c r="U3545" s="246"/>
    </row>
    <row r="3546" spans="1:21" x14ac:dyDescent="0.25">
      <c r="A3546" s="290" t="s">
        <v>7794</v>
      </c>
      <c r="B3546" t="s">
        <v>476</v>
      </c>
      <c r="C3546" t="s">
        <v>477</v>
      </c>
      <c r="D3546" t="s">
        <v>478</v>
      </c>
      <c r="E3546" t="s">
        <v>7795</v>
      </c>
      <c r="F3546" t="s">
        <v>98</v>
      </c>
      <c r="G3546" t="s">
        <v>97</v>
      </c>
      <c r="H3546" t="s">
        <v>833</v>
      </c>
      <c r="I3546" s="200">
        <v>108570</v>
      </c>
      <c r="J3546" s="200"/>
      <c r="K3546" s="237">
        <v>2820.4</v>
      </c>
      <c r="L3546" s="237"/>
      <c r="M3546" s="288">
        <v>38.49</v>
      </c>
      <c r="N3546" s="288"/>
      <c r="O3546" s="311">
        <v>119427</v>
      </c>
      <c r="P3546" s="298"/>
      <c r="Q3546" s="299">
        <v>2841</v>
      </c>
      <c r="R3546" s="299"/>
      <c r="S3546" s="300">
        <v>42.04</v>
      </c>
      <c r="T3546" s="301"/>
      <c r="U3546" s="246"/>
    </row>
    <row r="3547" spans="1:21" x14ac:dyDescent="0.25">
      <c r="A3547" s="290" t="s">
        <v>7796</v>
      </c>
      <c r="B3547" t="s">
        <v>476</v>
      </c>
      <c r="C3547" t="s">
        <v>477</v>
      </c>
      <c r="D3547" t="s">
        <v>478</v>
      </c>
      <c r="E3547" t="s">
        <v>7797</v>
      </c>
      <c r="F3547" t="s">
        <v>98</v>
      </c>
      <c r="G3547" t="s">
        <v>97</v>
      </c>
      <c r="H3547" t="s">
        <v>833</v>
      </c>
      <c r="I3547" s="200">
        <v>10500</v>
      </c>
      <c r="J3547" s="200"/>
      <c r="K3547" s="237">
        <v>374.8</v>
      </c>
      <c r="L3547" s="237"/>
      <c r="M3547" s="288">
        <v>28.01</v>
      </c>
      <c r="N3547" s="288"/>
      <c r="O3547" s="311">
        <v>11500</v>
      </c>
      <c r="P3547" s="298"/>
      <c r="Q3547" s="299">
        <v>376.5</v>
      </c>
      <c r="R3547" s="299"/>
      <c r="S3547" s="300">
        <v>30.54</v>
      </c>
      <c r="T3547" s="301"/>
      <c r="U3547" s="246"/>
    </row>
    <row r="3548" spans="1:21" x14ac:dyDescent="0.25">
      <c r="A3548" s="290" t="s">
        <v>7798</v>
      </c>
      <c r="B3548" t="s">
        <v>476</v>
      </c>
      <c r="C3548" t="s">
        <v>477</v>
      </c>
      <c r="D3548" t="s">
        <v>478</v>
      </c>
      <c r="E3548" t="s">
        <v>7799</v>
      </c>
      <c r="F3548" t="s">
        <v>98</v>
      </c>
      <c r="G3548" t="s">
        <v>97</v>
      </c>
      <c r="H3548" t="s">
        <v>833</v>
      </c>
      <c r="I3548" s="200">
        <v>18170</v>
      </c>
      <c r="J3548" s="200"/>
      <c r="K3548" s="237">
        <v>819.5</v>
      </c>
      <c r="L3548" s="237"/>
      <c r="M3548" s="288">
        <v>22.17</v>
      </c>
      <c r="N3548" s="288"/>
      <c r="O3548" s="311">
        <v>19080</v>
      </c>
      <c r="P3548" s="298"/>
      <c r="Q3548" s="299">
        <v>809.3</v>
      </c>
      <c r="R3548" s="299"/>
      <c r="S3548" s="300">
        <v>23.58</v>
      </c>
      <c r="T3548" s="301"/>
      <c r="U3548" s="246"/>
    </row>
    <row r="3549" spans="1:21" x14ac:dyDescent="0.25">
      <c r="A3549" s="290" t="s">
        <v>7800</v>
      </c>
      <c r="B3549" t="s">
        <v>476</v>
      </c>
      <c r="C3549" t="s">
        <v>477</v>
      </c>
      <c r="D3549" t="s">
        <v>478</v>
      </c>
      <c r="E3549" t="s">
        <v>7801</v>
      </c>
      <c r="F3549" t="s">
        <v>98</v>
      </c>
      <c r="G3549" t="s">
        <v>97</v>
      </c>
      <c r="H3549" t="s">
        <v>833</v>
      </c>
      <c r="I3549" s="200">
        <v>994529</v>
      </c>
      <c r="J3549" s="200"/>
      <c r="K3549" s="237">
        <v>10486.4</v>
      </c>
      <c r="L3549" s="237"/>
      <c r="M3549" s="288">
        <v>94.84</v>
      </c>
      <c r="N3549" s="288"/>
      <c r="O3549" s="311">
        <v>1130212</v>
      </c>
      <c r="P3549" s="298"/>
      <c r="Q3549" s="299">
        <v>10531.3</v>
      </c>
      <c r="R3549" s="299"/>
      <c r="S3549" s="300">
        <v>107.32</v>
      </c>
      <c r="T3549" s="301"/>
      <c r="U3549" s="246"/>
    </row>
    <row r="3550" spans="1:21" x14ac:dyDescent="0.25">
      <c r="A3550" s="290" t="s">
        <v>7802</v>
      </c>
      <c r="B3550" t="s">
        <v>476</v>
      </c>
      <c r="C3550" t="s">
        <v>477</v>
      </c>
      <c r="D3550" t="s">
        <v>478</v>
      </c>
      <c r="E3550" t="s">
        <v>7803</v>
      </c>
      <c r="F3550" t="s">
        <v>98</v>
      </c>
      <c r="G3550" t="s">
        <v>97</v>
      </c>
      <c r="H3550" t="s">
        <v>833</v>
      </c>
      <c r="I3550" s="200">
        <v>497549</v>
      </c>
      <c r="J3550" s="200"/>
      <c r="K3550" s="237">
        <v>5285.2</v>
      </c>
      <c r="L3550" s="237"/>
      <c r="M3550" s="288">
        <v>94.14</v>
      </c>
      <c r="N3550" s="288"/>
      <c r="O3550" s="311">
        <v>519907</v>
      </c>
      <c r="P3550" s="298"/>
      <c r="Q3550" s="299">
        <v>5362</v>
      </c>
      <c r="R3550" s="299"/>
      <c r="S3550" s="300">
        <v>96.96</v>
      </c>
      <c r="T3550" s="301"/>
      <c r="U3550" s="246"/>
    </row>
    <row r="3551" spans="1:21" x14ac:dyDescent="0.25">
      <c r="A3551" s="290" t="s">
        <v>7804</v>
      </c>
      <c r="B3551" t="s">
        <v>476</v>
      </c>
      <c r="C3551" t="s">
        <v>477</v>
      </c>
      <c r="D3551" t="s">
        <v>478</v>
      </c>
      <c r="E3551" t="s">
        <v>7805</v>
      </c>
      <c r="F3551" t="s">
        <v>98</v>
      </c>
      <c r="G3551" t="s">
        <v>97</v>
      </c>
      <c r="H3551" t="s">
        <v>833</v>
      </c>
      <c r="I3551" s="200">
        <v>12333</v>
      </c>
      <c r="J3551" s="200"/>
      <c r="K3551" s="237">
        <v>163.4</v>
      </c>
      <c r="L3551" s="237"/>
      <c r="M3551" s="288">
        <v>75.48</v>
      </c>
      <c r="N3551" s="288"/>
      <c r="O3551" s="311">
        <v>12333</v>
      </c>
      <c r="P3551" s="298"/>
      <c r="Q3551" s="299">
        <v>167</v>
      </c>
      <c r="R3551" s="299"/>
      <c r="S3551" s="300">
        <v>73.849999999999994</v>
      </c>
      <c r="T3551" s="301"/>
      <c r="U3551" s="246"/>
    </row>
    <row r="3552" spans="1:21" x14ac:dyDescent="0.25">
      <c r="A3552" s="290" t="s">
        <v>7806</v>
      </c>
      <c r="B3552" t="s">
        <v>476</v>
      </c>
      <c r="C3552" t="s">
        <v>477</v>
      </c>
      <c r="D3552" t="s">
        <v>478</v>
      </c>
      <c r="E3552" t="s">
        <v>7807</v>
      </c>
      <c r="F3552" t="s">
        <v>98</v>
      </c>
      <c r="G3552" t="s">
        <v>97</v>
      </c>
      <c r="H3552" t="s">
        <v>833</v>
      </c>
      <c r="I3552" s="200">
        <v>7954</v>
      </c>
      <c r="J3552" s="200"/>
      <c r="K3552" s="237">
        <v>279.60000000000002</v>
      </c>
      <c r="L3552" s="237"/>
      <c r="M3552" s="288">
        <v>28.45</v>
      </c>
      <c r="N3552" s="288"/>
      <c r="O3552" s="311">
        <v>8153</v>
      </c>
      <c r="P3552" s="298"/>
      <c r="Q3552" s="299">
        <v>280</v>
      </c>
      <c r="R3552" s="299"/>
      <c r="S3552" s="300">
        <v>29.12</v>
      </c>
      <c r="T3552" s="301"/>
      <c r="U3552" s="246"/>
    </row>
    <row r="3553" spans="1:21" x14ac:dyDescent="0.25">
      <c r="A3553" s="290" t="s">
        <v>7808</v>
      </c>
      <c r="B3553" t="s">
        <v>476</v>
      </c>
      <c r="C3553" t="s">
        <v>477</v>
      </c>
      <c r="D3553" t="s">
        <v>478</v>
      </c>
      <c r="E3553" t="s">
        <v>7809</v>
      </c>
      <c r="F3553" t="s">
        <v>98</v>
      </c>
      <c r="G3553" t="s">
        <v>97</v>
      </c>
      <c r="H3553" t="s">
        <v>833</v>
      </c>
      <c r="I3553" s="200">
        <v>25000</v>
      </c>
      <c r="J3553" s="200"/>
      <c r="K3553" s="237">
        <v>403.4</v>
      </c>
      <c r="L3553" s="237"/>
      <c r="M3553" s="288">
        <v>61.97</v>
      </c>
      <c r="N3553" s="288"/>
      <c r="O3553" s="311">
        <v>25000</v>
      </c>
      <c r="P3553" s="298"/>
      <c r="Q3553" s="299">
        <v>392.7</v>
      </c>
      <c r="R3553" s="299"/>
      <c r="S3553" s="300">
        <v>63.66</v>
      </c>
      <c r="T3553" s="301"/>
      <c r="U3553" s="246"/>
    </row>
    <row r="3554" spans="1:21" x14ac:dyDescent="0.25">
      <c r="A3554" s="290" t="s">
        <v>7810</v>
      </c>
      <c r="B3554" t="s">
        <v>476</v>
      </c>
      <c r="C3554" t="s">
        <v>477</v>
      </c>
      <c r="D3554" t="s">
        <v>478</v>
      </c>
      <c r="E3554" t="s">
        <v>7811</v>
      </c>
      <c r="F3554" t="s">
        <v>98</v>
      </c>
      <c r="G3554" t="s">
        <v>97</v>
      </c>
      <c r="H3554" t="s">
        <v>833</v>
      </c>
      <c r="I3554" s="200">
        <v>66399</v>
      </c>
      <c r="J3554" s="200"/>
      <c r="K3554" s="237">
        <v>1709.3</v>
      </c>
      <c r="L3554" s="237"/>
      <c r="M3554" s="288">
        <v>38.85</v>
      </c>
      <c r="N3554" s="288"/>
      <c r="O3554" s="311">
        <v>73364</v>
      </c>
      <c r="P3554" s="298"/>
      <c r="Q3554" s="299">
        <v>1703.8</v>
      </c>
      <c r="R3554" s="299"/>
      <c r="S3554" s="300">
        <v>43.06</v>
      </c>
      <c r="T3554" s="301"/>
      <c r="U3554" s="246"/>
    </row>
    <row r="3555" spans="1:21" x14ac:dyDescent="0.25">
      <c r="A3555" s="290" t="s">
        <v>7812</v>
      </c>
      <c r="B3555" t="s">
        <v>476</v>
      </c>
      <c r="C3555" t="s">
        <v>477</v>
      </c>
      <c r="D3555" t="s">
        <v>478</v>
      </c>
      <c r="E3555" t="s">
        <v>7813</v>
      </c>
      <c r="F3555" t="s">
        <v>98</v>
      </c>
      <c r="G3555" t="s">
        <v>97</v>
      </c>
      <c r="H3555" t="s">
        <v>833</v>
      </c>
      <c r="I3555" s="200">
        <v>1210200</v>
      </c>
      <c r="J3555" s="200"/>
      <c r="K3555" s="237">
        <v>9394</v>
      </c>
      <c r="L3555" s="237"/>
      <c r="M3555" s="288">
        <v>128.83000000000001</v>
      </c>
      <c r="N3555" s="288"/>
      <c r="O3555" s="311">
        <v>1248700</v>
      </c>
      <c r="P3555" s="298"/>
      <c r="Q3555" s="299">
        <v>9423.1</v>
      </c>
      <c r="R3555" s="299"/>
      <c r="S3555" s="300">
        <v>132.51</v>
      </c>
      <c r="T3555" s="301"/>
      <c r="U3555" s="246"/>
    </row>
    <row r="3556" spans="1:21" x14ac:dyDescent="0.25">
      <c r="A3556" s="290" t="s">
        <v>7814</v>
      </c>
      <c r="B3556" t="s">
        <v>476</v>
      </c>
      <c r="C3556" t="s">
        <v>477</v>
      </c>
      <c r="D3556" t="s">
        <v>478</v>
      </c>
      <c r="E3556" t="s">
        <v>7815</v>
      </c>
      <c r="F3556" t="s">
        <v>98</v>
      </c>
      <c r="G3556" t="s">
        <v>97</v>
      </c>
      <c r="H3556" t="s">
        <v>833</v>
      </c>
      <c r="I3556" s="200">
        <v>1800</v>
      </c>
      <c r="J3556" s="200"/>
      <c r="K3556" s="237">
        <v>102</v>
      </c>
      <c r="L3556" s="237"/>
      <c r="M3556" s="288">
        <v>17.649999999999999</v>
      </c>
      <c r="N3556" s="288"/>
      <c r="O3556" s="311">
        <v>1800</v>
      </c>
      <c r="P3556" s="298"/>
      <c r="Q3556" s="299">
        <v>101.9</v>
      </c>
      <c r="R3556" s="299"/>
      <c r="S3556" s="300">
        <v>17.66</v>
      </c>
      <c r="T3556" s="301"/>
      <c r="U3556" s="246"/>
    </row>
    <row r="3557" spans="1:21" x14ac:dyDescent="0.25">
      <c r="A3557" s="290" t="s">
        <v>7816</v>
      </c>
      <c r="B3557" t="s">
        <v>476</v>
      </c>
      <c r="C3557" t="s">
        <v>477</v>
      </c>
      <c r="D3557" t="s">
        <v>478</v>
      </c>
      <c r="E3557" t="s">
        <v>7817</v>
      </c>
      <c r="F3557" t="s">
        <v>98</v>
      </c>
      <c r="G3557" t="s">
        <v>97</v>
      </c>
      <c r="H3557" t="s">
        <v>833</v>
      </c>
      <c r="I3557" s="200">
        <v>7921</v>
      </c>
      <c r="J3557" s="200"/>
      <c r="K3557" s="237">
        <v>252.4</v>
      </c>
      <c r="L3557" s="237"/>
      <c r="M3557" s="288">
        <v>31.38</v>
      </c>
      <c r="N3557" s="288"/>
      <c r="O3557" s="311">
        <v>8580</v>
      </c>
      <c r="P3557" s="298"/>
      <c r="Q3557" s="299">
        <v>255.3</v>
      </c>
      <c r="R3557" s="299"/>
      <c r="S3557" s="300">
        <v>33.61</v>
      </c>
      <c r="T3557" s="301"/>
      <c r="U3557" s="246"/>
    </row>
    <row r="3558" spans="1:21" x14ac:dyDescent="0.25">
      <c r="A3558" s="290" t="s">
        <v>7818</v>
      </c>
      <c r="B3558" t="s">
        <v>698</v>
      </c>
      <c r="C3558" t="s">
        <v>699</v>
      </c>
      <c r="D3558" t="s">
        <v>700</v>
      </c>
      <c r="E3558" t="s">
        <v>7819</v>
      </c>
      <c r="F3558" t="s">
        <v>98</v>
      </c>
      <c r="G3558" t="s">
        <v>97</v>
      </c>
      <c r="H3558" t="s">
        <v>833</v>
      </c>
      <c r="I3558" s="200">
        <v>25440</v>
      </c>
      <c r="J3558" s="200"/>
      <c r="K3558" s="237">
        <v>636</v>
      </c>
      <c r="L3558" s="237"/>
      <c r="M3558" s="288">
        <v>40</v>
      </c>
      <c r="N3558" s="288"/>
      <c r="O3558" s="311">
        <v>31000</v>
      </c>
      <c r="P3558" s="298"/>
      <c r="Q3558" s="299">
        <v>646</v>
      </c>
      <c r="R3558" s="299"/>
      <c r="S3558" s="300">
        <v>47.99</v>
      </c>
      <c r="T3558" s="301"/>
      <c r="U3558" s="246"/>
    </row>
    <row r="3559" spans="1:21" x14ac:dyDescent="0.25">
      <c r="A3559" s="290" t="s">
        <v>7820</v>
      </c>
      <c r="B3559" t="s">
        <v>698</v>
      </c>
      <c r="C3559" t="s">
        <v>699</v>
      </c>
      <c r="D3559" t="s">
        <v>700</v>
      </c>
      <c r="E3559" t="s">
        <v>7821</v>
      </c>
      <c r="F3559" t="s">
        <v>98</v>
      </c>
      <c r="G3559" t="s">
        <v>97</v>
      </c>
      <c r="H3559" t="s">
        <v>833</v>
      </c>
      <c r="I3559" s="200">
        <v>38031</v>
      </c>
      <c r="J3559" s="200"/>
      <c r="K3559" s="237">
        <v>884</v>
      </c>
      <c r="L3559" s="237"/>
      <c r="M3559" s="288">
        <v>43.02</v>
      </c>
      <c r="N3559" s="288"/>
      <c r="O3559" s="311">
        <v>38742</v>
      </c>
      <c r="P3559" s="298"/>
      <c r="Q3559" s="299">
        <v>892</v>
      </c>
      <c r="R3559" s="299"/>
      <c r="S3559" s="300">
        <v>43.43</v>
      </c>
      <c r="T3559" s="301"/>
      <c r="U3559" s="246"/>
    </row>
    <row r="3560" spans="1:21" x14ac:dyDescent="0.25">
      <c r="A3560" s="290" t="s">
        <v>7822</v>
      </c>
      <c r="B3560" t="s">
        <v>698</v>
      </c>
      <c r="C3560" t="s">
        <v>699</v>
      </c>
      <c r="D3560" t="s">
        <v>700</v>
      </c>
      <c r="E3560" t="s">
        <v>7823</v>
      </c>
      <c r="F3560" t="s">
        <v>98</v>
      </c>
      <c r="G3560" t="s">
        <v>97</v>
      </c>
      <c r="H3560" t="s">
        <v>833</v>
      </c>
      <c r="I3560" s="200">
        <v>11500</v>
      </c>
      <c r="J3560" s="200"/>
      <c r="K3560" s="237">
        <v>556</v>
      </c>
      <c r="L3560" s="237"/>
      <c r="M3560" s="288">
        <v>20.68</v>
      </c>
      <c r="N3560" s="288"/>
      <c r="O3560" s="311">
        <v>11500</v>
      </c>
      <c r="P3560" s="298"/>
      <c r="Q3560" s="299">
        <v>553</v>
      </c>
      <c r="R3560" s="299"/>
      <c r="S3560" s="300">
        <v>20.8</v>
      </c>
      <c r="T3560" s="301"/>
      <c r="U3560" s="246"/>
    </row>
    <row r="3561" spans="1:21" x14ac:dyDescent="0.25">
      <c r="A3561" s="290" t="s">
        <v>7824</v>
      </c>
      <c r="B3561" t="s">
        <v>698</v>
      </c>
      <c r="C3561" t="s">
        <v>699</v>
      </c>
      <c r="D3561" t="s">
        <v>700</v>
      </c>
      <c r="E3561" t="s">
        <v>7825</v>
      </c>
      <c r="F3561" t="s">
        <v>98</v>
      </c>
      <c r="G3561" t="s">
        <v>97</v>
      </c>
      <c r="H3561" t="s">
        <v>833</v>
      </c>
      <c r="I3561" s="200">
        <v>319378</v>
      </c>
      <c r="J3561" s="200"/>
      <c r="K3561" s="237">
        <v>15945</v>
      </c>
      <c r="L3561" s="237"/>
      <c r="M3561" s="288">
        <v>20.03</v>
      </c>
      <c r="N3561" s="288"/>
      <c r="O3561" s="311">
        <v>344204</v>
      </c>
      <c r="P3561" s="298"/>
      <c r="Q3561" s="299">
        <v>16313</v>
      </c>
      <c r="R3561" s="299"/>
      <c r="S3561" s="300">
        <v>21.1</v>
      </c>
      <c r="T3561" s="301"/>
      <c r="U3561" s="246"/>
    </row>
    <row r="3562" spans="1:21" x14ac:dyDescent="0.25">
      <c r="A3562" s="290" t="s">
        <v>7826</v>
      </c>
      <c r="B3562" t="s">
        <v>698</v>
      </c>
      <c r="C3562" t="s">
        <v>699</v>
      </c>
      <c r="D3562" t="s">
        <v>700</v>
      </c>
      <c r="E3562" t="s">
        <v>7827</v>
      </c>
      <c r="F3562" t="s">
        <v>98</v>
      </c>
      <c r="G3562" t="s">
        <v>97</v>
      </c>
      <c r="H3562" t="s">
        <v>833</v>
      </c>
      <c r="I3562" s="200">
        <v>13000</v>
      </c>
      <c r="J3562" s="200"/>
      <c r="K3562" s="237">
        <v>273</v>
      </c>
      <c r="L3562" s="237"/>
      <c r="M3562" s="288">
        <v>47.62</v>
      </c>
      <c r="N3562" s="288"/>
      <c r="O3562" s="311">
        <v>13000</v>
      </c>
      <c r="P3562" s="298"/>
      <c r="Q3562" s="299">
        <v>271</v>
      </c>
      <c r="R3562" s="299"/>
      <c r="S3562" s="300">
        <v>47.97</v>
      </c>
      <c r="T3562" s="301"/>
      <c r="U3562" s="246"/>
    </row>
    <row r="3563" spans="1:21" x14ac:dyDescent="0.25">
      <c r="A3563" s="290" t="s">
        <v>7828</v>
      </c>
      <c r="B3563" t="s">
        <v>698</v>
      </c>
      <c r="C3563" t="s">
        <v>699</v>
      </c>
      <c r="D3563" t="s">
        <v>700</v>
      </c>
      <c r="E3563" t="s">
        <v>2055</v>
      </c>
      <c r="F3563" t="s">
        <v>98</v>
      </c>
      <c r="G3563" t="s">
        <v>97</v>
      </c>
      <c r="H3563" t="s">
        <v>896</v>
      </c>
      <c r="I3563" s="200">
        <v>0</v>
      </c>
      <c r="J3563" s="200"/>
      <c r="K3563" s="237">
        <v>36</v>
      </c>
      <c r="L3563" s="237"/>
      <c r="M3563" s="288">
        <v>0</v>
      </c>
      <c r="N3563" s="288"/>
      <c r="O3563" s="311">
        <v>0</v>
      </c>
      <c r="P3563" s="298"/>
      <c r="Q3563" s="299">
        <v>40</v>
      </c>
      <c r="R3563" s="299"/>
      <c r="S3563" s="300">
        <v>0</v>
      </c>
      <c r="T3563" s="301"/>
      <c r="U3563" s="246"/>
    </row>
    <row r="3564" spans="1:21" x14ac:dyDescent="0.25">
      <c r="A3564" s="290" t="s">
        <v>7829</v>
      </c>
      <c r="B3564" t="s">
        <v>698</v>
      </c>
      <c r="C3564" t="s">
        <v>699</v>
      </c>
      <c r="D3564" t="s">
        <v>700</v>
      </c>
      <c r="E3564" t="s">
        <v>7830</v>
      </c>
      <c r="F3564" t="s">
        <v>98</v>
      </c>
      <c r="G3564" t="s">
        <v>97</v>
      </c>
      <c r="H3564" t="s">
        <v>833</v>
      </c>
      <c r="I3564" s="200">
        <v>8828</v>
      </c>
      <c r="J3564" s="200"/>
      <c r="K3564" s="237">
        <v>358</v>
      </c>
      <c r="L3564" s="237"/>
      <c r="M3564" s="288">
        <v>24.66</v>
      </c>
      <c r="N3564" s="288"/>
      <c r="O3564" s="311">
        <v>8871</v>
      </c>
      <c r="P3564" s="298"/>
      <c r="Q3564" s="299">
        <v>357</v>
      </c>
      <c r="R3564" s="299"/>
      <c r="S3564" s="300">
        <v>24.85</v>
      </c>
      <c r="T3564" s="301"/>
      <c r="U3564" s="246"/>
    </row>
    <row r="3565" spans="1:21" x14ac:dyDescent="0.25">
      <c r="A3565" s="290" t="s">
        <v>7831</v>
      </c>
      <c r="B3565" t="s">
        <v>698</v>
      </c>
      <c r="C3565" t="s">
        <v>699</v>
      </c>
      <c r="D3565" t="s">
        <v>700</v>
      </c>
      <c r="E3565" t="s">
        <v>7832</v>
      </c>
      <c r="F3565" t="s">
        <v>98</v>
      </c>
      <c r="G3565" t="s">
        <v>97</v>
      </c>
      <c r="H3565" t="s">
        <v>833</v>
      </c>
      <c r="I3565" s="200">
        <v>19847</v>
      </c>
      <c r="J3565" s="200"/>
      <c r="K3565" s="237">
        <v>393</v>
      </c>
      <c r="L3565" s="237"/>
      <c r="M3565" s="288">
        <v>50.5</v>
      </c>
      <c r="N3565" s="288"/>
      <c r="O3565" s="311">
        <v>19897</v>
      </c>
      <c r="P3565" s="298"/>
      <c r="Q3565" s="299">
        <v>394</v>
      </c>
      <c r="R3565" s="299"/>
      <c r="S3565" s="300">
        <v>50.5</v>
      </c>
      <c r="T3565" s="301"/>
      <c r="U3565" s="246"/>
    </row>
    <row r="3566" spans="1:21" x14ac:dyDescent="0.25">
      <c r="A3566" s="290" t="s">
        <v>7833</v>
      </c>
      <c r="B3566" t="s">
        <v>698</v>
      </c>
      <c r="C3566" t="s">
        <v>699</v>
      </c>
      <c r="D3566" t="s">
        <v>700</v>
      </c>
      <c r="E3566" t="s">
        <v>7834</v>
      </c>
      <c r="F3566" t="s">
        <v>98</v>
      </c>
      <c r="G3566" t="s">
        <v>97</v>
      </c>
      <c r="H3566" t="s">
        <v>896</v>
      </c>
      <c r="I3566" s="200">
        <v>0</v>
      </c>
      <c r="J3566" s="200"/>
      <c r="K3566" s="237">
        <v>22</v>
      </c>
      <c r="L3566" s="237"/>
      <c r="M3566" s="288">
        <v>0</v>
      </c>
      <c r="N3566" s="288"/>
      <c r="O3566" s="311">
        <v>0</v>
      </c>
      <c r="P3566" s="298"/>
      <c r="Q3566" s="299">
        <v>22</v>
      </c>
      <c r="R3566" s="299"/>
      <c r="S3566" s="300">
        <v>0</v>
      </c>
      <c r="T3566" s="301"/>
      <c r="U3566" s="246"/>
    </row>
    <row r="3567" spans="1:21" x14ac:dyDescent="0.25">
      <c r="A3567" s="290" t="s">
        <v>7835</v>
      </c>
      <c r="B3567" t="s">
        <v>698</v>
      </c>
      <c r="C3567" t="s">
        <v>699</v>
      </c>
      <c r="D3567" t="s">
        <v>700</v>
      </c>
      <c r="E3567" t="s">
        <v>7836</v>
      </c>
      <c r="F3567" t="s">
        <v>98</v>
      </c>
      <c r="G3567" t="s">
        <v>97</v>
      </c>
      <c r="H3567" t="s">
        <v>833</v>
      </c>
      <c r="I3567" s="200">
        <v>18500</v>
      </c>
      <c r="J3567" s="200"/>
      <c r="K3567" s="237">
        <v>343</v>
      </c>
      <c r="L3567" s="237"/>
      <c r="M3567" s="288">
        <v>53.94</v>
      </c>
      <c r="N3567" s="288"/>
      <c r="O3567" s="311">
        <v>20100</v>
      </c>
      <c r="P3567" s="298"/>
      <c r="Q3567" s="299">
        <v>355</v>
      </c>
      <c r="R3567" s="299"/>
      <c r="S3567" s="300">
        <v>56.62</v>
      </c>
      <c r="T3567" s="301"/>
      <c r="U3567" s="246"/>
    </row>
    <row r="3568" spans="1:21" x14ac:dyDescent="0.25">
      <c r="A3568" s="290" t="s">
        <v>7837</v>
      </c>
      <c r="B3568" t="s">
        <v>698</v>
      </c>
      <c r="C3568" t="s">
        <v>699</v>
      </c>
      <c r="D3568" t="s">
        <v>700</v>
      </c>
      <c r="E3568" t="s">
        <v>1576</v>
      </c>
      <c r="F3568" t="s">
        <v>98</v>
      </c>
      <c r="G3568" t="s">
        <v>97</v>
      </c>
      <c r="H3568" t="s">
        <v>833</v>
      </c>
      <c r="I3568" s="200">
        <v>26207</v>
      </c>
      <c r="J3568" s="200"/>
      <c r="K3568" s="237">
        <v>552</v>
      </c>
      <c r="L3568" s="237"/>
      <c r="M3568" s="288">
        <v>47.48</v>
      </c>
      <c r="N3568" s="288"/>
      <c r="O3568" s="311">
        <v>27500</v>
      </c>
      <c r="P3568" s="298"/>
      <c r="Q3568" s="299">
        <v>558</v>
      </c>
      <c r="R3568" s="299"/>
      <c r="S3568" s="300">
        <v>49.28</v>
      </c>
      <c r="T3568" s="301"/>
      <c r="U3568" s="246"/>
    </row>
    <row r="3569" spans="1:21" x14ac:dyDescent="0.25">
      <c r="A3569" s="290" t="s">
        <v>7838</v>
      </c>
      <c r="B3569" t="s">
        <v>698</v>
      </c>
      <c r="C3569" t="s">
        <v>699</v>
      </c>
      <c r="D3569" t="s">
        <v>700</v>
      </c>
      <c r="E3569" t="s">
        <v>7839</v>
      </c>
      <c r="F3569" t="s">
        <v>98</v>
      </c>
      <c r="G3569" t="s">
        <v>97</v>
      </c>
      <c r="H3569" t="s">
        <v>833</v>
      </c>
      <c r="I3569" s="200">
        <v>2900</v>
      </c>
      <c r="J3569" s="200"/>
      <c r="K3569" s="237">
        <v>60</v>
      </c>
      <c r="L3569" s="237"/>
      <c r="M3569" s="288">
        <v>48.33</v>
      </c>
      <c r="N3569" s="288"/>
      <c r="O3569" s="311">
        <v>2900</v>
      </c>
      <c r="P3569" s="298"/>
      <c r="Q3569" s="299">
        <v>61</v>
      </c>
      <c r="R3569" s="299"/>
      <c r="S3569" s="300">
        <v>47.54</v>
      </c>
      <c r="T3569" s="301"/>
      <c r="U3569" s="246"/>
    </row>
    <row r="3570" spans="1:21" x14ac:dyDescent="0.25">
      <c r="A3570" s="290" t="s">
        <v>7840</v>
      </c>
      <c r="B3570" t="s">
        <v>698</v>
      </c>
      <c r="C3570" t="s">
        <v>699</v>
      </c>
      <c r="D3570" t="s">
        <v>700</v>
      </c>
      <c r="E3570" t="s">
        <v>7841</v>
      </c>
      <c r="F3570" t="s">
        <v>98</v>
      </c>
      <c r="G3570" t="s">
        <v>97</v>
      </c>
      <c r="H3570" t="s">
        <v>833</v>
      </c>
      <c r="I3570" s="200">
        <v>20000</v>
      </c>
      <c r="J3570" s="200"/>
      <c r="K3570" s="237">
        <v>805</v>
      </c>
      <c r="L3570" s="237"/>
      <c r="M3570" s="288">
        <v>24.84</v>
      </c>
      <c r="N3570" s="288"/>
      <c r="O3570" s="311">
        <v>20000</v>
      </c>
      <c r="P3570" s="298"/>
      <c r="Q3570" s="299">
        <v>861</v>
      </c>
      <c r="R3570" s="299"/>
      <c r="S3570" s="300">
        <v>23.23</v>
      </c>
      <c r="T3570" s="301"/>
      <c r="U3570" s="246"/>
    </row>
    <row r="3571" spans="1:21" x14ac:dyDescent="0.25">
      <c r="A3571" s="290" t="s">
        <v>7842</v>
      </c>
      <c r="B3571" t="s">
        <v>698</v>
      </c>
      <c r="C3571" t="s">
        <v>699</v>
      </c>
      <c r="D3571" t="s">
        <v>700</v>
      </c>
      <c r="E3571" t="s">
        <v>7843</v>
      </c>
      <c r="F3571" t="s">
        <v>98</v>
      </c>
      <c r="G3571" t="s">
        <v>97</v>
      </c>
      <c r="H3571" t="s">
        <v>833</v>
      </c>
      <c r="I3571" s="200">
        <v>13500</v>
      </c>
      <c r="J3571" s="200"/>
      <c r="K3571" s="237">
        <v>535</v>
      </c>
      <c r="L3571" s="237"/>
      <c r="M3571" s="288">
        <v>25.23</v>
      </c>
      <c r="N3571" s="288"/>
      <c r="O3571" s="311">
        <v>14500</v>
      </c>
      <c r="P3571" s="298"/>
      <c r="Q3571" s="299">
        <v>535</v>
      </c>
      <c r="R3571" s="299"/>
      <c r="S3571" s="300">
        <v>27.1</v>
      </c>
      <c r="T3571" s="301"/>
      <c r="U3571" s="246"/>
    </row>
    <row r="3572" spans="1:21" x14ac:dyDescent="0.25">
      <c r="A3572" s="290" t="s">
        <v>7844</v>
      </c>
      <c r="B3572" t="s">
        <v>698</v>
      </c>
      <c r="C3572" t="s">
        <v>699</v>
      </c>
      <c r="D3572" t="s">
        <v>700</v>
      </c>
      <c r="E3572" t="s">
        <v>7845</v>
      </c>
      <c r="F3572" t="s">
        <v>98</v>
      </c>
      <c r="G3572" t="s">
        <v>97</v>
      </c>
      <c r="H3572" t="s">
        <v>833</v>
      </c>
      <c r="I3572" s="200">
        <v>31350</v>
      </c>
      <c r="J3572" s="200"/>
      <c r="K3572" s="237">
        <v>669</v>
      </c>
      <c r="L3572" s="237"/>
      <c r="M3572" s="288">
        <v>46.86</v>
      </c>
      <c r="N3572" s="288"/>
      <c r="O3572" s="311">
        <v>30000</v>
      </c>
      <c r="P3572" s="298"/>
      <c r="Q3572" s="299">
        <v>663</v>
      </c>
      <c r="R3572" s="299"/>
      <c r="S3572" s="300">
        <v>45.25</v>
      </c>
      <c r="T3572" s="301"/>
      <c r="U3572" s="246"/>
    </row>
    <row r="3573" spans="1:21" x14ac:dyDescent="0.25">
      <c r="A3573" s="290" t="s">
        <v>7846</v>
      </c>
      <c r="B3573" t="s">
        <v>698</v>
      </c>
      <c r="C3573" t="s">
        <v>699</v>
      </c>
      <c r="D3573" t="s">
        <v>700</v>
      </c>
      <c r="E3573" t="s">
        <v>7847</v>
      </c>
      <c r="F3573" t="s">
        <v>98</v>
      </c>
      <c r="G3573" t="s">
        <v>97</v>
      </c>
      <c r="H3573" t="s">
        <v>833</v>
      </c>
      <c r="I3573" s="200">
        <v>3417</v>
      </c>
      <c r="J3573" s="200"/>
      <c r="K3573" s="237">
        <v>95</v>
      </c>
      <c r="L3573" s="237"/>
      <c r="M3573" s="288">
        <v>35.97</v>
      </c>
      <c r="N3573" s="288"/>
      <c r="O3573" s="311">
        <v>3500</v>
      </c>
      <c r="P3573" s="298"/>
      <c r="Q3573" s="299">
        <v>95</v>
      </c>
      <c r="R3573" s="299"/>
      <c r="S3573" s="300">
        <v>36.840000000000003</v>
      </c>
      <c r="T3573" s="301"/>
      <c r="U3573" s="246"/>
    </row>
    <row r="3574" spans="1:21" x14ac:dyDescent="0.25">
      <c r="A3574" s="290" t="s">
        <v>7848</v>
      </c>
      <c r="B3574" t="s">
        <v>698</v>
      </c>
      <c r="C3574" t="s">
        <v>699</v>
      </c>
      <c r="D3574" t="s">
        <v>700</v>
      </c>
      <c r="E3574" t="s">
        <v>7849</v>
      </c>
      <c r="F3574" t="s">
        <v>98</v>
      </c>
      <c r="G3574" t="s">
        <v>97</v>
      </c>
      <c r="H3574" t="s">
        <v>833</v>
      </c>
      <c r="I3574" s="200">
        <v>3612</v>
      </c>
      <c r="J3574" s="200"/>
      <c r="K3574" s="237">
        <v>91</v>
      </c>
      <c r="L3574" s="237"/>
      <c r="M3574" s="288">
        <v>39.69</v>
      </c>
      <c r="N3574" s="288"/>
      <c r="O3574" s="311">
        <v>3666</v>
      </c>
      <c r="P3574" s="298"/>
      <c r="Q3574" s="299">
        <v>91</v>
      </c>
      <c r="R3574" s="299"/>
      <c r="S3574" s="300">
        <v>40.29</v>
      </c>
      <c r="T3574" s="301"/>
      <c r="U3574" s="246"/>
    </row>
    <row r="3575" spans="1:21" x14ac:dyDescent="0.25">
      <c r="A3575" s="290" t="s">
        <v>7850</v>
      </c>
      <c r="B3575" t="s">
        <v>698</v>
      </c>
      <c r="C3575" t="s">
        <v>699</v>
      </c>
      <c r="D3575" t="s">
        <v>700</v>
      </c>
      <c r="E3575" t="s">
        <v>7851</v>
      </c>
      <c r="F3575" t="s">
        <v>98</v>
      </c>
      <c r="G3575" t="s">
        <v>97</v>
      </c>
      <c r="H3575" t="s">
        <v>833</v>
      </c>
      <c r="I3575" s="200">
        <v>7201</v>
      </c>
      <c r="J3575" s="200"/>
      <c r="K3575" s="237">
        <v>268</v>
      </c>
      <c r="L3575" s="237"/>
      <c r="M3575" s="288">
        <v>26.87</v>
      </c>
      <c r="N3575" s="288"/>
      <c r="O3575" s="311">
        <v>7454</v>
      </c>
      <c r="P3575" s="298"/>
      <c r="Q3575" s="299">
        <v>260</v>
      </c>
      <c r="R3575" s="299"/>
      <c r="S3575" s="300">
        <v>28.67</v>
      </c>
      <c r="T3575" s="301"/>
      <c r="U3575" s="246"/>
    </row>
    <row r="3576" spans="1:21" x14ac:dyDescent="0.25">
      <c r="A3576" s="290" t="s">
        <v>7852</v>
      </c>
      <c r="B3576" t="s">
        <v>698</v>
      </c>
      <c r="C3576" t="s">
        <v>699</v>
      </c>
      <c r="D3576" t="s">
        <v>700</v>
      </c>
      <c r="E3576" t="s">
        <v>7853</v>
      </c>
      <c r="F3576" t="s">
        <v>98</v>
      </c>
      <c r="G3576" t="s">
        <v>97</v>
      </c>
      <c r="H3576" t="s">
        <v>896</v>
      </c>
      <c r="I3576" s="200">
        <v>0</v>
      </c>
      <c r="J3576" s="200"/>
      <c r="K3576" s="237">
        <v>46</v>
      </c>
      <c r="L3576" s="237"/>
      <c r="M3576" s="288">
        <v>0</v>
      </c>
      <c r="N3576" s="288"/>
      <c r="O3576" s="311">
        <v>0</v>
      </c>
      <c r="P3576" s="298"/>
      <c r="Q3576" s="299">
        <v>46</v>
      </c>
      <c r="R3576" s="299"/>
      <c r="S3576" s="300">
        <v>0</v>
      </c>
      <c r="T3576" s="301"/>
      <c r="U3576" s="246"/>
    </row>
    <row r="3577" spans="1:21" x14ac:dyDescent="0.25">
      <c r="A3577" s="290" t="s">
        <v>7854</v>
      </c>
      <c r="B3577" t="s">
        <v>698</v>
      </c>
      <c r="C3577" t="s">
        <v>699</v>
      </c>
      <c r="D3577" t="s">
        <v>700</v>
      </c>
      <c r="E3577" t="s">
        <v>6705</v>
      </c>
      <c r="F3577" t="s">
        <v>98</v>
      </c>
      <c r="G3577" t="s">
        <v>97</v>
      </c>
      <c r="H3577" t="s">
        <v>833</v>
      </c>
      <c r="I3577" s="200">
        <v>7500</v>
      </c>
      <c r="J3577" s="200"/>
      <c r="K3577" s="237">
        <v>135</v>
      </c>
      <c r="L3577" s="237"/>
      <c r="M3577" s="288">
        <v>55.56</v>
      </c>
      <c r="N3577" s="288"/>
      <c r="O3577" s="311">
        <v>9000</v>
      </c>
      <c r="P3577" s="298"/>
      <c r="Q3577" s="299">
        <v>139</v>
      </c>
      <c r="R3577" s="299"/>
      <c r="S3577" s="300">
        <v>64.75</v>
      </c>
      <c r="T3577" s="301"/>
      <c r="U3577" s="246"/>
    </row>
    <row r="3578" spans="1:21" x14ac:dyDescent="0.25">
      <c r="A3578" s="290" t="s">
        <v>7855</v>
      </c>
      <c r="B3578" t="s">
        <v>698</v>
      </c>
      <c r="C3578" t="s">
        <v>699</v>
      </c>
      <c r="D3578" t="s">
        <v>700</v>
      </c>
      <c r="E3578" t="s">
        <v>7856</v>
      </c>
      <c r="F3578" t="s">
        <v>98</v>
      </c>
      <c r="G3578" t="s">
        <v>97</v>
      </c>
      <c r="H3578" t="s">
        <v>833</v>
      </c>
      <c r="I3578" s="200">
        <v>23773</v>
      </c>
      <c r="J3578" s="200"/>
      <c r="K3578" s="237">
        <v>402</v>
      </c>
      <c r="L3578" s="237"/>
      <c r="M3578" s="288">
        <v>59.14</v>
      </c>
      <c r="N3578" s="288"/>
      <c r="O3578" s="311">
        <v>25913</v>
      </c>
      <c r="P3578" s="298"/>
      <c r="Q3578" s="299">
        <v>414</v>
      </c>
      <c r="R3578" s="299"/>
      <c r="S3578" s="300">
        <v>62.59</v>
      </c>
      <c r="T3578" s="301"/>
      <c r="U3578" s="246"/>
    </row>
    <row r="3579" spans="1:21" x14ac:dyDescent="0.25">
      <c r="A3579" s="290" t="s">
        <v>7857</v>
      </c>
      <c r="B3579" t="s">
        <v>698</v>
      </c>
      <c r="C3579" t="s">
        <v>699</v>
      </c>
      <c r="D3579" t="s">
        <v>700</v>
      </c>
      <c r="E3579" t="s">
        <v>7858</v>
      </c>
      <c r="F3579" t="s">
        <v>98</v>
      </c>
      <c r="G3579" t="s">
        <v>97</v>
      </c>
      <c r="H3579" t="s">
        <v>833</v>
      </c>
      <c r="I3579" s="200">
        <v>8400</v>
      </c>
      <c r="J3579" s="200"/>
      <c r="K3579" s="237">
        <v>253</v>
      </c>
      <c r="L3579" s="237"/>
      <c r="M3579" s="288">
        <v>33.200000000000003</v>
      </c>
      <c r="N3579" s="288"/>
      <c r="O3579" s="311">
        <v>8400</v>
      </c>
      <c r="P3579" s="298"/>
      <c r="Q3579" s="299">
        <v>253</v>
      </c>
      <c r="R3579" s="299"/>
      <c r="S3579" s="300">
        <v>33.200000000000003</v>
      </c>
      <c r="T3579" s="301"/>
      <c r="U3579" s="246"/>
    </row>
    <row r="3580" spans="1:21" x14ac:dyDescent="0.25">
      <c r="A3580" s="290" t="s">
        <v>7859</v>
      </c>
      <c r="B3580" t="s">
        <v>698</v>
      </c>
      <c r="C3580" t="s">
        <v>699</v>
      </c>
      <c r="D3580" t="s">
        <v>700</v>
      </c>
      <c r="E3580" t="s">
        <v>7860</v>
      </c>
      <c r="F3580" t="s">
        <v>98</v>
      </c>
      <c r="G3580" t="s">
        <v>97</v>
      </c>
      <c r="H3580" t="s">
        <v>833</v>
      </c>
      <c r="I3580" s="200">
        <v>10500</v>
      </c>
      <c r="J3580" s="200"/>
      <c r="K3580" s="237">
        <v>217</v>
      </c>
      <c r="L3580" s="237"/>
      <c r="M3580" s="288">
        <v>48.39</v>
      </c>
      <c r="N3580" s="288"/>
      <c r="O3580" s="311">
        <v>11500</v>
      </c>
      <c r="P3580" s="298"/>
      <c r="Q3580" s="299">
        <v>218</v>
      </c>
      <c r="R3580" s="299"/>
      <c r="S3580" s="300">
        <v>52.75</v>
      </c>
      <c r="T3580" s="301"/>
      <c r="U3580" s="246"/>
    </row>
    <row r="3581" spans="1:21" x14ac:dyDescent="0.25">
      <c r="A3581" s="290" t="s">
        <v>7861</v>
      </c>
      <c r="B3581" t="s">
        <v>698</v>
      </c>
      <c r="C3581" t="s">
        <v>699</v>
      </c>
      <c r="D3581" t="s">
        <v>700</v>
      </c>
      <c r="E3581" t="s">
        <v>7862</v>
      </c>
      <c r="F3581" t="s">
        <v>98</v>
      </c>
      <c r="G3581" t="s">
        <v>97</v>
      </c>
      <c r="H3581" t="s">
        <v>833</v>
      </c>
      <c r="I3581" s="200">
        <v>15300</v>
      </c>
      <c r="J3581" s="200"/>
      <c r="K3581" s="237">
        <v>382</v>
      </c>
      <c r="L3581" s="237"/>
      <c r="M3581" s="288">
        <v>40.049999999999997</v>
      </c>
      <c r="N3581" s="288"/>
      <c r="O3581" s="311">
        <v>15300</v>
      </c>
      <c r="P3581" s="298"/>
      <c r="Q3581" s="299">
        <v>387</v>
      </c>
      <c r="R3581" s="299"/>
      <c r="S3581" s="300">
        <v>39.53</v>
      </c>
      <c r="T3581" s="301"/>
      <c r="U3581" s="246"/>
    </row>
    <row r="3582" spans="1:21" x14ac:dyDescent="0.25">
      <c r="A3582" s="290" t="s">
        <v>7863</v>
      </c>
      <c r="B3582" t="s">
        <v>698</v>
      </c>
      <c r="C3582" t="s">
        <v>699</v>
      </c>
      <c r="D3582" t="s">
        <v>700</v>
      </c>
      <c r="E3582" t="s">
        <v>7864</v>
      </c>
      <c r="F3582" t="s">
        <v>98</v>
      </c>
      <c r="G3582" t="s">
        <v>97</v>
      </c>
      <c r="H3582" t="s">
        <v>833</v>
      </c>
      <c r="I3582" s="200">
        <v>9500</v>
      </c>
      <c r="J3582" s="200"/>
      <c r="K3582" s="237">
        <v>172</v>
      </c>
      <c r="L3582" s="237"/>
      <c r="M3582" s="288">
        <v>55.23</v>
      </c>
      <c r="N3582" s="288"/>
      <c r="O3582" s="311">
        <v>9500</v>
      </c>
      <c r="P3582" s="298"/>
      <c r="Q3582" s="299">
        <v>170</v>
      </c>
      <c r="R3582" s="299"/>
      <c r="S3582" s="300">
        <v>55.88</v>
      </c>
      <c r="T3582" s="301"/>
      <c r="U3582" s="246"/>
    </row>
    <row r="3583" spans="1:21" x14ac:dyDescent="0.25">
      <c r="A3583" s="290" t="s">
        <v>7865</v>
      </c>
      <c r="B3583" t="s">
        <v>698</v>
      </c>
      <c r="C3583" t="s">
        <v>699</v>
      </c>
      <c r="D3583" t="s">
        <v>700</v>
      </c>
      <c r="E3583" t="s">
        <v>7866</v>
      </c>
      <c r="F3583" t="s">
        <v>98</v>
      </c>
      <c r="G3583" t="s">
        <v>97</v>
      </c>
      <c r="H3583" t="s">
        <v>833</v>
      </c>
      <c r="I3583" s="200">
        <v>38567</v>
      </c>
      <c r="J3583" s="200"/>
      <c r="K3583" s="237">
        <v>705</v>
      </c>
      <c r="L3583" s="237"/>
      <c r="M3583" s="288">
        <v>54.7</v>
      </c>
      <c r="N3583" s="288"/>
      <c r="O3583" s="311">
        <v>60970</v>
      </c>
      <c r="P3583" s="298"/>
      <c r="Q3583" s="299">
        <v>716</v>
      </c>
      <c r="R3583" s="299"/>
      <c r="S3583" s="300">
        <v>85.15</v>
      </c>
      <c r="T3583" s="301"/>
      <c r="U3583" s="246"/>
    </row>
    <row r="3584" spans="1:21" x14ac:dyDescent="0.25">
      <c r="A3584" s="290" t="s">
        <v>7867</v>
      </c>
      <c r="B3584" t="s">
        <v>698</v>
      </c>
      <c r="C3584" t="s">
        <v>699</v>
      </c>
      <c r="D3584" t="s">
        <v>700</v>
      </c>
      <c r="E3584" t="s">
        <v>7868</v>
      </c>
      <c r="F3584" t="s">
        <v>98</v>
      </c>
      <c r="G3584" t="s">
        <v>97</v>
      </c>
      <c r="H3584" t="s">
        <v>896</v>
      </c>
      <c r="I3584" s="200">
        <v>0</v>
      </c>
      <c r="J3584" s="200"/>
      <c r="K3584" s="237">
        <v>58</v>
      </c>
      <c r="L3584" s="237"/>
      <c r="M3584" s="288">
        <v>0</v>
      </c>
      <c r="N3584" s="288"/>
      <c r="O3584" s="311">
        <v>0</v>
      </c>
      <c r="P3584" s="298"/>
      <c r="Q3584" s="299">
        <v>60</v>
      </c>
      <c r="R3584" s="299"/>
      <c r="S3584" s="300">
        <v>0</v>
      </c>
      <c r="T3584" s="301"/>
      <c r="U3584" s="246"/>
    </row>
    <row r="3585" spans="1:21" x14ac:dyDescent="0.25">
      <c r="A3585" s="290" t="s">
        <v>7869</v>
      </c>
      <c r="B3585" t="s">
        <v>698</v>
      </c>
      <c r="C3585" t="s">
        <v>699</v>
      </c>
      <c r="D3585" t="s">
        <v>700</v>
      </c>
      <c r="E3585" t="s">
        <v>7870</v>
      </c>
      <c r="F3585" t="s">
        <v>98</v>
      </c>
      <c r="G3585" t="s">
        <v>97</v>
      </c>
      <c r="H3585" t="s">
        <v>896</v>
      </c>
      <c r="I3585" s="200">
        <v>0</v>
      </c>
      <c r="J3585" s="200"/>
      <c r="K3585" s="237">
        <v>26</v>
      </c>
      <c r="L3585" s="237"/>
      <c r="M3585" s="288">
        <v>0</v>
      </c>
      <c r="N3585" s="288"/>
      <c r="O3585" s="311">
        <v>0</v>
      </c>
      <c r="P3585" s="298"/>
      <c r="Q3585" s="299">
        <v>25</v>
      </c>
      <c r="R3585" s="299"/>
      <c r="S3585" s="300">
        <v>0</v>
      </c>
      <c r="T3585" s="301"/>
      <c r="U3585" s="246"/>
    </row>
    <row r="3586" spans="1:21" x14ac:dyDescent="0.25">
      <c r="A3586" s="290" t="s">
        <v>7871</v>
      </c>
      <c r="B3586" t="s">
        <v>698</v>
      </c>
      <c r="C3586" t="s">
        <v>699</v>
      </c>
      <c r="D3586" t="s">
        <v>700</v>
      </c>
      <c r="E3586" t="s">
        <v>7872</v>
      </c>
      <c r="F3586" t="s">
        <v>98</v>
      </c>
      <c r="G3586" t="s">
        <v>97</v>
      </c>
      <c r="H3586" t="s">
        <v>896</v>
      </c>
      <c r="I3586" s="200">
        <v>0</v>
      </c>
      <c r="J3586" s="200"/>
      <c r="K3586" s="237">
        <v>41</v>
      </c>
      <c r="L3586" s="237"/>
      <c r="M3586" s="288">
        <v>0</v>
      </c>
      <c r="N3586" s="288"/>
      <c r="O3586" s="311">
        <v>0</v>
      </c>
      <c r="P3586" s="298"/>
      <c r="Q3586" s="299">
        <v>41</v>
      </c>
      <c r="R3586" s="299"/>
      <c r="S3586" s="300">
        <v>0</v>
      </c>
      <c r="T3586" s="301"/>
      <c r="U3586" s="246"/>
    </row>
    <row r="3587" spans="1:21" x14ac:dyDescent="0.25">
      <c r="A3587" s="290" t="s">
        <v>7873</v>
      </c>
      <c r="B3587" t="s">
        <v>698</v>
      </c>
      <c r="C3587" t="s">
        <v>699</v>
      </c>
      <c r="D3587" t="s">
        <v>700</v>
      </c>
      <c r="E3587" t="s">
        <v>7874</v>
      </c>
      <c r="F3587" t="s">
        <v>98</v>
      </c>
      <c r="G3587" t="s">
        <v>97</v>
      </c>
      <c r="H3587" t="s">
        <v>833</v>
      </c>
      <c r="I3587" s="200">
        <v>16250</v>
      </c>
      <c r="J3587" s="200"/>
      <c r="K3587" s="237">
        <v>363</v>
      </c>
      <c r="L3587" s="237"/>
      <c r="M3587" s="288">
        <v>44.77</v>
      </c>
      <c r="N3587" s="288"/>
      <c r="O3587" s="311">
        <v>18687</v>
      </c>
      <c r="P3587" s="298"/>
      <c r="Q3587" s="299">
        <v>373</v>
      </c>
      <c r="R3587" s="299"/>
      <c r="S3587" s="300">
        <v>50.1</v>
      </c>
      <c r="T3587" s="301"/>
      <c r="U3587" s="246"/>
    </row>
    <row r="3588" spans="1:21" x14ac:dyDescent="0.25">
      <c r="A3588" s="290" t="s">
        <v>7875</v>
      </c>
      <c r="B3588" t="s">
        <v>698</v>
      </c>
      <c r="C3588" t="s">
        <v>699</v>
      </c>
      <c r="D3588" t="s">
        <v>700</v>
      </c>
      <c r="E3588" t="s">
        <v>7876</v>
      </c>
      <c r="F3588" t="s">
        <v>98</v>
      </c>
      <c r="G3588" t="s">
        <v>97</v>
      </c>
      <c r="H3588" t="s">
        <v>833</v>
      </c>
      <c r="I3588" s="200">
        <v>17920</v>
      </c>
      <c r="J3588" s="200"/>
      <c r="K3588" s="237">
        <v>343</v>
      </c>
      <c r="L3588" s="237"/>
      <c r="M3588" s="288">
        <v>52.24</v>
      </c>
      <c r="N3588" s="288"/>
      <c r="O3588" s="311">
        <v>19558</v>
      </c>
      <c r="P3588" s="298"/>
      <c r="Q3588" s="299">
        <v>341</v>
      </c>
      <c r="R3588" s="299"/>
      <c r="S3588" s="300">
        <v>57.35</v>
      </c>
      <c r="T3588" s="301"/>
      <c r="U3588" s="246"/>
    </row>
    <row r="3589" spans="1:21" x14ac:dyDescent="0.25">
      <c r="A3589" s="290" t="s">
        <v>7877</v>
      </c>
      <c r="B3589" t="s">
        <v>698</v>
      </c>
      <c r="C3589" t="s">
        <v>699</v>
      </c>
      <c r="D3589" t="s">
        <v>700</v>
      </c>
      <c r="E3589" t="s">
        <v>7878</v>
      </c>
      <c r="F3589" t="s">
        <v>98</v>
      </c>
      <c r="G3589" t="s">
        <v>97</v>
      </c>
      <c r="H3589" t="s">
        <v>833</v>
      </c>
      <c r="I3589" s="200">
        <v>8000</v>
      </c>
      <c r="J3589" s="200"/>
      <c r="K3589" s="237">
        <v>217</v>
      </c>
      <c r="L3589" s="237"/>
      <c r="M3589" s="288">
        <v>36.869999999999997</v>
      </c>
      <c r="N3589" s="288"/>
      <c r="O3589" s="311">
        <v>8000</v>
      </c>
      <c r="P3589" s="298"/>
      <c r="Q3589" s="299">
        <v>217</v>
      </c>
      <c r="R3589" s="299"/>
      <c r="S3589" s="300">
        <v>36.869999999999997</v>
      </c>
      <c r="T3589" s="301"/>
      <c r="U3589" s="246"/>
    </row>
    <row r="3590" spans="1:21" x14ac:dyDescent="0.25">
      <c r="A3590" s="290" t="s">
        <v>7879</v>
      </c>
      <c r="B3590" t="s">
        <v>698</v>
      </c>
      <c r="C3590" t="s">
        <v>699</v>
      </c>
      <c r="D3590" t="s">
        <v>700</v>
      </c>
      <c r="E3590" t="s">
        <v>7880</v>
      </c>
      <c r="F3590" t="s">
        <v>98</v>
      </c>
      <c r="G3590" t="s">
        <v>97</v>
      </c>
      <c r="H3590" t="s">
        <v>833</v>
      </c>
      <c r="I3590" s="200">
        <v>3200</v>
      </c>
      <c r="J3590" s="200"/>
      <c r="K3590" s="237">
        <v>130</v>
      </c>
      <c r="L3590" s="237"/>
      <c r="M3590" s="288">
        <v>24.62</v>
      </c>
      <c r="N3590" s="288"/>
      <c r="O3590" s="311">
        <v>3200</v>
      </c>
      <c r="P3590" s="298"/>
      <c r="Q3590" s="299">
        <v>132</v>
      </c>
      <c r="R3590" s="299"/>
      <c r="S3590" s="300">
        <v>24.24</v>
      </c>
      <c r="T3590" s="301"/>
      <c r="U3590" s="246"/>
    </row>
    <row r="3591" spans="1:21" x14ac:dyDescent="0.25">
      <c r="A3591" s="290" t="s">
        <v>7881</v>
      </c>
      <c r="B3591" t="s">
        <v>698</v>
      </c>
      <c r="C3591" t="s">
        <v>699</v>
      </c>
      <c r="D3591" t="s">
        <v>700</v>
      </c>
      <c r="E3591" t="s">
        <v>7882</v>
      </c>
      <c r="F3591" t="s">
        <v>98</v>
      </c>
      <c r="G3591" t="s">
        <v>97</v>
      </c>
      <c r="H3591" t="s">
        <v>833</v>
      </c>
      <c r="I3591" s="200">
        <v>15500</v>
      </c>
      <c r="J3591" s="200"/>
      <c r="K3591" s="237">
        <v>444</v>
      </c>
      <c r="L3591" s="237"/>
      <c r="M3591" s="288">
        <v>34.909999999999997</v>
      </c>
      <c r="N3591" s="288"/>
      <c r="O3591" s="311">
        <v>15500</v>
      </c>
      <c r="P3591" s="298"/>
      <c r="Q3591" s="299">
        <v>446</v>
      </c>
      <c r="R3591" s="299"/>
      <c r="S3591" s="300">
        <v>34.75</v>
      </c>
      <c r="T3591" s="301"/>
      <c r="U3591" s="246"/>
    </row>
    <row r="3592" spans="1:21" x14ac:dyDescent="0.25">
      <c r="A3592" s="290" t="s">
        <v>7883</v>
      </c>
      <c r="B3592" t="s">
        <v>698</v>
      </c>
      <c r="C3592" t="s">
        <v>699</v>
      </c>
      <c r="D3592" t="s">
        <v>700</v>
      </c>
      <c r="E3592" t="s">
        <v>7884</v>
      </c>
      <c r="F3592" t="s">
        <v>98</v>
      </c>
      <c r="G3592" t="s">
        <v>97</v>
      </c>
      <c r="H3592" t="s">
        <v>833</v>
      </c>
      <c r="I3592" s="200">
        <v>6800</v>
      </c>
      <c r="J3592" s="200"/>
      <c r="K3592" s="237">
        <v>132</v>
      </c>
      <c r="L3592" s="237"/>
      <c r="M3592" s="288">
        <v>51.52</v>
      </c>
      <c r="N3592" s="288"/>
      <c r="O3592" s="311">
        <v>7140</v>
      </c>
      <c r="P3592" s="298"/>
      <c r="Q3592" s="299">
        <v>137</v>
      </c>
      <c r="R3592" s="299"/>
      <c r="S3592" s="300">
        <v>52.12</v>
      </c>
      <c r="T3592" s="301"/>
      <c r="U3592" s="246"/>
    </row>
    <row r="3593" spans="1:21" x14ac:dyDescent="0.25">
      <c r="A3593" s="290" t="s">
        <v>7885</v>
      </c>
      <c r="B3593" t="s">
        <v>698</v>
      </c>
      <c r="C3593" t="s">
        <v>699</v>
      </c>
      <c r="D3593" t="s">
        <v>700</v>
      </c>
      <c r="E3593" t="s">
        <v>7886</v>
      </c>
      <c r="F3593" t="s">
        <v>98</v>
      </c>
      <c r="G3593" t="s">
        <v>97</v>
      </c>
      <c r="H3593" t="s">
        <v>833</v>
      </c>
      <c r="I3593" s="200">
        <v>6509</v>
      </c>
      <c r="J3593" s="200"/>
      <c r="K3593" s="237">
        <v>145</v>
      </c>
      <c r="L3593" s="237"/>
      <c r="M3593" s="288">
        <v>44.89</v>
      </c>
      <c r="N3593" s="288"/>
      <c r="O3593" s="311">
        <v>6509</v>
      </c>
      <c r="P3593" s="298"/>
      <c r="Q3593" s="299">
        <v>147</v>
      </c>
      <c r="R3593" s="299"/>
      <c r="S3593" s="300">
        <v>44.28</v>
      </c>
      <c r="T3593" s="301"/>
      <c r="U3593" s="246"/>
    </row>
    <row r="3594" spans="1:21" x14ac:dyDescent="0.25">
      <c r="A3594" s="290" t="s">
        <v>7887</v>
      </c>
      <c r="B3594" t="s">
        <v>698</v>
      </c>
      <c r="C3594" t="s">
        <v>699</v>
      </c>
      <c r="D3594" t="s">
        <v>700</v>
      </c>
      <c r="E3594" t="s">
        <v>7888</v>
      </c>
      <c r="F3594" t="s">
        <v>98</v>
      </c>
      <c r="G3594" t="s">
        <v>97</v>
      </c>
      <c r="H3594" t="s">
        <v>833</v>
      </c>
      <c r="I3594" s="200">
        <v>20200</v>
      </c>
      <c r="J3594" s="200"/>
      <c r="K3594" s="237">
        <v>396</v>
      </c>
      <c r="L3594" s="237"/>
      <c r="M3594" s="288">
        <v>51.01</v>
      </c>
      <c r="N3594" s="288"/>
      <c r="O3594" s="311">
        <v>32775</v>
      </c>
      <c r="P3594" s="298"/>
      <c r="Q3594" s="299">
        <v>392</v>
      </c>
      <c r="R3594" s="299"/>
      <c r="S3594" s="300">
        <v>83.61</v>
      </c>
      <c r="T3594" s="301"/>
      <c r="U3594" s="246"/>
    </row>
    <row r="3595" spans="1:21" x14ac:dyDescent="0.25">
      <c r="A3595" s="290" t="s">
        <v>7889</v>
      </c>
      <c r="B3595" t="s">
        <v>698</v>
      </c>
      <c r="C3595" t="s">
        <v>699</v>
      </c>
      <c r="D3595" t="s">
        <v>700</v>
      </c>
      <c r="E3595" t="s">
        <v>7890</v>
      </c>
      <c r="F3595" t="s">
        <v>98</v>
      </c>
      <c r="G3595" t="s">
        <v>97</v>
      </c>
      <c r="H3595" t="s">
        <v>833</v>
      </c>
      <c r="I3595" s="200">
        <v>140622</v>
      </c>
      <c r="J3595" s="200"/>
      <c r="K3595" s="237">
        <v>2511</v>
      </c>
      <c r="L3595" s="237"/>
      <c r="M3595" s="288">
        <v>56</v>
      </c>
      <c r="N3595" s="288"/>
      <c r="O3595" s="311">
        <v>140622</v>
      </c>
      <c r="P3595" s="298"/>
      <c r="Q3595" s="299">
        <v>2516</v>
      </c>
      <c r="R3595" s="299"/>
      <c r="S3595" s="300">
        <v>55.89</v>
      </c>
      <c r="T3595" s="301"/>
      <c r="U3595" s="246"/>
    </row>
    <row r="3596" spans="1:21" x14ac:dyDescent="0.25">
      <c r="A3596" s="290" t="s">
        <v>7891</v>
      </c>
      <c r="B3596" t="s">
        <v>698</v>
      </c>
      <c r="C3596" t="s">
        <v>699</v>
      </c>
      <c r="D3596" t="s">
        <v>700</v>
      </c>
      <c r="E3596" t="s">
        <v>7892</v>
      </c>
      <c r="F3596" t="s">
        <v>98</v>
      </c>
      <c r="G3596" t="s">
        <v>97</v>
      </c>
      <c r="H3596" t="s">
        <v>833</v>
      </c>
      <c r="I3596" s="200">
        <v>61000</v>
      </c>
      <c r="J3596" s="200"/>
      <c r="K3596" s="237">
        <v>2229</v>
      </c>
      <c r="L3596" s="237"/>
      <c r="M3596" s="288">
        <v>27.37</v>
      </c>
      <c r="N3596" s="288"/>
      <c r="O3596" s="311">
        <v>63000</v>
      </c>
      <c r="P3596" s="298"/>
      <c r="Q3596" s="299">
        <v>2355</v>
      </c>
      <c r="R3596" s="299"/>
      <c r="S3596" s="300">
        <v>26.75</v>
      </c>
      <c r="T3596" s="301"/>
      <c r="U3596" s="246"/>
    </row>
    <row r="3597" spans="1:21" x14ac:dyDescent="0.25">
      <c r="A3597" s="290" t="s">
        <v>7893</v>
      </c>
      <c r="B3597" t="s">
        <v>698</v>
      </c>
      <c r="C3597" t="s">
        <v>699</v>
      </c>
      <c r="D3597" t="s">
        <v>700</v>
      </c>
      <c r="E3597" t="s">
        <v>7894</v>
      </c>
      <c r="F3597" t="s">
        <v>98</v>
      </c>
      <c r="G3597" t="s">
        <v>97</v>
      </c>
      <c r="H3597" t="s">
        <v>833</v>
      </c>
      <c r="I3597" s="200">
        <v>32000</v>
      </c>
      <c r="J3597" s="200"/>
      <c r="K3597" s="237">
        <v>765</v>
      </c>
      <c r="L3597" s="237"/>
      <c r="M3597" s="288">
        <v>41.83</v>
      </c>
      <c r="N3597" s="288"/>
      <c r="O3597" s="311">
        <v>32000</v>
      </c>
      <c r="P3597" s="298"/>
      <c r="Q3597" s="299">
        <v>774</v>
      </c>
      <c r="R3597" s="299"/>
      <c r="S3597" s="300">
        <v>41.34</v>
      </c>
      <c r="T3597" s="301"/>
      <c r="U3597" s="246"/>
    </row>
    <row r="3598" spans="1:21" x14ac:dyDescent="0.25">
      <c r="A3598" s="290" t="s">
        <v>7895</v>
      </c>
      <c r="B3598" t="s">
        <v>698</v>
      </c>
      <c r="C3598" t="s">
        <v>699</v>
      </c>
      <c r="D3598" t="s">
        <v>700</v>
      </c>
      <c r="E3598" t="s">
        <v>7896</v>
      </c>
      <c r="F3598" t="s">
        <v>98</v>
      </c>
      <c r="G3598" t="s">
        <v>97</v>
      </c>
      <c r="H3598" t="s">
        <v>833</v>
      </c>
      <c r="I3598" s="200">
        <v>9800</v>
      </c>
      <c r="J3598" s="200"/>
      <c r="K3598" s="237">
        <v>351</v>
      </c>
      <c r="L3598" s="237"/>
      <c r="M3598" s="288">
        <v>27.92</v>
      </c>
      <c r="N3598" s="288"/>
      <c r="O3598" s="311">
        <v>10000</v>
      </c>
      <c r="P3598" s="298"/>
      <c r="Q3598" s="299">
        <v>355</v>
      </c>
      <c r="R3598" s="299"/>
      <c r="S3598" s="300">
        <v>28.17</v>
      </c>
      <c r="T3598" s="301"/>
      <c r="U3598" s="246"/>
    </row>
    <row r="3599" spans="1:21" x14ac:dyDescent="0.25">
      <c r="A3599" s="290" t="s">
        <v>7897</v>
      </c>
      <c r="B3599" t="s">
        <v>698</v>
      </c>
      <c r="C3599" t="s">
        <v>699</v>
      </c>
      <c r="D3599" t="s">
        <v>700</v>
      </c>
      <c r="E3599" t="s">
        <v>7898</v>
      </c>
      <c r="F3599" t="s">
        <v>98</v>
      </c>
      <c r="G3599" t="s">
        <v>97</v>
      </c>
      <c r="H3599" t="s">
        <v>833</v>
      </c>
      <c r="I3599" s="200">
        <v>11000</v>
      </c>
      <c r="J3599" s="200"/>
      <c r="K3599" s="237">
        <v>176</v>
      </c>
      <c r="L3599" s="237"/>
      <c r="M3599" s="288">
        <v>62.5</v>
      </c>
      <c r="N3599" s="288"/>
      <c r="O3599" s="311">
        <v>12000</v>
      </c>
      <c r="P3599" s="298"/>
      <c r="Q3599" s="299">
        <v>174</v>
      </c>
      <c r="R3599" s="299"/>
      <c r="S3599" s="300">
        <v>68.97</v>
      </c>
      <c r="T3599" s="301"/>
      <c r="U3599" s="246"/>
    </row>
    <row r="3600" spans="1:21" x14ac:dyDescent="0.25">
      <c r="A3600" s="290" t="s">
        <v>7899</v>
      </c>
      <c r="B3600" t="s">
        <v>698</v>
      </c>
      <c r="C3600" t="s">
        <v>699</v>
      </c>
      <c r="D3600" t="s">
        <v>700</v>
      </c>
      <c r="E3600" t="s">
        <v>7900</v>
      </c>
      <c r="F3600" t="s">
        <v>98</v>
      </c>
      <c r="G3600" t="s">
        <v>97</v>
      </c>
      <c r="H3600" t="s">
        <v>833</v>
      </c>
      <c r="I3600" s="200">
        <v>3100</v>
      </c>
      <c r="J3600" s="200"/>
      <c r="K3600" s="237">
        <v>78</v>
      </c>
      <c r="L3600" s="237"/>
      <c r="M3600" s="288">
        <v>39.74</v>
      </c>
      <c r="N3600" s="288"/>
      <c r="O3600" s="311">
        <v>3100</v>
      </c>
      <c r="P3600" s="298"/>
      <c r="Q3600" s="299">
        <v>77</v>
      </c>
      <c r="R3600" s="299"/>
      <c r="S3600" s="300">
        <v>40.26</v>
      </c>
      <c r="T3600" s="301"/>
      <c r="U3600" s="246"/>
    </row>
    <row r="3601" spans="1:21" x14ac:dyDescent="0.25">
      <c r="A3601" s="290" t="s">
        <v>7901</v>
      </c>
      <c r="B3601" t="s">
        <v>698</v>
      </c>
      <c r="C3601" t="s">
        <v>699</v>
      </c>
      <c r="D3601" t="s">
        <v>700</v>
      </c>
      <c r="E3601" t="s">
        <v>7902</v>
      </c>
      <c r="F3601" t="s">
        <v>98</v>
      </c>
      <c r="G3601" t="s">
        <v>97</v>
      </c>
      <c r="H3601" t="s">
        <v>833</v>
      </c>
      <c r="I3601" s="200">
        <v>281882</v>
      </c>
      <c r="J3601" s="200"/>
      <c r="K3601" s="237">
        <v>5711</v>
      </c>
      <c r="L3601" s="237"/>
      <c r="M3601" s="288">
        <v>49.36</v>
      </c>
      <c r="N3601" s="288"/>
      <c r="O3601" s="311">
        <v>309420</v>
      </c>
      <c r="P3601" s="298"/>
      <c r="Q3601" s="299">
        <v>5780</v>
      </c>
      <c r="R3601" s="299"/>
      <c r="S3601" s="300">
        <v>53.53</v>
      </c>
      <c r="T3601" s="301"/>
      <c r="U3601" s="246"/>
    </row>
    <row r="3602" spans="1:21" x14ac:dyDescent="0.25">
      <c r="A3602" s="290" t="s">
        <v>7903</v>
      </c>
      <c r="B3602" t="s">
        <v>698</v>
      </c>
      <c r="C3602" t="s">
        <v>699</v>
      </c>
      <c r="D3602" t="s">
        <v>700</v>
      </c>
      <c r="E3602" t="s">
        <v>7904</v>
      </c>
      <c r="F3602" t="s">
        <v>98</v>
      </c>
      <c r="G3602" t="s">
        <v>97</v>
      </c>
      <c r="H3602" t="s">
        <v>833</v>
      </c>
      <c r="I3602" s="200">
        <v>47860</v>
      </c>
      <c r="J3602" s="200"/>
      <c r="K3602" s="237">
        <v>2101</v>
      </c>
      <c r="L3602" s="237"/>
      <c r="M3602" s="288">
        <v>22.78</v>
      </c>
      <c r="N3602" s="288"/>
      <c r="O3602" s="311">
        <v>53056</v>
      </c>
      <c r="P3602" s="298"/>
      <c r="Q3602" s="299">
        <v>2283</v>
      </c>
      <c r="R3602" s="299"/>
      <c r="S3602" s="300">
        <v>23.24</v>
      </c>
      <c r="T3602" s="301"/>
      <c r="U3602" s="246"/>
    </row>
    <row r="3603" spans="1:21" x14ac:dyDescent="0.25">
      <c r="A3603" s="290" t="s">
        <v>7905</v>
      </c>
      <c r="B3603" t="s">
        <v>698</v>
      </c>
      <c r="C3603" t="s">
        <v>699</v>
      </c>
      <c r="D3603" t="s">
        <v>700</v>
      </c>
      <c r="E3603" t="s">
        <v>7906</v>
      </c>
      <c r="F3603" t="s">
        <v>98</v>
      </c>
      <c r="G3603" t="s">
        <v>97</v>
      </c>
      <c r="H3603" t="s">
        <v>833</v>
      </c>
      <c r="I3603" s="200">
        <v>10000</v>
      </c>
      <c r="J3603" s="200"/>
      <c r="K3603" s="237">
        <v>333</v>
      </c>
      <c r="L3603" s="237"/>
      <c r="M3603" s="288">
        <v>30.03</v>
      </c>
      <c r="N3603" s="288"/>
      <c r="O3603" s="311">
        <v>10000</v>
      </c>
      <c r="P3603" s="298"/>
      <c r="Q3603" s="299">
        <v>335</v>
      </c>
      <c r="R3603" s="299"/>
      <c r="S3603" s="300">
        <v>29.85</v>
      </c>
      <c r="T3603" s="301"/>
      <c r="U3603" s="246"/>
    </row>
    <row r="3604" spans="1:21" x14ac:dyDescent="0.25">
      <c r="A3604" s="290" t="s">
        <v>7907</v>
      </c>
      <c r="B3604" t="s">
        <v>698</v>
      </c>
      <c r="C3604" t="s">
        <v>699</v>
      </c>
      <c r="D3604" t="s">
        <v>700</v>
      </c>
      <c r="E3604" t="s">
        <v>7908</v>
      </c>
      <c r="F3604" t="s">
        <v>98</v>
      </c>
      <c r="G3604" t="s">
        <v>97</v>
      </c>
      <c r="H3604" t="s">
        <v>833</v>
      </c>
      <c r="I3604" s="200">
        <v>30600</v>
      </c>
      <c r="J3604" s="200"/>
      <c r="K3604" s="237">
        <v>502</v>
      </c>
      <c r="L3604" s="237"/>
      <c r="M3604" s="288">
        <v>60.96</v>
      </c>
      <c r="N3604" s="288"/>
      <c r="O3604" s="311">
        <v>31000</v>
      </c>
      <c r="P3604" s="298"/>
      <c r="Q3604" s="299">
        <v>502</v>
      </c>
      <c r="R3604" s="299"/>
      <c r="S3604" s="300">
        <v>61.75</v>
      </c>
      <c r="T3604" s="301"/>
      <c r="U3604" s="246"/>
    </row>
    <row r="3605" spans="1:21" x14ac:dyDescent="0.25">
      <c r="A3605" s="290" t="s">
        <v>7909</v>
      </c>
      <c r="B3605" t="s">
        <v>698</v>
      </c>
      <c r="C3605" t="s">
        <v>699</v>
      </c>
      <c r="D3605" t="s">
        <v>700</v>
      </c>
      <c r="E3605" t="s">
        <v>7910</v>
      </c>
      <c r="F3605" t="s">
        <v>98</v>
      </c>
      <c r="G3605" t="s">
        <v>97</v>
      </c>
      <c r="H3605" t="s">
        <v>833</v>
      </c>
      <c r="I3605" s="200">
        <v>2748</v>
      </c>
      <c r="J3605" s="200"/>
      <c r="K3605" s="237">
        <v>150</v>
      </c>
      <c r="L3605" s="237"/>
      <c r="M3605" s="288">
        <v>18.32</v>
      </c>
      <c r="N3605" s="288"/>
      <c r="O3605" s="311">
        <v>2748</v>
      </c>
      <c r="P3605" s="298"/>
      <c r="Q3605" s="299">
        <v>142</v>
      </c>
      <c r="R3605" s="299"/>
      <c r="S3605" s="300">
        <v>19.350000000000001</v>
      </c>
      <c r="T3605" s="301"/>
      <c r="U3605" s="246"/>
    </row>
    <row r="3606" spans="1:21" x14ac:dyDescent="0.25">
      <c r="A3606" s="290" t="s">
        <v>7911</v>
      </c>
      <c r="B3606" t="s">
        <v>698</v>
      </c>
      <c r="C3606" t="s">
        <v>699</v>
      </c>
      <c r="D3606" t="s">
        <v>700</v>
      </c>
      <c r="E3606" t="s">
        <v>7912</v>
      </c>
      <c r="F3606" t="s">
        <v>98</v>
      </c>
      <c r="G3606" t="s">
        <v>97</v>
      </c>
      <c r="H3606" t="s">
        <v>833</v>
      </c>
      <c r="I3606" s="200">
        <v>20000</v>
      </c>
      <c r="J3606" s="200"/>
      <c r="K3606" s="237">
        <v>334</v>
      </c>
      <c r="L3606" s="237"/>
      <c r="M3606" s="288">
        <v>59.88</v>
      </c>
      <c r="N3606" s="288"/>
      <c r="O3606" s="311">
        <v>20000</v>
      </c>
      <c r="P3606" s="298"/>
      <c r="Q3606" s="299">
        <v>337</v>
      </c>
      <c r="R3606" s="299"/>
      <c r="S3606" s="300">
        <v>59.35</v>
      </c>
      <c r="T3606" s="301"/>
      <c r="U3606" s="246"/>
    </row>
    <row r="3607" spans="1:21" x14ac:dyDescent="0.25">
      <c r="A3607" s="290" t="s">
        <v>7913</v>
      </c>
      <c r="B3607" t="s">
        <v>698</v>
      </c>
      <c r="C3607" t="s">
        <v>699</v>
      </c>
      <c r="D3607" t="s">
        <v>700</v>
      </c>
      <c r="E3607" t="s">
        <v>7914</v>
      </c>
      <c r="F3607" t="s">
        <v>98</v>
      </c>
      <c r="G3607" t="s">
        <v>97</v>
      </c>
      <c r="H3607" t="s">
        <v>833</v>
      </c>
      <c r="I3607" s="200">
        <v>8500</v>
      </c>
      <c r="J3607" s="200"/>
      <c r="K3607" s="237">
        <v>296</v>
      </c>
      <c r="L3607" s="237"/>
      <c r="M3607" s="288">
        <v>28.72</v>
      </c>
      <c r="N3607" s="288"/>
      <c r="O3607" s="311">
        <v>9500</v>
      </c>
      <c r="P3607" s="298"/>
      <c r="Q3607" s="299">
        <v>298</v>
      </c>
      <c r="R3607" s="299"/>
      <c r="S3607" s="300">
        <v>31.88</v>
      </c>
      <c r="T3607" s="301"/>
      <c r="U3607" s="246"/>
    </row>
    <row r="3608" spans="1:21" x14ac:dyDescent="0.25">
      <c r="A3608" s="290" t="s">
        <v>7915</v>
      </c>
      <c r="B3608" t="s">
        <v>698</v>
      </c>
      <c r="C3608" t="s">
        <v>699</v>
      </c>
      <c r="D3608" t="s">
        <v>700</v>
      </c>
      <c r="E3608" t="s">
        <v>7916</v>
      </c>
      <c r="F3608" t="s">
        <v>98</v>
      </c>
      <c r="G3608" t="s">
        <v>97</v>
      </c>
      <c r="H3608" t="s">
        <v>833</v>
      </c>
      <c r="I3608" s="200">
        <v>15250</v>
      </c>
      <c r="J3608" s="200"/>
      <c r="K3608" s="237">
        <v>293</v>
      </c>
      <c r="L3608" s="237"/>
      <c r="M3608" s="288">
        <v>52.05</v>
      </c>
      <c r="N3608" s="288"/>
      <c r="O3608" s="311">
        <v>15250</v>
      </c>
      <c r="P3608" s="298"/>
      <c r="Q3608" s="299">
        <v>290</v>
      </c>
      <c r="R3608" s="299"/>
      <c r="S3608" s="300">
        <v>52.59</v>
      </c>
      <c r="T3608" s="301"/>
      <c r="U3608" s="246"/>
    </row>
    <row r="3609" spans="1:21" x14ac:dyDescent="0.25">
      <c r="A3609" s="290" t="s">
        <v>7917</v>
      </c>
      <c r="B3609" t="s">
        <v>698</v>
      </c>
      <c r="C3609" t="s">
        <v>699</v>
      </c>
      <c r="D3609" t="s">
        <v>700</v>
      </c>
      <c r="E3609" t="s">
        <v>7918</v>
      </c>
      <c r="F3609" t="s">
        <v>98</v>
      </c>
      <c r="G3609" t="s">
        <v>97</v>
      </c>
      <c r="H3609" t="s">
        <v>833</v>
      </c>
      <c r="I3609" s="200">
        <v>15300</v>
      </c>
      <c r="J3609" s="200"/>
      <c r="K3609" s="237">
        <v>653</v>
      </c>
      <c r="L3609" s="237"/>
      <c r="M3609" s="288">
        <v>23.43</v>
      </c>
      <c r="N3609" s="288"/>
      <c r="O3609" s="311">
        <v>15680</v>
      </c>
      <c r="P3609" s="298"/>
      <c r="Q3609" s="299">
        <v>649</v>
      </c>
      <c r="R3609" s="299"/>
      <c r="S3609" s="300">
        <v>24.16</v>
      </c>
      <c r="T3609" s="301"/>
      <c r="U3609" s="246"/>
    </row>
    <row r="3610" spans="1:21" x14ac:dyDescent="0.25">
      <c r="A3610" s="290" t="s">
        <v>7919</v>
      </c>
      <c r="B3610" t="s">
        <v>698</v>
      </c>
      <c r="C3610" t="s">
        <v>699</v>
      </c>
      <c r="D3610" t="s">
        <v>700</v>
      </c>
      <c r="E3610" t="s">
        <v>7920</v>
      </c>
      <c r="F3610" t="s">
        <v>98</v>
      </c>
      <c r="G3610" t="s">
        <v>97</v>
      </c>
      <c r="H3610" t="s">
        <v>833</v>
      </c>
      <c r="I3610" s="200">
        <v>37250</v>
      </c>
      <c r="J3610" s="200"/>
      <c r="K3610" s="237">
        <v>3016</v>
      </c>
      <c r="L3610" s="237"/>
      <c r="M3610" s="288">
        <v>12.35</v>
      </c>
      <c r="N3610" s="288"/>
      <c r="O3610" s="311">
        <v>38200</v>
      </c>
      <c r="P3610" s="298"/>
      <c r="Q3610" s="299">
        <v>3007</v>
      </c>
      <c r="R3610" s="299"/>
      <c r="S3610" s="300">
        <v>12.7</v>
      </c>
      <c r="T3610" s="301"/>
      <c r="U3610" s="246"/>
    </row>
    <row r="3611" spans="1:21" x14ac:dyDescent="0.25">
      <c r="A3611" s="290" t="s">
        <v>7921</v>
      </c>
      <c r="B3611" t="s">
        <v>698</v>
      </c>
      <c r="C3611" t="s">
        <v>699</v>
      </c>
      <c r="D3611" t="s">
        <v>700</v>
      </c>
      <c r="E3611" t="s">
        <v>7922</v>
      </c>
      <c r="F3611" t="s">
        <v>98</v>
      </c>
      <c r="G3611" t="s">
        <v>97</v>
      </c>
      <c r="H3611" t="s">
        <v>833</v>
      </c>
      <c r="I3611" s="200">
        <v>10000</v>
      </c>
      <c r="J3611" s="200"/>
      <c r="K3611" s="237">
        <v>284</v>
      </c>
      <c r="L3611" s="237"/>
      <c r="M3611" s="288">
        <v>35.21</v>
      </c>
      <c r="N3611" s="288"/>
      <c r="O3611" s="311">
        <v>10000</v>
      </c>
      <c r="P3611" s="298"/>
      <c r="Q3611" s="299">
        <v>292</v>
      </c>
      <c r="R3611" s="299"/>
      <c r="S3611" s="300">
        <v>34.25</v>
      </c>
      <c r="T3611" s="301"/>
      <c r="U3611" s="246"/>
    </row>
    <row r="3612" spans="1:21" x14ac:dyDescent="0.25">
      <c r="A3612" s="290" t="s">
        <v>7923</v>
      </c>
      <c r="B3612" t="s">
        <v>698</v>
      </c>
      <c r="C3612" t="s">
        <v>699</v>
      </c>
      <c r="D3612" t="s">
        <v>700</v>
      </c>
      <c r="E3612" t="s">
        <v>928</v>
      </c>
      <c r="F3612" t="s">
        <v>98</v>
      </c>
      <c r="G3612" t="s">
        <v>97</v>
      </c>
      <c r="H3612" t="s">
        <v>833</v>
      </c>
      <c r="I3612" s="200">
        <v>67626</v>
      </c>
      <c r="J3612" s="200"/>
      <c r="K3612" s="237">
        <v>1500</v>
      </c>
      <c r="L3612" s="237"/>
      <c r="M3612" s="288">
        <v>45.08</v>
      </c>
      <c r="N3612" s="288"/>
      <c r="O3612" s="311">
        <v>68978</v>
      </c>
      <c r="P3612" s="298"/>
      <c r="Q3612" s="299">
        <v>1509</v>
      </c>
      <c r="R3612" s="299"/>
      <c r="S3612" s="300">
        <v>45.71</v>
      </c>
      <c r="T3612" s="301"/>
      <c r="U3612" s="246"/>
    </row>
    <row r="3613" spans="1:21" x14ac:dyDescent="0.25">
      <c r="A3613" s="290" t="s">
        <v>7924</v>
      </c>
      <c r="B3613" t="s">
        <v>698</v>
      </c>
      <c r="C3613" t="s">
        <v>699</v>
      </c>
      <c r="D3613" t="s">
        <v>700</v>
      </c>
      <c r="E3613" t="s">
        <v>7925</v>
      </c>
      <c r="F3613" t="s">
        <v>98</v>
      </c>
      <c r="G3613" t="s">
        <v>97</v>
      </c>
      <c r="H3613" t="s">
        <v>833</v>
      </c>
      <c r="I3613" s="200">
        <v>13500</v>
      </c>
      <c r="J3613" s="200"/>
      <c r="K3613" s="237">
        <v>304</v>
      </c>
      <c r="L3613" s="237"/>
      <c r="M3613" s="288">
        <v>44.41</v>
      </c>
      <c r="N3613" s="288"/>
      <c r="O3613" s="311">
        <v>14500</v>
      </c>
      <c r="P3613" s="298"/>
      <c r="Q3613" s="299">
        <v>309</v>
      </c>
      <c r="R3613" s="299"/>
      <c r="S3613" s="300">
        <v>46.93</v>
      </c>
      <c r="T3613" s="301"/>
      <c r="U3613" s="246"/>
    </row>
    <row r="3614" spans="1:21" x14ac:dyDescent="0.25">
      <c r="A3614" s="290" t="s">
        <v>7926</v>
      </c>
      <c r="B3614" t="s">
        <v>698</v>
      </c>
      <c r="C3614" t="s">
        <v>699</v>
      </c>
      <c r="D3614" t="s">
        <v>700</v>
      </c>
      <c r="E3614" t="s">
        <v>7927</v>
      </c>
      <c r="F3614" t="s">
        <v>98</v>
      </c>
      <c r="G3614" t="s">
        <v>97</v>
      </c>
      <c r="H3614" t="s">
        <v>833</v>
      </c>
      <c r="I3614" s="200">
        <v>9000</v>
      </c>
      <c r="J3614" s="200"/>
      <c r="K3614" s="237">
        <v>251</v>
      </c>
      <c r="L3614" s="237"/>
      <c r="M3614" s="288">
        <v>35.86</v>
      </c>
      <c r="N3614" s="288"/>
      <c r="O3614" s="311">
        <v>9000</v>
      </c>
      <c r="P3614" s="298"/>
      <c r="Q3614" s="299">
        <v>250</v>
      </c>
      <c r="R3614" s="299"/>
      <c r="S3614" s="300">
        <v>36</v>
      </c>
      <c r="T3614" s="301"/>
      <c r="U3614" s="246"/>
    </row>
    <row r="3615" spans="1:21" x14ac:dyDescent="0.25">
      <c r="A3615" s="290" t="s">
        <v>7928</v>
      </c>
      <c r="B3615" t="s">
        <v>779</v>
      </c>
      <c r="C3615" t="s">
        <v>780</v>
      </c>
      <c r="D3615" t="s">
        <v>781</v>
      </c>
      <c r="E3615" t="s">
        <v>7929</v>
      </c>
      <c r="F3615" t="s">
        <v>98</v>
      </c>
      <c r="G3615" t="s">
        <v>97</v>
      </c>
      <c r="H3615" t="s">
        <v>833</v>
      </c>
      <c r="I3615" s="200">
        <v>60405</v>
      </c>
      <c r="J3615" s="200"/>
      <c r="K3615" s="237">
        <v>963.01</v>
      </c>
      <c r="L3615" s="237"/>
      <c r="M3615" s="288">
        <v>62.73</v>
      </c>
      <c r="N3615" s="288"/>
      <c r="O3615" s="311">
        <v>60405</v>
      </c>
      <c r="P3615" s="298"/>
      <c r="Q3615" s="299">
        <v>968.58</v>
      </c>
      <c r="R3615" s="299"/>
      <c r="S3615" s="300">
        <v>62.36</v>
      </c>
      <c r="T3615" s="301"/>
      <c r="U3615" s="246"/>
    </row>
    <row r="3616" spans="1:21" x14ac:dyDescent="0.25">
      <c r="A3616" s="290" t="s">
        <v>7930</v>
      </c>
      <c r="B3616" t="s">
        <v>779</v>
      </c>
      <c r="C3616" t="s">
        <v>780</v>
      </c>
      <c r="D3616" t="s">
        <v>781</v>
      </c>
      <c r="E3616" t="s">
        <v>7931</v>
      </c>
      <c r="F3616" t="s">
        <v>98</v>
      </c>
      <c r="G3616" t="s">
        <v>97</v>
      </c>
      <c r="H3616" t="s">
        <v>896</v>
      </c>
      <c r="I3616" s="200">
        <v>0</v>
      </c>
      <c r="J3616" s="200"/>
      <c r="K3616" s="237">
        <v>57.14</v>
      </c>
      <c r="L3616" s="237"/>
      <c r="M3616" s="288">
        <v>0</v>
      </c>
      <c r="N3616" s="288"/>
      <c r="O3616" s="311">
        <v>0</v>
      </c>
      <c r="P3616" s="298"/>
      <c r="Q3616" s="299">
        <v>58.79</v>
      </c>
      <c r="R3616" s="299"/>
      <c r="S3616" s="300">
        <v>0</v>
      </c>
      <c r="T3616" s="301"/>
      <c r="U3616" s="246"/>
    </row>
    <row r="3617" spans="1:21" x14ac:dyDescent="0.25">
      <c r="A3617" s="290" t="s">
        <v>7932</v>
      </c>
      <c r="B3617" t="s">
        <v>779</v>
      </c>
      <c r="C3617" t="s">
        <v>780</v>
      </c>
      <c r="D3617" t="s">
        <v>781</v>
      </c>
      <c r="E3617" t="s">
        <v>7933</v>
      </c>
      <c r="F3617" t="s">
        <v>98</v>
      </c>
      <c r="G3617" t="s">
        <v>97</v>
      </c>
      <c r="H3617" t="s">
        <v>833</v>
      </c>
      <c r="I3617" s="200">
        <v>3850</v>
      </c>
      <c r="J3617" s="200"/>
      <c r="K3617" s="237">
        <v>176.71</v>
      </c>
      <c r="L3617" s="237"/>
      <c r="M3617" s="288">
        <v>21.79</v>
      </c>
      <c r="N3617" s="288"/>
      <c r="O3617" s="311">
        <v>4000</v>
      </c>
      <c r="P3617" s="298"/>
      <c r="Q3617" s="299">
        <v>176</v>
      </c>
      <c r="R3617" s="299"/>
      <c r="S3617" s="300">
        <v>22.73</v>
      </c>
      <c r="T3617" s="301"/>
      <c r="U3617" s="246"/>
    </row>
    <row r="3618" spans="1:21" x14ac:dyDescent="0.25">
      <c r="A3618" s="290" t="s">
        <v>7934</v>
      </c>
      <c r="B3618" t="s">
        <v>779</v>
      </c>
      <c r="C3618" t="s">
        <v>780</v>
      </c>
      <c r="D3618" t="s">
        <v>781</v>
      </c>
      <c r="E3618" t="s">
        <v>7935</v>
      </c>
      <c r="F3618" t="s">
        <v>98</v>
      </c>
      <c r="G3618" t="s">
        <v>97</v>
      </c>
      <c r="H3618" t="s">
        <v>833</v>
      </c>
      <c r="I3618" s="200">
        <v>6500</v>
      </c>
      <c r="J3618" s="200"/>
      <c r="K3618" s="237">
        <v>205.68</v>
      </c>
      <c r="L3618" s="237"/>
      <c r="M3618" s="288">
        <v>31.6</v>
      </c>
      <c r="N3618" s="288"/>
      <c r="O3618" s="311">
        <v>6500</v>
      </c>
      <c r="P3618" s="298"/>
      <c r="Q3618" s="299">
        <v>205.68</v>
      </c>
      <c r="R3618" s="299"/>
      <c r="S3618" s="300">
        <v>31.6</v>
      </c>
      <c r="T3618" s="301"/>
      <c r="U3618" s="246"/>
    </row>
    <row r="3619" spans="1:21" x14ac:dyDescent="0.25">
      <c r="A3619" s="290" t="s">
        <v>7936</v>
      </c>
      <c r="B3619" t="s">
        <v>779</v>
      </c>
      <c r="C3619" t="s">
        <v>780</v>
      </c>
      <c r="D3619" t="s">
        <v>781</v>
      </c>
      <c r="E3619" t="s">
        <v>7937</v>
      </c>
      <c r="F3619" t="s">
        <v>98</v>
      </c>
      <c r="G3619" t="s">
        <v>97</v>
      </c>
      <c r="H3619" t="s">
        <v>833</v>
      </c>
      <c r="I3619" s="200">
        <v>446475</v>
      </c>
      <c r="J3619" s="200"/>
      <c r="K3619" s="237">
        <v>2666.79</v>
      </c>
      <c r="L3619" s="237"/>
      <c r="M3619" s="288">
        <v>167.42</v>
      </c>
      <c r="N3619" s="288"/>
      <c r="O3619" s="311">
        <v>459171</v>
      </c>
      <c r="P3619" s="298"/>
      <c r="Q3619" s="299">
        <v>2695.77</v>
      </c>
      <c r="R3619" s="299"/>
      <c r="S3619" s="300">
        <v>170.33</v>
      </c>
      <c r="T3619" s="301"/>
      <c r="U3619" s="246"/>
    </row>
    <row r="3620" spans="1:21" x14ac:dyDescent="0.25">
      <c r="A3620" s="290" t="s">
        <v>7938</v>
      </c>
      <c r="B3620" t="s">
        <v>779</v>
      </c>
      <c r="C3620" t="s">
        <v>780</v>
      </c>
      <c r="D3620" t="s">
        <v>781</v>
      </c>
      <c r="E3620" t="s">
        <v>7939</v>
      </c>
      <c r="F3620" t="s">
        <v>98</v>
      </c>
      <c r="G3620" t="s">
        <v>97</v>
      </c>
      <c r="H3620" t="s">
        <v>833</v>
      </c>
      <c r="I3620" s="200">
        <v>24150</v>
      </c>
      <c r="J3620" s="200"/>
      <c r="K3620" s="237">
        <v>316.45999999999998</v>
      </c>
      <c r="L3620" s="237"/>
      <c r="M3620" s="288">
        <v>76.31</v>
      </c>
      <c r="N3620" s="288"/>
      <c r="O3620" s="311">
        <v>25360</v>
      </c>
      <c r="P3620" s="298"/>
      <c r="Q3620" s="299">
        <v>331.43</v>
      </c>
      <c r="R3620" s="299"/>
      <c r="S3620" s="300">
        <v>76.52</v>
      </c>
      <c r="T3620" s="301"/>
      <c r="U3620" s="246"/>
    </row>
    <row r="3621" spans="1:21" x14ac:dyDescent="0.25">
      <c r="A3621" s="290" t="s">
        <v>7940</v>
      </c>
      <c r="B3621" t="s">
        <v>779</v>
      </c>
      <c r="C3621" t="s">
        <v>780</v>
      </c>
      <c r="D3621" t="s">
        <v>781</v>
      </c>
      <c r="E3621" t="s">
        <v>7941</v>
      </c>
      <c r="F3621" t="s">
        <v>98</v>
      </c>
      <c r="G3621" t="s">
        <v>97</v>
      </c>
      <c r="H3621" t="s">
        <v>833</v>
      </c>
      <c r="I3621" s="200">
        <v>7500</v>
      </c>
      <c r="J3621" s="200"/>
      <c r="K3621" s="237">
        <v>214.86</v>
      </c>
      <c r="L3621" s="237"/>
      <c r="M3621" s="288">
        <v>34.909999999999997</v>
      </c>
      <c r="N3621" s="288"/>
      <c r="O3621" s="311">
        <v>7500</v>
      </c>
      <c r="P3621" s="298"/>
      <c r="Q3621" s="299">
        <v>222.7</v>
      </c>
      <c r="R3621" s="299"/>
      <c r="S3621" s="300">
        <v>33.68</v>
      </c>
      <c r="T3621" s="301"/>
      <c r="U3621" s="246"/>
    </row>
    <row r="3622" spans="1:21" x14ac:dyDescent="0.25">
      <c r="A3622" s="290" t="s">
        <v>7942</v>
      </c>
      <c r="B3622" t="s">
        <v>779</v>
      </c>
      <c r="C3622" t="s">
        <v>780</v>
      </c>
      <c r="D3622" t="s">
        <v>781</v>
      </c>
      <c r="E3622" t="s">
        <v>7943</v>
      </c>
      <c r="F3622" t="s">
        <v>98</v>
      </c>
      <c r="G3622" t="s">
        <v>97</v>
      </c>
      <c r="H3622" t="s">
        <v>833</v>
      </c>
      <c r="I3622" s="200">
        <v>25260</v>
      </c>
      <c r="J3622" s="200"/>
      <c r="K3622" s="237">
        <v>325.01</v>
      </c>
      <c r="L3622" s="237"/>
      <c r="M3622" s="288">
        <v>77.72</v>
      </c>
      <c r="N3622" s="288"/>
      <c r="O3622" s="311">
        <v>25765</v>
      </c>
      <c r="P3622" s="298"/>
      <c r="Q3622" s="299">
        <v>327.31</v>
      </c>
      <c r="R3622" s="299"/>
      <c r="S3622" s="300">
        <v>78.72</v>
      </c>
      <c r="T3622" s="301"/>
      <c r="U3622" s="246"/>
    </row>
    <row r="3623" spans="1:21" x14ac:dyDescent="0.25">
      <c r="A3623" s="290" t="s">
        <v>7944</v>
      </c>
      <c r="B3623" t="s">
        <v>779</v>
      </c>
      <c r="C3623" t="s">
        <v>780</v>
      </c>
      <c r="D3623" t="s">
        <v>781</v>
      </c>
      <c r="E3623" t="s">
        <v>7945</v>
      </c>
      <c r="F3623" t="s">
        <v>98</v>
      </c>
      <c r="G3623" t="s">
        <v>97</v>
      </c>
      <c r="H3623" t="s">
        <v>896</v>
      </c>
      <c r="I3623" s="200">
        <v>0</v>
      </c>
      <c r="J3623" s="200"/>
      <c r="K3623" s="237">
        <v>61.65</v>
      </c>
      <c r="L3623" s="237"/>
      <c r="M3623" s="288">
        <v>0</v>
      </c>
      <c r="N3623" s="288"/>
      <c r="O3623" s="311">
        <v>0</v>
      </c>
      <c r="P3623" s="298"/>
      <c r="Q3623" s="299">
        <v>60.96</v>
      </c>
      <c r="R3623" s="299"/>
      <c r="S3623" s="300">
        <v>0</v>
      </c>
      <c r="T3623" s="301"/>
      <c r="U3623" s="246"/>
    </row>
    <row r="3624" spans="1:21" x14ac:dyDescent="0.25">
      <c r="A3624" s="290" t="s">
        <v>7946</v>
      </c>
      <c r="B3624" t="s">
        <v>779</v>
      </c>
      <c r="C3624" t="s">
        <v>780</v>
      </c>
      <c r="D3624" t="s">
        <v>781</v>
      </c>
      <c r="E3624" t="s">
        <v>7947</v>
      </c>
      <c r="F3624" t="s">
        <v>98</v>
      </c>
      <c r="G3624" t="s">
        <v>97</v>
      </c>
      <c r="H3624" t="s">
        <v>833</v>
      </c>
      <c r="I3624" s="200">
        <v>185675</v>
      </c>
      <c r="J3624" s="200"/>
      <c r="K3624" s="237">
        <v>1579.57</v>
      </c>
      <c r="L3624" s="237"/>
      <c r="M3624" s="288">
        <v>117.55</v>
      </c>
      <c r="N3624" s="288"/>
      <c r="O3624" s="311">
        <v>191064</v>
      </c>
      <c r="P3624" s="298"/>
      <c r="Q3624" s="299">
        <v>1593.3</v>
      </c>
      <c r="R3624" s="299"/>
      <c r="S3624" s="300">
        <v>119.92</v>
      </c>
      <c r="T3624" s="301"/>
      <c r="U3624" s="246"/>
    </row>
    <row r="3625" spans="1:21" x14ac:dyDescent="0.25">
      <c r="A3625" s="290" t="s">
        <v>7948</v>
      </c>
      <c r="B3625" t="s">
        <v>779</v>
      </c>
      <c r="C3625" t="s">
        <v>780</v>
      </c>
      <c r="D3625" t="s">
        <v>781</v>
      </c>
      <c r="E3625" t="s">
        <v>7949</v>
      </c>
      <c r="F3625" t="s">
        <v>98</v>
      </c>
      <c r="G3625" t="s">
        <v>97</v>
      </c>
      <c r="H3625" t="s">
        <v>833</v>
      </c>
      <c r="I3625" s="200">
        <v>27823</v>
      </c>
      <c r="J3625" s="200"/>
      <c r="K3625" s="237">
        <v>867.74</v>
      </c>
      <c r="L3625" s="237"/>
      <c r="M3625" s="288">
        <v>32.06</v>
      </c>
      <c r="N3625" s="288"/>
      <c r="O3625" s="311">
        <v>28108</v>
      </c>
      <c r="P3625" s="298"/>
      <c r="Q3625" s="299">
        <v>870.77</v>
      </c>
      <c r="R3625" s="299"/>
      <c r="S3625" s="300">
        <v>32.28</v>
      </c>
      <c r="T3625" s="301"/>
      <c r="U3625" s="246"/>
    </row>
    <row r="3626" spans="1:21" x14ac:dyDescent="0.25">
      <c r="A3626" s="290" t="s">
        <v>7950</v>
      </c>
      <c r="B3626" t="s">
        <v>779</v>
      </c>
      <c r="C3626" t="s">
        <v>780</v>
      </c>
      <c r="D3626" t="s">
        <v>781</v>
      </c>
      <c r="E3626" t="s">
        <v>7951</v>
      </c>
      <c r="F3626" t="s">
        <v>98</v>
      </c>
      <c r="G3626" t="s">
        <v>97</v>
      </c>
      <c r="H3626" t="s">
        <v>833</v>
      </c>
      <c r="I3626" s="200">
        <v>17779</v>
      </c>
      <c r="J3626" s="200"/>
      <c r="K3626" s="237">
        <v>416.29</v>
      </c>
      <c r="L3626" s="237"/>
      <c r="M3626" s="288">
        <v>42.71</v>
      </c>
      <c r="N3626" s="288"/>
      <c r="O3626" s="311">
        <v>17320</v>
      </c>
      <c r="P3626" s="298"/>
      <c r="Q3626" s="299">
        <v>424.46</v>
      </c>
      <c r="R3626" s="299"/>
      <c r="S3626" s="300">
        <v>40.799999999999997</v>
      </c>
      <c r="T3626" s="301"/>
      <c r="U3626" s="246"/>
    </row>
    <row r="3627" spans="1:21" x14ac:dyDescent="0.25">
      <c r="A3627" s="290" t="s">
        <v>7952</v>
      </c>
      <c r="B3627" t="s">
        <v>779</v>
      </c>
      <c r="C3627" t="s">
        <v>780</v>
      </c>
      <c r="D3627" t="s">
        <v>781</v>
      </c>
      <c r="E3627" t="s">
        <v>7953</v>
      </c>
      <c r="F3627" t="s">
        <v>98</v>
      </c>
      <c r="G3627" t="s">
        <v>97</v>
      </c>
      <c r="H3627" t="s">
        <v>833</v>
      </c>
      <c r="I3627" s="200">
        <v>15000</v>
      </c>
      <c r="J3627" s="200"/>
      <c r="K3627" s="237">
        <v>224.41</v>
      </c>
      <c r="L3627" s="237"/>
      <c r="M3627" s="288">
        <v>66.84</v>
      </c>
      <c r="N3627" s="288"/>
      <c r="O3627" s="311">
        <v>17500</v>
      </c>
      <c r="P3627" s="298"/>
      <c r="Q3627" s="299">
        <v>223.32</v>
      </c>
      <c r="R3627" s="299"/>
      <c r="S3627" s="300">
        <v>78.36</v>
      </c>
      <c r="T3627" s="301"/>
      <c r="U3627" s="246"/>
    </row>
    <row r="3628" spans="1:21" x14ac:dyDescent="0.25">
      <c r="A3628" s="290" t="s">
        <v>7954</v>
      </c>
      <c r="B3628" t="s">
        <v>779</v>
      </c>
      <c r="C3628" t="s">
        <v>780</v>
      </c>
      <c r="D3628" t="s">
        <v>781</v>
      </c>
      <c r="E3628" t="s">
        <v>7955</v>
      </c>
      <c r="F3628" t="s">
        <v>98</v>
      </c>
      <c r="G3628" t="s">
        <v>97</v>
      </c>
      <c r="H3628" t="s">
        <v>833</v>
      </c>
      <c r="I3628" s="200">
        <v>49118</v>
      </c>
      <c r="J3628" s="200"/>
      <c r="K3628" s="237">
        <v>646.09</v>
      </c>
      <c r="L3628" s="237"/>
      <c r="M3628" s="288">
        <v>76.02</v>
      </c>
      <c r="N3628" s="288"/>
      <c r="O3628" s="311">
        <v>53969</v>
      </c>
      <c r="P3628" s="298"/>
      <c r="Q3628" s="299">
        <v>662.48</v>
      </c>
      <c r="R3628" s="299"/>
      <c r="S3628" s="300">
        <v>81.47</v>
      </c>
      <c r="T3628" s="301"/>
      <c r="U3628" s="246"/>
    </row>
    <row r="3629" spans="1:21" x14ac:dyDescent="0.25">
      <c r="A3629" s="290" t="s">
        <v>7956</v>
      </c>
      <c r="B3629" t="s">
        <v>779</v>
      </c>
      <c r="C3629" t="s">
        <v>780</v>
      </c>
      <c r="D3629" t="s">
        <v>781</v>
      </c>
      <c r="E3629" t="s">
        <v>7957</v>
      </c>
      <c r="F3629" t="s">
        <v>98</v>
      </c>
      <c r="G3629" t="s">
        <v>97</v>
      </c>
      <c r="H3629" t="s">
        <v>833</v>
      </c>
      <c r="I3629" s="200">
        <v>413374</v>
      </c>
      <c r="J3629" s="200"/>
      <c r="K3629" s="237">
        <v>2659.27</v>
      </c>
      <c r="L3629" s="237"/>
      <c r="M3629" s="288">
        <v>155.44999999999999</v>
      </c>
      <c r="N3629" s="288"/>
      <c r="O3629" s="311">
        <v>429624</v>
      </c>
      <c r="P3629" s="298"/>
      <c r="Q3629" s="299">
        <v>2695.98</v>
      </c>
      <c r="R3629" s="299"/>
      <c r="S3629" s="300">
        <v>159.36000000000001</v>
      </c>
      <c r="T3629" s="301"/>
      <c r="U3629" s="246"/>
    </row>
    <row r="3630" spans="1:21" x14ac:dyDescent="0.25">
      <c r="A3630" s="290" t="s">
        <v>7958</v>
      </c>
      <c r="B3630" t="s">
        <v>779</v>
      </c>
      <c r="C3630" t="s">
        <v>780</v>
      </c>
      <c r="D3630" t="s">
        <v>781</v>
      </c>
      <c r="E3630" t="s">
        <v>7959</v>
      </c>
      <c r="F3630" t="s">
        <v>98</v>
      </c>
      <c r="G3630" t="s">
        <v>97</v>
      </c>
      <c r="H3630" t="s">
        <v>833</v>
      </c>
      <c r="I3630" s="200">
        <v>32392</v>
      </c>
      <c r="J3630" s="200"/>
      <c r="K3630" s="237">
        <v>342.14</v>
      </c>
      <c r="L3630" s="237"/>
      <c r="M3630" s="288">
        <v>94.67</v>
      </c>
      <c r="N3630" s="288"/>
      <c r="O3630" s="311">
        <v>37665</v>
      </c>
      <c r="P3630" s="298"/>
      <c r="Q3630" s="299">
        <v>344.36</v>
      </c>
      <c r="R3630" s="299"/>
      <c r="S3630" s="300">
        <v>109.38</v>
      </c>
      <c r="T3630" s="301"/>
      <c r="U3630" s="246"/>
    </row>
    <row r="3631" spans="1:21" x14ac:dyDescent="0.25">
      <c r="A3631" s="290" t="s">
        <v>7960</v>
      </c>
      <c r="B3631" t="s">
        <v>779</v>
      </c>
      <c r="C3631" t="s">
        <v>780</v>
      </c>
      <c r="D3631" t="s">
        <v>781</v>
      </c>
      <c r="E3631" t="s">
        <v>7961</v>
      </c>
      <c r="F3631" t="s">
        <v>98</v>
      </c>
      <c r="G3631" t="s">
        <v>97</v>
      </c>
      <c r="H3631" t="s">
        <v>833</v>
      </c>
      <c r="I3631" s="200">
        <v>26000</v>
      </c>
      <c r="J3631" s="200"/>
      <c r="K3631" s="237">
        <v>467.17</v>
      </c>
      <c r="L3631" s="237"/>
      <c r="M3631" s="288">
        <v>55.65</v>
      </c>
      <c r="N3631" s="288"/>
      <c r="O3631" s="311">
        <v>28000</v>
      </c>
      <c r="P3631" s="298"/>
      <c r="Q3631" s="299">
        <v>471.15</v>
      </c>
      <c r="R3631" s="299"/>
      <c r="S3631" s="300">
        <v>59.43</v>
      </c>
      <c r="T3631" s="301"/>
      <c r="U3631" s="246"/>
    </row>
    <row r="3632" spans="1:21" x14ac:dyDescent="0.25">
      <c r="A3632" s="290" t="s">
        <v>7962</v>
      </c>
      <c r="B3632" t="s">
        <v>779</v>
      </c>
      <c r="C3632" t="s">
        <v>780</v>
      </c>
      <c r="D3632" t="s">
        <v>781</v>
      </c>
      <c r="E3632" t="s">
        <v>7963</v>
      </c>
      <c r="F3632" t="s">
        <v>98</v>
      </c>
      <c r="G3632" t="s">
        <v>97</v>
      </c>
      <c r="H3632" t="s">
        <v>833</v>
      </c>
      <c r="I3632" s="200">
        <v>675</v>
      </c>
      <c r="J3632" s="200"/>
      <c r="K3632" s="237">
        <v>136.88999999999999</v>
      </c>
      <c r="L3632" s="237"/>
      <c r="M3632" s="288">
        <v>4.93</v>
      </c>
      <c r="N3632" s="288"/>
      <c r="O3632" s="311">
        <v>675</v>
      </c>
      <c r="P3632" s="298"/>
      <c r="Q3632" s="299">
        <v>137.79</v>
      </c>
      <c r="R3632" s="299"/>
      <c r="S3632" s="300">
        <v>4.9000000000000004</v>
      </c>
      <c r="T3632" s="301"/>
      <c r="U3632" s="246"/>
    </row>
    <row r="3633" spans="1:21" x14ac:dyDescent="0.25">
      <c r="A3633" s="290" t="s">
        <v>7964</v>
      </c>
      <c r="B3633" t="s">
        <v>779</v>
      </c>
      <c r="C3633" t="s">
        <v>780</v>
      </c>
      <c r="D3633" t="s">
        <v>781</v>
      </c>
      <c r="E3633" t="s">
        <v>7965</v>
      </c>
      <c r="F3633" t="s">
        <v>98</v>
      </c>
      <c r="G3633" t="s">
        <v>97</v>
      </c>
      <c r="H3633" t="s">
        <v>833</v>
      </c>
      <c r="I3633" s="200">
        <v>22000</v>
      </c>
      <c r="J3633" s="200"/>
      <c r="K3633" s="237">
        <v>518.47</v>
      </c>
      <c r="L3633" s="237"/>
      <c r="M3633" s="288">
        <v>42.43</v>
      </c>
      <c r="N3633" s="288"/>
      <c r="O3633" s="311">
        <v>22440</v>
      </c>
      <c r="P3633" s="298"/>
      <c r="Q3633" s="299">
        <v>514.76</v>
      </c>
      <c r="R3633" s="299"/>
      <c r="S3633" s="300">
        <v>43.59</v>
      </c>
      <c r="T3633" s="301"/>
      <c r="U3633" s="246"/>
    </row>
    <row r="3634" spans="1:21" x14ac:dyDescent="0.25">
      <c r="A3634" s="290" t="s">
        <v>7966</v>
      </c>
      <c r="B3634" t="s">
        <v>779</v>
      </c>
      <c r="C3634" t="s">
        <v>780</v>
      </c>
      <c r="D3634" t="s">
        <v>781</v>
      </c>
      <c r="E3634" t="s">
        <v>7967</v>
      </c>
      <c r="F3634" t="s">
        <v>98</v>
      </c>
      <c r="G3634" t="s">
        <v>97</v>
      </c>
      <c r="H3634" t="s">
        <v>833</v>
      </c>
      <c r="I3634" s="200">
        <v>8805</v>
      </c>
      <c r="J3634" s="200"/>
      <c r="K3634" s="237">
        <v>489.88</v>
      </c>
      <c r="L3634" s="237"/>
      <c r="M3634" s="288">
        <v>17.97</v>
      </c>
      <c r="N3634" s="288"/>
      <c r="O3634" s="311">
        <v>22180</v>
      </c>
      <c r="P3634" s="298"/>
      <c r="Q3634" s="299">
        <v>550.99</v>
      </c>
      <c r="R3634" s="299"/>
      <c r="S3634" s="300">
        <v>40.25</v>
      </c>
      <c r="T3634" s="301"/>
      <c r="U3634" s="246"/>
    </row>
    <row r="3635" spans="1:21" x14ac:dyDescent="0.25">
      <c r="A3635" s="290" t="s">
        <v>7968</v>
      </c>
      <c r="B3635" t="s">
        <v>779</v>
      </c>
      <c r="C3635" t="s">
        <v>780</v>
      </c>
      <c r="D3635" t="s">
        <v>781</v>
      </c>
      <c r="E3635" t="s">
        <v>7969</v>
      </c>
      <c r="F3635" t="s">
        <v>98</v>
      </c>
      <c r="G3635" t="s">
        <v>97</v>
      </c>
      <c r="H3635" t="s">
        <v>833</v>
      </c>
      <c r="I3635" s="200">
        <v>20000</v>
      </c>
      <c r="J3635" s="200"/>
      <c r="K3635" s="237">
        <v>435.72</v>
      </c>
      <c r="L3635" s="237"/>
      <c r="M3635" s="288">
        <v>45.9</v>
      </c>
      <c r="N3635" s="288"/>
      <c r="O3635" s="311">
        <v>21000</v>
      </c>
      <c r="P3635" s="298"/>
      <c r="Q3635" s="299">
        <v>439.8</v>
      </c>
      <c r="R3635" s="299"/>
      <c r="S3635" s="300">
        <v>47.75</v>
      </c>
      <c r="T3635" s="301"/>
      <c r="U3635" s="246"/>
    </row>
    <row r="3636" spans="1:21" x14ac:dyDescent="0.25">
      <c r="A3636" s="290" t="s">
        <v>7970</v>
      </c>
      <c r="B3636" t="s">
        <v>779</v>
      </c>
      <c r="C3636" t="s">
        <v>780</v>
      </c>
      <c r="D3636" t="s">
        <v>781</v>
      </c>
      <c r="E3636" t="s">
        <v>7971</v>
      </c>
      <c r="F3636" t="s">
        <v>98</v>
      </c>
      <c r="G3636" t="s">
        <v>97</v>
      </c>
      <c r="H3636" t="s">
        <v>833</v>
      </c>
      <c r="I3636" s="200">
        <v>5725</v>
      </c>
      <c r="J3636" s="200"/>
      <c r="K3636" s="237">
        <v>131.13</v>
      </c>
      <c r="L3636" s="237"/>
      <c r="M3636" s="288">
        <v>43.66</v>
      </c>
      <c r="N3636" s="288"/>
      <c r="O3636" s="311">
        <v>6225</v>
      </c>
      <c r="P3636" s="298"/>
      <c r="Q3636" s="299">
        <v>127.44</v>
      </c>
      <c r="R3636" s="299"/>
      <c r="S3636" s="300">
        <v>48.85</v>
      </c>
      <c r="T3636" s="301"/>
      <c r="U3636" s="246"/>
    </row>
    <row r="3637" spans="1:21" x14ac:dyDescent="0.25">
      <c r="A3637" s="290" t="s">
        <v>7972</v>
      </c>
      <c r="B3637" t="s">
        <v>779</v>
      </c>
      <c r="C3637" t="s">
        <v>780</v>
      </c>
      <c r="D3637" t="s">
        <v>781</v>
      </c>
      <c r="E3637" t="s">
        <v>7973</v>
      </c>
      <c r="F3637" t="s">
        <v>98</v>
      </c>
      <c r="G3637" t="s">
        <v>97</v>
      </c>
      <c r="H3637" t="s">
        <v>833</v>
      </c>
      <c r="I3637" s="200">
        <v>32566</v>
      </c>
      <c r="J3637" s="200"/>
      <c r="K3637" s="237">
        <v>734.95</v>
      </c>
      <c r="L3637" s="237"/>
      <c r="M3637" s="288">
        <v>44.31</v>
      </c>
      <c r="N3637" s="288"/>
      <c r="O3637" s="311">
        <v>33706</v>
      </c>
      <c r="P3637" s="298"/>
      <c r="Q3637" s="299">
        <v>746.19</v>
      </c>
      <c r="R3637" s="299"/>
      <c r="S3637" s="300">
        <v>45.17</v>
      </c>
      <c r="T3637" s="301"/>
      <c r="U3637" s="246"/>
    </row>
    <row r="3638" spans="1:21" x14ac:dyDescent="0.25">
      <c r="A3638" s="290" t="s">
        <v>7974</v>
      </c>
      <c r="B3638" t="s">
        <v>779</v>
      </c>
      <c r="C3638" t="s">
        <v>780</v>
      </c>
      <c r="D3638" t="s">
        <v>781</v>
      </c>
      <c r="E3638" t="s">
        <v>7975</v>
      </c>
      <c r="F3638" t="s">
        <v>98</v>
      </c>
      <c r="G3638" t="s">
        <v>97</v>
      </c>
      <c r="H3638" t="s">
        <v>833</v>
      </c>
      <c r="I3638" s="200">
        <v>4564</v>
      </c>
      <c r="J3638" s="200"/>
      <c r="K3638" s="237">
        <v>141.36000000000001</v>
      </c>
      <c r="L3638" s="237"/>
      <c r="M3638" s="288">
        <v>32.29</v>
      </c>
      <c r="N3638" s="288"/>
      <c r="O3638" s="311">
        <v>4564</v>
      </c>
      <c r="P3638" s="298"/>
      <c r="Q3638" s="299">
        <v>140.69</v>
      </c>
      <c r="R3638" s="299"/>
      <c r="S3638" s="300">
        <v>32.44</v>
      </c>
      <c r="T3638" s="301"/>
      <c r="U3638" s="246"/>
    </row>
    <row r="3639" spans="1:21" x14ac:dyDescent="0.25">
      <c r="A3639" s="290" t="s">
        <v>7976</v>
      </c>
      <c r="B3639" t="s">
        <v>779</v>
      </c>
      <c r="C3639" t="s">
        <v>780</v>
      </c>
      <c r="D3639" t="s">
        <v>781</v>
      </c>
      <c r="E3639" t="s">
        <v>7977</v>
      </c>
      <c r="F3639" t="s">
        <v>98</v>
      </c>
      <c r="G3639" t="s">
        <v>97</v>
      </c>
      <c r="H3639" t="s">
        <v>833</v>
      </c>
      <c r="I3639" s="200">
        <v>154315</v>
      </c>
      <c r="J3639" s="200"/>
      <c r="K3639" s="237">
        <v>1904.18</v>
      </c>
      <c r="L3639" s="237"/>
      <c r="M3639" s="288">
        <v>81.040000000000006</v>
      </c>
      <c r="N3639" s="288"/>
      <c r="O3639" s="311">
        <v>164579</v>
      </c>
      <c r="P3639" s="298"/>
      <c r="Q3639" s="299">
        <v>1900.48</v>
      </c>
      <c r="R3639" s="299"/>
      <c r="S3639" s="300">
        <v>86.6</v>
      </c>
      <c r="T3639" s="301"/>
      <c r="U3639" s="246"/>
    </row>
    <row r="3640" spans="1:21" x14ac:dyDescent="0.25">
      <c r="A3640" s="290" t="s">
        <v>7978</v>
      </c>
      <c r="B3640" t="s">
        <v>779</v>
      </c>
      <c r="C3640" t="s">
        <v>780</v>
      </c>
      <c r="D3640" t="s">
        <v>781</v>
      </c>
      <c r="E3640" t="s">
        <v>7979</v>
      </c>
      <c r="F3640" t="s">
        <v>98</v>
      </c>
      <c r="G3640" t="s">
        <v>97</v>
      </c>
      <c r="H3640" t="s">
        <v>833</v>
      </c>
      <c r="I3640" s="200">
        <v>109214</v>
      </c>
      <c r="J3640" s="200"/>
      <c r="K3640" s="237">
        <v>1513.65</v>
      </c>
      <c r="L3640" s="237"/>
      <c r="M3640" s="288">
        <v>72.150000000000006</v>
      </c>
      <c r="N3640" s="288"/>
      <c r="O3640" s="311">
        <v>109120</v>
      </c>
      <c r="P3640" s="298"/>
      <c r="Q3640" s="299">
        <v>1512.4</v>
      </c>
      <c r="R3640" s="299"/>
      <c r="S3640" s="300">
        <v>72.150000000000006</v>
      </c>
      <c r="T3640" s="301"/>
      <c r="U3640" s="246"/>
    </row>
    <row r="3641" spans="1:21" x14ac:dyDescent="0.25">
      <c r="A3641" s="290" t="s">
        <v>7980</v>
      </c>
      <c r="B3641" t="s">
        <v>779</v>
      </c>
      <c r="C3641" t="s">
        <v>780</v>
      </c>
      <c r="D3641" t="s">
        <v>781</v>
      </c>
      <c r="E3641" t="s">
        <v>7981</v>
      </c>
      <c r="F3641" t="s">
        <v>98</v>
      </c>
      <c r="G3641" t="s">
        <v>97</v>
      </c>
      <c r="H3641" t="s">
        <v>833</v>
      </c>
      <c r="I3641" s="200">
        <v>49000</v>
      </c>
      <c r="J3641" s="200"/>
      <c r="K3641" s="237">
        <v>674.29</v>
      </c>
      <c r="L3641" s="237"/>
      <c r="M3641" s="288">
        <v>72.67</v>
      </c>
      <c r="N3641" s="288"/>
      <c r="O3641" s="311">
        <v>49000</v>
      </c>
      <c r="P3641" s="298"/>
      <c r="Q3641" s="299">
        <v>680.69</v>
      </c>
      <c r="R3641" s="299"/>
      <c r="S3641" s="300">
        <v>71.989999999999995</v>
      </c>
      <c r="T3641" s="301"/>
      <c r="U3641" s="246"/>
    </row>
    <row r="3642" spans="1:21" x14ac:dyDescent="0.25">
      <c r="A3642" s="290" t="s">
        <v>7982</v>
      </c>
      <c r="B3642" t="s">
        <v>779</v>
      </c>
      <c r="C3642" t="s">
        <v>780</v>
      </c>
      <c r="D3642" t="s">
        <v>781</v>
      </c>
      <c r="E3642" t="s">
        <v>7983</v>
      </c>
      <c r="F3642" t="s">
        <v>98</v>
      </c>
      <c r="G3642" t="s">
        <v>97</v>
      </c>
      <c r="H3642" t="s">
        <v>833</v>
      </c>
      <c r="I3642" s="200">
        <v>309701</v>
      </c>
      <c r="J3642" s="200"/>
      <c r="K3642" s="237">
        <v>2287.02</v>
      </c>
      <c r="L3642" s="237"/>
      <c r="M3642" s="288">
        <v>135.41999999999999</v>
      </c>
      <c r="N3642" s="288"/>
      <c r="O3642" s="311">
        <v>322969</v>
      </c>
      <c r="P3642" s="298"/>
      <c r="Q3642" s="299">
        <v>2326.83</v>
      </c>
      <c r="R3642" s="299"/>
      <c r="S3642" s="300">
        <v>138.80000000000001</v>
      </c>
      <c r="T3642" s="301"/>
      <c r="U3642" s="246"/>
    </row>
    <row r="3643" spans="1:21" x14ac:dyDescent="0.25">
      <c r="A3643" s="290" t="s">
        <v>7984</v>
      </c>
      <c r="B3643" t="s">
        <v>779</v>
      </c>
      <c r="C3643" t="s">
        <v>780</v>
      </c>
      <c r="D3643" t="s">
        <v>781</v>
      </c>
      <c r="E3643" t="s">
        <v>7985</v>
      </c>
      <c r="F3643" t="s">
        <v>98</v>
      </c>
      <c r="G3643" t="s">
        <v>97</v>
      </c>
      <c r="H3643" t="s">
        <v>833</v>
      </c>
      <c r="I3643" s="200">
        <v>33052</v>
      </c>
      <c r="J3643" s="200"/>
      <c r="K3643" s="237">
        <v>641.39</v>
      </c>
      <c r="L3643" s="237"/>
      <c r="M3643" s="288">
        <v>51.53</v>
      </c>
      <c r="N3643" s="288"/>
      <c r="O3643" s="311">
        <v>32084</v>
      </c>
      <c r="P3643" s="298"/>
      <c r="Q3643" s="299">
        <v>757.89</v>
      </c>
      <c r="R3643" s="299"/>
      <c r="S3643" s="300">
        <v>42.33</v>
      </c>
      <c r="T3643" s="301"/>
      <c r="U3643" s="246"/>
    </row>
    <row r="3644" spans="1:21" x14ac:dyDescent="0.25">
      <c r="A3644" s="290" t="s">
        <v>7986</v>
      </c>
      <c r="B3644" t="s">
        <v>779</v>
      </c>
      <c r="C3644" t="s">
        <v>780</v>
      </c>
      <c r="D3644" t="s">
        <v>781</v>
      </c>
      <c r="E3644" t="s">
        <v>7987</v>
      </c>
      <c r="F3644" t="s">
        <v>98</v>
      </c>
      <c r="G3644" t="s">
        <v>97</v>
      </c>
      <c r="H3644" t="s">
        <v>833</v>
      </c>
      <c r="I3644" s="200">
        <v>3900</v>
      </c>
      <c r="J3644" s="200"/>
      <c r="K3644" s="237">
        <v>125.77</v>
      </c>
      <c r="L3644" s="237"/>
      <c r="M3644" s="288">
        <v>31.01</v>
      </c>
      <c r="N3644" s="288"/>
      <c r="O3644" s="311">
        <v>4500</v>
      </c>
      <c r="P3644" s="298"/>
      <c r="Q3644" s="299">
        <v>130.56</v>
      </c>
      <c r="R3644" s="299"/>
      <c r="S3644" s="300">
        <v>34.47</v>
      </c>
      <c r="T3644" s="301"/>
      <c r="U3644" s="246"/>
    </row>
    <row r="3645" spans="1:21" x14ac:dyDescent="0.25">
      <c r="A3645" s="290" t="s">
        <v>7988</v>
      </c>
      <c r="B3645" t="s">
        <v>779</v>
      </c>
      <c r="C3645" t="s">
        <v>780</v>
      </c>
      <c r="D3645" t="s">
        <v>781</v>
      </c>
      <c r="E3645" t="s">
        <v>7989</v>
      </c>
      <c r="F3645" t="s">
        <v>98</v>
      </c>
      <c r="G3645" t="s">
        <v>97</v>
      </c>
      <c r="H3645" t="s">
        <v>833</v>
      </c>
      <c r="I3645" s="200">
        <v>15544</v>
      </c>
      <c r="J3645" s="200"/>
      <c r="K3645" s="237">
        <v>255.63</v>
      </c>
      <c r="L3645" s="237"/>
      <c r="M3645" s="288">
        <v>60.81</v>
      </c>
      <c r="N3645" s="288"/>
      <c r="O3645" s="311">
        <v>36544</v>
      </c>
      <c r="P3645" s="298"/>
      <c r="Q3645" s="299">
        <v>256.88</v>
      </c>
      <c r="R3645" s="299"/>
      <c r="S3645" s="300">
        <v>142.26</v>
      </c>
      <c r="T3645" s="301"/>
      <c r="U3645" s="246"/>
    </row>
    <row r="3646" spans="1:21" x14ac:dyDescent="0.25">
      <c r="A3646" s="290" t="s">
        <v>7990</v>
      </c>
      <c r="B3646" t="s">
        <v>779</v>
      </c>
      <c r="C3646" t="s">
        <v>780</v>
      </c>
      <c r="D3646" t="s">
        <v>781</v>
      </c>
      <c r="E3646" t="s">
        <v>7991</v>
      </c>
      <c r="F3646" t="s">
        <v>98</v>
      </c>
      <c r="G3646" t="s">
        <v>97</v>
      </c>
      <c r="H3646" t="s">
        <v>833</v>
      </c>
      <c r="I3646" s="200">
        <v>27000</v>
      </c>
      <c r="J3646" s="200"/>
      <c r="K3646" s="237">
        <v>761.58</v>
      </c>
      <c r="L3646" s="237"/>
      <c r="M3646" s="288">
        <v>35.450000000000003</v>
      </c>
      <c r="N3646" s="288"/>
      <c r="O3646" s="311">
        <v>28000</v>
      </c>
      <c r="P3646" s="298"/>
      <c r="Q3646" s="299">
        <v>767.04</v>
      </c>
      <c r="R3646" s="299"/>
      <c r="S3646" s="300">
        <v>36.5</v>
      </c>
      <c r="T3646" s="301"/>
      <c r="U3646" s="246"/>
    </row>
    <row r="3647" spans="1:21" x14ac:dyDescent="0.25">
      <c r="A3647" s="290" t="s">
        <v>7992</v>
      </c>
      <c r="B3647" t="s">
        <v>779</v>
      </c>
      <c r="C3647" t="s">
        <v>780</v>
      </c>
      <c r="D3647" t="s">
        <v>781</v>
      </c>
      <c r="E3647" t="s">
        <v>7993</v>
      </c>
      <c r="F3647" t="s">
        <v>98</v>
      </c>
      <c r="G3647" t="s">
        <v>97</v>
      </c>
      <c r="H3647" t="s">
        <v>833</v>
      </c>
      <c r="I3647" s="200">
        <v>38255</v>
      </c>
      <c r="J3647" s="200"/>
      <c r="K3647" s="237">
        <v>702.79</v>
      </c>
      <c r="L3647" s="237"/>
      <c r="M3647" s="288">
        <v>54.43</v>
      </c>
      <c r="N3647" s="288"/>
      <c r="O3647" s="311">
        <v>40084</v>
      </c>
      <c r="P3647" s="298"/>
      <c r="Q3647" s="299">
        <v>714.15</v>
      </c>
      <c r="R3647" s="299"/>
      <c r="S3647" s="300">
        <v>56.13</v>
      </c>
      <c r="T3647" s="301"/>
      <c r="U3647" s="246"/>
    </row>
    <row r="3648" spans="1:21" x14ac:dyDescent="0.25">
      <c r="A3648" s="290" t="s">
        <v>7994</v>
      </c>
      <c r="B3648" t="s">
        <v>779</v>
      </c>
      <c r="C3648" t="s">
        <v>780</v>
      </c>
      <c r="D3648" t="s">
        <v>781</v>
      </c>
      <c r="E3648" t="s">
        <v>7995</v>
      </c>
      <c r="F3648" t="s">
        <v>98</v>
      </c>
      <c r="G3648" t="s">
        <v>97</v>
      </c>
      <c r="H3648" t="s">
        <v>833</v>
      </c>
      <c r="I3648" s="200">
        <v>22316</v>
      </c>
      <c r="J3648" s="200"/>
      <c r="K3648" s="237">
        <v>389.71</v>
      </c>
      <c r="L3648" s="237"/>
      <c r="M3648" s="288">
        <v>57.26</v>
      </c>
      <c r="N3648" s="288"/>
      <c r="O3648" s="311">
        <v>23816</v>
      </c>
      <c r="P3648" s="298"/>
      <c r="Q3648" s="299">
        <v>392.22</v>
      </c>
      <c r="R3648" s="299"/>
      <c r="S3648" s="300">
        <v>60.72</v>
      </c>
      <c r="T3648" s="301"/>
      <c r="U3648" s="246"/>
    </row>
    <row r="3649" spans="1:21" x14ac:dyDescent="0.25">
      <c r="A3649" s="290" t="s">
        <v>7996</v>
      </c>
      <c r="B3649" t="s">
        <v>779</v>
      </c>
      <c r="C3649" t="s">
        <v>780</v>
      </c>
      <c r="D3649" t="s">
        <v>781</v>
      </c>
      <c r="E3649" t="s">
        <v>7997</v>
      </c>
      <c r="F3649" t="s">
        <v>98</v>
      </c>
      <c r="G3649" t="s">
        <v>97</v>
      </c>
      <c r="H3649" t="s">
        <v>833</v>
      </c>
      <c r="I3649" s="200">
        <v>101788</v>
      </c>
      <c r="J3649" s="200"/>
      <c r="K3649" s="237">
        <v>1790.32</v>
      </c>
      <c r="L3649" s="237"/>
      <c r="M3649" s="288">
        <v>56.85</v>
      </c>
      <c r="N3649" s="288"/>
      <c r="O3649" s="311">
        <v>101851</v>
      </c>
      <c r="P3649" s="298"/>
      <c r="Q3649" s="299">
        <v>1853.29</v>
      </c>
      <c r="R3649" s="299"/>
      <c r="S3649" s="300">
        <v>54.96</v>
      </c>
      <c r="T3649" s="301"/>
      <c r="U3649" s="246"/>
    </row>
    <row r="3650" spans="1:21" x14ac:dyDescent="0.25">
      <c r="A3650" s="290" t="s">
        <v>7998</v>
      </c>
      <c r="B3650" t="s">
        <v>779</v>
      </c>
      <c r="C3650" t="s">
        <v>780</v>
      </c>
      <c r="D3650" t="s">
        <v>781</v>
      </c>
      <c r="E3650" t="s">
        <v>7999</v>
      </c>
      <c r="F3650" t="s">
        <v>98</v>
      </c>
      <c r="G3650" t="s">
        <v>97</v>
      </c>
      <c r="H3650" t="s">
        <v>833</v>
      </c>
      <c r="I3650" s="200">
        <v>32626</v>
      </c>
      <c r="J3650" s="200"/>
      <c r="K3650" s="237">
        <v>843.48</v>
      </c>
      <c r="L3650" s="237"/>
      <c r="M3650" s="288">
        <v>38.68</v>
      </c>
      <c r="N3650" s="288"/>
      <c r="O3650" s="311">
        <v>34444</v>
      </c>
      <c r="P3650" s="298"/>
      <c r="Q3650" s="299">
        <v>844.39</v>
      </c>
      <c r="R3650" s="299"/>
      <c r="S3650" s="300">
        <v>40.79</v>
      </c>
      <c r="T3650" s="301"/>
      <c r="U3650" s="246"/>
    </row>
    <row r="3651" spans="1:21" x14ac:dyDescent="0.25">
      <c r="A3651" s="290" t="s">
        <v>8000</v>
      </c>
      <c r="B3651" t="s">
        <v>779</v>
      </c>
      <c r="C3651" t="s">
        <v>780</v>
      </c>
      <c r="D3651" t="s">
        <v>781</v>
      </c>
      <c r="E3651" t="s">
        <v>8001</v>
      </c>
      <c r="F3651" t="s">
        <v>98</v>
      </c>
      <c r="G3651" t="s">
        <v>97</v>
      </c>
      <c r="H3651" t="s">
        <v>833</v>
      </c>
      <c r="I3651" s="200">
        <v>104175</v>
      </c>
      <c r="J3651" s="200"/>
      <c r="K3651" s="237">
        <v>1266.48</v>
      </c>
      <c r="L3651" s="237"/>
      <c r="M3651" s="288">
        <v>82.26</v>
      </c>
      <c r="N3651" s="288"/>
      <c r="O3651" s="311">
        <v>106260</v>
      </c>
      <c r="P3651" s="298"/>
      <c r="Q3651" s="299">
        <v>1258.23</v>
      </c>
      <c r="R3651" s="299"/>
      <c r="S3651" s="300">
        <v>84.45</v>
      </c>
      <c r="T3651" s="301"/>
      <c r="U3651" s="246"/>
    </row>
    <row r="3652" spans="1:21" x14ac:dyDescent="0.25">
      <c r="A3652" s="290" t="s">
        <v>8002</v>
      </c>
      <c r="B3652" t="s">
        <v>779</v>
      </c>
      <c r="C3652" t="s">
        <v>780</v>
      </c>
      <c r="D3652" t="s">
        <v>781</v>
      </c>
      <c r="E3652" t="s">
        <v>8003</v>
      </c>
      <c r="F3652" t="s">
        <v>98</v>
      </c>
      <c r="G3652" t="s">
        <v>97</v>
      </c>
      <c r="H3652" t="s">
        <v>833</v>
      </c>
      <c r="I3652" s="200">
        <v>15000</v>
      </c>
      <c r="J3652" s="200"/>
      <c r="K3652" s="237">
        <v>252.76</v>
      </c>
      <c r="L3652" s="237"/>
      <c r="M3652" s="288">
        <v>59.34</v>
      </c>
      <c r="N3652" s="288"/>
      <c r="O3652" s="311">
        <v>22000</v>
      </c>
      <c r="P3652" s="298"/>
      <c r="Q3652" s="299">
        <v>258.43</v>
      </c>
      <c r="R3652" s="299"/>
      <c r="S3652" s="300">
        <v>85.13</v>
      </c>
      <c r="T3652" s="301"/>
      <c r="U3652" s="246"/>
    </row>
    <row r="3653" spans="1:21" x14ac:dyDescent="0.25">
      <c r="A3653" s="290" t="s">
        <v>8004</v>
      </c>
      <c r="B3653" t="s">
        <v>779</v>
      </c>
      <c r="C3653" t="s">
        <v>780</v>
      </c>
      <c r="D3653" t="s">
        <v>781</v>
      </c>
      <c r="E3653" t="s">
        <v>8005</v>
      </c>
      <c r="F3653" t="s">
        <v>98</v>
      </c>
      <c r="G3653" t="s">
        <v>97</v>
      </c>
      <c r="H3653" t="s">
        <v>833</v>
      </c>
      <c r="I3653" s="200">
        <v>18294</v>
      </c>
      <c r="J3653" s="200"/>
      <c r="K3653" s="237">
        <v>305.98</v>
      </c>
      <c r="L3653" s="237"/>
      <c r="M3653" s="288">
        <v>59.79</v>
      </c>
      <c r="N3653" s="288"/>
      <c r="O3653" s="311">
        <v>19209</v>
      </c>
      <c r="P3653" s="298"/>
      <c r="Q3653" s="299">
        <v>304.54000000000002</v>
      </c>
      <c r="R3653" s="299"/>
      <c r="S3653" s="300">
        <v>63.08</v>
      </c>
      <c r="T3653" s="301"/>
      <c r="U3653" s="246"/>
    </row>
    <row r="3654" spans="1:21" x14ac:dyDescent="0.25">
      <c r="A3654" s="290" t="s">
        <v>8006</v>
      </c>
      <c r="B3654" t="s">
        <v>779</v>
      </c>
      <c r="C3654" t="s">
        <v>780</v>
      </c>
      <c r="D3654" t="s">
        <v>781</v>
      </c>
      <c r="E3654" t="s">
        <v>8007</v>
      </c>
      <c r="F3654" t="s">
        <v>98</v>
      </c>
      <c r="G3654" t="s">
        <v>97</v>
      </c>
      <c r="H3654" t="s">
        <v>833</v>
      </c>
      <c r="I3654" s="200">
        <v>207640</v>
      </c>
      <c r="J3654" s="200"/>
      <c r="K3654" s="237">
        <v>1438.5</v>
      </c>
      <c r="L3654" s="237"/>
      <c r="M3654" s="288">
        <v>144.34</v>
      </c>
      <c r="N3654" s="288"/>
      <c r="O3654" s="311">
        <v>216409</v>
      </c>
      <c r="P3654" s="298"/>
      <c r="Q3654" s="299">
        <v>1454.21</v>
      </c>
      <c r="R3654" s="299"/>
      <c r="S3654" s="300">
        <v>148.82</v>
      </c>
      <c r="T3654" s="301"/>
      <c r="U3654" s="246"/>
    </row>
    <row r="3655" spans="1:21" x14ac:dyDescent="0.25">
      <c r="A3655" s="290" t="s">
        <v>8008</v>
      </c>
      <c r="B3655" t="s">
        <v>779</v>
      </c>
      <c r="C3655" t="s">
        <v>780</v>
      </c>
      <c r="D3655" t="s">
        <v>781</v>
      </c>
      <c r="E3655" t="s">
        <v>8009</v>
      </c>
      <c r="F3655" t="s">
        <v>98</v>
      </c>
      <c r="G3655" t="s">
        <v>97</v>
      </c>
      <c r="H3655" t="s">
        <v>833</v>
      </c>
      <c r="I3655" s="200">
        <v>4195</v>
      </c>
      <c r="J3655" s="200"/>
      <c r="K3655" s="237">
        <v>114.58</v>
      </c>
      <c r="L3655" s="237"/>
      <c r="M3655" s="288">
        <v>36.61</v>
      </c>
      <c r="N3655" s="288"/>
      <c r="O3655" s="311">
        <v>4305</v>
      </c>
      <c r="P3655" s="298"/>
      <c r="Q3655" s="299">
        <v>117.59</v>
      </c>
      <c r="R3655" s="299"/>
      <c r="S3655" s="300">
        <v>36.61</v>
      </c>
      <c r="T3655" s="301"/>
      <c r="U3655" s="246"/>
    </row>
    <row r="3656" spans="1:21" x14ac:dyDescent="0.25">
      <c r="A3656" s="290" t="s">
        <v>8010</v>
      </c>
      <c r="B3656" t="s">
        <v>779</v>
      </c>
      <c r="C3656" t="s">
        <v>780</v>
      </c>
      <c r="D3656" t="s">
        <v>781</v>
      </c>
      <c r="E3656" t="s">
        <v>1555</v>
      </c>
      <c r="F3656" t="s">
        <v>98</v>
      </c>
      <c r="G3656" t="s">
        <v>97</v>
      </c>
      <c r="H3656" t="s">
        <v>833</v>
      </c>
      <c r="I3656" s="200">
        <v>98250</v>
      </c>
      <c r="J3656" s="200"/>
      <c r="K3656" s="237">
        <v>743.89</v>
      </c>
      <c r="L3656" s="237"/>
      <c r="M3656" s="288">
        <v>132.08000000000001</v>
      </c>
      <c r="N3656" s="288"/>
      <c r="O3656" s="311">
        <v>107027</v>
      </c>
      <c r="P3656" s="298"/>
      <c r="Q3656" s="299">
        <v>745.32</v>
      </c>
      <c r="R3656" s="299"/>
      <c r="S3656" s="300">
        <v>143.6</v>
      </c>
      <c r="T3656" s="301"/>
      <c r="U3656" s="246"/>
    </row>
    <row r="3657" spans="1:21" x14ac:dyDescent="0.25">
      <c r="A3657" s="290" t="s">
        <v>8011</v>
      </c>
      <c r="B3657" t="s">
        <v>779</v>
      </c>
      <c r="C3657" t="s">
        <v>780</v>
      </c>
      <c r="D3657" t="s">
        <v>781</v>
      </c>
      <c r="E3657" t="s">
        <v>8012</v>
      </c>
      <c r="F3657" t="s">
        <v>98</v>
      </c>
      <c r="G3657" t="s">
        <v>97</v>
      </c>
      <c r="H3657" t="s">
        <v>833</v>
      </c>
      <c r="I3657" s="200">
        <v>25000</v>
      </c>
      <c r="J3657" s="200"/>
      <c r="K3657" s="237">
        <v>362.62</v>
      </c>
      <c r="L3657" s="237"/>
      <c r="M3657" s="288">
        <v>68.94</v>
      </c>
      <c r="N3657" s="288"/>
      <c r="O3657" s="311">
        <v>27250</v>
      </c>
      <c r="P3657" s="298"/>
      <c r="Q3657" s="299">
        <v>366.9</v>
      </c>
      <c r="R3657" s="299"/>
      <c r="S3657" s="300">
        <v>74.27</v>
      </c>
      <c r="T3657" s="301"/>
      <c r="U3657" s="246"/>
    </row>
    <row r="3658" spans="1:21" x14ac:dyDescent="0.25">
      <c r="A3658" s="290" t="s">
        <v>8013</v>
      </c>
      <c r="B3658" t="s">
        <v>779</v>
      </c>
      <c r="C3658" t="s">
        <v>780</v>
      </c>
      <c r="D3658" t="s">
        <v>781</v>
      </c>
      <c r="E3658" t="s">
        <v>8014</v>
      </c>
      <c r="F3658" t="s">
        <v>98</v>
      </c>
      <c r="G3658" t="s">
        <v>97</v>
      </c>
      <c r="H3658" t="s">
        <v>833</v>
      </c>
      <c r="I3658" s="200">
        <v>1300</v>
      </c>
      <c r="J3658" s="200"/>
      <c r="K3658" s="237">
        <v>115.12</v>
      </c>
      <c r="L3658" s="237"/>
      <c r="M3658" s="288">
        <v>11.29</v>
      </c>
      <c r="N3658" s="288"/>
      <c r="O3658" s="311">
        <v>1400</v>
      </c>
      <c r="P3658" s="298"/>
      <c r="Q3658" s="299">
        <v>116.8</v>
      </c>
      <c r="R3658" s="299"/>
      <c r="S3658" s="300">
        <v>11.99</v>
      </c>
      <c r="T3658" s="301"/>
      <c r="U3658" s="246"/>
    </row>
    <row r="3659" spans="1:21" x14ac:dyDescent="0.25">
      <c r="A3659" s="290" t="s">
        <v>8015</v>
      </c>
      <c r="B3659" t="s">
        <v>779</v>
      </c>
      <c r="C3659" t="s">
        <v>780</v>
      </c>
      <c r="D3659" t="s">
        <v>781</v>
      </c>
      <c r="E3659" t="s">
        <v>8016</v>
      </c>
      <c r="F3659" t="s">
        <v>98</v>
      </c>
      <c r="G3659" t="s">
        <v>97</v>
      </c>
      <c r="H3659" t="s">
        <v>833</v>
      </c>
      <c r="I3659" s="200">
        <v>33237</v>
      </c>
      <c r="J3659" s="200"/>
      <c r="K3659" s="237">
        <v>386.35</v>
      </c>
      <c r="L3659" s="237"/>
      <c r="M3659" s="288">
        <v>86.03</v>
      </c>
      <c r="N3659" s="288"/>
      <c r="O3659" s="311">
        <v>34234</v>
      </c>
      <c r="P3659" s="298"/>
      <c r="Q3659" s="299">
        <v>389.1</v>
      </c>
      <c r="R3659" s="299"/>
      <c r="S3659" s="300">
        <v>87.98</v>
      </c>
      <c r="T3659" s="301"/>
      <c r="U3659" s="246"/>
    </row>
    <row r="3660" spans="1:21" x14ac:dyDescent="0.25">
      <c r="A3660" s="290" t="s">
        <v>8017</v>
      </c>
      <c r="B3660" t="s">
        <v>779</v>
      </c>
      <c r="C3660" t="s">
        <v>780</v>
      </c>
      <c r="D3660" t="s">
        <v>781</v>
      </c>
      <c r="E3660" t="s">
        <v>8018</v>
      </c>
      <c r="F3660" t="s">
        <v>98</v>
      </c>
      <c r="G3660" t="s">
        <v>97</v>
      </c>
      <c r="H3660" t="s">
        <v>833</v>
      </c>
      <c r="I3660" s="200">
        <v>131695</v>
      </c>
      <c r="J3660" s="200"/>
      <c r="K3660" s="237">
        <v>1302.9100000000001</v>
      </c>
      <c r="L3660" s="237"/>
      <c r="M3660" s="288">
        <v>101.08</v>
      </c>
      <c r="N3660" s="288"/>
      <c r="O3660" s="311">
        <v>135925</v>
      </c>
      <c r="P3660" s="298"/>
      <c r="Q3660" s="299">
        <v>1304.55</v>
      </c>
      <c r="R3660" s="299"/>
      <c r="S3660" s="300">
        <v>104.19</v>
      </c>
      <c r="T3660" s="301"/>
      <c r="U3660" s="246"/>
    </row>
    <row r="3661" spans="1:21" x14ac:dyDescent="0.25">
      <c r="A3661" s="290" t="s">
        <v>8019</v>
      </c>
      <c r="B3661" t="s">
        <v>779</v>
      </c>
      <c r="C3661" t="s">
        <v>780</v>
      </c>
      <c r="D3661" t="s">
        <v>781</v>
      </c>
      <c r="E3661" t="s">
        <v>8020</v>
      </c>
      <c r="F3661" t="s">
        <v>98</v>
      </c>
      <c r="G3661" t="s">
        <v>97</v>
      </c>
      <c r="H3661" t="s">
        <v>833</v>
      </c>
      <c r="I3661" s="200">
        <v>215183</v>
      </c>
      <c r="J3661" s="200"/>
      <c r="K3661" s="237">
        <v>1728.84</v>
      </c>
      <c r="L3661" s="237"/>
      <c r="M3661" s="288">
        <v>124.47</v>
      </c>
      <c r="N3661" s="288"/>
      <c r="O3661" s="311">
        <v>221638</v>
      </c>
      <c r="P3661" s="298"/>
      <c r="Q3661" s="299">
        <v>1754.84</v>
      </c>
      <c r="R3661" s="299"/>
      <c r="S3661" s="300">
        <v>126.3</v>
      </c>
      <c r="T3661" s="301"/>
      <c r="U3661" s="246"/>
    </row>
    <row r="3662" spans="1:21" x14ac:dyDescent="0.25">
      <c r="A3662" s="290" t="s">
        <v>8021</v>
      </c>
      <c r="B3662" t="s">
        <v>779</v>
      </c>
      <c r="C3662" t="s">
        <v>780</v>
      </c>
      <c r="D3662" t="s">
        <v>781</v>
      </c>
      <c r="E3662" t="s">
        <v>8022</v>
      </c>
      <c r="F3662" t="s">
        <v>98</v>
      </c>
      <c r="G3662" t="s">
        <v>97</v>
      </c>
      <c r="H3662" t="s">
        <v>833</v>
      </c>
      <c r="I3662" s="200">
        <v>38000</v>
      </c>
      <c r="J3662" s="200"/>
      <c r="K3662" s="237">
        <v>640.41999999999996</v>
      </c>
      <c r="L3662" s="237"/>
      <c r="M3662" s="288">
        <v>59.34</v>
      </c>
      <c r="N3662" s="288"/>
      <c r="O3662" s="311">
        <v>38000</v>
      </c>
      <c r="P3662" s="298"/>
      <c r="Q3662" s="299">
        <v>636.03</v>
      </c>
      <c r="R3662" s="299"/>
      <c r="S3662" s="300">
        <v>59.75</v>
      </c>
      <c r="T3662" s="301"/>
      <c r="U3662" s="246"/>
    </row>
    <row r="3663" spans="1:21" x14ac:dyDescent="0.25">
      <c r="A3663" s="290" t="s">
        <v>8023</v>
      </c>
      <c r="B3663" t="s">
        <v>389</v>
      </c>
      <c r="C3663" t="s">
        <v>390</v>
      </c>
      <c r="D3663" t="s">
        <v>391</v>
      </c>
      <c r="E3663" t="s">
        <v>8024</v>
      </c>
      <c r="F3663" t="s">
        <v>148</v>
      </c>
      <c r="G3663" t="s">
        <v>140</v>
      </c>
      <c r="H3663" t="s">
        <v>1469</v>
      </c>
      <c r="I3663" s="200">
        <v>9200</v>
      </c>
      <c r="J3663" s="200"/>
      <c r="K3663" s="237">
        <v>161.26</v>
      </c>
      <c r="L3663" s="237"/>
      <c r="M3663" s="288">
        <v>57.05</v>
      </c>
      <c r="N3663" s="288"/>
      <c r="O3663" s="311">
        <v>9200</v>
      </c>
      <c r="P3663" s="298"/>
      <c r="Q3663" s="299">
        <v>164.16</v>
      </c>
      <c r="R3663" s="299"/>
      <c r="S3663" s="300">
        <v>56.04</v>
      </c>
      <c r="T3663" s="301"/>
      <c r="U3663" s="246"/>
    </row>
    <row r="3664" spans="1:21" x14ac:dyDescent="0.25">
      <c r="A3664" s="290" t="s">
        <v>8025</v>
      </c>
      <c r="B3664" t="s">
        <v>389</v>
      </c>
      <c r="C3664" t="s">
        <v>390</v>
      </c>
      <c r="D3664" t="s">
        <v>391</v>
      </c>
      <c r="E3664" t="s">
        <v>8026</v>
      </c>
      <c r="F3664" t="s">
        <v>148</v>
      </c>
      <c r="G3664" t="s">
        <v>140</v>
      </c>
      <c r="H3664" t="s">
        <v>833</v>
      </c>
      <c r="I3664" s="200">
        <v>150</v>
      </c>
      <c r="J3664" s="200"/>
      <c r="K3664" s="237">
        <v>37.46</v>
      </c>
      <c r="L3664" s="237"/>
      <c r="M3664" s="288">
        <v>4</v>
      </c>
      <c r="N3664" s="288"/>
      <c r="O3664" s="311">
        <v>150</v>
      </c>
      <c r="P3664" s="298"/>
      <c r="Q3664" s="299">
        <v>36.86</v>
      </c>
      <c r="R3664" s="299"/>
      <c r="S3664" s="300">
        <v>4.07</v>
      </c>
      <c r="T3664" s="301"/>
      <c r="U3664" s="246"/>
    </row>
    <row r="3665" spans="1:21" x14ac:dyDescent="0.25">
      <c r="A3665" s="290" t="s">
        <v>8027</v>
      </c>
      <c r="B3665" t="s">
        <v>389</v>
      </c>
      <c r="C3665" t="s">
        <v>390</v>
      </c>
      <c r="D3665" t="s">
        <v>391</v>
      </c>
      <c r="E3665" t="s">
        <v>8028</v>
      </c>
      <c r="F3665" t="s">
        <v>148</v>
      </c>
      <c r="G3665" t="s">
        <v>140</v>
      </c>
      <c r="H3665" t="s">
        <v>1469</v>
      </c>
      <c r="I3665" s="200">
        <v>7700</v>
      </c>
      <c r="J3665" s="200"/>
      <c r="K3665" s="237">
        <v>180.5</v>
      </c>
      <c r="L3665" s="237"/>
      <c r="M3665" s="288">
        <v>42.66</v>
      </c>
      <c r="N3665" s="288"/>
      <c r="O3665" s="311">
        <v>6500</v>
      </c>
      <c r="P3665" s="298"/>
      <c r="Q3665" s="299">
        <v>183.39</v>
      </c>
      <c r="R3665" s="299"/>
      <c r="S3665" s="300">
        <v>35.44</v>
      </c>
      <c r="T3665" s="301"/>
      <c r="U3665" s="246"/>
    </row>
    <row r="3666" spans="1:21" x14ac:dyDescent="0.25">
      <c r="A3666" s="290" t="s">
        <v>8029</v>
      </c>
      <c r="B3666" t="s">
        <v>389</v>
      </c>
      <c r="C3666" t="s">
        <v>390</v>
      </c>
      <c r="D3666" t="s">
        <v>391</v>
      </c>
      <c r="E3666" t="s">
        <v>8030</v>
      </c>
      <c r="F3666" t="s">
        <v>148</v>
      </c>
      <c r="G3666" t="s">
        <v>140</v>
      </c>
      <c r="H3666" t="s">
        <v>833</v>
      </c>
      <c r="I3666" s="200">
        <v>6250</v>
      </c>
      <c r="J3666" s="200"/>
      <c r="K3666" s="237">
        <v>263.64</v>
      </c>
      <c r="L3666" s="237"/>
      <c r="M3666" s="288">
        <v>23.71</v>
      </c>
      <c r="N3666" s="288"/>
      <c r="O3666" s="311">
        <v>6250</v>
      </c>
      <c r="P3666" s="298"/>
      <c r="Q3666" s="299">
        <v>264.7</v>
      </c>
      <c r="R3666" s="299"/>
      <c r="S3666" s="300">
        <v>23.61</v>
      </c>
      <c r="T3666" s="301"/>
      <c r="U3666" s="246"/>
    </row>
    <row r="3667" spans="1:21" x14ac:dyDescent="0.25">
      <c r="A3667" s="290" t="s">
        <v>8031</v>
      </c>
      <c r="B3667" t="s">
        <v>389</v>
      </c>
      <c r="C3667" t="s">
        <v>390</v>
      </c>
      <c r="D3667" t="s">
        <v>391</v>
      </c>
      <c r="E3667" t="s">
        <v>8032</v>
      </c>
      <c r="F3667" t="s">
        <v>148</v>
      </c>
      <c r="G3667" t="s">
        <v>140</v>
      </c>
      <c r="H3667" t="s">
        <v>833</v>
      </c>
      <c r="I3667" s="200">
        <v>14500</v>
      </c>
      <c r="J3667" s="200"/>
      <c r="K3667" s="237">
        <v>264.85000000000002</v>
      </c>
      <c r="L3667" s="237"/>
      <c r="M3667" s="288">
        <v>54.75</v>
      </c>
      <c r="N3667" s="288"/>
      <c r="O3667" s="311">
        <v>15850</v>
      </c>
      <c r="P3667" s="298"/>
      <c r="Q3667" s="299">
        <v>263.64999999999998</v>
      </c>
      <c r="R3667" s="299"/>
      <c r="S3667" s="300">
        <v>60.12</v>
      </c>
      <c r="T3667" s="301"/>
      <c r="U3667" s="246"/>
    </row>
    <row r="3668" spans="1:21" x14ac:dyDescent="0.25">
      <c r="A3668" s="290" t="s">
        <v>8033</v>
      </c>
      <c r="B3668" t="s">
        <v>389</v>
      </c>
      <c r="C3668" t="s">
        <v>390</v>
      </c>
      <c r="D3668" t="s">
        <v>391</v>
      </c>
      <c r="E3668" t="s">
        <v>8034</v>
      </c>
      <c r="F3668" t="s">
        <v>148</v>
      </c>
      <c r="G3668" t="s">
        <v>140</v>
      </c>
      <c r="H3668" t="s">
        <v>833</v>
      </c>
      <c r="I3668" s="200">
        <v>9000</v>
      </c>
      <c r="J3668" s="200"/>
      <c r="K3668" s="237">
        <v>118.97</v>
      </c>
      <c r="L3668" s="237"/>
      <c r="M3668" s="288">
        <v>75.650000000000006</v>
      </c>
      <c r="N3668" s="288"/>
      <c r="O3668" s="311">
        <v>9000</v>
      </c>
      <c r="P3668" s="298"/>
      <c r="Q3668" s="299">
        <v>119.94</v>
      </c>
      <c r="R3668" s="299"/>
      <c r="S3668" s="300">
        <v>75.040000000000006</v>
      </c>
      <c r="T3668" s="301"/>
      <c r="U3668" s="246"/>
    </row>
    <row r="3669" spans="1:21" x14ac:dyDescent="0.25">
      <c r="A3669" s="290" t="s">
        <v>8035</v>
      </c>
      <c r="B3669" t="s">
        <v>389</v>
      </c>
      <c r="C3669" t="s">
        <v>390</v>
      </c>
      <c r="D3669" t="s">
        <v>391</v>
      </c>
      <c r="E3669" t="s">
        <v>8036</v>
      </c>
      <c r="F3669" t="s">
        <v>148</v>
      </c>
      <c r="G3669" t="s">
        <v>140</v>
      </c>
      <c r="H3669" t="s">
        <v>833</v>
      </c>
      <c r="I3669" s="200">
        <v>7388</v>
      </c>
      <c r="J3669" s="200"/>
      <c r="K3669" s="237">
        <v>211.56</v>
      </c>
      <c r="L3669" s="237"/>
      <c r="M3669" s="288">
        <v>34.92</v>
      </c>
      <c r="N3669" s="288"/>
      <c r="O3669" s="311">
        <v>7400</v>
      </c>
      <c r="P3669" s="298"/>
      <c r="Q3669" s="299">
        <v>208.9</v>
      </c>
      <c r="R3669" s="299"/>
      <c r="S3669" s="300">
        <v>35.42</v>
      </c>
      <c r="T3669" s="301"/>
      <c r="U3669" s="246"/>
    </row>
    <row r="3670" spans="1:21" x14ac:dyDescent="0.25">
      <c r="A3670" s="290" t="s">
        <v>8037</v>
      </c>
      <c r="B3670" t="s">
        <v>389</v>
      </c>
      <c r="C3670" t="s">
        <v>390</v>
      </c>
      <c r="D3670" t="s">
        <v>391</v>
      </c>
      <c r="E3670" t="s">
        <v>8038</v>
      </c>
      <c r="F3670" t="s">
        <v>148</v>
      </c>
      <c r="G3670" t="s">
        <v>140</v>
      </c>
      <c r="H3670" t="s">
        <v>833</v>
      </c>
      <c r="I3670" s="200">
        <v>3600</v>
      </c>
      <c r="J3670" s="200"/>
      <c r="K3670" s="237">
        <v>113.47</v>
      </c>
      <c r="L3670" s="237"/>
      <c r="M3670" s="288">
        <v>31.73</v>
      </c>
      <c r="N3670" s="288"/>
      <c r="O3670" s="311">
        <v>4740</v>
      </c>
      <c r="P3670" s="298"/>
      <c r="Q3670" s="299">
        <v>114.23</v>
      </c>
      <c r="R3670" s="299"/>
      <c r="S3670" s="300">
        <v>41.5</v>
      </c>
      <c r="T3670" s="301"/>
      <c r="U3670" s="246"/>
    </row>
    <row r="3671" spans="1:21" x14ac:dyDescent="0.25">
      <c r="A3671" s="290" t="s">
        <v>8039</v>
      </c>
      <c r="B3671" t="s">
        <v>389</v>
      </c>
      <c r="C3671" t="s">
        <v>390</v>
      </c>
      <c r="D3671" t="s">
        <v>391</v>
      </c>
      <c r="E3671" t="s">
        <v>8040</v>
      </c>
      <c r="F3671" t="s">
        <v>148</v>
      </c>
      <c r="G3671" t="s">
        <v>140</v>
      </c>
      <c r="H3671" t="s">
        <v>1469</v>
      </c>
      <c r="I3671" s="200">
        <v>0</v>
      </c>
      <c r="J3671" s="200"/>
      <c r="K3671" s="237">
        <v>0</v>
      </c>
      <c r="L3671" s="237"/>
      <c r="M3671" s="288">
        <v>0</v>
      </c>
      <c r="N3671" s="288"/>
      <c r="O3671" s="311">
        <v>0</v>
      </c>
      <c r="P3671" s="298"/>
      <c r="Q3671" s="299">
        <v>0</v>
      </c>
      <c r="R3671" s="299"/>
      <c r="S3671" s="300">
        <v>0</v>
      </c>
      <c r="T3671" s="301"/>
      <c r="U3671" s="246"/>
    </row>
    <row r="3672" spans="1:21" x14ac:dyDescent="0.25">
      <c r="A3672" s="290" t="s">
        <v>8041</v>
      </c>
      <c r="B3672" t="s">
        <v>389</v>
      </c>
      <c r="C3672" t="s">
        <v>390</v>
      </c>
      <c r="D3672" t="s">
        <v>391</v>
      </c>
      <c r="E3672" t="s">
        <v>8042</v>
      </c>
      <c r="F3672" t="s">
        <v>148</v>
      </c>
      <c r="G3672" t="s">
        <v>140</v>
      </c>
      <c r="H3672" t="s">
        <v>833</v>
      </c>
      <c r="I3672" s="200">
        <v>10828</v>
      </c>
      <c r="J3672" s="200"/>
      <c r="K3672" s="237">
        <v>160.79</v>
      </c>
      <c r="L3672" s="237"/>
      <c r="M3672" s="288">
        <v>67.34</v>
      </c>
      <c r="N3672" s="288"/>
      <c r="O3672" s="311">
        <v>10883</v>
      </c>
      <c r="P3672" s="298"/>
      <c r="Q3672" s="299">
        <v>163.92</v>
      </c>
      <c r="R3672" s="299"/>
      <c r="S3672" s="300">
        <v>66.39</v>
      </c>
      <c r="T3672" s="301"/>
      <c r="U3672" s="246"/>
    </row>
    <row r="3673" spans="1:21" x14ac:dyDescent="0.25">
      <c r="A3673" s="290" t="s">
        <v>8043</v>
      </c>
      <c r="B3673" t="s">
        <v>389</v>
      </c>
      <c r="C3673" t="s">
        <v>390</v>
      </c>
      <c r="D3673" t="s">
        <v>391</v>
      </c>
      <c r="E3673" t="s">
        <v>8044</v>
      </c>
      <c r="F3673" t="s">
        <v>148</v>
      </c>
      <c r="G3673" t="s">
        <v>140</v>
      </c>
      <c r="H3673" t="s">
        <v>1469</v>
      </c>
      <c r="I3673" s="200">
        <v>0</v>
      </c>
      <c r="J3673" s="200"/>
      <c r="K3673" s="237">
        <v>0</v>
      </c>
      <c r="L3673" s="237"/>
      <c r="M3673" s="288">
        <v>0</v>
      </c>
      <c r="N3673" s="288"/>
      <c r="O3673" s="311">
        <v>0</v>
      </c>
      <c r="P3673" s="298"/>
      <c r="Q3673" s="299">
        <v>0</v>
      </c>
      <c r="R3673" s="299"/>
      <c r="S3673" s="300">
        <v>0</v>
      </c>
      <c r="T3673" s="301"/>
      <c r="U3673" s="246"/>
    </row>
    <row r="3674" spans="1:21" x14ac:dyDescent="0.25">
      <c r="A3674" s="290" t="s">
        <v>8045</v>
      </c>
      <c r="B3674" t="s">
        <v>389</v>
      </c>
      <c r="C3674" t="s">
        <v>390</v>
      </c>
      <c r="D3674" t="s">
        <v>391</v>
      </c>
      <c r="E3674" t="s">
        <v>8046</v>
      </c>
      <c r="F3674" t="s">
        <v>148</v>
      </c>
      <c r="G3674" t="s">
        <v>140</v>
      </c>
      <c r="H3674" t="s">
        <v>1469</v>
      </c>
      <c r="I3674" s="200">
        <v>12150</v>
      </c>
      <c r="J3674" s="200"/>
      <c r="K3674" s="237">
        <v>292.83</v>
      </c>
      <c r="L3674" s="237"/>
      <c r="M3674" s="288">
        <v>41.49</v>
      </c>
      <c r="N3674" s="288"/>
      <c r="O3674" s="311">
        <v>13250</v>
      </c>
      <c r="P3674" s="298"/>
      <c r="Q3674" s="299">
        <v>298.92</v>
      </c>
      <c r="R3674" s="299"/>
      <c r="S3674" s="300">
        <v>44.33</v>
      </c>
      <c r="T3674" s="301"/>
      <c r="U3674" s="246"/>
    </row>
    <row r="3675" spans="1:21" x14ac:dyDescent="0.25">
      <c r="A3675" s="290" t="s">
        <v>8047</v>
      </c>
      <c r="B3675" t="s">
        <v>389</v>
      </c>
      <c r="C3675" t="s">
        <v>390</v>
      </c>
      <c r="D3675" t="s">
        <v>391</v>
      </c>
      <c r="E3675" t="s">
        <v>8048</v>
      </c>
      <c r="F3675" t="s">
        <v>148</v>
      </c>
      <c r="G3675" t="s">
        <v>140</v>
      </c>
      <c r="H3675" t="s">
        <v>1469</v>
      </c>
      <c r="I3675" s="200">
        <v>40000</v>
      </c>
      <c r="J3675" s="200"/>
      <c r="K3675" s="237">
        <v>865.07</v>
      </c>
      <c r="L3675" s="237"/>
      <c r="M3675" s="288">
        <v>46.24</v>
      </c>
      <c r="N3675" s="288"/>
      <c r="O3675" s="311">
        <v>50500</v>
      </c>
      <c r="P3675" s="298"/>
      <c r="Q3675" s="299">
        <v>921.98</v>
      </c>
      <c r="R3675" s="299"/>
      <c r="S3675" s="300">
        <v>54.77</v>
      </c>
      <c r="T3675" s="301"/>
      <c r="U3675" s="246"/>
    </row>
    <row r="3676" spans="1:21" x14ac:dyDescent="0.25">
      <c r="A3676" s="290" t="s">
        <v>8049</v>
      </c>
      <c r="B3676" t="s">
        <v>389</v>
      </c>
      <c r="C3676" t="s">
        <v>390</v>
      </c>
      <c r="D3676" t="s">
        <v>391</v>
      </c>
      <c r="E3676" t="s">
        <v>8050</v>
      </c>
      <c r="F3676" t="s">
        <v>148</v>
      </c>
      <c r="G3676" t="s">
        <v>140</v>
      </c>
      <c r="H3676" t="s">
        <v>833</v>
      </c>
      <c r="I3676" s="200">
        <v>60000</v>
      </c>
      <c r="J3676" s="200"/>
      <c r="K3676" s="237">
        <v>1326.13</v>
      </c>
      <c r="L3676" s="237"/>
      <c r="M3676" s="288">
        <v>45.24</v>
      </c>
      <c r="N3676" s="288"/>
      <c r="O3676" s="311">
        <v>60000</v>
      </c>
      <c r="P3676" s="298"/>
      <c r="Q3676" s="299">
        <v>1331.32</v>
      </c>
      <c r="R3676" s="299"/>
      <c r="S3676" s="300">
        <v>45.07</v>
      </c>
      <c r="T3676" s="301"/>
      <c r="U3676" s="246"/>
    </row>
    <row r="3677" spans="1:21" x14ac:dyDescent="0.25">
      <c r="A3677" s="290" t="s">
        <v>8051</v>
      </c>
      <c r="B3677" t="s">
        <v>389</v>
      </c>
      <c r="C3677" t="s">
        <v>390</v>
      </c>
      <c r="D3677" t="s">
        <v>391</v>
      </c>
      <c r="E3677" t="s">
        <v>8052</v>
      </c>
      <c r="F3677" t="s">
        <v>148</v>
      </c>
      <c r="G3677" t="s">
        <v>140</v>
      </c>
      <c r="H3677" t="s">
        <v>833</v>
      </c>
      <c r="I3677" s="200">
        <v>3000</v>
      </c>
      <c r="J3677" s="200"/>
      <c r="K3677" s="237">
        <v>134.49</v>
      </c>
      <c r="L3677" s="237"/>
      <c r="M3677" s="288">
        <v>22.31</v>
      </c>
      <c r="N3677" s="288"/>
      <c r="O3677" s="311">
        <v>3000</v>
      </c>
      <c r="P3677" s="298"/>
      <c r="Q3677" s="299">
        <v>139.88999999999999</v>
      </c>
      <c r="R3677" s="299"/>
      <c r="S3677" s="300">
        <v>21.45</v>
      </c>
      <c r="T3677" s="301"/>
      <c r="U3677" s="246"/>
    </row>
    <row r="3678" spans="1:21" x14ac:dyDescent="0.25">
      <c r="A3678" s="290" t="s">
        <v>8053</v>
      </c>
      <c r="B3678" t="s">
        <v>389</v>
      </c>
      <c r="C3678" t="s">
        <v>390</v>
      </c>
      <c r="D3678" t="s">
        <v>391</v>
      </c>
      <c r="E3678" t="s">
        <v>8054</v>
      </c>
      <c r="F3678" t="s">
        <v>148</v>
      </c>
      <c r="G3678" t="s">
        <v>140</v>
      </c>
      <c r="H3678" t="s">
        <v>833</v>
      </c>
      <c r="I3678" s="200">
        <v>25000</v>
      </c>
      <c r="J3678" s="200"/>
      <c r="K3678" s="237">
        <v>344.23</v>
      </c>
      <c r="L3678" s="237"/>
      <c r="M3678" s="288">
        <v>72.63</v>
      </c>
      <c r="N3678" s="288"/>
      <c r="O3678" s="311">
        <v>25000</v>
      </c>
      <c r="P3678" s="298"/>
      <c r="Q3678" s="299">
        <v>346.34</v>
      </c>
      <c r="R3678" s="299"/>
      <c r="S3678" s="300">
        <v>72.180000000000007</v>
      </c>
      <c r="T3678" s="301"/>
      <c r="U3678" s="246"/>
    </row>
    <row r="3679" spans="1:21" x14ac:dyDescent="0.25">
      <c r="A3679" s="290" t="s">
        <v>8055</v>
      </c>
      <c r="B3679" t="s">
        <v>389</v>
      </c>
      <c r="C3679" t="s">
        <v>390</v>
      </c>
      <c r="D3679" t="s">
        <v>391</v>
      </c>
      <c r="E3679" t="s">
        <v>8056</v>
      </c>
      <c r="F3679" t="s">
        <v>148</v>
      </c>
      <c r="G3679" t="s">
        <v>140</v>
      </c>
      <c r="H3679" t="s">
        <v>1469</v>
      </c>
      <c r="I3679" s="200">
        <v>7900</v>
      </c>
      <c r="J3679" s="200"/>
      <c r="K3679" s="237">
        <v>196.31</v>
      </c>
      <c r="L3679" s="237"/>
      <c r="M3679" s="288">
        <v>40.24</v>
      </c>
      <c r="N3679" s="288"/>
      <c r="O3679" s="311">
        <v>8100</v>
      </c>
      <c r="P3679" s="298"/>
      <c r="Q3679" s="299">
        <v>198.78</v>
      </c>
      <c r="R3679" s="299"/>
      <c r="S3679" s="300">
        <v>40.75</v>
      </c>
      <c r="T3679" s="301"/>
      <c r="U3679" s="246"/>
    </row>
    <row r="3680" spans="1:21" x14ac:dyDescent="0.25">
      <c r="A3680" s="290" t="s">
        <v>8057</v>
      </c>
      <c r="B3680" t="s">
        <v>389</v>
      </c>
      <c r="C3680" t="s">
        <v>390</v>
      </c>
      <c r="D3680" t="s">
        <v>391</v>
      </c>
      <c r="E3680" t="s">
        <v>8058</v>
      </c>
      <c r="F3680" t="s">
        <v>148</v>
      </c>
      <c r="G3680" t="s">
        <v>140</v>
      </c>
      <c r="H3680" t="s">
        <v>1469</v>
      </c>
      <c r="I3680" s="200">
        <v>0</v>
      </c>
      <c r="J3680" s="200"/>
      <c r="K3680" s="237">
        <v>0</v>
      </c>
      <c r="L3680" s="237"/>
      <c r="M3680" s="288">
        <v>0</v>
      </c>
      <c r="N3680" s="288"/>
      <c r="O3680" s="311">
        <v>0</v>
      </c>
      <c r="P3680" s="298"/>
      <c r="Q3680" s="299">
        <v>0</v>
      </c>
      <c r="R3680" s="299"/>
      <c r="S3680" s="300">
        <v>0</v>
      </c>
      <c r="T3680" s="301"/>
      <c r="U3680" s="246"/>
    </row>
    <row r="3681" spans="1:21" x14ac:dyDescent="0.25">
      <c r="A3681" s="290" t="s">
        <v>8059</v>
      </c>
      <c r="B3681" t="s">
        <v>389</v>
      </c>
      <c r="C3681" t="s">
        <v>390</v>
      </c>
      <c r="D3681" t="s">
        <v>391</v>
      </c>
      <c r="E3681" t="s">
        <v>8060</v>
      </c>
      <c r="F3681" t="s">
        <v>148</v>
      </c>
      <c r="G3681" t="s">
        <v>140</v>
      </c>
      <c r="H3681" t="s">
        <v>833</v>
      </c>
      <c r="I3681" s="200">
        <v>15000</v>
      </c>
      <c r="J3681" s="200"/>
      <c r="K3681" s="237">
        <v>489.4</v>
      </c>
      <c r="L3681" s="237"/>
      <c r="M3681" s="288">
        <v>30.65</v>
      </c>
      <c r="N3681" s="288"/>
      <c r="O3681" s="311">
        <v>15000</v>
      </c>
      <c r="P3681" s="298"/>
      <c r="Q3681" s="299">
        <v>494.28</v>
      </c>
      <c r="R3681" s="299"/>
      <c r="S3681" s="300">
        <v>30.35</v>
      </c>
      <c r="T3681" s="301"/>
      <c r="U3681" s="246"/>
    </row>
    <row r="3682" spans="1:21" x14ac:dyDescent="0.25">
      <c r="A3682" s="290" t="s">
        <v>8061</v>
      </c>
      <c r="B3682" t="s">
        <v>389</v>
      </c>
      <c r="C3682" t="s">
        <v>390</v>
      </c>
      <c r="D3682" t="s">
        <v>391</v>
      </c>
      <c r="E3682" t="s">
        <v>8062</v>
      </c>
      <c r="F3682" t="s">
        <v>148</v>
      </c>
      <c r="G3682" t="s">
        <v>140</v>
      </c>
      <c r="H3682" t="s">
        <v>1469</v>
      </c>
      <c r="I3682" s="200">
        <v>0</v>
      </c>
      <c r="J3682" s="200"/>
      <c r="K3682" s="237">
        <v>0</v>
      </c>
      <c r="L3682" s="237"/>
      <c r="M3682" s="288">
        <v>0</v>
      </c>
      <c r="N3682" s="288"/>
      <c r="O3682" s="311">
        <v>0</v>
      </c>
      <c r="P3682" s="298"/>
      <c r="Q3682" s="299">
        <v>0</v>
      </c>
      <c r="R3682" s="299"/>
      <c r="S3682" s="300">
        <v>0</v>
      </c>
      <c r="T3682" s="301"/>
      <c r="U3682" s="246"/>
    </row>
    <row r="3683" spans="1:21" x14ac:dyDescent="0.25">
      <c r="A3683" s="290" t="s">
        <v>8063</v>
      </c>
      <c r="B3683" t="s">
        <v>389</v>
      </c>
      <c r="C3683" t="s">
        <v>390</v>
      </c>
      <c r="D3683" t="s">
        <v>391</v>
      </c>
      <c r="E3683" t="s">
        <v>8064</v>
      </c>
      <c r="F3683" t="s">
        <v>148</v>
      </c>
      <c r="G3683" t="s">
        <v>140</v>
      </c>
      <c r="H3683" t="s">
        <v>1469</v>
      </c>
      <c r="I3683" s="200">
        <v>8400</v>
      </c>
      <c r="J3683" s="200"/>
      <c r="K3683" s="237">
        <v>298</v>
      </c>
      <c r="L3683" s="237"/>
      <c r="M3683" s="288">
        <v>28.19</v>
      </c>
      <c r="N3683" s="288"/>
      <c r="O3683" s="311">
        <v>9250</v>
      </c>
      <c r="P3683" s="298"/>
      <c r="Q3683" s="299">
        <v>298</v>
      </c>
      <c r="R3683" s="299"/>
      <c r="S3683" s="300">
        <v>31.04</v>
      </c>
      <c r="T3683" s="301"/>
      <c r="U3683" s="246"/>
    </row>
    <row r="3684" spans="1:21" x14ac:dyDescent="0.25">
      <c r="A3684" s="290" t="s">
        <v>8065</v>
      </c>
      <c r="B3684" t="s">
        <v>389</v>
      </c>
      <c r="C3684" t="s">
        <v>390</v>
      </c>
      <c r="D3684" t="s">
        <v>391</v>
      </c>
      <c r="E3684" t="s">
        <v>8066</v>
      </c>
      <c r="F3684" t="s">
        <v>148</v>
      </c>
      <c r="G3684" t="s">
        <v>140</v>
      </c>
      <c r="H3684" t="s">
        <v>1469</v>
      </c>
      <c r="I3684" s="200">
        <v>22500</v>
      </c>
      <c r="J3684" s="200"/>
      <c r="K3684" s="237">
        <v>365.53</v>
      </c>
      <c r="L3684" s="237"/>
      <c r="M3684" s="288">
        <v>61.55</v>
      </c>
      <c r="N3684" s="288"/>
      <c r="O3684" s="311">
        <v>20500</v>
      </c>
      <c r="P3684" s="298"/>
      <c r="Q3684" s="299">
        <v>365.75</v>
      </c>
      <c r="R3684" s="299"/>
      <c r="S3684" s="300">
        <v>56.05</v>
      </c>
      <c r="T3684" s="301"/>
      <c r="U3684" s="246"/>
    </row>
    <row r="3685" spans="1:21" x14ac:dyDescent="0.25">
      <c r="A3685" s="290" t="s">
        <v>8067</v>
      </c>
      <c r="B3685" t="s">
        <v>389</v>
      </c>
      <c r="C3685" t="s">
        <v>390</v>
      </c>
      <c r="D3685" t="s">
        <v>391</v>
      </c>
      <c r="E3685" t="s">
        <v>8068</v>
      </c>
      <c r="F3685" t="s">
        <v>148</v>
      </c>
      <c r="G3685" t="s">
        <v>140</v>
      </c>
      <c r="H3685" t="s">
        <v>1469</v>
      </c>
      <c r="I3685" s="200">
        <v>11000</v>
      </c>
      <c r="J3685" s="200"/>
      <c r="K3685" s="237">
        <v>221.57</v>
      </c>
      <c r="L3685" s="237"/>
      <c r="M3685" s="288">
        <v>49.65</v>
      </c>
      <c r="N3685" s="288"/>
      <c r="O3685" s="311">
        <v>13552</v>
      </c>
      <c r="P3685" s="298"/>
      <c r="Q3685" s="299">
        <v>222.41</v>
      </c>
      <c r="R3685" s="299"/>
      <c r="S3685" s="300">
        <v>60.93</v>
      </c>
      <c r="T3685" s="301"/>
      <c r="U3685" s="246"/>
    </row>
    <row r="3686" spans="1:21" x14ac:dyDescent="0.25">
      <c r="A3686" s="290" t="s">
        <v>8069</v>
      </c>
      <c r="B3686" t="s">
        <v>389</v>
      </c>
      <c r="C3686" t="s">
        <v>390</v>
      </c>
      <c r="D3686" t="s">
        <v>391</v>
      </c>
      <c r="E3686" t="s">
        <v>8070</v>
      </c>
      <c r="F3686" t="s">
        <v>148</v>
      </c>
      <c r="G3686" t="s">
        <v>140</v>
      </c>
      <c r="H3686" t="s">
        <v>1469</v>
      </c>
      <c r="I3686" s="200">
        <v>0</v>
      </c>
      <c r="J3686" s="200"/>
      <c r="K3686" s="237">
        <v>0</v>
      </c>
      <c r="L3686" s="237"/>
      <c r="M3686" s="288">
        <v>0</v>
      </c>
      <c r="N3686" s="288"/>
      <c r="O3686" s="311">
        <v>0</v>
      </c>
      <c r="P3686" s="298"/>
      <c r="Q3686" s="299">
        <v>0</v>
      </c>
      <c r="R3686" s="299"/>
      <c r="S3686" s="300">
        <v>0</v>
      </c>
      <c r="T3686" s="301"/>
      <c r="U3686" s="246"/>
    </row>
    <row r="3687" spans="1:21" x14ac:dyDescent="0.25">
      <c r="A3687" s="290" t="s">
        <v>8071</v>
      </c>
      <c r="B3687" t="s">
        <v>389</v>
      </c>
      <c r="C3687" t="s">
        <v>390</v>
      </c>
      <c r="D3687" t="s">
        <v>391</v>
      </c>
      <c r="E3687" t="s">
        <v>8072</v>
      </c>
      <c r="F3687" t="s">
        <v>148</v>
      </c>
      <c r="G3687" t="s">
        <v>140</v>
      </c>
      <c r="H3687" t="s">
        <v>1469</v>
      </c>
      <c r="I3687" s="200">
        <v>8560</v>
      </c>
      <c r="J3687" s="200"/>
      <c r="K3687" s="237">
        <v>158.58000000000001</v>
      </c>
      <c r="L3687" s="237"/>
      <c r="M3687" s="288">
        <v>53.98</v>
      </c>
      <c r="N3687" s="288"/>
      <c r="O3687" s="311">
        <v>8560</v>
      </c>
      <c r="P3687" s="298"/>
      <c r="Q3687" s="299">
        <v>160.13</v>
      </c>
      <c r="R3687" s="299"/>
      <c r="S3687" s="300">
        <v>53.46</v>
      </c>
      <c r="T3687" s="301"/>
      <c r="U3687" s="246"/>
    </row>
    <row r="3688" spans="1:21" x14ac:dyDescent="0.25">
      <c r="A3688" s="290" t="s">
        <v>8073</v>
      </c>
      <c r="B3688" t="s">
        <v>389</v>
      </c>
      <c r="C3688" t="s">
        <v>390</v>
      </c>
      <c r="D3688" t="s">
        <v>391</v>
      </c>
      <c r="E3688" t="s">
        <v>8074</v>
      </c>
      <c r="F3688" t="s">
        <v>148</v>
      </c>
      <c r="G3688" t="s">
        <v>140</v>
      </c>
      <c r="H3688" t="s">
        <v>1469</v>
      </c>
      <c r="I3688" s="200">
        <v>0</v>
      </c>
      <c r="J3688" s="200"/>
      <c r="K3688" s="237">
        <v>0</v>
      </c>
      <c r="L3688" s="237"/>
      <c r="M3688" s="288">
        <v>0</v>
      </c>
      <c r="N3688" s="288"/>
      <c r="O3688" s="311">
        <v>0</v>
      </c>
      <c r="P3688" s="298"/>
      <c r="Q3688" s="299">
        <v>0</v>
      </c>
      <c r="R3688" s="299"/>
      <c r="S3688" s="300">
        <v>0</v>
      </c>
      <c r="T3688" s="301"/>
      <c r="U3688" s="246"/>
    </row>
    <row r="3689" spans="1:21" x14ac:dyDescent="0.25">
      <c r="A3689" s="290" t="s">
        <v>8075</v>
      </c>
      <c r="B3689" t="s">
        <v>389</v>
      </c>
      <c r="C3689" t="s">
        <v>390</v>
      </c>
      <c r="D3689" t="s">
        <v>391</v>
      </c>
      <c r="E3689" t="s">
        <v>8076</v>
      </c>
      <c r="F3689" t="s">
        <v>148</v>
      </c>
      <c r="G3689" t="s">
        <v>140</v>
      </c>
      <c r="H3689" t="s">
        <v>833</v>
      </c>
      <c r="I3689" s="200">
        <v>13165</v>
      </c>
      <c r="J3689" s="200"/>
      <c r="K3689" s="237">
        <v>402.87</v>
      </c>
      <c r="L3689" s="237"/>
      <c r="M3689" s="288">
        <v>32.68</v>
      </c>
      <c r="N3689" s="288"/>
      <c r="O3689" s="311">
        <v>13165</v>
      </c>
      <c r="P3689" s="298"/>
      <c r="Q3689" s="299">
        <v>405.26</v>
      </c>
      <c r="R3689" s="299"/>
      <c r="S3689" s="300">
        <v>32.49</v>
      </c>
      <c r="T3689" s="301"/>
      <c r="U3689" s="246"/>
    </row>
    <row r="3690" spans="1:21" x14ac:dyDescent="0.25">
      <c r="A3690" s="290" t="s">
        <v>8077</v>
      </c>
      <c r="B3690" t="s">
        <v>389</v>
      </c>
      <c r="C3690" t="s">
        <v>390</v>
      </c>
      <c r="D3690" t="s">
        <v>391</v>
      </c>
      <c r="E3690" t="s">
        <v>8078</v>
      </c>
      <c r="F3690" t="s">
        <v>148</v>
      </c>
      <c r="G3690" t="s">
        <v>140</v>
      </c>
      <c r="H3690" t="s">
        <v>1469</v>
      </c>
      <c r="I3690" s="200">
        <v>0</v>
      </c>
      <c r="J3690" s="200"/>
      <c r="K3690" s="237">
        <v>0</v>
      </c>
      <c r="L3690" s="237"/>
      <c r="M3690" s="288">
        <v>0</v>
      </c>
      <c r="N3690" s="288"/>
      <c r="O3690" s="311">
        <v>0</v>
      </c>
      <c r="P3690" s="298"/>
      <c r="Q3690" s="299">
        <v>0</v>
      </c>
      <c r="R3690" s="299"/>
      <c r="S3690" s="300">
        <v>0</v>
      </c>
      <c r="T3690" s="301"/>
      <c r="U3690" s="246"/>
    </row>
    <row r="3691" spans="1:21" x14ac:dyDescent="0.25">
      <c r="A3691" s="290" t="s">
        <v>8079</v>
      </c>
      <c r="B3691" t="s">
        <v>389</v>
      </c>
      <c r="C3691" t="s">
        <v>390</v>
      </c>
      <c r="D3691" t="s">
        <v>391</v>
      </c>
      <c r="E3691" t="s">
        <v>8080</v>
      </c>
      <c r="F3691" t="s">
        <v>148</v>
      </c>
      <c r="G3691" t="s">
        <v>140</v>
      </c>
      <c r="H3691" t="s">
        <v>833</v>
      </c>
      <c r="I3691" s="200">
        <v>8000</v>
      </c>
      <c r="J3691" s="200"/>
      <c r="K3691" s="237">
        <v>400.6</v>
      </c>
      <c r="L3691" s="237"/>
      <c r="M3691" s="288">
        <v>19.97</v>
      </c>
      <c r="N3691" s="288"/>
      <c r="O3691" s="311">
        <v>8000</v>
      </c>
      <c r="P3691" s="298"/>
      <c r="Q3691" s="299">
        <v>401.91</v>
      </c>
      <c r="R3691" s="299"/>
      <c r="S3691" s="300">
        <v>19.899999999999999</v>
      </c>
      <c r="T3691" s="301"/>
      <c r="U3691" s="246"/>
    </row>
    <row r="3692" spans="1:21" x14ac:dyDescent="0.25">
      <c r="A3692" s="290" t="s">
        <v>8081</v>
      </c>
      <c r="B3692" t="s">
        <v>389</v>
      </c>
      <c r="C3692" t="s">
        <v>390</v>
      </c>
      <c r="D3692" t="s">
        <v>391</v>
      </c>
      <c r="E3692" t="s">
        <v>8082</v>
      </c>
      <c r="F3692" t="s">
        <v>148</v>
      </c>
      <c r="G3692" t="s">
        <v>140</v>
      </c>
      <c r="H3692" t="s">
        <v>833</v>
      </c>
      <c r="I3692" s="200">
        <v>11500</v>
      </c>
      <c r="J3692" s="200"/>
      <c r="K3692" s="237">
        <v>118.87</v>
      </c>
      <c r="L3692" s="237"/>
      <c r="M3692" s="288">
        <v>96.74</v>
      </c>
      <c r="N3692" s="288"/>
      <c r="O3692" s="311">
        <v>11500</v>
      </c>
      <c r="P3692" s="298"/>
      <c r="Q3692" s="299">
        <v>118.21</v>
      </c>
      <c r="R3692" s="299"/>
      <c r="S3692" s="300">
        <v>97.28</v>
      </c>
      <c r="T3692" s="301"/>
      <c r="U3692" s="246"/>
    </row>
    <row r="3693" spans="1:21" x14ac:dyDescent="0.25">
      <c r="A3693" s="290" t="s">
        <v>8083</v>
      </c>
      <c r="B3693" t="s">
        <v>389</v>
      </c>
      <c r="C3693" t="s">
        <v>390</v>
      </c>
      <c r="D3693" t="s">
        <v>391</v>
      </c>
      <c r="E3693" t="s">
        <v>8084</v>
      </c>
      <c r="F3693" t="s">
        <v>148</v>
      </c>
      <c r="G3693" t="s">
        <v>140</v>
      </c>
      <c r="H3693" t="s">
        <v>1469</v>
      </c>
      <c r="I3693" s="200">
        <v>12500</v>
      </c>
      <c r="J3693" s="200"/>
      <c r="K3693" s="237">
        <v>509.14</v>
      </c>
      <c r="L3693" s="237"/>
      <c r="M3693" s="288">
        <v>24.55</v>
      </c>
      <c r="N3693" s="288"/>
      <c r="O3693" s="311">
        <v>12500</v>
      </c>
      <c r="P3693" s="298"/>
      <c r="Q3693" s="299">
        <v>513.20000000000005</v>
      </c>
      <c r="R3693" s="299"/>
      <c r="S3693" s="300">
        <v>24.36</v>
      </c>
      <c r="T3693" s="301"/>
      <c r="U3693" s="246"/>
    </row>
    <row r="3694" spans="1:21" x14ac:dyDescent="0.25">
      <c r="A3694" s="290" t="s">
        <v>8085</v>
      </c>
      <c r="B3694" t="s">
        <v>389</v>
      </c>
      <c r="C3694" t="s">
        <v>390</v>
      </c>
      <c r="D3694" t="s">
        <v>391</v>
      </c>
      <c r="E3694" t="s">
        <v>8086</v>
      </c>
      <c r="F3694" t="s">
        <v>148</v>
      </c>
      <c r="G3694" t="s">
        <v>140</v>
      </c>
      <c r="H3694" t="s">
        <v>1469</v>
      </c>
      <c r="I3694" s="200">
        <v>3250</v>
      </c>
      <c r="J3694" s="200"/>
      <c r="K3694" s="237">
        <v>163.1</v>
      </c>
      <c r="L3694" s="237"/>
      <c r="M3694" s="288">
        <v>19.93</v>
      </c>
      <c r="N3694" s="288"/>
      <c r="O3694" s="311">
        <v>2500</v>
      </c>
      <c r="P3694" s="298"/>
      <c r="Q3694" s="299">
        <v>160.43</v>
      </c>
      <c r="R3694" s="299"/>
      <c r="S3694" s="300">
        <v>15.58</v>
      </c>
      <c r="T3694" s="301"/>
      <c r="U3694" s="246"/>
    </row>
    <row r="3695" spans="1:21" x14ac:dyDescent="0.25">
      <c r="A3695" s="290" t="s">
        <v>8087</v>
      </c>
      <c r="B3695" t="s">
        <v>389</v>
      </c>
      <c r="C3695" t="s">
        <v>390</v>
      </c>
      <c r="D3695" t="s">
        <v>391</v>
      </c>
      <c r="E3695" t="s">
        <v>8088</v>
      </c>
      <c r="F3695" t="s">
        <v>148</v>
      </c>
      <c r="G3695" t="s">
        <v>140</v>
      </c>
      <c r="H3695" t="s">
        <v>1469</v>
      </c>
      <c r="I3695" s="200">
        <v>0</v>
      </c>
      <c r="J3695" s="200"/>
      <c r="K3695" s="237">
        <v>0</v>
      </c>
      <c r="L3695" s="237"/>
      <c r="M3695" s="288">
        <v>0</v>
      </c>
      <c r="N3695" s="288"/>
      <c r="O3695" s="311">
        <v>0</v>
      </c>
      <c r="P3695" s="298"/>
      <c r="Q3695" s="299">
        <v>0</v>
      </c>
      <c r="R3695" s="299"/>
      <c r="S3695" s="300">
        <v>0</v>
      </c>
      <c r="T3695" s="301"/>
      <c r="U3695" s="246"/>
    </row>
    <row r="3696" spans="1:21" x14ac:dyDescent="0.25">
      <c r="A3696" s="290" t="s">
        <v>8089</v>
      </c>
      <c r="B3696" t="s">
        <v>389</v>
      </c>
      <c r="C3696" t="s">
        <v>390</v>
      </c>
      <c r="D3696" t="s">
        <v>391</v>
      </c>
      <c r="E3696" t="s">
        <v>8090</v>
      </c>
      <c r="F3696" t="s">
        <v>148</v>
      </c>
      <c r="G3696" t="s">
        <v>140</v>
      </c>
      <c r="H3696" t="s">
        <v>1469</v>
      </c>
      <c r="I3696" s="200">
        <v>3600</v>
      </c>
      <c r="J3696" s="200"/>
      <c r="K3696" s="237">
        <v>102.65</v>
      </c>
      <c r="L3696" s="237"/>
      <c r="M3696" s="288">
        <v>35.07</v>
      </c>
      <c r="N3696" s="288"/>
      <c r="O3696" s="311">
        <v>3900</v>
      </c>
      <c r="P3696" s="298"/>
      <c r="Q3696" s="299">
        <v>100.85</v>
      </c>
      <c r="R3696" s="299"/>
      <c r="S3696" s="300">
        <v>38.67</v>
      </c>
      <c r="T3696" s="301"/>
      <c r="U3696" s="246"/>
    </row>
    <row r="3697" spans="1:21" x14ac:dyDescent="0.25">
      <c r="A3697" s="290" t="s">
        <v>8091</v>
      </c>
      <c r="B3697" t="s">
        <v>389</v>
      </c>
      <c r="C3697" t="s">
        <v>390</v>
      </c>
      <c r="D3697" t="s">
        <v>391</v>
      </c>
      <c r="E3697" t="s">
        <v>8092</v>
      </c>
      <c r="F3697" t="s">
        <v>148</v>
      </c>
      <c r="G3697" t="s">
        <v>140</v>
      </c>
      <c r="H3697" t="s">
        <v>833</v>
      </c>
      <c r="I3697" s="200">
        <v>8500</v>
      </c>
      <c r="J3697" s="200"/>
      <c r="K3697" s="237">
        <v>334.23</v>
      </c>
      <c r="L3697" s="237"/>
      <c r="M3697" s="288">
        <v>25.43</v>
      </c>
      <c r="N3697" s="288"/>
      <c r="O3697" s="311">
        <v>9500</v>
      </c>
      <c r="P3697" s="298"/>
      <c r="Q3697" s="299">
        <v>333.16</v>
      </c>
      <c r="R3697" s="299"/>
      <c r="S3697" s="300">
        <v>28.51</v>
      </c>
      <c r="T3697" s="301"/>
      <c r="U3697" s="246"/>
    </row>
    <row r="3698" spans="1:21" x14ac:dyDescent="0.25">
      <c r="A3698" s="290" t="s">
        <v>8093</v>
      </c>
      <c r="B3698" t="s">
        <v>389</v>
      </c>
      <c r="C3698" t="s">
        <v>390</v>
      </c>
      <c r="D3698" t="s">
        <v>391</v>
      </c>
      <c r="E3698" t="s">
        <v>8094</v>
      </c>
      <c r="F3698" t="s">
        <v>148</v>
      </c>
      <c r="G3698" t="s">
        <v>140</v>
      </c>
      <c r="H3698" t="s">
        <v>833</v>
      </c>
      <c r="I3698" s="200">
        <v>239900</v>
      </c>
      <c r="J3698" s="200"/>
      <c r="K3698" s="237">
        <v>1402.51</v>
      </c>
      <c r="L3698" s="237"/>
      <c r="M3698" s="288">
        <v>171.05</v>
      </c>
      <c r="N3698" s="288"/>
      <c r="O3698" s="311">
        <v>240815</v>
      </c>
      <c r="P3698" s="298"/>
      <c r="Q3698" s="299">
        <v>1449.93</v>
      </c>
      <c r="R3698" s="299"/>
      <c r="S3698" s="300">
        <v>166.09</v>
      </c>
      <c r="T3698" s="301"/>
      <c r="U3698" s="246"/>
    </row>
    <row r="3699" spans="1:21" x14ac:dyDescent="0.25">
      <c r="A3699" s="290" t="s">
        <v>8095</v>
      </c>
      <c r="B3699" t="s">
        <v>389</v>
      </c>
      <c r="C3699" t="s">
        <v>390</v>
      </c>
      <c r="D3699" t="s">
        <v>391</v>
      </c>
      <c r="E3699" t="s">
        <v>8096</v>
      </c>
      <c r="F3699" t="s">
        <v>148</v>
      </c>
      <c r="G3699" t="s">
        <v>140</v>
      </c>
      <c r="H3699" t="s">
        <v>1469</v>
      </c>
      <c r="I3699" s="200">
        <v>0</v>
      </c>
      <c r="J3699" s="200"/>
      <c r="K3699" s="237">
        <v>0</v>
      </c>
      <c r="L3699" s="237"/>
      <c r="M3699" s="288">
        <v>0</v>
      </c>
      <c r="N3699" s="288"/>
      <c r="O3699" s="311">
        <v>0</v>
      </c>
      <c r="P3699" s="298"/>
      <c r="Q3699" s="299">
        <v>0</v>
      </c>
      <c r="R3699" s="299"/>
      <c r="S3699" s="300">
        <v>0</v>
      </c>
      <c r="T3699" s="301"/>
      <c r="U3699" s="246"/>
    </row>
    <row r="3700" spans="1:21" x14ac:dyDescent="0.25">
      <c r="A3700" s="290" t="s">
        <v>8097</v>
      </c>
      <c r="B3700" t="s">
        <v>389</v>
      </c>
      <c r="C3700" t="s">
        <v>390</v>
      </c>
      <c r="D3700" t="s">
        <v>391</v>
      </c>
      <c r="E3700" t="s">
        <v>8098</v>
      </c>
      <c r="F3700" t="s">
        <v>148</v>
      </c>
      <c r="G3700" t="s">
        <v>140</v>
      </c>
      <c r="H3700" t="s">
        <v>833</v>
      </c>
      <c r="I3700" s="200">
        <v>20962</v>
      </c>
      <c r="J3700" s="200"/>
      <c r="K3700" s="237">
        <v>704.66</v>
      </c>
      <c r="L3700" s="237"/>
      <c r="M3700" s="288">
        <v>29.75</v>
      </c>
      <c r="N3700" s="288"/>
      <c r="O3700" s="311">
        <v>20962</v>
      </c>
      <c r="P3700" s="298"/>
      <c r="Q3700" s="299">
        <v>713.86</v>
      </c>
      <c r="R3700" s="299"/>
      <c r="S3700" s="300">
        <v>29.36</v>
      </c>
      <c r="T3700" s="301"/>
      <c r="U3700" s="246"/>
    </row>
    <row r="3701" spans="1:21" x14ac:dyDescent="0.25">
      <c r="A3701" s="290" t="s">
        <v>8099</v>
      </c>
      <c r="B3701" t="s">
        <v>389</v>
      </c>
      <c r="C3701" t="s">
        <v>390</v>
      </c>
      <c r="D3701" t="s">
        <v>391</v>
      </c>
      <c r="E3701" t="s">
        <v>8100</v>
      </c>
      <c r="F3701" t="s">
        <v>148</v>
      </c>
      <c r="G3701" t="s">
        <v>140</v>
      </c>
      <c r="H3701" t="s">
        <v>1469</v>
      </c>
      <c r="I3701" s="200">
        <v>0</v>
      </c>
      <c r="J3701" s="200"/>
      <c r="K3701" s="237">
        <v>0</v>
      </c>
      <c r="L3701" s="237"/>
      <c r="M3701" s="288">
        <v>0</v>
      </c>
      <c r="N3701" s="288"/>
      <c r="O3701" s="311">
        <v>0</v>
      </c>
      <c r="P3701" s="298"/>
      <c r="Q3701" s="299">
        <v>0</v>
      </c>
      <c r="R3701" s="299"/>
      <c r="S3701" s="300">
        <v>0</v>
      </c>
      <c r="T3701" s="301"/>
      <c r="U3701" s="246"/>
    </row>
    <row r="3702" spans="1:21" x14ac:dyDescent="0.25">
      <c r="A3702" s="290" t="s">
        <v>8101</v>
      </c>
      <c r="B3702" t="s">
        <v>389</v>
      </c>
      <c r="C3702" t="s">
        <v>390</v>
      </c>
      <c r="D3702" t="s">
        <v>391</v>
      </c>
      <c r="E3702" t="s">
        <v>8102</v>
      </c>
      <c r="F3702" t="s">
        <v>148</v>
      </c>
      <c r="G3702" t="s">
        <v>140</v>
      </c>
      <c r="H3702" t="s">
        <v>1469</v>
      </c>
      <c r="I3702" s="200">
        <v>0</v>
      </c>
      <c r="J3702" s="200"/>
      <c r="K3702" s="237">
        <v>0</v>
      </c>
      <c r="L3702" s="237"/>
      <c r="M3702" s="288">
        <v>0</v>
      </c>
      <c r="N3702" s="288"/>
      <c r="O3702" s="311">
        <v>0</v>
      </c>
      <c r="P3702" s="298"/>
      <c r="Q3702" s="299">
        <v>0</v>
      </c>
      <c r="R3702" s="299"/>
      <c r="S3702" s="300">
        <v>0</v>
      </c>
      <c r="T3702" s="301"/>
      <c r="U3702" s="246"/>
    </row>
    <row r="3703" spans="1:21" x14ac:dyDescent="0.25">
      <c r="A3703" s="290" t="s">
        <v>8103</v>
      </c>
      <c r="B3703" t="s">
        <v>389</v>
      </c>
      <c r="C3703" t="s">
        <v>390</v>
      </c>
      <c r="D3703" t="s">
        <v>391</v>
      </c>
      <c r="E3703" t="s">
        <v>8104</v>
      </c>
      <c r="F3703" t="s">
        <v>148</v>
      </c>
      <c r="G3703" t="s">
        <v>140</v>
      </c>
      <c r="H3703" t="s">
        <v>1469</v>
      </c>
      <c r="I3703" s="200">
        <v>0</v>
      </c>
      <c r="J3703" s="200"/>
      <c r="K3703" s="237">
        <v>0</v>
      </c>
      <c r="L3703" s="237"/>
      <c r="M3703" s="288">
        <v>0</v>
      </c>
      <c r="N3703" s="288"/>
      <c r="O3703" s="311">
        <v>0</v>
      </c>
      <c r="P3703" s="298"/>
      <c r="Q3703" s="299">
        <v>0</v>
      </c>
      <c r="R3703" s="299"/>
      <c r="S3703" s="300">
        <v>0</v>
      </c>
      <c r="T3703" s="301"/>
      <c r="U3703" s="246"/>
    </row>
    <row r="3704" spans="1:21" x14ac:dyDescent="0.25">
      <c r="A3704" s="290" t="s">
        <v>8105</v>
      </c>
      <c r="B3704" t="s">
        <v>389</v>
      </c>
      <c r="C3704" t="s">
        <v>390</v>
      </c>
      <c r="D3704" t="s">
        <v>391</v>
      </c>
      <c r="E3704" t="s">
        <v>8106</v>
      </c>
      <c r="F3704" t="s">
        <v>148</v>
      </c>
      <c r="G3704" t="s">
        <v>140</v>
      </c>
      <c r="H3704" t="s">
        <v>1469</v>
      </c>
      <c r="I3704" s="200">
        <v>7000</v>
      </c>
      <c r="J3704" s="200"/>
      <c r="K3704" s="237">
        <v>217.58</v>
      </c>
      <c r="L3704" s="237"/>
      <c r="M3704" s="288">
        <v>32.17</v>
      </c>
      <c r="N3704" s="288"/>
      <c r="O3704" s="311">
        <v>7500</v>
      </c>
      <c r="P3704" s="298"/>
      <c r="Q3704" s="299">
        <v>223.43</v>
      </c>
      <c r="R3704" s="299"/>
      <c r="S3704" s="300">
        <v>33.57</v>
      </c>
      <c r="T3704" s="301"/>
      <c r="U3704" s="246"/>
    </row>
    <row r="3705" spans="1:21" x14ac:dyDescent="0.25">
      <c r="A3705" s="290" t="s">
        <v>8107</v>
      </c>
      <c r="B3705" t="s">
        <v>389</v>
      </c>
      <c r="C3705" t="s">
        <v>390</v>
      </c>
      <c r="D3705" t="s">
        <v>391</v>
      </c>
      <c r="E3705" t="s">
        <v>8108</v>
      </c>
      <c r="F3705" t="s">
        <v>148</v>
      </c>
      <c r="G3705" t="s">
        <v>140</v>
      </c>
      <c r="H3705" t="s">
        <v>1469</v>
      </c>
      <c r="I3705" s="200">
        <v>0</v>
      </c>
      <c r="J3705" s="200"/>
      <c r="K3705" s="237">
        <v>0</v>
      </c>
      <c r="L3705" s="237"/>
      <c r="M3705" s="288">
        <v>0</v>
      </c>
      <c r="N3705" s="288"/>
      <c r="O3705" s="311">
        <v>0</v>
      </c>
      <c r="P3705" s="298"/>
      <c r="Q3705" s="299">
        <v>0</v>
      </c>
      <c r="R3705" s="299"/>
      <c r="S3705" s="300">
        <v>0</v>
      </c>
      <c r="T3705" s="301"/>
      <c r="U3705" s="246"/>
    </row>
    <row r="3706" spans="1:21" x14ac:dyDescent="0.25">
      <c r="A3706" s="290" t="s">
        <v>8109</v>
      </c>
      <c r="B3706" t="s">
        <v>389</v>
      </c>
      <c r="C3706" t="s">
        <v>390</v>
      </c>
      <c r="D3706" t="s">
        <v>391</v>
      </c>
      <c r="E3706" t="s">
        <v>8110</v>
      </c>
      <c r="F3706" t="s">
        <v>148</v>
      </c>
      <c r="G3706" t="s">
        <v>140</v>
      </c>
      <c r="H3706" t="s">
        <v>1469</v>
      </c>
      <c r="I3706" s="200">
        <v>0</v>
      </c>
      <c r="J3706" s="200"/>
      <c r="K3706" s="237">
        <v>0</v>
      </c>
      <c r="L3706" s="237"/>
      <c r="M3706" s="288">
        <v>0</v>
      </c>
      <c r="N3706" s="288"/>
      <c r="O3706" s="311">
        <v>0</v>
      </c>
      <c r="P3706" s="298"/>
      <c r="Q3706" s="299">
        <v>0</v>
      </c>
      <c r="R3706" s="299"/>
      <c r="S3706" s="300">
        <v>0</v>
      </c>
      <c r="T3706" s="301"/>
      <c r="U3706" s="246"/>
    </row>
    <row r="3707" spans="1:21" x14ac:dyDescent="0.25">
      <c r="A3707" s="290" t="s">
        <v>8111</v>
      </c>
      <c r="B3707" t="s">
        <v>389</v>
      </c>
      <c r="C3707" t="s">
        <v>390</v>
      </c>
      <c r="D3707" t="s">
        <v>391</v>
      </c>
      <c r="E3707" t="s">
        <v>8112</v>
      </c>
      <c r="F3707" t="s">
        <v>148</v>
      </c>
      <c r="G3707" t="s">
        <v>140</v>
      </c>
      <c r="H3707" t="s">
        <v>833</v>
      </c>
      <c r="I3707" s="200">
        <v>22800</v>
      </c>
      <c r="J3707" s="200"/>
      <c r="K3707" s="237">
        <v>485.35</v>
      </c>
      <c r="L3707" s="237"/>
      <c r="M3707" s="288">
        <v>46.98</v>
      </c>
      <c r="N3707" s="288"/>
      <c r="O3707" s="311">
        <v>22800</v>
      </c>
      <c r="P3707" s="298"/>
      <c r="Q3707" s="299">
        <v>506.3</v>
      </c>
      <c r="R3707" s="299"/>
      <c r="S3707" s="300">
        <v>45.03</v>
      </c>
      <c r="T3707" s="301"/>
      <c r="U3707" s="246"/>
    </row>
    <row r="3708" spans="1:21" x14ac:dyDescent="0.25">
      <c r="A3708" s="290" t="s">
        <v>8113</v>
      </c>
      <c r="B3708" t="s">
        <v>389</v>
      </c>
      <c r="C3708" t="s">
        <v>390</v>
      </c>
      <c r="D3708" t="s">
        <v>391</v>
      </c>
      <c r="E3708" t="s">
        <v>8114</v>
      </c>
      <c r="F3708" t="s">
        <v>148</v>
      </c>
      <c r="G3708" t="s">
        <v>140</v>
      </c>
      <c r="H3708" t="s">
        <v>833</v>
      </c>
      <c r="I3708" s="200">
        <v>5500</v>
      </c>
      <c r="J3708" s="200"/>
      <c r="K3708" s="237">
        <v>256.16000000000003</v>
      </c>
      <c r="L3708" s="237"/>
      <c r="M3708" s="288">
        <v>21.47</v>
      </c>
      <c r="N3708" s="288"/>
      <c r="O3708" s="311">
        <v>5500</v>
      </c>
      <c r="P3708" s="298"/>
      <c r="Q3708" s="299">
        <v>259.20999999999998</v>
      </c>
      <c r="R3708" s="299"/>
      <c r="S3708" s="300">
        <v>21.22</v>
      </c>
      <c r="T3708" s="301"/>
      <c r="U3708" s="246"/>
    </row>
    <row r="3709" spans="1:21" x14ac:dyDescent="0.25">
      <c r="A3709" s="290" t="s">
        <v>8115</v>
      </c>
      <c r="B3709" t="s">
        <v>389</v>
      </c>
      <c r="C3709" t="s">
        <v>390</v>
      </c>
      <c r="D3709" t="s">
        <v>391</v>
      </c>
      <c r="E3709" t="s">
        <v>8116</v>
      </c>
      <c r="F3709" t="s">
        <v>148</v>
      </c>
      <c r="G3709" t="s">
        <v>140</v>
      </c>
      <c r="H3709" t="s">
        <v>1469</v>
      </c>
      <c r="I3709" s="200">
        <v>0</v>
      </c>
      <c r="J3709" s="200"/>
      <c r="K3709" s="237">
        <v>0</v>
      </c>
      <c r="L3709" s="237"/>
      <c r="M3709" s="288">
        <v>0</v>
      </c>
      <c r="N3709" s="288"/>
      <c r="O3709" s="311">
        <v>0</v>
      </c>
      <c r="P3709" s="298"/>
      <c r="Q3709" s="299">
        <v>0</v>
      </c>
      <c r="R3709" s="299"/>
      <c r="S3709" s="300">
        <v>0</v>
      </c>
      <c r="T3709" s="301"/>
      <c r="U3709" s="246"/>
    </row>
    <row r="3710" spans="1:21" x14ac:dyDescent="0.25">
      <c r="A3710" s="290" t="s">
        <v>8117</v>
      </c>
      <c r="B3710" t="s">
        <v>389</v>
      </c>
      <c r="C3710" t="s">
        <v>390</v>
      </c>
      <c r="D3710" t="s">
        <v>391</v>
      </c>
      <c r="E3710" t="s">
        <v>8118</v>
      </c>
      <c r="F3710" t="s">
        <v>148</v>
      </c>
      <c r="G3710" t="s">
        <v>140</v>
      </c>
      <c r="H3710" t="s">
        <v>1469</v>
      </c>
      <c r="I3710" s="200">
        <v>0</v>
      </c>
      <c r="J3710" s="200"/>
      <c r="K3710" s="237">
        <v>0</v>
      </c>
      <c r="L3710" s="237"/>
      <c r="M3710" s="288">
        <v>0</v>
      </c>
      <c r="N3710" s="288"/>
      <c r="O3710" s="311">
        <v>0</v>
      </c>
      <c r="P3710" s="298"/>
      <c r="Q3710" s="299">
        <v>0</v>
      </c>
      <c r="R3710" s="299"/>
      <c r="S3710" s="300">
        <v>0</v>
      </c>
      <c r="T3710" s="301"/>
      <c r="U3710" s="246"/>
    </row>
    <row r="3711" spans="1:21" x14ac:dyDescent="0.25">
      <c r="A3711" s="290" t="s">
        <v>8119</v>
      </c>
      <c r="B3711" t="s">
        <v>389</v>
      </c>
      <c r="C3711" t="s">
        <v>390</v>
      </c>
      <c r="D3711" t="s">
        <v>391</v>
      </c>
      <c r="E3711" t="s">
        <v>8120</v>
      </c>
      <c r="F3711" t="s">
        <v>148</v>
      </c>
      <c r="G3711" t="s">
        <v>140</v>
      </c>
      <c r="H3711" t="s">
        <v>833</v>
      </c>
      <c r="I3711" s="200">
        <v>128909</v>
      </c>
      <c r="J3711" s="200"/>
      <c r="K3711" s="237">
        <v>1194.8800000000001</v>
      </c>
      <c r="L3711" s="237"/>
      <c r="M3711" s="288">
        <v>107.88</v>
      </c>
      <c r="N3711" s="288"/>
      <c r="O3711" s="311">
        <v>131600</v>
      </c>
      <c r="P3711" s="298"/>
      <c r="Q3711" s="299">
        <v>1195.6400000000001</v>
      </c>
      <c r="R3711" s="299"/>
      <c r="S3711" s="300">
        <v>110.07</v>
      </c>
      <c r="T3711" s="301"/>
      <c r="U3711" s="246"/>
    </row>
    <row r="3712" spans="1:21" x14ac:dyDescent="0.25">
      <c r="A3712" s="290" t="s">
        <v>8121</v>
      </c>
      <c r="B3712" t="s">
        <v>389</v>
      </c>
      <c r="C3712" t="s">
        <v>390</v>
      </c>
      <c r="D3712" t="s">
        <v>391</v>
      </c>
      <c r="E3712" t="s">
        <v>8122</v>
      </c>
      <c r="F3712" t="s">
        <v>148</v>
      </c>
      <c r="G3712" t="s">
        <v>140</v>
      </c>
      <c r="H3712" t="s">
        <v>1469</v>
      </c>
      <c r="I3712" s="200">
        <v>0</v>
      </c>
      <c r="J3712" s="200"/>
      <c r="K3712" s="237">
        <v>0</v>
      </c>
      <c r="L3712" s="237"/>
      <c r="M3712" s="288">
        <v>0</v>
      </c>
      <c r="N3712" s="288"/>
      <c r="O3712" s="311">
        <v>0</v>
      </c>
      <c r="P3712" s="298"/>
      <c r="Q3712" s="299">
        <v>0</v>
      </c>
      <c r="R3712" s="299"/>
      <c r="S3712" s="300">
        <v>0</v>
      </c>
      <c r="T3712" s="301"/>
      <c r="U3712" s="246"/>
    </row>
    <row r="3713" spans="1:21" x14ac:dyDescent="0.25">
      <c r="A3713" s="290" t="s">
        <v>8123</v>
      </c>
      <c r="B3713" t="s">
        <v>389</v>
      </c>
      <c r="C3713" t="s">
        <v>390</v>
      </c>
      <c r="D3713" t="s">
        <v>391</v>
      </c>
      <c r="E3713" t="s">
        <v>8124</v>
      </c>
      <c r="F3713" t="s">
        <v>148</v>
      </c>
      <c r="G3713" t="s">
        <v>140</v>
      </c>
      <c r="H3713" t="s">
        <v>1469</v>
      </c>
      <c r="I3713" s="200">
        <v>45000</v>
      </c>
      <c r="J3713" s="200"/>
      <c r="K3713" s="237">
        <v>805.39</v>
      </c>
      <c r="L3713" s="237"/>
      <c r="M3713" s="288">
        <v>55.87</v>
      </c>
      <c r="N3713" s="288"/>
      <c r="O3713" s="311">
        <v>45000</v>
      </c>
      <c r="P3713" s="298"/>
      <c r="Q3713" s="299">
        <v>816.07</v>
      </c>
      <c r="R3713" s="299"/>
      <c r="S3713" s="300">
        <v>55.14</v>
      </c>
      <c r="T3713" s="301"/>
      <c r="U3713" s="246"/>
    </row>
    <row r="3714" spans="1:21" x14ac:dyDescent="0.25">
      <c r="A3714" s="290" t="s">
        <v>8125</v>
      </c>
      <c r="B3714" t="s">
        <v>389</v>
      </c>
      <c r="C3714" t="s">
        <v>390</v>
      </c>
      <c r="D3714" t="s">
        <v>391</v>
      </c>
      <c r="E3714" t="s">
        <v>8126</v>
      </c>
      <c r="F3714" t="s">
        <v>148</v>
      </c>
      <c r="G3714" t="s">
        <v>140</v>
      </c>
      <c r="H3714" t="s">
        <v>1469</v>
      </c>
      <c r="I3714" s="200">
        <v>0</v>
      </c>
      <c r="J3714" s="200"/>
      <c r="K3714" s="237">
        <v>0</v>
      </c>
      <c r="L3714" s="237"/>
      <c r="M3714" s="288">
        <v>0</v>
      </c>
      <c r="N3714" s="288"/>
      <c r="O3714" s="311">
        <v>0</v>
      </c>
      <c r="P3714" s="298"/>
      <c r="Q3714" s="299">
        <v>0</v>
      </c>
      <c r="R3714" s="299"/>
      <c r="S3714" s="300">
        <v>0</v>
      </c>
      <c r="T3714" s="301"/>
      <c r="U3714" s="246"/>
    </row>
    <row r="3715" spans="1:21" x14ac:dyDescent="0.25">
      <c r="A3715" s="290" t="s">
        <v>8127</v>
      </c>
      <c r="B3715" t="s">
        <v>389</v>
      </c>
      <c r="C3715" t="s">
        <v>390</v>
      </c>
      <c r="D3715" t="s">
        <v>391</v>
      </c>
      <c r="E3715" t="s">
        <v>8128</v>
      </c>
      <c r="F3715" t="s">
        <v>148</v>
      </c>
      <c r="G3715" t="s">
        <v>140</v>
      </c>
      <c r="H3715" t="s">
        <v>833</v>
      </c>
      <c r="I3715" s="200">
        <v>31000</v>
      </c>
      <c r="J3715" s="200"/>
      <c r="K3715" s="237">
        <v>641.29</v>
      </c>
      <c r="L3715" s="237"/>
      <c r="M3715" s="288">
        <v>48.34</v>
      </c>
      <c r="N3715" s="288"/>
      <c r="O3715" s="311">
        <v>43951</v>
      </c>
      <c r="P3715" s="298"/>
      <c r="Q3715" s="299">
        <v>652.28</v>
      </c>
      <c r="R3715" s="299"/>
      <c r="S3715" s="300">
        <v>67.38</v>
      </c>
      <c r="T3715" s="301"/>
      <c r="U3715" s="246"/>
    </row>
    <row r="3716" spans="1:21" x14ac:dyDescent="0.25">
      <c r="A3716" s="290" t="s">
        <v>8129</v>
      </c>
      <c r="B3716" t="s">
        <v>389</v>
      </c>
      <c r="C3716" t="s">
        <v>390</v>
      </c>
      <c r="D3716" t="s">
        <v>391</v>
      </c>
      <c r="E3716" t="s">
        <v>8130</v>
      </c>
      <c r="F3716" t="s">
        <v>148</v>
      </c>
      <c r="G3716" t="s">
        <v>140</v>
      </c>
      <c r="H3716" t="s">
        <v>833</v>
      </c>
      <c r="I3716" s="200">
        <v>8500</v>
      </c>
      <c r="J3716" s="200"/>
      <c r="K3716" s="237">
        <v>177.92</v>
      </c>
      <c r="L3716" s="237"/>
      <c r="M3716" s="288">
        <v>47.77</v>
      </c>
      <c r="N3716" s="288"/>
      <c r="O3716" s="311">
        <v>8500</v>
      </c>
      <c r="P3716" s="298"/>
      <c r="Q3716" s="299">
        <v>188.79</v>
      </c>
      <c r="R3716" s="299"/>
      <c r="S3716" s="300">
        <v>45.02</v>
      </c>
      <c r="T3716" s="301"/>
      <c r="U3716" s="246"/>
    </row>
    <row r="3717" spans="1:21" x14ac:dyDescent="0.25">
      <c r="A3717" s="290" t="s">
        <v>8131</v>
      </c>
      <c r="B3717" t="s">
        <v>389</v>
      </c>
      <c r="C3717" t="s">
        <v>390</v>
      </c>
      <c r="D3717" t="s">
        <v>391</v>
      </c>
      <c r="E3717" t="s">
        <v>8132</v>
      </c>
      <c r="F3717" t="s">
        <v>148</v>
      </c>
      <c r="G3717" t="s">
        <v>140</v>
      </c>
      <c r="H3717" t="s">
        <v>1469</v>
      </c>
      <c r="I3717" s="200">
        <v>0</v>
      </c>
      <c r="J3717" s="200"/>
      <c r="K3717" s="237">
        <v>0</v>
      </c>
      <c r="L3717" s="237"/>
      <c r="M3717" s="288">
        <v>0</v>
      </c>
      <c r="N3717" s="288"/>
      <c r="O3717" s="311">
        <v>0</v>
      </c>
      <c r="P3717" s="298"/>
      <c r="Q3717" s="299">
        <v>0</v>
      </c>
      <c r="R3717" s="299"/>
      <c r="S3717" s="300">
        <v>0</v>
      </c>
      <c r="T3717" s="301"/>
      <c r="U3717" s="246"/>
    </row>
    <row r="3718" spans="1:21" x14ac:dyDescent="0.25">
      <c r="A3718" s="290" t="s">
        <v>8133</v>
      </c>
      <c r="B3718" t="s">
        <v>389</v>
      </c>
      <c r="C3718" t="s">
        <v>390</v>
      </c>
      <c r="D3718" t="s">
        <v>391</v>
      </c>
      <c r="E3718" t="s">
        <v>8134</v>
      </c>
      <c r="F3718" t="s">
        <v>148</v>
      </c>
      <c r="G3718" t="s">
        <v>140</v>
      </c>
      <c r="H3718" t="s">
        <v>833</v>
      </c>
      <c r="I3718" s="200">
        <v>25000</v>
      </c>
      <c r="J3718" s="200"/>
      <c r="K3718" s="237">
        <v>306.52</v>
      </c>
      <c r="L3718" s="237"/>
      <c r="M3718" s="288">
        <v>81.56</v>
      </c>
      <c r="N3718" s="288"/>
      <c r="O3718" s="311">
        <v>25000</v>
      </c>
      <c r="P3718" s="298"/>
      <c r="Q3718" s="299">
        <v>310.26</v>
      </c>
      <c r="R3718" s="299"/>
      <c r="S3718" s="300">
        <v>80.58</v>
      </c>
      <c r="T3718" s="301"/>
      <c r="U3718" s="246"/>
    </row>
    <row r="3719" spans="1:21" x14ac:dyDescent="0.25">
      <c r="A3719" s="290" t="s">
        <v>8135</v>
      </c>
      <c r="B3719" t="s">
        <v>389</v>
      </c>
      <c r="C3719" t="s">
        <v>390</v>
      </c>
      <c r="D3719" t="s">
        <v>391</v>
      </c>
      <c r="E3719" t="s">
        <v>8136</v>
      </c>
      <c r="F3719" t="s">
        <v>148</v>
      </c>
      <c r="G3719" t="s">
        <v>140</v>
      </c>
      <c r="H3719" t="s">
        <v>833</v>
      </c>
      <c r="I3719" s="200">
        <v>9000</v>
      </c>
      <c r="J3719" s="200"/>
      <c r="K3719" s="237">
        <v>129.49</v>
      </c>
      <c r="L3719" s="237"/>
      <c r="M3719" s="288">
        <v>69.5</v>
      </c>
      <c r="N3719" s="288"/>
      <c r="O3719" s="311">
        <v>9500</v>
      </c>
      <c r="P3719" s="298"/>
      <c r="Q3719" s="299">
        <v>132.5</v>
      </c>
      <c r="R3719" s="299"/>
      <c r="S3719" s="300">
        <v>71.7</v>
      </c>
      <c r="T3719" s="301"/>
      <c r="U3719" s="246"/>
    </row>
    <row r="3720" spans="1:21" x14ac:dyDescent="0.25">
      <c r="A3720" s="290" t="s">
        <v>8137</v>
      </c>
      <c r="B3720" t="s">
        <v>389</v>
      </c>
      <c r="C3720" t="s">
        <v>390</v>
      </c>
      <c r="D3720" t="s">
        <v>391</v>
      </c>
      <c r="E3720" t="s">
        <v>8138</v>
      </c>
      <c r="F3720" t="s">
        <v>148</v>
      </c>
      <c r="G3720" t="s">
        <v>140</v>
      </c>
      <c r="H3720" t="s">
        <v>896</v>
      </c>
      <c r="I3720" s="200">
        <v>0</v>
      </c>
      <c r="J3720" s="200"/>
      <c r="K3720" s="237">
        <v>9.65</v>
      </c>
      <c r="L3720" s="237"/>
      <c r="M3720" s="288">
        <v>0</v>
      </c>
      <c r="N3720" s="288"/>
      <c r="O3720" s="311">
        <v>0</v>
      </c>
      <c r="P3720" s="298"/>
      <c r="Q3720" s="299">
        <v>9.65</v>
      </c>
      <c r="R3720" s="299"/>
      <c r="S3720" s="300">
        <v>0</v>
      </c>
      <c r="T3720" s="301"/>
      <c r="U3720" s="246"/>
    </row>
    <row r="3721" spans="1:21" x14ac:dyDescent="0.25">
      <c r="A3721" s="290" t="s">
        <v>8139</v>
      </c>
      <c r="B3721" t="s">
        <v>389</v>
      </c>
      <c r="C3721" t="s">
        <v>390</v>
      </c>
      <c r="D3721" t="s">
        <v>391</v>
      </c>
      <c r="E3721" t="s">
        <v>8140</v>
      </c>
      <c r="F3721" t="s">
        <v>148</v>
      </c>
      <c r="G3721" t="s">
        <v>140</v>
      </c>
      <c r="H3721" t="s">
        <v>1469</v>
      </c>
      <c r="I3721" s="200">
        <v>0</v>
      </c>
      <c r="J3721" s="200"/>
      <c r="K3721" s="237">
        <v>0</v>
      </c>
      <c r="L3721" s="237"/>
      <c r="M3721" s="288">
        <v>0</v>
      </c>
      <c r="N3721" s="288"/>
      <c r="O3721" s="311">
        <v>0</v>
      </c>
      <c r="P3721" s="298"/>
      <c r="Q3721" s="299">
        <v>0</v>
      </c>
      <c r="R3721" s="299"/>
      <c r="S3721" s="300">
        <v>0</v>
      </c>
      <c r="T3721" s="301"/>
      <c r="U3721" s="246"/>
    </row>
    <row r="3722" spans="1:21" x14ac:dyDescent="0.25">
      <c r="A3722" s="290" t="s">
        <v>8141</v>
      </c>
      <c r="B3722" t="s">
        <v>389</v>
      </c>
      <c r="C3722" t="s">
        <v>390</v>
      </c>
      <c r="D3722" t="s">
        <v>391</v>
      </c>
      <c r="E3722" t="s">
        <v>8142</v>
      </c>
      <c r="F3722" t="s">
        <v>148</v>
      </c>
      <c r="G3722" t="s">
        <v>140</v>
      </c>
      <c r="H3722" t="s">
        <v>1469</v>
      </c>
      <c r="I3722" s="200">
        <v>0</v>
      </c>
      <c r="J3722" s="200"/>
      <c r="K3722" s="237">
        <v>0</v>
      </c>
      <c r="L3722" s="237"/>
      <c r="M3722" s="288">
        <v>0</v>
      </c>
      <c r="N3722" s="288"/>
      <c r="O3722" s="311">
        <v>0</v>
      </c>
      <c r="P3722" s="298"/>
      <c r="Q3722" s="299">
        <v>0</v>
      </c>
      <c r="R3722" s="299"/>
      <c r="S3722" s="300">
        <v>0</v>
      </c>
      <c r="T3722" s="301"/>
      <c r="U3722" s="246"/>
    </row>
    <row r="3723" spans="1:21" x14ac:dyDescent="0.25">
      <c r="A3723" s="290" t="s">
        <v>8143</v>
      </c>
      <c r="B3723" t="s">
        <v>389</v>
      </c>
      <c r="C3723" t="s">
        <v>390</v>
      </c>
      <c r="D3723" t="s">
        <v>391</v>
      </c>
      <c r="E3723" t="s">
        <v>8144</v>
      </c>
      <c r="F3723" t="s">
        <v>148</v>
      </c>
      <c r="G3723" t="s">
        <v>140</v>
      </c>
      <c r="H3723" t="s">
        <v>1469</v>
      </c>
      <c r="I3723" s="200">
        <v>22445</v>
      </c>
      <c r="J3723" s="200"/>
      <c r="K3723" s="237">
        <v>317.75</v>
      </c>
      <c r="L3723" s="237"/>
      <c r="M3723" s="288">
        <v>70.64</v>
      </c>
      <c r="N3723" s="288"/>
      <c r="O3723" s="311">
        <v>22445</v>
      </c>
      <c r="P3723" s="298"/>
      <c r="Q3723" s="299">
        <v>314.97000000000003</v>
      </c>
      <c r="R3723" s="299"/>
      <c r="S3723" s="300">
        <v>71.260000000000005</v>
      </c>
      <c r="T3723" s="301"/>
      <c r="U3723" s="246"/>
    </row>
    <row r="3724" spans="1:21" x14ac:dyDescent="0.25">
      <c r="A3724" s="290" t="s">
        <v>8145</v>
      </c>
      <c r="B3724" t="s">
        <v>389</v>
      </c>
      <c r="C3724" t="s">
        <v>390</v>
      </c>
      <c r="D3724" t="s">
        <v>391</v>
      </c>
      <c r="E3724" t="s">
        <v>8146</v>
      </c>
      <c r="F3724" t="s">
        <v>148</v>
      </c>
      <c r="G3724" t="s">
        <v>140</v>
      </c>
      <c r="H3724" t="s">
        <v>833</v>
      </c>
      <c r="I3724" s="200">
        <v>6500</v>
      </c>
      <c r="J3724" s="200"/>
      <c r="K3724" s="237">
        <v>182.61</v>
      </c>
      <c r="L3724" s="237"/>
      <c r="M3724" s="288">
        <v>35.590000000000003</v>
      </c>
      <c r="N3724" s="288"/>
      <c r="O3724" s="311">
        <v>6500</v>
      </c>
      <c r="P3724" s="298"/>
      <c r="Q3724" s="299">
        <v>183.06</v>
      </c>
      <c r="R3724" s="299"/>
      <c r="S3724" s="300">
        <v>35.51</v>
      </c>
      <c r="T3724" s="301"/>
      <c r="U3724" s="246"/>
    </row>
    <row r="3725" spans="1:21" x14ac:dyDescent="0.25">
      <c r="A3725" s="290" t="s">
        <v>8147</v>
      </c>
      <c r="B3725" t="s">
        <v>389</v>
      </c>
      <c r="C3725" t="s">
        <v>390</v>
      </c>
      <c r="D3725" t="s">
        <v>391</v>
      </c>
      <c r="E3725" t="s">
        <v>8148</v>
      </c>
      <c r="F3725" t="s">
        <v>148</v>
      </c>
      <c r="G3725" t="s">
        <v>140</v>
      </c>
      <c r="H3725" t="s">
        <v>1469</v>
      </c>
      <c r="I3725" s="200">
        <v>0</v>
      </c>
      <c r="J3725" s="200"/>
      <c r="K3725" s="237">
        <v>0</v>
      </c>
      <c r="L3725" s="237"/>
      <c r="M3725" s="288">
        <v>0</v>
      </c>
      <c r="N3725" s="288"/>
      <c r="O3725" s="311">
        <v>0</v>
      </c>
      <c r="P3725" s="298"/>
      <c r="Q3725" s="299">
        <v>0</v>
      </c>
      <c r="R3725" s="299"/>
      <c r="S3725" s="300">
        <v>0</v>
      </c>
      <c r="T3725" s="301"/>
      <c r="U3725" s="246"/>
    </row>
    <row r="3726" spans="1:21" x14ac:dyDescent="0.25">
      <c r="A3726" s="290" t="s">
        <v>8149</v>
      </c>
      <c r="B3726" t="s">
        <v>389</v>
      </c>
      <c r="C3726" t="s">
        <v>390</v>
      </c>
      <c r="D3726" t="s">
        <v>391</v>
      </c>
      <c r="E3726" t="s">
        <v>8150</v>
      </c>
      <c r="F3726" t="s">
        <v>148</v>
      </c>
      <c r="G3726" t="s">
        <v>140</v>
      </c>
      <c r="H3726" t="s">
        <v>1469</v>
      </c>
      <c r="I3726" s="200">
        <v>0</v>
      </c>
      <c r="J3726" s="200"/>
      <c r="K3726" s="237">
        <v>0</v>
      </c>
      <c r="L3726" s="237"/>
      <c r="M3726" s="288">
        <v>0</v>
      </c>
      <c r="N3726" s="288"/>
      <c r="O3726" s="311">
        <v>0</v>
      </c>
      <c r="P3726" s="298"/>
      <c r="Q3726" s="299">
        <v>0</v>
      </c>
      <c r="R3726" s="299"/>
      <c r="S3726" s="300">
        <v>0</v>
      </c>
      <c r="T3726" s="301"/>
      <c r="U3726" s="246"/>
    </row>
    <row r="3727" spans="1:21" x14ac:dyDescent="0.25">
      <c r="A3727" s="290" t="s">
        <v>8151</v>
      </c>
      <c r="B3727" t="s">
        <v>389</v>
      </c>
      <c r="C3727" t="s">
        <v>390</v>
      </c>
      <c r="D3727" t="s">
        <v>391</v>
      </c>
      <c r="E3727" t="s">
        <v>8152</v>
      </c>
      <c r="F3727" t="s">
        <v>148</v>
      </c>
      <c r="G3727" t="s">
        <v>140</v>
      </c>
      <c r="H3727" t="s">
        <v>833</v>
      </c>
      <c r="I3727" s="200">
        <v>25408</v>
      </c>
      <c r="J3727" s="200"/>
      <c r="K3727" s="237">
        <v>235.41</v>
      </c>
      <c r="L3727" s="237"/>
      <c r="M3727" s="288">
        <v>107.93</v>
      </c>
      <c r="N3727" s="288"/>
      <c r="O3727" s="311">
        <v>25408</v>
      </c>
      <c r="P3727" s="298"/>
      <c r="Q3727" s="299">
        <v>232.79</v>
      </c>
      <c r="R3727" s="299"/>
      <c r="S3727" s="300">
        <v>109.15</v>
      </c>
      <c r="T3727" s="301"/>
      <c r="U3727" s="246"/>
    </row>
    <row r="3728" spans="1:21" x14ac:dyDescent="0.25">
      <c r="A3728" s="290" t="s">
        <v>8153</v>
      </c>
      <c r="B3728" t="s">
        <v>389</v>
      </c>
      <c r="C3728" t="s">
        <v>390</v>
      </c>
      <c r="D3728" t="s">
        <v>391</v>
      </c>
      <c r="E3728" t="s">
        <v>8154</v>
      </c>
      <c r="F3728" t="s">
        <v>148</v>
      </c>
      <c r="G3728" t="s">
        <v>140</v>
      </c>
      <c r="H3728" t="s">
        <v>1469</v>
      </c>
      <c r="I3728" s="200">
        <v>12000</v>
      </c>
      <c r="J3728" s="200"/>
      <c r="K3728" s="237">
        <v>513.98</v>
      </c>
      <c r="L3728" s="237"/>
      <c r="M3728" s="288">
        <v>23.35</v>
      </c>
      <c r="N3728" s="288"/>
      <c r="O3728" s="311">
        <v>17000</v>
      </c>
      <c r="P3728" s="298"/>
      <c r="Q3728" s="299">
        <v>522.14</v>
      </c>
      <c r="R3728" s="299"/>
      <c r="S3728" s="300">
        <v>32.56</v>
      </c>
      <c r="T3728" s="301"/>
      <c r="U3728" s="246"/>
    </row>
    <row r="3729" spans="1:21" x14ac:dyDescent="0.25">
      <c r="A3729" s="290" t="s">
        <v>8155</v>
      </c>
      <c r="B3729" t="s">
        <v>389</v>
      </c>
      <c r="C3729" t="s">
        <v>390</v>
      </c>
      <c r="D3729" t="s">
        <v>391</v>
      </c>
      <c r="E3729" t="s">
        <v>8156</v>
      </c>
      <c r="F3729" t="s">
        <v>148</v>
      </c>
      <c r="G3729" t="s">
        <v>140</v>
      </c>
      <c r="H3729" t="s">
        <v>1469</v>
      </c>
      <c r="I3729" s="200">
        <v>5000</v>
      </c>
      <c r="J3729" s="200"/>
      <c r="K3729" s="237">
        <v>141.53</v>
      </c>
      <c r="L3729" s="237"/>
      <c r="M3729" s="288">
        <v>35.33</v>
      </c>
      <c r="N3729" s="288"/>
      <c r="O3729" s="311">
        <v>5250</v>
      </c>
      <c r="P3729" s="298"/>
      <c r="Q3729" s="299">
        <v>144.24</v>
      </c>
      <c r="R3729" s="299"/>
      <c r="S3729" s="300">
        <v>36.4</v>
      </c>
      <c r="T3729" s="301"/>
      <c r="U3729" s="246"/>
    </row>
    <row r="3730" spans="1:21" x14ac:dyDescent="0.25">
      <c r="A3730" s="290" t="s">
        <v>8157</v>
      </c>
      <c r="B3730" t="s">
        <v>389</v>
      </c>
      <c r="C3730" t="s">
        <v>390</v>
      </c>
      <c r="D3730" t="s">
        <v>391</v>
      </c>
      <c r="E3730" t="s">
        <v>8158</v>
      </c>
      <c r="F3730" t="s">
        <v>148</v>
      </c>
      <c r="G3730" t="s">
        <v>140</v>
      </c>
      <c r="H3730" t="s">
        <v>833</v>
      </c>
      <c r="I3730" s="200">
        <v>13250</v>
      </c>
      <c r="J3730" s="200"/>
      <c r="K3730" s="237">
        <v>192.97</v>
      </c>
      <c r="L3730" s="237"/>
      <c r="M3730" s="288">
        <v>68.66</v>
      </c>
      <c r="N3730" s="288"/>
      <c r="O3730" s="311">
        <v>13250</v>
      </c>
      <c r="P3730" s="298"/>
      <c r="Q3730" s="299">
        <v>192.95</v>
      </c>
      <c r="R3730" s="299"/>
      <c r="S3730" s="300">
        <v>68.67</v>
      </c>
      <c r="T3730" s="301"/>
      <c r="U3730" s="246"/>
    </row>
    <row r="3731" spans="1:21" x14ac:dyDescent="0.25">
      <c r="A3731" s="290" t="s">
        <v>8159</v>
      </c>
      <c r="B3731" t="s">
        <v>389</v>
      </c>
      <c r="C3731" t="s">
        <v>390</v>
      </c>
      <c r="D3731" t="s">
        <v>391</v>
      </c>
      <c r="E3731" t="s">
        <v>8160</v>
      </c>
      <c r="F3731" t="s">
        <v>148</v>
      </c>
      <c r="G3731" t="s">
        <v>140</v>
      </c>
      <c r="H3731" t="s">
        <v>1469</v>
      </c>
      <c r="I3731" s="200">
        <v>0</v>
      </c>
      <c r="J3731" s="200"/>
      <c r="K3731" s="237">
        <v>0</v>
      </c>
      <c r="L3731" s="237"/>
      <c r="M3731" s="288">
        <v>0</v>
      </c>
      <c r="N3731" s="288"/>
      <c r="O3731" s="311">
        <v>0</v>
      </c>
      <c r="P3731" s="298"/>
      <c r="Q3731" s="299">
        <v>0</v>
      </c>
      <c r="R3731" s="299"/>
      <c r="S3731" s="300">
        <v>0</v>
      </c>
      <c r="T3731" s="301"/>
      <c r="U3731" s="246"/>
    </row>
    <row r="3732" spans="1:21" x14ac:dyDescent="0.25">
      <c r="A3732" s="290" t="s">
        <v>8161</v>
      </c>
      <c r="B3732" t="s">
        <v>389</v>
      </c>
      <c r="C3732" t="s">
        <v>390</v>
      </c>
      <c r="D3732" t="s">
        <v>391</v>
      </c>
      <c r="E3732" t="s">
        <v>8162</v>
      </c>
      <c r="F3732" t="s">
        <v>148</v>
      </c>
      <c r="G3732" t="s">
        <v>140</v>
      </c>
      <c r="H3732" t="s">
        <v>1469</v>
      </c>
      <c r="I3732" s="200">
        <v>0</v>
      </c>
      <c r="J3732" s="200"/>
      <c r="K3732" s="237">
        <v>0</v>
      </c>
      <c r="L3732" s="237"/>
      <c r="M3732" s="288">
        <v>0</v>
      </c>
      <c r="N3732" s="288"/>
      <c r="O3732" s="311">
        <v>0</v>
      </c>
      <c r="P3732" s="298"/>
      <c r="Q3732" s="299">
        <v>0</v>
      </c>
      <c r="R3732" s="299"/>
      <c r="S3732" s="300">
        <v>0</v>
      </c>
      <c r="T3732" s="301"/>
      <c r="U3732" s="246"/>
    </row>
    <row r="3733" spans="1:21" x14ac:dyDescent="0.25">
      <c r="A3733" s="290" t="s">
        <v>8163</v>
      </c>
      <c r="B3733" t="s">
        <v>389</v>
      </c>
      <c r="C3733" t="s">
        <v>390</v>
      </c>
      <c r="D3733" t="s">
        <v>391</v>
      </c>
      <c r="E3733" t="s">
        <v>8164</v>
      </c>
      <c r="F3733" t="s">
        <v>148</v>
      </c>
      <c r="G3733" t="s">
        <v>140</v>
      </c>
      <c r="H3733" t="s">
        <v>1469</v>
      </c>
      <c r="I3733" s="200">
        <v>0</v>
      </c>
      <c r="J3733" s="200"/>
      <c r="K3733" s="237">
        <v>0</v>
      </c>
      <c r="L3733" s="237"/>
      <c r="M3733" s="288">
        <v>0</v>
      </c>
      <c r="N3733" s="288"/>
      <c r="O3733" s="311">
        <v>0</v>
      </c>
      <c r="P3733" s="298"/>
      <c r="Q3733" s="299">
        <v>0</v>
      </c>
      <c r="R3733" s="299"/>
      <c r="S3733" s="300">
        <v>0</v>
      </c>
      <c r="T3733" s="301"/>
      <c r="U3733" s="246"/>
    </row>
    <row r="3734" spans="1:21" x14ac:dyDescent="0.25">
      <c r="A3734" s="290" t="s">
        <v>8165</v>
      </c>
      <c r="B3734" t="s">
        <v>389</v>
      </c>
      <c r="C3734" t="s">
        <v>390</v>
      </c>
      <c r="D3734" t="s">
        <v>391</v>
      </c>
      <c r="E3734" t="s">
        <v>8166</v>
      </c>
      <c r="F3734" t="s">
        <v>148</v>
      </c>
      <c r="G3734" t="s">
        <v>140</v>
      </c>
      <c r="H3734" t="s">
        <v>1469</v>
      </c>
      <c r="I3734" s="200">
        <v>0</v>
      </c>
      <c r="J3734" s="200"/>
      <c r="K3734" s="237">
        <v>0</v>
      </c>
      <c r="L3734" s="237"/>
      <c r="M3734" s="288">
        <v>0</v>
      </c>
      <c r="N3734" s="288"/>
      <c r="O3734" s="311">
        <v>0</v>
      </c>
      <c r="P3734" s="298"/>
      <c r="Q3734" s="299">
        <v>0</v>
      </c>
      <c r="R3734" s="299"/>
      <c r="S3734" s="300">
        <v>0</v>
      </c>
      <c r="T3734" s="301"/>
      <c r="U3734" s="246"/>
    </row>
    <row r="3735" spans="1:21" x14ac:dyDescent="0.25">
      <c r="A3735" s="290" t="s">
        <v>8167</v>
      </c>
      <c r="B3735" t="s">
        <v>389</v>
      </c>
      <c r="C3735" t="s">
        <v>390</v>
      </c>
      <c r="D3735" t="s">
        <v>391</v>
      </c>
      <c r="E3735" t="s">
        <v>8168</v>
      </c>
      <c r="F3735" t="s">
        <v>148</v>
      </c>
      <c r="G3735" t="s">
        <v>140</v>
      </c>
      <c r="H3735" t="s">
        <v>1469</v>
      </c>
      <c r="I3735" s="200">
        <v>46855</v>
      </c>
      <c r="J3735" s="200"/>
      <c r="K3735" s="237">
        <v>433.82</v>
      </c>
      <c r="L3735" s="237"/>
      <c r="M3735" s="288">
        <v>108.01</v>
      </c>
      <c r="N3735" s="288"/>
      <c r="O3735" s="311">
        <v>46854</v>
      </c>
      <c r="P3735" s="298"/>
      <c r="Q3735" s="299">
        <v>439.4</v>
      </c>
      <c r="R3735" s="299"/>
      <c r="S3735" s="300">
        <v>106.63</v>
      </c>
      <c r="T3735" s="301"/>
      <c r="U3735" s="246"/>
    </row>
    <row r="3736" spans="1:21" x14ac:dyDescent="0.25">
      <c r="A3736" s="290" t="s">
        <v>8169</v>
      </c>
      <c r="B3736" t="s">
        <v>389</v>
      </c>
      <c r="C3736" t="s">
        <v>390</v>
      </c>
      <c r="D3736" t="s">
        <v>391</v>
      </c>
      <c r="E3736" t="s">
        <v>8170</v>
      </c>
      <c r="F3736" t="s">
        <v>148</v>
      </c>
      <c r="G3736" t="s">
        <v>140</v>
      </c>
      <c r="H3736" t="s">
        <v>1469</v>
      </c>
      <c r="I3736" s="200">
        <v>0</v>
      </c>
      <c r="J3736" s="200"/>
      <c r="K3736" s="237">
        <v>0</v>
      </c>
      <c r="L3736" s="237"/>
      <c r="M3736" s="288">
        <v>0</v>
      </c>
      <c r="N3736" s="288"/>
      <c r="O3736" s="311">
        <v>0</v>
      </c>
      <c r="P3736" s="298"/>
      <c r="Q3736" s="299">
        <v>0</v>
      </c>
      <c r="R3736" s="299"/>
      <c r="S3736" s="300">
        <v>0</v>
      </c>
      <c r="T3736" s="301"/>
      <c r="U3736" s="246"/>
    </row>
    <row r="3737" spans="1:21" x14ac:dyDescent="0.25">
      <c r="A3737" s="290" t="s">
        <v>8171</v>
      </c>
      <c r="B3737" t="s">
        <v>389</v>
      </c>
      <c r="C3737" t="s">
        <v>390</v>
      </c>
      <c r="D3737" t="s">
        <v>391</v>
      </c>
      <c r="E3737" t="s">
        <v>8172</v>
      </c>
      <c r="F3737" t="s">
        <v>148</v>
      </c>
      <c r="G3737" t="s">
        <v>140</v>
      </c>
      <c r="H3737" t="s">
        <v>1469</v>
      </c>
      <c r="I3737" s="200">
        <v>0</v>
      </c>
      <c r="J3737" s="200"/>
      <c r="K3737" s="237">
        <v>0</v>
      </c>
      <c r="L3737" s="237"/>
      <c r="M3737" s="288">
        <v>0</v>
      </c>
      <c r="N3737" s="288"/>
      <c r="O3737" s="311">
        <v>0</v>
      </c>
      <c r="P3737" s="298"/>
      <c r="Q3737" s="299">
        <v>0</v>
      </c>
      <c r="R3737" s="299"/>
      <c r="S3737" s="300">
        <v>0</v>
      </c>
      <c r="T3737" s="301"/>
      <c r="U3737" s="246"/>
    </row>
    <row r="3738" spans="1:21" x14ac:dyDescent="0.25">
      <c r="A3738" s="290" t="s">
        <v>8173</v>
      </c>
      <c r="B3738" t="s">
        <v>389</v>
      </c>
      <c r="C3738" t="s">
        <v>390</v>
      </c>
      <c r="D3738" t="s">
        <v>391</v>
      </c>
      <c r="E3738" t="s">
        <v>8174</v>
      </c>
      <c r="F3738" t="s">
        <v>148</v>
      </c>
      <c r="G3738" t="s">
        <v>140</v>
      </c>
      <c r="H3738" t="s">
        <v>1469</v>
      </c>
      <c r="I3738" s="200">
        <v>0</v>
      </c>
      <c r="J3738" s="200"/>
      <c r="K3738" s="237">
        <v>0</v>
      </c>
      <c r="L3738" s="237"/>
      <c r="M3738" s="288">
        <v>0</v>
      </c>
      <c r="N3738" s="288"/>
      <c r="O3738" s="311">
        <v>0</v>
      </c>
      <c r="P3738" s="298"/>
      <c r="Q3738" s="299">
        <v>0</v>
      </c>
      <c r="R3738" s="299"/>
      <c r="S3738" s="300">
        <v>0</v>
      </c>
      <c r="T3738" s="301"/>
      <c r="U3738" s="246"/>
    </row>
    <row r="3739" spans="1:21" x14ac:dyDescent="0.25">
      <c r="A3739" s="290" t="s">
        <v>8175</v>
      </c>
      <c r="B3739" t="s">
        <v>389</v>
      </c>
      <c r="C3739" t="s">
        <v>390</v>
      </c>
      <c r="D3739" t="s">
        <v>391</v>
      </c>
      <c r="E3739" t="s">
        <v>8176</v>
      </c>
      <c r="F3739" t="s">
        <v>148</v>
      </c>
      <c r="G3739" t="s">
        <v>140</v>
      </c>
      <c r="H3739" t="s">
        <v>1469</v>
      </c>
      <c r="I3739" s="200">
        <v>0</v>
      </c>
      <c r="J3739" s="200"/>
      <c r="K3739" s="237">
        <v>0</v>
      </c>
      <c r="L3739" s="237"/>
      <c r="M3739" s="288">
        <v>0</v>
      </c>
      <c r="N3739" s="288"/>
      <c r="O3739" s="311">
        <v>0</v>
      </c>
      <c r="P3739" s="298"/>
      <c r="Q3739" s="299">
        <v>0</v>
      </c>
      <c r="R3739" s="299"/>
      <c r="S3739" s="300">
        <v>0</v>
      </c>
      <c r="T3739" s="301"/>
      <c r="U3739" s="246"/>
    </row>
    <row r="3740" spans="1:21" x14ac:dyDescent="0.25">
      <c r="A3740" s="290" t="s">
        <v>8177</v>
      </c>
      <c r="B3740" t="s">
        <v>389</v>
      </c>
      <c r="C3740" t="s">
        <v>390</v>
      </c>
      <c r="D3740" t="s">
        <v>391</v>
      </c>
      <c r="E3740" t="s">
        <v>8178</v>
      </c>
      <c r="F3740" t="s">
        <v>148</v>
      </c>
      <c r="G3740" t="s">
        <v>140</v>
      </c>
      <c r="H3740" t="s">
        <v>833</v>
      </c>
      <c r="I3740" s="200">
        <v>30000</v>
      </c>
      <c r="J3740" s="200"/>
      <c r="K3740" s="237">
        <v>432.08</v>
      </c>
      <c r="L3740" s="237"/>
      <c r="M3740" s="288">
        <v>69.430000000000007</v>
      </c>
      <c r="N3740" s="288"/>
      <c r="O3740" s="311">
        <v>30000</v>
      </c>
      <c r="P3740" s="298"/>
      <c r="Q3740" s="299">
        <v>432.38</v>
      </c>
      <c r="R3740" s="299"/>
      <c r="S3740" s="300">
        <v>69.38</v>
      </c>
      <c r="T3740" s="301"/>
      <c r="U3740" s="246"/>
    </row>
    <row r="3741" spans="1:21" x14ac:dyDescent="0.25">
      <c r="A3741" s="290" t="s">
        <v>8179</v>
      </c>
      <c r="B3741" t="s">
        <v>389</v>
      </c>
      <c r="C3741" t="s">
        <v>390</v>
      </c>
      <c r="D3741" t="s">
        <v>391</v>
      </c>
      <c r="E3741" t="s">
        <v>8180</v>
      </c>
      <c r="F3741" t="s">
        <v>148</v>
      </c>
      <c r="G3741" t="s">
        <v>140</v>
      </c>
      <c r="H3741" t="s">
        <v>1469</v>
      </c>
      <c r="I3741" s="200">
        <v>0</v>
      </c>
      <c r="J3741" s="200"/>
      <c r="K3741" s="237">
        <v>0</v>
      </c>
      <c r="L3741" s="237"/>
      <c r="M3741" s="288">
        <v>0</v>
      </c>
      <c r="N3741" s="288"/>
      <c r="O3741" s="311">
        <v>0</v>
      </c>
      <c r="P3741" s="298"/>
      <c r="Q3741" s="299">
        <v>0</v>
      </c>
      <c r="R3741" s="299"/>
      <c r="S3741" s="300">
        <v>0</v>
      </c>
      <c r="T3741" s="301"/>
      <c r="U3741" s="246"/>
    </row>
    <row r="3742" spans="1:21" x14ac:dyDescent="0.25">
      <c r="A3742" s="290" t="s">
        <v>8181</v>
      </c>
      <c r="B3742" t="s">
        <v>389</v>
      </c>
      <c r="C3742" t="s">
        <v>390</v>
      </c>
      <c r="D3742" t="s">
        <v>391</v>
      </c>
      <c r="E3742" t="s">
        <v>8182</v>
      </c>
      <c r="F3742" t="s">
        <v>148</v>
      </c>
      <c r="G3742" t="s">
        <v>140</v>
      </c>
      <c r="H3742" t="s">
        <v>1469</v>
      </c>
      <c r="I3742" s="200">
        <v>0</v>
      </c>
      <c r="J3742" s="200"/>
      <c r="K3742" s="237">
        <v>0</v>
      </c>
      <c r="L3742" s="237"/>
      <c r="M3742" s="288">
        <v>0</v>
      </c>
      <c r="N3742" s="288"/>
      <c r="O3742" s="311">
        <v>0</v>
      </c>
      <c r="P3742" s="298"/>
      <c r="Q3742" s="299">
        <v>0</v>
      </c>
      <c r="R3742" s="299"/>
      <c r="S3742" s="300">
        <v>0</v>
      </c>
      <c r="T3742" s="301"/>
      <c r="U3742" s="246"/>
    </row>
    <row r="3743" spans="1:21" x14ac:dyDescent="0.25">
      <c r="A3743" s="290" t="s">
        <v>8183</v>
      </c>
      <c r="B3743" t="s">
        <v>389</v>
      </c>
      <c r="C3743" t="s">
        <v>390</v>
      </c>
      <c r="D3743" t="s">
        <v>391</v>
      </c>
      <c r="E3743" t="s">
        <v>8184</v>
      </c>
      <c r="F3743" t="s">
        <v>148</v>
      </c>
      <c r="G3743" t="s">
        <v>140</v>
      </c>
      <c r="H3743" t="s">
        <v>833</v>
      </c>
      <c r="I3743" s="200">
        <v>17160</v>
      </c>
      <c r="J3743" s="200"/>
      <c r="K3743" s="237">
        <v>172.47</v>
      </c>
      <c r="L3743" s="237"/>
      <c r="M3743" s="288">
        <v>99.5</v>
      </c>
      <c r="N3743" s="288"/>
      <c r="O3743" s="311">
        <v>17160</v>
      </c>
      <c r="P3743" s="298"/>
      <c r="Q3743" s="299">
        <v>174.25</v>
      </c>
      <c r="R3743" s="299"/>
      <c r="S3743" s="300">
        <v>98.48</v>
      </c>
      <c r="T3743" s="301"/>
      <c r="U3743" s="246"/>
    </row>
    <row r="3744" spans="1:21" x14ac:dyDescent="0.25">
      <c r="A3744" s="290" t="s">
        <v>8185</v>
      </c>
      <c r="B3744" t="s">
        <v>389</v>
      </c>
      <c r="C3744" t="s">
        <v>390</v>
      </c>
      <c r="D3744" t="s">
        <v>391</v>
      </c>
      <c r="E3744" t="s">
        <v>8186</v>
      </c>
      <c r="F3744" t="s">
        <v>148</v>
      </c>
      <c r="G3744" t="s">
        <v>140</v>
      </c>
      <c r="H3744" t="s">
        <v>1469</v>
      </c>
      <c r="I3744" s="200">
        <v>8979</v>
      </c>
      <c r="J3744" s="200"/>
      <c r="K3744" s="237">
        <v>264.8</v>
      </c>
      <c r="L3744" s="237"/>
      <c r="M3744" s="288">
        <v>33.909999999999997</v>
      </c>
      <c r="N3744" s="288"/>
      <c r="O3744" s="311">
        <v>8979</v>
      </c>
      <c r="P3744" s="298"/>
      <c r="Q3744" s="299">
        <v>269.55</v>
      </c>
      <c r="R3744" s="299"/>
      <c r="S3744" s="300">
        <v>33.31</v>
      </c>
      <c r="T3744" s="301"/>
      <c r="U3744" s="246"/>
    </row>
    <row r="3745" spans="1:21" x14ac:dyDescent="0.25">
      <c r="A3745" s="290" t="s">
        <v>8187</v>
      </c>
      <c r="B3745" t="s">
        <v>389</v>
      </c>
      <c r="C3745" t="s">
        <v>390</v>
      </c>
      <c r="D3745" t="s">
        <v>391</v>
      </c>
      <c r="E3745" t="s">
        <v>8188</v>
      </c>
      <c r="F3745" t="s">
        <v>148</v>
      </c>
      <c r="G3745" t="s">
        <v>140</v>
      </c>
      <c r="H3745" t="s">
        <v>1469</v>
      </c>
      <c r="I3745" s="200">
        <v>0</v>
      </c>
      <c r="J3745" s="200"/>
      <c r="K3745" s="237">
        <v>0</v>
      </c>
      <c r="L3745" s="237"/>
      <c r="M3745" s="288">
        <v>0</v>
      </c>
      <c r="N3745" s="288"/>
      <c r="O3745" s="311">
        <v>0</v>
      </c>
      <c r="P3745" s="298"/>
      <c r="Q3745" s="299">
        <v>0</v>
      </c>
      <c r="R3745" s="299"/>
      <c r="S3745" s="300">
        <v>0</v>
      </c>
      <c r="T3745" s="301"/>
      <c r="U3745" s="246"/>
    </row>
    <row r="3746" spans="1:21" x14ac:dyDescent="0.25">
      <c r="A3746" s="290" t="s">
        <v>8189</v>
      </c>
      <c r="B3746" t="s">
        <v>389</v>
      </c>
      <c r="C3746" t="s">
        <v>390</v>
      </c>
      <c r="D3746" t="s">
        <v>391</v>
      </c>
      <c r="E3746" t="s">
        <v>8190</v>
      </c>
      <c r="F3746" t="s">
        <v>148</v>
      </c>
      <c r="G3746" t="s">
        <v>140</v>
      </c>
      <c r="H3746" t="s">
        <v>1469</v>
      </c>
      <c r="I3746" s="200">
        <v>0</v>
      </c>
      <c r="J3746" s="200"/>
      <c r="K3746" s="237">
        <v>0</v>
      </c>
      <c r="L3746" s="237"/>
      <c r="M3746" s="288">
        <v>0</v>
      </c>
      <c r="N3746" s="288"/>
      <c r="O3746" s="311">
        <v>0</v>
      </c>
      <c r="P3746" s="298"/>
      <c r="Q3746" s="299">
        <v>0</v>
      </c>
      <c r="R3746" s="299"/>
      <c r="S3746" s="300">
        <v>0</v>
      </c>
      <c r="T3746" s="301"/>
      <c r="U3746" s="246"/>
    </row>
    <row r="3747" spans="1:21" x14ac:dyDescent="0.25">
      <c r="A3747" s="290" t="s">
        <v>8191</v>
      </c>
      <c r="B3747" t="s">
        <v>389</v>
      </c>
      <c r="C3747" t="s">
        <v>390</v>
      </c>
      <c r="D3747" t="s">
        <v>391</v>
      </c>
      <c r="E3747" t="s">
        <v>8192</v>
      </c>
      <c r="F3747" t="s">
        <v>148</v>
      </c>
      <c r="G3747" t="s">
        <v>140</v>
      </c>
      <c r="H3747" t="s">
        <v>833</v>
      </c>
      <c r="I3747" s="200">
        <v>15000</v>
      </c>
      <c r="J3747" s="200"/>
      <c r="K3747" s="237">
        <v>277.26</v>
      </c>
      <c r="L3747" s="237"/>
      <c r="M3747" s="288">
        <v>54.1</v>
      </c>
      <c r="N3747" s="288"/>
      <c r="O3747" s="311">
        <v>17500</v>
      </c>
      <c r="P3747" s="298"/>
      <c r="Q3747" s="299">
        <v>316.20999999999998</v>
      </c>
      <c r="R3747" s="299"/>
      <c r="S3747" s="300">
        <v>55.34</v>
      </c>
      <c r="T3747" s="301"/>
      <c r="U3747" s="246"/>
    </row>
    <row r="3748" spans="1:21" x14ac:dyDescent="0.25">
      <c r="A3748" s="290" t="s">
        <v>8193</v>
      </c>
      <c r="B3748" t="s">
        <v>389</v>
      </c>
      <c r="C3748" t="s">
        <v>390</v>
      </c>
      <c r="D3748" t="s">
        <v>391</v>
      </c>
      <c r="E3748" t="s">
        <v>8194</v>
      </c>
      <c r="F3748" t="s">
        <v>148</v>
      </c>
      <c r="G3748" t="s">
        <v>140</v>
      </c>
      <c r="H3748" t="s">
        <v>896</v>
      </c>
      <c r="I3748" s="200">
        <v>0</v>
      </c>
      <c r="J3748" s="200"/>
      <c r="K3748" s="237">
        <v>21.43</v>
      </c>
      <c r="L3748" s="237"/>
      <c r="M3748" s="288">
        <v>0</v>
      </c>
      <c r="N3748" s="288"/>
      <c r="O3748" s="311">
        <v>0</v>
      </c>
      <c r="P3748" s="298"/>
      <c r="Q3748" s="299">
        <v>20.74</v>
      </c>
      <c r="R3748" s="299"/>
      <c r="S3748" s="300">
        <v>0</v>
      </c>
      <c r="T3748" s="301"/>
      <c r="U3748" s="246"/>
    </row>
    <row r="3749" spans="1:21" x14ac:dyDescent="0.25">
      <c r="A3749" s="290" t="s">
        <v>8195</v>
      </c>
      <c r="B3749" t="s">
        <v>389</v>
      </c>
      <c r="C3749" t="s">
        <v>390</v>
      </c>
      <c r="D3749" t="s">
        <v>391</v>
      </c>
      <c r="E3749" t="s">
        <v>8196</v>
      </c>
      <c r="F3749" t="s">
        <v>148</v>
      </c>
      <c r="G3749" t="s">
        <v>140</v>
      </c>
      <c r="H3749" t="s">
        <v>1469</v>
      </c>
      <c r="I3749" s="200">
        <v>0</v>
      </c>
      <c r="J3749" s="200"/>
      <c r="K3749" s="237">
        <v>0</v>
      </c>
      <c r="L3749" s="237"/>
      <c r="M3749" s="288">
        <v>0</v>
      </c>
      <c r="N3749" s="288"/>
      <c r="O3749" s="311">
        <v>0</v>
      </c>
      <c r="P3749" s="298"/>
      <c r="Q3749" s="299">
        <v>0</v>
      </c>
      <c r="R3749" s="299"/>
      <c r="S3749" s="300">
        <v>0</v>
      </c>
      <c r="T3749" s="301"/>
      <c r="U3749" s="246"/>
    </row>
    <row r="3750" spans="1:21" x14ac:dyDescent="0.25">
      <c r="A3750" s="290" t="s">
        <v>8197</v>
      </c>
      <c r="B3750" t="s">
        <v>389</v>
      </c>
      <c r="C3750" t="s">
        <v>390</v>
      </c>
      <c r="D3750" t="s">
        <v>391</v>
      </c>
      <c r="E3750" t="s">
        <v>8198</v>
      </c>
      <c r="F3750" t="s">
        <v>148</v>
      </c>
      <c r="G3750" t="s">
        <v>140</v>
      </c>
      <c r="H3750" t="s">
        <v>1469</v>
      </c>
      <c r="I3750" s="200">
        <v>7500</v>
      </c>
      <c r="J3750" s="200"/>
      <c r="K3750" s="237">
        <v>205.92</v>
      </c>
      <c r="L3750" s="237"/>
      <c r="M3750" s="288">
        <v>36.42</v>
      </c>
      <c r="N3750" s="288"/>
      <c r="O3750" s="311">
        <v>6000</v>
      </c>
      <c r="P3750" s="298"/>
      <c r="Q3750" s="299">
        <v>204.39</v>
      </c>
      <c r="R3750" s="299"/>
      <c r="S3750" s="300">
        <v>29.36</v>
      </c>
      <c r="T3750" s="301"/>
      <c r="U3750" s="246"/>
    </row>
    <row r="3751" spans="1:21" x14ac:dyDescent="0.25">
      <c r="A3751" s="290" t="s">
        <v>8199</v>
      </c>
      <c r="B3751" t="s">
        <v>389</v>
      </c>
      <c r="C3751" t="s">
        <v>390</v>
      </c>
      <c r="D3751" t="s">
        <v>391</v>
      </c>
      <c r="E3751" t="s">
        <v>8200</v>
      </c>
      <c r="F3751" t="s">
        <v>148</v>
      </c>
      <c r="G3751" t="s">
        <v>140</v>
      </c>
      <c r="H3751" t="s">
        <v>1469</v>
      </c>
      <c r="I3751" s="200">
        <v>0</v>
      </c>
      <c r="J3751" s="200"/>
      <c r="K3751" s="237">
        <v>0</v>
      </c>
      <c r="L3751" s="237"/>
      <c r="M3751" s="288">
        <v>0</v>
      </c>
      <c r="N3751" s="288"/>
      <c r="O3751" s="311">
        <v>0</v>
      </c>
      <c r="P3751" s="298"/>
      <c r="Q3751" s="299">
        <v>0</v>
      </c>
      <c r="R3751" s="299"/>
      <c r="S3751" s="300">
        <v>0</v>
      </c>
      <c r="T3751" s="301"/>
      <c r="U3751" s="246"/>
    </row>
    <row r="3752" spans="1:21" x14ac:dyDescent="0.25">
      <c r="A3752" s="290" t="s">
        <v>8201</v>
      </c>
      <c r="B3752" t="s">
        <v>389</v>
      </c>
      <c r="C3752" t="s">
        <v>390</v>
      </c>
      <c r="D3752" t="s">
        <v>391</v>
      </c>
      <c r="E3752" t="s">
        <v>8202</v>
      </c>
      <c r="F3752" t="s">
        <v>148</v>
      </c>
      <c r="G3752" t="s">
        <v>140</v>
      </c>
      <c r="H3752" t="s">
        <v>1469</v>
      </c>
      <c r="I3752" s="200">
        <v>0</v>
      </c>
      <c r="J3752" s="200"/>
      <c r="K3752" s="237">
        <v>0</v>
      </c>
      <c r="L3752" s="237"/>
      <c r="M3752" s="288">
        <v>0</v>
      </c>
      <c r="N3752" s="288"/>
      <c r="O3752" s="311">
        <v>0</v>
      </c>
      <c r="P3752" s="298"/>
      <c r="Q3752" s="299">
        <v>0</v>
      </c>
      <c r="R3752" s="299"/>
      <c r="S3752" s="300">
        <v>0</v>
      </c>
      <c r="T3752" s="301"/>
      <c r="U3752" s="246"/>
    </row>
    <row r="3753" spans="1:21" x14ac:dyDescent="0.25">
      <c r="A3753" s="290" t="s">
        <v>8203</v>
      </c>
      <c r="B3753" t="s">
        <v>389</v>
      </c>
      <c r="C3753" t="s">
        <v>390</v>
      </c>
      <c r="D3753" t="s">
        <v>391</v>
      </c>
      <c r="E3753" t="s">
        <v>8204</v>
      </c>
      <c r="F3753" t="s">
        <v>148</v>
      </c>
      <c r="G3753" t="s">
        <v>140</v>
      </c>
      <c r="H3753" t="s">
        <v>833</v>
      </c>
      <c r="I3753" s="200">
        <v>867829</v>
      </c>
      <c r="J3753" s="200"/>
      <c r="K3753" s="237">
        <v>16269.79</v>
      </c>
      <c r="L3753" s="237"/>
      <c r="M3753" s="288">
        <v>53.34</v>
      </c>
      <c r="N3753" s="288"/>
      <c r="O3753" s="311">
        <v>897500</v>
      </c>
      <c r="P3753" s="298"/>
      <c r="Q3753" s="299">
        <v>16417.61</v>
      </c>
      <c r="R3753" s="299"/>
      <c r="S3753" s="300">
        <v>54.67</v>
      </c>
      <c r="T3753" s="301"/>
      <c r="U3753" s="246"/>
    </row>
    <row r="3754" spans="1:21" x14ac:dyDescent="0.25">
      <c r="A3754" s="290" t="s">
        <v>8205</v>
      </c>
      <c r="B3754" t="s">
        <v>389</v>
      </c>
      <c r="C3754" t="s">
        <v>390</v>
      </c>
      <c r="D3754" t="s">
        <v>391</v>
      </c>
      <c r="E3754" t="s">
        <v>8206</v>
      </c>
      <c r="F3754" t="s">
        <v>148</v>
      </c>
      <c r="G3754" t="s">
        <v>140</v>
      </c>
      <c r="H3754" t="s">
        <v>833</v>
      </c>
      <c r="I3754" s="200">
        <v>18000</v>
      </c>
      <c r="J3754" s="200"/>
      <c r="K3754" s="237">
        <v>193.43</v>
      </c>
      <c r="L3754" s="237"/>
      <c r="M3754" s="288">
        <v>93.06</v>
      </c>
      <c r="N3754" s="288"/>
      <c r="O3754" s="311">
        <v>19500</v>
      </c>
      <c r="P3754" s="298"/>
      <c r="Q3754" s="299">
        <v>197</v>
      </c>
      <c r="R3754" s="299"/>
      <c r="S3754" s="300">
        <v>98.98</v>
      </c>
      <c r="T3754" s="301"/>
      <c r="U3754" s="246"/>
    </row>
    <row r="3755" spans="1:21" x14ac:dyDescent="0.25">
      <c r="A3755" s="290" t="s">
        <v>8207</v>
      </c>
      <c r="B3755" t="s">
        <v>389</v>
      </c>
      <c r="C3755" t="s">
        <v>390</v>
      </c>
      <c r="D3755" t="s">
        <v>391</v>
      </c>
      <c r="E3755" t="s">
        <v>8208</v>
      </c>
      <c r="F3755" t="s">
        <v>148</v>
      </c>
      <c r="G3755" t="s">
        <v>140</v>
      </c>
      <c r="H3755" t="s">
        <v>833</v>
      </c>
      <c r="I3755" s="200">
        <v>18000</v>
      </c>
      <c r="J3755" s="200"/>
      <c r="K3755" s="237">
        <v>904.06</v>
      </c>
      <c r="L3755" s="237"/>
      <c r="M3755" s="288">
        <v>19.91</v>
      </c>
      <c r="N3755" s="288"/>
      <c r="O3755" s="311">
        <v>18000</v>
      </c>
      <c r="P3755" s="298"/>
      <c r="Q3755" s="299">
        <v>963.58</v>
      </c>
      <c r="R3755" s="299"/>
      <c r="S3755" s="300">
        <v>18.68</v>
      </c>
      <c r="T3755" s="301"/>
      <c r="U3755" s="246"/>
    </row>
    <row r="3756" spans="1:21" x14ac:dyDescent="0.25">
      <c r="A3756" s="290" t="s">
        <v>8209</v>
      </c>
      <c r="B3756" t="s">
        <v>389</v>
      </c>
      <c r="C3756" t="s">
        <v>390</v>
      </c>
      <c r="D3756" t="s">
        <v>391</v>
      </c>
      <c r="E3756" t="s">
        <v>8210</v>
      </c>
      <c r="F3756" t="s">
        <v>148</v>
      </c>
      <c r="G3756" t="s">
        <v>140</v>
      </c>
      <c r="H3756" t="s">
        <v>833</v>
      </c>
      <c r="I3756" s="200">
        <v>2500</v>
      </c>
      <c r="J3756" s="200"/>
      <c r="K3756" s="237">
        <v>131.85</v>
      </c>
      <c r="L3756" s="237"/>
      <c r="M3756" s="288">
        <v>18.96</v>
      </c>
      <c r="N3756" s="288"/>
      <c r="O3756" s="311">
        <v>2000</v>
      </c>
      <c r="P3756" s="298"/>
      <c r="Q3756" s="299">
        <v>130.27000000000001</v>
      </c>
      <c r="R3756" s="299"/>
      <c r="S3756" s="300">
        <v>15.35</v>
      </c>
      <c r="T3756" s="301"/>
      <c r="U3756" s="246"/>
    </row>
    <row r="3757" spans="1:21" x14ac:dyDescent="0.25">
      <c r="A3757" s="290" t="s">
        <v>8211</v>
      </c>
      <c r="B3757" t="s">
        <v>389</v>
      </c>
      <c r="C3757" t="s">
        <v>390</v>
      </c>
      <c r="D3757" t="s">
        <v>391</v>
      </c>
      <c r="E3757" t="s">
        <v>8212</v>
      </c>
      <c r="F3757" t="s">
        <v>148</v>
      </c>
      <c r="G3757" t="s">
        <v>140</v>
      </c>
      <c r="H3757" t="s">
        <v>1469</v>
      </c>
      <c r="I3757" s="200">
        <v>11500</v>
      </c>
      <c r="J3757" s="200"/>
      <c r="K3757" s="237">
        <v>155.22999999999999</v>
      </c>
      <c r="L3757" s="237"/>
      <c r="M3757" s="288">
        <v>74.08</v>
      </c>
      <c r="N3757" s="288"/>
      <c r="O3757" s="311">
        <v>11750</v>
      </c>
      <c r="P3757" s="298"/>
      <c r="Q3757" s="299">
        <v>158.49</v>
      </c>
      <c r="R3757" s="299"/>
      <c r="S3757" s="300">
        <v>74.14</v>
      </c>
      <c r="T3757" s="301"/>
      <c r="U3757" s="246"/>
    </row>
    <row r="3758" spans="1:21" x14ac:dyDescent="0.25">
      <c r="A3758" s="290" t="s">
        <v>8213</v>
      </c>
      <c r="B3758" t="s">
        <v>389</v>
      </c>
      <c r="C3758" t="s">
        <v>390</v>
      </c>
      <c r="D3758" t="s">
        <v>391</v>
      </c>
      <c r="E3758" t="s">
        <v>8214</v>
      </c>
      <c r="F3758" t="s">
        <v>148</v>
      </c>
      <c r="G3758" t="s">
        <v>140</v>
      </c>
      <c r="H3758" t="s">
        <v>1469</v>
      </c>
      <c r="I3758" s="200">
        <v>8469</v>
      </c>
      <c r="J3758" s="200"/>
      <c r="K3758" s="237">
        <v>159.55000000000001</v>
      </c>
      <c r="L3758" s="237"/>
      <c r="M3758" s="288">
        <v>53.08</v>
      </c>
      <c r="N3758" s="288"/>
      <c r="O3758" s="311">
        <v>8405</v>
      </c>
      <c r="P3758" s="298"/>
      <c r="Q3758" s="299">
        <v>157.76</v>
      </c>
      <c r="R3758" s="299"/>
      <c r="S3758" s="300">
        <v>53.28</v>
      </c>
      <c r="T3758" s="301"/>
      <c r="U3758" s="246"/>
    </row>
    <row r="3759" spans="1:21" x14ac:dyDescent="0.25">
      <c r="A3759" s="290" t="s">
        <v>8215</v>
      </c>
      <c r="B3759" t="s">
        <v>389</v>
      </c>
      <c r="C3759" t="s">
        <v>390</v>
      </c>
      <c r="D3759" t="s">
        <v>391</v>
      </c>
      <c r="E3759" t="s">
        <v>8216</v>
      </c>
      <c r="F3759" t="s">
        <v>148</v>
      </c>
      <c r="G3759" t="s">
        <v>140</v>
      </c>
      <c r="H3759" t="s">
        <v>1469</v>
      </c>
      <c r="I3759" s="200">
        <v>12289</v>
      </c>
      <c r="J3759" s="200"/>
      <c r="K3759" s="237">
        <v>286.32</v>
      </c>
      <c r="L3759" s="237"/>
      <c r="M3759" s="288">
        <v>42.92</v>
      </c>
      <c r="N3759" s="288"/>
      <c r="O3759" s="311">
        <v>12289</v>
      </c>
      <c r="P3759" s="298"/>
      <c r="Q3759" s="299">
        <v>294.63</v>
      </c>
      <c r="R3759" s="299"/>
      <c r="S3759" s="300">
        <v>41.71</v>
      </c>
      <c r="T3759" s="301"/>
      <c r="U3759" s="246"/>
    </row>
    <row r="3760" spans="1:21" x14ac:dyDescent="0.25">
      <c r="A3760" s="290" t="s">
        <v>8217</v>
      </c>
      <c r="B3760" t="s">
        <v>389</v>
      </c>
      <c r="C3760" t="s">
        <v>390</v>
      </c>
      <c r="D3760" t="s">
        <v>391</v>
      </c>
      <c r="E3760" t="s">
        <v>2899</v>
      </c>
      <c r="F3760" t="s">
        <v>148</v>
      </c>
      <c r="G3760" t="s">
        <v>140</v>
      </c>
      <c r="H3760" t="s">
        <v>833</v>
      </c>
      <c r="I3760" s="200">
        <v>750</v>
      </c>
      <c r="J3760" s="200"/>
      <c r="K3760" s="237">
        <v>49.72</v>
      </c>
      <c r="L3760" s="237"/>
      <c r="M3760" s="288">
        <v>15.08</v>
      </c>
      <c r="N3760" s="288"/>
      <c r="O3760" s="311">
        <v>750</v>
      </c>
      <c r="P3760" s="298"/>
      <c r="Q3760" s="299">
        <v>48.92</v>
      </c>
      <c r="R3760" s="299"/>
      <c r="S3760" s="300">
        <v>15.33</v>
      </c>
      <c r="T3760" s="301"/>
      <c r="U3760" s="246"/>
    </row>
    <row r="3761" spans="1:21" x14ac:dyDescent="0.25">
      <c r="A3761" s="290" t="s">
        <v>8218</v>
      </c>
      <c r="B3761" t="s">
        <v>389</v>
      </c>
      <c r="C3761" t="s">
        <v>390</v>
      </c>
      <c r="D3761" t="s">
        <v>391</v>
      </c>
      <c r="E3761" t="s">
        <v>8219</v>
      </c>
      <c r="F3761" t="s">
        <v>148</v>
      </c>
      <c r="G3761" t="s">
        <v>140</v>
      </c>
      <c r="H3761" t="s">
        <v>1469</v>
      </c>
      <c r="I3761" s="200">
        <v>0</v>
      </c>
      <c r="J3761" s="200"/>
      <c r="K3761" s="237">
        <v>0</v>
      </c>
      <c r="L3761" s="237"/>
      <c r="M3761" s="288">
        <v>0</v>
      </c>
      <c r="N3761" s="288"/>
      <c r="O3761" s="311">
        <v>0</v>
      </c>
      <c r="P3761" s="298"/>
      <c r="Q3761" s="299">
        <v>0</v>
      </c>
      <c r="R3761" s="299"/>
      <c r="S3761" s="300">
        <v>0</v>
      </c>
      <c r="T3761" s="301"/>
      <c r="U3761" s="246"/>
    </row>
    <row r="3762" spans="1:21" x14ac:dyDescent="0.25">
      <c r="A3762" s="290" t="s">
        <v>8220</v>
      </c>
      <c r="B3762" t="s">
        <v>389</v>
      </c>
      <c r="C3762" t="s">
        <v>390</v>
      </c>
      <c r="D3762" t="s">
        <v>391</v>
      </c>
      <c r="E3762" t="s">
        <v>8221</v>
      </c>
      <c r="F3762" t="s">
        <v>148</v>
      </c>
      <c r="G3762" t="s">
        <v>140</v>
      </c>
      <c r="H3762" t="s">
        <v>1469</v>
      </c>
      <c r="I3762" s="200">
        <v>0</v>
      </c>
      <c r="J3762" s="200"/>
      <c r="K3762" s="237">
        <v>0</v>
      </c>
      <c r="L3762" s="237"/>
      <c r="M3762" s="288">
        <v>0</v>
      </c>
      <c r="N3762" s="288"/>
      <c r="O3762" s="311">
        <v>0</v>
      </c>
      <c r="P3762" s="298"/>
      <c r="Q3762" s="299">
        <v>0</v>
      </c>
      <c r="R3762" s="299"/>
      <c r="S3762" s="300">
        <v>0</v>
      </c>
      <c r="T3762" s="301"/>
      <c r="U3762" s="246"/>
    </row>
    <row r="3763" spans="1:21" x14ac:dyDescent="0.25">
      <c r="A3763" s="290" t="s">
        <v>8222</v>
      </c>
      <c r="B3763" t="s">
        <v>389</v>
      </c>
      <c r="C3763" t="s">
        <v>390</v>
      </c>
      <c r="D3763" t="s">
        <v>391</v>
      </c>
      <c r="E3763" t="s">
        <v>8223</v>
      </c>
      <c r="F3763" t="s">
        <v>148</v>
      </c>
      <c r="G3763" t="s">
        <v>140</v>
      </c>
      <c r="H3763" t="s">
        <v>833</v>
      </c>
      <c r="I3763" s="200">
        <v>7500</v>
      </c>
      <c r="J3763" s="200"/>
      <c r="K3763" s="237">
        <v>101.93</v>
      </c>
      <c r="L3763" s="237"/>
      <c r="M3763" s="288">
        <v>73.58</v>
      </c>
      <c r="N3763" s="288"/>
      <c r="O3763" s="311">
        <v>8500</v>
      </c>
      <c r="P3763" s="298"/>
      <c r="Q3763" s="299">
        <v>103.15</v>
      </c>
      <c r="R3763" s="299"/>
      <c r="S3763" s="300">
        <v>82.4</v>
      </c>
      <c r="T3763" s="301"/>
      <c r="U3763" s="246"/>
    </row>
    <row r="3764" spans="1:21" x14ac:dyDescent="0.25">
      <c r="A3764" s="290" t="s">
        <v>8224</v>
      </c>
      <c r="B3764" t="s">
        <v>389</v>
      </c>
      <c r="C3764" t="s">
        <v>390</v>
      </c>
      <c r="D3764" t="s">
        <v>391</v>
      </c>
      <c r="E3764" t="s">
        <v>8225</v>
      </c>
      <c r="F3764" t="s">
        <v>148</v>
      </c>
      <c r="G3764" t="s">
        <v>140</v>
      </c>
      <c r="H3764" t="s">
        <v>1469</v>
      </c>
      <c r="I3764" s="200">
        <v>17600</v>
      </c>
      <c r="J3764" s="200"/>
      <c r="K3764" s="237">
        <v>197.65</v>
      </c>
      <c r="L3764" s="237"/>
      <c r="M3764" s="288">
        <v>89.05</v>
      </c>
      <c r="N3764" s="288"/>
      <c r="O3764" s="311">
        <v>17600</v>
      </c>
      <c r="P3764" s="298"/>
      <c r="Q3764" s="299">
        <v>199.63</v>
      </c>
      <c r="R3764" s="299"/>
      <c r="S3764" s="300">
        <v>88.16</v>
      </c>
      <c r="T3764" s="301"/>
      <c r="U3764" s="246"/>
    </row>
    <row r="3765" spans="1:21" x14ac:dyDescent="0.25">
      <c r="A3765" s="290" t="s">
        <v>8226</v>
      </c>
      <c r="B3765" t="s">
        <v>389</v>
      </c>
      <c r="C3765" t="s">
        <v>390</v>
      </c>
      <c r="D3765" t="s">
        <v>391</v>
      </c>
      <c r="E3765" t="s">
        <v>2442</v>
      </c>
      <c r="F3765" t="s">
        <v>148</v>
      </c>
      <c r="G3765" t="s">
        <v>140</v>
      </c>
      <c r="H3765" t="s">
        <v>833</v>
      </c>
      <c r="I3765" s="200">
        <v>8452</v>
      </c>
      <c r="J3765" s="200"/>
      <c r="K3765" s="237">
        <v>200.97</v>
      </c>
      <c r="L3765" s="237"/>
      <c r="M3765" s="288">
        <v>42.05</v>
      </c>
      <c r="N3765" s="288"/>
      <c r="O3765" s="311">
        <v>9552</v>
      </c>
      <c r="P3765" s="298"/>
      <c r="Q3765" s="299">
        <v>203.81</v>
      </c>
      <c r="R3765" s="299"/>
      <c r="S3765" s="300">
        <v>46.86</v>
      </c>
      <c r="T3765" s="301"/>
      <c r="U3765" s="246"/>
    </row>
    <row r="3766" spans="1:21" x14ac:dyDescent="0.25">
      <c r="A3766" s="290" t="s">
        <v>8227</v>
      </c>
      <c r="B3766" t="s">
        <v>389</v>
      </c>
      <c r="C3766" t="s">
        <v>390</v>
      </c>
      <c r="D3766" t="s">
        <v>391</v>
      </c>
      <c r="E3766" t="s">
        <v>8228</v>
      </c>
      <c r="F3766" t="s">
        <v>148</v>
      </c>
      <c r="G3766" t="s">
        <v>140</v>
      </c>
      <c r="H3766" t="s">
        <v>833</v>
      </c>
      <c r="I3766" s="200">
        <v>6680</v>
      </c>
      <c r="J3766" s="200"/>
      <c r="K3766" s="237">
        <v>145.4</v>
      </c>
      <c r="L3766" s="237"/>
      <c r="M3766" s="288">
        <v>45.94</v>
      </c>
      <c r="N3766" s="288"/>
      <c r="O3766" s="311">
        <v>8000</v>
      </c>
      <c r="P3766" s="298"/>
      <c r="Q3766" s="299">
        <v>145.96</v>
      </c>
      <c r="R3766" s="299"/>
      <c r="S3766" s="300">
        <v>54.81</v>
      </c>
      <c r="T3766" s="301"/>
      <c r="U3766" s="246"/>
    </row>
    <row r="3767" spans="1:21" x14ac:dyDescent="0.25">
      <c r="A3767" s="290" t="s">
        <v>8229</v>
      </c>
      <c r="B3767" t="s">
        <v>389</v>
      </c>
      <c r="C3767" t="s">
        <v>390</v>
      </c>
      <c r="D3767" t="s">
        <v>391</v>
      </c>
      <c r="E3767" t="s">
        <v>8230</v>
      </c>
      <c r="F3767" t="s">
        <v>148</v>
      </c>
      <c r="G3767" t="s">
        <v>140</v>
      </c>
      <c r="H3767" t="s">
        <v>1469</v>
      </c>
      <c r="I3767" s="200">
        <v>0</v>
      </c>
      <c r="J3767" s="200"/>
      <c r="K3767" s="237">
        <v>0</v>
      </c>
      <c r="L3767" s="237"/>
      <c r="M3767" s="288">
        <v>0</v>
      </c>
      <c r="N3767" s="288"/>
      <c r="O3767" s="311">
        <v>0</v>
      </c>
      <c r="P3767" s="298"/>
      <c r="Q3767" s="299">
        <v>0</v>
      </c>
      <c r="R3767" s="299"/>
      <c r="S3767" s="300">
        <v>0</v>
      </c>
      <c r="T3767" s="301"/>
      <c r="U3767" s="246"/>
    </row>
    <row r="3768" spans="1:21" x14ac:dyDescent="0.25">
      <c r="A3768" s="290" t="s">
        <v>8231</v>
      </c>
      <c r="B3768" t="s">
        <v>389</v>
      </c>
      <c r="C3768" t="s">
        <v>390</v>
      </c>
      <c r="D3768" t="s">
        <v>391</v>
      </c>
      <c r="E3768" t="s">
        <v>8232</v>
      </c>
      <c r="F3768" t="s">
        <v>148</v>
      </c>
      <c r="G3768" t="s">
        <v>140</v>
      </c>
      <c r="H3768" t="s">
        <v>833</v>
      </c>
      <c r="I3768" s="200">
        <v>15000</v>
      </c>
      <c r="J3768" s="200"/>
      <c r="K3768" s="237">
        <v>490.48</v>
      </c>
      <c r="L3768" s="237"/>
      <c r="M3768" s="288">
        <v>30.58</v>
      </c>
      <c r="N3768" s="288"/>
      <c r="O3768" s="311">
        <v>16000</v>
      </c>
      <c r="P3768" s="298"/>
      <c r="Q3768" s="299">
        <v>499.66</v>
      </c>
      <c r="R3768" s="299"/>
      <c r="S3768" s="300">
        <v>32.020000000000003</v>
      </c>
      <c r="T3768" s="301"/>
      <c r="U3768" s="246"/>
    </row>
    <row r="3769" spans="1:21" x14ac:dyDescent="0.25">
      <c r="A3769" s="290" t="s">
        <v>8233</v>
      </c>
      <c r="B3769" t="s">
        <v>389</v>
      </c>
      <c r="C3769" t="s">
        <v>390</v>
      </c>
      <c r="D3769" t="s">
        <v>391</v>
      </c>
      <c r="E3769" t="s">
        <v>8234</v>
      </c>
      <c r="F3769" t="s">
        <v>148</v>
      </c>
      <c r="G3769" t="s">
        <v>140</v>
      </c>
      <c r="H3769" t="s">
        <v>1469</v>
      </c>
      <c r="I3769" s="200">
        <v>12000</v>
      </c>
      <c r="J3769" s="200"/>
      <c r="K3769" s="237">
        <v>435.62</v>
      </c>
      <c r="L3769" s="237"/>
      <c r="M3769" s="288">
        <v>27.55</v>
      </c>
      <c r="N3769" s="288"/>
      <c r="O3769" s="311">
        <v>12000</v>
      </c>
      <c r="P3769" s="298"/>
      <c r="Q3769" s="299">
        <v>445.66</v>
      </c>
      <c r="R3769" s="299"/>
      <c r="S3769" s="300">
        <v>26.93</v>
      </c>
      <c r="T3769" s="301"/>
      <c r="U3769" s="246"/>
    </row>
    <row r="3770" spans="1:21" x14ac:dyDescent="0.25">
      <c r="A3770" s="290" t="s">
        <v>8235</v>
      </c>
      <c r="B3770" t="s">
        <v>389</v>
      </c>
      <c r="C3770" t="s">
        <v>390</v>
      </c>
      <c r="D3770" t="s">
        <v>391</v>
      </c>
      <c r="E3770" t="s">
        <v>8236</v>
      </c>
      <c r="F3770" t="s">
        <v>148</v>
      </c>
      <c r="G3770" t="s">
        <v>140</v>
      </c>
      <c r="H3770" t="s">
        <v>833</v>
      </c>
      <c r="I3770" s="200">
        <v>103000</v>
      </c>
      <c r="J3770" s="200"/>
      <c r="K3770" s="237">
        <v>890.07</v>
      </c>
      <c r="L3770" s="237"/>
      <c r="M3770" s="288">
        <v>115.72</v>
      </c>
      <c r="N3770" s="288"/>
      <c r="O3770" s="311">
        <v>109000</v>
      </c>
      <c r="P3770" s="298"/>
      <c r="Q3770" s="299">
        <v>906.99</v>
      </c>
      <c r="R3770" s="299"/>
      <c r="S3770" s="300">
        <v>120.18</v>
      </c>
      <c r="T3770" s="301"/>
      <c r="U3770" s="246"/>
    </row>
    <row r="3771" spans="1:21" x14ac:dyDescent="0.25">
      <c r="A3771" s="290" t="s">
        <v>8237</v>
      </c>
      <c r="B3771" t="s">
        <v>389</v>
      </c>
      <c r="C3771" t="s">
        <v>390</v>
      </c>
      <c r="D3771" t="s">
        <v>391</v>
      </c>
      <c r="E3771" t="s">
        <v>8238</v>
      </c>
      <c r="F3771" t="s">
        <v>148</v>
      </c>
      <c r="G3771" t="s">
        <v>140</v>
      </c>
      <c r="H3771" t="s">
        <v>1469</v>
      </c>
      <c r="I3771" s="200">
        <v>6500</v>
      </c>
      <c r="J3771" s="200"/>
      <c r="K3771" s="237">
        <v>240.6</v>
      </c>
      <c r="L3771" s="237"/>
      <c r="M3771" s="288">
        <v>27.02</v>
      </c>
      <c r="N3771" s="288"/>
      <c r="O3771" s="311">
        <v>7000</v>
      </c>
      <c r="P3771" s="298"/>
      <c r="Q3771" s="299">
        <v>235.48</v>
      </c>
      <c r="R3771" s="299"/>
      <c r="S3771" s="300">
        <v>29.73</v>
      </c>
      <c r="T3771" s="301"/>
      <c r="U3771" s="246"/>
    </row>
    <row r="3772" spans="1:21" x14ac:dyDescent="0.25">
      <c r="A3772" s="290" t="s">
        <v>8239</v>
      </c>
      <c r="B3772" t="s">
        <v>389</v>
      </c>
      <c r="C3772" t="s">
        <v>390</v>
      </c>
      <c r="D3772" t="s">
        <v>391</v>
      </c>
      <c r="E3772" t="s">
        <v>8240</v>
      </c>
      <c r="F3772" t="s">
        <v>148</v>
      </c>
      <c r="G3772" t="s">
        <v>140</v>
      </c>
      <c r="H3772" t="s">
        <v>1469</v>
      </c>
      <c r="I3772" s="200">
        <v>6500</v>
      </c>
      <c r="J3772" s="200"/>
      <c r="K3772" s="237">
        <v>249.18</v>
      </c>
      <c r="L3772" s="237"/>
      <c r="M3772" s="288">
        <v>26.09</v>
      </c>
      <c r="N3772" s="288"/>
      <c r="O3772" s="311">
        <v>6500</v>
      </c>
      <c r="P3772" s="298"/>
      <c r="Q3772" s="299">
        <v>250.43</v>
      </c>
      <c r="R3772" s="299"/>
      <c r="S3772" s="300">
        <v>25.96</v>
      </c>
      <c r="T3772" s="301"/>
      <c r="U3772" s="246"/>
    </row>
    <row r="3773" spans="1:21" x14ac:dyDescent="0.25">
      <c r="A3773" s="290" t="s">
        <v>8241</v>
      </c>
      <c r="B3773" t="s">
        <v>389</v>
      </c>
      <c r="C3773" t="s">
        <v>390</v>
      </c>
      <c r="D3773" t="s">
        <v>391</v>
      </c>
      <c r="E3773" t="s">
        <v>8242</v>
      </c>
      <c r="F3773" t="s">
        <v>148</v>
      </c>
      <c r="G3773" t="s">
        <v>140</v>
      </c>
      <c r="H3773" t="s">
        <v>1469</v>
      </c>
      <c r="I3773" s="200">
        <v>0</v>
      </c>
      <c r="J3773" s="200"/>
      <c r="K3773" s="237">
        <v>0</v>
      </c>
      <c r="L3773" s="237"/>
      <c r="M3773" s="288">
        <v>0</v>
      </c>
      <c r="N3773" s="288"/>
      <c r="O3773" s="311">
        <v>0</v>
      </c>
      <c r="P3773" s="298"/>
      <c r="Q3773" s="299">
        <v>0</v>
      </c>
      <c r="R3773" s="299"/>
      <c r="S3773" s="300">
        <v>0</v>
      </c>
      <c r="T3773" s="301"/>
      <c r="U3773" s="246"/>
    </row>
    <row r="3774" spans="1:21" x14ac:dyDescent="0.25">
      <c r="A3774" s="290" t="s">
        <v>8243</v>
      </c>
      <c r="B3774" t="s">
        <v>389</v>
      </c>
      <c r="C3774" t="s">
        <v>390</v>
      </c>
      <c r="D3774" t="s">
        <v>391</v>
      </c>
      <c r="E3774" t="s">
        <v>8244</v>
      </c>
      <c r="F3774" t="s">
        <v>148</v>
      </c>
      <c r="G3774" t="s">
        <v>140</v>
      </c>
      <c r="H3774" t="s">
        <v>1469</v>
      </c>
      <c r="I3774" s="200">
        <v>0</v>
      </c>
      <c r="J3774" s="200"/>
      <c r="K3774" s="237">
        <v>0</v>
      </c>
      <c r="L3774" s="237"/>
      <c r="M3774" s="288">
        <v>0</v>
      </c>
      <c r="N3774" s="288"/>
      <c r="O3774" s="311">
        <v>0</v>
      </c>
      <c r="P3774" s="298"/>
      <c r="Q3774" s="299">
        <v>0</v>
      </c>
      <c r="R3774" s="299"/>
      <c r="S3774" s="300">
        <v>0</v>
      </c>
      <c r="T3774" s="301"/>
      <c r="U3774" s="246"/>
    </row>
    <row r="3775" spans="1:21" x14ac:dyDescent="0.25">
      <c r="A3775" s="290" t="s">
        <v>8245</v>
      </c>
      <c r="B3775" t="s">
        <v>389</v>
      </c>
      <c r="C3775" t="s">
        <v>390</v>
      </c>
      <c r="D3775" t="s">
        <v>391</v>
      </c>
      <c r="E3775" t="s">
        <v>8246</v>
      </c>
      <c r="F3775" t="s">
        <v>148</v>
      </c>
      <c r="G3775" t="s">
        <v>140</v>
      </c>
      <c r="H3775" t="s">
        <v>833</v>
      </c>
      <c r="I3775" s="200">
        <v>15000</v>
      </c>
      <c r="J3775" s="200"/>
      <c r="K3775" s="237">
        <v>255.89</v>
      </c>
      <c r="L3775" s="237"/>
      <c r="M3775" s="288">
        <v>58.62</v>
      </c>
      <c r="N3775" s="288"/>
      <c r="O3775" s="311">
        <v>16000</v>
      </c>
      <c r="P3775" s="298"/>
      <c r="Q3775" s="299">
        <v>282.02</v>
      </c>
      <c r="R3775" s="299"/>
      <c r="S3775" s="300">
        <v>56.73</v>
      </c>
      <c r="T3775" s="301"/>
      <c r="U3775" s="246"/>
    </row>
    <row r="3776" spans="1:21" x14ac:dyDescent="0.25">
      <c r="A3776" s="290" t="s">
        <v>8247</v>
      </c>
      <c r="B3776" t="s">
        <v>389</v>
      </c>
      <c r="C3776" t="s">
        <v>390</v>
      </c>
      <c r="D3776" t="s">
        <v>391</v>
      </c>
      <c r="E3776" t="s">
        <v>8248</v>
      </c>
      <c r="F3776" t="s">
        <v>148</v>
      </c>
      <c r="G3776" t="s">
        <v>140</v>
      </c>
      <c r="H3776" t="s">
        <v>833</v>
      </c>
      <c r="I3776" s="200">
        <v>477153</v>
      </c>
      <c r="J3776" s="200"/>
      <c r="K3776" s="237">
        <v>3421.94</v>
      </c>
      <c r="L3776" s="237"/>
      <c r="M3776" s="288">
        <v>139.44</v>
      </c>
      <c r="N3776" s="288"/>
      <c r="O3776" s="311">
        <v>531978</v>
      </c>
      <c r="P3776" s="298"/>
      <c r="Q3776" s="299">
        <v>3422.84</v>
      </c>
      <c r="R3776" s="299"/>
      <c r="S3776" s="300">
        <v>155.41999999999999</v>
      </c>
      <c r="T3776" s="301"/>
      <c r="U3776" s="246"/>
    </row>
    <row r="3777" spans="1:21" x14ac:dyDescent="0.25">
      <c r="A3777" s="290" t="s">
        <v>8249</v>
      </c>
      <c r="B3777" t="s">
        <v>389</v>
      </c>
      <c r="C3777" t="s">
        <v>390</v>
      </c>
      <c r="D3777" t="s">
        <v>391</v>
      </c>
      <c r="E3777" t="s">
        <v>8250</v>
      </c>
      <c r="F3777" t="s">
        <v>148</v>
      </c>
      <c r="G3777" t="s">
        <v>140</v>
      </c>
      <c r="H3777" t="s">
        <v>1469</v>
      </c>
      <c r="I3777" s="200">
        <v>0</v>
      </c>
      <c r="J3777" s="200"/>
      <c r="K3777" s="237">
        <v>0</v>
      </c>
      <c r="L3777" s="237"/>
      <c r="M3777" s="288">
        <v>0</v>
      </c>
      <c r="N3777" s="288"/>
      <c r="O3777" s="311">
        <v>0</v>
      </c>
      <c r="P3777" s="298"/>
      <c r="Q3777" s="299">
        <v>0</v>
      </c>
      <c r="R3777" s="299"/>
      <c r="S3777" s="300">
        <v>0</v>
      </c>
      <c r="T3777" s="301"/>
      <c r="U3777" s="246"/>
    </row>
    <row r="3778" spans="1:21" x14ac:dyDescent="0.25">
      <c r="A3778" s="290" t="s">
        <v>8251</v>
      </c>
      <c r="B3778" t="s">
        <v>389</v>
      </c>
      <c r="C3778" t="s">
        <v>390</v>
      </c>
      <c r="D3778" t="s">
        <v>391</v>
      </c>
      <c r="E3778" t="s">
        <v>8252</v>
      </c>
      <c r="F3778" t="s">
        <v>148</v>
      </c>
      <c r="G3778" t="s">
        <v>140</v>
      </c>
      <c r="H3778" t="s">
        <v>1469</v>
      </c>
      <c r="I3778" s="200">
        <v>25043</v>
      </c>
      <c r="J3778" s="200"/>
      <c r="K3778" s="237">
        <v>448.88</v>
      </c>
      <c r="L3778" s="237"/>
      <c r="M3778" s="288">
        <v>55.79</v>
      </c>
      <c r="N3778" s="288"/>
      <c r="O3778" s="311">
        <v>25043</v>
      </c>
      <c r="P3778" s="298"/>
      <c r="Q3778" s="299">
        <v>455.12</v>
      </c>
      <c r="R3778" s="299"/>
      <c r="S3778" s="300">
        <v>55.03</v>
      </c>
      <c r="T3778" s="301"/>
      <c r="U3778" s="246"/>
    </row>
    <row r="3779" spans="1:21" x14ac:dyDescent="0.25">
      <c r="A3779" s="290" t="s">
        <v>8253</v>
      </c>
      <c r="B3779" t="s">
        <v>389</v>
      </c>
      <c r="C3779" t="s">
        <v>390</v>
      </c>
      <c r="D3779" t="s">
        <v>391</v>
      </c>
      <c r="E3779" t="s">
        <v>8254</v>
      </c>
      <c r="F3779" t="s">
        <v>148</v>
      </c>
      <c r="G3779" t="s">
        <v>140</v>
      </c>
      <c r="H3779" t="s">
        <v>833</v>
      </c>
      <c r="I3779" s="200">
        <v>512222</v>
      </c>
      <c r="J3779" s="200"/>
      <c r="K3779" s="237">
        <v>3660.05</v>
      </c>
      <c r="L3779" s="237"/>
      <c r="M3779" s="288">
        <v>139.94999999999999</v>
      </c>
      <c r="N3779" s="288"/>
      <c r="O3779" s="311">
        <v>557574</v>
      </c>
      <c r="P3779" s="298"/>
      <c r="Q3779" s="299">
        <v>3678.52</v>
      </c>
      <c r="R3779" s="299"/>
      <c r="S3779" s="300">
        <v>151.58000000000001</v>
      </c>
      <c r="T3779" s="301"/>
      <c r="U3779" s="246"/>
    </row>
    <row r="3780" spans="1:21" x14ac:dyDescent="0.25">
      <c r="A3780" s="290" t="s">
        <v>8255</v>
      </c>
      <c r="B3780" t="s">
        <v>389</v>
      </c>
      <c r="C3780" t="s">
        <v>390</v>
      </c>
      <c r="D3780" t="s">
        <v>391</v>
      </c>
      <c r="E3780" t="s">
        <v>8256</v>
      </c>
      <c r="F3780" t="s">
        <v>148</v>
      </c>
      <c r="G3780" t="s">
        <v>140</v>
      </c>
      <c r="H3780" t="s">
        <v>1469</v>
      </c>
      <c r="I3780" s="200">
        <v>0</v>
      </c>
      <c r="J3780" s="200"/>
      <c r="K3780" s="237">
        <v>0</v>
      </c>
      <c r="L3780" s="237"/>
      <c r="M3780" s="288">
        <v>0</v>
      </c>
      <c r="N3780" s="288"/>
      <c r="O3780" s="311">
        <v>0</v>
      </c>
      <c r="P3780" s="298"/>
      <c r="Q3780" s="299">
        <v>0</v>
      </c>
      <c r="R3780" s="299"/>
      <c r="S3780" s="300">
        <v>0</v>
      </c>
      <c r="T3780" s="301"/>
      <c r="U3780" s="246"/>
    </row>
    <row r="3781" spans="1:21" x14ac:dyDescent="0.25">
      <c r="A3781" s="290" t="s">
        <v>8257</v>
      </c>
      <c r="B3781" t="s">
        <v>389</v>
      </c>
      <c r="C3781" t="s">
        <v>390</v>
      </c>
      <c r="D3781" t="s">
        <v>391</v>
      </c>
      <c r="E3781" t="s">
        <v>8258</v>
      </c>
      <c r="F3781" t="s">
        <v>148</v>
      </c>
      <c r="G3781" t="s">
        <v>140</v>
      </c>
      <c r="H3781" t="s">
        <v>1469</v>
      </c>
      <c r="I3781" s="200">
        <v>0</v>
      </c>
      <c r="J3781" s="200"/>
      <c r="K3781" s="237">
        <v>0</v>
      </c>
      <c r="L3781" s="237"/>
      <c r="M3781" s="288">
        <v>0</v>
      </c>
      <c r="N3781" s="288"/>
      <c r="O3781" s="311">
        <v>0</v>
      </c>
      <c r="P3781" s="298"/>
      <c r="Q3781" s="299">
        <v>0</v>
      </c>
      <c r="R3781" s="299"/>
      <c r="S3781" s="300">
        <v>0</v>
      </c>
      <c r="T3781" s="301"/>
      <c r="U3781" s="246"/>
    </row>
    <row r="3782" spans="1:21" x14ac:dyDescent="0.25">
      <c r="A3782" s="290" t="s">
        <v>8259</v>
      </c>
      <c r="B3782" t="s">
        <v>389</v>
      </c>
      <c r="C3782" t="s">
        <v>390</v>
      </c>
      <c r="D3782" t="s">
        <v>391</v>
      </c>
      <c r="E3782" t="s">
        <v>8260</v>
      </c>
      <c r="F3782" t="s">
        <v>148</v>
      </c>
      <c r="G3782" t="s">
        <v>140</v>
      </c>
      <c r="H3782" t="s">
        <v>1469</v>
      </c>
      <c r="I3782" s="200">
        <v>0</v>
      </c>
      <c r="J3782" s="200"/>
      <c r="K3782" s="237">
        <v>0</v>
      </c>
      <c r="L3782" s="237"/>
      <c r="M3782" s="288">
        <v>0</v>
      </c>
      <c r="N3782" s="288"/>
      <c r="O3782" s="311">
        <v>0</v>
      </c>
      <c r="P3782" s="298"/>
      <c r="Q3782" s="299">
        <v>0</v>
      </c>
      <c r="R3782" s="299"/>
      <c r="S3782" s="300">
        <v>0</v>
      </c>
      <c r="T3782" s="301"/>
      <c r="U3782" s="246"/>
    </row>
    <row r="3783" spans="1:21" x14ac:dyDescent="0.25">
      <c r="A3783" s="290" t="s">
        <v>8261</v>
      </c>
      <c r="B3783" t="s">
        <v>389</v>
      </c>
      <c r="C3783" t="s">
        <v>390</v>
      </c>
      <c r="D3783" t="s">
        <v>391</v>
      </c>
      <c r="E3783" t="s">
        <v>8262</v>
      </c>
      <c r="F3783" t="s">
        <v>148</v>
      </c>
      <c r="G3783" t="s">
        <v>140</v>
      </c>
      <c r="H3783" t="s">
        <v>1469</v>
      </c>
      <c r="I3783" s="200">
        <v>0</v>
      </c>
      <c r="J3783" s="200"/>
      <c r="K3783" s="237">
        <v>0</v>
      </c>
      <c r="L3783" s="237"/>
      <c r="M3783" s="288">
        <v>0</v>
      </c>
      <c r="N3783" s="288"/>
      <c r="O3783" s="311">
        <v>0</v>
      </c>
      <c r="P3783" s="298"/>
      <c r="Q3783" s="299">
        <v>0</v>
      </c>
      <c r="R3783" s="299"/>
      <c r="S3783" s="300">
        <v>0</v>
      </c>
      <c r="T3783" s="301"/>
      <c r="U3783" s="246"/>
    </row>
    <row r="3784" spans="1:21" x14ac:dyDescent="0.25">
      <c r="A3784" s="290" t="s">
        <v>8263</v>
      </c>
      <c r="B3784" t="s">
        <v>389</v>
      </c>
      <c r="C3784" t="s">
        <v>390</v>
      </c>
      <c r="D3784" t="s">
        <v>391</v>
      </c>
      <c r="E3784" t="s">
        <v>8264</v>
      </c>
      <c r="F3784" t="s">
        <v>148</v>
      </c>
      <c r="G3784" t="s">
        <v>140</v>
      </c>
      <c r="H3784" t="s">
        <v>833</v>
      </c>
      <c r="I3784" s="200">
        <v>12000</v>
      </c>
      <c r="J3784" s="200"/>
      <c r="K3784" s="237">
        <v>470.61</v>
      </c>
      <c r="L3784" s="237"/>
      <c r="M3784" s="288">
        <v>25.5</v>
      </c>
      <c r="N3784" s="288"/>
      <c r="O3784" s="311">
        <v>12000</v>
      </c>
      <c r="P3784" s="298"/>
      <c r="Q3784" s="299">
        <v>479.92</v>
      </c>
      <c r="R3784" s="299"/>
      <c r="S3784" s="300">
        <v>25</v>
      </c>
      <c r="T3784" s="301"/>
      <c r="U3784" s="246"/>
    </row>
    <row r="3785" spans="1:21" x14ac:dyDescent="0.25">
      <c r="A3785" s="290" t="s">
        <v>8265</v>
      </c>
      <c r="B3785" t="s">
        <v>389</v>
      </c>
      <c r="C3785" t="s">
        <v>390</v>
      </c>
      <c r="D3785" t="s">
        <v>391</v>
      </c>
      <c r="E3785" t="s">
        <v>8266</v>
      </c>
      <c r="F3785" t="s">
        <v>148</v>
      </c>
      <c r="G3785" t="s">
        <v>140</v>
      </c>
      <c r="H3785" t="s">
        <v>833</v>
      </c>
      <c r="I3785" s="200">
        <v>5500</v>
      </c>
      <c r="J3785" s="200"/>
      <c r="K3785" s="237">
        <v>99.02</v>
      </c>
      <c r="L3785" s="237"/>
      <c r="M3785" s="288">
        <v>55.54</v>
      </c>
      <c r="N3785" s="288"/>
      <c r="O3785" s="311">
        <v>5700</v>
      </c>
      <c r="P3785" s="298"/>
      <c r="Q3785" s="299">
        <v>101.74</v>
      </c>
      <c r="R3785" s="299"/>
      <c r="S3785" s="300">
        <v>56.03</v>
      </c>
      <c r="T3785" s="301"/>
      <c r="U3785" s="246"/>
    </row>
    <row r="3786" spans="1:21" x14ac:dyDescent="0.25">
      <c r="A3786" s="290" t="s">
        <v>8267</v>
      </c>
      <c r="B3786" t="s">
        <v>389</v>
      </c>
      <c r="C3786" t="s">
        <v>390</v>
      </c>
      <c r="D3786" t="s">
        <v>391</v>
      </c>
      <c r="E3786" t="s">
        <v>8268</v>
      </c>
      <c r="F3786" t="s">
        <v>148</v>
      </c>
      <c r="G3786" t="s">
        <v>140</v>
      </c>
      <c r="H3786" t="s">
        <v>1469</v>
      </c>
      <c r="I3786" s="200">
        <v>0</v>
      </c>
      <c r="J3786" s="200"/>
      <c r="K3786" s="237">
        <v>0</v>
      </c>
      <c r="L3786" s="237"/>
      <c r="M3786" s="288">
        <v>0</v>
      </c>
      <c r="N3786" s="288"/>
      <c r="O3786" s="311">
        <v>0</v>
      </c>
      <c r="P3786" s="298"/>
      <c r="Q3786" s="299">
        <v>0</v>
      </c>
      <c r="R3786" s="299"/>
      <c r="S3786" s="300">
        <v>0</v>
      </c>
      <c r="T3786" s="301"/>
      <c r="U3786" s="246"/>
    </row>
    <row r="3787" spans="1:21" x14ac:dyDescent="0.25">
      <c r="A3787" s="290" t="s">
        <v>8269</v>
      </c>
      <c r="B3787" t="s">
        <v>389</v>
      </c>
      <c r="C3787" t="s">
        <v>390</v>
      </c>
      <c r="D3787" t="s">
        <v>391</v>
      </c>
      <c r="E3787" t="s">
        <v>8270</v>
      </c>
      <c r="F3787" t="s">
        <v>148</v>
      </c>
      <c r="G3787" t="s">
        <v>140</v>
      </c>
      <c r="H3787" t="s">
        <v>833</v>
      </c>
      <c r="I3787" s="200">
        <v>10369</v>
      </c>
      <c r="J3787" s="200"/>
      <c r="K3787" s="237">
        <v>181.94</v>
      </c>
      <c r="L3787" s="237"/>
      <c r="M3787" s="288">
        <v>56.99</v>
      </c>
      <c r="N3787" s="288"/>
      <c r="O3787" s="311">
        <v>10369</v>
      </c>
      <c r="P3787" s="298"/>
      <c r="Q3787" s="299">
        <v>181.23</v>
      </c>
      <c r="R3787" s="299"/>
      <c r="S3787" s="300">
        <v>57.21</v>
      </c>
      <c r="T3787" s="301"/>
      <c r="U3787" s="246"/>
    </row>
    <row r="3788" spans="1:21" x14ac:dyDescent="0.25">
      <c r="A3788" s="290" t="s">
        <v>8271</v>
      </c>
      <c r="B3788" t="s">
        <v>389</v>
      </c>
      <c r="C3788" t="s">
        <v>390</v>
      </c>
      <c r="D3788" t="s">
        <v>391</v>
      </c>
      <c r="E3788" t="s">
        <v>8272</v>
      </c>
      <c r="F3788" t="s">
        <v>148</v>
      </c>
      <c r="G3788" t="s">
        <v>140</v>
      </c>
      <c r="H3788" t="s">
        <v>1469</v>
      </c>
      <c r="I3788" s="200">
        <v>0</v>
      </c>
      <c r="J3788" s="200"/>
      <c r="K3788" s="237">
        <v>0</v>
      </c>
      <c r="L3788" s="237"/>
      <c r="M3788" s="288">
        <v>0</v>
      </c>
      <c r="N3788" s="288"/>
      <c r="O3788" s="311">
        <v>0</v>
      </c>
      <c r="P3788" s="298"/>
      <c r="Q3788" s="299">
        <v>0</v>
      </c>
      <c r="R3788" s="299"/>
      <c r="S3788" s="300">
        <v>0</v>
      </c>
      <c r="T3788" s="301"/>
      <c r="U3788" s="246"/>
    </row>
    <row r="3789" spans="1:21" x14ac:dyDescent="0.25">
      <c r="A3789" s="290" t="s">
        <v>8273</v>
      </c>
      <c r="B3789" t="s">
        <v>389</v>
      </c>
      <c r="C3789" t="s">
        <v>390</v>
      </c>
      <c r="D3789" t="s">
        <v>391</v>
      </c>
      <c r="E3789" t="s">
        <v>8274</v>
      </c>
      <c r="F3789" t="s">
        <v>148</v>
      </c>
      <c r="G3789" t="s">
        <v>140</v>
      </c>
      <c r="H3789" t="s">
        <v>1469</v>
      </c>
      <c r="I3789" s="200">
        <v>0</v>
      </c>
      <c r="J3789" s="200"/>
      <c r="K3789" s="237">
        <v>0</v>
      </c>
      <c r="L3789" s="237"/>
      <c r="M3789" s="288">
        <v>0</v>
      </c>
      <c r="N3789" s="288"/>
      <c r="O3789" s="311">
        <v>0</v>
      </c>
      <c r="P3789" s="298"/>
      <c r="Q3789" s="299">
        <v>0</v>
      </c>
      <c r="R3789" s="299"/>
      <c r="S3789" s="300">
        <v>0</v>
      </c>
      <c r="T3789" s="301"/>
      <c r="U3789" s="246"/>
    </row>
    <row r="3790" spans="1:21" x14ac:dyDescent="0.25">
      <c r="A3790" s="290" t="s">
        <v>8275</v>
      </c>
      <c r="B3790" t="s">
        <v>389</v>
      </c>
      <c r="C3790" t="s">
        <v>390</v>
      </c>
      <c r="D3790" t="s">
        <v>391</v>
      </c>
      <c r="E3790" t="s">
        <v>8276</v>
      </c>
      <c r="F3790" t="s">
        <v>148</v>
      </c>
      <c r="G3790" t="s">
        <v>140</v>
      </c>
      <c r="H3790" t="s">
        <v>1469</v>
      </c>
      <c r="I3790" s="200">
        <v>0</v>
      </c>
      <c r="J3790" s="200"/>
      <c r="K3790" s="237">
        <v>0</v>
      </c>
      <c r="L3790" s="237"/>
      <c r="M3790" s="288">
        <v>0</v>
      </c>
      <c r="N3790" s="288"/>
      <c r="O3790" s="311">
        <v>0</v>
      </c>
      <c r="P3790" s="298"/>
      <c r="Q3790" s="299">
        <v>0</v>
      </c>
      <c r="R3790" s="299"/>
      <c r="S3790" s="300">
        <v>0</v>
      </c>
      <c r="T3790" s="301"/>
      <c r="U3790" s="246"/>
    </row>
    <row r="3791" spans="1:21" x14ac:dyDescent="0.25">
      <c r="A3791" s="290" t="s">
        <v>8277</v>
      </c>
      <c r="B3791" t="s">
        <v>389</v>
      </c>
      <c r="C3791" t="s">
        <v>390</v>
      </c>
      <c r="D3791" t="s">
        <v>391</v>
      </c>
      <c r="E3791" t="s">
        <v>8278</v>
      </c>
      <c r="F3791" t="s">
        <v>148</v>
      </c>
      <c r="G3791" t="s">
        <v>140</v>
      </c>
      <c r="H3791" t="s">
        <v>1469</v>
      </c>
      <c r="I3791" s="200">
        <v>0</v>
      </c>
      <c r="J3791" s="200"/>
      <c r="K3791" s="237">
        <v>0</v>
      </c>
      <c r="L3791" s="237"/>
      <c r="M3791" s="288">
        <v>0</v>
      </c>
      <c r="N3791" s="288"/>
      <c r="O3791" s="311">
        <v>0</v>
      </c>
      <c r="P3791" s="298"/>
      <c r="Q3791" s="299">
        <v>0</v>
      </c>
      <c r="R3791" s="299"/>
      <c r="S3791" s="300">
        <v>0</v>
      </c>
      <c r="T3791" s="301"/>
      <c r="U3791" s="246"/>
    </row>
    <row r="3792" spans="1:21" x14ac:dyDescent="0.25">
      <c r="A3792" s="290" t="s">
        <v>8279</v>
      </c>
      <c r="B3792" t="s">
        <v>389</v>
      </c>
      <c r="C3792" t="s">
        <v>390</v>
      </c>
      <c r="D3792" t="s">
        <v>391</v>
      </c>
      <c r="E3792" t="s">
        <v>8280</v>
      </c>
      <c r="F3792" t="s">
        <v>148</v>
      </c>
      <c r="G3792" t="s">
        <v>140</v>
      </c>
      <c r="H3792" t="s">
        <v>833</v>
      </c>
      <c r="I3792" s="200">
        <v>23000</v>
      </c>
      <c r="J3792" s="200"/>
      <c r="K3792" s="237">
        <v>498.86</v>
      </c>
      <c r="L3792" s="237"/>
      <c r="M3792" s="288">
        <v>46.11</v>
      </c>
      <c r="N3792" s="288"/>
      <c r="O3792" s="311">
        <v>27500</v>
      </c>
      <c r="P3792" s="298"/>
      <c r="Q3792" s="299">
        <v>512.01</v>
      </c>
      <c r="R3792" s="299"/>
      <c r="S3792" s="300">
        <v>53.71</v>
      </c>
      <c r="T3792" s="301"/>
      <c r="U3792" s="246"/>
    </row>
    <row r="3793" spans="1:21" x14ac:dyDescent="0.25">
      <c r="A3793" s="290" t="s">
        <v>8281</v>
      </c>
      <c r="B3793" t="s">
        <v>389</v>
      </c>
      <c r="C3793" t="s">
        <v>390</v>
      </c>
      <c r="D3793" t="s">
        <v>391</v>
      </c>
      <c r="E3793" t="s">
        <v>8282</v>
      </c>
      <c r="F3793" t="s">
        <v>148</v>
      </c>
      <c r="G3793" t="s">
        <v>140</v>
      </c>
      <c r="H3793" t="s">
        <v>1469</v>
      </c>
      <c r="I3793" s="200">
        <v>0</v>
      </c>
      <c r="J3793" s="200"/>
      <c r="K3793" s="237">
        <v>0</v>
      </c>
      <c r="L3793" s="237"/>
      <c r="M3793" s="288">
        <v>0</v>
      </c>
      <c r="N3793" s="288"/>
      <c r="O3793" s="311">
        <v>0</v>
      </c>
      <c r="P3793" s="298"/>
      <c r="Q3793" s="299">
        <v>0</v>
      </c>
      <c r="R3793" s="299"/>
      <c r="S3793" s="300">
        <v>0</v>
      </c>
      <c r="T3793" s="301"/>
      <c r="U3793" s="246"/>
    </row>
    <row r="3794" spans="1:21" x14ac:dyDescent="0.25">
      <c r="A3794" s="290" t="s">
        <v>8283</v>
      </c>
      <c r="B3794" t="s">
        <v>389</v>
      </c>
      <c r="C3794" t="s">
        <v>390</v>
      </c>
      <c r="D3794" t="s">
        <v>391</v>
      </c>
      <c r="E3794" t="s">
        <v>8284</v>
      </c>
      <c r="F3794" t="s">
        <v>148</v>
      </c>
      <c r="G3794" t="s">
        <v>140</v>
      </c>
      <c r="H3794" t="s">
        <v>1469</v>
      </c>
      <c r="I3794" s="200">
        <v>0</v>
      </c>
      <c r="J3794" s="200"/>
      <c r="K3794" s="237">
        <v>0</v>
      </c>
      <c r="L3794" s="237"/>
      <c r="M3794" s="288">
        <v>0</v>
      </c>
      <c r="N3794" s="288"/>
      <c r="O3794" s="311">
        <v>0</v>
      </c>
      <c r="P3794" s="298"/>
      <c r="Q3794" s="299">
        <v>0</v>
      </c>
      <c r="R3794" s="299"/>
      <c r="S3794" s="300">
        <v>0</v>
      </c>
      <c r="T3794" s="301"/>
      <c r="U3794" s="246"/>
    </row>
    <row r="3795" spans="1:21" x14ac:dyDescent="0.25">
      <c r="A3795" s="290" t="s">
        <v>8285</v>
      </c>
      <c r="B3795" t="s">
        <v>389</v>
      </c>
      <c r="C3795" t="s">
        <v>390</v>
      </c>
      <c r="D3795" t="s">
        <v>391</v>
      </c>
      <c r="E3795" t="s">
        <v>8286</v>
      </c>
      <c r="F3795" t="s">
        <v>148</v>
      </c>
      <c r="G3795" t="s">
        <v>140</v>
      </c>
      <c r="H3795" t="s">
        <v>1469</v>
      </c>
      <c r="I3795" s="200">
        <v>9750</v>
      </c>
      <c r="J3795" s="200"/>
      <c r="K3795" s="237">
        <v>276.99</v>
      </c>
      <c r="L3795" s="237"/>
      <c r="M3795" s="288">
        <v>35.200000000000003</v>
      </c>
      <c r="N3795" s="288"/>
      <c r="O3795" s="311">
        <v>9500</v>
      </c>
      <c r="P3795" s="298"/>
      <c r="Q3795" s="299">
        <v>281.47000000000003</v>
      </c>
      <c r="R3795" s="299"/>
      <c r="S3795" s="300">
        <v>33.75</v>
      </c>
      <c r="T3795" s="301"/>
      <c r="U3795" s="246"/>
    </row>
    <row r="3796" spans="1:21" x14ac:dyDescent="0.25">
      <c r="A3796" s="290" t="s">
        <v>8287</v>
      </c>
      <c r="B3796" t="s">
        <v>389</v>
      </c>
      <c r="C3796" t="s">
        <v>390</v>
      </c>
      <c r="D3796" t="s">
        <v>391</v>
      </c>
      <c r="E3796" t="s">
        <v>8288</v>
      </c>
      <c r="F3796" t="s">
        <v>148</v>
      </c>
      <c r="G3796" t="s">
        <v>140</v>
      </c>
      <c r="H3796" t="s">
        <v>1469</v>
      </c>
      <c r="I3796" s="200">
        <v>17165</v>
      </c>
      <c r="J3796" s="200"/>
      <c r="K3796" s="237">
        <v>419.61</v>
      </c>
      <c r="L3796" s="237"/>
      <c r="M3796" s="288">
        <v>40.909999999999997</v>
      </c>
      <c r="N3796" s="288"/>
      <c r="O3796" s="311">
        <v>17165</v>
      </c>
      <c r="P3796" s="298"/>
      <c r="Q3796" s="299">
        <v>419.34</v>
      </c>
      <c r="R3796" s="299"/>
      <c r="S3796" s="300">
        <v>40.93</v>
      </c>
      <c r="T3796" s="301"/>
      <c r="U3796" s="246"/>
    </row>
    <row r="3797" spans="1:21" x14ac:dyDescent="0.25">
      <c r="A3797" s="290" t="s">
        <v>8289</v>
      </c>
      <c r="B3797" t="s">
        <v>389</v>
      </c>
      <c r="C3797" t="s">
        <v>390</v>
      </c>
      <c r="D3797" t="s">
        <v>391</v>
      </c>
      <c r="E3797" t="s">
        <v>8290</v>
      </c>
      <c r="F3797" t="s">
        <v>148</v>
      </c>
      <c r="G3797" t="s">
        <v>140</v>
      </c>
      <c r="H3797" t="s">
        <v>833</v>
      </c>
      <c r="I3797" s="200">
        <v>12000</v>
      </c>
      <c r="J3797" s="200"/>
      <c r="K3797" s="237">
        <v>598.87</v>
      </c>
      <c r="L3797" s="237"/>
      <c r="M3797" s="288">
        <v>20.04</v>
      </c>
      <c r="N3797" s="288"/>
      <c r="O3797" s="311">
        <v>13000</v>
      </c>
      <c r="P3797" s="298"/>
      <c r="Q3797" s="299">
        <v>601.75</v>
      </c>
      <c r="R3797" s="299"/>
      <c r="S3797" s="300">
        <v>21.6</v>
      </c>
      <c r="T3797" s="301"/>
      <c r="U3797" s="246"/>
    </row>
    <row r="3798" spans="1:21" x14ac:dyDescent="0.25">
      <c r="A3798" s="290" t="s">
        <v>8291</v>
      </c>
      <c r="B3798" t="s">
        <v>389</v>
      </c>
      <c r="C3798" t="s">
        <v>390</v>
      </c>
      <c r="D3798" t="s">
        <v>391</v>
      </c>
      <c r="E3798" t="s">
        <v>8292</v>
      </c>
      <c r="F3798" t="s">
        <v>148</v>
      </c>
      <c r="G3798" t="s">
        <v>140</v>
      </c>
      <c r="H3798" t="s">
        <v>1469</v>
      </c>
      <c r="I3798" s="200">
        <v>0</v>
      </c>
      <c r="J3798" s="200"/>
      <c r="K3798" s="237">
        <v>0</v>
      </c>
      <c r="L3798" s="237"/>
      <c r="M3798" s="288">
        <v>0</v>
      </c>
      <c r="N3798" s="288"/>
      <c r="O3798" s="311">
        <v>0</v>
      </c>
      <c r="P3798" s="298"/>
      <c r="Q3798" s="299">
        <v>0</v>
      </c>
      <c r="R3798" s="299"/>
      <c r="S3798" s="300">
        <v>0</v>
      </c>
      <c r="T3798" s="301"/>
      <c r="U3798" s="246"/>
    </row>
    <row r="3799" spans="1:21" x14ac:dyDescent="0.25">
      <c r="A3799" s="290" t="s">
        <v>8293</v>
      </c>
      <c r="B3799" t="s">
        <v>389</v>
      </c>
      <c r="C3799" t="s">
        <v>390</v>
      </c>
      <c r="D3799" t="s">
        <v>391</v>
      </c>
      <c r="E3799" t="s">
        <v>8294</v>
      </c>
      <c r="F3799" t="s">
        <v>148</v>
      </c>
      <c r="G3799" t="s">
        <v>140</v>
      </c>
      <c r="H3799" t="s">
        <v>1469</v>
      </c>
      <c r="I3799" s="200">
        <v>0</v>
      </c>
      <c r="J3799" s="200"/>
      <c r="K3799" s="237">
        <v>0</v>
      </c>
      <c r="L3799" s="237"/>
      <c r="M3799" s="288">
        <v>0</v>
      </c>
      <c r="N3799" s="288"/>
      <c r="O3799" s="311">
        <v>0</v>
      </c>
      <c r="P3799" s="298"/>
      <c r="Q3799" s="299">
        <v>0</v>
      </c>
      <c r="R3799" s="299"/>
      <c r="S3799" s="300">
        <v>0</v>
      </c>
      <c r="T3799" s="301"/>
      <c r="U3799" s="246"/>
    </row>
    <row r="3800" spans="1:21" x14ac:dyDescent="0.25">
      <c r="A3800" s="290" t="s">
        <v>8295</v>
      </c>
      <c r="B3800" t="s">
        <v>389</v>
      </c>
      <c r="C3800" t="s">
        <v>390</v>
      </c>
      <c r="D3800" t="s">
        <v>391</v>
      </c>
      <c r="E3800" t="s">
        <v>8296</v>
      </c>
      <c r="F3800" t="s">
        <v>148</v>
      </c>
      <c r="G3800" t="s">
        <v>140</v>
      </c>
      <c r="H3800" t="s">
        <v>1469</v>
      </c>
      <c r="I3800" s="200">
        <v>0</v>
      </c>
      <c r="J3800" s="200"/>
      <c r="K3800" s="237">
        <v>0</v>
      </c>
      <c r="L3800" s="237"/>
      <c r="M3800" s="288">
        <v>0</v>
      </c>
      <c r="N3800" s="288"/>
      <c r="O3800" s="311">
        <v>0</v>
      </c>
      <c r="P3800" s="298"/>
      <c r="Q3800" s="299">
        <v>0</v>
      </c>
      <c r="R3800" s="299"/>
      <c r="S3800" s="300">
        <v>0</v>
      </c>
      <c r="T3800" s="301"/>
      <c r="U3800" s="246"/>
    </row>
    <row r="3801" spans="1:21" x14ac:dyDescent="0.25">
      <c r="A3801" s="290" t="s">
        <v>8297</v>
      </c>
      <c r="B3801" t="s">
        <v>389</v>
      </c>
      <c r="C3801" t="s">
        <v>390</v>
      </c>
      <c r="D3801" t="s">
        <v>391</v>
      </c>
      <c r="E3801" t="s">
        <v>8298</v>
      </c>
      <c r="F3801" t="s">
        <v>148</v>
      </c>
      <c r="G3801" t="s">
        <v>140</v>
      </c>
      <c r="H3801" t="s">
        <v>1469</v>
      </c>
      <c r="I3801" s="200">
        <v>16000</v>
      </c>
      <c r="J3801" s="200"/>
      <c r="K3801" s="237">
        <v>381.72</v>
      </c>
      <c r="L3801" s="237"/>
      <c r="M3801" s="288">
        <v>41.92</v>
      </c>
      <c r="N3801" s="288"/>
      <c r="O3801" s="311">
        <v>16000</v>
      </c>
      <c r="P3801" s="298"/>
      <c r="Q3801" s="299">
        <v>388.36</v>
      </c>
      <c r="R3801" s="299"/>
      <c r="S3801" s="300">
        <v>41.2</v>
      </c>
      <c r="T3801" s="301"/>
      <c r="U3801" s="246"/>
    </row>
    <row r="3802" spans="1:21" x14ac:dyDescent="0.25">
      <c r="A3802" s="290" t="s">
        <v>8299</v>
      </c>
      <c r="B3802" t="s">
        <v>389</v>
      </c>
      <c r="C3802" t="s">
        <v>390</v>
      </c>
      <c r="D3802" t="s">
        <v>391</v>
      </c>
      <c r="E3802" t="s">
        <v>8300</v>
      </c>
      <c r="F3802" t="s">
        <v>148</v>
      </c>
      <c r="G3802" t="s">
        <v>140</v>
      </c>
      <c r="H3802" t="s">
        <v>833</v>
      </c>
      <c r="I3802" s="200">
        <v>20000</v>
      </c>
      <c r="J3802" s="200"/>
      <c r="K3802" s="237">
        <v>291.33999999999997</v>
      </c>
      <c r="L3802" s="237"/>
      <c r="M3802" s="288">
        <v>68.650000000000006</v>
      </c>
      <c r="N3802" s="288"/>
      <c r="O3802" s="311">
        <v>20000</v>
      </c>
      <c r="P3802" s="298"/>
      <c r="Q3802" s="299">
        <v>292.38</v>
      </c>
      <c r="R3802" s="299"/>
      <c r="S3802" s="300">
        <v>68.400000000000006</v>
      </c>
      <c r="T3802" s="301"/>
      <c r="U3802" s="246"/>
    </row>
    <row r="3803" spans="1:21" x14ac:dyDescent="0.25">
      <c r="A3803" s="290" t="s">
        <v>8301</v>
      </c>
      <c r="B3803" t="s">
        <v>389</v>
      </c>
      <c r="C3803" t="s">
        <v>390</v>
      </c>
      <c r="D3803" t="s">
        <v>391</v>
      </c>
      <c r="E3803" t="s">
        <v>8302</v>
      </c>
      <c r="F3803" t="s">
        <v>148</v>
      </c>
      <c r="G3803" t="s">
        <v>140</v>
      </c>
      <c r="H3803" t="s">
        <v>833</v>
      </c>
      <c r="I3803" s="200">
        <v>23200</v>
      </c>
      <c r="J3803" s="200"/>
      <c r="K3803" s="237">
        <v>421.56</v>
      </c>
      <c r="L3803" s="237"/>
      <c r="M3803" s="288">
        <v>55.03</v>
      </c>
      <c r="N3803" s="288"/>
      <c r="O3803" s="311">
        <v>23200</v>
      </c>
      <c r="P3803" s="298"/>
      <c r="Q3803" s="299">
        <v>420.6</v>
      </c>
      <c r="R3803" s="299"/>
      <c r="S3803" s="300">
        <v>55.16</v>
      </c>
      <c r="T3803" s="301"/>
      <c r="U3803" s="246"/>
    </row>
    <row r="3804" spans="1:21" x14ac:dyDescent="0.25">
      <c r="A3804" s="290" t="s">
        <v>8303</v>
      </c>
      <c r="B3804" t="s">
        <v>389</v>
      </c>
      <c r="C3804" t="s">
        <v>390</v>
      </c>
      <c r="D3804" t="s">
        <v>391</v>
      </c>
      <c r="E3804" t="s">
        <v>8304</v>
      </c>
      <c r="F3804" t="s">
        <v>148</v>
      </c>
      <c r="G3804" t="s">
        <v>140</v>
      </c>
      <c r="H3804" t="s">
        <v>1469</v>
      </c>
      <c r="I3804" s="200">
        <v>0</v>
      </c>
      <c r="J3804" s="200"/>
      <c r="K3804" s="237">
        <v>0</v>
      </c>
      <c r="L3804" s="237"/>
      <c r="M3804" s="288">
        <v>0</v>
      </c>
      <c r="N3804" s="288"/>
      <c r="O3804" s="311">
        <v>0</v>
      </c>
      <c r="P3804" s="298"/>
      <c r="Q3804" s="299">
        <v>0</v>
      </c>
      <c r="R3804" s="299"/>
      <c r="S3804" s="300">
        <v>0</v>
      </c>
      <c r="T3804" s="301"/>
      <c r="U3804" s="246"/>
    </row>
    <row r="3805" spans="1:21" x14ac:dyDescent="0.25">
      <c r="A3805" s="290" t="s">
        <v>8305</v>
      </c>
      <c r="B3805" t="s">
        <v>389</v>
      </c>
      <c r="C3805" t="s">
        <v>390</v>
      </c>
      <c r="D3805" t="s">
        <v>391</v>
      </c>
      <c r="E3805" t="s">
        <v>8306</v>
      </c>
      <c r="F3805" t="s">
        <v>148</v>
      </c>
      <c r="G3805" t="s">
        <v>140</v>
      </c>
      <c r="H3805" t="s">
        <v>1469</v>
      </c>
      <c r="I3805" s="200">
        <v>0</v>
      </c>
      <c r="J3805" s="200"/>
      <c r="K3805" s="237">
        <v>0</v>
      </c>
      <c r="L3805" s="237"/>
      <c r="M3805" s="288">
        <v>0</v>
      </c>
      <c r="N3805" s="288"/>
      <c r="O3805" s="311">
        <v>0</v>
      </c>
      <c r="P3805" s="298"/>
      <c r="Q3805" s="299">
        <v>0</v>
      </c>
      <c r="R3805" s="299"/>
      <c r="S3805" s="300">
        <v>0</v>
      </c>
      <c r="T3805" s="301"/>
      <c r="U3805" s="246"/>
    </row>
    <row r="3806" spans="1:21" x14ac:dyDescent="0.25">
      <c r="A3806" s="290" t="s">
        <v>8307</v>
      </c>
      <c r="B3806" t="s">
        <v>389</v>
      </c>
      <c r="C3806" t="s">
        <v>390</v>
      </c>
      <c r="D3806" t="s">
        <v>391</v>
      </c>
      <c r="E3806" t="s">
        <v>8308</v>
      </c>
      <c r="F3806" t="s">
        <v>148</v>
      </c>
      <c r="G3806" t="s">
        <v>140</v>
      </c>
      <c r="H3806" t="s">
        <v>833</v>
      </c>
      <c r="I3806" s="200">
        <v>51500</v>
      </c>
      <c r="J3806" s="200"/>
      <c r="K3806" s="237">
        <v>540.01</v>
      </c>
      <c r="L3806" s="237"/>
      <c r="M3806" s="288">
        <v>95.37</v>
      </c>
      <c r="N3806" s="288"/>
      <c r="O3806" s="311">
        <v>51500</v>
      </c>
      <c r="P3806" s="298"/>
      <c r="Q3806" s="299">
        <v>554.70000000000005</v>
      </c>
      <c r="R3806" s="299"/>
      <c r="S3806" s="300">
        <v>92.84</v>
      </c>
      <c r="T3806" s="301"/>
      <c r="U3806" s="246"/>
    </row>
    <row r="3807" spans="1:21" x14ac:dyDescent="0.25">
      <c r="A3807" s="290" t="s">
        <v>8309</v>
      </c>
      <c r="B3807" t="s">
        <v>389</v>
      </c>
      <c r="C3807" t="s">
        <v>390</v>
      </c>
      <c r="D3807" t="s">
        <v>391</v>
      </c>
      <c r="E3807" t="s">
        <v>8310</v>
      </c>
      <c r="F3807" t="s">
        <v>148</v>
      </c>
      <c r="G3807" t="s">
        <v>140</v>
      </c>
      <c r="H3807" t="s">
        <v>833</v>
      </c>
      <c r="I3807" s="200">
        <v>8500</v>
      </c>
      <c r="J3807" s="200"/>
      <c r="K3807" s="237">
        <v>166.64</v>
      </c>
      <c r="L3807" s="237"/>
      <c r="M3807" s="288">
        <v>51.01</v>
      </c>
      <c r="N3807" s="288"/>
      <c r="O3807" s="311">
        <v>9000</v>
      </c>
      <c r="P3807" s="298"/>
      <c r="Q3807" s="299">
        <v>167.65</v>
      </c>
      <c r="R3807" s="299"/>
      <c r="S3807" s="300">
        <v>53.68</v>
      </c>
      <c r="T3807" s="301"/>
      <c r="U3807" s="246"/>
    </row>
    <row r="3808" spans="1:21" x14ac:dyDescent="0.25">
      <c r="A3808" s="290" t="s">
        <v>8311</v>
      </c>
      <c r="B3808" t="s">
        <v>389</v>
      </c>
      <c r="C3808" t="s">
        <v>390</v>
      </c>
      <c r="D3808" t="s">
        <v>391</v>
      </c>
      <c r="E3808" t="s">
        <v>8312</v>
      </c>
      <c r="F3808" t="s">
        <v>148</v>
      </c>
      <c r="G3808" t="s">
        <v>140</v>
      </c>
      <c r="H3808" t="s">
        <v>833</v>
      </c>
      <c r="I3808" s="200">
        <v>13372</v>
      </c>
      <c r="J3808" s="200"/>
      <c r="K3808" s="237">
        <v>158.99</v>
      </c>
      <c r="L3808" s="237"/>
      <c r="M3808" s="288">
        <v>84.11</v>
      </c>
      <c r="N3808" s="288"/>
      <c r="O3808" s="311">
        <v>13948</v>
      </c>
      <c r="P3808" s="298"/>
      <c r="Q3808" s="299">
        <v>161.1</v>
      </c>
      <c r="R3808" s="299"/>
      <c r="S3808" s="300">
        <v>86.58</v>
      </c>
      <c r="T3808" s="301"/>
      <c r="U3808" s="246"/>
    </row>
    <row r="3809" spans="1:21" x14ac:dyDescent="0.25">
      <c r="A3809" s="290" t="s">
        <v>8313</v>
      </c>
      <c r="B3809" t="s">
        <v>389</v>
      </c>
      <c r="C3809" t="s">
        <v>390</v>
      </c>
      <c r="D3809" t="s">
        <v>391</v>
      </c>
      <c r="E3809" t="s">
        <v>8314</v>
      </c>
      <c r="F3809" t="s">
        <v>148</v>
      </c>
      <c r="G3809" t="s">
        <v>140</v>
      </c>
      <c r="H3809" t="s">
        <v>1469</v>
      </c>
      <c r="I3809" s="200">
        <v>0</v>
      </c>
      <c r="J3809" s="200"/>
      <c r="K3809" s="237">
        <v>0</v>
      </c>
      <c r="L3809" s="237"/>
      <c r="M3809" s="288">
        <v>0</v>
      </c>
      <c r="N3809" s="288"/>
      <c r="O3809" s="311">
        <v>0</v>
      </c>
      <c r="P3809" s="298"/>
      <c r="Q3809" s="299">
        <v>0</v>
      </c>
      <c r="R3809" s="299"/>
      <c r="S3809" s="300">
        <v>0</v>
      </c>
      <c r="T3809" s="301"/>
      <c r="U3809" s="246"/>
    </row>
    <row r="3810" spans="1:21" x14ac:dyDescent="0.25">
      <c r="A3810" s="290" t="s">
        <v>8315</v>
      </c>
      <c r="B3810" t="s">
        <v>389</v>
      </c>
      <c r="C3810" t="s">
        <v>390</v>
      </c>
      <c r="D3810" t="s">
        <v>391</v>
      </c>
      <c r="E3810" t="s">
        <v>8316</v>
      </c>
      <c r="F3810" t="s">
        <v>148</v>
      </c>
      <c r="G3810" t="s">
        <v>140</v>
      </c>
      <c r="H3810" t="s">
        <v>1469</v>
      </c>
      <c r="I3810" s="200">
        <v>4223</v>
      </c>
      <c r="J3810" s="200"/>
      <c r="K3810" s="237">
        <v>182.65</v>
      </c>
      <c r="L3810" s="237"/>
      <c r="M3810" s="288">
        <v>23.12</v>
      </c>
      <c r="N3810" s="288"/>
      <c r="O3810" s="311">
        <v>4223</v>
      </c>
      <c r="P3810" s="298"/>
      <c r="Q3810" s="299">
        <v>190.19</v>
      </c>
      <c r="R3810" s="299"/>
      <c r="S3810" s="300">
        <v>22.2</v>
      </c>
      <c r="T3810" s="301"/>
      <c r="U3810" s="246"/>
    </row>
    <row r="3811" spans="1:21" x14ac:dyDescent="0.25">
      <c r="A3811" s="290" t="s">
        <v>8317</v>
      </c>
      <c r="B3811" t="s">
        <v>389</v>
      </c>
      <c r="C3811" t="s">
        <v>390</v>
      </c>
      <c r="D3811" t="s">
        <v>391</v>
      </c>
      <c r="E3811" t="s">
        <v>8318</v>
      </c>
      <c r="F3811" t="s">
        <v>148</v>
      </c>
      <c r="G3811" t="s">
        <v>140</v>
      </c>
      <c r="H3811" t="s">
        <v>1469</v>
      </c>
      <c r="I3811" s="200">
        <v>0</v>
      </c>
      <c r="J3811" s="200"/>
      <c r="K3811" s="237">
        <v>0</v>
      </c>
      <c r="L3811" s="237"/>
      <c r="M3811" s="288">
        <v>0</v>
      </c>
      <c r="N3811" s="288"/>
      <c r="O3811" s="311">
        <v>0</v>
      </c>
      <c r="P3811" s="298"/>
      <c r="Q3811" s="299">
        <v>0</v>
      </c>
      <c r="R3811" s="299"/>
      <c r="S3811" s="300">
        <v>0</v>
      </c>
      <c r="T3811" s="301"/>
      <c r="U3811" s="246"/>
    </row>
    <row r="3812" spans="1:21" x14ac:dyDescent="0.25">
      <c r="A3812" s="290" t="s">
        <v>8319</v>
      </c>
      <c r="B3812" t="s">
        <v>389</v>
      </c>
      <c r="C3812" t="s">
        <v>390</v>
      </c>
      <c r="D3812" t="s">
        <v>391</v>
      </c>
      <c r="E3812" t="s">
        <v>8320</v>
      </c>
      <c r="F3812" t="s">
        <v>148</v>
      </c>
      <c r="G3812" t="s">
        <v>140</v>
      </c>
      <c r="H3812" t="s">
        <v>833</v>
      </c>
      <c r="I3812" s="200">
        <v>9000</v>
      </c>
      <c r="J3812" s="200"/>
      <c r="K3812" s="237">
        <v>74.930000000000007</v>
      </c>
      <c r="L3812" s="237"/>
      <c r="M3812" s="288">
        <v>120.11</v>
      </c>
      <c r="N3812" s="288"/>
      <c r="O3812" s="311">
        <v>9450</v>
      </c>
      <c r="P3812" s="298"/>
      <c r="Q3812" s="299">
        <v>81.99</v>
      </c>
      <c r="R3812" s="299"/>
      <c r="S3812" s="300">
        <v>115.26</v>
      </c>
      <c r="T3812" s="301"/>
      <c r="U3812" s="246"/>
    </row>
    <row r="3813" spans="1:21" x14ac:dyDescent="0.25">
      <c r="A3813" s="290" t="s">
        <v>8321</v>
      </c>
      <c r="B3813" t="s">
        <v>389</v>
      </c>
      <c r="C3813" t="s">
        <v>390</v>
      </c>
      <c r="D3813" t="s">
        <v>391</v>
      </c>
      <c r="E3813" t="s">
        <v>8322</v>
      </c>
      <c r="F3813" t="s">
        <v>148</v>
      </c>
      <c r="G3813" t="s">
        <v>140</v>
      </c>
      <c r="H3813" t="s">
        <v>1469</v>
      </c>
      <c r="I3813" s="200">
        <v>0</v>
      </c>
      <c r="J3813" s="200"/>
      <c r="K3813" s="237">
        <v>0</v>
      </c>
      <c r="L3813" s="237"/>
      <c r="M3813" s="288">
        <v>0</v>
      </c>
      <c r="N3813" s="288"/>
      <c r="O3813" s="311">
        <v>0</v>
      </c>
      <c r="P3813" s="298"/>
      <c r="Q3813" s="299">
        <v>0</v>
      </c>
      <c r="R3813" s="299"/>
      <c r="S3813" s="300">
        <v>0</v>
      </c>
      <c r="T3813" s="301"/>
      <c r="U3813" s="246"/>
    </row>
    <row r="3814" spans="1:21" x14ac:dyDescent="0.25">
      <c r="A3814" s="290" t="s">
        <v>8323</v>
      </c>
      <c r="B3814" t="s">
        <v>389</v>
      </c>
      <c r="C3814" t="s">
        <v>390</v>
      </c>
      <c r="D3814" t="s">
        <v>391</v>
      </c>
      <c r="E3814" t="s">
        <v>8324</v>
      </c>
      <c r="F3814" t="s">
        <v>148</v>
      </c>
      <c r="G3814" t="s">
        <v>140</v>
      </c>
      <c r="H3814" t="s">
        <v>1469</v>
      </c>
      <c r="I3814" s="200">
        <v>0</v>
      </c>
      <c r="J3814" s="200"/>
      <c r="K3814" s="237">
        <v>0</v>
      </c>
      <c r="L3814" s="237"/>
      <c r="M3814" s="288">
        <v>0</v>
      </c>
      <c r="N3814" s="288"/>
      <c r="O3814" s="311">
        <v>0</v>
      </c>
      <c r="P3814" s="298"/>
      <c r="Q3814" s="299">
        <v>0</v>
      </c>
      <c r="R3814" s="299"/>
      <c r="S3814" s="300">
        <v>0</v>
      </c>
      <c r="T3814" s="301"/>
      <c r="U3814" s="246"/>
    </row>
    <row r="3815" spans="1:21" x14ac:dyDescent="0.25">
      <c r="A3815" s="290" t="s">
        <v>8325</v>
      </c>
      <c r="B3815" t="s">
        <v>389</v>
      </c>
      <c r="C3815" t="s">
        <v>390</v>
      </c>
      <c r="D3815" t="s">
        <v>391</v>
      </c>
      <c r="E3815" t="s">
        <v>8326</v>
      </c>
      <c r="F3815" t="s">
        <v>148</v>
      </c>
      <c r="G3815" t="s">
        <v>140</v>
      </c>
      <c r="H3815" t="s">
        <v>833</v>
      </c>
      <c r="I3815" s="200">
        <v>19500</v>
      </c>
      <c r="J3815" s="200"/>
      <c r="K3815" s="237">
        <v>294.79000000000002</v>
      </c>
      <c r="L3815" s="237"/>
      <c r="M3815" s="288">
        <v>66.150000000000006</v>
      </c>
      <c r="N3815" s="288"/>
      <c r="O3815" s="311">
        <v>20000</v>
      </c>
      <c r="P3815" s="298"/>
      <c r="Q3815" s="299">
        <v>297.01</v>
      </c>
      <c r="R3815" s="299"/>
      <c r="S3815" s="300">
        <v>67.34</v>
      </c>
      <c r="T3815" s="301"/>
      <c r="U3815" s="246"/>
    </row>
    <row r="3816" spans="1:21" x14ac:dyDescent="0.25">
      <c r="A3816" s="290" t="s">
        <v>8327</v>
      </c>
      <c r="B3816" t="s">
        <v>389</v>
      </c>
      <c r="C3816" t="s">
        <v>390</v>
      </c>
      <c r="D3816" t="s">
        <v>391</v>
      </c>
      <c r="E3816" t="s">
        <v>8328</v>
      </c>
      <c r="F3816" t="s">
        <v>148</v>
      </c>
      <c r="G3816" t="s">
        <v>140</v>
      </c>
      <c r="H3816" t="s">
        <v>833</v>
      </c>
      <c r="I3816" s="200">
        <v>6750</v>
      </c>
      <c r="J3816" s="200"/>
      <c r="K3816" s="237">
        <v>410.23</v>
      </c>
      <c r="L3816" s="237"/>
      <c r="M3816" s="288">
        <v>16.45</v>
      </c>
      <c r="N3816" s="288"/>
      <c r="O3816" s="311">
        <v>6750</v>
      </c>
      <c r="P3816" s="298"/>
      <c r="Q3816" s="299">
        <v>412.43</v>
      </c>
      <c r="R3816" s="299"/>
      <c r="S3816" s="300">
        <v>16.37</v>
      </c>
      <c r="T3816" s="301"/>
      <c r="U3816" s="246"/>
    </row>
    <row r="3817" spans="1:21" x14ac:dyDescent="0.25">
      <c r="A3817" s="290" t="s">
        <v>8329</v>
      </c>
      <c r="B3817" t="s">
        <v>389</v>
      </c>
      <c r="C3817" t="s">
        <v>390</v>
      </c>
      <c r="D3817" t="s">
        <v>391</v>
      </c>
      <c r="E3817" t="s">
        <v>8330</v>
      </c>
      <c r="F3817" t="s">
        <v>148</v>
      </c>
      <c r="G3817" t="s">
        <v>140</v>
      </c>
      <c r="H3817" t="s">
        <v>1469</v>
      </c>
      <c r="I3817" s="200">
        <v>3600</v>
      </c>
      <c r="J3817" s="200"/>
      <c r="K3817" s="237">
        <v>210.81</v>
      </c>
      <c r="L3817" s="237"/>
      <c r="M3817" s="288">
        <v>17.079999999999998</v>
      </c>
      <c r="N3817" s="288"/>
      <c r="O3817" s="311">
        <v>3708</v>
      </c>
      <c r="P3817" s="298"/>
      <c r="Q3817" s="299">
        <v>212.26</v>
      </c>
      <c r="R3817" s="299"/>
      <c r="S3817" s="300">
        <v>17.47</v>
      </c>
      <c r="T3817" s="301"/>
      <c r="U3817" s="246"/>
    </row>
    <row r="3818" spans="1:21" x14ac:dyDescent="0.25">
      <c r="A3818" s="290" t="s">
        <v>8331</v>
      </c>
      <c r="B3818" t="s">
        <v>389</v>
      </c>
      <c r="C3818" t="s">
        <v>390</v>
      </c>
      <c r="D3818" t="s">
        <v>391</v>
      </c>
      <c r="E3818" t="s">
        <v>8332</v>
      </c>
      <c r="F3818" t="s">
        <v>148</v>
      </c>
      <c r="G3818" t="s">
        <v>140</v>
      </c>
      <c r="H3818" t="s">
        <v>833</v>
      </c>
      <c r="I3818" s="200">
        <v>8500</v>
      </c>
      <c r="J3818" s="200"/>
      <c r="K3818" s="237">
        <v>264.86</v>
      </c>
      <c r="L3818" s="237"/>
      <c r="M3818" s="288">
        <v>32.090000000000003</v>
      </c>
      <c r="N3818" s="288"/>
      <c r="O3818" s="311">
        <v>8500</v>
      </c>
      <c r="P3818" s="298"/>
      <c r="Q3818" s="299">
        <v>265.52</v>
      </c>
      <c r="R3818" s="299"/>
      <c r="S3818" s="300">
        <v>32.01</v>
      </c>
      <c r="T3818" s="301"/>
      <c r="U3818" s="246"/>
    </row>
    <row r="3819" spans="1:21" x14ac:dyDescent="0.25">
      <c r="A3819" s="290" t="s">
        <v>8333</v>
      </c>
      <c r="B3819" t="s">
        <v>389</v>
      </c>
      <c r="C3819" t="s">
        <v>390</v>
      </c>
      <c r="D3819" t="s">
        <v>391</v>
      </c>
      <c r="E3819" t="s">
        <v>8334</v>
      </c>
      <c r="F3819" t="s">
        <v>148</v>
      </c>
      <c r="G3819" t="s">
        <v>140</v>
      </c>
      <c r="H3819" t="s">
        <v>833</v>
      </c>
      <c r="I3819" s="200">
        <v>7400</v>
      </c>
      <c r="J3819" s="200"/>
      <c r="K3819" s="237">
        <v>302.57</v>
      </c>
      <c r="L3819" s="237"/>
      <c r="M3819" s="288">
        <v>24.46</v>
      </c>
      <c r="N3819" s="288"/>
      <c r="O3819" s="311">
        <v>8830</v>
      </c>
      <c r="P3819" s="298"/>
      <c r="Q3819" s="299">
        <v>304.63</v>
      </c>
      <c r="R3819" s="299"/>
      <c r="S3819" s="300">
        <v>28.99</v>
      </c>
      <c r="T3819" s="301"/>
      <c r="U3819" s="246"/>
    </row>
    <row r="3820" spans="1:21" x14ac:dyDescent="0.25">
      <c r="A3820" s="290" t="s">
        <v>8335</v>
      </c>
      <c r="B3820" t="s">
        <v>389</v>
      </c>
      <c r="C3820" t="s">
        <v>390</v>
      </c>
      <c r="D3820" t="s">
        <v>391</v>
      </c>
      <c r="E3820" t="s">
        <v>8336</v>
      </c>
      <c r="F3820" t="s">
        <v>148</v>
      </c>
      <c r="G3820" t="s">
        <v>140</v>
      </c>
      <c r="H3820" t="s">
        <v>1469</v>
      </c>
      <c r="I3820" s="200">
        <v>0</v>
      </c>
      <c r="J3820" s="200"/>
      <c r="K3820" s="237">
        <v>0</v>
      </c>
      <c r="L3820" s="237"/>
      <c r="M3820" s="288">
        <v>0</v>
      </c>
      <c r="N3820" s="288"/>
      <c r="O3820" s="311">
        <v>0</v>
      </c>
      <c r="P3820" s="298"/>
      <c r="Q3820" s="299">
        <v>0</v>
      </c>
      <c r="R3820" s="299"/>
      <c r="S3820" s="300">
        <v>0</v>
      </c>
      <c r="T3820" s="301"/>
      <c r="U3820" s="246"/>
    </row>
    <row r="3821" spans="1:21" x14ac:dyDescent="0.25">
      <c r="A3821" s="290" t="s">
        <v>8337</v>
      </c>
      <c r="B3821" t="s">
        <v>389</v>
      </c>
      <c r="C3821" t="s">
        <v>390</v>
      </c>
      <c r="D3821" t="s">
        <v>391</v>
      </c>
      <c r="E3821" t="s">
        <v>8338</v>
      </c>
      <c r="F3821" t="s">
        <v>148</v>
      </c>
      <c r="G3821" t="s">
        <v>140</v>
      </c>
      <c r="H3821" t="s">
        <v>1469</v>
      </c>
      <c r="I3821" s="200">
        <v>0</v>
      </c>
      <c r="J3821" s="200"/>
      <c r="K3821" s="237">
        <v>0</v>
      </c>
      <c r="L3821" s="237"/>
      <c r="M3821" s="288">
        <v>0</v>
      </c>
      <c r="N3821" s="288"/>
      <c r="O3821" s="311">
        <v>0</v>
      </c>
      <c r="P3821" s="298"/>
      <c r="Q3821" s="299">
        <v>0</v>
      </c>
      <c r="R3821" s="299"/>
      <c r="S3821" s="300">
        <v>0</v>
      </c>
      <c r="T3821" s="301"/>
      <c r="U3821" s="246"/>
    </row>
    <row r="3822" spans="1:21" x14ac:dyDescent="0.25">
      <c r="A3822" s="290" t="s">
        <v>8339</v>
      </c>
      <c r="B3822" t="s">
        <v>389</v>
      </c>
      <c r="C3822" t="s">
        <v>390</v>
      </c>
      <c r="D3822" t="s">
        <v>391</v>
      </c>
      <c r="E3822" t="s">
        <v>8340</v>
      </c>
      <c r="F3822" t="s">
        <v>148</v>
      </c>
      <c r="G3822" t="s">
        <v>140</v>
      </c>
      <c r="H3822" t="s">
        <v>1469</v>
      </c>
      <c r="I3822" s="200">
        <v>0</v>
      </c>
      <c r="J3822" s="200"/>
      <c r="K3822" s="237">
        <v>0</v>
      </c>
      <c r="L3822" s="237"/>
      <c r="M3822" s="288">
        <v>0</v>
      </c>
      <c r="N3822" s="288"/>
      <c r="O3822" s="311">
        <v>0</v>
      </c>
      <c r="P3822" s="298"/>
      <c r="Q3822" s="299">
        <v>0</v>
      </c>
      <c r="R3822" s="299"/>
      <c r="S3822" s="300">
        <v>0</v>
      </c>
      <c r="T3822" s="301"/>
      <c r="U3822" s="246"/>
    </row>
    <row r="3823" spans="1:21" x14ac:dyDescent="0.25">
      <c r="A3823" s="290" t="s">
        <v>8341</v>
      </c>
      <c r="B3823" t="s">
        <v>389</v>
      </c>
      <c r="C3823" t="s">
        <v>390</v>
      </c>
      <c r="D3823" t="s">
        <v>391</v>
      </c>
      <c r="E3823" t="s">
        <v>8342</v>
      </c>
      <c r="F3823" t="s">
        <v>148</v>
      </c>
      <c r="G3823" t="s">
        <v>140</v>
      </c>
      <c r="H3823" t="s">
        <v>1469</v>
      </c>
      <c r="I3823" s="200">
        <v>10000</v>
      </c>
      <c r="J3823" s="200"/>
      <c r="K3823" s="237">
        <v>332.79</v>
      </c>
      <c r="L3823" s="237"/>
      <c r="M3823" s="288">
        <v>30.05</v>
      </c>
      <c r="N3823" s="288"/>
      <c r="O3823" s="311">
        <v>10000</v>
      </c>
      <c r="P3823" s="298"/>
      <c r="Q3823" s="299">
        <v>349.21</v>
      </c>
      <c r="R3823" s="299"/>
      <c r="S3823" s="300">
        <v>28.64</v>
      </c>
      <c r="T3823" s="301"/>
      <c r="U3823" s="246"/>
    </row>
    <row r="3824" spans="1:21" x14ac:dyDescent="0.25">
      <c r="A3824" s="290" t="s">
        <v>8343</v>
      </c>
      <c r="B3824" t="s">
        <v>389</v>
      </c>
      <c r="C3824" t="s">
        <v>390</v>
      </c>
      <c r="D3824" t="s">
        <v>391</v>
      </c>
      <c r="E3824" t="s">
        <v>8344</v>
      </c>
      <c r="F3824" t="s">
        <v>148</v>
      </c>
      <c r="G3824" t="s">
        <v>140</v>
      </c>
      <c r="H3824" t="s">
        <v>1469</v>
      </c>
      <c r="I3824" s="200">
        <v>0</v>
      </c>
      <c r="J3824" s="200"/>
      <c r="K3824" s="237">
        <v>0</v>
      </c>
      <c r="L3824" s="237"/>
      <c r="M3824" s="288">
        <v>0</v>
      </c>
      <c r="N3824" s="288"/>
      <c r="O3824" s="311">
        <v>0</v>
      </c>
      <c r="P3824" s="298"/>
      <c r="Q3824" s="299">
        <v>0</v>
      </c>
      <c r="R3824" s="299"/>
      <c r="S3824" s="300">
        <v>0</v>
      </c>
      <c r="T3824" s="301"/>
      <c r="U3824" s="246"/>
    </row>
    <row r="3825" spans="1:21" x14ac:dyDescent="0.25">
      <c r="A3825" s="290" t="s">
        <v>8345</v>
      </c>
      <c r="B3825" t="s">
        <v>389</v>
      </c>
      <c r="C3825" t="s">
        <v>390</v>
      </c>
      <c r="D3825" t="s">
        <v>391</v>
      </c>
      <c r="E3825" t="s">
        <v>8346</v>
      </c>
      <c r="F3825" t="s">
        <v>148</v>
      </c>
      <c r="G3825" t="s">
        <v>140</v>
      </c>
      <c r="H3825" t="s">
        <v>1469</v>
      </c>
      <c r="I3825" s="200">
        <v>0</v>
      </c>
      <c r="J3825" s="200"/>
      <c r="K3825" s="237">
        <v>0</v>
      </c>
      <c r="L3825" s="237"/>
      <c r="M3825" s="288">
        <v>0</v>
      </c>
      <c r="N3825" s="288"/>
      <c r="O3825" s="311">
        <v>0</v>
      </c>
      <c r="P3825" s="298"/>
      <c r="Q3825" s="299">
        <v>0</v>
      </c>
      <c r="R3825" s="299"/>
      <c r="S3825" s="300">
        <v>0</v>
      </c>
      <c r="T3825" s="301"/>
      <c r="U3825" s="246"/>
    </row>
    <row r="3826" spans="1:21" x14ac:dyDescent="0.25">
      <c r="A3826" s="290" t="s">
        <v>8347</v>
      </c>
      <c r="B3826" t="s">
        <v>389</v>
      </c>
      <c r="C3826" t="s">
        <v>390</v>
      </c>
      <c r="D3826" t="s">
        <v>391</v>
      </c>
      <c r="E3826" t="s">
        <v>8348</v>
      </c>
      <c r="F3826" t="s">
        <v>148</v>
      </c>
      <c r="G3826" t="s">
        <v>140</v>
      </c>
      <c r="H3826" t="s">
        <v>1469</v>
      </c>
      <c r="I3826" s="200">
        <v>17000</v>
      </c>
      <c r="J3826" s="200"/>
      <c r="K3826" s="237">
        <v>264.16000000000003</v>
      </c>
      <c r="L3826" s="237"/>
      <c r="M3826" s="288">
        <v>64.349999999999994</v>
      </c>
      <c r="N3826" s="288"/>
      <c r="O3826" s="311">
        <v>17500</v>
      </c>
      <c r="P3826" s="298"/>
      <c r="Q3826" s="299">
        <v>264.14</v>
      </c>
      <c r="R3826" s="299"/>
      <c r="S3826" s="300">
        <v>66.25</v>
      </c>
      <c r="T3826" s="301"/>
      <c r="U3826" s="246"/>
    </row>
    <row r="3827" spans="1:21" x14ac:dyDescent="0.25">
      <c r="A3827" s="290" t="s">
        <v>8349</v>
      </c>
      <c r="B3827" t="s">
        <v>389</v>
      </c>
      <c r="C3827" t="s">
        <v>390</v>
      </c>
      <c r="D3827" t="s">
        <v>391</v>
      </c>
      <c r="E3827" t="s">
        <v>8350</v>
      </c>
      <c r="F3827" t="s">
        <v>148</v>
      </c>
      <c r="G3827" t="s">
        <v>140</v>
      </c>
      <c r="H3827" t="s">
        <v>833</v>
      </c>
      <c r="I3827" s="200">
        <v>9200</v>
      </c>
      <c r="J3827" s="200"/>
      <c r="K3827" s="237">
        <v>171.93</v>
      </c>
      <c r="L3827" s="237"/>
      <c r="M3827" s="288">
        <v>53.51</v>
      </c>
      <c r="N3827" s="288"/>
      <c r="O3827" s="311">
        <v>9200</v>
      </c>
      <c r="P3827" s="298"/>
      <c r="Q3827" s="299">
        <v>170.91</v>
      </c>
      <c r="R3827" s="299"/>
      <c r="S3827" s="300">
        <v>53.83</v>
      </c>
      <c r="T3827" s="301"/>
      <c r="U3827" s="246"/>
    </row>
    <row r="3828" spans="1:21" x14ac:dyDescent="0.25">
      <c r="A3828" s="290" t="s">
        <v>8351</v>
      </c>
      <c r="B3828" t="s">
        <v>389</v>
      </c>
      <c r="C3828" t="s">
        <v>390</v>
      </c>
      <c r="D3828" t="s">
        <v>391</v>
      </c>
      <c r="E3828" t="s">
        <v>8352</v>
      </c>
      <c r="F3828" t="s">
        <v>148</v>
      </c>
      <c r="G3828" t="s">
        <v>140</v>
      </c>
      <c r="H3828" t="s">
        <v>833</v>
      </c>
      <c r="I3828" s="200">
        <v>25000</v>
      </c>
      <c r="J3828" s="200"/>
      <c r="K3828" s="237">
        <v>366.15</v>
      </c>
      <c r="L3828" s="237"/>
      <c r="M3828" s="288">
        <v>68.28</v>
      </c>
      <c r="N3828" s="288"/>
      <c r="O3828" s="311">
        <v>25500</v>
      </c>
      <c r="P3828" s="298"/>
      <c r="Q3828" s="299">
        <v>366.94</v>
      </c>
      <c r="R3828" s="299"/>
      <c r="S3828" s="300">
        <v>69.489999999999995</v>
      </c>
      <c r="T3828" s="301"/>
      <c r="U3828" s="246"/>
    </row>
    <row r="3829" spans="1:21" x14ac:dyDescent="0.25">
      <c r="A3829" s="290" t="s">
        <v>8353</v>
      </c>
      <c r="B3829" t="s">
        <v>389</v>
      </c>
      <c r="C3829" t="s">
        <v>390</v>
      </c>
      <c r="D3829" t="s">
        <v>391</v>
      </c>
      <c r="E3829" t="s">
        <v>8354</v>
      </c>
      <c r="F3829" t="s">
        <v>148</v>
      </c>
      <c r="G3829" t="s">
        <v>140</v>
      </c>
      <c r="H3829" t="s">
        <v>1469</v>
      </c>
      <c r="I3829" s="200">
        <v>0</v>
      </c>
      <c r="J3829" s="200"/>
      <c r="K3829" s="237">
        <v>0</v>
      </c>
      <c r="L3829" s="237"/>
      <c r="M3829" s="288">
        <v>0</v>
      </c>
      <c r="N3829" s="288"/>
      <c r="O3829" s="311">
        <v>0</v>
      </c>
      <c r="P3829" s="298"/>
      <c r="Q3829" s="299">
        <v>0</v>
      </c>
      <c r="R3829" s="299"/>
      <c r="S3829" s="300">
        <v>0</v>
      </c>
      <c r="T3829" s="301"/>
      <c r="U3829" s="246"/>
    </row>
    <row r="3830" spans="1:21" x14ac:dyDescent="0.25">
      <c r="A3830" s="290" t="s">
        <v>8355</v>
      </c>
      <c r="B3830" t="s">
        <v>389</v>
      </c>
      <c r="C3830" t="s">
        <v>390</v>
      </c>
      <c r="D3830" t="s">
        <v>391</v>
      </c>
      <c r="E3830" t="s">
        <v>8356</v>
      </c>
      <c r="F3830" t="s">
        <v>148</v>
      </c>
      <c r="G3830" t="s">
        <v>140</v>
      </c>
      <c r="H3830" t="s">
        <v>833</v>
      </c>
      <c r="I3830" s="200">
        <v>24000</v>
      </c>
      <c r="J3830" s="200"/>
      <c r="K3830" s="237">
        <v>459.04</v>
      </c>
      <c r="L3830" s="237"/>
      <c r="M3830" s="288">
        <v>52.28</v>
      </c>
      <c r="N3830" s="288"/>
      <c r="O3830" s="311">
        <v>34000</v>
      </c>
      <c r="P3830" s="298"/>
      <c r="Q3830" s="299">
        <v>479.01</v>
      </c>
      <c r="R3830" s="299"/>
      <c r="S3830" s="300">
        <v>70.98</v>
      </c>
      <c r="T3830" s="301"/>
      <c r="U3830" s="246"/>
    </row>
    <row r="3831" spans="1:21" x14ac:dyDescent="0.25">
      <c r="A3831" s="290" t="s">
        <v>8357</v>
      </c>
      <c r="B3831" t="s">
        <v>389</v>
      </c>
      <c r="C3831" t="s">
        <v>390</v>
      </c>
      <c r="D3831" t="s">
        <v>391</v>
      </c>
      <c r="E3831" t="s">
        <v>8358</v>
      </c>
      <c r="F3831" t="s">
        <v>148</v>
      </c>
      <c r="G3831" t="s">
        <v>140</v>
      </c>
      <c r="H3831" t="s">
        <v>1469</v>
      </c>
      <c r="I3831" s="200">
        <v>12500</v>
      </c>
      <c r="J3831" s="200"/>
      <c r="K3831" s="237">
        <v>193.26</v>
      </c>
      <c r="L3831" s="237"/>
      <c r="M3831" s="288">
        <v>64.680000000000007</v>
      </c>
      <c r="N3831" s="288"/>
      <c r="O3831" s="311">
        <v>13750</v>
      </c>
      <c r="P3831" s="298"/>
      <c r="Q3831" s="299">
        <v>196.08</v>
      </c>
      <c r="R3831" s="299"/>
      <c r="S3831" s="300">
        <v>70.12</v>
      </c>
      <c r="T3831" s="301"/>
      <c r="U3831" s="246"/>
    </row>
    <row r="3832" spans="1:21" x14ac:dyDescent="0.25">
      <c r="A3832" s="290" t="s">
        <v>8359</v>
      </c>
      <c r="B3832" t="s">
        <v>389</v>
      </c>
      <c r="C3832" t="s">
        <v>390</v>
      </c>
      <c r="D3832" t="s">
        <v>391</v>
      </c>
      <c r="E3832" t="s">
        <v>8360</v>
      </c>
      <c r="F3832" t="s">
        <v>148</v>
      </c>
      <c r="G3832" t="s">
        <v>140</v>
      </c>
      <c r="H3832" t="s">
        <v>1469</v>
      </c>
      <c r="I3832" s="200">
        <v>0</v>
      </c>
      <c r="J3832" s="200"/>
      <c r="K3832" s="237">
        <v>0</v>
      </c>
      <c r="L3832" s="237"/>
      <c r="M3832" s="288">
        <v>0</v>
      </c>
      <c r="N3832" s="288"/>
      <c r="O3832" s="311">
        <v>0</v>
      </c>
      <c r="P3832" s="298"/>
      <c r="Q3832" s="299">
        <v>0</v>
      </c>
      <c r="R3832" s="299"/>
      <c r="S3832" s="300">
        <v>0</v>
      </c>
      <c r="T3832" s="301"/>
      <c r="U3832" s="246"/>
    </row>
    <row r="3833" spans="1:21" x14ac:dyDescent="0.25">
      <c r="A3833" s="290" t="s">
        <v>8361</v>
      </c>
      <c r="B3833" t="s">
        <v>389</v>
      </c>
      <c r="C3833" t="s">
        <v>390</v>
      </c>
      <c r="D3833" t="s">
        <v>391</v>
      </c>
      <c r="E3833" t="s">
        <v>8362</v>
      </c>
      <c r="F3833" t="s">
        <v>148</v>
      </c>
      <c r="G3833" t="s">
        <v>140</v>
      </c>
      <c r="H3833" t="s">
        <v>833</v>
      </c>
      <c r="I3833" s="200">
        <v>21660</v>
      </c>
      <c r="J3833" s="200"/>
      <c r="K3833" s="237">
        <v>380.21</v>
      </c>
      <c r="L3833" s="237"/>
      <c r="M3833" s="288">
        <v>56.97</v>
      </c>
      <c r="N3833" s="288"/>
      <c r="O3833" s="311">
        <v>21660</v>
      </c>
      <c r="P3833" s="298"/>
      <c r="Q3833" s="299">
        <v>387.64</v>
      </c>
      <c r="R3833" s="299"/>
      <c r="S3833" s="300">
        <v>55.88</v>
      </c>
      <c r="T3833" s="301"/>
      <c r="U3833" s="246"/>
    </row>
    <row r="3834" spans="1:21" x14ac:dyDescent="0.25">
      <c r="A3834" s="290" t="s">
        <v>8363</v>
      </c>
      <c r="B3834" t="s">
        <v>389</v>
      </c>
      <c r="C3834" t="s">
        <v>390</v>
      </c>
      <c r="D3834" t="s">
        <v>391</v>
      </c>
      <c r="E3834" t="s">
        <v>8364</v>
      </c>
      <c r="F3834" t="s">
        <v>148</v>
      </c>
      <c r="G3834" t="s">
        <v>140</v>
      </c>
      <c r="H3834" t="s">
        <v>833</v>
      </c>
      <c r="I3834" s="200">
        <v>8328</v>
      </c>
      <c r="J3834" s="200"/>
      <c r="K3834" s="237">
        <v>193.72</v>
      </c>
      <c r="L3834" s="237"/>
      <c r="M3834" s="288">
        <v>42.99</v>
      </c>
      <c r="N3834" s="288"/>
      <c r="O3834" s="311">
        <v>9160</v>
      </c>
      <c r="P3834" s="298"/>
      <c r="Q3834" s="299">
        <v>194.39</v>
      </c>
      <c r="R3834" s="299"/>
      <c r="S3834" s="300">
        <v>47.12</v>
      </c>
      <c r="T3834" s="301"/>
      <c r="U3834" s="246"/>
    </row>
    <row r="3835" spans="1:21" x14ac:dyDescent="0.25">
      <c r="A3835" s="290" t="s">
        <v>8365</v>
      </c>
      <c r="B3835" t="s">
        <v>389</v>
      </c>
      <c r="C3835" t="s">
        <v>390</v>
      </c>
      <c r="D3835" t="s">
        <v>391</v>
      </c>
      <c r="E3835" t="s">
        <v>8366</v>
      </c>
      <c r="F3835" t="s">
        <v>148</v>
      </c>
      <c r="G3835" t="s">
        <v>140</v>
      </c>
      <c r="H3835" t="s">
        <v>833</v>
      </c>
      <c r="I3835" s="200">
        <v>3230</v>
      </c>
      <c r="J3835" s="200"/>
      <c r="K3835" s="237">
        <v>144.66999999999999</v>
      </c>
      <c r="L3835" s="237"/>
      <c r="M3835" s="288">
        <v>22.33</v>
      </c>
      <c r="N3835" s="288"/>
      <c r="O3835" s="311">
        <v>3780</v>
      </c>
      <c r="P3835" s="298"/>
      <c r="Q3835" s="299">
        <v>146.46</v>
      </c>
      <c r="R3835" s="299"/>
      <c r="S3835" s="300">
        <v>25.81</v>
      </c>
      <c r="T3835" s="301"/>
      <c r="U3835" s="246"/>
    </row>
    <row r="3836" spans="1:21" x14ac:dyDescent="0.25">
      <c r="A3836" s="290" t="s">
        <v>8367</v>
      </c>
      <c r="B3836" t="s">
        <v>389</v>
      </c>
      <c r="C3836" t="s">
        <v>390</v>
      </c>
      <c r="D3836" t="s">
        <v>391</v>
      </c>
      <c r="E3836" t="s">
        <v>8368</v>
      </c>
      <c r="F3836" t="s">
        <v>148</v>
      </c>
      <c r="G3836" t="s">
        <v>140</v>
      </c>
      <c r="H3836" t="s">
        <v>1469</v>
      </c>
      <c r="I3836" s="200">
        <v>0</v>
      </c>
      <c r="J3836" s="200"/>
      <c r="K3836" s="237">
        <v>0</v>
      </c>
      <c r="L3836" s="237"/>
      <c r="M3836" s="288">
        <v>0</v>
      </c>
      <c r="N3836" s="288"/>
      <c r="O3836" s="311">
        <v>0</v>
      </c>
      <c r="P3836" s="298"/>
      <c r="Q3836" s="299">
        <v>0</v>
      </c>
      <c r="R3836" s="299"/>
      <c r="S3836" s="300">
        <v>0</v>
      </c>
      <c r="T3836" s="301"/>
      <c r="U3836" s="246"/>
    </row>
    <row r="3837" spans="1:21" x14ac:dyDescent="0.25">
      <c r="A3837" s="290" t="s">
        <v>8369</v>
      </c>
      <c r="B3837" t="s">
        <v>389</v>
      </c>
      <c r="C3837" t="s">
        <v>390</v>
      </c>
      <c r="D3837" t="s">
        <v>391</v>
      </c>
      <c r="E3837" t="s">
        <v>8370</v>
      </c>
      <c r="F3837" t="s">
        <v>148</v>
      </c>
      <c r="G3837" t="s">
        <v>140</v>
      </c>
      <c r="H3837" t="s">
        <v>1469</v>
      </c>
      <c r="I3837" s="200">
        <v>8580</v>
      </c>
      <c r="J3837" s="200"/>
      <c r="K3837" s="237">
        <v>228.03</v>
      </c>
      <c r="L3837" s="237"/>
      <c r="M3837" s="288">
        <v>37.630000000000003</v>
      </c>
      <c r="N3837" s="288"/>
      <c r="O3837" s="311">
        <v>8580</v>
      </c>
      <c r="P3837" s="298"/>
      <c r="Q3837" s="299">
        <v>230.73</v>
      </c>
      <c r="R3837" s="299"/>
      <c r="S3837" s="300">
        <v>37.19</v>
      </c>
      <c r="T3837" s="301"/>
      <c r="U3837" s="246"/>
    </row>
    <row r="3838" spans="1:21" x14ac:dyDescent="0.25">
      <c r="A3838" s="290" t="s">
        <v>8371</v>
      </c>
      <c r="B3838" t="s">
        <v>389</v>
      </c>
      <c r="C3838" t="s">
        <v>390</v>
      </c>
      <c r="D3838" t="s">
        <v>391</v>
      </c>
      <c r="E3838" t="s">
        <v>8372</v>
      </c>
      <c r="F3838" t="s">
        <v>148</v>
      </c>
      <c r="G3838" t="s">
        <v>140</v>
      </c>
      <c r="H3838" t="s">
        <v>1469</v>
      </c>
      <c r="I3838" s="200">
        <v>0</v>
      </c>
      <c r="J3838" s="200"/>
      <c r="K3838" s="237">
        <v>0</v>
      </c>
      <c r="L3838" s="237"/>
      <c r="M3838" s="288">
        <v>0</v>
      </c>
      <c r="N3838" s="288"/>
      <c r="O3838" s="311">
        <v>0</v>
      </c>
      <c r="P3838" s="298"/>
      <c r="Q3838" s="299">
        <v>0</v>
      </c>
      <c r="R3838" s="299"/>
      <c r="S3838" s="300">
        <v>0</v>
      </c>
      <c r="T3838" s="301"/>
      <c r="U3838" s="246"/>
    </row>
    <row r="3839" spans="1:21" x14ac:dyDescent="0.25">
      <c r="A3839" s="290" t="s">
        <v>8373</v>
      </c>
      <c r="B3839" t="s">
        <v>389</v>
      </c>
      <c r="C3839" t="s">
        <v>390</v>
      </c>
      <c r="D3839" t="s">
        <v>391</v>
      </c>
      <c r="E3839" t="s">
        <v>8374</v>
      </c>
      <c r="F3839" t="s">
        <v>148</v>
      </c>
      <c r="G3839" t="s">
        <v>140</v>
      </c>
      <c r="H3839" t="s">
        <v>1469</v>
      </c>
      <c r="I3839" s="200">
        <v>0</v>
      </c>
      <c r="J3839" s="200"/>
      <c r="K3839" s="237">
        <v>0</v>
      </c>
      <c r="L3839" s="237"/>
      <c r="M3839" s="288">
        <v>0</v>
      </c>
      <c r="N3839" s="288"/>
      <c r="O3839" s="311">
        <v>0</v>
      </c>
      <c r="P3839" s="298"/>
      <c r="Q3839" s="299">
        <v>0</v>
      </c>
      <c r="R3839" s="299"/>
      <c r="S3839" s="300">
        <v>0</v>
      </c>
      <c r="T3839" s="301"/>
      <c r="U3839" s="246"/>
    </row>
    <row r="3840" spans="1:21" x14ac:dyDescent="0.25">
      <c r="A3840" s="290" t="s">
        <v>8375</v>
      </c>
      <c r="B3840" t="s">
        <v>389</v>
      </c>
      <c r="C3840" t="s">
        <v>390</v>
      </c>
      <c r="D3840" t="s">
        <v>391</v>
      </c>
      <c r="E3840" t="s">
        <v>8376</v>
      </c>
      <c r="F3840" t="s">
        <v>148</v>
      </c>
      <c r="G3840" t="s">
        <v>140</v>
      </c>
      <c r="H3840" t="s">
        <v>1469</v>
      </c>
      <c r="I3840" s="200">
        <v>0</v>
      </c>
      <c r="J3840" s="200"/>
      <c r="K3840" s="237">
        <v>0</v>
      </c>
      <c r="L3840" s="237"/>
      <c r="M3840" s="288">
        <v>0</v>
      </c>
      <c r="N3840" s="288"/>
      <c r="O3840" s="311">
        <v>0</v>
      </c>
      <c r="P3840" s="298"/>
      <c r="Q3840" s="299">
        <v>0</v>
      </c>
      <c r="R3840" s="299"/>
      <c r="S3840" s="300">
        <v>0</v>
      </c>
      <c r="T3840" s="301"/>
      <c r="U3840" s="246"/>
    </row>
    <row r="3841" spans="1:21" x14ac:dyDescent="0.25">
      <c r="A3841" s="290" t="s">
        <v>8377</v>
      </c>
      <c r="B3841" t="s">
        <v>389</v>
      </c>
      <c r="C3841" t="s">
        <v>390</v>
      </c>
      <c r="D3841" t="s">
        <v>391</v>
      </c>
      <c r="E3841" t="s">
        <v>8378</v>
      </c>
      <c r="F3841" t="s">
        <v>148</v>
      </c>
      <c r="G3841" t="s">
        <v>140</v>
      </c>
      <c r="H3841" t="s">
        <v>833</v>
      </c>
      <c r="I3841" s="200">
        <v>9000</v>
      </c>
      <c r="J3841" s="200"/>
      <c r="K3841" s="237">
        <v>103.82</v>
      </c>
      <c r="L3841" s="237"/>
      <c r="M3841" s="288">
        <v>86.69</v>
      </c>
      <c r="N3841" s="288"/>
      <c r="O3841" s="311">
        <v>9000</v>
      </c>
      <c r="P3841" s="298"/>
      <c r="Q3841" s="299">
        <v>106.69</v>
      </c>
      <c r="R3841" s="299"/>
      <c r="S3841" s="300">
        <v>84.36</v>
      </c>
      <c r="T3841" s="301"/>
      <c r="U3841" s="246"/>
    </row>
    <row r="3842" spans="1:21" x14ac:dyDescent="0.25">
      <c r="A3842" s="290" t="s">
        <v>8379</v>
      </c>
      <c r="B3842" t="s">
        <v>389</v>
      </c>
      <c r="C3842" t="s">
        <v>390</v>
      </c>
      <c r="D3842" t="s">
        <v>391</v>
      </c>
      <c r="E3842" t="s">
        <v>8380</v>
      </c>
      <c r="F3842" t="s">
        <v>148</v>
      </c>
      <c r="G3842" t="s">
        <v>140</v>
      </c>
      <c r="H3842" t="s">
        <v>1469</v>
      </c>
      <c r="I3842" s="200">
        <v>12900</v>
      </c>
      <c r="J3842" s="200"/>
      <c r="K3842" s="237">
        <v>381.52</v>
      </c>
      <c r="L3842" s="237"/>
      <c r="M3842" s="288">
        <v>33.81</v>
      </c>
      <c r="N3842" s="288"/>
      <c r="O3842" s="311">
        <v>13500</v>
      </c>
      <c r="P3842" s="298"/>
      <c r="Q3842" s="299">
        <v>400.88</v>
      </c>
      <c r="R3842" s="299"/>
      <c r="S3842" s="300">
        <v>33.68</v>
      </c>
      <c r="T3842" s="301"/>
      <c r="U3842" s="246"/>
    </row>
    <row r="3843" spans="1:21" x14ac:dyDescent="0.25">
      <c r="A3843" s="290" t="s">
        <v>8381</v>
      </c>
      <c r="B3843" t="s">
        <v>389</v>
      </c>
      <c r="C3843" t="s">
        <v>390</v>
      </c>
      <c r="D3843" t="s">
        <v>391</v>
      </c>
      <c r="E3843" t="s">
        <v>8382</v>
      </c>
      <c r="F3843" t="s">
        <v>148</v>
      </c>
      <c r="G3843" t="s">
        <v>140</v>
      </c>
      <c r="H3843" t="s">
        <v>833</v>
      </c>
      <c r="I3843" s="200">
        <v>6850</v>
      </c>
      <c r="J3843" s="200"/>
      <c r="K3843" s="237">
        <v>127.8</v>
      </c>
      <c r="L3843" s="237"/>
      <c r="M3843" s="288">
        <v>53.6</v>
      </c>
      <c r="N3843" s="288"/>
      <c r="O3843" s="311">
        <v>8500</v>
      </c>
      <c r="P3843" s="298"/>
      <c r="Q3843" s="299">
        <v>131.94999999999999</v>
      </c>
      <c r="R3843" s="299"/>
      <c r="S3843" s="300">
        <v>64.42</v>
      </c>
      <c r="T3843" s="301"/>
      <c r="U3843" s="246"/>
    </row>
    <row r="3844" spans="1:21" x14ac:dyDescent="0.25">
      <c r="A3844" s="290" t="s">
        <v>8383</v>
      </c>
      <c r="B3844" t="s">
        <v>389</v>
      </c>
      <c r="C3844" t="s">
        <v>390</v>
      </c>
      <c r="D3844" t="s">
        <v>391</v>
      </c>
      <c r="E3844" t="s">
        <v>8384</v>
      </c>
      <c r="F3844" t="s">
        <v>148</v>
      </c>
      <c r="G3844" t="s">
        <v>140</v>
      </c>
      <c r="H3844" t="s">
        <v>1469</v>
      </c>
      <c r="I3844" s="200">
        <v>0</v>
      </c>
      <c r="J3844" s="200"/>
      <c r="K3844" s="237">
        <v>0</v>
      </c>
      <c r="L3844" s="237"/>
      <c r="M3844" s="288">
        <v>0</v>
      </c>
      <c r="N3844" s="288"/>
      <c r="O3844" s="311">
        <v>0</v>
      </c>
      <c r="P3844" s="298"/>
      <c r="Q3844" s="299">
        <v>0</v>
      </c>
      <c r="R3844" s="299"/>
      <c r="S3844" s="300">
        <v>0</v>
      </c>
      <c r="T3844" s="301"/>
      <c r="U3844" s="246"/>
    </row>
    <row r="3845" spans="1:21" x14ac:dyDescent="0.25">
      <c r="A3845" s="290" t="s">
        <v>8385</v>
      </c>
      <c r="B3845" t="s">
        <v>389</v>
      </c>
      <c r="C3845" t="s">
        <v>390</v>
      </c>
      <c r="D3845" t="s">
        <v>391</v>
      </c>
      <c r="E3845" t="s">
        <v>8386</v>
      </c>
      <c r="F3845" t="s">
        <v>148</v>
      </c>
      <c r="G3845" t="s">
        <v>140</v>
      </c>
      <c r="H3845" t="s">
        <v>833</v>
      </c>
      <c r="I3845" s="200">
        <v>500995</v>
      </c>
      <c r="J3845" s="200"/>
      <c r="K3845" s="237">
        <v>3893.52</v>
      </c>
      <c r="L3845" s="237"/>
      <c r="M3845" s="288">
        <v>128.66999999999999</v>
      </c>
      <c r="N3845" s="288"/>
      <c r="O3845" s="311">
        <v>515328</v>
      </c>
      <c r="P3845" s="298"/>
      <c r="Q3845" s="299">
        <v>3926.51</v>
      </c>
      <c r="R3845" s="299"/>
      <c r="S3845" s="300">
        <v>131.24</v>
      </c>
      <c r="T3845" s="301"/>
      <c r="U3845" s="246"/>
    </row>
    <row r="3846" spans="1:21" x14ac:dyDescent="0.25">
      <c r="A3846" s="290" t="s">
        <v>8387</v>
      </c>
      <c r="B3846" t="s">
        <v>389</v>
      </c>
      <c r="C3846" t="s">
        <v>390</v>
      </c>
      <c r="D3846" t="s">
        <v>391</v>
      </c>
      <c r="E3846" t="s">
        <v>8388</v>
      </c>
      <c r="F3846" t="s">
        <v>148</v>
      </c>
      <c r="G3846" t="s">
        <v>140</v>
      </c>
      <c r="H3846" t="s">
        <v>1469</v>
      </c>
      <c r="I3846" s="200">
        <v>0</v>
      </c>
      <c r="J3846" s="200"/>
      <c r="K3846" s="237">
        <v>0</v>
      </c>
      <c r="L3846" s="237"/>
      <c r="M3846" s="288">
        <v>0</v>
      </c>
      <c r="N3846" s="288"/>
      <c r="O3846" s="311">
        <v>0</v>
      </c>
      <c r="P3846" s="298"/>
      <c r="Q3846" s="299">
        <v>0</v>
      </c>
      <c r="R3846" s="299"/>
      <c r="S3846" s="300">
        <v>0</v>
      </c>
      <c r="T3846" s="301"/>
      <c r="U3846" s="246"/>
    </row>
    <row r="3847" spans="1:21" x14ac:dyDescent="0.25">
      <c r="A3847" s="290" t="s">
        <v>8389</v>
      </c>
      <c r="B3847" t="s">
        <v>389</v>
      </c>
      <c r="C3847" t="s">
        <v>390</v>
      </c>
      <c r="D3847" t="s">
        <v>391</v>
      </c>
      <c r="E3847" t="s">
        <v>8390</v>
      </c>
      <c r="F3847" t="s">
        <v>148</v>
      </c>
      <c r="G3847" t="s">
        <v>140</v>
      </c>
      <c r="H3847" t="s">
        <v>1469</v>
      </c>
      <c r="I3847" s="200">
        <v>0</v>
      </c>
      <c r="J3847" s="200"/>
      <c r="K3847" s="237">
        <v>0</v>
      </c>
      <c r="L3847" s="237"/>
      <c r="M3847" s="288">
        <v>0</v>
      </c>
      <c r="N3847" s="288"/>
      <c r="O3847" s="311">
        <v>0</v>
      </c>
      <c r="P3847" s="298"/>
      <c r="Q3847" s="299">
        <v>0</v>
      </c>
      <c r="R3847" s="299"/>
      <c r="S3847" s="300">
        <v>0</v>
      </c>
      <c r="T3847" s="301"/>
      <c r="U3847" s="246"/>
    </row>
    <row r="3848" spans="1:21" x14ac:dyDescent="0.25">
      <c r="A3848" s="290" t="s">
        <v>8391</v>
      </c>
      <c r="B3848" t="s">
        <v>389</v>
      </c>
      <c r="C3848" t="s">
        <v>390</v>
      </c>
      <c r="D3848" t="s">
        <v>391</v>
      </c>
      <c r="E3848" t="s">
        <v>8392</v>
      </c>
      <c r="F3848" t="s">
        <v>148</v>
      </c>
      <c r="G3848" t="s">
        <v>140</v>
      </c>
      <c r="H3848" t="s">
        <v>833</v>
      </c>
      <c r="I3848" s="200">
        <v>7000</v>
      </c>
      <c r="J3848" s="200"/>
      <c r="K3848" s="237">
        <v>124.76</v>
      </c>
      <c r="L3848" s="237"/>
      <c r="M3848" s="288">
        <v>56.11</v>
      </c>
      <c r="N3848" s="288"/>
      <c r="O3848" s="311">
        <v>8000</v>
      </c>
      <c r="P3848" s="298"/>
      <c r="Q3848" s="299">
        <v>126.32</v>
      </c>
      <c r="R3848" s="299"/>
      <c r="S3848" s="300">
        <v>63.33</v>
      </c>
      <c r="T3848" s="301"/>
      <c r="U3848" s="246"/>
    </row>
    <row r="3849" spans="1:21" x14ac:dyDescent="0.25">
      <c r="A3849" s="290" t="s">
        <v>8393</v>
      </c>
      <c r="B3849" t="s">
        <v>389</v>
      </c>
      <c r="C3849" t="s">
        <v>390</v>
      </c>
      <c r="D3849" t="s">
        <v>391</v>
      </c>
      <c r="E3849" t="s">
        <v>8394</v>
      </c>
      <c r="F3849" t="s">
        <v>148</v>
      </c>
      <c r="G3849" t="s">
        <v>140</v>
      </c>
      <c r="H3849" t="s">
        <v>833</v>
      </c>
      <c r="I3849" s="200">
        <v>23000</v>
      </c>
      <c r="J3849" s="200"/>
      <c r="K3849" s="237">
        <v>334.24</v>
      </c>
      <c r="L3849" s="237"/>
      <c r="M3849" s="288">
        <v>68.81</v>
      </c>
      <c r="N3849" s="288"/>
      <c r="O3849" s="311">
        <v>25000</v>
      </c>
      <c r="P3849" s="298"/>
      <c r="Q3849" s="299">
        <v>335.87</v>
      </c>
      <c r="R3849" s="299"/>
      <c r="S3849" s="300">
        <v>74.430000000000007</v>
      </c>
      <c r="T3849" s="301"/>
      <c r="U3849" s="246"/>
    </row>
    <row r="3850" spans="1:21" x14ac:dyDescent="0.25">
      <c r="A3850" s="290" t="s">
        <v>8395</v>
      </c>
      <c r="B3850" t="s">
        <v>389</v>
      </c>
      <c r="C3850" t="s">
        <v>390</v>
      </c>
      <c r="D3850" t="s">
        <v>391</v>
      </c>
      <c r="E3850" t="s">
        <v>8396</v>
      </c>
      <c r="F3850" t="s">
        <v>148</v>
      </c>
      <c r="G3850" t="s">
        <v>140</v>
      </c>
      <c r="H3850" t="s">
        <v>1469</v>
      </c>
      <c r="I3850" s="200">
        <v>0</v>
      </c>
      <c r="J3850" s="200"/>
      <c r="K3850" s="237">
        <v>0</v>
      </c>
      <c r="L3850" s="237"/>
      <c r="M3850" s="288">
        <v>0</v>
      </c>
      <c r="N3850" s="288"/>
      <c r="O3850" s="311">
        <v>0</v>
      </c>
      <c r="P3850" s="298"/>
      <c r="Q3850" s="299">
        <v>0</v>
      </c>
      <c r="R3850" s="299"/>
      <c r="S3850" s="300">
        <v>0</v>
      </c>
      <c r="T3850" s="301"/>
      <c r="U3850" s="246"/>
    </row>
    <row r="3851" spans="1:21" x14ac:dyDescent="0.25">
      <c r="A3851" s="290" t="s">
        <v>8397</v>
      </c>
      <c r="B3851" t="s">
        <v>389</v>
      </c>
      <c r="C3851" t="s">
        <v>390</v>
      </c>
      <c r="D3851" t="s">
        <v>391</v>
      </c>
      <c r="E3851" t="s">
        <v>8398</v>
      </c>
      <c r="F3851" t="s">
        <v>148</v>
      </c>
      <c r="G3851" t="s">
        <v>140</v>
      </c>
      <c r="H3851" t="s">
        <v>1469</v>
      </c>
      <c r="I3851" s="200">
        <v>0</v>
      </c>
      <c r="J3851" s="200"/>
      <c r="K3851" s="237">
        <v>0</v>
      </c>
      <c r="L3851" s="237"/>
      <c r="M3851" s="288">
        <v>0</v>
      </c>
      <c r="N3851" s="288"/>
      <c r="O3851" s="311">
        <v>0</v>
      </c>
      <c r="P3851" s="298"/>
      <c r="Q3851" s="299">
        <v>0</v>
      </c>
      <c r="R3851" s="299"/>
      <c r="S3851" s="300">
        <v>0</v>
      </c>
      <c r="T3851" s="301"/>
      <c r="U3851" s="246"/>
    </row>
    <row r="3852" spans="1:21" x14ac:dyDescent="0.25">
      <c r="A3852" s="290" t="s">
        <v>8399</v>
      </c>
      <c r="B3852" t="s">
        <v>389</v>
      </c>
      <c r="C3852" t="s">
        <v>390</v>
      </c>
      <c r="D3852" t="s">
        <v>391</v>
      </c>
      <c r="E3852" t="s">
        <v>8400</v>
      </c>
      <c r="F3852" t="s">
        <v>148</v>
      </c>
      <c r="G3852" t="s">
        <v>140</v>
      </c>
      <c r="H3852" t="s">
        <v>1469</v>
      </c>
      <c r="I3852" s="200">
        <v>0</v>
      </c>
      <c r="J3852" s="200"/>
      <c r="K3852" s="237">
        <v>0</v>
      </c>
      <c r="L3852" s="237"/>
      <c r="M3852" s="288">
        <v>0</v>
      </c>
      <c r="N3852" s="288"/>
      <c r="O3852" s="311">
        <v>0</v>
      </c>
      <c r="P3852" s="298"/>
      <c r="Q3852" s="299">
        <v>0</v>
      </c>
      <c r="R3852" s="299"/>
      <c r="S3852" s="300">
        <v>0</v>
      </c>
      <c r="T3852" s="301"/>
      <c r="U3852" s="246"/>
    </row>
    <row r="3853" spans="1:21" x14ac:dyDescent="0.25">
      <c r="A3853" s="290" t="s">
        <v>8401</v>
      </c>
      <c r="B3853" t="s">
        <v>389</v>
      </c>
      <c r="C3853" t="s">
        <v>390</v>
      </c>
      <c r="D3853" t="s">
        <v>391</v>
      </c>
      <c r="E3853" t="s">
        <v>8402</v>
      </c>
      <c r="F3853" t="s">
        <v>148</v>
      </c>
      <c r="G3853" t="s">
        <v>140</v>
      </c>
      <c r="H3853" t="s">
        <v>833</v>
      </c>
      <c r="I3853" s="200">
        <v>6700</v>
      </c>
      <c r="J3853" s="200"/>
      <c r="K3853" s="237">
        <v>150.41999999999999</v>
      </c>
      <c r="L3853" s="237"/>
      <c r="M3853" s="288">
        <v>44.54</v>
      </c>
      <c r="N3853" s="288"/>
      <c r="O3853" s="311">
        <v>6900</v>
      </c>
      <c r="P3853" s="298"/>
      <c r="Q3853" s="299">
        <v>156.38999999999999</v>
      </c>
      <c r="R3853" s="299"/>
      <c r="S3853" s="300">
        <v>44.12</v>
      </c>
      <c r="T3853" s="301"/>
      <c r="U3853" s="246"/>
    </row>
    <row r="3854" spans="1:21" x14ac:dyDescent="0.25">
      <c r="A3854" s="290" t="s">
        <v>8403</v>
      </c>
      <c r="B3854" t="s">
        <v>389</v>
      </c>
      <c r="C3854" t="s">
        <v>390</v>
      </c>
      <c r="D3854" t="s">
        <v>391</v>
      </c>
      <c r="E3854" t="s">
        <v>8404</v>
      </c>
      <c r="F3854" t="s">
        <v>148</v>
      </c>
      <c r="G3854" t="s">
        <v>140</v>
      </c>
      <c r="H3854" t="s">
        <v>1469</v>
      </c>
      <c r="I3854" s="200">
        <v>0</v>
      </c>
      <c r="J3854" s="200"/>
      <c r="K3854" s="237">
        <v>0</v>
      </c>
      <c r="L3854" s="237"/>
      <c r="M3854" s="288">
        <v>0</v>
      </c>
      <c r="N3854" s="288"/>
      <c r="O3854" s="311">
        <v>0</v>
      </c>
      <c r="P3854" s="298"/>
      <c r="Q3854" s="299">
        <v>0</v>
      </c>
      <c r="R3854" s="299"/>
      <c r="S3854" s="300">
        <v>0</v>
      </c>
      <c r="T3854" s="301"/>
      <c r="U3854" s="246"/>
    </row>
    <row r="3855" spans="1:21" x14ac:dyDescent="0.25">
      <c r="A3855" s="290" t="s">
        <v>8405</v>
      </c>
      <c r="B3855" t="s">
        <v>389</v>
      </c>
      <c r="C3855" t="s">
        <v>390</v>
      </c>
      <c r="D3855" t="s">
        <v>391</v>
      </c>
      <c r="E3855" t="s">
        <v>8406</v>
      </c>
      <c r="F3855" t="s">
        <v>148</v>
      </c>
      <c r="G3855" t="s">
        <v>140</v>
      </c>
      <c r="H3855" t="s">
        <v>1469</v>
      </c>
      <c r="I3855" s="200">
        <v>0</v>
      </c>
      <c r="J3855" s="200"/>
      <c r="K3855" s="237">
        <v>0</v>
      </c>
      <c r="L3855" s="237"/>
      <c r="M3855" s="288">
        <v>0</v>
      </c>
      <c r="N3855" s="288"/>
      <c r="O3855" s="311">
        <v>0</v>
      </c>
      <c r="P3855" s="298"/>
      <c r="Q3855" s="299">
        <v>0</v>
      </c>
      <c r="R3855" s="299"/>
      <c r="S3855" s="300">
        <v>0</v>
      </c>
      <c r="T3855" s="301"/>
      <c r="U3855" s="246"/>
    </row>
    <row r="3856" spans="1:21" x14ac:dyDescent="0.25">
      <c r="A3856" s="290" t="s">
        <v>8407</v>
      </c>
      <c r="B3856" t="s">
        <v>389</v>
      </c>
      <c r="C3856" t="s">
        <v>390</v>
      </c>
      <c r="D3856" t="s">
        <v>391</v>
      </c>
      <c r="E3856" t="s">
        <v>8408</v>
      </c>
      <c r="F3856" t="s">
        <v>148</v>
      </c>
      <c r="G3856" t="s">
        <v>140</v>
      </c>
      <c r="H3856" t="s">
        <v>1469</v>
      </c>
      <c r="I3856" s="200">
        <v>9400</v>
      </c>
      <c r="J3856" s="200"/>
      <c r="K3856" s="237">
        <v>143.66999999999999</v>
      </c>
      <c r="L3856" s="237"/>
      <c r="M3856" s="288">
        <v>65.430000000000007</v>
      </c>
      <c r="N3856" s="288"/>
      <c r="O3856" s="311">
        <v>9400</v>
      </c>
      <c r="P3856" s="298"/>
      <c r="Q3856" s="299">
        <v>145.38</v>
      </c>
      <c r="R3856" s="299"/>
      <c r="S3856" s="300">
        <v>64.66</v>
      </c>
      <c r="T3856" s="301"/>
      <c r="U3856" s="246"/>
    </row>
    <row r="3857" spans="1:21" x14ac:dyDescent="0.25">
      <c r="A3857" s="290" t="s">
        <v>8409</v>
      </c>
      <c r="B3857" t="s">
        <v>389</v>
      </c>
      <c r="C3857" t="s">
        <v>390</v>
      </c>
      <c r="D3857" t="s">
        <v>391</v>
      </c>
      <c r="E3857" t="s">
        <v>8410</v>
      </c>
      <c r="F3857" t="s">
        <v>148</v>
      </c>
      <c r="G3857" t="s">
        <v>140</v>
      </c>
      <c r="H3857" t="s">
        <v>1469</v>
      </c>
      <c r="I3857" s="200">
        <v>0</v>
      </c>
      <c r="J3857" s="200"/>
      <c r="K3857" s="237">
        <v>0</v>
      </c>
      <c r="L3857" s="237"/>
      <c r="M3857" s="288">
        <v>0</v>
      </c>
      <c r="N3857" s="288"/>
      <c r="O3857" s="311">
        <v>0</v>
      </c>
      <c r="P3857" s="298"/>
      <c r="Q3857" s="299">
        <v>0</v>
      </c>
      <c r="R3857" s="299"/>
      <c r="S3857" s="300">
        <v>0</v>
      </c>
      <c r="T3857" s="301"/>
      <c r="U3857" s="246"/>
    </row>
    <row r="3858" spans="1:21" x14ac:dyDescent="0.25">
      <c r="A3858" s="290" t="s">
        <v>8411</v>
      </c>
      <c r="B3858" t="s">
        <v>389</v>
      </c>
      <c r="C3858" t="s">
        <v>390</v>
      </c>
      <c r="D3858" t="s">
        <v>391</v>
      </c>
      <c r="E3858" t="s">
        <v>8412</v>
      </c>
      <c r="F3858" t="s">
        <v>148</v>
      </c>
      <c r="G3858" t="s">
        <v>140</v>
      </c>
      <c r="H3858" t="s">
        <v>1469</v>
      </c>
      <c r="I3858" s="200">
        <v>3500</v>
      </c>
      <c r="J3858" s="200"/>
      <c r="K3858" s="237">
        <v>202.13</v>
      </c>
      <c r="L3858" s="237"/>
      <c r="M3858" s="288">
        <v>17.32</v>
      </c>
      <c r="N3858" s="288"/>
      <c r="O3858" s="311">
        <v>3600</v>
      </c>
      <c r="P3858" s="298"/>
      <c r="Q3858" s="299">
        <v>200.92</v>
      </c>
      <c r="R3858" s="299"/>
      <c r="S3858" s="300">
        <v>17.920000000000002</v>
      </c>
      <c r="T3858" s="301"/>
      <c r="U3858" s="246"/>
    </row>
    <row r="3859" spans="1:21" x14ac:dyDescent="0.25">
      <c r="A3859" s="290" t="s">
        <v>8413</v>
      </c>
      <c r="B3859" t="s">
        <v>389</v>
      </c>
      <c r="C3859" t="s">
        <v>390</v>
      </c>
      <c r="D3859" t="s">
        <v>391</v>
      </c>
      <c r="E3859" t="s">
        <v>8414</v>
      </c>
      <c r="F3859" t="s">
        <v>148</v>
      </c>
      <c r="G3859" t="s">
        <v>140</v>
      </c>
      <c r="H3859" t="s">
        <v>896</v>
      </c>
      <c r="I3859" s="200">
        <v>0</v>
      </c>
      <c r="J3859" s="200"/>
      <c r="K3859" s="237">
        <v>43.12</v>
      </c>
      <c r="L3859" s="237"/>
      <c r="M3859" s="288">
        <v>0</v>
      </c>
      <c r="N3859" s="288"/>
      <c r="O3859" s="311">
        <v>0</v>
      </c>
      <c r="P3859" s="298"/>
      <c r="Q3859" s="299">
        <v>44.2</v>
      </c>
      <c r="R3859" s="299"/>
      <c r="S3859" s="300">
        <v>0</v>
      </c>
      <c r="T3859" s="301"/>
      <c r="U3859" s="246"/>
    </row>
    <row r="3860" spans="1:21" x14ac:dyDescent="0.25">
      <c r="A3860" s="290" t="s">
        <v>8415</v>
      </c>
      <c r="B3860" t="s">
        <v>389</v>
      </c>
      <c r="C3860" t="s">
        <v>390</v>
      </c>
      <c r="D3860" t="s">
        <v>391</v>
      </c>
      <c r="E3860" t="s">
        <v>8416</v>
      </c>
      <c r="F3860" t="s">
        <v>148</v>
      </c>
      <c r="G3860" t="s">
        <v>140</v>
      </c>
      <c r="H3860" t="s">
        <v>833</v>
      </c>
      <c r="I3860" s="200">
        <v>8600</v>
      </c>
      <c r="J3860" s="200"/>
      <c r="K3860" s="237">
        <v>152.27000000000001</v>
      </c>
      <c r="L3860" s="237"/>
      <c r="M3860" s="288">
        <v>56.48</v>
      </c>
      <c r="N3860" s="288"/>
      <c r="O3860" s="311">
        <v>9000</v>
      </c>
      <c r="P3860" s="298"/>
      <c r="Q3860" s="299">
        <v>154.16</v>
      </c>
      <c r="R3860" s="299"/>
      <c r="S3860" s="300">
        <v>58.38</v>
      </c>
      <c r="T3860" s="301"/>
      <c r="U3860" s="246"/>
    </row>
    <row r="3861" spans="1:21" x14ac:dyDescent="0.25">
      <c r="A3861" s="290" t="s">
        <v>8417</v>
      </c>
      <c r="B3861" t="s">
        <v>389</v>
      </c>
      <c r="C3861" t="s">
        <v>390</v>
      </c>
      <c r="D3861" t="s">
        <v>391</v>
      </c>
      <c r="E3861" t="s">
        <v>8418</v>
      </c>
      <c r="F3861" t="s">
        <v>148</v>
      </c>
      <c r="G3861" t="s">
        <v>140</v>
      </c>
      <c r="H3861" t="s">
        <v>1469</v>
      </c>
      <c r="I3861" s="200">
        <v>0</v>
      </c>
      <c r="J3861" s="200"/>
      <c r="K3861" s="237">
        <v>0</v>
      </c>
      <c r="L3861" s="237"/>
      <c r="M3861" s="288">
        <v>0</v>
      </c>
      <c r="N3861" s="288"/>
      <c r="O3861" s="311">
        <v>0</v>
      </c>
      <c r="P3861" s="298"/>
      <c r="Q3861" s="299">
        <v>0</v>
      </c>
      <c r="R3861" s="299"/>
      <c r="S3861" s="300">
        <v>0</v>
      </c>
      <c r="T3861" s="301"/>
      <c r="U3861" s="246"/>
    </row>
    <row r="3862" spans="1:21" x14ac:dyDescent="0.25">
      <c r="A3862" s="290" t="s">
        <v>8419</v>
      </c>
      <c r="B3862" t="s">
        <v>389</v>
      </c>
      <c r="C3862" t="s">
        <v>390</v>
      </c>
      <c r="D3862" t="s">
        <v>391</v>
      </c>
      <c r="E3862" t="s">
        <v>8420</v>
      </c>
      <c r="F3862" t="s">
        <v>148</v>
      </c>
      <c r="G3862" t="s">
        <v>140</v>
      </c>
      <c r="H3862" t="s">
        <v>1469</v>
      </c>
      <c r="I3862" s="200">
        <v>9000</v>
      </c>
      <c r="J3862" s="200"/>
      <c r="K3862" s="237">
        <v>230.04</v>
      </c>
      <c r="L3862" s="237"/>
      <c r="M3862" s="288">
        <v>39.119999999999997</v>
      </c>
      <c r="N3862" s="288"/>
      <c r="O3862" s="311">
        <v>14000</v>
      </c>
      <c r="P3862" s="298"/>
      <c r="Q3862" s="299">
        <v>228.7</v>
      </c>
      <c r="R3862" s="299"/>
      <c r="S3862" s="300">
        <v>61.22</v>
      </c>
      <c r="T3862" s="301"/>
      <c r="U3862" s="246"/>
    </row>
    <row r="3863" spans="1:21" x14ac:dyDescent="0.25">
      <c r="A3863" s="290" t="s">
        <v>8421</v>
      </c>
      <c r="B3863" t="s">
        <v>389</v>
      </c>
      <c r="C3863" t="s">
        <v>390</v>
      </c>
      <c r="D3863" t="s">
        <v>391</v>
      </c>
      <c r="E3863" t="s">
        <v>8422</v>
      </c>
      <c r="F3863" t="s">
        <v>148</v>
      </c>
      <c r="G3863" t="s">
        <v>140</v>
      </c>
      <c r="H3863" t="s">
        <v>833</v>
      </c>
      <c r="I3863" s="200">
        <v>7500</v>
      </c>
      <c r="J3863" s="200"/>
      <c r="K3863" s="237">
        <v>144.15</v>
      </c>
      <c r="L3863" s="237"/>
      <c r="M3863" s="288">
        <v>52.03</v>
      </c>
      <c r="N3863" s="288"/>
      <c r="O3863" s="311">
        <v>7500</v>
      </c>
      <c r="P3863" s="298"/>
      <c r="Q3863" s="299">
        <v>147.63999999999999</v>
      </c>
      <c r="R3863" s="299"/>
      <c r="S3863" s="300">
        <v>50.8</v>
      </c>
      <c r="T3863" s="301"/>
      <c r="U3863" s="246"/>
    </row>
    <row r="3864" spans="1:21" x14ac:dyDescent="0.25">
      <c r="A3864" s="290" t="s">
        <v>8423</v>
      </c>
      <c r="B3864" t="s">
        <v>389</v>
      </c>
      <c r="C3864" t="s">
        <v>390</v>
      </c>
      <c r="D3864" t="s">
        <v>391</v>
      </c>
      <c r="E3864" t="s">
        <v>1342</v>
      </c>
      <c r="F3864" t="s">
        <v>148</v>
      </c>
      <c r="G3864" t="s">
        <v>140</v>
      </c>
      <c r="H3864" t="s">
        <v>833</v>
      </c>
      <c r="I3864" s="200">
        <v>28577</v>
      </c>
      <c r="J3864" s="200"/>
      <c r="K3864" s="237">
        <v>395.96</v>
      </c>
      <c r="L3864" s="237"/>
      <c r="M3864" s="288">
        <v>72.17</v>
      </c>
      <c r="N3864" s="288"/>
      <c r="O3864" s="311">
        <v>28577</v>
      </c>
      <c r="P3864" s="298"/>
      <c r="Q3864" s="299">
        <v>403.57</v>
      </c>
      <c r="R3864" s="299"/>
      <c r="S3864" s="300">
        <v>70.81</v>
      </c>
      <c r="T3864" s="301"/>
      <c r="U3864" s="246"/>
    </row>
    <row r="3865" spans="1:21" x14ac:dyDescent="0.25">
      <c r="A3865" s="290" t="s">
        <v>8424</v>
      </c>
      <c r="B3865" t="s">
        <v>389</v>
      </c>
      <c r="C3865" t="s">
        <v>390</v>
      </c>
      <c r="D3865" t="s">
        <v>391</v>
      </c>
      <c r="E3865" t="s">
        <v>8425</v>
      </c>
      <c r="F3865" t="s">
        <v>148</v>
      </c>
      <c r="G3865" t="s">
        <v>140</v>
      </c>
      <c r="H3865" t="s">
        <v>833</v>
      </c>
      <c r="I3865" s="200">
        <v>21000</v>
      </c>
      <c r="J3865" s="200"/>
      <c r="K3865" s="237">
        <v>224.64</v>
      </c>
      <c r="L3865" s="237"/>
      <c r="M3865" s="288">
        <v>93.48</v>
      </c>
      <c r="N3865" s="288"/>
      <c r="O3865" s="311">
        <v>16350</v>
      </c>
      <c r="P3865" s="298"/>
      <c r="Q3865" s="299">
        <v>225.97</v>
      </c>
      <c r="R3865" s="299"/>
      <c r="S3865" s="300">
        <v>72.349999999999994</v>
      </c>
      <c r="T3865" s="301"/>
      <c r="U3865" s="246"/>
    </row>
    <row r="3866" spans="1:21" x14ac:dyDescent="0.25">
      <c r="A3866" s="290" t="s">
        <v>8426</v>
      </c>
      <c r="B3866" t="s">
        <v>389</v>
      </c>
      <c r="C3866" t="s">
        <v>390</v>
      </c>
      <c r="D3866" t="s">
        <v>391</v>
      </c>
      <c r="E3866" t="s">
        <v>8427</v>
      </c>
      <c r="F3866" t="s">
        <v>148</v>
      </c>
      <c r="G3866" t="s">
        <v>140</v>
      </c>
      <c r="H3866" t="s">
        <v>1469</v>
      </c>
      <c r="I3866" s="200">
        <v>0</v>
      </c>
      <c r="J3866" s="200"/>
      <c r="K3866" s="237">
        <v>0</v>
      </c>
      <c r="L3866" s="237"/>
      <c r="M3866" s="288">
        <v>0</v>
      </c>
      <c r="N3866" s="288"/>
      <c r="O3866" s="311">
        <v>0</v>
      </c>
      <c r="P3866" s="298"/>
      <c r="Q3866" s="299">
        <v>0</v>
      </c>
      <c r="R3866" s="299"/>
      <c r="S3866" s="300">
        <v>0</v>
      </c>
      <c r="T3866" s="301"/>
      <c r="U3866" s="246"/>
    </row>
    <row r="3867" spans="1:21" x14ac:dyDescent="0.25">
      <c r="A3867" s="290" t="s">
        <v>8428</v>
      </c>
      <c r="B3867" t="s">
        <v>389</v>
      </c>
      <c r="C3867" t="s">
        <v>390</v>
      </c>
      <c r="D3867" t="s">
        <v>391</v>
      </c>
      <c r="E3867" t="s">
        <v>8429</v>
      </c>
      <c r="F3867" t="s">
        <v>148</v>
      </c>
      <c r="G3867" t="s">
        <v>140</v>
      </c>
      <c r="H3867" t="s">
        <v>1469</v>
      </c>
      <c r="I3867" s="200">
        <v>0</v>
      </c>
      <c r="J3867" s="200"/>
      <c r="K3867" s="237">
        <v>0</v>
      </c>
      <c r="L3867" s="237"/>
      <c r="M3867" s="288">
        <v>0</v>
      </c>
      <c r="N3867" s="288"/>
      <c r="O3867" s="311">
        <v>0</v>
      </c>
      <c r="P3867" s="298"/>
      <c r="Q3867" s="299">
        <v>0</v>
      </c>
      <c r="R3867" s="299"/>
      <c r="S3867" s="300">
        <v>0</v>
      </c>
      <c r="T3867" s="301"/>
      <c r="U3867" s="246"/>
    </row>
    <row r="3868" spans="1:21" x14ac:dyDescent="0.25">
      <c r="A3868" s="290" t="s">
        <v>8430</v>
      </c>
      <c r="B3868" t="s">
        <v>389</v>
      </c>
      <c r="C3868" t="s">
        <v>390</v>
      </c>
      <c r="D3868" t="s">
        <v>391</v>
      </c>
      <c r="E3868" t="s">
        <v>8431</v>
      </c>
      <c r="F3868" t="s">
        <v>148</v>
      </c>
      <c r="G3868" t="s">
        <v>140</v>
      </c>
      <c r="H3868" t="s">
        <v>1469</v>
      </c>
      <c r="I3868" s="200">
        <v>4600</v>
      </c>
      <c r="J3868" s="200"/>
      <c r="K3868" s="237">
        <v>183.13</v>
      </c>
      <c r="L3868" s="237"/>
      <c r="M3868" s="288">
        <v>25.12</v>
      </c>
      <c r="N3868" s="288"/>
      <c r="O3868" s="311">
        <v>4750</v>
      </c>
      <c r="P3868" s="298"/>
      <c r="Q3868" s="299">
        <v>185.99</v>
      </c>
      <c r="R3868" s="299"/>
      <c r="S3868" s="300">
        <v>25.54</v>
      </c>
      <c r="T3868" s="301"/>
      <c r="U3868" s="246"/>
    </row>
    <row r="3869" spans="1:21" x14ac:dyDescent="0.25">
      <c r="A3869" s="290" t="s">
        <v>8432</v>
      </c>
      <c r="B3869" t="s">
        <v>389</v>
      </c>
      <c r="C3869" t="s">
        <v>390</v>
      </c>
      <c r="D3869" t="s">
        <v>391</v>
      </c>
      <c r="E3869" t="s">
        <v>8433</v>
      </c>
      <c r="F3869" t="s">
        <v>148</v>
      </c>
      <c r="G3869" t="s">
        <v>140</v>
      </c>
      <c r="H3869" t="s">
        <v>1469</v>
      </c>
      <c r="I3869" s="200">
        <v>0</v>
      </c>
      <c r="J3869" s="200"/>
      <c r="K3869" s="237">
        <v>0</v>
      </c>
      <c r="L3869" s="237"/>
      <c r="M3869" s="288">
        <v>0</v>
      </c>
      <c r="N3869" s="288"/>
      <c r="O3869" s="311">
        <v>0</v>
      </c>
      <c r="P3869" s="298"/>
      <c r="Q3869" s="299">
        <v>0</v>
      </c>
      <c r="R3869" s="299"/>
      <c r="S3869" s="300">
        <v>0</v>
      </c>
      <c r="T3869" s="301"/>
      <c r="U3869" s="246"/>
    </row>
    <row r="3870" spans="1:21" x14ac:dyDescent="0.25">
      <c r="A3870" s="290" t="s">
        <v>8434</v>
      </c>
      <c r="B3870" t="s">
        <v>389</v>
      </c>
      <c r="C3870" t="s">
        <v>390</v>
      </c>
      <c r="D3870" t="s">
        <v>391</v>
      </c>
      <c r="E3870" t="s">
        <v>8435</v>
      </c>
      <c r="F3870" t="s">
        <v>148</v>
      </c>
      <c r="G3870" t="s">
        <v>140</v>
      </c>
      <c r="H3870" t="s">
        <v>1469</v>
      </c>
      <c r="I3870" s="200">
        <v>10500</v>
      </c>
      <c r="J3870" s="200"/>
      <c r="K3870" s="237">
        <v>223.82</v>
      </c>
      <c r="L3870" s="237"/>
      <c r="M3870" s="288">
        <v>46.91</v>
      </c>
      <c r="N3870" s="288"/>
      <c r="O3870" s="311">
        <v>10500</v>
      </c>
      <c r="P3870" s="298"/>
      <c r="Q3870" s="299">
        <v>231.51</v>
      </c>
      <c r="R3870" s="299"/>
      <c r="S3870" s="300">
        <v>45.35</v>
      </c>
      <c r="T3870" s="301"/>
      <c r="U3870" s="246"/>
    </row>
    <row r="3871" spans="1:21" x14ac:dyDescent="0.25">
      <c r="A3871" s="290" t="s">
        <v>8436</v>
      </c>
      <c r="B3871" t="s">
        <v>389</v>
      </c>
      <c r="C3871" t="s">
        <v>390</v>
      </c>
      <c r="D3871" t="s">
        <v>391</v>
      </c>
      <c r="E3871" t="s">
        <v>8437</v>
      </c>
      <c r="F3871" t="s">
        <v>148</v>
      </c>
      <c r="G3871" t="s">
        <v>140</v>
      </c>
      <c r="H3871" t="s">
        <v>1469</v>
      </c>
      <c r="I3871" s="200">
        <v>0</v>
      </c>
      <c r="J3871" s="200"/>
      <c r="K3871" s="237">
        <v>0</v>
      </c>
      <c r="L3871" s="237"/>
      <c r="M3871" s="288">
        <v>0</v>
      </c>
      <c r="N3871" s="288"/>
      <c r="O3871" s="311">
        <v>0</v>
      </c>
      <c r="P3871" s="298"/>
      <c r="Q3871" s="299">
        <v>0</v>
      </c>
      <c r="R3871" s="299"/>
      <c r="S3871" s="300">
        <v>0</v>
      </c>
      <c r="T3871" s="301"/>
      <c r="U3871" s="246"/>
    </row>
    <row r="3872" spans="1:21" x14ac:dyDescent="0.25">
      <c r="A3872" s="290" t="s">
        <v>8438</v>
      </c>
      <c r="B3872" t="s">
        <v>389</v>
      </c>
      <c r="C3872" t="s">
        <v>390</v>
      </c>
      <c r="D3872" t="s">
        <v>391</v>
      </c>
      <c r="E3872" t="s">
        <v>8439</v>
      </c>
      <c r="F3872" t="s">
        <v>148</v>
      </c>
      <c r="G3872" t="s">
        <v>140</v>
      </c>
      <c r="H3872" t="s">
        <v>1469</v>
      </c>
      <c r="I3872" s="200">
        <v>0</v>
      </c>
      <c r="J3872" s="200"/>
      <c r="K3872" s="237">
        <v>0</v>
      </c>
      <c r="L3872" s="237"/>
      <c r="M3872" s="288">
        <v>0</v>
      </c>
      <c r="N3872" s="288"/>
      <c r="O3872" s="311">
        <v>0</v>
      </c>
      <c r="P3872" s="298"/>
      <c r="Q3872" s="299">
        <v>0</v>
      </c>
      <c r="R3872" s="299"/>
      <c r="S3872" s="300">
        <v>0</v>
      </c>
      <c r="T3872" s="301"/>
      <c r="U3872" s="246"/>
    </row>
    <row r="3873" spans="1:21" x14ac:dyDescent="0.25">
      <c r="A3873" s="290" t="s">
        <v>8440</v>
      </c>
      <c r="B3873" t="s">
        <v>389</v>
      </c>
      <c r="C3873" t="s">
        <v>390</v>
      </c>
      <c r="D3873" t="s">
        <v>391</v>
      </c>
      <c r="E3873" t="s">
        <v>8441</v>
      </c>
      <c r="F3873" t="s">
        <v>148</v>
      </c>
      <c r="G3873" t="s">
        <v>140</v>
      </c>
      <c r="H3873" t="s">
        <v>1469</v>
      </c>
      <c r="I3873" s="200">
        <v>0</v>
      </c>
      <c r="J3873" s="200"/>
      <c r="K3873" s="237">
        <v>0</v>
      </c>
      <c r="L3873" s="237"/>
      <c r="M3873" s="288">
        <v>0</v>
      </c>
      <c r="N3873" s="288"/>
      <c r="O3873" s="311">
        <v>0</v>
      </c>
      <c r="P3873" s="298"/>
      <c r="Q3873" s="299">
        <v>0</v>
      </c>
      <c r="R3873" s="299"/>
      <c r="S3873" s="300">
        <v>0</v>
      </c>
      <c r="T3873" s="301"/>
      <c r="U3873" s="246"/>
    </row>
    <row r="3874" spans="1:21" x14ac:dyDescent="0.25">
      <c r="A3874" s="290" t="s">
        <v>8442</v>
      </c>
      <c r="B3874" t="s">
        <v>389</v>
      </c>
      <c r="C3874" t="s">
        <v>390</v>
      </c>
      <c r="D3874" t="s">
        <v>391</v>
      </c>
      <c r="E3874" t="s">
        <v>8443</v>
      </c>
      <c r="F3874" t="s">
        <v>148</v>
      </c>
      <c r="G3874" t="s">
        <v>140</v>
      </c>
      <c r="H3874" t="s">
        <v>1469</v>
      </c>
      <c r="I3874" s="200">
        <v>0</v>
      </c>
      <c r="J3874" s="200"/>
      <c r="K3874" s="237">
        <v>0</v>
      </c>
      <c r="L3874" s="237"/>
      <c r="M3874" s="288">
        <v>0</v>
      </c>
      <c r="N3874" s="288"/>
      <c r="O3874" s="311">
        <v>0</v>
      </c>
      <c r="P3874" s="298"/>
      <c r="Q3874" s="299">
        <v>0</v>
      </c>
      <c r="R3874" s="299"/>
      <c r="S3874" s="300">
        <v>0</v>
      </c>
      <c r="T3874" s="301"/>
      <c r="U3874" s="246"/>
    </row>
    <row r="3875" spans="1:21" x14ac:dyDescent="0.25">
      <c r="A3875" s="290" t="s">
        <v>8444</v>
      </c>
      <c r="B3875" t="s">
        <v>389</v>
      </c>
      <c r="C3875" t="s">
        <v>390</v>
      </c>
      <c r="D3875" t="s">
        <v>391</v>
      </c>
      <c r="E3875" t="s">
        <v>8445</v>
      </c>
      <c r="F3875" t="s">
        <v>148</v>
      </c>
      <c r="G3875" t="s">
        <v>140</v>
      </c>
      <c r="H3875" t="s">
        <v>1469</v>
      </c>
      <c r="I3875" s="200">
        <v>0</v>
      </c>
      <c r="J3875" s="200"/>
      <c r="K3875" s="237">
        <v>0</v>
      </c>
      <c r="L3875" s="237"/>
      <c r="M3875" s="288">
        <v>0</v>
      </c>
      <c r="N3875" s="288"/>
      <c r="O3875" s="311">
        <v>0</v>
      </c>
      <c r="P3875" s="298"/>
      <c r="Q3875" s="299">
        <v>0</v>
      </c>
      <c r="R3875" s="299"/>
      <c r="S3875" s="300">
        <v>0</v>
      </c>
      <c r="T3875" s="301"/>
      <c r="U3875" s="246"/>
    </row>
    <row r="3876" spans="1:21" x14ac:dyDescent="0.25">
      <c r="A3876" s="290" t="s">
        <v>8446</v>
      </c>
      <c r="B3876" t="s">
        <v>389</v>
      </c>
      <c r="C3876" t="s">
        <v>390</v>
      </c>
      <c r="D3876" t="s">
        <v>391</v>
      </c>
      <c r="E3876" t="s">
        <v>8447</v>
      </c>
      <c r="F3876" t="s">
        <v>148</v>
      </c>
      <c r="G3876" t="s">
        <v>140</v>
      </c>
      <c r="H3876" t="s">
        <v>833</v>
      </c>
      <c r="I3876" s="200">
        <v>8864</v>
      </c>
      <c r="J3876" s="200"/>
      <c r="K3876" s="237">
        <v>269.33</v>
      </c>
      <c r="L3876" s="237"/>
      <c r="M3876" s="288">
        <v>32.909999999999997</v>
      </c>
      <c r="N3876" s="288"/>
      <c r="O3876" s="311">
        <v>17728</v>
      </c>
      <c r="P3876" s="298"/>
      <c r="Q3876" s="299">
        <v>269.05</v>
      </c>
      <c r="R3876" s="299"/>
      <c r="S3876" s="300">
        <v>65.89</v>
      </c>
      <c r="T3876" s="301"/>
      <c r="U3876" s="246"/>
    </row>
    <row r="3877" spans="1:21" x14ac:dyDescent="0.25">
      <c r="A3877" s="290" t="s">
        <v>8448</v>
      </c>
      <c r="B3877" t="s">
        <v>389</v>
      </c>
      <c r="C3877" t="s">
        <v>390</v>
      </c>
      <c r="D3877" t="s">
        <v>391</v>
      </c>
      <c r="E3877" t="s">
        <v>8449</v>
      </c>
      <c r="F3877" t="s">
        <v>148</v>
      </c>
      <c r="G3877" t="s">
        <v>140</v>
      </c>
      <c r="H3877" t="s">
        <v>1469</v>
      </c>
      <c r="I3877" s="200">
        <v>11215</v>
      </c>
      <c r="J3877" s="200"/>
      <c r="K3877" s="237">
        <v>315.69</v>
      </c>
      <c r="L3877" s="237"/>
      <c r="M3877" s="288">
        <v>35.53</v>
      </c>
      <c r="N3877" s="288"/>
      <c r="O3877" s="311">
        <v>12337</v>
      </c>
      <c r="P3877" s="298"/>
      <c r="Q3877" s="299">
        <v>316.91000000000003</v>
      </c>
      <c r="R3877" s="299"/>
      <c r="S3877" s="300">
        <v>38.93</v>
      </c>
      <c r="T3877" s="301"/>
      <c r="U3877" s="246"/>
    </row>
    <row r="3878" spans="1:21" x14ac:dyDescent="0.25">
      <c r="A3878" s="290" t="s">
        <v>8450</v>
      </c>
      <c r="B3878" t="s">
        <v>389</v>
      </c>
      <c r="C3878" t="s">
        <v>390</v>
      </c>
      <c r="D3878" t="s">
        <v>391</v>
      </c>
      <c r="E3878" t="s">
        <v>8451</v>
      </c>
      <c r="F3878" t="s">
        <v>148</v>
      </c>
      <c r="G3878" t="s">
        <v>140</v>
      </c>
      <c r="H3878" t="s">
        <v>1469</v>
      </c>
      <c r="I3878" s="200">
        <v>0</v>
      </c>
      <c r="J3878" s="200"/>
      <c r="K3878" s="237">
        <v>0</v>
      </c>
      <c r="L3878" s="237"/>
      <c r="M3878" s="288">
        <v>0</v>
      </c>
      <c r="N3878" s="288"/>
      <c r="O3878" s="311">
        <v>0</v>
      </c>
      <c r="P3878" s="298"/>
      <c r="Q3878" s="299">
        <v>0</v>
      </c>
      <c r="R3878" s="299"/>
      <c r="S3878" s="300">
        <v>0</v>
      </c>
      <c r="T3878" s="301"/>
      <c r="U3878" s="246"/>
    </row>
    <row r="3879" spans="1:21" x14ac:dyDescent="0.25">
      <c r="A3879" s="290" t="s">
        <v>8452</v>
      </c>
      <c r="B3879" t="s">
        <v>389</v>
      </c>
      <c r="C3879" t="s">
        <v>390</v>
      </c>
      <c r="D3879" t="s">
        <v>391</v>
      </c>
      <c r="E3879" t="s">
        <v>8453</v>
      </c>
      <c r="F3879" t="s">
        <v>148</v>
      </c>
      <c r="G3879" t="s">
        <v>140</v>
      </c>
      <c r="H3879" t="s">
        <v>833</v>
      </c>
      <c r="I3879" s="200">
        <v>26500</v>
      </c>
      <c r="J3879" s="200"/>
      <c r="K3879" s="237">
        <v>650.30999999999995</v>
      </c>
      <c r="L3879" s="237"/>
      <c r="M3879" s="288">
        <v>40.75</v>
      </c>
      <c r="N3879" s="288"/>
      <c r="O3879" s="311">
        <v>27825</v>
      </c>
      <c r="P3879" s="298"/>
      <c r="Q3879" s="299">
        <v>654.70000000000005</v>
      </c>
      <c r="R3879" s="299"/>
      <c r="S3879" s="300">
        <v>42.5</v>
      </c>
      <c r="T3879" s="301"/>
      <c r="U3879" s="246"/>
    </row>
    <row r="3880" spans="1:21" x14ac:dyDescent="0.25">
      <c r="A3880" s="290" t="s">
        <v>8454</v>
      </c>
      <c r="B3880" t="s">
        <v>389</v>
      </c>
      <c r="C3880" t="s">
        <v>390</v>
      </c>
      <c r="D3880" t="s">
        <v>391</v>
      </c>
      <c r="E3880" t="s">
        <v>8455</v>
      </c>
      <c r="F3880" t="s">
        <v>148</v>
      </c>
      <c r="G3880" t="s">
        <v>140</v>
      </c>
      <c r="H3880" t="s">
        <v>1469</v>
      </c>
      <c r="I3880" s="200">
        <v>0</v>
      </c>
      <c r="J3880" s="200"/>
      <c r="K3880" s="237">
        <v>0</v>
      </c>
      <c r="L3880" s="237"/>
      <c r="M3880" s="288">
        <v>0</v>
      </c>
      <c r="N3880" s="288"/>
      <c r="O3880" s="311">
        <v>0</v>
      </c>
      <c r="P3880" s="298"/>
      <c r="Q3880" s="299">
        <v>0</v>
      </c>
      <c r="R3880" s="299"/>
      <c r="S3880" s="300">
        <v>0</v>
      </c>
      <c r="T3880" s="301"/>
      <c r="U3880" s="246"/>
    </row>
    <row r="3881" spans="1:21" x14ac:dyDescent="0.25">
      <c r="A3881" s="290" t="s">
        <v>8456</v>
      </c>
      <c r="B3881" t="s">
        <v>389</v>
      </c>
      <c r="C3881" t="s">
        <v>390</v>
      </c>
      <c r="D3881" t="s">
        <v>391</v>
      </c>
      <c r="E3881" t="s">
        <v>8457</v>
      </c>
      <c r="F3881" t="s">
        <v>148</v>
      </c>
      <c r="G3881" t="s">
        <v>140</v>
      </c>
      <c r="H3881" t="s">
        <v>1469</v>
      </c>
      <c r="I3881" s="200">
        <v>0</v>
      </c>
      <c r="J3881" s="200"/>
      <c r="K3881" s="237">
        <v>0</v>
      </c>
      <c r="L3881" s="237"/>
      <c r="M3881" s="288">
        <v>0</v>
      </c>
      <c r="N3881" s="288"/>
      <c r="O3881" s="311">
        <v>0</v>
      </c>
      <c r="P3881" s="298"/>
      <c r="Q3881" s="299">
        <v>0</v>
      </c>
      <c r="R3881" s="299"/>
      <c r="S3881" s="300">
        <v>0</v>
      </c>
      <c r="T3881" s="301"/>
      <c r="U3881" s="246"/>
    </row>
    <row r="3882" spans="1:21" x14ac:dyDescent="0.25">
      <c r="A3882" s="290" t="s">
        <v>8458</v>
      </c>
      <c r="B3882" t="s">
        <v>389</v>
      </c>
      <c r="C3882" t="s">
        <v>390</v>
      </c>
      <c r="D3882" t="s">
        <v>391</v>
      </c>
      <c r="E3882" t="s">
        <v>8459</v>
      </c>
      <c r="F3882" t="s">
        <v>148</v>
      </c>
      <c r="G3882" t="s">
        <v>140</v>
      </c>
      <c r="H3882" t="s">
        <v>833</v>
      </c>
      <c r="I3882" s="200">
        <v>22500</v>
      </c>
      <c r="J3882" s="200"/>
      <c r="K3882" s="237">
        <v>458.18</v>
      </c>
      <c r="L3882" s="237"/>
      <c r="M3882" s="288">
        <v>49.11</v>
      </c>
      <c r="N3882" s="288"/>
      <c r="O3882" s="311">
        <v>22500</v>
      </c>
      <c r="P3882" s="298"/>
      <c r="Q3882" s="299">
        <v>461</v>
      </c>
      <c r="R3882" s="299"/>
      <c r="S3882" s="300">
        <v>48.81</v>
      </c>
      <c r="T3882" s="301"/>
      <c r="U3882" s="246"/>
    </row>
    <row r="3883" spans="1:21" x14ac:dyDescent="0.25">
      <c r="A3883" s="290" t="s">
        <v>8460</v>
      </c>
      <c r="B3883" t="s">
        <v>389</v>
      </c>
      <c r="C3883" t="s">
        <v>390</v>
      </c>
      <c r="D3883" t="s">
        <v>391</v>
      </c>
      <c r="E3883" t="s">
        <v>8461</v>
      </c>
      <c r="F3883" t="s">
        <v>148</v>
      </c>
      <c r="G3883" t="s">
        <v>140</v>
      </c>
      <c r="H3883" t="s">
        <v>833</v>
      </c>
      <c r="I3883" s="200">
        <v>9500</v>
      </c>
      <c r="J3883" s="200"/>
      <c r="K3883" s="237">
        <v>235.82</v>
      </c>
      <c r="L3883" s="237"/>
      <c r="M3883" s="288">
        <v>40.28</v>
      </c>
      <c r="N3883" s="288"/>
      <c r="O3883" s="311">
        <v>9500</v>
      </c>
      <c r="P3883" s="298"/>
      <c r="Q3883" s="299">
        <v>241.51</v>
      </c>
      <c r="R3883" s="299"/>
      <c r="S3883" s="300">
        <v>39.340000000000003</v>
      </c>
      <c r="T3883" s="301"/>
      <c r="U3883" s="246"/>
    </row>
    <row r="3884" spans="1:21" x14ac:dyDescent="0.25">
      <c r="A3884" s="290" t="s">
        <v>8462</v>
      </c>
      <c r="B3884" t="s">
        <v>389</v>
      </c>
      <c r="C3884" t="s">
        <v>390</v>
      </c>
      <c r="D3884" t="s">
        <v>391</v>
      </c>
      <c r="E3884" t="s">
        <v>8463</v>
      </c>
      <c r="F3884" t="s">
        <v>148</v>
      </c>
      <c r="G3884" t="s">
        <v>140</v>
      </c>
      <c r="H3884" t="s">
        <v>1469</v>
      </c>
      <c r="I3884" s="200">
        <v>0</v>
      </c>
      <c r="J3884" s="200"/>
      <c r="K3884" s="237">
        <v>0</v>
      </c>
      <c r="L3884" s="237"/>
      <c r="M3884" s="288">
        <v>0</v>
      </c>
      <c r="N3884" s="288"/>
      <c r="O3884" s="311">
        <v>0</v>
      </c>
      <c r="P3884" s="298"/>
      <c r="Q3884" s="299">
        <v>0</v>
      </c>
      <c r="R3884" s="299"/>
      <c r="S3884" s="300">
        <v>0</v>
      </c>
      <c r="T3884" s="301"/>
      <c r="U3884" s="246"/>
    </row>
    <row r="3885" spans="1:21" x14ac:dyDescent="0.25">
      <c r="A3885" s="290" t="s">
        <v>8464</v>
      </c>
      <c r="B3885" t="s">
        <v>389</v>
      </c>
      <c r="C3885" t="s">
        <v>390</v>
      </c>
      <c r="D3885" t="s">
        <v>391</v>
      </c>
      <c r="E3885" t="s">
        <v>8465</v>
      </c>
      <c r="F3885" t="s">
        <v>148</v>
      </c>
      <c r="G3885" t="s">
        <v>140</v>
      </c>
      <c r="H3885" t="s">
        <v>1469</v>
      </c>
      <c r="I3885" s="200">
        <v>13000</v>
      </c>
      <c r="J3885" s="200"/>
      <c r="K3885" s="237">
        <v>144.69</v>
      </c>
      <c r="L3885" s="237"/>
      <c r="M3885" s="288">
        <v>89.85</v>
      </c>
      <c r="N3885" s="288"/>
      <c r="O3885" s="311">
        <v>13900</v>
      </c>
      <c r="P3885" s="298"/>
      <c r="Q3885" s="299">
        <v>149.38</v>
      </c>
      <c r="R3885" s="299"/>
      <c r="S3885" s="300">
        <v>93.05</v>
      </c>
      <c r="T3885" s="301"/>
      <c r="U3885" s="246"/>
    </row>
    <row r="3886" spans="1:21" x14ac:dyDescent="0.25">
      <c r="A3886" s="290" t="s">
        <v>8466</v>
      </c>
      <c r="B3886" t="s">
        <v>389</v>
      </c>
      <c r="C3886" t="s">
        <v>390</v>
      </c>
      <c r="D3886" t="s">
        <v>391</v>
      </c>
      <c r="E3886" t="s">
        <v>8467</v>
      </c>
      <c r="F3886" t="s">
        <v>148</v>
      </c>
      <c r="G3886" t="s">
        <v>140</v>
      </c>
      <c r="H3886" t="s">
        <v>833</v>
      </c>
      <c r="I3886" s="200">
        <v>25781</v>
      </c>
      <c r="J3886" s="200"/>
      <c r="K3886" s="237">
        <v>440.74</v>
      </c>
      <c r="L3886" s="237"/>
      <c r="M3886" s="288">
        <v>58.49</v>
      </c>
      <c r="N3886" s="288"/>
      <c r="O3886" s="311">
        <v>28465</v>
      </c>
      <c r="P3886" s="298"/>
      <c r="Q3886" s="299">
        <v>468.65</v>
      </c>
      <c r="R3886" s="299"/>
      <c r="S3886" s="300">
        <v>60.74</v>
      </c>
      <c r="T3886" s="301"/>
      <c r="U3886" s="246"/>
    </row>
    <row r="3887" spans="1:21" x14ac:dyDescent="0.25">
      <c r="A3887" s="290" t="s">
        <v>8468</v>
      </c>
      <c r="B3887" t="s">
        <v>389</v>
      </c>
      <c r="C3887" t="s">
        <v>390</v>
      </c>
      <c r="D3887" t="s">
        <v>391</v>
      </c>
      <c r="E3887" t="s">
        <v>8469</v>
      </c>
      <c r="F3887" t="s">
        <v>148</v>
      </c>
      <c r="G3887" t="s">
        <v>140</v>
      </c>
      <c r="H3887" t="s">
        <v>1469</v>
      </c>
      <c r="I3887" s="200">
        <v>0</v>
      </c>
      <c r="J3887" s="200"/>
      <c r="K3887" s="237">
        <v>0</v>
      </c>
      <c r="L3887" s="237"/>
      <c r="M3887" s="288">
        <v>0</v>
      </c>
      <c r="N3887" s="288"/>
      <c r="O3887" s="311">
        <v>0</v>
      </c>
      <c r="P3887" s="298"/>
      <c r="Q3887" s="299">
        <v>0</v>
      </c>
      <c r="R3887" s="299"/>
      <c r="S3887" s="300">
        <v>0</v>
      </c>
      <c r="T3887" s="301"/>
      <c r="U3887" s="246"/>
    </row>
    <row r="3888" spans="1:21" x14ac:dyDescent="0.25">
      <c r="A3888" s="290" t="s">
        <v>8470</v>
      </c>
      <c r="B3888" t="s">
        <v>389</v>
      </c>
      <c r="C3888" t="s">
        <v>390</v>
      </c>
      <c r="D3888" t="s">
        <v>391</v>
      </c>
      <c r="E3888" t="s">
        <v>8471</v>
      </c>
      <c r="F3888" t="s">
        <v>148</v>
      </c>
      <c r="G3888" t="s">
        <v>140</v>
      </c>
      <c r="H3888" t="s">
        <v>833</v>
      </c>
      <c r="I3888" s="200">
        <v>3000</v>
      </c>
      <c r="J3888" s="200"/>
      <c r="K3888" s="237">
        <v>84.24</v>
      </c>
      <c r="L3888" s="237"/>
      <c r="M3888" s="288">
        <v>35.61</v>
      </c>
      <c r="N3888" s="288"/>
      <c r="O3888" s="311">
        <v>4000</v>
      </c>
      <c r="P3888" s="298"/>
      <c r="Q3888" s="299">
        <v>87.31</v>
      </c>
      <c r="R3888" s="299"/>
      <c r="S3888" s="300">
        <v>45.81</v>
      </c>
      <c r="T3888" s="301"/>
      <c r="U3888" s="246"/>
    </row>
    <row r="3889" spans="1:21" x14ac:dyDescent="0.25">
      <c r="A3889" s="290" t="s">
        <v>8472</v>
      </c>
      <c r="B3889" t="s">
        <v>389</v>
      </c>
      <c r="C3889" t="s">
        <v>390</v>
      </c>
      <c r="D3889" t="s">
        <v>391</v>
      </c>
      <c r="E3889" t="s">
        <v>8473</v>
      </c>
      <c r="F3889" t="s">
        <v>148</v>
      </c>
      <c r="G3889" t="s">
        <v>140</v>
      </c>
      <c r="H3889" t="s">
        <v>833</v>
      </c>
      <c r="I3889" s="200">
        <v>12500</v>
      </c>
      <c r="J3889" s="200"/>
      <c r="K3889" s="237">
        <v>477.83</v>
      </c>
      <c r="L3889" s="237"/>
      <c r="M3889" s="288">
        <v>26.16</v>
      </c>
      <c r="N3889" s="288"/>
      <c r="O3889" s="311">
        <v>7500</v>
      </c>
      <c r="P3889" s="298"/>
      <c r="Q3889" s="299">
        <v>483.77</v>
      </c>
      <c r="R3889" s="299"/>
      <c r="S3889" s="300">
        <v>15.5</v>
      </c>
      <c r="T3889" s="301"/>
      <c r="U3889" s="246"/>
    </row>
    <row r="3890" spans="1:21" x14ac:dyDescent="0.25">
      <c r="A3890" s="290" t="s">
        <v>8474</v>
      </c>
      <c r="B3890" t="s">
        <v>389</v>
      </c>
      <c r="C3890" t="s">
        <v>390</v>
      </c>
      <c r="D3890" t="s">
        <v>391</v>
      </c>
      <c r="E3890" t="s">
        <v>8475</v>
      </c>
      <c r="F3890" t="s">
        <v>148</v>
      </c>
      <c r="G3890" t="s">
        <v>140</v>
      </c>
      <c r="H3890" t="s">
        <v>833</v>
      </c>
      <c r="I3890" s="200">
        <v>12000</v>
      </c>
      <c r="J3890" s="200"/>
      <c r="K3890" s="237">
        <v>345.17</v>
      </c>
      <c r="L3890" s="237"/>
      <c r="M3890" s="288">
        <v>34.770000000000003</v>
      </c>
      <c r="N3890" s="288"/>
      <c r="O3890" s="311">
        <v>12000</v>
      </c>
      <c r="P3890" s="298"/>
      <c r="Q3890" s="299">
        <v>346.16</v>
      </c>
      <c r="R3890" s="299"/>
      <c r="S3890" s="300">
        <v>34.67</v>
      </c>
      <c r="T3890" s="301"/>
      <c r="U3890" s="246"/>
    </row>
    <row r="3891" spans="1:21" x14ac:dyDescent="0.25">
      <c r="A3891" s="290" t="s">
        <v>8476</v>
      </c>
      <c r="B3891" t="s">
        <v>389</v>
      </c>
      <c r="C3891" t="s">
        <v>390</v>
      </c>
      <c r="D3891" t="s">
        <v>391</v>
      </c>
      <c r="E3891" t="s">
        <v>8477</v>
      </c>
      <c r="F3891" t="s">
        <v>148</v>
      </c>
      <c r="G3891" t="s">
        <v>140</v>
      </c>
      <c r="H3891" t="s">
        <v>1469</v>
      </c>
      <c r="I3891" s="200">
        <v>49100</v>
      </c>
      <c r="J3891" s="200"/>
      <c r="K3891" s="237">
        <v>507.85</v>
      </c>
      <c r="L3891" s="237"/>
      <c r="M3891" s="288">
        <v>96.68</v>
      </c>
      <c r="N3891" s="288"/>
      <c r="O3891" s="311">
        <v>50000</v>
      </c>
      <c r="P3891" s="298"/>
      <c r="Q3891" s="299">
        <v>512.62</v>
      </c>
      <c r="R3891" s="299"/>
      <c r="S3891" s="300">
        <v>97.54</v>
      </c>
      <c r="T3891" s="301"/>
      <c r="U3891" s="246"/>
    </row>
    <row r="3892" spans="1:21" x14ac:dyDescent="0.25">
      <c r="A3892" s="290" t="s">
        <v>8478</v>
      </c>
      <c r="B3892" t="s">
        <v>389</v>
      </c>
      <c r="C3892" t="s">
        <v>390</v>
      </c>
      <c r="D3892" t="s">
        <v>391</v>
      </c>
      <c r="E3892" t="s">
        <v>8479</v>
      </c>
      <c r="F3892" t="s">
        <v>148</v>
      </c>
      <c r="G3892" t="s">
        <v>140</v>
      </c>
      <c r="H3892" t="s">
        <v>1469</v>
      </c>
      <c r="I3892" s="200">
        <v>0</v>
      </c>
      <c r="J3892" s="200"/>
      <c r="K3892" s="237">
        <v>0</v>
      </c>
      <c r="L3892" s="237"/>
      <c r="M3892" s="288">
        <v>0</v>
      </c>
      <c r="N3892" s="288"/>
      <c r="O3892" s="311">
        <v>0</v>
      </c>
      <c r="P3892" s="298"/>
      <c r="Q3892" s="299">
        <v>0</v>
      </c>
      <c r="R3892" s="299"/>
      <c r="S3892" s="300">
        <v>0</v>
      </c>
      <c r="T3892" s="301"/>
      <c r="U3892" s="246"/>
    </row>
    <row r="3893" spans="1:21" x14ac:dyDescent="0.25">
      <c r="A3893" s="290" t="s">
        <v>8480</v>
      </c>
      <c r="B3893" t="s">
        <v>389</v>
      </c>
      <c r="C3893" t="s">
        <v>390</v>
      </c>
      <c r="D3893" t="s">
        <v>391</v>
      </c>
      <c r="E3893" t="s">
        <v>8481</v>
      </c>
      <c r="F3893" t="s">
        <v>148</v>
      </c>
      <c r="G3893" t="s">
        <v>140</v>
      </c>
      <c r="H3893" t="s">
        <v>1469</v>
      </c>
      <c r="I3893" s="200">
        <v>17980</v>
      </c>
      <c r="J3893" s="200"/>
      <c r="K3893" s="237">
        <v>366.75</v>
      </c>
      <c r="L3893" s="237"/>
      <c r="M3893" s="288">
        <v>49.03</v>
      </c>
      <c r="N3893" s="288"/>
      <c r="O3893" s="311">
        <v>23800</v>
      </c>
      <c r="P3893" s="298"/>
      <c r="Q3893" s="299">
        <v>365.83</v>
      </c>
      <c r="R3893" s="299"/>
      <c r="S3893" s="300">
        <v>65.06</v>
      </c>
      <c r="T3893" s="301"/>
      <c r="U3893" s="246"/>
    </row>
    <row r="3894" spans="1:21" x14ac:dyDescent="0.25">
      <c r="A3894" s="290" t="s">
        <v>8482</v>
      </c>
      <c r="B3894" t="s">
        <v>389</v>
      </c>
      <c r="C3894" t="s">
        <v>390</v>
      </c>
      <c r="D3894" t="s">
        <v>391</v>
      </c>
      <c r="E3894" t="s">
        <v>8483</v>
      </c>
      <c r="F3894" t="s">
        <v>148</v>
      </c>
      <c r="G3894" t="s">
        <v>140</v>
      </c>
      <c r="H3894" t="s">
        <v>1469</v>
      </c>
      <c r="I3894" s="200">
        <v>0</v>
      </c>
      <c r="J3894" s="200"/>
      <c r="K3894" s="237">
        <v>0</v>
      </c>
      <c r="L3894" s="237"/>
      <c r="M3894" s="288">
        <v>0</v>
      </c>
      <c r="N3894" s="288"/>
      <c r="O3894" s="311">
        <v>0</v>
      </c>
      <c r="P3894" s="298"/>
      <c r="Q3894" s="299">
        <v>0</v>
      </c>
      <c r="R3894" s="299"/>
      <c r="S3894" s="300">
        <v>0</v>
      </c>
      <c r="T3894" s="301"/>
      <c r="U3894" s="246"/>
    </row>
    <row r="3895" spans="1:21" x14ac:dyDescent="0.25">
      <c r="A3895" s="290" t="s">
        <v>8484</v>
      </c>
      <c r="B3895" t="s">
        <v>389</v>
      </c>
      <c r="C3895" t="s">
        <v>390</v>
      </c>
      <c r="D3895" t="s">
        <v>391</v>
      </c>
      <c r="E3895" t="s">
        <v>8485</v>
      </c>
      <c r="F3895" t="s">
        <v>148</v>
      </c>
      <c r="G3895" t="s">
        <v>140</v>
      </c>
      <c r="H3895" t="s">
        <v>1469</v>
      </c>
      <c r="I3895" s="200">
        <v>0</v>
      </c>
      <c r="J3895" s="200"/>
      <c r="K3895" s="237">
        <v>0</v>
      </c>
      <c r="L3895" s="237"/>
      <c r="M3895" s="288">
        <v>0</v>
      </c>
      <c r="N3895" s="288"/>
      <c r="O3895" s="311">
        <v>0</v>
      </c>
      <c r="P3895" s="298"/>
      <c r="Q3895" s="299">
        <v>0</v>
      </c>
      <c r="R3895" s="299"/>
      <c r="S3895" s="300">
        <v>0</v>
      </c>
      <c r="T3895" s="301"/>
      <c r="U3895" s="246"/>
    </row>
    <row r="3896" spans="1:21" x14ac:dyDescent="0.25">
      <c r="A3896" s="290" t="s">
        <v>8486</v>
      </c>
      <c r="B3896" t="s">
        <v>389</v>
      </c>
      <c r="C3896" t="s">
        <v>390</v>
      </c>
      <c r="D3896" t="s">
        <v>391</v>
      </c>
      <c r="E3896" t="s">
        <v>8487</v>
      </c>
      <c r="F3896" t="s">
        <v>148</v>
      </c>
      <c r="G3896" t="s">
        <v>140</v>
      </c>
      <c r="H3896" t="s">
        <v>1469</v>
      </c>
      <c r="I3896" s="200">
        <v>21000</v>
      </c>
      <c r="J3896" s="200"/>
      <c r="K3896" s="237">
        <v>644.71</v>
      </c>
      <c r="L3896" s="237"/>
      <c r="M3896" s="288">
        <v>32.57</v>
      </c>
      <c r="N3896" s="288"/>
      <c r="O3896" s="311">
        <v>22000</v>
      </c>
      <c r="P3896" s="298"/>
      <c r="Q3896" s="299">
        <v>691.33</v>
      </c>
      <c r="R3896" s="299"/>
      <c r="S3896" s="300">
        <v>31.82</v>
      </c>
      <c r="T3896" s="301"/>
      <c r="U3896" s="246"/>
    </row>
    <row r="3897" spans="1:21" x14ac:dyDescent="0.25">
      <c r="A3897" s="290" t="s">
        <v>8488</v>
      </c>
      <c r="B3897" t="s">
        <v>389</v>
      </c>
      <c r="C3897" t="s">
        <v>390</v>
      </c>
      <c r="D3897" t="s">
        <v>391</v>
      </c>
      <c r="E3897" t="s">
        <v>8489</v>
      </c>
      <c r="F3897" t="s">
        <v>148</v>
      </c>
      <c r="G3897" t="s">
        <v>140</v>
      </c>
      <c r="H3897" t="s">
        <v>1469</v>
      </c>
      <c r="I3897" s="200">
        <v>0</v>
      </c>
      <c r="J3897" s="200"/>
      <c r="K3897" s="237">
        <v>0</v>
      </c>
      <c r="L3897" s="237"/>
      <c r="M3897" s="288">
        <v>0</v>
      </c>
      <c r="N3897" s="288"/>
      <c r="O3897" s="311">
        <v>0</v>
      </c>
      <c r="P3897" s="298"/>
      <c r="Q3897" s="299">
        <v>0</v>
      </c>
      <c r="R3897" s="299"/>
      <c r="S3897" s="300">
        <v>0</v>
      </c>
      <c r="T3897" s="301"/>
      <c r="U3897" s="246"/>
    </row>
    <row r="3898" spans="1:21" x14ac:dyDescent="0.25">
      <c r="A3898" s="290" t="s">
        <v>8490</v>
      </c>
      <c r="B3898" t="s">
        <v>389</v>
      </c>
      <c r="C3898" t="s">
        <v>390</v>
      </c>
      <c r="D3898" t="s">
        <v>391</v>
      </c>
      <c r="E3898" t="s">
        <v>8491</v>
      </c>
      <c r="F3898" t="s">
        <v>148</v>
      </c>
      <c r="G3898" t="s">
        <v>140</v>
      </c>
      <c r="H3898" t="s">
        <v>833</v>
      </c>
      <c r="I3898" s="200">
        <v>11500</v>
      </c>
      <c r="J3898" s="200"/>
      <c r="K3898" s="237">
        <v>215.06</v>
      </c>
      <c r="L3898" s="237"/>
      <c r="M3898" s="288">
        <v>53.47</v>
      </c>
      <c r="N3898" s="288"/>
      <c r="O3898" s="311">
        <v>12500</v>
      </c>
      <c r="P3898" s="298"/>
      <c r="Q3898" s="299">
        <v>217.01</v>
      </c>
      <c r="R3898" s="299"/>
      <c r="S3898" s="300">
        <v>57.6</v>
      </c>
      <c r="T3898" s="301"/>
      <c r="U3898" s="246"/>
    </row>
    <row r="3899" spans="1:21" x14ac:dyDescent="0.25">
      <c r="A3899" s="290" t="s">
        <v>8492</v>
      </c>
      <c r="B3899" t="s">
        <v>389</v>
      </c>
      <c r="C3899" t="s">
        <v>390</v>
      </c>
      <c r="D3899" t="s">
        <v>391</v>
      </c>
      <c r="E3899" t="s">
        <v>8493</v>
      </c>
      <c r="F3899" t="s">
        <v>148</v>
      </c>
      <c r="G3899" t="s">
        <v>140</v>
      </c>
      <c r="H3899" t="s">
        <v>1469</v>
      </c>
      <c r="I3899" s="200">
        <v>0</v>
      </c>
      <c r="J3899" s="200"/>
      <c r="K3899" s="237">
        <v>0</v>
      </c>
      <c r="L3899" s="237"/>
      <c r="M3899" s="288">
        <v>0</v>
      </c>
      <c r="N3899" s="288"/>
      <c r="O3899" s="311">
        <v>0</v>
      </c>
      <c r="P3899" s="298"/>
      <c r="Q3899" s="299">
        <v>0</v>
      </c>
      <c r="R3899" s="299"/>
      <c r="S3899" s="300">
        <v>0</v>
      </c>
      <c r="T3899" s="301"/>
      <c r="U3899" s="246"/>
    </row>
    <row r="3900" spans="1:21" x14ac:dyDescent="0.25">
      <c r="A3900" s="290" t="s">
        <v>8494</v>
      </c>
      <c r="B3900" t="s">
        <v>389</v>
      </c>
      <c r="C3900" t="s">
        <v>390</v>
      </c>
      <c r="D3900" t="s">
        <v>391</v>
      </c>
      <c r="E3900" t="s">
        <v>8495</v>
      </c>
      <c r="F3900" t="s">
        <v>148</v>
      </c>
      <c r="G3900" t="s">
        <v>140</v>
      </c>
      <c r="H3900" t="s">
        <v>1469</v>
      </c>
      <c r="I3900" s="200">
        <v>9720</v>
      </c>
      <c r="J3900" s="200"/>
      <c r="K3900" s="237">
        <v>297.39</v>
      </c>
      <c r="L3900" s="237"/>
      <c r="M3900" s="288">
        <v>32.68</v>
      </c>
      <c r="N3900" s="288"/>
      <c r="O3900" s="311">
        <v>9720</v>
      </c>
      <c r="P3900" s="298"/>
      <c r="Q3900" s="299">
        <v>301.20999999999998</v>
      </c>
      <c r="R3900" s="299"/>
      <c r="S3900" s="300">
        <v>32.270000000000003</v>
      </c>
      <c r="T3900" s="301"/>
      <c r="U3900" s="246"/>
    </row>
    <row r="3901" spans="1:21" x14ac:dyDescent="0.25">
      <c r="A3901" s="290" t="s">
        <v>8496</v>
      </c>
      <c r="B3901" t="s">
        <v>389</v>
      </c>
      <c r="C3901" t="s">
        <v>390</v>
      </c>
      <c r="D3901" t="s">
        <v>391</v>
      </c>
      <c r="E3901" t="s">
        <v>8497</v>
      </c>
      <c r="F3901" t="s">
        <v>148</v>
      </c>
      <c r="G3901" t="s">
        <v>140</v>
      </c>
      <c r="H3901" t="s">
        <v>833</v>
      </c>
      <c r="I3901" s="200">
        <v>7935</v>
      </c>
      <c r="J3901" s="200"/>
      <c r="K3901" s="237">
        <v>138.80000000000001</v>
      </c>
      <c r="L3901" s="237"/>
      <c r="M3901" s="288">
        <v>57.17</v>
      </c>
      <c r="N3901" s="288"/>
      <c r="O3901" s="311">
        <v>8085</v>
      </c>
      <c r="P3901" s="298"/>
      <c r="Q3901" s="299">
        <v>139.31</v>
      </c>
      <c r="R3901" s="299"/>
      <c r="S3901" s="300">
        <v>58.04</v>
      </c>
      <c r="T3901" s="301"/>
      <c r="U3901" s="246"/>
    </row>
    <row r="3902" spans="1:21" x14ac:dyDescent="0.25">
      <c r="A3902" s="290" t="s">
        <v>8498</v>
      </c>
      <c r="B3902" t="s">
        <v>389</v>
      </c>
      <c r="C3902" t="s">
        <v>390</v>
      </c>
      <c r="D3902" t="s">
        <v>391</v>
      </c>
      <c r="E3902" t="s">
        <v>8499</v>
      </c>
      <c r="F3902" t="s">
        <v>148</v>
      </c>
      <c r="G3902" t="s">
        <v>140</v>
      </c>
      <c r="H3902" t="s">
        <v>1469</v>
      </c>
      <c r="I3902" s="200">
        <v>22000</v>
      </c>
      <c r="J3902" s="200"/>
      <c r="K3902" s="237">
        <v>345.36</v>
      </c>
      <c r="L3902" s="237"/>
      <c r="M3902" s="288">
        <v>63.7</v>
      </c>
      <c r="N3902" s="288"/>
      <c r="O3902" s="311">
        <v>24000</v>
      </c>
      <c r="P3902" s="298"/>
      <c r="Q3902" s="299">
        <v>352.99</v>
      </c>
      <c r="R3902" s="299"/>
      <c r="S3902" s="300">
        <v>67.989999999999995</v>
      </c>
      <c r="T3902" s="301"/>
      <c r="U3902" s="246"/>
    </row>
    <row r="3903" spans="1:21" x14ac:dyDescent="0.25">
      <c r="A3903" s="290" t="s">
        <v>8500</v>
      </c>
      <c r="B3903" t="s">
        <v>389</v>
      </c>
      <c r="C3903" t="s">
        <v>390</v>
      </c>
      <c r="D3903" t="s">
        <v>391</v>
      </c>
      <c r="E3903" t="s">
        <v>8501</v>
      </c>
      <c r="F3903" t="s">
        <v>148</v>
      </c>
      <c r="G3903" t="s">
        <v>140</v>
      </c>
      <c r="H3903" t="s">
        <v>1469</v>
      </c>
      <c r="I3903" s="200">
        <v>0</v>
      </c>
      <c r="J3903" s="200"/>
      <c r="K3903" s="237">
        <v>0</v>
      </c>
      <c r="L3903" s="237"/>
      <c r="M3903" s="288">
        <v>0</v>
      </c>
      <c r="N3903" s="288"/>
      <c r="O3903" s="311">
        <v>0</v>
      </c>
      <c r="P3903" s="298"/>
      <c r="Q3903" s="299">
        <v>0</v>
      </c>
      <c r="R3903" s="299"/>
      <c r="S3903" s="300">
        <v>0</v>
      </c>
      <c r="T3903" s="301"/>
      <c r="U3903" s="246"/>
    </row>
    <row r="3904" spans="1:21" x14ac:dyDescent="0.25">
      <c r="A3904" s="290" t="s">
        <v>8502</v>
      </c>
      <c r="B3904" t="s">
        <v>389</v>
      </c>
      <c r="C3904" t="s">
        <v>390</v>
      </c>
      <c r="D3904" t="s">
        <v>391</v>
      </c>
      <c r="E3904" t="s">
        <v>8503</v>
      </c>
      <c r="F3904" t="s">
        <v>148</v>
      </c>
      <c r="G3904" t="s">
        <v>140</v>
      </c>
      <c r="H3904" t="s">
        <v>1469</v>
      </c>
      <c r="I3904" s="200">
        <v>0</v>
      </c>
      <c r="J3904" s="200"/>
      <c r="K3904" s="237">
        <v>0</v>
      </c>
      <c r="L3904" s="237"/>
      <c r="M3904" s="288">
        <v>0</v>
      </c>
      <c r="N3904" s="288"/>
      <c r="O3904" s="311">
        <v>0</v>
      </c>
      <c r="P3904" s="298"/>
      <c r="Q3904" s="299">
        <v>0</v>
      </c>
      <c r="R3904" s="299"/>
      <c r="S3904" s="300">
        <v>0</v>
      </c>
      <c r="T3904" s="301"/>
      <c r="U3904" s="246"/>
    </row>
    <row r="3905" spans="1:21" x14ac:dyDescent="0.25">
      <c r="A3905" s="290" t="s">
        <v>8504</v>
      </c>
      <c r="B3905" t="s">
        <v>188</v>
      </c>
      <c r="C3905" t="s">
        <v>189</v>
      </c>
      <c r="D3905" t="s">
        <v>190</v>
      </c>
      <c r="E3905" t="s">
        <v>8505</v>
      </c>
      <c r="F3905" t="s">
        <v>148</v>
      </c>
      <c r="G3905" t="s">
        <v>97</v>
      </c>
      <c r="H3905" t="s">
        <v>833</v>
      </c>
      <c r="I3905" s="200">
        <v>118077</v>
      </c>
      <c r="J3905" s="200"/>
      <c r="K3905" s="237">
        <v>2321.4</v>
      </c>
      <c r="L3905" s="237"/>
      <c r="M3905" s="288">
        <v>50.86</v>
      </c>
      <c r="N3905" s="288"/>
      <c r="O3905" s="311">
        <v>129210</v>
      </c>
      <c r="P3905" s="298"/>
      <c r="Q3905" s="299">
        <v>2322.37</v>
      </c>
      <c r="R3905" s="299"/>
      <c r="S3905" s="300">
        <v>55.64</v>
      </c>
      <c r="T3905" s="301"/>
      <c r="U3905" s="246"/>
    </row>
    <row r="3906" spans="1:21" x14ac:dyDescent="0.25">
      <c r="A3906" s="290" t="s">
        <v>8506</v>
      </c>
      <c r="B3906" t="s">
        <v>188</v>
      </c>
      <c r="C3906" t="s">
        <v>189</v>
      </c>
      <c r="D3906" t="s">
        <v>190</v>
      </c>
      <c r="E3906" t="s">
        <v>8507</v>
      </c>
      <c r="F3906" t="s">
        <v>148</v>
      </c>
      <c r="G3906" t="s">
        <v>97</v>
      </c>
      <c r="H3906" t="s">
        <v>833</v>
      </c>
      <c r="I3906" s="200">
        <v>63480</v>
      </c>
      <c r="J3906" s="200"/>
      <c r="K3906" s="237">
        <v>1014.4</v>
      </c>
      <c r="L3906" s="237"/>
      <c r="M3906" s="288">
        <v>62.58</v>
      </c>
      <c r="N3906" s="288"/>
      <c r="O3906" s="311">
        <v>64000</v>
      </c>
      <c r="P3906" s="298"/>
      <c r="Q3906" s="299">
        <v>1024.47</v>
      </c>
      <c r="R3906" s="299"/>
      <c r="S3906" s="300">
        <v>62.47</v>
      </c>
      <c r="T3906" s="301"/>
      <c r="U3906" s="246"/>
    </row>
    <row r="3907" spans="1:21" x14ac:dyDescent="0.25">
      <c r="A3907" s="290" t="s">
        <v>8508</v>
      </c>
      <c r="B3907" t="s">
        <v>188</v>
      </c>
      <c r="C3907" t="s">
        <v>189</v>
      </c>
      <c r="D3907" t="s">
        <v>190</v>
      </c>
      <c r="E3907" t="s">
        <v>8509</v>
      </c>
      <c r="F3907" t="s">
        <v>148</v>
      </c>
      <c r="G3907" t="s">
        <v>97</v>
      </c>
      <c r="H3907" t="s">
        <v>833</v>
      </c>
      <c r="I3907" s="200">
        <v>65000</v>
      </c>
      <c r="J3907" s="200"/>
      <c r="K3907" s="237">
        <v>1203.5999999999999</v>
      </c>
      <c r="L3907" s="237"/>
      <c r="M3907" s="288">
        <v>54</v>
      </c>
      <c r="N3907" s="288"/>
      <c r="O3907" s="311">
        <v>65000</v>
      </c>
      <c r="P3907" s="298"/>
      <c r="Q3907" s="299">
        <v>1209.47</v>
      </c>
      <c r="R3907" s="299"/>
      <c r="S3907" s="300">
        <v>53.74</v>
      </c>
      <c r="T3907" s="301"/>
      <c r="U3907" s="246"/>
    </row>
    <row r="3908" spans="1:21" x14ac:dyDescent="0.25">
      <c r="A3908" s="290" t="s">
        <v>8510</v>
      </c>
      <c r="B3908" t="s">
        <v>188</v>
      </c>
      <c r="C3908" t="s">
        <v>189</v>
      </c>
      <c r="D3908" t="s">
        <v>190</v>
      </c>
      <c r="E3908" t="s">
        <v>8511</v>
      </c>
      <c r="F3908" t="s">
        <v>148</v>
      </c>
      <c r="G3908" t="s">
        <v>97</v>
      </c>
      <c r="H3908" t="s">
        <v>833</v>
      </c>
      <c r="I3908" s="200">
        <v>5525</v>
      </c>
      <c r="J3908" s="200"/>
      <c r="K3908" s="237">
        <v>187.4</v>
      </c>
      <c r="L3908" s="237"/>
      <c r="M3908" s="288">
        <v>29.48</v>
      </c>
      <c r="N3908" s="288"/>
      <c r="O3908" s="311">
        <v>7129</v>
      </c>
      <c r="P3908" s="298"/>
      <c r="Q3908" s="299">
        <v>192.7</v>
      </c>
      <c r="R3908" s="299"/>
      <c r="S3908" s="300">
        <v>37</v>
      </c>
      <c r="T3908" s="301"/>
      <c r="U3908" s="246"/>
    </row>
    <row r="3909" spans="1:21" x14ac:dyDescent="0.25">
      <c r="A3909" s="290" t="s">
        <v>8512</v>
      </c>
      <c r="B3909" t="s">
        <v>188</v>
      </c>
      <c r="C3909" t="s">
        <v>189</v>
      </c>
      <c r="D3909" t="s">
        <v>190</v>
      </c>
      <c r="E3909" t="s">
        <v>8513</v>
      </c>
      <c r="F3909" t="s">
        <v>148</v>
      </c>
      <c r="G3909" t="s">
        <v>97</v>
      </c>
      <c r="H3909" t="s">
        <v>833</v>
      </c>
      <c r="I3909" s="200">
        <v>11106</v>
      </c>
      <c r="J3909" s="200"/>
      <c r="K3909" s="237">
        <v>451.1</v>
      </c>
      <c r="L3909" s="237"/>
      <c r="M3909" s="288">
        <v>24.62</v>
      </c>
      <c r="N3909" s="288"/>
      <c r="O3909" s="311">
        <v>14176</v>
      </c>
      <c r="P3909" s="298"/>
      <c r="Q3909" s="299">
        <v>452.69</v>
      </c>
      <c r="R3909" s="299"/>
      <c r="S3909" s="300">
        <v>31.32</v>
      </c>
      <c r="T3909" s="301"/>
      <c r="U3909" s="246"/>
    </row>
    <row r="3910" spans="1:21" x14ac:dyDescent="0.25">
      <c r="A3910" s="290" t="s">
        <v>8514</v>
      </c>
      <c r="B3910" t="s">
        <v>188</v>
      </c>
      <c r="C3910" t="s">
        <v>189</v>
      </c>
      <c r="D3910" t="s">
        <v>190</v>
      </c>
      <c r="E3910" t="s">
        <v>8515</v>
      </c>
      <c r="F3910" t="s">
        <v>148</v>
      </c>
      <c r="G3910" t="s">
        <v>97</v>
      </c>
      <c r="H3910" t="s">
        <v>833</v>
      </c>
      <c r="I3910" s="200">
        <v>10680</v>
      </c>
      <c r="J3910" s="200"/>
      <c r="K3910" s="237">
        <v>220.7</v>
      </c>
      <c r="L3910" s="237"/>
      <c r="M3910" s="288">
        <v>48.39</v>
      </c>
      <c r="N3910" s="288"/>
      <c r="O3910" s="311">
        <v>10680</v>
      </c>
      <c r="P3910" s="298"/>
      <c r="Q3910" s="299">
        <v>216.93</v>
      </c>
      <c r="R3910" s="299"/>
      <c r="S3910" s="300">
        <v>49.23</v>
      </c>
      <c r="T3910" s="301"/>
      <c r="U3910" s="246"/>
    </row>
    <row r="3911" spans="1:21" x14ac:dyDescent="0.25">
      <c r="A3911" s="290" t="s">
        <v>8516</v>
      </c>
      <c r="B3911" t="s">
        <v>188</v>
      </c>
      <c r="C3911" t="s">
        <v>189</v>
      </c>
      <c r="D3911" t="s">
        <v>190</v>
      </c>
      <c r="E3911" t="s">
        <v>8517</v>
      </c>
      <c r="F3911" t="s">
        <v>148</v>
      </c>
      <c r="G3911" t="s">
        <v>97</v>
      </c>
      <c r="H3911" t="s">
        <v>833</v>
      </c>
      <c r="I3911" s="200">
        <v>50596</v>
      </c>
      <c r="J3911" s="200"/>
      <c r="K3911" s="237">
        <v>2355.8000000000002</v>
      </c>
      <c r="L3911" s="237"/>
      <c r="M3911" s="288">
        <v>21.48</v>
      </c>
      <c r="N3911" s="288"/>
      <c r="O3911" s="311">
        <v>51866</v>
      </c>
      <c r="P3911" s="298"/>
      <c r="Q3911" s="299">
        <v>2361.7399999999998</v>
      </c>
      <c r="R3911" s="299"/>
      <c r="S3911" s="300">
        <v>21.96</v>
      </c>
      <c r="T3911" s="301"/>
      <c r="U3911" s="246"/>
    </row>
    <row r="3912" spans="1:21" x14ac:dyDescent="0.25">
      <c r="A3912" s="290" t="s">
        <v>8518</v>
      </c>
      <c r="B3912" t="s">
        <v>188</v>
      </c>
      <c r="C3912" t="s">
        <v>189</v>
      </c>
      <c r="D3912" t="s">
        <v>190</v>
      </c>
      <c r="E3912" t="s">
        <v>8519</v>
      </c>
      <c r="F3912" t="s">
        <v>148</v>
      </c>
      <c r="G3912" t="s">
        <v>97</v>
      </c>
      <c r="H3912" t="s">
        <v>833</v>
      </c>
      <c r="I3912" s="200">
        <v>49850</v>
      </c>
      <c r="J3912" s="200"/>
      <c r="K3912" s="237">
        <v>542.4</v>
      </c>
      <c r="L3912" s="237"/>
      <c r="M3912" s="288">
        <v>91.91</v>
      </c>
      <c r="N3912" s="288"/>
      <c r="O3912" s="311">
        <v>49850</v>
      </c>
      <c r="P3912" s="298"/>
      <c r="Q3912" s="299">
        <v>545.22</v>
      </c>
      <c r="R3912" s="299"/>
      <c r="S3912" s="300">
        <v>91.43</v>
      </c>
      <c r="T3912" s="301"/>
      <c r="U3912" s="246"/>
    </row>
    <row r="3913" spans="1:21" x14ac:dyDescent="0.25">
      <c r="A3913" s="290" t="s">
        <v>8520</v>
      </c>
      <c r="B3913" t="s">
        <v>188</v>
      </c>
      <c r="C3913" t="s">
        <v>189</v>
      </c>
      <c r="D3913" t="s">
        <v>190</v>
      </c>
      <c r="E3913" t="s">
        <v>8521</v>
      </c>
      <c r="F3913" t="s">
        <v>148</v>
      </c>
      <c r="G3913" t="s">
        <v>97</v>
      </c>
      <c r="H3913" t="s">
        <v>833</v>
      </c>
      <c r="I3913" s="200">
        <v>40680</v>
      </c>
      <c r="J3913" s="200"/>
      <c r="K3913" s="237">
        <v>1008.1</v>
      </c>
      <c r="L3913" s="237"/>
      <c r="M3913" s="288">
        <v>40.35</v>
      </c>
      <c r="N3913" s="288"/>
      <c r="O3913" s="311">
        <v>47290</v>
      </c>
      <c r="P3913" s="298"/>
      <c r="Q3913" s="299">
        <v>1088.55</v>
      </c>
      <c r="R3913" s="299"/>
      <c r="S3913" s="300">
        <v>43.44</v>
      </c>
      <c r="T3913" s="301"/>
      <c r="U3913" s="246"/>
    </row>
    <row r="3914" spans="1:21" x14ac:dyDescent="0.25">
      <c r="A3914" s="290" t="s">
        <v>8522</v>
      </c>
      <c r="B3914" t="s">
        <v>188</v>
      </c>
      <c r="C3914" t="s">
        <v>189</v>
      </c>
      <c r="D3914" t="s">
        <v>190</v>
      </c>
      <c r="E3914" t="s">
        <v>8523</v>
      </c>
      <c r="F3914" t="s">
        <v>148</v>
      </c>
      <c r="G3914" t="s">
        <v>97</v>
      </c>
      <c r="H3914" t="s">
        <v>833</v>
      </c>
      <c r="I3914" s="200">
        <v>11478</v>
      </c>
      <c r="J3914" s="200"/>
      <c r="K3914" s="237">
        <v>402.4</v>
      </c>
      <c r="L3914" s="237"/>
      <c r="M3914" s="288">
        <v>28.52</v>
      </c>
      <c r="N3914" s="288"/>
      <c r="O3914" s="311">
        <v>11478</v>
      </c>
      <c r="P3914" s="298"/>
      <c r="Q3914" s="299">
        <v>404.24</v>
      </c>
      <c r="R3914" s="299"/>
      <c r="S3914" s="300">
        <v>28.39</v>
      </c>
      <c r="T3914" s="301"/>
      <c r="U3914" s="246"/>
    </row>
    <row r="3915" spans="1:21" x14ac:dyDescent="0.25">
      <c r="A3915" s="290" t="s">
        <v>8524</v>
      </c>
      <c r="B3915" t="s">
        <v>188</v>
      </c>
      <c r="C3915" t="s">
        <v>189</v>
      </c>
      <c r="D3915" t="s">
        <v>190</v>
      </c>
      <c r="E3915" t="s">
        <v>8525</v>
      </c>
      <c r="F3915" t="s">
        <v>148</v>
      </c>
      <c r="G3915" t="s">
        <v>97</v>
      </c>
      <c r="H3915" t="s">
        <v>833</v>
      </c>
      <c r="I3915" s="200">
        <v>8240</v>
      </c>
      <c r="J3915" s="200"/>
      <c r="K3915" s="237">
        <v>316.2</v>
      </c>
      <c r="L3915" s="237"/>
      <c r="M3915" s="288">
        <v>26.06</v>
      </c>
      <c r="N3915" s="288"/>
      <c r="O3915" s="311">
        <v>8240</v>
      </c>
      <c r="P3915" s="298"/>
      <c r="Q3915" s="299">
        <v>315.7</v>
      </c>
      <c r="R3915" s="299"/>
      <c r="S3915" s="300">
        <v>26.1</v>
      </c>
      <c r="T3915" s="301"/>
      <c r="U3915" s="246"/>
    </row>
    <row r="3916" spans="1:21" x14ac:dyDescent="0.25">
      <c r="A3916" s="290" t="s">
        <v>8526</v>
      </c>
      <c r="B3916" t="s">
        <v>188</v>
      </c>
      <c r="C3916" t="s">
        <v>189</v>
      </c>
      <c r="D3916" t="s">
        <v>190</v>
      </c>
      <c r="E3916" t="s">
        <v>8527</v>
      </c>
      <c r="F3916" t="s">
        <v>148</v>
      </c>
      <c r="G3916" t="s">
        <v>97</v>
      </c>
      <c r="H3916" t="s">
        <v>833</v>
      </c>
      <c r="I3916" s="200">
        <v>2097</v>
      </c>
      <c r="J3916" s="200"/>
      <c r="K3916" s="237">
        <v>49.9</v>
      </c>
      <c r="L3916" s="237"/>
      <c r="M3916" s="288">
        <v>42.02</v>
      </c>
      <c r="N3916" s="288"/>
      <c r="O3916" s="311">
        <v>2097</v>
      </c>
      <c r="P3916" s="298"/>
      <c r="Q3916" s="299">
        <v>49.23</v>
      </c>
      <c r="R3916" s="299"/>
      <c r="S3916" s="300">
        <v>42.59</v>
      </c>
      <c r="T3916" s="301"/>
      <c r="U3916" s="246"/>
    </row>
    <row r="3917" spans="1:21" x14ac:dyDescent="0.25">
      <c r="A3917" s="290" t="s">
        <v>8528</v>
      </c>
      <c r="B3917" t="s">
        <v>188</v>
      </c>
      <c r="C3917" t="s">
        <v>189</v>
      </c>
      <c r="D3917" t="s">
        <v>190</v>
      </c>
      <c r="E3917" t="s">
        <v>8529</v>
      </c>
      <c r="F3917" t="s">
        <v>148</v>
      </c>
      <c r="G3917" t="s">
        <v>97</v>
      </c>
      <c r="H3917" t="s">
        <v>833</v>
      </c>
      <c r="I3917" s="200">
        <v>172000</v>
      </c>
      <c r="J3917" s="200"/>
      <c r="K3917" s="237">
        <v>3115.5</v>
      </c>
      <c r="L3917" s="237"/>
      <c r="M3917" s="288">
        <v>55.21</v>
      </c>
      <c r="N3917" s="288"/>
      <c r="O3917" s="311">
        <v>183000</v>
      </c>
      <c r="P3917" s="298"/>
      <c r="Q3917" s="299">
        <v>3186.79</v>
      </c>
      <c r="R3917" s="299"/>
      <c r="S3917" s="300">
        <v>57.42</v>
      </c>
      <c r="T3917" s="301"/>
      <c r="U3917" s="246"/>
    </row>
    <row r="3918" spans="1:21" x14ac:dyDescent="0.25">
      <c r="A3918" s="290" t="s">
        <v>8530</v>
      </c>
      <c r="B3918" t="s">
        <v>188</v>
      </c>
      <c r="C3918" t="s">
        <v>189</v>
      </c>
      <c r="D3918" t="s">
        <v>190</v>
      </c>
      <c r="E3918" t="s">
        <v>8531</v>
      </c>
      <c r="F3918" t="s">
        <v>148</v>
      </c>
      <c r="G3918" t="s">
        <v>97</v>
      </c>
      <c r="H3918" t="s">
        <v>833</v>
      </c>
      <c r="I3918" s="200">
        <v>11500</v>
      </c>
      <c r="J3918" s="200"/>
      <c r="K3918" s="237">
        <v>235.5</v>
      </c>
      <c r="L3918" s="237"/>
      <c r="M3918" s="288">
        <v>48.83</v>
      </c>
      <c r="N3918" s="288"/>
      <c r="O3918" s="311">
        <v>13000</v>
      </c>
      <c r="P3918" s="298"/>
      <c r="Q3918" s="299">
        <v>237.16</v>
      </c>
      <c r="R3918" s="299"/>
      <c r="S3918" s="300">
        <v>54.82</v>
      </c>
      <c r="T3918" s="301"/>
      <c r="U3918" s="246"/>
    </row>
    <row r="3919" spans="1:21" x14ac:dyDescent="0.25">
      <c r="A3919" s="290" t="s">
        <v>8532</v>
      </c>
      <c r="B3919" t="s">
        <v>188</v>
      </c>
      <c r="C3919" t="s">
        <v>189</v>
      </c>
      <c r="D3919" t="s">
        <v>190</v>
      </c>
      <c r="E3919" t="s">
        <v>8533</v>
      </c>
      <c r="F3919" t="s">
        <v>148</v>
      </c>
      <c r="G3919" t="s">
        <v>97</v>
      </c>
      <c r="H3919" t="s">
        <v>833</v>
      </c>
      <c r="I3919" s="200">
        <v>47000</v>
      </c>
      <c r="J3919" s="200"/>
      <c r="K3919" s="237">
        <v>2095.1</v>
      </c>
      <c r="L3919" s="237"/>
      <c r="M3919" s="288">
        <v>22.43</v>
      </c>
      <c r="N3919" s="288"/>
      <c r="O3919" s="311">
        <v>49000</v>
      </c>
      <c r="P3919" s="298"/>
      <c r="Q3919" s="299">
        <v>2108.9499999999998</v>
      </c>
      <c r="R3919" s="299"/>
      <c r="S3919" s="300">
        <v>23.23</v>
      </c>
      <c r="T3919" s="301"/>
      <c r="U3919" s="246"/>
    </row>
    <row r="3920" spans="1:21" x14ac:dyDescent="0.25">
      <c r="A3920" s="290" t="s">
        <v>8534</v>
      </c>
      <c r="B3920" t="s">
        <v>188</v>
      </c>
      <c r="C3920" t="s">
        <v>189</v>
      </c>
      <c r="D3920" t="s">
        <v>190</v>
      </c>
      <c r="E3920" t="s">
        <v>8535</v>
      </c>
      <c r="F3920" t="s">
        <v>148</v>
      </c>
      <c r="G3920" t="s">
        <v>97</v>
      </c>
      <c r="H3920" t="s">
        <v>833</v>
      </c>
      <c r="I3920" s="200">
        <v>52850</v>
      </c>
      <c r="J3920" s="200"/>
      <c r="K3920" s="237">
        <v>667.6</v>
      </c>
      <c r="L3920" s="237"/>
      <c r="M3920" s="288">
        <v>79.16</v>
      </c>
      <c r="N3920" s="288"/>
      <c r="O3920" s="311">
        <v>54850</v>
      </c>
      <c r="P3920" s="298"/>
      <c r="Q3920" s="299">
        <v>666.48</v>
      </c>
      <c r="R3920" s="299"/>
      <c r="S3920" s="300">
        <v>82.3</v>
      </c>
      <c r="T3920" s="301"/>
      <c r="U3920" s="246"/>
    </row>
    <row r="3921" spans="1:21" x14ac:dyDescent="0.25">
      <c r="A3921" s="290" t="s">
        <v>8536</v>
      </c>
      <c r="B3921" t="s">
        <v>188</v>
      </c>
      <c r="C3921" t="s">
        <v>189</v>
      </c>
      <c r="D3921" t="s">
        <v>190</v>
      </c>
      <c r="E3921" t="s">
        <v>2750</v>
      </c>
      <c r="F3921" t="s">
        <v>148</v>
      </c>
      <c r="G3921" t="s">
        <v>97</v>
      </c>
      <c r="H3921" t="s">
        <v>833</v>
      </c>
      <c r="I3921" s="200">
        <v>53097</v>
      </c>
      <c r="J3921" s="200"/>
      <c r="K3921" s="237">
        <v>1704.1</v>
      </c>
      <c r="L3921" s="237"/>
      <c r="M3921" s="288">
        <v>31.16</v>
      </c>
      <c r="N3921" s="288"/>
      <c r="O3921" s="311">
        <v>53097</v>
      </c>
      <c r="P3921" s="298"/>
      <c r="Q3921" s="299">
        <v>1763.2</v>
      </c>
      <c r="R3921" s="299"/>
      <c r="S3921" s="300">
        <v>30.11</v>
      </c>
      <c r="T3921" s="301"/>
      <c r="U3921" s="246"/>
    </row>
    <row r="3922" spans="1:21" x14ac:dyDescent="0.25">
      <c r="A3922" s="290" t="s">
        <v>8537</v>
      </c>
      <c r="B3922" t="s">
        <v>188</v>
      </c>
      <c r="C3922" t="s">
        <v>189</v>
      </c>
      <c r="D3922" t="s">
        <v>190</v>
      </c>
      <c r="E3922" t="s">
        <v>8538</v>
      </c>
      <c r="F3922" t="s">
        <v>148</v>
      </c>
      <c r="G3922" t="s">
        <v>97</v>
      </c>
      <c r="H3922" t="s">
        <v>833</v>
      </c>
      <c r="I3922" s="200">
        <v>7280</v>
      </c>
      <c r="J3922" s="200"/>
      <c r="K3922" s="237">
        <v>361.7</v>
      </c>
      <c r="L3922" s="237"/>
      <c r="M3922" s="288">
        <v>20.13</v>
      </c>
      <c r="N3922" s="288"/>
      <c r="O3922" s="311">
        <v>7280</v>
      </c>
      <c r="P3922" s="298"/>
      <c r="Q3922" s="299">
        <v>363.98</v>
      </c>
      <c r="R3922" s="299"/>
      <c r="S3922" s="300">
        <v>20</v>
      </c>
      <c r="T3922" s="301"/>
      <c r="U3922" s="246"/>
    </row>
    <row r="3923" spans="1:21" x14ac:dyDescent="0.25">
      <c r="A3923" s="290" t="s">
        <v>8539</v>
      </c>
      <c r="B3923" t="s">
        <v>188</v>
      </c>
      <c r="C3923" t="s">
        <v>189</v>
      </c>
      <c r="D3923" t="s">
        <v>190</v>
      </c>
      <c r="E3923" t="s">
        <v>8540</v>
      </c>
      <c r="F3923" t="s">
        <v>148</v>
      </c>
      <c r="G3923" t="s">
        <v>97</v>
      </c>
      <c r="H3923" t="s">
        <v>833</v>
      </c>
      <c r="I3923" s="200">
        <v>130589</v>
      </c>
      <c r="J3923" s="200"/>
      <c r="K3923" s="237">
        <v>4748.7</v>
      </c>
      <c r="L3923" s="237"/>
      <c r="M3923" s="288">
        <v>27.5</v>
      </c>
      <c r="N3923" s="288"/>
      <c r="O3923" s="311">
        <v>130589</v>
      </c>
      <c r="P3923" s="298"/>
      <c r="Q3923" s="299">
        <v>4784.57</v>
      </c>
      <c r="R3923" s="299"/>
      <c r="S3923" s="300">
        <v>27.29</v>
      </c>
      <c r="T3923" s="301"/>
      <c r="U3923" s="246"/>
    </row>
    <row r="3924" spans="1:21" x14ac:dyDescent="0.25">
      <c r="A3924" s="290" t="s">
        <v>8541</v>
      </c>
      <c r="B3924" t="s">
        <v>542</v>
      </c>
      <c r="C3924" t="s">
        <v>543</v>
      </c>
      <c r="D3924" t="s">
        <v>544</v>
      </c>
      <c r="E3924" t="s">
        <v>8542</v>
      </c>
      <c r="F3924" t="s">
        <v>148</v>
      </c>
      <c r="G3924" t="s">
        <v>97</v>
      </c>
      <c r="H3924" t="s">
        <v>833</v>
      </c>
      <c r="I3924" s="200">
        <v>8300</v>
      </c>
      <c r="J3924" s="200"/>
      <c r="K3924" s="237">
        <v>370.1</v>
      </c>
      <c r="L3924" s="237"/>
      <c r="M3924" s="288">
        <v>22.43</v>
      </c>
      <c r="N3924" s="288"/>
      <c r="O3924" s="311">
        <v>10000</v>
      </c>
      <c r="P3924" s="298"/>
      <c r="Q3924" s="299">
        <v>367.5</v>
      </c>
      <c r="R3924" s="299"/>
      <c r="S3924" s="300">
        <v>27.21</v>
      </c>
      <c r="T3924" s="301"/>
      <c r="U3924" s="246"/>
    </row>
    <row r="3925" spans="1:21" x14ac:dyDescent="0.25">
      <c r="A3925" s="290" t="s">
        <v>8543</v>
      </c>
      <c r="B3925" t="s">
        <v>788</v>
      </c>
      <c r="C3925" t="s">
        <v>789</v>
      </c>
      <c r="D3925" t="s">
        <v>790</v>
      </c>
      <c r="E3925" t="s">
        <v>8544</v>
      </c>
      <c r="F3925" t="s">
        <v>148</v>
      </c>
      <c r="G3925" t="s">
        <v>97</v>
      </c>
      <c r="H3925" t="s">
        <v>833</v>
      </c>
      <c r="I3925" s="200">
        <v>38453</v>
      </c>
      <c r="J3925" s="200"/>
      <c r="K3925" s="237">
        <v>2197.1</v>
      </c>
      <c r="L3925" s="237"/>
      <c r="M3925" s="288">
        <v>17.5</v>
      </c>
      <c r="N3925" s="288"/>
      <c r="O3925" s="311">
        <v>39944</v>
      </c>
      <c r="P3925" s="298"/>
      <c r="Q3925" s="299">
        <v>2200.1</v>
      </c>
      <c r="R3925" s="299"/>
      <c r="S3925" s="300">
        <v>18.16</v>
      </c>
      <c r="T3925" s="301"/>
      <c r="U3925" s="246"/>
    </row>
    <row r="3926" spans="1:21" x14ac:dyDescent="0.25">
      <c r="A3926" s="290" t="s">
        <v>8545</v>
      </c>
      <c r="B3926" t="s">
        <v>788</v>
      </c>
      <c r="C3926" t="s">
        <v>789</v>
      </c>
      <c r="D3926" t="s">
        <v>790</v>
      </c>
      <c r="E3926" t="s">
        <v>8546</v>
      </c>
      <c r="F3926" t="s">
        <v>148</v>
      </c>
      <c r="G3926" t="s">
        <v>97</v>
      </c>
      <c r="H3926" t="s">
        <v>833</v>
      </c>
      <c r="I3926" s="200">
        <v>109588</v>
      </c>
      <c r="J3926" s="200"/>
      <c r="K3926" s="237">
        <v>3959.1</v>
      </c>
      <c r="L3926" s="237"/>
      <c r="M3926" s="288">
        <v>27.68</v>
      </c>
      <c r="N3926" s="288"/>
      <c r="O3926" s="311">
        <v>109588</v>
      </c>
      <c r="P3926" s="298"/>
      <c r="Q3926" s="299">
        <v>3959.6</v>
      </c>
      <c r="R3926" s="299"/>
      <c r="S3926" s="300">
        <v>27.68</v>
      </c>
      <c r="T3926" s="301"/>
      <c r="U3926" s="246"/>
    </row>
    <row r="3927" spans="1:21" x14ac:dyDescent="0.25">
      <c r="A3927" s="290" t="s">
        <v>8547</v>
      </c>
      <c r="B3927" t="s">
        <v>791</v>
      </c>
      <c r="C3927" t="s">
        <v>792</v>
      </c>
      <c r="D3927" t="s">
        <v>793</v>
      </c>
      <c r="E3927" t="s">
        <v>8548</v>
      </c>
      <c r="F3927" t="s">
        <v>148</v>
      </c>
      <c r="G3927" t="s">
        <v>97</v>
      </c>
      <c r="H3927" t="s">
        <v>896</v>
      </c>
      <c r="I3927" s="200">
        <v>0</v>
      </c>
      <c r="J3927" s="200"/>
      <c r="K3927" s="237">
        <v>34.83</v>
      </c>
      <c r="L3927" s="237"/>
      <c r="M3927" s="288">
        <v>0</v>
      </c>
      <c r="N3927" s="288"/>
      <c r="O3927" s="311">
        <v>0</v>
      </c>
      <c r="P3927" s="298"/>
      <c r="Q3927" s="299">
        <v>35.82</v>
      </c>
      <c r="R3927" s="299"/>
      <c r="S3927" s="300">
        <v>0</v>
      </c>
      <c r="T3927" s="301"/>
      <c r="U3927" s="246"/>
    </row>
    <row r="3928" spans="1:21" x14ac:dyDescent="0.25">
      <c r="A3928" s="290" t="s">
        <v>8549</v>
      </c>
      <c r="B3928" t="s">
        <v>791</v>
      </c>
      <c r="C3928" t="s">
        <v>792</v>
      </c>
      <c r="D3928" t="s">
        <v>793</v>
      </c>
      <c r="E3928" t="s">
        <v>8550</v>
      </c>
      <c r="F3928" t="s">
        <v>148</v>
      </c>
      <c r="G3928" t="s">
        <v>97</v>
      </c>
      <c r="H3928" t="s">
        <v>833</v>
      </c>
      <c r="I3928" s="200">
        <v>4345</v>
      </c>
      <c r="J3928" s="200"/>
      <c r="K3928" s="237">
        <v>89.55</v>
      </c>
      <c r="L3928" s="237"/>
      <c r="M3928" s="288">
        <v>48.52</v>
      </c>
      <c r="N3928" s="288"/>
      <c r="O3928" s="311">
        <v>4445</v>
      </c>
      <c r="P3928" s="298"/>
      <c r="Q3928" s="299">
        <v>89.55</v>
      </c>
      <c r="R3928" s="299"/>
      <c r="S3928" s="300">
        <v>49.64</v>
      </c>
      <c r="T3928" s="301"/>
      <c r="U3928" s="246"/>
    </row>
    <row r="3929" spans="1:21" x14ac:dyDescent="0.25">
      <c r="A3929" s="290" t="s">
        <v>8551</v>
      </c>
      <c r="B3929" t="s">
        <v>791</v>
      </c>
      <c r="C3929" t="s">
        <v>792</v>
      </c>
      <c r="D3929" t="s">
        <v>793</v>
      </c>
      <c r="E3929" t="s">
        <v>8552</v>
      </c>
      <c r="F3929" t="s">
        <v>148</v>
      </c>
      <c r="G3929" t="s">
        <v>97</v>
      </c>
      <c r="H3929" t="s">
        <v>1469</v>
      </c>
      <c r="I3929" s="200">
        <v>0</v>
      </c>
      <c r="J3929" s="200"/>
      <c r="K3929" s="237">
        <v>0</v>
      </c>
      <c r="L3929" s="237"/>
      <c r="M3929" s="288">
        <v>0</v>
      </c>
      <c r="N3929" s="288"/>
      <c r="O3929" s="311">
        <v>0</v>
      </c>
      <c r="P3929" s="298"/>
      <c r="Q3929" s="299">
        <v>0</v>
      </c>
      <c r="R3929" s="299"/>
      <c r="S3929" s="300">
        <v>0</v>
      </c>
      <c r="T3929" s="301"/>
      <c r="U3929" s="246"/>
    </row>
    <row r="3930" spans="1:21" x14ac:dyDescent="0.25">
      <c r="A3930" s="290" t="s">
        <v>8553</v>
      </c>
      <c r="B3930" t="s">
        <v>791</v>
      </c>
      <c r="C3930" t="s">
        <v>792</v>
      </c>
      <c r="D3930" t="s">
        <v>793</v>
      </c>
      <c r="E3930" t="s">
        <v>8554</v>
      </c>
      <c r="F3930" t="s">
        <v>148</v>
      </c>
      <c r="G3930" t="s">
        <v>97</v>
      </c>
      <c r="H3930" t="s">
        <v>833</v>
      </c>
      <c r="I3930" s="200">
        <v>17631</v>
      </c>
      <c r="J3930" s="200"/>
      <c r="K3930" s="237">
        <v>348.26</v>
      </c>
      <c r="L3930" s="237"/>
      <c r="M3930" s="288">
        <v>50.63</v>
      </c>
      <c r="N3930" s="288"/>
      <c r="O3930" s="311">
        <v>18131</v>
      </c>
      <c r="P3930" s="298"/>
      <c r="Q3930" s="299">
        <v>364.17</v>
      </c>
      <c r="R3930" s="299"/>
      <c r="S3930" s="300">
        <v>49.79</v>
      </c>
      <c r="T3930" s="301"/>
      <c r="U3930" s="246"/>
    </row>
    <row r="3931" spans="1:21" x14ac:dyDescent="0.25">
      <c r="A3931" s="290" t="s">
        <v>8555</v>
      </c>
      <c r="B3931" t="s">
        <v>791</v>
      </c>
      <c r="C3931" t="s">
        <v>792</v>
      </c>
      <c r="D3931" t="s">
        <v>793</v>
      </c>
      <c r="E3931" t="s">
        <v>8556</v>
      </c>
      <c r="F3931" t="s">
        <v>148</v>
      </c>
      <c r="G3931" t="s">
        <v>97</v>
      </c>
      <c r="H3931" t="s">
        <v>1469</v>
      </c>
      <c r="I3931" s="200">
        <v>0</v>
      </c>
      <c r="J3931" s="200"/>
      <c r="K3931" s="237">
        <v>0</v>
      </c>
      <c r="L3931" s="237"/>
      <c r="M3931" s="288">
        <v>0</v>
      </c>
      <c r="N3931" s="288"/>
      <c r="O3931" s="311">
        <v>0</v>
      </c>
      <c r="P3931" s="298"/>
      <c r="Q3931" s="299">
        <v>0</v>
      </c>
      <c r="R3931" s="299"/>
      <c r="S3931" s="300">
        <v>0</v>
      </c>
      <c r="T3931" s="301"/>
      <c r="U3931" s="246"/>
    </row>
    <row r="3932" spans="1:21" x14ac:dyDescent="0.25">
      <c r="A3932" s="290" t="s">
        <v>8557</v>
      </c>
      <c r="B3932" t="s">
        <v>791</v>
      </c>
      <c r="C3932" t="s">
        <v>792</v>
      </c>
      <c r="D3932" t="s">
        <v>793</v>
      </c>
      <c r="E3932" t="s">
        <v>8558</v>
      </c>
      <c r="F3932" t="s">
        <v>148</v>
      </c>
      <c r="G3932" t="s">
        <v>97</v>
      </c>
      <c r="H3932" t="s">
        <v>1469</v>
      </c>
      <c r="I3932" s="200">
        <v>47697</v>
      </c>
      <c r="J3932" s="200"/>
      <c r="K3932" s="237">
        <v>1249.72</v>
      </c>
      <c r="L3932" s="237"/>
      <c r="M3932" s="288">
        <v>38.17</v>
      </c>
      <c r="N3932" s="288"/>
      <c r="O3932" s="311">
        <v>54846</v>
      </c>
      <c r="P3932" s="298"/>
      <c r="Q3932" s="299">
        <v>1266.6400000000001</v>
      </c>
      <c r="R3932" s="299"/>
      <c r="S3932" s="300">
        <v>43.3</v>
      </c>
      <c r="T3932" s="301"/>
      <c r="U3932" s="246"/>
    </row>
    <row r="3933" spans="1:21" x14ac:dyDescent="0.25">
      <c r="A3933" s="290" t="s">
        <v>8559</v>
      </c>
      <c r="B3933" t="s">
        <v>791</v>
      </c>
      <c r="C3933" t="s">
        <v>792</v>
      </c>
      <c r="D3933" t="s">
        <v>793</v>
      </c>
      <c r="E3933" t="s">
        <v>8560</v>
      </c>
      <c r="F3933" t="s">
        <v>148</v>
      </c>
      <c r="G3933" t="s">
        <v>97</v>
      </c>
      <c r="H3933" t="s">
        <v>833</v>
      </c>
      <c r="I3933" s="200">
        <v>20339</v>
      </c>
      <c r="J3933" s="200"/>
      <c r="K3933" s="237">
        <v>287.55</v>
      </c>
      <c r="L3933" s="237"/>
      <c r="M3933" s="288">
        <v>70.73</v>
      </c>
      <c r="N3933" s="288"/>
      <c r="O3933" s="311">
        <v>20339</v>
      </c>
      <c r="P3933" s="298"/>
      <c r="Q3933" s="299">
        <v>287.56</v>
      </c>
      <c r="R3933" s="299"/>
      <c r="S3933" s="300">
        <v>70.73</v>
      </c>
      <c r="T3933" s="301"/>
      <c r="U3933" s="246"/>
    </row>
    <row r="3934" spans="1:21" x14ac:dyDescent="0.25">
      <c r="A3934" s="290" t="s">
        <v>8561</v>
      </c>
      <c r="B3934" t="s">
        <v>791</v>
      </c>
      <c r="C3934" t="s">
        <v>792</v>
      </c>
      <c r="D3934" t="s">
        <v>793</v>
      </c>
      <c r="E3934" t="s">
        <v>8562</v>
      </c>
      <c r="F3934" t="s">
        <v>148</v>
      </c>
      <c r="G3934" t="s">
        <v>97</v>
      </c>
      <c r="H3934" t="s">
        <v>1469</v>
      </c>
      <c r="I3934" s="200">
        <v>0</v>
      </c>
      <c r="J3934" s="200"/>
      <c r="K3934" s="237">
        <v>0</v>
      </c>
      <c r="L3934" s="237"/>
      <c r="M3934" s="288">
        <v>0</v>
      </c>
      <c r="N3934" s="288"/>
      <c r="O3934" s="311">
        <v>0</v>
      </c>
      <c r="P3934" s="298"/>
      <c r="Q3934" s="299">
        <v>0</v>
      </c>
      <c r="R3934" s="299"/>
      <c r="S3934" s="300">
        <v>0</v>
      </c>
      <c r="T3934" s="301"/>
      <c r="U3934" s="246"/>
    </row>
    <row r="3935" spans="1:21" x14ac:dyDescent="0.25">
      <c r="A3935" s="290" t="s">
        <v>8563</v>
      </c>
      <c r="B3935" t="s">
        <v>791</v>
      </c>
      <c r="C3935" t="s">
        <v>792</v>
      </c>
      <c r="D3935" t="s">
        <v>793</v>
      </c>
      <c r="E3935" t="s">
        <v>8564</v>
      </c>
      <c r="F3935" t="s">
        <v>148</v>
      </c>
      <c r="G3935" t="s">
        <v>97</v>
      </c>
      <c r="H3935" t="s">
        <v>896</v>
      </c>
      <c r="I3935" s="200">
        <v>0</v>
      </c>
      <c r="J3935" s="200"/>
      <c r="K3935" s="237">
        <v>32.840000000000003</v>
      </c>
      <c r="L3935" s="237"/>
      <c r="M3935" s="288">
        <v>0</v>
      </c>
      <c r="N3935" s="288"/>
      <c r="O3935" s="311">
        <v>0</v>
      </c>
      <c r="P3935" s="298"/>
      <c r="Q3935" s="299">
        <v>34.83</v>
      </c>
      <c r="R3935" s="299"/>
      <c r="S3935" s="300">
        <v>0</v>
      </c>
      <c r="T3935" s="301"/>
      <c r="U3935" s="246"/>
    </row>
    <row r="3936" spans="1:21" x14ac:dyDescent="0.25">
      <c r="A3936" s="290" t="s">
        <v>8565</v>
      </c>
      <c r="B3936" t="s">
        <v>791</v>
      </c>
      <c r="C3936" t="s">
        <v>792</v>
      </c>
      <c r="D3936" t="s">
        <v>793</v>
      </c>
      <c r="E3936" t="s">
        <v>8566</v>
      </c>
      <c r="F3936" t="s">
        <v>148</v>
      </c>
      <c r="G3936" t="s">
        <v>97</v>
      </c>
      <c r="H3936" t="s">
        <v>833</v>
      </c>
      <c r="I3936" s="200">
        <v>6271</v>
      </c>
      <c r="J3936" s="200"/>
      <c r="K3936" s="237">
        <v>165.18</v>
      </c>
      <c r="L3936" s="237"/>
      <c r="M3936" s="288">
        <v>37.96</v>
      </c>
      <c r="N3936" s="288"/>
      <c r="O3936" s="311">
        <v>6471</v>
      </c>
      <c r="P3936" s="298"/>
      <c r="Q3936" s="299">
        <v>167.16</v>
      </c>
      <c r="R3936" s="299"/>
      <c r="S3936" s="300">
        <v>38.71</v>
      </c>
      <c r="T3936" s="301"/>
      <c r="U3936" s="246"/>
    </row>
    <row r="3937" spans="1:21" x14ac:dyDescent="0.25">
      <c r="A3937" s="290" t="s">
        <v>8567</v>
      </c>
      <c r="B3937" t="s">
        <v>791</v>
      </c>
      <c r="C3937" t="s">
        <v>792</v>
      </c>
      <c r="D3937" t="s">
        <v>793</v>
      </c>
      <c r="E3937" t="s">
        <v>8568</v>
      </c>
      <c r="F3937" t="s">
        <v>148</v>
      </c>
      <c r="G3937" t="s">
        <v>97</v>
      </c>
      <c r="H3937" t="s">
        <v>1469</v>
      </c>
      <c r="I3937" s="200">
        <v>17903</v>
      </c>
      <c r="J3937" s="200"/>
      <c r="K3937" s="237">
        <v>401.98</v>
      </c>
      <c r="L3937" s="237"/>
      <c r="M3937" s="288">
        <v>44.54</v>
      </c>
      <c r="N3937" s="288"/>
      <c r="O3937" s="311">
        <v>17903</v>
      </c>
      <c r="P3937" s="298"/>
      <c r="Q3937" s="299">
        <v>415.91</v>
      </c>
      <c r="R3937" s="299"/>
      <c r="S3937" s="300">
        <v>43.05</v>
      </c>
      <c r="T3937" s="301"/>
      <c r="U3937" s="246"/>
    </row>
    <row r="3938" spans="1:21" x14ac:dyDescent="0.25">
      <c r="A3938" s="290" t="s">
        <v>8569</v>
      </c>
      <c r="B3938" t="s">
        <v>791</v>
      </c>
      <c r="C3938" t="s">
        <v>792</v>
      </c>
      <c r="D3938" t="s">
        <v>793</v>
      </c>
      <c r="E3938" t="s">
        <v>8570</v>
      </c>
      <c r="F3938" t="s">
        <v>148</v>
      </c>
      <c r="G3938" t="s">
        <v>97</v>
      </c>
      <c r="H3938" t="s">
        <v>896</v>
      </c>
      <c r="I3938" s="200">
        <v>0</v>
      </c>
      <c r="J3938" s="200"/>
      <c r="K3938" s="237">
        <v>10.95</v>
      </c>
      <c r="L3938" s="237"/>
      <c r="M3938" s="288">
        <v>0</v>
      </c>
      <c r="N3938" s="288"/>
      <c r="O3938" s="311">
        <v>0</v>
      </c>
      <c r="P3938" s="298"/>
      <c r="Q3938" s="299">
        <v>10.95</v>
      </c>
      <c r="R3938" s="299"/>
      <c r="S3938" s="300">
        <v>0</v>
      </c>
      <c r="T3938" s="301"/>
      <c r="U3938" s="246"/>
    </row>
    <row r="3939" spans="1:21" x14ac:dyDescent="0.25">
      <c r="A3939" s="290" t="s">
        <v>8571</v>
      </c>
      <c r="B3939" t="s">
        <v>791</v>
      </c>
      <c r="C3939" t="s">
        <v>792</v>
      </c>
      <c r="D3939" t="s">
        <v>793</v>
      </c>
      <c r="E3939" t="s">
        <v>8572</v>
      </c>
      <c r="F3939" t="s">
        <v>148</v>
      </c>
      <c r="G3939" t="s">
        <v>97</v>
      </c>
      <c r="H3939" t="s">
        <v>1469</v>
      </c>
      <c r="I3939" s="200">
        <v>0</v>
      </c>
      <c r="J3939" s="200"/>
      <c r="K3939" s="237">
        <v>0</v>
      </c>
      <c r="L3939" s="237"/>
      <c r="M3939" s="288">
        <v>0</v>
      </c>
      <c r="N3939" s="288"/>
      <c r="O3939" s="311">
        <v>0</v>
      </c>
      <c r="P3939" s="298"/>
      <c r="Q3939" s="299">
        <v>0</v>
      </c>
      <c r="R3939" s="299"/>
      <c r="S3939" s="300">
        <v>0</v>
      </c>
      <c r="T3939" s="301"/>
      <c r="U3939" s="246"/>
    </row>
    <row r="3940" spans="1:21" x14ac:dyDescent="0.25">
      <c r="A3940" s="290" t="s">
        <v>8573</v>
      </c>
      <c r="B3940" t="s">
        <v>791</v>
      </c>
      <c r="C3940" t="s">
        <v>792</v>
      </c>
      <c r="D3940" t="s">
        <v>793</v>
      </c>
      <c r="E3940" t="s">
        <v>8574</v>
      </c>
      <c r="F3940" t="s">
        <v>148</v>
      </c>
      <c r="G3940" t="s">
        <v>97</v>
      </c>
      <c r="H3940" t="s">
        <v>1469</v>
      </c>
      <c r="I3940" s="200">
        <v>45848</v>
      </c>
      <c r="J3940" s="200"/>
      <c r="K3940" s="237">
        <v>1336.28</v>
      </c>
      <c r="L3940" s="237"/>
      <c r="M3940" s="288">
        <v>34.31</v>
      </c>
      <c r="N3940" s="288"/>
      <c r="O3940" s="311">
        <v>46394</v>
      </c>
      <c r="P3940" s="298"/>
      <c r="Q3940" s="299">
        <v>1352.21</v>
      </c>
      <c r="R3940" s="299"/>
      <c r="S3940" s="300">
        <v>34.31</v>
      </c>
      <c r="T3940" s="301"/>
      <c r="U3940" s="246"/>
    </row>
    <row r="3941" spans="1:21" x14ac:dyDescent="0.25">
      <c r="A3941" s="290" t="s">
        <v>8575</v>
      </c>
      <c r="B3941" t="s">
        <v>791</v>
      </c>
      <c r="C3941" t="s">
        <v>792</v>
      </c>
      <c r="D3941" t="s">
        <v>793</v>
      </c>
      <c r="E3941" t="s">
        <v>8576</v>
      </c>
      <c r="F3941" t="s">
        <v>148</v>
      </c>
      <c r="G3941" t="s">
        <v>97</v>
      </c>
      <c r="H3941" t="s">
        <v>833</v>
      </c>
      <c r="I3941" s="200">
        <v>31859</v>
      </c>
      <c r="J3941" s="200"/>
      <c r="K3941" s="237">
        <v>465.66</v>
      </c>
      <c r="L3941" s="237"/>
      <c r="M3941" s="288">
        <v>68.42</v>
      </c>
      <c r="N3941" s="288"/>
      <c r="O3941" s="311">
        <v>33859</v>
      </c>
      <c r="P3941" s="298"/>
      <c r="Q3941" s="299">
        <v>465.66</v>
      </c>
      <c r="R3941" s="299"/>
      <c r="S3941" s="300">
        <v>72.709999999999994</v>
      </c>
      <c r="T3941" s="301"/>
      <c r="U3941" s="246"/>
    </row>
    <row r="3942" spans="1:21" x14ac:dyDescent="0.25">
      <c r="A3942" s="290" t="s">
        <v>8577</v>
      </c>
      <c r="B3942" t="s">
        <v>791</v>
      </c>
      <c r="C3942" t="s">
        <v>792</v>
      </c>
      <c r="D3942" t="s">
        <v>793</v>
      </c>
      <c r="E3942" t="s">
        <v>8578</v>
      </c>
      <c r="F3942" t="s">
        <v>148</v>
      </c>
      <c r="G3942" t="s">
        <v>97</v>
      </c>
      <c r="H3942" t="s">
        <v>1469</v>
      </c>
      <c r="I3942" s="200">
        <v>0</v>
      </c>
      <c r="J3942" s="200"/>
      <c r="K3942" s="237">
        <v>0</v>
      </c>
      <c r="L3942" s="237"/>
      <c r="M3942" s="288">
        <v>0</v>
      </c>
      <c r="N3942" s="288"/>
      <c r="O3942" s="311">
        <v>0</v>
      </c>
      <c r="P3942" s="298"/>
      <c r="Q3942" s="299">
        <v>0</v>
      </c>
      <c r="R3942" s="299"/>
      <c r="S3942" s="300">
        <v>0</v>
      </c>
      <c r="T3942" s="301"/>
      <c r="U3942" s="246"/>
    </row>
    <row r="3943" spans="1:21" x14ac:dyDescent="0.25">
      <c r="A3943" s="290" t="s">
        <v>8579</v>
      </c>
      <c r="B3943" t="s">
        <v>791</v>
      </c>
      <c r="C3943" t="s">
        <v>792</v>
      </c>
      <c r="D3943" t="s">
        <v>793</v>
      </c>
      <c r="E3943" t="s">
        <v>8580</v>
      </c>
      <c r="F3943" t="s">
        <v>148</v>
      </c>
      <c r="G3943" t="s">
        <v>97</v>
      </c>
      <c r="H3943" t="s">
        <v>833</v>
      </c>
      <c r="I3943" s="200">
        <v>82703</v>
      </c>
      <c r="J3943" s="200"/>
      <c r="K3943" s="237">
        <v>1671.6</v>
      </c>
      <c r="L3943" s="237"/>
      <c r="M3943" s="288">
        <v>49.48</v>
      </c>
      <c r="N3943" s="288"/>
      <c r="O3943" s="311">
        <v>84203</v>
      </c>
      <c r="P3943" s="298"/>
      <c r="Q3943" s="299">
        <v>1746.23</v>
      </c>
      <c r="R3943" s="299"/>
      <c r="S3943" s="300">
        <v>48.22</v>
      </c>
      <c r="T3943" s="301"/>
      <c r="U3943" s="246"/>
    </row>
    <row r="3944" spans="1:21" x14ac:dyDescent="0.25">
      <c r="A3944" s="290" t="s">
        <v>8581</v>
      </c>
      <c r="B3944" t="s">
        <v>791</v>
      </c>
      <c r="C3944" t="s">
        <v>792</v>
      </c>
      <c r="D3944" t="s">
        <v>793</v>
      </c>
      <c r="E3944" t="s">
        <v>8582</v>
      </c>
      <c r="F3944" t="s">
        <v>148</v>
      </c>
      <c r="G3944" t="s">
        <v>97</v>
      </c>
      <c r="H3944" t="s">
        <v>833</v>
      </c>
      <c r="I3944" s="200">
        <v>0</v>
      </c>
      <c r="J3944" s="200"/>
      <c r="K3944" s="237">
        <v>88.55</v>
      </c>
      <c r="L3944" s="237"/>
      <c r="M3944" s="288">
        <v>0</v>
      </c>
      <c r="N3944" s="288"/>
      <c r="O3944" s="311">
        <v>1000</v>
      </c>
      <c r="P3944" s="298"/>
      <c r="Q3944" s="299">
        <v>87.56</v>
      </c>
      <c r="R3944" s="299"/>
      <c r="S3944" s="300">
        <v>11.42</v>
      </c>
      <c r="T3944" s="301"/>
      <c r="U3944" s="246"/>
    </row>
    <row r="3945" spans="1:21" x14ac:dyDescent="0.25">
      <c r="A3945" s="290" t="s">
        <v>8583</v>
      </c>
      <c r="B3945" t="s">
        <v>791</v>
      </c>
      <c r="C3945" t="s">
        <v>792</v>
      </c>
      <c r="D3945" t="s">
        <v>793</v>
      </c>
      <c r="E3945" t="s">
        <v>7841</v>
      </c>
      <c r="F3945" t="s">
        <v>148</v>
      </c>
      <c r="G3945" t="s">
        <v>97</v>
      </c>
      <c r="H3945" t="s">
        <v>833</v>
      </c>
      <c r="I3945" s="200">
        <v>13400</v>
      </c>
      <c r="J3945" s="200"/>
      <c r="K3945" s="237">
        <v>266.66000000000003</v>
      </c>
      <c r="L3945" s="237"/>
      <c r="M3945" s="288">
        <v>50.25</v>
      </c>
      <c r="N3945" s="288"/>
      <c r="O3945" s="311">
        <v>13668</v>
      </c>
      <c r="P3945" s="298"/>
      <c r="Q3945" s="299">
        <v>264.67</v>
      </c>
      <c r="R3945" s="299"/>
      <c r="S3945" s="300">
        <v>51.64</v>
      </c>
      <c r="T3945" s="301"/>
      <c r="U3945" s="246"/>
    </row>
    <row r="3946" spans="1:21" x14ac:dyDescent="0.25">
      <c r="A3946" s="290" t="s">
        <v>8584</v>
      </c>
      <c r="B3946" t="s">
        <v>791</v>
      </c>
      <c r="C3946" t="s">
        <v>792</v>
      </c>
      <c r="D3946" t="s">
        <v>793</v>
      </c>
      <c r="E3946" t="s">
        <v>8585</v>
      </c>
      <c r="F3946" t="s">
        <v>148</v>
      </c>
      <c r="G3946" t="s">
        <v>97</v>
      </c>
      <c r="H3946" t="s">
        <v>833</v>
      </c>
      <c r="I3946" s="200">
        <v>7670</v>
      </c>
      <c r="J3946" s="200"/>
      <c r="K3946" s="237">
        <v>360.19</v>
      </c>
      <c r="L3946" s="237"/>
      <c r="M3946" s="288">
        <v>21.29</v>
      </c>
      <c r="N3946" s="288"/>
      <c r="O3946" s="311">
        <v>7813</v>
      </c>
      <c r="P3946" s="298"/>
      <c r="Q3946" s="299">
        <v>363.18</v>
      </c>
      <c r="R3946" s="299"/>
      <c r="S3946" s="300">
        <v>21.51</v>
      </c>
      <c r="T3946" s="301"/>
      <c r="U3946" s="246"/>
    </row>
    <row r="3947" spans="1:21" x14ac:dyDescent="0.25">
      <c r="A3947" s="290" t="s">
        <v>8586</v>
      </c>
      <c r="B3947" t="s">
        <v>791</v>
      </c>
      <c r="C3947" t="s">
        <v>792</v>
      </c>
      <c r="D3947" t="s">
        <v>793</v>
      </c>
      <c r="E3947" t="s">
        <v>1048</v>
      </c>
      <c r="F3947" t="s">
        <v>148</v>
      </c>
      <c r="G3947" t="s">
        <v>97</v>
      </c>
      <c r="H3947" t="s">
        <v>896</v>
      </c>
      <c r="I3947" s="200">
        <v>0</v>
      </c>
      <c r="J3947" s="200"/>
      <c r="K3947" s="237">
        <v>14.93</v>
      </c>
      <c r="L3947" s="237"/>
      <c r="M3947" s="288">
        <v>0</v>
      </c>
      <c r="N3947" s="288"/>
      <c r="O3947" s="311">
        <v>0</v>
      </c>
      <c r="P3947" s="298"/>
      <c r="Q3947" s="299">
        <v>14.93</v>
      </c>
      <c r="R3947" s="299"/>
      <c r="S3947" s="300">
        <v>0</v>
      </c>
      <c r="T3947" s="301"/>
      <c r="U3947" s="246"/>
    </row>
    <row r="3948" spans="1:21" x14ac:dyDescent="0.25">
      <c r="A3948" s="290" t="s">
        <v>8587</v>
      </c>
      <c r="B3948" t="s">
        <v>791</v>
      </c>
      <c r="C3948" t="s">
        <v>792</v>
      </c>
      <c r="D3948" t="s">
        <v>793</v>
      </c>
      <c r="E3948" t="s">
        <v>8588</v>
      </c>
      <c r="F3948" t="s">
        <v>148</v>
      </c>
      <c r="G3948" t="s">
        <v>97</v>
      </c>
      <c r="H3948" t="s">
        <v>833</v>
      </c>
      <c r="I3948" s="200">
        <v>20746</v>
      </c>
      <c r="J3948" s="200"/>
      <c r="K3948" s="237">
        <v>286.56</v>
      </c>
      <c r="L3948" s="237"/>
      <c r="M3948" s="288">
        <v>72.400000000000006</v>
      </c>
      <c r="N3948" s="288"/>
      <c r="O3948" s="311">
        <v>20746</v>
      </c>
      <c r="P3948" s="298"/>
      <c r="Q3948" s="299">
        <v>290.54000000000002</v>
      </c>
      <c r="R3948" s="299"/>
      <c r="S3948" s="300">
        <v>71.400000000000006</v>
      </c>
      <c r="T3948" s="301"/>
      <c r="U3948" s="246"/>
    </row>
    <row r="3949" spans="1:21" x14ac:dyDescent="0.25">
      <c r="A3949" s="290" t="s">
        <v>8589</v>
      </c>
      <c r="B3949" t="s">
        <v>791</v>
      </c>
      <c r="C3949" t="s">
        <v>792</v>
      </c>
      <c r="D3949" t="s">
        <v>793</v>
      </c>
      <c r="E3949" t="s">
        <v>8590</v>
      </c>
      <c r="F3949" t="s">
        <v>148</v>
      </c>
      <c r="G3949" t="s">
        <v>97</v>
      </c>
      <c r="H3949" t="s">
        <v>1469</v>
      </c>
      <c r="I3949" s="200">
        <v>0</v>
      </c>
      <c r="J3949" s="200"/>
      <c r="K3949" s="237">
        <v>0</v>
      </c>
      <c r="L3949" s="237"/>
      <c r="M3949" s="288">
        <v>0</v>
      </c>
      <c r="N3949" s="288"/>
      <c r="O3949" s="311">
        <v>0</v>
      </c>
      <c r="P3949" s="298"/>
      <c r="Q3949" s="299">
        <v>0</v>
      </c>
      <c r="R3949" s="299"/>
      <c r="S3949" s="300">
        <v>0</v>
      </c>
      <c r="T3949" s="301"/>
      <c r="U3949" s="246"/>
    </row>
    <row r="3950" spans="1:21" x14ac:dyDescent="0.25">
      <c r="A3950" s="290" t="s">
        <v>8591</v>
      </c>
      <c r="B3950" t="s">
        <v>791</v>
      </c>
      <c r="C3950" t="s">
        <v>792</v>
      </c>
      <c r="D3950" t="s">
        <v>793</v>
      </c>
      <c r="E3950" t="s">
        <v>8592</v>
      </c>
      <c r="F3950" t="s">
        <v>148</v>
      </c>
      <c r="G3950" t="s">
        <v>97</v>
      </c>
      <c r="H3950" t="s">
        <v>833</v>
      </c>
      <c r="I3950" s="200">
        <v>23460</v>
      </c>
      <c r="J3950" s="200"/>
      <c r="K3950" s="237">
        <v>574.12</v>
      </c>
      <c r="L3950" s="237"/>
      <c r="M3950" s="288">
        <v>40.86</v>
      </c>
      <c r="N3950" s="288"/>
      <c r="O3950" s="311">
        <v>23460</v>
      </c>
      <c r="P3950" s="298"/>
      <c r="Q3950" s="299">
        <v>579.09</v>
      </c>
      <c r="R3950" s="299"/>
      <c r="S3950" s="300">
        <v>40.51</v>
      </c>
      <c r="T3950" s="301"/>
      <c r="U3950" s="246"/>
    </row>
    <row r="3951" spans="1:21" x14ac:dyDescent="0.25">
      <c r="A3951" s="290" t="s">
        <v>8593</v>
      </c>
      <c r="B3951" t="s">
        <v>791</v>
      </c>
      <c r="C3951" t="s">
        <v>792</v>
      </c>
      <c r="D3951" t="s">
        <v>793</v>
      </c>
      <c r="E3951" t="s">
        <v>8594</v>
      </c>
      <c r="F3951" t="s">
        <v>148</v>
      </c>
      <c r="G3951" t="s">
        <v>97</v>
      </c>
      <c r="H3951" t="s">
        <v>833</v>
      </c>
      <c r="I3951" s="200">
        <v>6500</v>
      </c>
      <c r="J3951" s="200"/>
      <c r="K3951" s="237">
        <v>298.51</v>
      </c>
      <c r="L3951" s="237"/>
      <c r="M3951" s="288">
        <v>21.77</v>
      </c>
      <c r="N3951" s="288"/>
      <c r="O3951" s="311">
        <v>7100</v>
      </c>
      <c r="P3951" s="298"/>
      <c r="Q3951" s="299">
        <v>305.47000000000003</v>
      </c>
      <c r="R3951" s="299"/>
      <c r="S3951" s="300">
        <v>23.24</v>
      </c>
      <c r="T3951" s="301"/>
      <c r="U3951" s="246"/>
    </row>
    <row r="3952" spans="1:21" x14ac:dyDescent="0.25">
      <c r="A3952" s="290" t="s">
        <v>8595</v>
      </c>
      <c r="B3952" t="s">
        <v>791</v>
      </c>
      <c r="C3952" t="s">
        <v>792</v>
      </c>
      <c r="D3952" t="s">
        <v>793</v>
      </c>
      <c r="E3952" t="s">
        <v>8596</v>
      </c>
      <c r="F3952" t="s">
        <v>148</v>
      </c>
      <c r="G3952" t="s">
        <v>97</v>
      </c>
      <c r="H3952" t="s">
        <v>833</v>
      </c>
      <c r="I3952" s="200">
        <v>27750</v>
      </c>
      <c r="J3952" s="200"/>
      <c r="K3952" s="237">
        <v>526.36</v>
      </c>
      <c r="L3952" s="237"/>
      <c r="M3952" s="288">
        <v>52.72</v>
      </c>
      <c r="N3952" s="288"/>
      <c r="O3952" s="311">
        <v>29200</v>
      </c>
      <c r="P3952" s="298"/>
      <c r="Q3952" s="299">
        <v>525.36</v>
      </c>
      <c r="R3952" s="299"/>
      <c r="S3952" s="300">
        <v>55.58</v>
      </c>
      <c r="T3952" s="301"/>
      <c r="U3952" s="246"/>
    </row>
    <row r="3953" spans="1:21" x14ac:dyDescent="0.25">
      <c r="A3953" s="290" t="s">
        <v>8597</v>
      </c>
      <c r="B3953" t="s">
        <v>791</v>
      </c>
      <c r="C3953" t="s">
        <v>792</v>
      </c>
      <c r="D3953" t="s">
        <v>793</v>
      </c>
      <c r="E3953" t="s">
        <v>8598</v>
      </c>
      <c r="F3953" t="s">
        <v>148</v>
      </c>
      <c r="G3953" t="s">
        <v>97</v>
      </c>
      <c r="H3953" t="s">
        <v>1469</v>
      </c>
      <c r="I3953" s="200">
        <v>9466</v>
      </c>
      <c r="J3953" s="200"/>
      <c r="K3953" s="237">
        <v>425.86</v>
      </c>
      <c r="L3953" s="237"/>
      <c r="M3953" s="288">
        <v>22.23</v>
      </c>
      <c r="N3953" s="288"/>
      <c r="O3953" s="311">
        <v>10000</v>
      </c>
      <c r="P3953" s="298"/>
      <c r="Q3953" s="299">
        <v>449.74</v>
      </c>
      <c r="R3953" s="299"/>
      <c r="S3953" s="300">
        <v>22.24</v>
      </c>
      <c r="T3953" s="301"/>
      <c r="U3953" s="246"/>
    </row>
    <row r="3954" spans="1:21" x14ac:dyDescent="0.25">
      <c r="A3954" s="290" t="s">
        <v>8599</v>
      </c>
      <c r="B3954" t="s">
        <v>791</v>
      </c>
      <c r="C3954" t="s">
        <v>792</v>
      </c>
      <c r="D3954" t="s">
        <v>793</v>
      </c>
      <c r="E3954" t="s">
        <v>8600</v>
      </c>
      <c r="F3954" t="s">
        <v>148</v>
      </c>
      <c r="G3954" t="s">
        <v>97</v>
      </c>
      <c r="H3954" t="s">
        <v>833</v>
      </c>
      <c r="I3954" s="200">
        <v>45627</v>
      </c>
      <c r="J3954" s="200"/>
      <c r="K3954" s="237">
        <v>922.37</v>
      </c>
      <c r="L3954" s="237"/>
      <c r="M3954" s="288">
        <v>49.47</v>
      </c>
      <c r="N3954" s="288"/>
      <c r="O3954" s="311">
        <v>64257</v>
      </c>
      <c r="P3954" s="298"/>
      <c r="Q3954" s="299">
        <v>988.04</v>
      </c>
      <c r="R3954" s="299"/>
      <c r="S3954" s="300">
        <v>65.03</v>
      </c>
      <c r="T3954" s="301"/>
      <c r="U3954" s="246"/>
    </row>
    <row r="3955" spans="1:21" x14ac:dyDescent="0.25">
      <c r="A3955" s="290" t="s">
        <v>8601</v>
      </c>
      <c r="B3955" t="s">
        <v>791</v>
      </c>
      <c r="C3955" t="s">
        <v>792</v>
      </c>
      <c r="D3955" t="s">
        <v>793</v>
      </c>
      <c r="E3955" t="s">
        <v>8602</v>
      </c>
      <c r="F3955" t="s">
        <v>148</v>
      </c>
      <c r="G3955" t="s">
        <v>97</v>
      </c>
      <c r="H3955" t="s">
        <v>1469</v>
      </c>
      <c r="I3955" s="200">
        <v>0</v>
      </c>
      <c r="J3955" s="200"/>
      <c r="K3955" s="237">
        <v>0</v>
      </c>
      <c r="L3955" s="237"/>
      <c r="M3955" s="288">
        <v>0</v>
      </c>
      <c r="N3955" s="288"/>
      <c r="O3955" s="311">
        <v>0</v>
      </c>
      <c r="P3955" s="298"/>
      <c r="Q3955" s="299">
        <v>0</v>
      </c>
      <c r="R3955" s="299"/>
      <c r="S3955" s="300">
        <v>0</v>
      </c>
      <c r="T3955" s="301"/>
      <c r="U3955" s="246"/>
    </row>
    <row r="3956" spans="1:21" x14ac:dyDescent="0.25">
      <c r="A3956" s="290" t="s">
        <v>8603</v>
      </c>
      <c r="B3956" t="s">
        <v>791</v>
      </c>
      <c r="C3956" t="s">
        <v>792</v>
      </c>
      <c r="D3956" t="s">
        <v>793</v>
      </c>
      <c r="E3956" t="s">
        <v>8604</v>
      </c>
      <c r="F3956" t="s">
        <v>148</v>
      </c>
      <c r="G3956" t="s">
        <v>97</v>
      </c>
      <c r="H3956" t="s">
        <v>1469</v>
      </c>
      <c r="I3956" s="200">
        <v>0</v>
      </c>
      <c r="J3956" s="200"/>
      <c r="K3956" s="237">
        <v>0</v>
      </c>
      <c r="L3956" s="237"/>
      <c r="M3956" s="288">
        <v>0</v>
      </c>
      <c r="N3956" s="288"/>
      <c r="O3956" s="311">
        <v>0</v>
      </c>
      <c r="P3956" s="298"/>
      <c r="Q3956" s="299">
        <v>0</v>
      </c>
      <c r="R3956" s="299"/>
      <c r="S3956" s="300">
        <v>0</v>
      </c>
      <c r="T3956" s="301"/>
      <c r="U3956" s="246"/>
    </row>
    <row r="3957" spans="1:21" x14ac:dyDescent="0.25">
      <c r="A3957" s="290" t="s">
        <v>8605</v>
      </c>
      <c r="B3957" t="s">
        <v>791</v>
      </c>
      <c r="C3957" t="s">
        <v>792</v>
      </c>
      <c r="D3957" t="s">
        <v>793</v>
      </c>
      <c r="E3957" t="s">
        <v>8606</v>
      </c>
      <c r="F3957" t="s">
        <v>148</v>
      </c>
      <c r="G3957" t="s">
        <v>97</v>
      </c>
      <c r="H3957" t="s">
        <v>833</v>
      </c>
      <c r="I3957" s="200">
        <v>16391</v>
      </c>
      <c r="J3957" s="200"/>
      <c r="K3957" s="237">
        <v>629.84</v>
      </c>
      <c r="L3957" s="237"/>
      <c r="M3957" s="288">
        <v>26.02</v>
      </c>
      <c r="N3957" s="288"/>
      <c r="O3957" s="311">
        <v>18972</v>
      </c>
      <c r="P3957" s="298"/>
      <c r="Q3957" s="299">
        <v>701.47</v>
      </c>
      <c r="R3957" s="299"/>
      <c r="S3957" s="300">
        <v>27.05</v>
      </c>
      <c r="T3957" s="301"/>
      <c r="U3957" s="246"/>
    </row>
    <row r="3958" spans="1:21" x14ac:dyDescent="0.25">
      <c r="A3958" s="290" t="s">
        <v>8607</v>
      </c>
      <c r="B3958" t="s">
        <v>791</v>
      </c>
      <c r="C3958" t="s">
        <v>792</v>
      </c>
      <c r="D3958" t="s">
        <v>793</v>
      </c>
      <c r="E3958" t="s">
        <v>8608</v>
      </c>
      <c r="F3958" t="s">
        <v>148</v>
      </c>
      <c r="G3958" t="s">
        <v>97</v>
      </c>
      <c r="H3958" t="s">
        <v>833</v>
      </c>
      <c r="I3958" s="200">
        <v>360084</v>
      </c>
      <c r="J3958" s="200"/>
      <c r="K3958" s="237">
        <v>8359</v>
      </c>
      <c r="L3958" s="237"/>
      <c r="M3958" s="288">
        <v>43.08</v>
      </c>
      <c r="N3958" s="288"/>
      <c r="O3958" s="311">
        <v>384750</v>
      </c>
      <c r="P3958" s="298"/>
      <c r="Q3958" s="299">
        <v>8490.34</v>
      </c>
      <c r="R3958" s="299"/>
      <c r="S3958" s="300">
        <v>45.32</v>
      </c>
      <c r="T3958" s="301"/>
      <c r="U3958" s="246"/>
    </row>
    <row r="3959" spans="1:21" x14ac:dyDescent="0.25">
      <c r="A3959" s="290" t="s">
        <v>8609</v>
      </c>
      <c r="B3959" t="s">
        <v>791</v>
      </c>
      <c r="C3959" t="s">
        <v>792</v>
      </c>
      <c r="D3959" t="s">
        <v>793</v>
      </c>
      <c r="E3959" t="s">
        <v>4420</v>
      </c>
      <c r="F3959" t="s">
        <v>148</v>
      </c>
      <c r="G3959" t="s">
        <v>97</v>
      </c>
      <c r="H3959" t="s">
        <v>833</v>
      </c>
      <c r="I3959" s="200">
        <v>23868</v>
      </c>
      <c r="J3959" s="200"/>
      <c r="K3959" s="237">
        <v>566.16</v>
      </c>
      <c r="L3959" s="237"/>
      <c r="M3959" s="288">
        <v>42.16</v>
      </c>
      <c r="N3959" s="288"/>
      <c r="O3959" s="311">
        <v>26340</v>
      </c>
      <c r="P3959" s="298"/>
      <c r="Q3959" s="299">
        <v>565.16</v>
      </c>
      <c r="R3959" s="299"/>
      <c r="S3959" s="300">
        <v>46.61</v>
      </c>
      <c r="T3959" s="301"/>
      <c r="U3959" s="246"/>
    </row>
    <row r="3960" spans="1:21" x14ac:dyDescent="0.25">
      <c r="A3960" s="290" t="s">
        <v>8610</v>
      </c>
      <c r="B3960" t="s">
        <v>791</v>
      </c>
      <c r="C3960" t="s">
        <v>792</v>
      </c>
      <c r="D3960" t="s">
        <v>793</v>
      </c>
      <c r="E3960" t="s">
        <v>334</v>
      </c>
      <c r="F3960" t="s">
        <v>148</v>
      </c>
      <c r="G3960" t="s">
        <v>97</v>
      </c>
      <c r="H3960" t="s">
        <v>833</v>
      </c>
      <c r="I3960" s="200">
        <v>5426</v>
      </c>
      <c r="J3960" s="200"/>
      <c r="K3960" s="237">
        <v>251.74</v>
      </c>
      <c r="L3960" s="237"/>
      <c r="M3960" s="288">
        <v>21.55</v>
      </c>
      <c r="N3960" s="288"/>
      <c r="O3960" s="311">
        <v>5126</v>
      </c>
      <c r="P3960" s="298"/>
      <c r="Q3960" s="299">
        <v>254.72</v>
      </c>
      <c r="R3960" s="299"/>
      <c r="S3960" s="300">
        <v>20.12</v>
      </c>
      <c r="T3960" s="301"/>
      <c r="U3960" s="246"/>
    </row>
    <row r="3961" spans="1:21" x14ac:dyDescent="0.25">
      <c r="A3961" s="290" t="s">
        <v>8611</v>
      </c>
      <c r="B3961" t="s">
        <v>791</v>
      </c>
      <c r="C3961" t="s">
        <v>792</v>
      </c>
      <c r="D3961" t="s">
        <v>793</v>
      </c>
      <c r="E3961" t="s">
        <v>8612</v>
      </c>
      <c r="F3961" t="s">
        <v>148</v>
      </c>
      <c r="G3961" t="s">
        <v>97</v>
      </c>
      <c r="H3961" t="s">
        <v>1469</v>
      </c>
      <c r="I3961" s="200">
        <v>15200</v>
      </c>
      <c r="J3961" s="200"/>
      <c r="K3961" s="237">
        <v>348.26</v>
      </c>
      <c r="L3961" s="237"/>
      <c r="M3961" s="288">
        <v>43.65</v>
      </c>
      <c r="N3961" s="288"/>
      <c r="O3961" s="311">
        <v>15200</v>
      </c>
      <c r="P3961" s="298"/>
      <c r="Q3961" s="299">
        <v>355.22</v>
      </c>
      <c r="R3961" s="299"/>
      <c r="S3961" s="300">
        <v>42.79</v>
      </c>
      <c r="T3961" s="301"/>
      <c r="U3961" s="246"/>
    </row>
    <row r="3962" spans="1:21" x14ac:dyDescent="0.25">
      <c r="A3962" s="290" t="s">
        <v>8613</v>
      </c>
      <c r="B3962" t="s">
        <v>791</v>
      </c>
      <c r="C3962" t="s">
        <v>792</v>
      </c>
      <c r="D3962" t="s">
        <v>793</v>
      </c>
      <c r="E3962" t="s">
        <v>8614</v>
      </c>
      <c r="F3962" t="s">
        <v>148</v>
      </c>
      <c r="G3962" t="s">
        <v>97</v>
      </c>
      <c r="H3962" t="s">
        <v>833</v>
      </c>
      <c r="I3962" s="200">
        <v>8613</v>
      </c>
      <c r="J3962" s="200"/>
      <c r="K3962" s="237">
        <v>159.19999999999999</v>
      </c>
      <c r="L3962" s="237"/>
      <c r="M3962" s="288">
        <v>54.1</v>
      </c>
      <c r="N3962" s="288"/>
      <c r="O3962" s="311">
        <v>9113</v>
      </c>
      <c r="P3962" s="298"/>
      <c r="Q3962" s="299">
        <v>163.18</v>
      </c>
      <c r="R3962" s="299"/>
      <c r="S3962" s="300">
        <v>55.85</v>
      </c>
      <c r="T3962" s="301"/>
      <c r="U3962" s="246"/>
    </row>
    <row r="3963" spans="1:21" x14ac:dyDescent="0.25">
      <c r="A3963" s="290" t="s">
        <v>8615</v>
      </c>
      <c r="B3963" t="s">
        <v>791</v>
      </c>
      <c r="C3963" t="s">
        <v>792</v>
      </c>
      <c r="D3963" t="s">
        <v>793</v>
      </c>
      <c r="E3963" t="s">
        <v>8616</v>
      </c>
      <c r="F3963" t="s">
        <v>148</v>
      </c>
      <c r="G3963" t="s">
        <v>97</v>
      </c>
      <c r="H3963" t="s">
        <v>833</v>
      </c>
      <c r="I3963" s="200">
        <v>541214</v>
      </c>
      <c r="J3963" s="200"/>
      <c r="K3963" s="237">
        <v>9090.32</v>
      </c>
      <c r="L3963" s="237"/>
      <c r="M3963" s="288">
        <v>59.54</v>
      </c>
      <c r="N3963" s="288"/>
      <c r="O3963" s="311">
        <v>581872</v>
      </c>
      <c r="P3963" s="298"/>
      <c r="Q3963" s="299">
        <v>9317.18</v>
      </c>
      <c r="R3963" s="299"/>
      <c r="S3963" s="300">
        <v>62.45</v>
      </c>
      <c r="T3963" s="301"/>
      <c r="U3963" s="246"/>
    </row>
    <row r="3964" spans="1:21" x14ac:dyDescent="0.25">
      <c r="A3964" s="290" t="s">
        <v>8617</v>
      </c>
      <c r="B3964" t="s">
        <v>791</v>
      </c>
      <c r="C3964" t="s">
        <v>792</v>
      </c>
      <c r="D3964" t="s">
        <v>793</v>
      </c>
      <c r="E3964" t="s">
        <v>8618</v>
      </c>
      <c r="F3964" t="s">
        <v>148</v>
      </c>
      <c r="G3964" t="s">
        <v>97</v>
      </c>
      <c r="H3964" t="s">
        <v>833</v>
      </c>
      <c r="I3964" s="200">
        <v>18000</v>
      </c>
      <c r="J3964" s="200"/>
      <c r="K3964" s="237">
        <v>425.86</v>
      </c>
      <c r="L3964" s="237"/>
      <c r="M3964" s="288">
        <v>42.27</v>
      </c>
      <c r="N3964" s="288"/>
      <c r="O3964" s="311">
        <v>19000</v>
      </c>
      <c r="P3964" s="298"/>
      <c r="Q3964" s="299">
        <v>420.89</v>
      </c>
      <c r="R3964" s="299"/>
      <c r="S3964" s="300">
        <v>45.14</v>
      </c>
      <c r="T3964" s="301"/>
      <c r="U3964" s="246"/>
    </row>
    <row r="3965" spans="1:21" x14ac:dyDescent="0.25">
      <c r="A3965" s="290" t="s">
        <v>8619</v>
      </c>
      <c r="B3965" t="s">
        <v>791</v>
      </c>
      <c r="C3965" t="s">
        <v>792</v>
      </c>
      <c r="D3965" t="s">
        <v>793</v>
      </c>
      <c r="E3965" t="s">
        <v>8620</v>
      </c>
      <c r="F3965" t="s">
        <v>148</v>
      </c>
      <c r="G3965" t="s">
        <v>97</v>
      </c>
      <c r="H3965" t="s">
        <v>1469</v>
      </c>
      <c r="I3965" s="200">
        <v>11876</v>
      </c>
      <c r="J3965" s="200"/>
      <c r="K3965" s="237">
        <v>293.52999999999997</v>
      </c>
      <c r="L3965" s="237"/>
      <c r="M3965" s="288">
        <v>40.46</v>
      </c>
      <c r="N3965" s="288"/>
      <c r="O3965" s="311">
        <v>12393</v>
      </c>
      <c r="P3965" s="298"/>
      <c r="Q3965" s="299">
        <v>295.52</v>
      </c>
      <c r="R3965" s="299"/>
      <c r="S3965" s="300">
        <v>41.94</v>
      </c>
      <c r="T3965" s="301"/>
      <c r="U3965" s="246"/>
    </row>
    <row r="3966" spans="1:21" x14ac:dyDescent="0.25">
      <c r="A3966" s="290" t="s">
        <v>8621</v>
      </c>
      <c r="B3966" t="s">
        <v>791</v>
      </c>
      <c r="C3966" t="s">
        <v>792</v>
      </c>
      <c r="D3966" t="s">
        <v>793</v>
      </c>
      <c r="E3966" t="s">
        <v>8622</v>
      </c>
      <c r="F3966" t="s">
        <v>148</v>
      </c>
      <c r="G3966" t="s">
        <v>97</v>
      </c>
      <c r="H3966" t="s">
        <v>1469</v>
      </c>
      <c r="I3966" s="200">
        <v>0</v>
      </c>
      <c r="J3966" s="200"/>
      <c r="K3966" s="237">
        <v>0</v>
      </c>
      <c r="L3966" s="237"/>
      <c r="M3966" s="288">
        <v>0</v>
      </c>
      <c r="N3966" s="288"/>
      <c r="O3966" s="311">
        <v>0</v>
      </c>
      <c r="P3966" s="298"/>
      <c r="Q3966" s="299">
        <v>0</v>
      </c>
      <c r="R3966" s="299"/>
      <c r="S3966" s="300">
        <v>0</v>
      </c>
      <c r="T3966" s="301"/>
      <c r="U3966" s="246"/>
    </row>
    <row r="3967" spans="1:21" x14ac:dyDescent="0.25">
      <c r="A3967" s="290" t="s">
        <v>8623</v>
      </c>
      <c r="B3967" t="s">
        <v>791</v>
      </c>
      <c r="C3967" t="s">
        <v>792</v>
      </c>
      <c r="D3967" t="s">
        <v>793</v>
      </c>
      <c r="E3967" t="s">
        <v>8624</v>
      </c>
      <c r="F3967" t="s">
        <v>148</v>
      </c>
      <c r="G3967" t="s">
        <v>97</v>
      </c>
      <c r="H3967" t="s">
        <v>833</v>
      </c>
      <c r="I3967" s="200">
        <v>3025</v>
      </c>
      <c r="J3967" s="200"/>
      <c r="K3967" s="237">
        <v>148.26</v>
      </c>
      <c r="L3967" s="237"/>
      <c r="M3967" s="288">
        <v>20.399999999999999</v>
      </c>
      <c r="N3967" s="288"/>
      <c r="O3967" s="311">
        <v>3258</v>
      </c>
      <c r="P3967" s="298"/>
      <c r="Q3967" s="299">
        <v>150.24</v>
      </c>
      <c r="R3967" s="299"/>
      <c r="S3967" s="300">
        <v>21.69</v>
      </c>
      <c r="T3967" s="301"/>
      <c r="U3967" s="246"/>
    </row>
    <row r="3968" spans="1:21" x14ac:dyDescent="0.25">
      <c r="A3968" s="290" t="s">
        <v>8625</v>
      </c>
      <c r="B3968" t="s">
        <v>791</v>
      </c>
      <c r="C3968" t="s">
        <v>792</v>
      </c>
      <c r="D3968" t="s">
        <v>793</v>
      </c>
      <c r="E3968" t="s">
        <v>8626</v>
      </c>
      <c r="F3968" t="s">
        <v>148</v>
      </c>
      <c r="G3968" t="s">
        <v>97</v>
      </c>
      <c r="H3968" t="s">
        <v>1469</v>
      </c>
      <c r="I3968" s="200">
        <v>4433</v>
      </c>
      <c r="J3968" s="200"/>
      <c r="K3968" s="237">
        <v>538.29</v>
      </c>
      <c r="L3968" s="237"/>
      <c r="M3968" s="288">
        <v>8.24</v>
      </c>
      <c r="N3968" s="288"/>
      <c r="O3968" s="311">
        <v>6941</v>
      </c>
      <c r="P3968" s="298"/>
      <c r="Q3968" s="299">
        <v>553.22</v>
      </c>
      <c r="R3968" s="299"/>
      <c r="S3968" s="300">
        <v>12.55</v>
      </c>
      <c r="T3968" s="301"/>
      <c r="U3968" s="246"/>
    </row>
    <row r="3969" spans="1:21" x14ac:dyDescent="0.25">
      <c r="A3969" s="290" t="s">
        <v>8627</v>
      </c>
      <c r="B3969" t="s">
        <v>791</v>
      </c>
      <c r="C3969" t="s">
        <v>792</v>
      </c>
      <c r="D3969" t="s">
        <v>793</v>
      </c>
      <c r="E3969" t="s">
        <v>8628</v>
      </c>
      <c r="F3969" t="s">
        <v>148</v>
      </c>
      <c r="G3969" t="s">
        <v>97</v>
      </c>
      <c r="H3969" t="s">
        <v>1469</v>
      </c>
      <c r="I3969" s="200">
        <v>10099</v>
      </c>
      <c r="J3969" s="200"/>
      <c r="K3969" s="237">
        <v>173.13</v>
      </c>
      <c r="L3969" s="237"/>
      <c r="M3969" s="288">
        <v>58.33</v>
      </c>
      <c r="N3969" s="288"/>
      <c r="O3969" s="311">
        <v>10599</v>
      </c>
      <c r="P3969" s="298"/>
      <c r="Q3969" s="299">
        <v>178.1</v>
      </c>
      <c r="R3969" s="299"/>
      <c r="S3969" s="300">
        <v>59.51</v>
      </c>
      <c r="T3969" s="301"/>
      <c r="U3969" s="246"/>
    </row>
    <row r="3970" spans="1:21" x14ac:dyDescent="0.25">
      <c r="A3970" s="290" t="s">
        <v>8629</v>
      </c>
      <c r="B3970" t="s">
        <v>791</v>
      </c>
      <c r="C3970" t="s">
        <v>792</v>
      </c>
      <c r="D3970" t="s">
        <v>793</v>
      </c>
      <c r="E3970" t="s">
        <v>8630</v>
      </c>
      <c r="F3970" t="s">
        <v>148</v>
      </c>
      <c r="G3970" t="s">
        <v>97</v>
      </c>
      <c r="H3970" t="s">
        <v>833</v>
      </c>
      <c r="I3970" s="200">
        <v>21306</v>
      </c>
      <c r="J3970" s="200"/>
      <c r="K3970" s="237">
        <v>470.64</v>
      </c>
      <c r="L3970" s="237"/>
      <c r="M3970" s="288">
        <v>45.27</v>
      </c>
      <c r="N3970" s="288"/>
      <c r="O3970" s="311">
        <v>22064</v>
      </c>
      <c r="P3970" s="298"/>
      <c r="Q3970" s="299">
        <v>477.6</v>
      </c>
      <c r="R3970" s="299"/>
      <c r="S3970" s="300">
        <v>46.2</v>
      </c>
      <c r="T3970" s="301"/>
      <c r="U3970" s="246"/>
    </row>
    <row r="3971" spans="1:21" x14ac:dyDescent="0.25">
      <c r="A3971" s="290" t="s">
        <v>8631</v>
      </c>
      <c r="B3971" t="s">
        <v>791</v>
      </c>
      <c r="C3971" t="s">
        <v>792</v>
      </c>
      <c r="D3971" t="s">
        <v>793</v>
      </c>
      <c r="E3971" t="s">
        <v>8632</v>
      </c>
      <c r="F3971" t="s">
        <v>148</v>
      </c>
      <c r="G3971" t="s">
        <v>97</v>
      </c>
      <c r="H3971" t="s">
        <v>833</v>
      </c>
      <c r="I3971" s="200">
        <v>24100</v>
      </c>
      <c r="J3971" s="200"/>
      <c r="K3971" s="237">
        <v>1362.16</v>
      </c>
      <c r="L3971" s="237"/>
      <c r="M3971" s="288">
        <v>17.690000000000001</v>
      </c>
      <c r="N3971" s="288"/>
      <c r="O3971" s="311">
        <v>24100</v>
      </c>
      <c r="P3971" s="298"/>
      <c r="Q3971" s="299">
        <v>1383.05</v>
      </c>
      <c r="R3971" s="299"/>
      <c r="S3971" s="300">
        <v>17.43</v>
      </c>
      <c r="T3971" s="301"/>
      <c r="U3971" s="246"/>
    </row>
    <row r="3972" spans="1:21" x14ac:dyDescent="0.25">
      <c r="A3972" s="290" t="s">
        <v>8633</v>
      </c>
      <c r="B3972" t="s">
        <v>791</v>
      </c>
      <c r="C3972" t="s">
        <v>792</v>
      </c>
      <c r="D3972" t="s">
        <v>793</v>
      </c>
      <c r="E3972" t="s">
        <v>8634</v>
      </c>
      <c r="F3972" t="s">
        <v>148</v>
      </c>
      <c r="G3972" t="s">
        <v>97</v>
      </c>
      <c r="H3972" t="s">
        <v>833</v>
      </c>
      <c r="I3972" s="200">
        <v>35939</v>
      </c>
      <c r="J3972" s="200"/>
      <c r="K3972" s="237">
        <v>650.73</v>
      </c>
      <c r="L3972" s="237"/>
      <c r="M3972" s="288">
        <v>55.23</v>
      </c>
      <c r="N3972" s="288"/>
      <c r="O3972" s="311">
        <v>35939</v>
      </c>
      <c r="P3972" s="298"/>
      <c r="Q3972" s="299">
        <v>654.71</v>
      </c>
      <c r="R3972" s="299"/>
      <c r="S3972" s="300">
        <v>54.89</v>
      </c>
      <c r="T3972" s="301"/>
      <c r="U3972" s="246"/>
    </row>
    <row r="3973" spans="1:21" x14ac:dyDescent="0.25">
      <c r="A3973" s="290" t="s">
        <v>8635</v>
      </c>
      <c r="B3973" t="s">
        <v>791</v>
      </c>
      <c r="C3973" t="s">
        <v>792</v>
      </c>
      <c r="D3973" t="s">
        <v>793</v>
      </c>
      <c r="E3973" t="s">
        <v>8636</v>
      </c>
      <c r="F3973" t="s">
        <v>148</v>
      </c>
      <c r="G3973" t="s">
        <v>97</v>
      </c>
      <c r="H3973" t="s">
        <v>833</v>
      </c>
      <c r="I3973" s="200">
        <v>11615</v>
      </c>
      <c r="J3973" s="200"/>
      <c r="K3973" s="237">
        <v>319.39999999999998</v>
      </c>
      <c r="L3973" s="237"/>
      <c r="M3973" s="288">
        <v>36.369999999999997</v>
      </c>
      <c r="N3973" s="288"/>
      <c r="O3973" s="311">
        <v>13440</v>
      </c>
      <c r="P3973" s="298"/>
      <c r="Q3973" s="299">
        <v>328.35</v>
      </c>
      <c r="R3973" s="299"/>
      <c r="S3973" s="300">
        <v>40.93</v>
      </c>
      <c r="T3973" s="301"/>
      <c r="U3973" s="246"/>
    </row>
    <row r="3974" spans="1:21" x14ac:dyDescent="0.25">
      <c r="A3974" s="290" t="s">
        <v>8637</v>
      </c>
      <c r="B3974" t="s">
        <v>791</v>
      </c>
      <c r="C3974" t="s">
        <v>792</v>
      </c>
      <c r="D3974" t="s">
        <v>793</v>
      </c>
      <c r="E3974" t="s">
        <v>8638</v>
      </c>
      <c r="F3974" t="s">
        <v>148</v>
      </c>
      <c r="G3974" t="s">
        <v>97</v>
      </c>
      <c r="H3974" t="s">
        <v>1469</v>
      </c>
      <c r="I3974" s="200">
        <v>0</v>
      </c>
      <c r="J3974" s="200"/>
      <c r="K3974" s="237">
        <v>0</v>
      </c>
      <c r="L3974" s="237"/>
      <c r="M3974" s="288">
        <v>0</v>
      </c>
      <c r="N3974" s="288"/>
      <c r="O3974" s="311">
        <v>0</v>
      </c>
      <c r="P3974" s="298"/>
      <c r="Q3974" s="299">
        <v>0</v>
      </c>
      <c r="R3974" s="299"/>
      <c r="S3974" s="300">
        <v>0</v>
      </c>
      <c r="T3974" s="301"/>
      <c r="U3974" s="246"/>
    </row>
    <row r="3975" spans="1:21" x14ac:dyDescent="0.25">
      <c r="A3975" s="290" t="s">
        <v>8639</v>
      </c>
      <c r="B3975" t="s">
        <v>791</v>
      </c>
      <c r="C3975" t="s">
        <v>792</v>
      </c>
      <c r="D3975" t="s">
        <v>793</v>
      </c>
      <c r="E3975" t="s">
        <v>8640</v>
      </c>
      <c r="F3975" t="s">
        <v>148</v>
      </c>
      <c r="G3975" t="s">
        <v>97</v>
      </c>
      <c r="H3975" t="s">
        <v>1469</v>
      </c>
      <c r="I3975" s="200">
        <v>23389</v>
      </c>
      <c r="J3975" s="200"/>
      <c r="K3975" s="237">
        <v>649.73</v>
      </c>
      <c r="L3975" s="237"/>
      <c r="M3975" s="288">
        <v>36</v>
      </c>
      <c r="N3975" s="288"/>
      <c r="O3975" s="311">
        <v>30325</v>
      </c>
      <c r="P3975" s="298"/>
      <c r="Q3975" s="299">
        <v>825.85</v>
      </c>
      <c r="R3975" s="299"/>
      <c r="S3975" s="300">
        <v>36.72</v>
      </c>
      <c r="T3975" s="301"/>
      <c r="U3975" s="246"/>
    </row>
    <row r="3976" spans="1:21" x14ac:dyDescent="0.25">
      <c r="A3976" s="290" t="s">
        <v>8641</v>
      </c>
      <c r="B3976" t="s">
        <v>791</v>
      </c>
      <c r="C3976" t="s">
        <v>792</v>
      </c>
      <c r="D3976" t="s">
        <v>793</v>
      </c>
      <c r="E3976" t="s">
        <v>8642</v>
      </c>
      <c r="F3976" t="s">
        <v>148</v>
      </c>
      <c r="G3976" t="s">
        <v>97</v>
      </c>
      <c r="H3976" t="s">
        <v>1469</v>
      </c>
      <c r="I3976" s="200">
        <v>6583</v>
      </c>
      <c r="J3976" s="200"/>
      <c r="K3976" s="237">
        <v>205.96</v>
      </c>
      <c r="L3976" s="237"/>
      <c r="M3976" s="288">
        <v>31.96</v>
      </c>
      <c r="N3976" s="288"/>
      <c r="O3976" s="311">
        <v>6683</v>
      </c>
      <c r="P3976" s="298"/>
      <c r="Q3976" s="299">
        <v>215.91</v>
      </c>
      <c r="R3976" s="299"/>
      <c r="S3976" s="300">
        <v>30.95</v>
      </c>
      <c r="T3976" s="301"/>
      <c r="U3976" s="246"/>
    </row>
    <row r="3977" spans="1:21" x14ac:dyDescent="0.25">
      <c r="A3977" s="290" t="s">
        <v>8643</v>
      </c>
      <c r="B3977" t="s">
        <v>791</v>
      </c>
      <c r="C3977" t="s">
        <v>792</v>
      </c>
      <c r="D3977" t="s">
        <v>793</v>
      </c>
      <c r="E3977" t="s">
        <v>8644</v>
      </c>
      <c r="F3977" t="s">
        <v>148</v>
      </c>
      <c r="G3977" t="s">
        <v>97</v>
      </c>
      <c r="H3977" t="s">
        <v>833</v>
      </c>
      <c r="I3977" s="200">
        <v>83527</v>
      </c>
      <c r="J3977" s="200"/>
      <c r="K3977" s="237">
        <v>757.19</v>
      </c>
      <c r="L3977" s="237"/>
      <c r="M3977" s="288">
        <v>110.31</v>
      </c>
      <c r="N3977" s="288"/>
      <c r="O3977" s="311">
        <v>83527</v>
      </c>
      <c r="P3977" s="298"/>
      <c r="Q3977" s="299">
        <v>774.11</v>
      </c>
      <c r="R3977" s="299"/>
      <c r="S3977" s="300">
        <v>107.9</v>
      </c>
      <c r="T3977" s="301"/>
      <c r="U3977" s="246"/>
    </row>
    <row r="3978" spans="1:21" x14ac:dyDescent="0.25">
      <c r="A3978" s="290" t="s">
        <v>8645</v>
      </c>
      <c r="B3978" t="s">
        <v>791</v>
      </c>
      <c r="C3978" t="s">
        <v>792</v>
      </c>
      <c r="D3978" t="s">
        <v>793</v>
      </c>
      <c r="E3978" t="s">
        <v>8646</v>
      </c>
      <c r="F3978" t="s">
        <v>148</v>
      </c>
      <c r="G3978" t="s">
        <v>97</v>
      </c>
      <c r="H3978" t="s">
        <v>1469</v>
      </c>
      <c r="I3978" s="200">
        <v>0</v>
      </c>
      <c r="J3978" s="200"/>
      <c r="K3978" s="237">
        <v>0</v>
      </c>
      <c r="L3978" s="237"/>
      <c r="M3978" s="288">
        <v>0</v>
      </c>
      <c r="N3978" s="288"/>
      <c r="O3978" s="311">
        <v>0</v>
      </c>
      <c r="P3978" s="298"/>
      <c r="Q3978" s="299">
        <v>0</v>
      </c>
      <c r="R3978" s="299"/>
      <c r="S3978" s="300">
        <v>0</v>
      </c>
      <c r="T3978" s="301"/>
      <c r="U3978" s="246"/>
    </row>
    <row r="3979" spans="1:21" x14ac:dyDescent="0.25">
      <c r="A3979" s="290" t="s">
        <v>8647</v>
      </c>
      <c r="B3979" t="s">
        <v>791</v>
      </c>
      <c r="C3979" t="s">
        <v>792</v>
      </c>
      <c r="D3979" t="s">
        <v>793</v>
      </c>
      <c r="E3979" t="s">
        <v>8648</v>
      </c>
      <c r="F3979" t="s">
        <v>148</v>
      </c>
      <c r="G3979" t="s">
        <v>97</v>
      </c>
      <c r="H3979" t="s">
        <v>833</v>
      </c>
      <c r="I3979" s="200">
        <v>21183</v>
      </c>
      <c r="J3979" s="200"/>
      <c r="K3979" s="237">
        <v>1050.72</v>
      </c>
      <c r="L3979" s="237"/>
      <c r="M3979" s="288">
        <v>20.16</v>
      </c>
      <c r="N3979" s="288"/>
      <c r="O3979" s="311">
        <v>21769</v>
      </c>
      <c r="P3979" s="298"/>
      <c r="Q3979" s="299">
        <v>1053.7</v>
      </c>
      <c r="R3979" s="299"/>
      <c r="S3979" s="300">
        <v>20.66</v>
      </c>
      <c r="T3979" s="301"/>
      <c r="U3979" s="246"/>
    </row>
    <row r="3980" spans="1:21" x14ac:dyDescent="0.25">
      <c r="A3980" s="290" t="s">
        <v>8649</v>
      </c>
      <c r="B3980" t="s">
        <v>791</v>
      </c>
      <c r="C3980" t="s">
        <v>792</v>
      </c>
      <c r="D3980" t="s">
        <v>793</v>
      </c>
      <c r="E3980" t="s">
        <v>8650</v>
      </c>
      <c r="F3980" t="s">
        <v>148</v>
      </c>
      <c r="G3980" t="s">
        <v>97</v>
      </c>
      <c r="H3980" t="s">
        <v>833</v>
      </c>
      <c r="I3980" s="200">
        <v>8108</v>
      </c>
      <c r="J3980" s="200"/>
      <c r="K3980" s="237">
        <v>214.92</v>
      </c>
      <c r="L3980" s="237"/>
      <c r="M3980" s="288">
        <v>37.729999999999997</v>
      </c>
      <c r="N3980" s="288"/>
      <c r="O3980" s="311">
        <v>8423</v>
      </c>
      <c r="P3980" s="298"/>
      <c r="Q3980" s="299">
        <v>218.9</v>
      </c>
      <c r="R3980" s="299"/>
      <c r="S3980" s="300">
        <v>38.479999999999997</v>
      </c>
      <c r="T3980" s="301"/>
      <c r="U3980" s="246"/>
    </row>
    <row r="3981" spans="1:21" x14ac:dyDescent="0.25">
      <c r="A3981" s="290" t="s">
        <v>8651</v>
      </c>
      <c r="B3981" t="s">
        <v>791</v>
      </c>
      <c r="C3981" t="s">
        <v>792</v>
      </c>
      <c r="D3981" t="s">
        <v>793</v>
      </c>
      <c r="E3981" t="s">
        <v>8652</v>
      </c>
      <c r="F3981" t="s">
        <v>148</v>
      </c>
      <c r="G3981" t="s">
        <v>97</v>
      </c>
      <c r="H3981" t="s">
        <v>1469</v>
      </c>
      <c r="I3981" s="200">
        <v>5700</v>
      </c>
      <c r="J3981" s="200"/>
      <c r="K3981" s="237">
        <v>218.9</v>
      </c>
      <c r="L3981" s="237"/>
      <c r="M3981" s="288">
        <v>26.04</v>
      </c>
      <c r="N3981" s="288"/>
      <c r="O3981" s="311">
        <v>6158</v>
      </c>
      <c r="P3981" s="298"/>
      <c r="Q3981" s="299">
        <v>216.91</v>
      </c>
      <c r="R3981" s="299"/>
      <c r="S3981" s="300">
        <v>28.39</v>
      </c>
      <c r="T3981" s="301"/>
      <c r="U3981" s="246"/>
    </row>
    <row r="3982" spans="1:21" x14ac:dyDescent="0.25">
      <c r="A3982" s="290" t="s">
        <v>8653</v>
      </c>
      <c r="B3982" t="s">
        <v>791</v>
      </c>
      <c r="C3982" t="s">
        <v>792</v>
      </c>
      <c r="D3982" t="s">
        <v>793</v>
      </c>
      <c r="E3982" t="s">
        <v>8654</v>
      </c>
      <c r="F3982" t="s">
        <v>148</v>
      </c>
      <c r="G3982" t="s">
        <v>97</v>
      </c>
      <c r="H3982" t="s">
        <v>833</v>
      </c>
      <c r="I3982" s="200">
        <v>5800</v>
      </c>
      <c r="J3982" s="200"/>
      <c r="K3982" s="237">
        <v>147.26</v>
      </c>
      <c r="L3982" s="237"/>
      <c r="M3982" s="288">
        <v>39.39</v>
      </c>
      <c r="N3982" s="288"/>
      <c r="O3982" s="311">
        <v>6077</v>
      </c>
      <c r="P3982" s="298"/>
      <c r="Q3982" s="299">
        <v>145.27000000000001</v>
      </c>
      <c r="R3982" s="299"/>
      <c r="S3982" s="300">
        <v>41.83</v>
      </c>
      <c r="T3982" s="301"/>
      <c r="U3982" s="246"/>
    </row>
    <row r="3983" spans="1:21" x14ac:dyDescent="0.25">
      <c r="A3983" s="290" t="s">
        <v>8655</v>
      </c>
      <c r="B3983" t="s">
        <v>791</v>
      </c>
      <c r="C3983" t="s">
        <v>792</v>
      </c>
      <c r="D3983" t="s">
        <v>793</v>
      </c>
      <c r="E3983" t="s">
        <v>8656</v>
      </c>
      <c r="F3983" t="s">
        <v>148</v>
      </c>
      <c r="G3983" t="s">
        <v>97</v>
      </c>
      <c r="H3983" t="s">
        <v>1469</v>
      </c>
      <c r="I3983" s="200">
        <v>0</v>
      </c>
      <c r="J3983" s="200"/>
      <c r="K3983" s="237">
        <v>0</v>
      </c>
      <c r="L3983" s="237"/>
      <c r="M3983" s="288">
        <v>0</v>
      </c>
      <c r="N3983" s="288"/>
      <c r="O3983" s="311">
        <v>0</v>
      </c>
      <c r="P3983" s="298"/>
      <c r="Q3983" s="299">
        <v>0</v>
      </c>
      <c r="R3983" s="299"/>
      <c r="S3983" s="300">
        <v>0</v>
      </c>
      <c r="T3983" s="301"/>
      <c r="U3983" s="246"/>
    </row>
    <row r="3984" spans="1:21" x14ac:dyDescent="0.25">
      <c r="A3984" s="290" t="s">
        <v>8657</v>
      </c>
      <c r="B3984" t="s">
        <v>791</v>
      </c>
      <c r="C3984" t="s">
        <v>792</v>
      </c>
      <c r="D3984" t="s">
        <v>793</v>
      </c>
      <c r="E3984" t="s">
        <v>8658</v>
      </c>
      <c r="F3984" t="s">
        <v>148</v>
      </c>
      <c r="G3984" t="s">
        <v>97</v>
      </c>
      <c r="H3984" t="s">
        <v>833</v>
      </c>
      <c r="I3984" s="200">
        <v>4250</v>
      </c>
      <c r="J3984" s="200"/>
      <c r="K3984" s="237">
        <v>80.59</v>
      </c>
      <c r="L3984" s="237"/>
      <c r="M3984" s="288">
        <v>52.74</v>
      </c>
      <c r="N3984" s="288"/>
      <c r="O3984" s="311">
        <v>4500</v>
      </c>
      <c r="P3984" s="298"/>
      <c r="Q3984" s="299">
        <v>80.59</v>
      </c>
      <c r="R3984" s="299"/>
      <c r="S3984" s="300">
        <v>55.84</v>
      </c>
      <c r="T3984" s="301"/>
      <c r="U3984" s="246"/>
    </row>
    <row r="3985" spans="1:21" x14ac:dyDescent="0.25">
      <c r="A3985" s="290" t="s">
        <v>8659</v>
      </c>
      <c r="B3985" t="s">
        <v>791</v>
      </c>
      <c r="C3985" t="s">
        <v>792</v>
      </c>
      <c r="D3985" t="s">
        <v>793</v>
      </c>
      <c r="E3985" t="s">
        <v>8660</v>
      </c>
      <c r="F3985" t="s">
        <v>148</v>
      </c>
      <c r="G3985" t="s">
        <v>97</v>
      </c>
      <c r="H3985" t="s">
        <v>1469</v>
      </c>
      <c r="I3985" s="200">
        <v>0</v>
      </c>
      <c r="J3985" s="200"/>
      <c r="K3985" s="237">
        <v>0</v>
      </c>
      <c r="L3985" s="237"/>
      <c r="M3985" s="288">
        <v>0</v>
      </c>
      <c r="N3985" s="288"/>
      <c r="O3985" s="311">
        <v>0</v>
      </c>
      <c r="P3985" s="298"/>
      <c r="Q3985" s="299">
        <v>0</v>
      </c>
      <c r="R3985" s="299"/>
      <c r="S3985" s="300">
        <v>0</v>
      </c>
      <c r="T3985" s="301"/>
      <c r="U3985" s="246"/>
    </row>
    <row r="3986" spans="1:21" x14ac:dyDescent="0.25">
      <c r="A3986" s="290" t="s">
        <v>8661</v>
      </c>
      <c r="B3986" t="s">
        <v>791</v>
      </c>
      <c r="C3986" t="s">
        <v>792</v>
      </c>
      <c r="D3986" t="s">
        <v>793</v>
      </c>
      <c r="E3986" t="s">
        <v>8662</v>
      </c>
      <c r="F3986" t="s">
        <v>148</v>
      </c>
      <c r="G3986" t="s">
        <v>97</v>
      </c>
      <c r="H3986" t="s">
        <v>833</v>
      </c>
      <c r="I3986" s="200">
        <v>18001</v>
      </c>
      <c r="J3986" s="200"/>
      <c r="K3986" s="237">
        <v>363.17</v>
      </c>
      <c r="L3986" s="237"/>
      <c r="M3986" s="288">
        <v>49.57</v>
      </c>
      <c r="N3986" s="288"/>
      <c r="O3986" s="311">
        <v>18001</v>
      </c>
      <c r="P3986" s="298"/>
      <c r="Q3986" s="299">
        <v>370.14</v>
      </c>
      <c r="R3986" s="299"/>
      <c r="S3986" s="300">
        <v>48.63</v>
      </c>
      <c r="T3986" s="301"/>
      <c r="U3986" s="246"/>
    </row>
    <row r="3987" spans="1:21" x14ac:dyDescent="0.25">
      <c r="A3987" s="290" t="s">
        <v>8663</v>
      </c>
      <c r="B3987" t="s">
        <v>791</v>
      </c>
      <c r="C3987" t="s">
        <v>792</v>
      </c>
      <c r="D3987" t="s">
        <v>793</v>
      </c>
      <c r="E3987" t="s">
        <v>8664</v>
      </c>
      <c r="F3987" t="s">
        <v>148</v>
      </c>
      <c r="G3987" t="s">
        <v>97</v>
      </c>
      <c r="H3987" t="s">
        <v>833</v>
      </c>
      <c r="I3987" s="200">
        <v>91172</v>
      </c>
      <c r="J3987" s="200"/>
      <c r="K3987" s="237">
        <v>1630.8</v>
      </c>
      <c r="L3987" s="237"/>
      <c r="M3987" s="288">
        <v>55.91</v>
      </c>
      <c r="N3987" s="288"/>
      <c r="O3987" s="311">
        <v>100882</v>
      </c>
      <c r="P3987" s="298"/>
      <c r="Q3987" s="299">
        <v>1760.15</v>
      </c>
      <c r="R3987" s="299"/>
      <c r="S3987" s="300">
        <v>57.31</v>
      </c>
      <c r="T3987" s="301"/>
      <c r="U3987" s="246"/>
    </row>
    <row r="3988" spans="1:21" x14ac:dyDescent="0.25">
      <c r="A3988" s="290" t="s">
        <v>8665</v>
      </c>
      <c r="B3988" t="s">
        <v>791</v>
      </c>
      <c r="C3988" t="s">
        <v>792</v>
      </c>
      <c r="D3988" t="s">
        <v>793</v>
      </c>
      <c r="E3988" t="s">
        <v>8666</v>
      </c>
      <c r="F3988" t="s">
        <v>148</v>
      </c>
      <c r="G3988" t="s">
        <v>97</v>
      </c>
      <c r="H3988" t="s">
        <v>1469</v>
      </c>
      <c r="I3988" s="200">
        <v>0</v>
      </c>
      <c r="J3988" s="200"/>
      <c r="K3988" s="237">
        <v>0</v>
      </c>
      <c r="L3988" s="237"/>
      <c r="M3988" s="288">
        <v>0</v>
      </c>
      <c r="N3988" s="288"/>
      <c r="O3988" s="311">
        <v>0</v>
      </c>
      <c r="P3988" s="298"/>
      <c r="Q3988" s="299">
        <v>0</v>
      </c>
      <c r="R3988" s="299"/>
      <c r="S3988" s="300">
        <v>0</v>
      </c>
      <c r="T3988" s="301"/>
      <c r="U3988" s="246"/>
    </row>
    <row r="3989" spans="1:21" x14ac:dyDescent="0.25">
      <c r="A3989" s="290" t="s">
        <v>8667</v>
      </c>
      <c r="B3989" t="s">
        <v>791</v>
      </c>
      <c r="C3989" t="s">
        <v>792</v>
      </c>
      <c r="D3989" t="s">
        <v>793</v>
      </c>
      <c r="E3989" t="s">
        <v>8668</v>
      </c>
      <c r="F3989" t="s">
        <v>148</v>
      </c>
      <c r="G3989" t="s">
        <v>97</v>
      </c>
      <c r="H3989" t="s">
        <v>833</v>
      </c>
      <c r="I3989" s="200">
        <v>10760</v>
      </c>
      <c r="J3989" s="200"/>
      <c r="K3989" s="237">
        <v>398</v>
      </c>
      <c r="L3989" s="237"/>
      <c r="M3989" s="288">
        <v>27.04</v>
      </c>
      <c r="N3989" s="288"/>
      <c r="O3989" s="311">
        <v>12900</v>
      </c>
      <c r="P3989" s="298"/>
      <c r="Q3989" s="299">
        <v>521.38</v>
      </c>
      <c r="R3989" s="299"/>
      <c r="S3989" s="300">
        <v>24.74</v>
      </c>
      <c r="T3989" s="301"/>
      <c r="U3989" s="246"/>
    </row>
    <row r="3990" spans="1:21" x14ac:dyDescent="0.25">
      <c r="A3990" s="290" t="s">
        <v>8669</v>
      </c>
      <c r="B3990" t="s">
        <v>791</v>
      </c>
      <c r="C3990" t="s">
        <v>792</v>
      </c>
      <c r="D3990" t="s">
        <v>793</v>
      </c>
      <c r="E3990" t="s">
        <v>8670</v>
      </c>
      <c r="F3990" t="s">
        <v>148</v>
      </c>
      <c r="G3990" t="s">
        <v>97</v>
      </c>
      <c r="H3990" t="s">
        <v>833</v>
      </c>
      <c r="I3990" s="200">
        <v>56291</v>
      </c>
      <c r="J3990" s="200"/>
      <c r="K3990" s="237">
        <v>974.1</v>
      </c>
      <c r="L3990" s="237"/>
      <c r="M3990" s="288">
        <v>57.79</v>
      </c>
      <c r="N3990" s="288"/>
      <c r="O3990" s="311">
        <v>60793</v>
      </c>
      <c r="P3990" s="298"/>
      <c r="Q3990" s="299">
        <v>979.08</v>
      </c>
      <c r="R3990" s="299"/>
      <c r="S3990" s="300">
        <v>62.09</v>
      </c>
      <c r="T3990" s="301"/>
      <c r="U3990" s="246"/>
    </row>
    <row r="3991" spans="1:21" x14ac:dyDescent="0.25">
      <c r="A3991" s="290" t="s">
        <v>8671</v>
      </c>
      <c r="B3991" t="s">
        <v>791</v>
      </c>
      <c r="C3991" t="s">
        <v>792</v>
      </c>
      <c r="D3991" t="s">
        <v>793</v>
      </c>
      <c r="E3991" t="s">
        <v>8672</v>
      </c>
      <c r="F3991" t="s">
        <v>148</v>
      </c>
      <c r="G3991" t="s">
        <v>97</v>
      </c>
      <c r="H3991" t="s">
        <v>1469</v>
      </c>
      <c r="I3991" s="200">
        <v>0</v>
      </c>
      <c r="J3991" s="200"/>
      <c r="K3991" s="237">
        <v>0</v>
      </c>
      <c r="L3991" s="237"/>
      <c r="M3991" s="288">
        <v>0</v>
      </c>
      <c r="N3991" s="288"/>
      <c r="O3991" s="311">
        <v>0</v>
      </c>
      <c r="P3991" s="298"/>
      <c r="Q3991" s="299">
        <v>0</v>
      </c>
      <c r="R3991" s="299"/>
      <c r="S3991" s="300">
        <v>0</v>
      </c>
      <c r="T3991" s="301"/>
      <c r="U3991" s="246"/>
    </row>
    <row r="3992" spans="1:21" x14ac:dyDescent="0.25">
      <c r="A3992" s="290" t="s">
        <v>8673</v>
      </c>
      <c r="B3992" t="s">
        <v>791</v>
      </c>
      <c r="C3992" t="s">
        <v>792</v>
      </c>
      <c r="D3992" t="s">
        <v>793</v>
      </c>
      <c r="E3992" t="s">
        <v>8674</v>
      </c>
      <c r="F3992" t="s">
        <v>148</v>
      </c>
      <c r="G3992" t="s">
        <v>97</v>
      </c>
      <c r="H3992" t="s">
        <v>833</v>
      </c>
      <c r="I3992" s="200">
        <v>36740</v>
      </c>
      <c r="J3992" s="200"/>
      <c r="K3992" s="237">
        <v>586.04999999999995</v>
      </c>
      <c r="L3992" s="237"/>
      <c r="M3992" s="288">
        <v>62.69</v>
      </c>
      <c r="N3992" s="288"/>
      <c r="O3992" s="311">
        <v>37615</v>
      </c>
      <c r="P3992" s="298"/>
      <c r="Q3992" s="299">
        <v>599.98</v>
      </c>
      <c r="R3992" s="299"/>
      <c r="S3992" s="300">
        <v>62.69</v>
      </c>
      <c r="T3992" s="301"/>
      <c r="U3992" s="246"/>
    </row>
    <row r="3993" spans="1:21" x14ac:dyDescent="0.25">
      <c r="A3993" s="290" t="s">
        <v>8675</v>
      </c>
      <c r="B3993" t="s">
        <v>791</v>
      </c>
      <c r="C3993" t="s">
        <v>792</v>
      </c>
      <c r="D3993" t="s">
        <v>793</v>
      </c>
      <c r="E3993" t="s">
        <v>8676</v>
      </c>
      <c r="F3993" t="s">
        <v>148</v>
      </c>
      <c r="G3993" t="s">
        <v>97</v>
      </c>
      <c r="H3993" t="s">
        <v>1469</v>
      </c>
      <c r="I3993" s="200">
        <v>39027</v>
      </c>
      <c r="J3993" s="200"/>
      <c r="K3993" s="237">
        <v>1127.33</v>
      </c>
      <c r="L3993" s="237"/>
      <c r="M3993" s="288">
        <v>34.619999999999997</v>
      </c>
      <c r="N3993" s="288"/>
      <c r="O3993" s="311">
        <v>42277</v>
      </c>
      <c r="P3993" s="298"/>
      <c r="Q3993" s="299">
        <v>1137.28</v>
      </c>
      <c r="R3993" s="299"/>
      <c r="S3993" s="300">
        <v>37.17</v>
      </c>
      <c r="T3993" s="301"/>
      <c r="U3993" s="246"/>
    </row>
    <row r="3994" spans="1:21" x14ac:dyDescent="0.25">
      <c r="A3994" s="290" t="s">
        <v>8677</v>
      </c>
      <c r="B3994" t="s">
        <v>791</v>
      </c>
      <c r="C3994" t="s">
        <v>792</v>
      </c>
      <c r="D3994" t="s">
        <v>793</v>
      </c>
      <c r="E3994" t="s">
        <v>8678</v>
      </c>
      <c r="F3994" t="s">
        <v>148</v>
      </c>
      <c r="G3994" t="s">
        <v>97</v>
      </c>
      <c r="H3994" t="s">
        <v>1469</v>
      </c>
      <c r="I3994" s="200">
        <v>3205</v>
      </c>
      <c r="J3994" s="200"/>
      <c r="K3994" s="237">
        <v>130.34</v>
      </c>
      <c r="L3994" s="237"/>
      <c r="M3994" s="288">
        <v>24.59</v>
      </c>
      <c r="N3994" s="288"/>
      <c r="O3994" s="311">
        <v>3205</v>
      </c>
      <c r="P3994" s="298"/>
      <c r="Q3994" s="299">
        <v>130.34</v>
      </c>
      <c r="R3994" s="299"/>
      <c r="S3994" s="300">
        <v>24.59</v>
      </c>
      <c r="T3994" s="301"/>
      <c r="U3994" s="246"/>
    </row>
    <row r="3995" spans="1:21" x14ac:dyDescent="0.25">
      <c r="A3995" s="290" t="s">
        <v>8679</v>
      </c>
      <c r="B3995" t="s">
        <v>791</v>
      </c>
      <c r="C3995" t="s">
        <v>792</v>
      </c>
      <c r="D3995" t="s">
        <v>793</v>
      </c>
      <c r="E3995" t="s">
        <v>8680</v>
      </c>
      <c r="F3995" t="s">
        <v>148</v>
      </c>
      <c r="G3995" t="s">
        <v>97</v>
      </c>
      <c r="H3995" t="s">
        <v>833</v>
      </c>
      <c r="I3995" s="200">
        <v>31685</v>
      </c>
      <c r="J3995" s="200"/>
      <c r="K3995" s="237">
        <v>396.01</v>
      </c>
      <c r="L3995" s="237"/>
      <c r="M3995" s="288">
        <v>80.010000000000005</v>
      </c>
      <c r="N3995" s="288"/>
      <c r="O3995" s="311">
        <v>33685</v>
      </c>
      <c r="P3995" s="298"/>
      <c r="Q3995" s="299">
        <v>407.95</v>
      </c>
      <c r="R3995" s="299"/>
      <c r="S3995" s="300">
        <v>82.57</v>
      </c>
      <c r="T3995" s="301"/>
      <c r="U3995" s="246"/>
    </row>
    <row r="3996" spans="1:21" x14ac:dyDescent="0.25">
      <c r="A3996" s="290" t="s">
        <v>8681</v>
      </c>
      <c r="B3996" t="s">
        <v>791</v>
      </c>
      <c r="C3996" t="s">
        <v>792</v>
      </c>
      <c r="D3996" t="s">
        <v>793</v>
      </c>
      <c r="E3996" t="s">
        <v>8682</v>
      </c>
      <c r="F3996" t="s">
        <v>148</v>
      </c>
      <c r="G3996" t="s">
        <v>97</v>
      </c>
      <c r="H3996" t="s">
        <v>833</v>
      </c>
      <c r="I3996" s="200">
        <v>8298</v>
      </c>
      <c r="J3996" s="200"/>
      <c r="K3996" s="237">
        <v>254.72</v>
      </c>
      <c r="L3996" s="237"/>
      <c r="M3996" s="288">
        <v>32.58</v>
      </c>
      <c r="N3996" s="288"/>
      <c r="O3996" s="311">
        <v>8542</v>
      </c>
      <c r="P3996" s="298"/>
      <c r="Q3996" s="299">
        <v>254.72</v>
      </c>
      <c r="R3996" s="299"/>
      <c r="S3996" s="300">
        <v>33.53</v>
      </c>
      <c r="T3996" s="301"/>
      <c r="U3996" s="246"/>
    </row>
    <row r="3997" spans="1:21" x14ac:dyDescent="0.25">
      <c r="A3997" s="290" t="s">
        <v>8683</v>
      </c>
      <c r="B3997" t="s">
        <v>791</v>
      </c>
      <c r="C3997" t="s">
        <v>792</v>
      </c>
      <c r="D3997" t="s">
        <v>793</v>
      </c>
      <c r="E3997" t="s">
        <v>8684</v>
      </c>
      <c r="F3997" t="s">
        <v>148</v>
      </c>
      <c r="G3997" t="s">
        <v>97</v>
      </c>
      <c r="H3997" t="s">
        <v>833</v>
      </c>
      <c r="I3997" s="200">
        <v>206045</v>
      </c>
      <c r="J3997" s="200"/>
      <c r="K3997" s="237">
        <v>3034.76</v>
      </c>
      <c r="L3997" s="237"/>
      <c r="M3997" s="288">
        <v>67.89</v>
      </c>
      <c r="N3997" s="288"/>
      <c r="O3997" s="311">
        <v>223895</v>
      </c>
      <c r="P3997" s="298"/>
      <c r="Q3997" s="299">
        <v>3200.92</v>
      </c>
      <c r="R3997" s="299"/>
      <c r="S3997" s="300">
        <v>69.95</v>
      </c>
      <c r="T3997" s="301"/>
      <c r="U3997" s="246"/>
    </row>
    <row r="3998" spans="1:21" x14ac:dyDescent="0.25">
      <c r="A3998" s="290" t="s">
        <v>8685</v>
      </c>
      <c r="B3998" t="s">
        <v>791</v>
      </c>
      <c r="C3998" t="s">
        <v>792</v>
      </c>
      <c r="D3998" t="s">
        <v>793</v>
      </c>
      <c r="E3998" t="s">
        <v>8686</v>
      </c>
      <c r="F3998" t="s">
        <v>148</v>
      </c>
      <c r="G3998" t="s">
        <v>97</v>
      </c>
      <c r="H3998" t="s">
        <v>833</v>
      </c>
      <c r="I3998" s="200">
        <v>16196</v>
      </c>
      <c r="J3998" s="200"/>
      <c r="K3998" s="237">
        <v>304.47000000000003</v>
      </c>
      <c r="L3998" s="237"/>
      <c r="M3998" s="288">
        <v>53.19</v>
      </c>
      <c r="N3998" s="288"/>
      <c r="O3998" s="311">
        <v>17558</v>
      </c>
      <c r="P3998" s="298"/>
      <c r="Q3998" s="299">
        <v>317.39999999999998</v>
      </c>
      <c r="R3998" s="299"/>
      <c r="S3998" s="300">
        <v>55.32</v>
      </c>
      <c r="T3998" s="301"/>
      <c r="U3998" s="246"/>
    </row>
    <row r="3999" spans="1:21" x14ac:dyDescent="0.25">
      <c r="A3999" s="290" t="s">
        <v>8687</v>
      </c>
      <c r="B3999" t="s">
        <v>791</v>
      </c>
      <c r="C3999" t="s">
        <v>792</v>
      </c>
      <c r="D3999" t="s">
        <v>793</v>
      </c>
      <c r="E3999" t="s">
        <v>8688</v>
      </c>
      <c r="F3999" t="s">
        <v>148</v>
      </c>
      <c r="G3999" t="s">
        <v>97</v>
      </c>
      <c r="H3999" t="s">
        <v>833</v>
      </c>
      <c r="I3999" s="200">
        <v>1254</v>
      </c>
      <c r="J3999" s="200"/>
      <c r="K3999" s="237">
        <v>62.68</v>
      </c>
      <c r="L3999" s="237"/>
      <c r="M3999" s="288">
        <v>20</v>
      </c>
      <c r="N3999" s="288"/>
      <c r="O3999" s="311">
        <v>1325</v>
      </c>
      <c r="P3999" s="298"/>
      <c r="Q3999" s="299">
        <v>63.68</v>
      </c>
      <c r="R3999" s="299"/>
      <c r="S3999" s="300">
        <v>20.81</v>
      </c>
      <c r="T3999" s="301"/>
      <c r="U3999" s="246"/>
    </row>
    <row r="4000" spans="1:21" x14ac:dyDescent="0.25">
      <c r="A4000" s="290" t="s">
        <v>8689</v>
      </c>
      <c r="B4000" t="s">
        <v>791</v>
      </c>
      <c r="C4000" t="s">
        <v>792</v>
      </c>
      <c r="D4000" t="s">
        <v>793</v>
      </c>
      <c r="E4000" t="s">
        <v>8690</v>
      </c>
      <c r="F4000" t="s">
        <v>148</v>
      </c>
      <c r="G4000" t="s">
        <v>97</v>
      </c>
      <c r="H4000" t="s">
        <v>833</v>
      </c>
      <c r="I4000" s="200">
        <v>4950</v>
      </c>
      <c r="J4000" s="200"/>
      <c r="K4000" s="237">
        <v>146.26</v>
      </c>
      <c r="L4000" s="237"/>
      <c r="M4000" s="288">
        <v>33.840000000000003</v>
      </c>
      <c r="N4000" s="288"/>
      <c r="O4000" s="311">
        <v>6115</v>
      </c>
      <c r="P4000" s="298"/>
      <c r="Q4000" s="299">
        <v>143.28</v>
      </c>
      <c r="R4000" s="299"/>
      <c r="S4000" s="300">
        <v>42.68</v>
      </c>
      <c r="T4000" s="301"/>
      <c r="U4000" s="246"/>
    </row>
    <row r="4001" spans="1:21" x14ac:dyDescent="0.25">
      <c r="A4001" s="290" t="s">
        <v>8691</v>
      </c>
      <c r="B4001" t="s">
        <v>791</v>
      </c>
      <c r="C4001" t="s">
        <v>792</v>
      </c>
      <c r="D4001" t="s">
        <v>793</v>
      </c>
      <c r="E4001" t="s">
        <v>8692</v>
      </c>
      <c r="F4001" t="s">
        <v>148</v>
      </c>
      <c r="G4001" t="s">
        <v>97</v>
      </c>
      <c r="H4001" t="s">
        <v>1469</v>
      </c>
      <c r="I4001" s="200">
        <v>0</v>
      </c>
      <c r="J4001" s="200"/>
      <c r="K4001" s="237">
        <v>0</v>
      </c>
      <c r="L4001" s="237"/>
      <c r="M4001" s="288">
        <v>0</v>
      </c>
      <c r="N4001" s="288"/>
      <c r="O4001" s="311">
        <v>0</v>
      </c>
      <c r="P4001" s="298"/>
      <c r="Q4001" s="299">
        <v>0</v>
      </c>
      <c r="R4001" s="299"/>
      <c r="S4001" s="300">
        <v>0</v>
      </c>
      <c r="T4001" s="301"/>
      <c r="U4001" s="246"/>
    </row>
    <row r="4002" spans="1:21" x14ac:dyDescent="0.25">
      <c r="A4002" s="290" t="s">
        <v>8693</v>
      </c>
      <c r="B4002" t="s">
        <v>791</v>
      </c>
      <c r="C4002" t="s">
        <v>792</v>
      </c>
      <c r="D4002" t="s">
        <v>793</v>
      </c>
      <c r="E4002" t="s">
        <v>8694</v>
      </c>
      <c r="F4002" t="s">
        <v>148</v>
      </c>
      <c r="G4002" t="s">
        <v>97</v>
      </c>
      <c r="H4002" t="s">
        <v>833</v>
      </c>
      <c r="I4002" s="200">
        <v>10548</v>
      </c>
      <c r="J4002" s="200"/>
      <c r="K4002" s="237">
        <v>378.1</v>
      </c>
      <c r="L4002" s="237"/>
      <c r="M4002" s="288">
        <v>27.9</v>
      </c>
      <c r="N4002" s="288"/>
      <c r="O4002" s="311">
        <v>10869</v>
      </c>
      <c r="P4002" s="298"/>
      <c r="Q4002" s="299">
        <v>388.05</v>
      </c>
      <c r="R4002" s="299"/>
      <c r="S4002" s="300">
        <v>28.01</v>
      </c>
      <c r="T4002" s="301"/>
      <c r="U4002" s="246"/>
    </row>
    <row r="4003" spans="1:21" x14ac:dyDescent="0.25">
      <c r="A4003" s="290" t="s">
        <v>8695</v>
      </c>
      <c r="B4003" t="s">
        <v>791</v>
      </c>
      <c r="C4003" t="s">
        <v>792</v>
      </c>
      <c r="D4003" t="s">
        <v>793</v>
      </c>
      <c r="E4003" t="s">
        <v>8696</v>
      </c>
      <c r="F4003" t="s">
        <v>148</v>
      </c>
      <c r="G4003" t="s">
        <v>97</v>
      </c>
      <c r="H4003" t="s">
        <v>833</v>
      </c>
      <c r="I4003" s="200">
        <v>10004</v>
      </c>
      <c r="J4003" s="200"/>
      <c r="K4003" s="237">
        <v>373.12</v>
      </c>
      <c r="L4003" s="237"/>
      <c r="M4003" s="288">
        <v>26.81</v>
      </c>
      <c r="N4003" s="288"/>
      <c r="O4003" s="311">
        <v>10210</v>
      </c>
      <c r="P4003" s="298"/>
      <c r="Q4003" s="299">
        <v>372.13</v>
      </c>
      <c r="R4003" s="299"/>
      <c r="S4003" s="300">
        <v>27.44</v>
      </c>
      <c r="T4003" s="301"/>
      <c r="U4003" s="246"/>
    </row>
    <row r="4004" spans="1:21" x14ac:dyDescent="0.25">
      <c r="A4004" s="290" t="s">
        <v>8697</v>
      </c>
      <c r="B4004" t="s">
        <v>791</v>
      </c>
      <c r="C4004" t="s">
        <v>792</v>
      </c>
      <c r="D4004" t="s">
        <v>793</v>
      </c>
      <c r="E4004" t="s">
        <v>8698</v>
      </c>
      <c r="F4004" t="s">
        <v>148</v>
      </c>
      <c r="G4004" t="s">
        <v>97</v>
      </c>
      <c r="H4004" t="s">
        <v>833</v>
      </c>
      <c r="I4004" s="200">
        <v>40835</v>
      </c>
      <c r="J4004" s="200"/>
      <c r="K4004" s="237">
        <v>479.59</v>
      </c>
      <c r="L4004" s="237"/>
      <c r="M4004" s="288">
        <v>85.15</v>
      </c>
      <c r="N4004" s="288"/>
      <c r="O4004" s="311">
        <v>42085</v>
      </c>
      <c r="P4004" s="298"/>
      <c r="Q4004" s="299">
        <v>501.48</v>
      </c>
      <c r="R4004" s="299"/>
      <c r="S4004" s="300">
        <v>83.92</v>
      </c>
      <c r="T4004" s="301"/>
      <c r="U4004" s="246"/>
    </row>
    <row r="4005" spans="1:21" x14ac:dyDescent="0.25">
      <c r="A4005" s="290" t="s">
        <v>8699</v>
      </c>
      <c r="B4005" t="s">
        <v>791</v>
      </c>
      <c r="C4005" t="s">
        <v>792</v>
      </c>
      <c r="D4005" t="s">
        <v>793</v>
      </c>
      <c r="E4005" t="s">
        <v>8700</v>
      </c>
      <c r="F4005" t="s">
        <v>148</v>
      </c>
      <c r="G4005" t="s">
        <v>97</v>
      </c>
      <c r="H4005" t="s">
        <v>896</v>
      </c>
      <c r="I4005" s="200">
        <v>0</v>
      </c>
      <c r="J4005" s="200"/>
      <c r="K4005" s="237">
        <v>41.79</v>
      </c>
      <c r="L4005" s="237"/>
      <c r="M4005" s="288">
        <v>0</v>
      </c>
      <c r="N4005" s="288"/>
      <c r="O4005" s="311">
        <v>0</v>
      </c>
      <c r="P4005" s="298"/>
      <c r="Q4005" s="299">
        <v>41.79</v>
      </c>
      <c r="R4005" s="299"/>
      <c r="S4005" s="300">
        <v>0</v>
      </c>
      <c r="T4005" s="301"/>
      <c r="U4005" s="246"/>
    </row>
    <row r="4006" spans="1:21" x14ac:dyDescent="0.25">
      <c r="A4006" s="290" t="s">
        <v>8701</v>
      </c>
      <c r="B4006" t="s">
        <v>791</v>
      </c>
      <c r="C4006" t="s">
        <v>792</v>
      </c>
      <c r="D4006" t="s">
        <v>793</v>
      </c>
      <c r="E4006" t="s">
        <v>8702</v>
      </c>
      <c r="F4006" t="s">
        <v>148</v>
      </c>
      <c r="G4006" t="s">
        <v>97</v>
      </c>
      <c r="H4006" t="s">
        <v>833</v>
      </c>
      <c r="I4006" s="200">
        <v>6343</v>
      </c>
      <c r="J4006" s="200"/>
      <c r="K4006" s="237">
        <v>174.12</v>
      </c>
      <c r="L4006" s="237"/>
      <c r="M4006" s="288">
        <v>36.43</v>
      </c>
      <c r="N4006" s="288"/>
      <c r="O4006" s="311">
        <v>6343</v>
      </c>
      <c r="P4006" s="298"/>
      <c r="Q4006" s="299">
        <v>171.14</v>
      </c>
      <c r="R4006" s="299"/>
      <c r="S4006" s="300">
        <v>37.06</v>
      </c>
      <c r="T4006" s="301"/>
      <c r="U4006" s="246"/>
    </row>
    <row r="4007" spans="1:21" x14ac:dyDescent="0.25">
      <c r="A4007" s="290" t="s">
        <v>8703</v>
      </c>
      <c r="B4007" t="s">
        <v>791</v>
      </c>
      <c r="C4007" t="s">
        <v>792</v>
      </c>
      <c r="D4007" t="s">
        <v>793</v>
      </c>
      <c r="E4007" t="s">
        <v>8704</v>
      </c>
      <c r="F4007" t="s">
        <v>148</v>
      </c>
      <c r="G4007" t="s">
        <v>97</v>
      </c>
      <c r="H4007" t="s">
        <v>833</v>
      </c>
      <c r="I4007" s="200">
        <v>7644</v>
      </c>
      <c r="J4007" s="200"/>
      <c r="K4007" s="237">
        <v>219.89</v>
      </c>
      <c r="L4007" s="237"/>
      <c r="M4007" s="288">
        <v>34.76</v>
      </c>
      <c r="N4007" s="288"/>
      <c r="O4007" s="311">
        <v>8300</v>
      </c>
      <c r="P4007" s="298"/>
      <c r="Q4007" s="299">
        <v>217.9</v>
      </c>
      <c r="R4007" s="299"/>
      <c r="S4007" s="300">
        <v>38.090000000000003</v>
      </c>
      <c r="T4007" s="301"/>
      <c r="U4007" s="246"/>
    </row>
    <row r="4008" spans="1:21" x14ac:dyDescent="0.25">
      <c r="A4008" s="290" t="s">
        <v>8705</v>
      </c>
      <c r="B4008" t="s">
        <v>791</v>
      </c>
      <c r="C4008" t="s">
        <v>792</v>
      </c>
      <c r="D4008" t="s">
        <v>793</v>
      </c>
      <c r="E4008" t="s">
        <v>8706</v>
      </c>
      <c r="F4008" t="s">
        <v>148</v>
      </c>
      <c r="G4008" t="s">
        <v>97</v>
      </c>
      <c r="H4008" t="s">
        <v>833</v>
      </c>
      <c r="I4008" s="200">
        <v>5043</v>
      </c>
      <c r="J4008" s="200"/>
      <c r="K4008" s="237">
        <v>148.25</v>
      </c>
      <c r="L4008" s="237"/>
      <c r="M4008" s="288">
        <v>34.020000000000003</v>
      </c>
      <c r="N4008" s="288"/>
      <c r="O4008" s="311">
        <v>5600</v>
      </c>
      <c r="P4008" s="298"/>
      <c r="Q4008" s="299">
        <v>151.24</v>
      </c>
      <c r="R4008" s="299"/>
      <c r="S4008" s="300">
        <v>37.03</v>
      </c>
      <c r="T4008" s="301"/>
      <c r="U4008" s="246"/>
    </row>
    <row r="4009" spans="1:21" x14ac:dyDescent="0.25">
      <c r="A4009" s="290" t="s">
        <v>8707</v>
      </c>
      <c r="B4009" t="s">
        <v>791</v>
      </c>
      <c r="C4009" t="s">
        <v>792</v>
      </c>
      <c r="D4009" t="s">
        <v>793</v>
      </c>
      <c r="E4009" t="s">
        <v>8708</v>
      </c>
      <c r="F4009" t="s">
        <v>148</v>
      </c>
      <c r="G4009" t="s">
        <v>97</v>
      </c>
      <c r="H4009" t="s">
        <v>1469</v>
      </c>
      <c r="I4009" s="200">
        <v>0</v>
      </c>
      <c r="J4009" s="200"/>
      <c r="K4009" s="237">
        <v>0</v>
      </c>
      <c r="L4009" s="237"/>
      <c r="M4009" s="288">
        <v>0</v>
      </c>
      <c r="N4009" s="288"/>
      <c r="O4009" s="311">
        <v>0</v>
      </c>
      <c r="P4009" s="298"/>
      <c r="Q4009" s="299">
        <v>0</v>
      </c>
      <c r="R4009" s="299"/>
      <c r="S4009" s="300">
        <v>0</v>
      </c>
      <c r="T4009" s="301"/>
      <c r="U4009" s="246"/>
    </row>
    <row r="4010" spans="1:21" x14ac:dyDescent="0.25">
      <c r="A4010" s="290" t="s">
        <v>8709</v>
      </c>
      <c r="B4010" t="s">
        <v>791</v>
      </c>
      <c r="C4010" t="s">
        <v>792</v>
      </c>
      <c r="D4010" t="s">
        <v>793</v>
      </c>
      <c r="E4010" t="s">
        <v>7298</v>
      </c>
      <c r="F4010" t="s">
        <v>148</v>
      </c>
      <c r="G4010" t="s">
        <v>97</v>
      </c>
      <c r="H4010" t="s">
        <v>833</v>
      </c>
      <c r="I4010" s="200">
        <v>36509</v>
      </c>
      <c r="J4010" s="200"/>
      <c r="K4010" s="237">
        <v>327.35000000000002</v>
      </c>
      <c r="L4010" s="237"/>
      <c r="M4010" s="288">
        <v>111.53</v>
      </c>
      <c r="N4010" s="288"/>
      <c r="O4010" s="311">
        <v>36509</v>
      </c>
      <c r="P4010" s="298"/>
      <c r="Q4010" s="299">
        <v>329.34</v>
      </c>
      <c r="R4010" s="299"/>
      <c r="S4010" s="300">
        <v>110.86</v>
      </c>
      <c r="T4010" s="301"/>
      <c r="U4010" s="246"/>
    </row>
    <row r="4011" spans="1:21" x14ac:dyDescent="0.25">
      <c r="A4011" s="290" t="s">
        <v>8710</v>
      </c>
      <c r="B4011" t="s">
        <v>791</v>
      </c>
      <c r="C4011" t="s">
        <v>792</v>
      </c>
      <c r="D4011" t="s">
        <v>793</v>
      </c>
      <c r="E4011" t="s">
        <v>8711</v>
      </c>
      <c r="F4011" t="s">
        <v>148</v>
      </c>
      <c r="G4011" t="s">
        <v>97</v>
      </c>
      <c r="H4011" t="s">
        <v>833</v>
      </c>
      <c r="I4011" s="200">
        <v>5024</v>
      </c>
      <c r="J4011" s="200"/>
      <c r="K4011" s="237">
        <v>172.13</v>
      </c>
      <c r="L4011" s="237"/>
      <c r="M4011" s="288">
        <v>29.19</v>
      </c>
      <c r="N4011" s="288"/>
      <c r="O4011" s="311">
        <v>5321</v>
      </c>
      <c r="P4011" s="298"/>
      <c r="Q4011" s="299">
        <v>173.13</v>
      </c>
      <c r="R4011" s="299"/>
      <c r="S4011" s="300">
        <v>30.73</v>
      </c>
      <c r="T4011" s="301"/>
      <c r="U4011" s="246"/>
    </row>
    <row r="4012" spans="1:21" x14ac:dyDescent="0.25">
      <c r="A4012" s="290" t="s">
        <v>8712</v>
      </c>
      <c r="B4012" t="s">
        <v>791</v>
      </c>
      <c r="C4012" t="s">
        <v>792</v>
      </c>
      <c r="D4012" t="s">
        <v>793</v>
      </c>
      <c r="E4012" t="s">
        <v>8713</v>
      </c>
      <c r="F4012" t="s">
        <v>148</v>
      </c>
      <c r="G4012" t="s">
        <v>97</v>
      </c>
      <c r="H4012" t="s">
        <v>833</v>
      </c>
      <c r="I4012" s="200">
        <v>2067</v>
      </c>
      <c r="J4012" s="200"/>
      <c r="K4012" s="237">
        <v>160.19</v>
      </c>
      <c r="L4012" s="237"/>
      <c r="M4012" s="288">
        <v>12.9</v>
      </c>
      <c r="N4012" s="288"/>
      <c r="O4012" s="311">
        <v>2080</v>
      </c>
      <c r="P4012" s="298"/>
      <c r="Q4012" s="299">
        <v>163.18</v>
      </c>
      <c r="R4012" s="299"/>
      <c r="S4012" s="300">
        <v>12.75</v>
      </c>
      <c r="T4012" s="301"/>
      <c r="U4012" s="246"/>
    </row>
    <row r="4013" spans="1:21" x14ac:dyDescent="0.25">
      <c r="A4013" s="290" t="s">
        <v>8714</v>
      </c>
      <c r="B4013" t="s">
        <v>791</v>
      </c>
      <c r="C4013" t="s">
        <v>792</v>
      </c>
      <c r="D4013" t="s">
        <v>793</v>
      </c>
      <c r="E4013" t="s">
        <v>8715</v>
      </c>
      <c r="F4013" t="s">
        <v>148</v>
      </c>
      <c r="G4013" t="s">
        <v>97</v>
      </c>
      <c r="H4013" t="s">
        <v>833</v>
      </c>
      <c r="I4013" s="200">
        <v>2354</v>
      </c>
      <c r="J4013" s="200"/>
      <c r="K4013" s="237">
        <v>112.43</v>
      </c>
      <c r="L4013" s="237"/>
      <c r="M4013" s="288">
        <v>20.93</v>
      </c>
      <c r="N4013" s="288"/>
      <c r="O4013" s="311">
        <v>2512</v>
      </c>
      <c r="P4013" s="298"/>
      <c r="Q4013" s="299">
        <v>115.42</v>
      </c>
      <c r="R4013" s="299"/>
      <c r="S4013" s="300">
        <v>21.76</v>
      </c>
      <c r="T4013" s="301"/>
      <c r="U4013" s="246"/>
    </row>
    <row r="4014" spans="1:21" x14ac:dyDescent="0.25">
      <c r="A4014" s="290" t="s">
        <v>8716</v>
      </c>
      <c r="B4014" t="s">
        <v>791</v>
      </c>
      <c r="C4014" t="s">
        <v>792</v>
      </c>
      <c r="D4014" t="s">
        <v>793</v>
      </c>
      <c r="E4014" t="s">
        <v>8717</v>
      </c>
      <c r="F4014" t="s">
        <v>148</v>
      </c>
      <c r="G4014" t="s">
        <v>97</v>
      </c>
      <c r="H4014" t="s">
        <v>1469</v>
      </c>
      <c r="I4014" s="200">
        <v>0</v>
      </c>
      <c r="J4014" s="200"/>
      <c r="K4014" s="237">
        <v>0</v>
      </c>
      <c r="L4014" s="237"/>
      <c r="M4014" s="288">
        <v>0</v>
      </c>
      <c r="N4014" s="288"/>
      <c r="O4014" s="311">
        <v>0</v>
      </c>
      <c r="P4014" s="298"/>
      <c r="Q4014" s="299">
        <v>0</v>
      </c>
      <c r="R4014" s="299"/>
      <c r="S4014" s="300">
        <v>0</v>
      </c>
      <c r="T4014" s="301"/>
      <c r="U4014" s="246"/>
    </row>
    <row r="4015" spans="1:21" x14ac:dyDescent="0.25">
      <c r="A4015" s="290" t="s">
        <v>8718</v>
      </c>
      <c r="B4015" t="s">
        <v>791</v>
      </c>
      <c r="C4015" t="s">
        <v>792</v>
      </c>
      <c r="D4015" t="s">
        <v>793</v>
      </c>
      <c r="E4015" t="s">
        <v>8719</v>
      </c>
      <c r="F4015" t="s">
        <v>148</v>
      </c>
      <c r="G4015" t="s">
        <v>97</v>
      </c>
      <c r="H4015" t="s">
        <v>896</v>
      </c>
      <c r="I4015" s="200">
        <v>0</v>
      </c>
      <c r="J4015" s="200"/>
      <c r="K4015" s="237">
        <v>103.48</v>
      </c>
      <c r="L4015" s="237"/>
      <c r="M4015" s="288">
        <v>0</v>
      </c>
      <c r="N4015" s="288"/>
      <c r="O4015" s="311">
        <v>0</v>
      </c>
      <c r="P4015" s="298"/>
      <c r="Q4015" s="299">
        <v>102.48</v>
      </c>
      <c r="R4015" s="299"/>
      <c r="S4015" s="300">
        <v>0</v>
      </c>
      <c r="T4015" s="301"/>
      <c r="U4015" s="246"/>
    </row>
    <row r="4016" spans="1:21" x14ac:dyDescent="0.25">
      <c r="A4016" s="290" t="s">
        <v>8720</v>
      </c>
      <c r="B4016" t="s">
        <v>791</v>
      </c>
      <c r="C4016" t="s">
        <v>792</v>
      </c>
      <c r="D4016" t="s">
        <v>793</v>
      </c>
      <c r="E4016" t="s">
        <v>7212</v>
      </c>
      <c r="F4016" t="s">
        <v>148</v>
      </c>
      <c r="G4016" t="s">
        <v>97</v>
      </c>
      <c r="H4016" t="s">
        <v>833</v>
      </c>
      <c r="I4016" s="200">
        <v>11517</v>
      </c>
      <c r="J4016" s="200"/>
      <c r="K4016" s="237">
        <v>462.67</v>
      </c>
      <c r="L4016" s="237"/>
      <c r="M4016" s="288">
        <v>24.89</v>
      </c>
      <c r="N4016" s="288"/>
      <c r="O4016" s="311">
        <v>22817</v>
      </c>
      <c r="P4016" s="298"/>
      <c r="Q4016" s="299">
        <v>494.51</v>
      </c>
      <c r="R4016" s="299"/>
      <c r="S4016" s="300">
        <v>46.14</v>
      </c>
      <c r="T4016" s="301"/>
      <c r="U4016" s="246"/>
    </row>
    <row r="4017" spans="1:21" x14ac:dyDescent="0.25">
      <c r="A4017" s="290" t="s">
        <v>8721</v>
      </c>
      <c r="B4017" t="s">
        <v>791</v>
      </c>
      <c r="C4017" t="s">
        <v>792</v>
      </c>
      <c r="D4017" t="s">
        <v>793</v>
      </c>
      <c r="E4017" t="s">
        <v>8722</v>
      </c>
      <c r="F4017" t="s">
        <v>148</v>
      </c>
      <c r="G4017" t="s">
        <v>97</v>
      </c>
      <c r="H4017" t="s">
        <v>833</v>
      </c>
      <c r="I4017" s="200">
        <v>8100</v>
      </c>
      <c r="J4017" s="200"/>
      <c r="K4017" s="237">
        <v>207.95</v>
      </c>
      <c r="L4017" s="237"/>
      <c r="M4017" s="288">
        <v>38.950000000000003</v>
      </c>
      <c r="N4017" s="288"/>
      <c r="O4017" s="311">
        <v>8700</v>
      </c>
      <c r="P4017" s="298"/>
      <c r="Q4017" s="299">
        <v>210.94</v>
      </c>
      <c r="R4017" s="299"/>
      <c r="S4017" s="300">
        <v>41.24</v>
      </c>
      <c r="T4017" s="301"/>
      <c r="U4017" s="246"/>
    </row>
    <row r="4018" spans="1:21" x14ac:dyDescent="0.25">
      <c r="A4018" s="290" t="s">
        <v>8723</v>
      </c>
      <c r="B4018" t="s">
        <v>791</v>
      </c>
      <c r="C4018" t="s">
        <v>792</v>
      </c>
      <c r="D4018" t="s">
        <v>793</v>
      </c>
      <c r="E4018" t="s">
        <v>8724</v>
      </c>
      <c r="F4018" t="s">
        <v>148</v>
      </c>
      <c r="G4018" t="s">
        <v>97</v>
      </c>
      <c r="H4018" t="s">
        <v>833</v>
      </c>
      <c r="I4018" s="200">
        <v>9670</v>
      </c>
      <c r="J4018" s="200"/>
      <c r="K4018" s="237">
        <v>297.5</v>
      </c>
      <c r="L4018" s="237"/>
      <c r="M4018" s="288">
        <v>32.5</v>
      </c>
      <c r="N4018" s="288"/>
      <c r="O4018" s="311">
        <v>10170</v>
      </c>
      <c r="P4018" s="298"/>
      <c r="Q4018" s="299">
        <v>302.48</v>
      </c>
      <c r="R4018" s="299"/>
      <c r="S4018" s="300">
        <v>33.619999999999997</v>
      </c>
      <c r="T4018" s="301"/>
      <c r="U4018" s="246"/>
    </row>
    <row r="4019" spans="1:21" x14ac:dyDescent="0.25">
      <c r="A4019" s="290" t="s">
        <v>8725</v>
      </c>
      <c r="B4019" t="s">
        <v>791</v>
      </c>
      <c r="C4019" t="s">
        <v>792</v>
      </c>
      <c r="D4019" t="s">
        <v>793</v>
      </c>
      <c r="E4019" t="s">
        <v>8726</v>
      </c>
      <c r="F4019" t="s">
        <v>148</v>
      </c>
      <c r="G4019" t="s">
        <v>97</v>
      </c>
      <c r="H4019" t="s">
        <v>833</v>
      </c>
      <c r="I4019" s="200">
        <v>12613</v>
      </c>
      <c r="J4019" s="200"/>
      <c r="K4019" s="237">
        <v>284.57</v>
      </c>
      <c r="L4019" s="237"/>
      <c r="M4019" s="288">
        <v>44.32</v>
      </c>
      <c r="N4019" s="288"/>
      <c r="O4019" s="311">
        <v>12613</v>
      </c>
      <c r="P4019" s="298"/>
      <c r="Q4019" s="299">
        <v>287.55</v>
      </c>
      <c r="R4019" s="299"/>
      <c r="S4019" s="300">
        <v>43.86</v>
      </c>
      <c r="T4019" s="301"/>
      <c r="U4019" s="246"/>
    </row>
    <row r="4020" spans="1:21" x14ac:dyDescent="0.25">
      <c r="A4020" s="290" t="s">
        <v>8727</v>
      </c>
      <c r="B4020" t="s">
        <v>797</v>
      </c>
      <c r="C4020" t="s">
        <v>798</v>
      </c>
      <c r="D4020" t="s">
        <v>799</v>
      </c>
      <c r="E4020" t="s">
        <v>8728</v>
      </c>
      <c r="F4020" t="s">
        <v>148</v>
      </c>
      <c r="G4020" t="s">
        <v>97</v>
      </c>
      <c r="H4020" t="s">
        <v>833</v>
      </c>
      <c r="I4020" s="200">
        <v>161309</v>
      </c>
      <c r="J4020" s="200"/>
      <c r="K4020" s="237">
        <v>3630.4</v>
      </c>
      <c r="L4020" s="237"/>
      <c r="M4020" s="288">
        <v>44.43</v>
      </c>
      <c r="N4020" s="288"/>
      <c r="O4020" s="311">
        <v>182350</v>
      </c>
      <c r="P4020" s="298"/>
      <c r="Q4020" s="299">
        <v>3647</v>
      </c>
      <c r="R4020" s="299"/>
      <c r="S4020" s="300">
        <v>50</v>
      </c>
      <c r="T4020" s="301"/>
      <c r="U4020" s="246"/>
    </row>
    <row r="4021" spans="1:21" x14ac:dyDescent="0.25">
      <c r="A4021" s="290" t="s">
        <v>8729</v>
      </c>
      <c r="B4021" t="s">
        <v>797</v>
      </c>
      <c r="C4021" t="s">
        <v>798</v>
      </c>
      <c r="D4021" t="s">
        <v>799</v>
      </c>
      <c r="E4021" t="s">
        <v>8730</v>
      </c>
      <c r="F4021" t="s">
        <v>148</v>
      </c>
      <c r="G4021" t="s">
        <v>97</v>
      </c>
      <c r="H4021" t="s">
        <v>833</v>
      </c>
      <c r="I4021" s="200">
        <v>4800</v>
      </c>
      <c r="J4021" s="200"/>
      <c r="K4021" s="237">
        <v>194.4</v>
      </c>
      <c r="L4021" s="237"/>
      <c r="M4021" s="288">
        <v>24.69</v>
      </c>
      <c r="N4021" s="288"/>
      <c r="O4021" s="311">
        <v>5000</v>
      </c>
      <c r="P4021" s="298"/>
      <c r="Q4021" s="299">
        <v>198</v>
      </c>
      <c r="R4021" s="299"/>
      <c r="S4021" s="300">
        <v>25.25</v>
      </c>
      <c r="T4021" s="301"/>
      <c r="U4021" s="246"/>
    </row>
    <row r="4022" spans="1:21" x14ac:dyDescent="0.25">
      <c r="A4022" s="290" t="s">
        <v>8731</v>
      </c>
      <c r="B4022" t="s">
        <v>797</v>
      </c>
      <c r="C4022" t="s">
        <v>798</v>
      </c>
      <c r="D4022" t="s">
        <v>799</v>
      </c>
      <c r="E4022" t="s">
        <v>8732</v>
      </c>
      <c r="F4022" t="s">
        <v>148</v>
      </c>
      <c r="G4022" t="s">
        <v>97</v>
      </c>
      <c r="H4022" t="s">
        <v>833</v>
      </c>
      <c r="I4022" s="200">
        <v>29943</v>
      </c>
      <c r="J4022" s="200"/>
      <c r="K4022" s="237">
        <v>759.7</v>
      </c>
      <c r="L4022" s="237"/>
      <c r="M4022" s="288">
        <v>39.409999999999997</v>
      </c>
      <c r="N4022" s="288"/>
      <c r="O4022" s="311">
        <v>32439</v>
      </c>
      <c r="P4022" s="298"/>
      <c r="Q4022" s="299">
        <v>772</v>
      </c>
      <c r="R4022" s="299"/>
      <c r="S4022" s="300">
        <v>42.02</v>
      </c>
      <c r="T4022" s="301"/>
      <c r="U4022" s="246"/>
    </row>
    <row r="4023" spans="1:21" x14ac:dyDescent="0.25">
      <c r="A4023" s="290" t="s">
        <v>8733</v>
      </c>
      <c r="B4023" t="s">
        <v>797</v>
      </c>
      <c r="C4023" t="s">
        <v>798</v>
      </c>
      <c r="D4023" t="s">
        <v>799</v>
      </c>
      <c r="E4023" t="s">
        <v>8734</v>
      </c>
      <c r="F4023" t="s">
        <v>148</v>
      </c>
      <c r="G4023" t="s">
        <v>97</v>
      </c>
      <c r="H4023" t="s">
        <v>833</v>
      </c>
      <c r="I4023" s="200">
        <v>27973</v>
      </c>
      <c r="J4023" s="200"/>
      <c r="K4023" s="237">
        <v>793.7</v>
      </c>
      <c r="L4023" s="237"/>
      <c r="M4023" s="288">
        <v>35.24</v>
      </c>
      <c r="N4023" s="288"/>
      <c r="O4023" s="311">
        <v>27973</v>
      </c>
      <c r="P4023" s="298"/>
      <c r="Q4023" s="299">
        <v>806</v>
      </c>
      <c r="R4023" s="299"/>
      <c r="S4023" s="300">
        <v>34.71</v>
      </c>
      <c r="T4023" s="301"/>
      <c r="U4023" s="246"/>
    </row>
    <row r="4024" spans="1:21" x14ac:dyDescent="0.25">
      <c r="A4024" s="290" t="s">
        <v>8735</v>
      </c>
      <c r="B4024" t="s">
        <v>797</v>
      </c>
      <c r="C4024" t="s">
        <v>798</v>
      </c>
      <c r="D4024" t="s">
        <v>799</v>
      </c>
      <c r="E4024" t="s">
        <v>8736</v>
      </c>
      <c r="F4024" t="s">
        <v>148</v>
      </c>
      <c r="G4024" t="s">
        <v>97</v>
      </c>
      <c r="H4024" t="s">
        <v>833</v>
      </c>
      <c r="I4024" s="200">
        <v>9787</v>
      </c>
      <c r="J4024" s="200"/>
      <c r="K4024" s="237">
        <v>427.8</v>
      </c>
      <c r="L4024" s="237"/>
      <c r="M4024" s="288">
        <v>22.88</v>
      </c>
      <c r="N4024" s="288"/>
      <c r="O4024" s="311">
        <v>9493</v>
      </c>
      <c r="P4024" s="298"/>
      <c r="Q4024" s="299">
        <v>444</v>
      </c>
      <c r="R4024" s="299"/>
      <c r="S4024" s="300">
        <v>21.38</v>
      </c>
      <c r="T4024" s="301"/>
      <c r="U4024" s="246"/>
    </row>
    <row r="4025" spans="1:21" x14ac:dyDescent="0.25">
      <c r="A4025" s="290" t="s">
        <v>8737</v>
      </c>
      <c r="B4025" t="s">
        <v>797</v>
      </c>
      <c r="C4025" t="s">
        <v>798</v>
      </c>
      <c r="D4025" t="s">
        <v>799</v>
      </c>
      <c r="E4025" t="s">
        <v>8738</v>
      </c>
      <c r="F4025" t="s">
        <v>148</v>
      </c>
      <c r="G4025" t="s">
        <v>97</v>
      </c>
      <c r="H4025" t="s">
        <v>833</v>
      </c>
      <c r="I4025" s="200">
        <v>620676</v>
      </c>
      <c r="J4025" s="200"/>
      <c r="K4025" s="237">
        <v>17241.400000000001</v>
      </c>
      <c r="L4025" s="237"/>
      <c r="M4025" s="288">
        <v>36</v>
      </c>
      <c r="N4025" s="288"/>
      <c r="O4025" s="311">
        <v>640988</v>
      </c>
      <c r="P4025" s="298"/>
      <c r="Q4025" s="299">
        <v>17324</v>
      </c>
      <c r="R4025" s="299"/>
      <c r="S4025" s="300">
        <v>37</v>
      </c>
      <c r="T4025" s="301"/>
      <c r="U4025" s="246"/>
    </row>
    <row r="4026" spans="1:21" x14ac:dyDescent="0.25">
      <c r="A4026" s="290" t="s">
        <v>8739</v>
      </c>
      <c r="B4026" t="s">
        <v>797</v>
      </c>
      <c r="C4026" t="s">
        <v>798</v>
      </c>
      <c r="D4026" t="s">
        <v>799</v>
      </c>
      <c r="E4026" t="s">
        <v>8740</v>
      </c>
      <c r="F4026" t="s">
        <v>148</v>
      </c>
      <c r="G4026" t="s">
        <v>97</v>
      </c>
      <c r="H4026" t="s">
        <v>896</v>
      </c>
      <c r="I4026" s="200">
        <v>0</v>
      </c>
      <c r="J4026" s="200"/>
      <c r="K4026" s="237">
        <v>129.30000000000001</v>
      </c>
      <c r="L4026" s="237"/>
      <c r="M4026" s="288">
        <v>0</v>
      </c>
      <c r="N4026" s="288"/>
      <c r="O4026" s="311">
        <v>0</v>
      </c>
      <c r="P4026" s="298"/>
      <c r="Q4026" s="299">
        <v>126</v>
      </c>
      <c r="R4026" s="299"/>
      <c r="S4026" s="300">
        <v>0</v>
      </c>
      <c r="T4026" s="301"/>
      <c r="U4026" s="246"/>
    </row>
    <row r="4027" spans="1:21" x14ac:dyDescent="0.25">
      <c r="A4027" s="290" t="s">
        <v>8741</v>
      </c>
      <c r="B4027" t="s">
        <v>797</v>
      </c>
      <c r="C4027" t="s">
        <v>798</v>
      </c>
      <c r="D4027" t="s">
        <v>799</v>
      </c>
      <c r="E4027" t="s">
        <v>8742</v>
      </c>
      <c r="F4027" t="s">
        <v>148</v>
      </c>
      <c r="G4027" t="s">
        <v>97</v>
      </c>
      <c r="H4027" t="s">
        <v>833</v>
      </c>
      <c r="I4027" s="200">
        <v>48220</v>
      </c>
      <c r="J4027" s="200"/>
      <c r="K4027" s="237">
        <v>1249.4000000000001</v>
      </c>
      <c r="L4027" s="237"/>
      <c r="M4027" s="288">
        <v>38.590000000000003</v>
      </c>
      <c r="N4027" s="288"/>
      <c r="O4027" s="311">
        <v>55100</v>
      </c>
      <c r="P4027" s="298"/>
      <c r="Q4027" s="299">
        <v>1254</v>
      </c>
      <c r="R4027" s="299"/>
      <c r="S4027" s="300">
        <v>43.94</v>
      </c>
      <c r="T4027" s="301"/>
      <c r="U4027" s="246"/>
    </row>
    <row r="4028" spans="1:21" x14ac:dyDescent="0.25">
      <c r="A4028" s="290" t="s">
        <v>8743</v>
      </c>
      <c r="B4028" t="s">
        <v>797</v>
      </c>
      <c r="C4028" t="s">
        <v>798</v>
      </c>
      <c r="D4028" t="s">
        <v>799</v>
      </c>
      <c r="E4028" t="s">
        <v>8744</v>
      </c>
      <c r="F4028" t="s">
        <v>148</v>
      </c>
      <c r="G4028" t="s">
        <v>97</v>
      </c>
      <c r="H4028" t="s">
        <v>833</v>
      </c>
      <c r="I4028" s="200">
        <v>3025</v>
      </c>
      <c r="J4028" s="200"/>
      <c r="K4028" s="237">
        <v>76</v>
      </c>
      <c r="L4028" s="237"/>
      <c r="M4028" s="288">
        <v>39.799999999999997</v>
      </c>
      <c r="N4028" s="288"/>
      <c r="O4028" s="311">
        <v>3328</v>
      </c>
      <c r="P4028" s="298"/>
      <c r="Q4028" s="299">
        <v>76</v>
      </c>
      <c r="R4028" s="299"/>
      <c r="S4028" s="300">
        <v>43.78</v>
      </c>
      <c r="T4028" s="301"/>
      <c r="U4028" s="246"/>
    </row>
    <row r="4029" spans="1:21" x14ac:dyDescent="0.25">
      <c r="A4029" s="290" t="s">
        <v>8745</v>
      </c>
      <c r="B4029" t="s">
        <v>797</v>
      </c>
      <c r="C4029" t="s">
        <v>798</v>
      </c>
      <c r="D4029" t="s">
        <v>799</v>
      </c>
      <c r="E4029" t="s">
        <v>8746</v>
      </c>
      <c r="F4029" t="s">
        <v>148</v>
      </c>
      <c r="G4029" t="s">
        <v>97</v>
      </c>
      <c r="H4029" t="s">
        <v>833</v>
      </c>
      <c r="I4029" s="200">
        <v>12000</v>
      </c>
      <c r="J4029" s="200"/>
      <c r="K4029" s="237">
        <v>274.3</v>
      </c>
      <c r="L4029" s="237"/>
      <c r="M4029" s="288">
        <v>43.75</v>
      </c>
      <c r="N4029" s="288"/>
      <c r="O4029" s="311">
        <v>13200</v>
      </c>
      <c r="P4029" s="298"/>
      <c r="Q4029" s="299">
        <v>280</v>
      </c>
      <c r="R4029" s="299"/>
      <c r="S4029" s="300">
        <v>47.14</v>
      </c>
      <c r="T4029" s="301"/>
      <c r="U4029" s="246"/>
    </row>
    <row r="4030" spans="1:21" x14ac:dyDescent="0.25">
      <c r="A4030" s="290" t="s">
        <v>8747</v>
      </c>
      <c r="B4030" t="s">
        <v>797</v>
      </c>
      <c r="C4030" t="s">
        <v>798</v>
      </c>
      <c r="D4030" t="s">
        <v>799</v>
      </c>
      <c r="E4030" t="s">
        <v>8748</v>
      </c>
      <c r="F4030" t="s">
        <v>148</v>
      </c>
      <c r="G4030" t="s">
        <v>97</v>
      </c>
      <c r="H4030" t="s">
        <v>833</v>
      </c>
      <c r="I4030" s="200">
        <v>217100</v>
      </c>
      <c r="J4030" s="200"/>
      <c r="K4030" s="237">
        <v>6914.1</v>
      </c>
      <c r="L4030" s="237"/>
      <c r="M4030" s="288">
        <v>31.4</v>
      </c>
      <c r="N4030" s="288"/>
      <c r="O4030" s="311">
        <v>270504</v>
      </c>
      <c r="P4030" s="298"/>
      <c r="Q4030" s="299">
        <v>6936</v>
      </c>
      <c r="R4030" s="299"/>
      <c r="S4030" s="300">
        <v>39</v>
      </c>
      <c r="T4030" s="301"/>
      <c r="U4030" s="246"/>
    </row>
    <row r="4031" spans="1:21" x14ac:dyDescent="0.25">
      <c r="A4031" s="290" t="s">
        <v>8749</v>
      </c>
      <c r="B4031" t="s">
        <v>797</v>
      </c>
      <c r="C4031" t="s">
        <v>798</v>
      </c>
      <c r="D4031" t="s">
        <v>799</v>
      </c>
      <c r="E4031" t="s">
        <v>8750</v>
      </c>
      <c r="F4031" t="s">
        <v>148</v>
      </c>
      <c r="G4031" t="s">
        <v>97</v>
      </c>
      <c r="H4031" t="s">
        <v>833</v>
      </c>
      <c r="I4031" s="200">
        <v>16381</v>
      </c>
      <c r="J4031" s="200"/>
      <c r="K4031" s="237">
        <v>364.4</v>
      </c>
      <c r="L4031" s="237"/>
      <c r="M4031" s="288">
        <v>44.95</v>
      </c>
      <c r="N4031" s="288"/>
      <c r="O4031" s="311">
        <v>16245</v>
      </c>
      <c r="P4031" s="298"/>
      <c r="Q4031" s="299">
        <v>361</v>
      </c>
      <c r="R4031" s="299"/>
      <c r="S4031" s="300">
        <v>45</v>
      </c>
      <c r="T4031" s="301"/>
      <c r="U4031" s="246"/>
    </row>
    <row r="4032" spans="1:21" x14ac:dyDescent="0.25">
      <c r="A4032" s="290" t="s">
        <v>8751</v>
      </c>
      <c r="B4032" t="s">
        <v>797</v>
      </c>
      <c r="C4032" t="s">
        <v>798</v>
      </c>
      <c r="D4032" t="s">
        <v>799</v>
      </c>
      <c r="E4032" t="s">
        <v>8752</v>
      </c>
      <c r="F4032" t="s">
        <v>148</v>
      </c>
      <c r="G4032" t="s">
        <v>97</v>
      </c>
      <c r="H4032" t="s">
        <v>833</v>
      </c>
      <c r="I4032" s="200">
        <v>52144</v>
      </c>
      <c r="J4032" s="200"/>
      <c r="K4032" s="237">
        <v>1696</v>
      </c>
      <c r="L4032" s="237"/>
      <c r="M4032" s="288">
        <v>30.75</v>
      </c>
      <c r="N4032" s="288"/>
      <c r="O4032" s="311">
        <v>60859</v>
      </c>
      <c r="P4032" s="298"/>
      <c r="Q4032" s="299">
        <v>1721</v>
      </c>
      <c r="R4032" s="299"/>
      <c r="S4032" s="300">
        <v>35.36</v>
      </c>
      <c r="T4032" s="301"/>
      <c r="U4032" s="246"/>
    </row>
    <row r="4033" spans="1:21" x14ac:dyDescent="0.25">
      <c r="A4033" s="290" t="s">
        <v>8753</v>
      </c>
      <c r="B4033" t="s">
        <v>443</v>
      </c>
      <c r="C4033" t="s">
        <v>444</v>
      </c>
      <c r="D4033" t="s">
        <v>445</v>
      </c>
      <c r="E4033" t="s">
        <v>8754</v>
      </c>
      <c r="F4033" t="s">
        <v>148</v>
      </c>
      <c r="G4033" t="s">
        <v>97</v>
      </c>
      <c r="H4033" t="s">
        <v>833</v>
      </c>
      <c r="I4033" s="200">
        <v>9660</v>
      </c>
      <c r="J4033" s="200"/>
      <c r="K4033" s="237">
        <v>327.69</v>
      </c>
      <c r="L4033" s="237"/>
      <c r="M4033" s="288">
        <v>29.48</v>
      </c>
      <c r="N4033" s="288"/>
      <c r="O4033" s="311">
        <v>10143</v>
      </c>
      <c r="P4033" s="298"/>
      <c r="Q4033" s="299">
        <v>326.45999999999998</v>
      </c>
      <c r="R4033" s="299"/>
      <c r="S4033" s="300">
        <v>31.07</v>
      </c>
      <c r="T4033" s="301"/>
      <c r="U4033" s="246"/>
    </row>
    <row r="4034" spans="1:21" x14ac:dyDescent="0.25">
      <c r="A4034" s="290" t="s">
        <v>8755</v>
      </c>
      <c r="B4034" t="s">
        <v>443</v>
      </c>
      <c r="C4034" t="s">
        <v>444</v>
      </c>
      <c r="D4034" t="s">
        <v>445</v>
      </c>
      <c r="E4034" t="s">
        <v>8756</v>
      </c>
      <c r="F4034" t="s">
        <v>148</v>
      </c>
      <c r="G4034" t="s">
        <v>97</v>
      </c>
      <c r="H4034" t="s">
        <v>1469</v>
      </c>
      <c r="I4034" s="200">
        <v>12840</v>
      </c>
      <c r="J4034" s="200"/>
      <c r="K4034" s="237">
        <v>336.49</v>
      </c>
      <c r="L4034" s="237"/>
      <c r="M4034" s="288">
        <v>38.159999999999997</v>
      </c>
      <c r="N4034" s="288"/>
      <c r="O4034" s="311">
        <v>13000</v>
      </c>
      <c r="P4034" s="298"/>
      <c r="Q4034" s="299">
        <v>344.61</v>
      </c>
      <c r="R4034" s="299"/>
      <c r="S4034" s="300">
        <v>37.72</v>
      </c>
      <c r="T4034" s="301"/>
      <c r="U4034" s="246"/>
    </row>
    <row r="4035" spans="1:21" x14ac:dyDescent="0.25">
      <c r="A4035" s="290" t="s">
        <v>8757</v>
      </c>
      <c r="B4035" t="s">
        <v>443</v>
      </c>
      <c r="C4035" t="s">
        <v>444</v>
      </c>
      <c r="D4035" t="s">
        <v>445</v>
      </c>
      <c r="E4035" t="s">
        <v>8758</v>
      </c>
      <c r="F4035" t="s">
        <v>148</v>
      </c>
      <c r="G4035" t="s">
        <v>97</v>
      </c>
      <c r="H4035" t="s">
        <v>833</v>
      </c>
      <c r="I4035" s="200">
        <v>10532</v>
      </c>
      <c r="J4035" s="200"/>
      <c r="K4035" s="237">
        <v>450.44</v>
      </c>
      <c r="L4035" s="237"/>
      <c r="M4035" s="288">
        <v>23.38</v>
      </c>
      <c r="N4035" s="288"/>
      <c r="O4035" s="311">
        <v>10880</v>
      </c>
      <c r="P4035" s="298"/>
      <c r="Q4035" s="299">
        <v>451.19</v>
      </c>
      <c r="R4035" s="299"/>
      <c r="S4035" s="300">
        <v>24.11</v>
      </c>
      <c r="T4035" s="301"/>
      <c r="U4035" s="246"/>
    </row>
    <row r="4036" spans="1:21" x14ac:dyDescent="0.25">
      <c r="A4036" s="290" t="s">
        <v>8759</v>
      </c>
      <c r="B4036" t="s">
        <v>443</v>
      </c>
      <c r="C4036" t="s">
        <v>444</v>
      </c>
      <c r="D4036" t="s">
        <v>445</v>
      </c>
      <c r="E4036" t="s">
        <v>8760</v>
      </c>
      <c r="F4036" t="s">
        <v>148</v>
      </c>
      <c r="G4036" t="s">
        <v>97</v>
      </c>
      <c r="H4036" t="s">
        <v>833</v>
      </c>
      <c r="I4036" s="200">
        <v>8350</v>
      </c>
      <c r="J4036" s="200"/>
      <c r="K4036" s="237">
        <v>217.55</v>
      </c>
      <c r="L4036" s="237"/>
      <c r="M4036" s="288">
        <v>38.380000000000003</v>
      </c>
      <c r="N4036" s="288"/>
      <c r="O4036" s="311">
        <v>8450</v>
      </c>
      <c r="P4036" s="298"/>
      <c r="Q4036" s="299">
        <v>216.91</v>
      </c>
      <c r="R4036" s="299"/>
      <c r="S4036" s="300">
        <v>38.96</v>
      </c>
      <c r="T4036" s="301"/>
      <c r="U4036" s="246"/>
    </row>
    <row r="4037" spans="1:21" x14ac:dyDescent="0.25">
      <c r="A4037" s="290" t="s">
        <v>8761</v>
      </c>
      <c r="B4037" t="s">
        <v>443</v>
      </c>
      <c r="C4037" t="s">
        <v>444</v>
      </c>
      <c r="D4037" t="s">
        <v>445</v>
      </c>
      <c r="E4037" t="s">
        <v>8762</v>
      </c>
      <c r="F4037" t="s">
        <v>148</v>
      </c>
      <c r="G4037" t="s">
        <v>97</v>
      </c>
      <c r="H4037" t="s">
        <v>833</v>
      </c>
      <c r="I4037" s="200">
        <v>2550</v>
      </c>
      <c r="J4037" s="200"/>
      <c r="K4037" s="237">
        <v>142.16999999999999</v>
      </c>
      <c r="L4037" s="237"/>
      <c r="M4037" s="288">
        <v>17.940000000000001</v>
      </c>
      <c r="N4037" s="288"/>
      <c r="O4037" s="311">
        <v>2550</v>
      </c>
      <c r="P4037" s="298"/>
      <c r="Q4037" s="299">
        <v>147.96</v>
      </c>
      <c r="R4037" s="299"/>
      <c r="S4037" s="300">
        <v>17.23</v>
      </c>
      <c r="T4037" s="301"/>
      <c r="U4037" s="246"/>
    </row>
    <row r="4038" spans="1:21" x14ac:dyDescent="0.25">
      <c r="A4038" s="290" t="s">
        <v>8763</v>
      </c>
      <c r="B4038" t="s">
        <v>443</v>
      </c>
      <c r="C4038" t="s">
        <v>444</v>
      </c>
      <c r="D4038" t="s">
        <v>445</v>
      </c>
      <c r="E4038" t="s">
        <v>8764</v>
      </c>
      <c r="F4038" t="s">
        <v>148</v>
      </c>
      <c r="G4038" t="s">
        <v>97</v>
      </c>
      <c r="H4038" t="s">
        <v>833</v>
      </c>
      <c r="I4038" s="200">
        <v>2112</v>
      </c>
      <c r="J4038" s="200"/>
      <c r="K4038" s="237">
        <v>112.2</v>
      </c>
      <c r="L4038" s="237"/>
      <c r="M4038" s="288">
        <v>18.82</v>
      </c>
      <c r="N4038" s="288"/>
      <c r="O4038" s="311">
        <v>2112</v>
      </c>
      <c r="P4038" s="298"/>
      <c r="Q4038" s="299">
        <v>111.84</v>
      </c>
      <c r="R4038" s="299"/>
      <c r="S4038" s="300">
        <v>18.88</v>
      </c>
      <c r="T4038" s="301"/>
      <c r="U4038" s="246"/>
    </row>
    <row r="4039" spans="1:21" x14ac:dyDescent="0.25">
      <c r="A4039" s="290" t="s">
        <v>8765</v>
      </c>
      <c r="B4039" t="s">
        <v>443</v>
      </c>
      <c r="C4039" t="s">
        <v>444</v>
      </c>
      <c r="D4039" t="s">
        <v>445</v>
      </c>
      <c r="E4039" t="s">
        <v>8766</v>
      </c>
      <c r="F4039" t="s">
        <v>148</v>
      </c>
      <c r="G4039" t="s">
        <v>97</v>
      </c>
      <c r="H4039" t="s">
        <v>1469</v>
      </c>
      <c r="I4039" s="200">
        <v>0</v>
      </c>
      <c r="J4039" s="200"/>
      <c r="K4039" s="237">
        <v>0</v>
      </c>
      <c r="L4039" s="237"/>
      <c r="M4039" s="288">
        <v>0</v>
      </c>
      <c r="N4039" s="288"/>
      <c r="O4039" s="311">
        <v>0</v>
      </c>
      <c r="P4039" s="298"/>
      <c r="Q4039" s="299">
        <v>0</v>
      </c>
      <c r="R4039" s="299"/>
      <c r="S4039" s="300">
        <v>0</v>
      </c>
      <c r="T4039" s="301"/>
      <c r="U4039" s="246"/>
    </row>
    <row r="4040" spans="1:21" x14ac:dyDescent="0.25">
      <c r="A4040" s="290" t="s">
        <v>8767</v>
      </c>
      <c r="B4040" t="s">
        <v>443</v>
      </c>
      <c r="C4040" t="s">
        <v>444</v>
      </c>
      <c r="D4040" t="s">
        <v>445</v>
      </c>
      <c r="E4040" t="s">
        <v>8768</v>
      </c>
      <c r="F4040" t="s">
        <v>148</v>
      </c>
      <c r="G4040" t="s">
        <v>97</v>
      </c>
      <c r="H4040" t="s">
        <v>1469</v>
      </c>
      <c r="I4040" s="200">
        <v>0</v>
      </c>
      <c r="J4040" s="200"/>
      <c r="K4040" s="237">
        <v>0</v>
      </c>
      <c r="L4040" s="237"/>
      <c r="M4040" s="288">
        <v>0</v>
      </c>
      <c r="N4040" s="288"/>
      <c r="O4040" s="311">
        <v>0</v>
      </c>
      <c r="P4040" s="298"/>
      <c r="Q4040" s="299">
        <v>0</v>
      </c>
      <c r="R4040" s="299"/>
      <c r="S4040" s="300">
        <v>0</v>
      </c>
      <c r="T4040" s="301"/>
      <c r="U4040" s="246"/>
    </row>
    <row r="4041" spans="1:21" x14ac:dyDescent="0.25">
      <c r="A4041" s="290" t="s">
        <v>8769</v>
      </c>
      <c r="B4041" t="s">
        <v>443</v>
      </c>
      <c r="C4041" t="s">
        <v>444</v>
      </c>
      <c r="D4041" t="s">
        <v>445</v>
      </c>
      <c r="E4041" t="s">
        <v>8770</v>
      </c>
      <c r="F4041" t="s">
        <v>148</v>
      </c>
      <c r="G4041" t="s">
        <v>97</v>
      </c>
      <c r="H4041" t="s">
        <v>833</v>
      </c>
      <c r="I4041" s="200">
        <v>33000</v>
      </c>
      <c r="J4041" s="200"/>
      <c r="K4041" s="237">
        <v>765.46</v>
      </c>
      <c r="L4041" s="237"/>
      <c r="M4041" s="288">
        <v>43.11</v>
      </c>
      <c r="N4041" s="288"/>
      <c r="O4041" s="311">
        <v>34000</v>
      </c>
      <c r="P4041" s="298"/>
      <c r="Q4041" s="299">
        <v>774.63</v>
      </c>
      <c r="R4041" s="299"/>
      <c r="S4041" s="300">
        <v>43.89</v>
      </c>
      <c r="T4041" s="301"/>
      <c r="U4041" s="246"/>
    </row>
    <row r="4042" spans="1:21" x14ac:dyDescent="0.25">
      <c r="A4042" s="290" t="s">
        <v>8771</v>
      </c>
      <c r="B4042" t="s">
        <v>443</v>
      </c>
      <c r="C4042" t="s">
        <v>444</v>
      </c>
      <c r="D4042" t="s">
        <v>445</v>
      </c>
      <c r="E4042" t="s">
        <v>8772</v>
      </c>
      <c r="F4042" t="s">
        <v>148</v>
      </c>
      <c r="G4042" t="s">
        <v>97</v>
      </c>
      <c r="H4042" t="s">
        <v>1469</v>
      </c>
      <c r="I4042" s="200">
        <v>20000</v>
      </c>
      <c r="J4042" s="200"/>
      <c r="K4042" s="237">
        <v>296.27999999999997</v>
      </c>
      <c r="L4042" s="237"/>
      <c r="M4042" s="288">
        <v>67.5</v>
      </c>
      <c r="N4042" s="288"/>
      <c r="O4042" s="311">
        <v>20800</v>
      </c>
      <c r="P4042" s="298"/>
      <c r="Q4042" s="299">
        <v>298.10000000000002</v>
      </c>
      <c r="R4042" s="299"/>
      <c r="S4042" s="300">
        <v>69.78</v>
      </c>
      <c r="T4042" s="301"/>
      <c r="U4042" s="246"/>
    </row>
    <row r="4043" spans="1:21" x14ac:dyDescent="0.25">
      <c r="A4043" s="290" t="s">
        <v>8773</v>
      </c>
      <c r="B4043" t="s">
        <v>443</v>
      </c>
      <c r="C4043" t="s">
        <v>444</v>
      </c>
      <c r="D4043" t="s">
        <v>445</v>
      </c>
      <c r="E4043" t="s">
        <v>8774</v>
      </c>
      <c r="F4043" t="s">
        <v>148</v>
      </c>
      <c r="G4043" t="s">
        <v>97</v>
      </c>
      <c r="H4043" t="s">
        <v>833</v>
      </c>
      <c r="I4043" s="200">
        <v>10000</v>
      </c>
      <c r="J4043" s="200"/>
      <c r="K4043" s="237">
        <v>127.5</v>
      </c>
      <c r="L4043" s="237"/>
      <c r="M4043" s="288">
        <v>78.430000000000007</v>
      </c>
      <c r="N4043" s="288"/>
      <c r="O4043" s="311">
        <v>10000</v>
      </c>
      <c r="P4043" s="298"/>
      <c r="Q4043" s="299">
        <v>129.15</v>
      </c>
      <c r="R4043" s="299"/>
      <c r="S4043" s="300">
        <v>77.430000000000007</v>
      </c>
      <c r="T4043" s="301"/>
      <c r="U4043" s="246"/>
    </row>
    <row r="4044" spans="1:21" x14ac:dyDescent="0.25">
      <c r="A4044" s="290" t="s">
        <v>8775</v>
      </c>
      <c r="B4044" t="s">
        <v>443</v>
      </c>
      <c r="C4044" t="s">
        <v>444</v>
      </c>
      <c r="D4044" t="s">
        <v>445</v>
      </c>
      <c r="E4044" t="s">
        <v>8776</v>
      </c>
      <c r="F4044" t="s">
        <v>148</v>
      </c>
      <c r="G4044" t="s">
        <v>97</v>
      </c>
      <c r="H4044" t="s">
        <v>833</v>
      </c>
      <c r="I4044" s="200">
        <v>4500</v>
      </c>
      <c r="J4044" s="200"/>
      <c r="K4044" s="237">
        <v>291.20999999999998</v>
      </c>
      <c r="L4044" s="237"/>
      <c r="M4044" s="288">
        <v>15.45</v>
      </c>
      <c r="N4044" s="288"/>
      <c r="O4044" s="311">
        <v>4500</v>
      </c>
      <c r="P4044" s="298"/>
      <c r="Q4044" s="299">
        <v>287.45999999999998</v>
      </c>
      <c r="R4044" s="299"/>
      <c r="S4044" s="300">
        <v>15.65</v>
      </c>
      <c r="T4044" s="301"/>
      <c r="U4044" s="246"/>
    </row>
    <row r="4045" spans="1:21" x14ac:dyDescent="0.25">
      <c r="A4045" s="290" t="s">
        <v>8777</v>
      </c>
      <c r="B4045" t="s">
        <v>443</v>
      </c>
      <c r="C4045" t="s">
        <v>444</v>
      </c>
      <c r="D4045" t="s">
        <v>445</v>
      </c>
      <c r="E4045" t="s">
        <v>8778</v>
      </c>
      <c r="F4045" t="s">
        <v>148</v>
      </c>
      <c r="G4045" t="s">
        <v>97</v>
      </c>
      <c r="H4045" t="s">
        <v>833</v>
      </c>
      <c r="I4045" s="200">
        <v>30000</v>
      </c>
      <c r="J4045" s="200"/>
      <c r="K4045" s="237">
        <v>320.68</v>
      </c>
      <c r="L4045" s="237"/>
      <c r="M4045" s="288">
        <v>93.55</v>
      </c>
      <c r="N4045" s="288"/>
      <c r="O4045" s="311">
        <v>30000</v>
      </c>
      <c r="P4045" s="298"/>
      <c r="Q4045" s="299">
        <v>336.87</v>
      </c>
      <c r="R4045" s="299"/>
      <c r="S4045" s="300">
        <v>89.06</v>
      </c>
      <c r="T4045" s="301"/>
      <c r="U4045" s="246"/>
    </row>
    <row r="4046" spans="1:21" x14ac:dyDescent="0.25">
      <c r="A4046" s="290" t="s">
        <v>8779</v>
      </c>
      <c r="B4046" t="s">
        <v>443</v>
      </c>
      <c r="C4046" t="s">
        <v>444</v>
      </c>
      <c r="D4046" t="s">
        <v>445</v>
      </c>
      <c r="E4046" t="s">
        <v>8780</v>
      </c>
      <c r="F4046" t="s">
        <v>148</v>
      </c>
      <c r="G4046" t="s">
        <v>97</v>
      </c>
      <c r="H4046" t="s">
        <v>1469</v>
      </c>
      <c r="I4046" s="200">
        <v>0</v>
      </c>
      <c r="J4046" s="200"/>
      <c r="K4046" s="237">
        <v>0</v>
      </c>
      <c r="L4046" s="237"/>
      <c r="M4046" s="288">
        <v>0</v>
      </c>
      <c r="N4046" s="288"/>
      <c r="O4046" s="311">
        <v>0</v>
      </c>
      <c r="P4046" s="298"/>
      <c r="Q4046" s="299">
        <v>0</v>
      </c>
      <c r="R4046" s="299"/>
      <c r="S4046" s="300">
        <v>0</v>
      </c>
      <c r="T4046" s="301"/>
      <c r="U4046" s="246"/>
    </row>
    <row r="4047" spans="1:21" x14ac:dyDescent="0.25">
      <c r="A4047" s="290" t="s">
        <v>8781</v>
      </c>
      <c r="B4047" t="s">
        <v>443</v>
      </c>
      <c r="C4047" t="s">
        <v>444</v>
      </c>
      <c r="D4047" t="s">
        <v>445</v>
      </c>
      <c r="E4047" t="s">
        <v>8782</v>
      </c>
      <c r="F4047" t="s">
        <v>148</v>
      </c>
      <c r="G4047" t="s">
        <v>97</v>
      </c>
      <c r="H4047" t="s">
        <v>1469</v>
      </c>
      <c r="I4047" s="200">
        <v>0</v>
      </c>
      <c r="J4047" s="200"/>
      <c r="K4047" s="237">
        <v>0</v>
      </c>
      <c r="L4047" s="237"/>
      <c r="M4047" s="288">
        <v>0</v>
      </c>
      <c r="N4047" s="288"/>
      <c r="O4047" s="311">
        <v>0</v>
      </c>
      <c r="P4047" s="298"/>
      <c r="Q4047" s="299">
        <v>0</v>
      </c>
      <c r="R4047" s="299"/>
      <c r="S4047" s="300">
        <v>0</v>
      </c>
      <c r="T4047" s="301"/>
      <c r="U4047" s="246"/>
    </row>
    <row r="4048" spans="1:21" x14ac:dyDescent="0.25">
      <c r="A4048" s="290" t="s">
        <v>8783</v>
      </c>
      <c r="B4048" t="s">
        <v>443</v>
      </c>
      <c r="C4048" t="s">
        <v>444</v>
      </c>
      <c r="D4048" t="s">
        <v>445</v>
      </c>
      <c r="E4048" t="s">
        <v>8784</v>
      </c>
      <c r="F4048" t="s">
        <v>148</v>
      </c>
      <c r="G4048" t="s">
        <v>97</v>
      </c>
      <c r="H4048" t="s">
        <v>1469</v>
      </c>
      <c r="I4048" s="200">
        <v>0</v>
      </c>
      <c r="J4048" s="200"/>
      <c r="K4048" s="237">
        <v>0</v>
      </c>
      <c r="L4048" s="237"/>
      <c r="M4048" s="288">
        <v>0</v>
      </c>
      <c r="N4048" s="288"/>
      <c r="O4048" s="311">
        <v>0</v>
      </c>
      <c r="P4048" s="298"/>
      <c r="Q4048" s="299">
        <v>0</v>
      </c>
      <c r="R4048" s="299"/>
      <c r="S4048" s="300">
        <v>0</v>
      </c>
      <c r="T4048" s="301"/>
      <c r="U4048" s="246"/>
    </row>
    <row r="4049" spans="1:21" x14ac:dyDescent="0.25">
      <c r="A4049" s="290" t="s">
        <v>8785</v>
      </c>
      <c r="B4049" t="s">
        <v>443</v>
      </c>
      <c r="C4049" t="s">
        <v>444</v>
      </c>
      <c r="D4049" t="s">
        <v>445</v>
      </c>
      <c r="E4049" t="s">
        <v>8786</v>
      </c>
      <c r="F4049" t="s">
        <v>148</v>
      </c>
      <c r="G4049" t="s">
        <v>97</v>
      </c>
      <c r="H4049" t="s">
        <v>833</v>
      </c>
      <c r="I4049" s="200">
        <v>3007</v>
      </c>
      <c r="J4049" s="200"/>
      <c r="K4049" s="237">
        <v>99.54</v>
      </c>
      <c r="L4049" s="237"/>
      <c r="M4049" s="288">
        <v>30.21</v>
      </c>
      <c r="N4049" s="288"/>
      <c r="O4049" s="311">
        <v>3384</v>
      </c>
      <c r="P4049" s="298"/>
      <c r="Q4049" s="299">
        <v>100.4</v>
      </c>
      <c r="R4049" s="299"/>
      <c r="S4049" s="300">
        <v>33.71</v>
      </c>
      <c r="T4049" s="301"/>
      <c r="U4049" s="246"/>
    </row>
    <row r="4050" spans="1:21" x14ac:dyDescent="0.25">
      <c r="A4050" s="290" t="s">
        <v>8787</v>
      </c>
      <c r="B4050" t="s">
        <v>443</v>
      </c>
      <c r="C4050" t="s">
        <v>444</v>
      </c>
      <c r="D4050" t="s">
        <v>445</v>
      </c>
      <c r="E4050" t="s">
        <v>8788</v>
      </c>
      <c r="F4050" t="s">
        <v>148</v>
      </c>
      <c r="G4050" t="s">
        <v>97</v>
      </c>
      <c r="H4050" t="s">
        <v>833</v>
      </c>
      <c r="I4050" s="200">
        <v>8100</v>
      </c>
      <c r="J4050" s="200"/>
      <c r="K4050" s="237">
        <v>104.87</v>
      </c>
      <c r="L4050" s="237"/>
      <c r="M4050" s="288">
        <v>77.239999999999995</v>
      </c>
      <c r="N4050" s="288"/>
      <c r="O4050" s="311">
        <v>8300</v>
      </c>
      <c r="P4050" s="298"/>
      <c r="Q4050" s="299">
        <v>106.76</v>
      </c>
      <c r="R4050" s="299"/>
      <c r="S4050" s="300">
        <v>77.739999999999995</v>
      </c>
      <c r="T4050" s="301"/>
      <c r="U4050" s="246"/>
    </row>
    <row r="4051" spans="1:21" x14ac:dyDescent="0.25">
      <c r="A4051" s="290" t="s">
        <v>8789</v>
      </c>
      <c r="B4051" t="s">
        <v>443</v>
      </c>
      <c r="C4051" t="s">
        <v>444</v>
      </c>
      <c r="D4051" t="s">
        <v>445</v>
      </c>
      <c r="E4051" t="s">
        <v>8790</v>
      </c>
      <c r="F4051" t="s">
        <v>148</v>
      </c>
      <c r="G4051" t="s">
        <v>97</v>
      </c>
      <c r="H4051" t="s">
        <v>833</v>
      </c>
      <c r="I4051" s="200">
        <v>6000</v>
      </c>
      <c r="J4051" s="200"/>
      <c r="K4051" s="237">
        <v>291.77</v>
      </c>
      <c r="L4051" s="237"/>
      <c r="M4051" s="288">
        <v>20.56</v>
      </c>
      <c r="N4051" s="288"/>
      <c r="O4051" s="311">
        <v>2000</v>
      </c>
      <c r="P4051" s="298"/>
      <c r="Q4051" s="299">
        <v>290.44</v>
      </c>
      <c r="R4051" s="299"/>
      <c r="S4051" s="300">
        <v>6.89</v>
      </c>
      <c r="T4051" s="301"/>
      <c r="U4051" s="246"/>
    </row>
    <row r="4052" spans="1:21" x14ac:dyDescent="0.25">
      <c r="A4052" s="290" t="s">
        <v>8791</v>
      </c>
      <c r="B4052" t="s">
        <v>443</v>
      </c>
      <c r="C4052" t="s">
        <v>444</v>
      </c>
      <c r="D4052" t="s">
        <v>445</v>
      </c>
      <c r="E4052" t="s">
        <v>8792</v>
      </c>
      <c r="F4052" t="s">
        <v>148</v>
      </c>
      <c r="G4052" t="s">
        <v>97</v>
      </c>
      <c r="H4052" t="s">
        <v>1469</v>
      </c>
      <c r="I4052" s="200">
        <v>10000</v>
      </c>
      <c r="J4052" s="200"/>
      <c r="K4052" s="237">
        <v>373.55</v>
      </c>
      <c r="L4052" s="237"/>
      <c r="M4052" s="288">
        <v>26.77</v>
      </c>
      <c r="N4052" s="288"/>
      <c r="O4052" s="311">
        <v>10000</v>
      </c>
      <c r="P4052" s="298"/>
      <c r="Q4052" s="299">
        <v>379.64</v>
      </c>
      <c r="R4052" s="299"/>
      <c r="S4052" s="300">
        <v>26.34</v>
      </c>
      <c r="T4052" s="301"/>
      <c r="U4052" s="246"/>
    </row>
    <row r="4053" spans="1:21" x14ac:dyDescent="0.25">
      <c r="A4053" s="290" t="s">
        <v>8793</v>
      </c>
      <c r="B4053" t="s">
        <v>443</v>
      </c>
      <c r="C4053" t="s">
        <v>444</v>
      </c>
      <c r="D4053" t="s">
        <v>445</v>
      </c>
      <c r="E4053" t="s">
        <v>8794</v>
      </c>
      <c r="F4053" t="s">
        <v>148</v>
      </c>
      <c r="G4053" t="s">
        <v>97</v>
      </c>
      <c r="H4053" t="s">
        <v>833</v>
      </c>
      <c r="I4053" s="200">
        <v>17375</v>
      </c>
      <c r="J4053" s="200"/>
      <c r="K4053" s="237">
        <v>290.79000000000002</v>
      </c>
      <c r="L4053" s="237"/>
      <c r="M4053" s="288">
        <v>59.75</v>
      </c>
      <c r="N4053" s="288"/>
      <c r="O4053" s="311">
        <v>19112</v>
      </c>
      <c r="P4053" s="298"/>
      <c r="Q4053" s="299">
        <v>286.36</v>
      </c>
      <c r="R4053" s="299"/>
      <c r="S4053" s="300">
        <v>66.739999999999995</v>
      </c>
      <c r="T4053" s="301"/>
      <c r="U4053" s="246"/>
    </row>
    <row r="4054" spans="1:21" x14ac:dyDescent="0.25">
      <c r="A4054" s="290" t="s">
        <v>8795</v>
      </c>
      <c r="B4054" t="s">
        <v>443</v>
      </c>
      <c r="C4054" t="s">
        <v>444</v>
      </c>
      <c r="D4054" t="s">
        <v>445</v>
      </c>
      <c r="E4054" t="s">
        <v>8796</v>
      </c>
      <c r="F4054" t="s">
        <v>148</v>
      </c>
      <c r="G4054" t="s">
        <v>97</v>
      </c>
      <c r="H4054" t="s">
        <v>833</v>
      </c>
      <c r="I4054" s="200">
        <v>9922</v>
      </c>
      <c r="J4054" s="200"/>
      <c r="K4054" s="237">
        <v>132.71</v>
      </c>
      <c r="L4054" s="237"/>
      <c r="M4054" s="288">
        <v>74.760000000000005</v>
      </c>
      <c r="N4054" s="288"/>
      <c r="O4054" s="311">
        <v>9946</v>
      </c>
      <c r="P4054" s="298"/>
      <c r="Q4054" s="299">
        <v>130.35</v>
      </c>
      <c r="R4054" s="299"/>
      <c r="S4054" s="300">
        <v>76.3</v>
      </c>
      <c r="T4054" s="301"/>
      <c r="U4054" s="246"/>
    </row>
    <row r="4055" spans="1:21" x14ac:dyDescent="0.25">
      <c r="A4055" s="290" t="s">
        <v>8797</v>
      </c>
      <c r="B4055" t="s">
        <v>443</v>
      </c>
      <c r="C4055" t="s">
        <v>444</v>
      </c>
      <c r="D4055" t="s">
        <v>445</v>
      </c>
      <c r="E4055" t="s">
        <v>8798</v>
      </c>
      <c r="F4055" t="s">
        <v>148</v>
      </c>
      <c r="G4055" t="s">
        <v>97</v>
      </c>
      <c r="H4055" t="s">
        <v>833</v>
      </c>
      <c r="I4055" s="200">
        <v>54500</v>
      </c>
      <c r="J4055" s="200"/>
      <c r="K4055" s="237">
        <v>557.87</v>
      </c>
      <c r="L4055" s="237"/>
      <c r="M4055" s="288">
        <v>97.69</v>
      </c>
      <c r="N4055" s="288"/>
      <c r="O4055" s="311">
        <v>39500</v>
      </c>
      <c r="P4055" s="298"/>
      <c r="Q4055" s="299">
        <v>573.96</v>
      </c>
      <c r="R4055" s="299"/>
      <c r="S4055" s="300">
        <v>68.819999999999993</v>
      </c>
      <c r="T4055" s="301"/>
      <c r="U4055" s="246"/>
    </row>
    <row r="4056" spans="1:21" x14ac:dyDescent="0.25">
      <c r="A4056" s="290" t="s">
        <v>8799</v>
      </c>
      <c r="B4056" t="s">
        <v>443</v>
      </c>
      <c r="C4056" t="s">
        <v>444</v>
      </c>
      <c r="D4056" t="s">
        <v>445</v>
      </c>
      <c r="E4056" t="s">
        <v>8800</v>
      </c>
      <c r="F4056" t="s">
        <v>148</v>
      </c>
      <c r="G4056" t="s">
        <v>97</v>
      </c>
      <c r="H4056" t="s">
        <v>833</v>
      </c>
      <c r="I4056" s="200">
        <v>2000</v>
      </c>
      <c r="J4056" s="200"/>
      <c r="K4056" s="237">
        <v>132.61000000000001</v>
      </c>
      <c r="L4056" s="237"/>
      <c r="M4056" s="288">
        <v>15.08</v>
      </c>
      <c r="N4056" s="288"/>
      <c r="O4056" s="311">
        <v>2000</v>
      </c>
      <c r="P4056" s="298"/>
      <c r="Q4056" s="299">
        <v>127.66</v>
      </c>
      <c r="R4056" s="299"/>
      <c r="S4056" s="300">
        <v>15.67</v>
      </c>
      <c r="T4056" s="301"/>
      <c r="U4056" s="246"/>
    </row>
    <row r="4057" spans="1:21" x14ac:dyDescent="0.25">
      <c r="A4057" s="290" t="s">
        <v>8801</v>
      </c>
      <c r="B4057" t="s">
        <v>443</v>
      </c>
      <c r="C4057" t="s">
        <v>444</v>
      </c>
      <c r="D4057" t="s">
        <v>445</v>
      </c>
      <c r="E4057" t="s">
        <v>8802</v>
      </c>
      <c r="F4057" t="s">
        <v>148</v>
      </c>
      <c r="G4057" t="s">
        <v>97</v>
      </c>
      <c r="H4057" t="s">
        <v>833</v>
      </c>
      <c r="I4057" s="200">
        <v>21250</v>
      </c>
      <c r="J4057" s="200"/>
      <c r="K4057" s="237">
        <v>623.99</v>
      </c>
      <c r="L4057" s="237"/>
      <c r="M4057" s="288">
        <v>34.06</v>
      </c>
      <c r="N4057" s="288"/>
      <c r="O4057" s="311">
        <v>22000</v>
      </c>
      <c r="P4057" s="298"/>
      <c r="Q4057" s="299">
        <v>640.55999999999995</v>
      </c>
      <c r="R4057" s="299"/>
      <c r="S4057" s="300">
        <v>34.340000000000003</v>
      </c>
      <c r="T4057" s="301"/>
      <c r="U4057" s="246"/>
    </row>
    <row r="4058" spans="1:21" x14ac:dyDescent="0.25">
      <c r="A4058" s="290" t="s">
        <v>8803</v>
      </c>
      <c r="B4058" t="s">
        <v>443</v>
      </c>
      <c r="C4058" t="s">
        <v>444</v>
      </c>
      <c r="D4058" t="s">
        <v>445</v>
      </c>
      <c r="E4058" t="s">
        <v>8804</v>
      </c>
      <c r="F4058" t="s">
        <v>148</v>
      </c>
      <c r="G4058" t="s">
        <v>97</v>
      </c>
      <c r="H4058" t="s">
        <v>833</v>
      </c>
      <c r="I4058" s="200">
        <v>3740</v>
      </c>
      <c r="J4058" s="200"/>
      <c r="K4058" s="237">
        <v>69.45</v>
      </c>
      <c r="L4058" s="237"/>
      <c r="M4058" s="288">
        <v>53.85</v>
      </c>
      <c r="N4058" s="288"/>
      <c r="O4058" s="311">
        <v>3740</v>
      </c>
      <c r="P4058" s="298"/>
      <c r="Q4058" s="299">
        <v>69.95</v>
      </c>
      <c r="R4058" s="299"/>
      <c r="S4058" s="300">
        <v>53.47</v>
      </c>
      <c r="T4058" s="301"/>
      <c r="U4058" s="246"/>
    </row>
    <row r="4059" spans="1:21" x14ac:dyDescent="0.25">
      <c r="A4059" s="290" t="s">
        <v>8805</v>
      </c>
      <c r="B4059" t="s">
        <v>443</v>
      </c>
      <c r="C4059" t="s">
        <v>444</v>
      </c>
      <c r="D4059" t="s">
        <v>445</v>
      </c>
      <c r="E4059" t="s">
        <v>8806</v>
      </c>
      <c r="F4059" t="s">
        <v>148</v>
      </c>
      <c r="G4059" t="s">
        <v>97</v>
      </c>
      <c r="H4059" t="s">
        <v>1469</v>
      </c>
      <c r="I4059" s="200">
        <v>0</v>
      </c>
      <c r="J4059" s="200"/>
      <c r="K4059" s="237">
        <v>0</v>
      </c>
      <c r="L4059" s="237"/>
      <c r="M4059" s="288">
        <v>0</v>
      </c>
      <c r="N4059" s="288"/>
      <c r="O4059" s="311">
        <v>0</v>
      </c>
      <c r="P4059" s="298"/>
      <c r="Q4059" s="299">
        <v>0</v>
      </c>
      <c r="R4059" s="299"/>
      <c r="S4059" s="300">
        <v>0</v>
      </c>
      <c r="T4059" s="301"/>
      <c r="U4059" s="246"/>
    </row>
    <row r="4060" spans="1:21" x14ac:dyDescent="0.25">
      <c r="A4060" s="290" t="s">
        <v>8807</v>
      </c>
      <c r="B4060" t="s">
        <v>443</v>
      </c>
      <c r="C4060" t="s">
        <v>444</v>
      </c>
      <c r="D4060" t="s">
        <v>445</v>
      </c>
      <c r="E4060" t="s">
        <v>8808</v>
      </c>
      <c r="F4060" t="s">
        <v>148</v>
      </c>
      <c r="G4060" t="s">
        <v>97</v>
      </c>
      <c r="H4060" t="s">
        <v>1469</v>
      </c>
      <c r="I4060" s="200">
        <v>0</v>
      </c>
      <c r="J4060" s="200"/>
      <c r="K4060" s="237">
        <v>0</v>
      </c>
      <c r="L4060" s="237"/>
      <c r="M4060" s="288">
        <v>0</v>
      </c>
      <c r="N4060" s="288"/>
      <c r="O4060" s="311">
        <v>0</v>
      </c>
      <c r="P4060" s="298"/>
      <c r="Q4060" s="299">
        <v>0</v>
      </c>
      <c r="R4060" s="299"/>
      <c r="S4060" s="300">
        <v>0</v>
      </c>
      <c r="T4060" s="301"/>
      <c r="U4060" s="246"/>
    </row>
    <row r="4061" spans="1:21" x14ac:dyDescent="0.25">
      <c r="A4061" s="290" t="s">
        <v>8809</v>
      </c>
      <c r="B4061" t="s">
        <v>443</v>
      </c>
      <c r="C4061" t="s">
        <v>444</v>
      </c>
      <c r="D4061" t="s">
        <v>445</v>
      </c>
      <c r="E4061" t="s">
        <v>5565</v>
      </c>
      <c r="F4061" t="s">
        <v>148</v>
      </c>
      <c r="G4061" t="s">
        <v>97</v>
      </c>
      <c r="H4061" t="s">
        <v>833</v>
      </c>
      <c r="I4061" s="200">
        <v>11132</v>
      </c>
      <c r="J4061" s="200"/>
      <c r="K4061" s="237">
        <v>292.57</v>
      </c>
      <c r="L4061" s="237"/>
      <c r="M4061" s="288">
        <v>38.049999999999997</v>
      </c>
      <c r="N4061" s="288"/>
      <c r="O4061" s="311">
        <v>11404</v>
      </c>
      <c r="P4061" s="298"/>
      <c r="Q4061" s="299">
        <v>295.60000000000002</v>
      </c>
      <c r="R4061" s="299"/>
      <c r="S4061" s="300">
        <v>38.58</v>
      </c>
      <c r="T4061" s="301"/>
      <c r="U4061" s="246"/>
    </row>
    <row r="4062" spans="1:21" x14ac:dyDescent="0.25">
      <c r="A4062" s="290" t="s">
        <v>8810</v>
      </c>
      <c r="B4062" t="s">
        <v>443</v>
      </c>
      <c r="C4062" t="s">
        <v>444</v>
      </c>
      <c r="D4062" t="s">
        <v>445</v>
      </c>
      <c r="E4062" t="s">
        <v>8811</v>
      </c>
      <c r="F4062" t="s">
        <v>148</v>
      </c>
      <c r="G4062" t="s">
        <v>97</v>
      </c>
      <c r="H4062" t="s">
        <v>833</v>
      </c>
      <c r="I4062" s="200">
        <v>106773</v>
      </c>
      <c r="J4062" s="200"/>
      <c r="K4062" s="237">
        <v>1549.37</v>
      </c>
      <c r="L4062" s="237"/>
      <c r="M4062" s="288">
        <v>68.91</v>
      </c>
      <c r="N4062" s="288"/>
      <c r="O4062" s="311">
        <v>111476</v>
      </c>
      <c r="P4062" s="298"/>
      <c r="Q4062" s="299">
        <v>1620.07</v>
      </c>
      <c r="R4062" s="299"/>
      <c r="S4062" s="300">
        <v>68.81</v>
      </c>
      <c r="T4062" s="301"/>
      <c r="U4062" s="246"/>
    </row>
    <row r="4063" spans="1:21" x14ac:dyDescent="0.25">
      <c r="A4063" s="290" t="s">
        <v>8812</v>
      </c>
      <c r="B4063" t="s">
        <v>443</v>
      </c>
      <c r="C4063" t="s">
        <v>444</v>
      </c>
      <c r="D4063" t="s">
        <v>445</v>
      </c>
      <c r="E4063" t="s">
        <v>8813</v>
      </c>
      <c r="F4063" t="s">
        <v>148</v>
      </c>
      <c r="G4063" t="s">
        <v>97</v>
      </c>
      <c r="H4063" t="s">
        <v>1469</v>
      </c>
      <c r="I4063" s="200">
        <v>9000</v>
      </c>
      <c r="J4063" s="200"/>
      <c r="K4063" s="237">
        <v>256.85000000000002</v>
      </c>
      <c r="L4063" s="237"/>
      <c r="M4063" s="288">
        <v>35.04</v>
      </c>
      <c r="N4063" s="288"/>
      <c r="O4063" s="311">
        <v>9000</v>
      </c>
      <c r="P4063" s="298"/>
      <c r="Q4063" s="299">
        <v>257.20999999999998</v>
      </c>
      <c r="R4063" s="299"/>
      <c r="S4063" s="300">
        <v>34.99</v>
      </c>
      <c r="T4063" s="301"/>
      <c r="U4063" s="246"/>
    </row>
    <row r="4064" spans="1:21" x14ac:dyDescent="0.25">
      <c r="A4064" s="290" t="s">
        <v>8814</v>
      </c>
      <c r="B4064" t="s">
        <v>443</v>
      </c>
      <c r="C4064" t="s">
        <v>444</v>
      </c>
      <c r="D4064" t="s">
        <v>445</v>
      </c>
      <c r="E4064" t="s">
        <v>8815</v>
      </c>
      <c r="F4064" t="s">
        <v>148</v>
      </c>
      <c r="G4064" t="s">
        <v>97</v>
      </c>
      <c r="H4064" t="s">
        <v>833</v>
      </c>
      <c r="I4064" s="200">
        <v>5520</v>
      </c>
      <c r="J4064" s="200"/>
      <c r="K4064" s="237">
        <v>249.94</v>
      </c>
      <c r="L4064" s="237"/>
      <c r="M4064" s="288">
        <v>22.09</v>
      </c>
      <c r="N4064" s="288"/>
      <c r="O4064" s="311">
        <v>6520</v>
      </c>
      <c r="P4064" s="298"/>
      <c r="Q4064" s="299">
        <v>257.31</v>
      </c>
      <c r="R4064" s="299"/>
      <c r="S4064" s="300">
        <v>25.34</v>
      </c>
      <c r="T4064" s="301"/>
      <c r="U4064" s="246"/>
    </row>
    <row r="4065" spans="1:21" x14ac:dyDescent="0.25">
      <c r="A4065" s="290" t="s">
        <v>8816</v>
      </c>
      <c r="B4065" t="s">
        <v>443</v>
      </c>
      <c r="C4065" t="s">
        <v>444</v>
      </c>
      <c r="D4065" t="s">
        <v>445</v>
      </c>
      <c r="E4065" t="s">
        <v>8817</v>
      </c>
      <c r="F4065" t="s">
        <v>148</v>
      </c>
      <c r="G4065" t="s">
        <v>97</v>
      </c>
      <c r="H4065" t="s">
        <v>1469</v>
      </c>
      <c r="I4065" s="200">
        <v>5200</v>
      </c>
      <c r="J4065" s="200"/>
      <c r="K4065" s="237">
        <v>164.13</v>
      </c>
      <c r="L4065" s="237"/>
      <c r="M4065" s="288">
        <v>31.68</v>
      </c>
      <c r="N4065" s="288"/>
      <c r="O4065" s="311">
        <v>5200</v>
      </c>
      <c r="P4065" s="298"/>
      <c r="Q4065" s="299">
        <v>164.18</v>
      </c>
      <c r="R4065" s="299"/>
      <c r="S4065" s="300">
        <v>31.67</v>
      </c>
      <c r="T4065" s="301"/>
      <c r="U4065" s="246"/>
    </row>
    <row r="4066" spans="1:21" x14ac:dyDescent="0.25">
      <c r="A4066" s="290" t="s">
        <v>8818</v>
      </c>
      <c r="B4066" t="s">
        <v>443</v>
      </c>
      <c r="C4066" t="s">
        <v>444</v>
      </c>
      <c r="D4066" t="s">
        <v>445</v>
      </c>
      <c r="E4066" t="s">
        <v>8819</v>
      </c>
      <c r="F4066" t="s">
        <v>148</v>
      </c>
      <c r="G4066" t="s">
        <v>97</v>
      </c>
      <c r="H4066" t="s">
        <v>1469</v>
      </c>
      <c r="I4066" s="200">
        <v>0</v>
      </c>
      <c r="J4066" s="200"/>
      <c r="K4066" s="237">
        <v>0</v>
      </c>
      <c r="L4066" s="237"/>
      <c r="M4066" s="288">
        <v>0</v>
      </c>
      <c r="N4066" s="288"/>
      <c r="O4066" s="311">
        <v>0</v>
      </c>
      <c r="P4066" s="298"/>
      <c r="Q4066" s="299">
        <v>0</v>
      </c>
      <c r="R4066" s="299"/>
      <c r="S4066" s="300">
        <v>0</v>
      </c>
      <c r="T4066" s="301"/>
      <c r="U4066" s="246"/>
    </row>
    <row r="4067" spans="1:21" x14ac:dyDescent="0.25">
      <c r="A4067" s="290" t="s">
        <v>8820</v>
      </c>
      <c r="B4067" t="s">
        <v>443</v>
      </c>
      <c r="C4067" t="s">
        <v>444</v>
      </c>
      <c r="D4067" t="s">
        <v>445</v>
      </c>
      <c r="E4067" t="s">
        <v>8821</v>
      </c>
      <c r="F4067" t="s">
        <v>148</v>
      </c>
      <c r="G4067" t="s">
        <v>97</v>
      </c>
      <c r="H4067" t="s">
        <v>1469</v>
      </c>
      <c r="I4067" s="200">
        <v>21000</v>
      </c>
      <c r="J4067" s="200"/>
      <c r="K4067" s="237">
        <v>901.19</v>
      </c>
      <c r="L4067" s="237"/>
      <c r="M4067" s="288">
        <v>23.3</v>
      </c>
      <c r="N4067" s="288"/>
      <c r="O4067" s="311">
        <v>22000</v>
      </c>
      <c r="P4067" s="298"/>
      <c r="Q4067" s="299">
        <v>920.57</v>
      </c>
      <c r="R4067" s="299"/>
      <c r="S4067" s="300">
        <v>23.9</v>
      </c>
      <c r="T4067" s="301"/>
      <c r="U4067" s="246"/>
    </row>
    <row r="4068" spans="1:21" x14ac:dyDescent="0.25">
      <c r="A4068" s="290" t="s">
        <v>8822</v>
      </c>
      <c r="B4068" t="s">
        <v>443</v>
      </c>
      <c r="C4068" t="s">
        <v>444</v>
      </c>
      <c r="D4068" t="s">
        <v>445</v>
      </c>
      <c r="E4068" t="s">
        <v>8823</v>
      </c>
      <c r="F4068" t="s">
        <v>148</v>
      </c>
      <c r="G4068" t="s">
        <v>97</v>
      </c>
      <c r="H4068" t="s">
        <v>833</v>
      </c>
      <c r="I4068" s="200">
        <v>6950</v>
      </c>
      <c r="J4068" s="200"/>
      <c r="K4068" s="237">
        <v>329.32</v>
      </c>
      <c r="L4068" s="237"/>
      <c r="M4068" s="288">
        <v>21.1</v>
      </c>
      <c r="N4068" s="288"/>
      <c r="O4068" s="311">
        <v>7200</v>
      </c>
      <c r="P4068" s="298"/>
      <c r="Q4068" s="299">
        <v>327.24</v>
      </c>
      <c r="R4068" s="299"/>
      <c r="S4068" s="300">
        <v>22</v>
      </c>
      <c r="T4068" s="301"/>
      <c r="U4068" s="246"/>
    </row>
    <row r="4069" spans="1:21" x14ac:dyDescent="0.25">
      <c r="A4069" s="290" t="s">
        <v>8824</v>
      </c>
      <c r="B4069" t="s">
        <v>443</v>
      </c>
      <c r="C4069" t="s">
        <v>444</v>
      </c>
      <c r="D4069" t="s">
        <v>445</v>
      </c>
      <c r="E4069" t="s">
        <v>8825</v>
      </c>
      <c r="F4069" t="s">
        <v>148</v>
      </c>
      <c r="G4069" t="s">
        <v>97</v>
      </c>
      <c r="H4069" t="s">
        <v>1469</v>
      </c>
      <c r="I4069" s="200">
        <v>28290</v>
      </c>
      <c r="J4069" s="200"/>
      <c r="K4069" s="237">
        <v>594.97</v>
      </c>
      <c r="L4069" s="237"/>
      <c r="M4069" s="288">
        <v>47.55</v>
      </c>
      <c r="N4069" s="288"/>
      <c r="O4069" s="311">
        <v>31042</v>
      </c>
      <c r="P4069" s="298"/>
      <c r="Q4069" s="299">
        <v>640.22</v>
      </c>
      <c r="R4069" s="299"/>
      <c r="S4069" s="300">
        <v>48.49</v>
      </c>
      <c r="T4069" s="301"/>
      <c r="U4069" s="246"/>
    </row>
    <row r="4070" spans="1:21" x14ac:dyDescent="0.25">
      <c r="A4070" s="290" t="s">
        <v>8826</v>
      </c>
      <c r="B4070" t="s">
        <v>443</v>
      </c>
      <c r="C4070" t="s">
        <v>444</v>
      </c>
      <c r="D4070" t="s">
        <v>445</v>
      </c>
      <c r="E4070" t="s">
        <v>8827</v>
      </c>
      <c r="F4070" t="s">
        <v>148</v>
      </c>
      <c r="G4070" t="s">
        <v>97</v>
      </c>
      <c r="H4070" t="s">
        <v>833</v>
      </c>
      <c r="I4070" s="200">
        <v>5000</v>
      </c>
      <c r="J4070" s="200"/>
      <c r="K4070" s="237">
        <v>148.32</v>
      </c>
      <c r="L4070" s="237"/>
      <c r="M4070" s="288">
        <v>33.71</v>
      </c>
      <c r="N4070" s="288"/>
      <c r="O4070" s="311">
        <v>5000</v>
      </c>
      <c r="P4070" s="298"/>
      <c r="Q4070" s="299">
        <v>147.76</v>
      </c>
      <c r="R4070" s="299"/>
      <c r="S4070" s="300">
        <v>33.840000000000003</v>
      </c>
      <c r="T4070" s="301"/>
      <c r="U4070" s="246"/>
    </row>
    <row r="4071" spans="1:21" x14ac:dyDescent="0.25">
      <c r="A4071" s="290" t="s">
        <v>8828</v>
      </c>
      <c r="B4071" t="s">
        <v>443</v>
      </c>
      <c r="C4071" t="s">
        <v>444</v>
      </c>
      <c r="D4071" t="s">
        <v>445</v>
      </c>
      <c r="E4071" t="s">
        <v>8829</v>
      </c>
      <c r="F4071" t="s">
        <v>148</v>
      </c>
      <c r="G4071" t="s">
        <v>97</v>
      </c>
      <c r="H4071" t="s">
        <v>1469</v>
      </c>
      <c r="I4071" s="200">
        <v>10962</v>
      </c>
      <c r="J4071" s="200"/>
      <c r="K4071" s="237">
        <v>277.49</v>
      </c>
      <c r="L4071" s="237"/>
      <c r="M4071" s="288">
        <v>39.5</v>
      </c>
      <c r="N4071" s="288"/>
      <c r="O4071" s="311">
        <v>11671</v>
      </c>
      <c r="P4071" s="298"/>
      <c r="Q4071" s="299">
        <v>274.12</v>
      </c>
      <c r="R4071" s="299"/>
      <c r="S4071" s="300">
        <v>42.58</v>
      </c>
      <c r="T4071" s="301"/>
      <c r="U4071" s="246"/>
    </row>
    <row r="4072" spans="1:21" x14ac:dyDescent="0.25">
      <c r="A4072" s="290" t="s">
        <v>8830</v>
      </c>
      <c r="B4072" t="s">
        <v>443</v>
      </c>
      <c r="C4072" t="s">
        <v>444</v>
      </c>
      <c r="D4072" t="s">
        <v>445</v>
      </c>
      <c r="E4072" t="s">
        <v>8831</v>
      </c>
      <c r="F4072" t="s">
        <v>148</v>
      </c>
      <c r="G4072" t="s">
        <v>97</v>
      </c>
      <c r="H4072" t="s">
        <v>833</v>
      </c>
      <c r="I4072" s="200">
        <v>600</v>
      </c>
      <c r="J4072" s="200"/>
      <c r="K4072" s="237">
        <v>79.67</v>
      </c>
      <c r="L4072" s="237"/>
      <c r="M4072" s="288">
        <v>7.53</v>
      </c>
      <c r="N4072" s="288"/>
      <c r="O4072" s="311">
        <v>600</v>
      </c>
      <c r="P4072" s="298"/>
      <c r="Q4072" s="299">
        <v>80.400000000000006</v>
      </c>
      <c r="R4072" s="299"/>
      <c r="S4072" s="300">
        <v>7.46</v>
      </c>
      <c r="T4072" s="301"/>
      <c r="U4072" s="246"/>
    </row>
    <row r="4073" spans="1:21" x14ac:dyDescent="0.25">
      <c r="A4073" s="290" t="s">
        <v>8832</v>
      </c>
      <c r="B4073" t="s">
        <v>443</v>
      </c>
      <c r="C4073" t="s">
        <v>444</v>
      </c>
      <c r="D4073" t="s">
        <v>445</v>
      </c>
      <c r="E4073" t="s">
        <v>8833</v>
      </c>
      <c r="F4073" t="s">
        <v>148</v>
      </c>
      <c r="G4073" t="s">
        <v>97</v>
      </c>
      <c r="H4073" t="s">
        <v>1469</v>
      </c>
      <c r="I4073" s="200">
        <v>0</v>
      </c>
      <c r="J4073" s="200"/>
      <c r="K4073" s="237">
        <v>0</v>
      </c>
      <c r="L4073" s="237"/>
      <c r="M4073" s="288">
        <v>0</v>
      </c>
      <c r="N4073" s="288"/>
      <c r="O4073" s="311">
        <v>0</v>
      </c>
      <c r="P4073" s="298"/>
      <c r="Q4073" s="299">
        <v>0</v>
      </c>
      <c r="R4073" s="299"/>
      <c r="S4073" s="300">
        <v>0</v>
      </c>
      <c r="T4073" s="301"/>
      <c r="U4073" s="246"/>
    </row>
    <row r="4074" spans="1:21" x14ac:dyDescent="0.25">
      <c r="A4074" s="290" t="s">
        <v>8834</v>
      </c>
      <c r="B4074" t="s">
        <v>443</v>
      </c>
      <c r="C4074" t="s">
        <v>444</v>
      </c>
      <c r="D4074" t="s">
        <v>445</v>
      </c>
      <c r="E4074" t="s">
        <v>8835</v>
      </c>
      <c r="F4074" t="s">
        <v>148</v>
      </c>
      <c r="G4074" t="s">
        <v>97</v>
      </c>
      <c r="H4074" t="s">
        <v>833</v>
      </c>
      <c r="I4074" s="200">
        <v>1400</v>
      </c>
      <c r="J4074" s="200"/>
      <c r="K4074" s="237">
        <v>57.61</v>
      </c>
      <c r="L4074" s="237"/>
      <c r="M4074" s="288">
        <v>24.3</v>
      </c>
      <c r="N4074" s="288"/>
      <c r="O4074" s="311">
        <v>1500</v>
      </c>
      <c r="P4074" s="298"/>
      <c r="Q4074" s="299">
        <v>60</v>
      </c>
      <c r="R4074" s="299"/>
      <c r="S4074" s="300">
        <v>25</v>
      </c>
      <c r="T4074" s="301"/>
      <c r="U4074" s="246"/>
    </row>
    <row r="4075" spans="1:21" x14ac:dyDescent="0.25">
      <c r="A4075" s="290" t="s">
        <v>8836</v>
      </c>
      <c r="B4075" t="s">
        <v>443</v>
      </c>
      <c r="C4075" t="s">
        <v>444</v>
      </c>
      <c r="D4075" t="s">
        <v>445</v>
      </c>
      <c r="E4075" t="s">
        <v>8837</v>
      </c>
      <c r="F4075" t="s">
        <v>148</v>
      </c>
      <c r="G4075" t="s">
        <v>97</v>
      </c>
      <c r="H4075" t="s">
        <v>833</v>
      </c>
      <c r="I4075" s="200">
        <v>1052119</v>
      </c>
      <c r="J4075" s="200"/>
      <c r="K4075" s="237">
        <v>10491.35</v>
      </c>
      <c r="L4075" s="237"/>
      <c r="M4075" s="288">
        <v>100.28</v>
      </c>
      <c r="N4075" s="288"/>
      <c r="O4075" s="311">
        <v>1084576</v>
      </c>
      <c r="P4075" s="298"/>
      <c r="Q4075" s="299">
        <v>10585.31</v>
      </c>
      <c r="R4075" s="299"/>
      <c r="S4075" s="300">
        <v>102.46</v>
      </c>
      <c r="T4075" s="301"/>
      <c r="U4075" s="246"/>
    </row>
    <row r="4076" spans="1:21" x14ac:dyDescent="0.25">
      <c r="A4076" s="290" t="s">
        <v>8838</v>
      </c>
      <c r="B4076" t="s">
        <v>443</v>
      </c>
      <c r="C4076" t="s">
        <v>444</v>
      </c>
      <c r="D4076" t="s">
        <v>445</v>
      </c>
      <c r="E4076" t="s">
        <v>8839</v>
      </c>
      <c r="F4076" t="s">
        <v>148</v>
      </c>
      <c r="G4076" t="s">
        <v>97</v>
      </c>
      <c r="H4076" t="s">
        <v>833</v>
      </c>
      <c r="I4076" s="200">
        <v>134077</v>
      </c>
      <c r="J4076" s="200"/>
      <c r="K4076" s="237">
        <v>1467.44</v>
      </c>
      <c r="L4076" s="237"/>
      <c r="M4076" s="288">
        <v>91.37</v>
      </c>
      <c r="N4076" s="288"/>
      <c r="O4076" s="311">
        <v>136725</v>
      </c>
      <c r="P4076" s="298"/>
      <c r="Q4076" s="299">
        <v>1455.29</v>
      </c>
      <c r="R4076" s="299"/>
      <c r="S4076" s="300">
        <v>93.95</v>
      </c>
      <c r="T4076" s="301"/>
      <c r="U4076" s="246"/>
    </row>
    <row r="4077" spans="1:21" x14ac:dyDescent="0.25">
      <c r="A4077" s="290" t="s">
        <v>8840</v>
      </c>
      <c r="B4077" t="s">
        <v>443</v>
      </c>
      <c r="C4077" t="s">
        <v>444</v>
      </c>
      <c r="D4077" t="s">
        <v>445</v>
      </c>
      <c r="E4077" t="s">
        <v>8841</v>
      </c>
      <c r="F4077" t="s">
        <v>148</v>
      </c>
      <c r="G4077" t="s">
        <v>97</v>
      </c>
      <c r="H4077" t="s">
        <v>833</v>
      </c>
      <c r="I4077" s="200">
        <v>5700</v>
      </c>
      <c r="J4077" s="200"/>
      <c r="K4077" s="237">
        <v>131.03</v>
      </c>
      <c r="L4077" s="237"/>
      <c r="M4077" s="288">
        <v>43.5</v>
      </c>
      <c r="N4077" s="288"/>
      <c r="O4077" s="311">
        <v>5700</v>
      </c>
      <c r="P4077" s="298"/>
      <c r="Q4077" s="299">
        <v>130.54</v>
      </c>
      <c r="R4077" s="299"/>
      <c r="S4077" s="300">
        <v>43.66</v>
      </c>
      <c r="T4077" s="301"/>
      <c r="U4077" s="246"/>
    </row>
    <row r="4078" spans="1:21" x14ac:dyDescent="0.25">
      <c r="A4078" s="290" t="s">
        <v>8842</v>
      </c>
      <c r="B4078" t="s">
        <v>443</v>
      </c>
      <c r="C4078" t="s">
        <v>444</v>
      </c>
      <c r="D4078" t="s">
        <v>445</v>
      </c>
      <c r="E4078" t="s">
        <v>8843</v>
      </c>
      <c r="F4078" t="s">
        <v>148</v>
      </c>
      <c r="G4078" t="s">
        <v>97</v>
      </c>
      <c r="H4078" t="s">
        <v>833</v>
      </c>
      <c r="I4078" s="200">
        <v>25000</v>
      </c>
      <c r="J4078" s="200"/>
      <c r="K4078" s="237">
        <v>587.67999999999995</v>
      </c>
      <c r="L4078" s="237"/>
      <c r="M4078" s="288">
        <v>42.54</v>
      </c>
      <c r="N4078" s="288"/>
      <c r="O4078" s="311">
        <v>35000</v>
      </c>
      <c r="P4078" s="298"/>
      <c r="Q4078" s="299">
        <v>595.41999999999996</v>
      </c>
      <c r="R4078" s="299"/>
      <c r="S4078" s="300">
        <v>58.78</v>
      </c>
      <c r="T4078" s="301"/>
      <c r="U4078" s="246"/>
    </row>
    <row r="4079" spans="1:21" x14ac:dyDescent="0.25">
      <c r="A4079" s="290" t="s">
        <v>8844</v>
      </c>
      <c r="B4079" t="s">
        <v>443</v>
      </c>
      <c r="C4079" t="s">
        <v>444</v>
      </c>
      <c r="D4079" t="s">
        <v>445</v>
      </c>
      <c r="E4079" t="s">
        <v>7274</v>
      </c>
      <c r="F4079" t="s">
        <v>148</v>
      </c>
      <c r="G4079" t="s">
        <v>97</v>
      </c>
      <c r="H4079" t="s">
        <v>833</v>
      </c>
      <c r="I4079" s="200">
        <v>4600</v>
      </c>
      <c r="J4079" s="200"/>
      <c r="K4079" s="237">
        <v>137.77000000000001</v>
      </c>
      <c r="L4079" s="237"/>
      <c r="M4079" s="288">
        <v>33.39</v>
      </c>
      <c r="N4079" s="288"/>
      <c r="O4079" s="311">
        <v>4600</v>
      </c>
      <c r="P4079" s="298"/>
      <c r="Q4079" s="299">
        <v>137.01</v>
      </c>
      <c r="R4079" s="299"/>
      <c r="S4079" s="300">
        <v>33.57</v>
      </c>
      <c r="T4079" s="301"/>
      <c r="U4079" s="246"/>
    </row>
    <row r="4080" spans="1:21" x14ac:dyDescent="0.25">
      <c r="A4080" s="290" t="s">
        <v>8845</v>
      </c>
      <c r="B4080" t="s">
        <v>443</v>
      </c>
      <c r="C4080" t="s">
        <v>444</v>
      </c>
      <c r="D4080" t="s">
        <v>445</v>
      </c>
      <c r="E4080" t="s">
        <v>8846</v>
      </c>
      <c r="F4080" t="s">
        <v>148</v>
      </c>
      <c r="G4080" t="s">
        <v>97</v>
      </c>
      <c r="H4080" t="s">
        <v>833</v>
      </c>
      <c r="I4080" s="200">
        <v>1900</v>
      </c>
      <c r="J4080" s="200"/>
      <c r="K4080" s="237">
        <v>124.04</v>
      </c>
      <c r="L4080" s="237"/>
      <c r="M4080" s="288">
        <v>15.32</v>
      </c>
      <c r="N4080" s="288"/>
      <c r="O4080" s="311">
        <v>1900</v>
      </c>
      <c r="P4080" s="298"/>
      <c r="Q4080" s="299">
        <v>124.38</v>
      </c>
      <c r="R4080" s="299"/>
      <c r="S4080" s="300">
        <v>15.28</v>
      </c>
      <c r="T4080" s="301"/>
      <c r="U4080" s="246"/>
    </row>
    <row r="4081" spans="1:21" x14ac:dyDescent="0.25">
      <c r="A4081" s="290" t="s">
        <v>8847</v>
      </c>
      <c r="B4081" t="s">
        <v>443</v>
      </c>
      <c r="C4081" t="s">
        <v>444</v>
      </c>
      <c r="D4081" t="s">
        <v>445</v>
      </c>
      <c r="E4081" t="s">
        <v>8848</v>
      </c>
      <c r="F4081" t="s">
        <v>148</v>
      </c>
      <c r="G4081" t="s">
        <v>97</v>
      </c>
      <c r="H4081" t="s">
        <v>833</v>
      </c>
      <c r="I4081" s="200">
        <v>4850</v>
      </c>
      <c r="J4081" s="200"/>
      <c r="K4081" s="237">
        <v>152.28</v>
      </c>
      <c r="L4081" s="237"/>
      <c r="M4081" s="288">
        <v>31.85</v>
      </c>
      <c r="N4081" s="288"/>
      <c r="O4081" s="311">
        <v>5050</v>
      </c>
      <c r="P4081" s="298"/>
      <c r="Q4081" s="299">
        <v>151.34</v>
      </c>
      <c r="R4081" s="299"/>
      <c r="S4081" s="300">
        <v>33.369999999999997</v>
      </c>
      <c r="T4081" s="301"/>
      <c r="U4081" s="246"/>
    </row>
    <row r="4082" spans="1:21" x14ac:dyDescent="0.25">
      <c r="A4082" s="290" t="s">
        <v>8849</v>
      </c>
      <c r="B4082" t="s">
        <v>443</v>
      </c>
      <c r="C4082" t="s">
        <v>444</v>
      </c>
      <c r="D4082" t="s">
        <v>445</v>
      </c>
      <c r="E4082" t="s">
        <v>8850</v>
      </c>
      <c r="F4082" t="s">
        <v>148</v>
      </c>
      <c r="G4082" t="s">
        <v>97</v>
      </c>
      <c r="H4082" t="s">
        <v>833</v>
      </c>
      <c r="I4082" s="200">
        <v>46274</v>
      </c>
      <c r="J4082" s="200"/>
      <c r="K4082" s="237">
        <v>1324.49</v>
      </c>
      <c r="L4082" s="237"/>
      <c r="M4082" s="288">
        <v>34.94</v>
      </c>
      <c r="N4082" s="288"/>
      <c r="O4082" s="311">
        <v>51000</v>
      </c>
      <c r="P4082" s="298"/>
      <c r="Q4082" s="299">
        <v>1374.76</v>
      </c>
      <c r="R4082" s="299"/>
      <c r="S4082" s="300">
        <v>37.1</v>
      </c>
      <c r="T4082" s="301"/>
      <c r="U4082" s="246"/>
    </row>
    <row r="4083" spans="1:21" x14ac:dyDescent="0.25">
      <c r="A4083" s="290" t="s">
        <v>8851</v>
      </c>
      <c r="B4083" t="s">
        <v>443</v>
      </c>
      <c r="C4083" t="s">
        <v>444</v>
      </c>
      <c r="D4083" t="s">
        <v>445</v>
      </c>
      <c r="E4083" t="s">
        <v>8852</v>
      </c>
      <c r="F4083" t="s">
        <v>148</v>
      </c>
      <c r="G4083" t="s">
        <v>97</v>
      </c>
      <c r="H4083" t="s">
        <v>1469</v>
      </c>
      <c r="I4083" s="200">
        <v>0</v>
      </c>
      <c r="J4083" s="200"/>
      <c r="K4083" s="237">
        <v>0</v>
      </c>
      <c r="L4083" s="237"/>
      <c r="M4083" s="288">
        <v>0</v>
      </c>
      <c r="N4083" s="288"/>
      <c r="O4083" s="311">
        <v>0</v>
      </c>
      <c r="P4083" s="298"/>
      <c r="Q4083" s="299">
        <v>0</v>
      </c>
      <c r="R4083" s="299"/>
      <c r="S4083" s="300">
        <v>0</v>
      </c>
      <c r="T4083" s="301"/>
      <c r="U4083" s="246"/>
    </row>
    <row r="4084" spans="1:21" x14ac:dyDescent="0.25">
      <c r="A4084" s="290" t="s">
        <v>8853</v>
      </c>
      <c r="B4084" t="s">
        <v>443</v>
      </c>
      <c r="C4084" t="s">
        <v>444</v>
      </c>
      <c r="D4084" t="s">
        <v>445</v>
      </c>
      <c r="E4084" t="s">
        <v>8854</v>
      </c>
      <c r="F4084" t="s">
        <v>148</v>
      </c>
      <c r="G4084" t="s">
        <v>97</v>
      </c>
      <c r="H4084" t="s">
        <v>833</v>
      </c>
      <c r="I4084" s="200">
        <v>19060</v>
      </c>
      <c r="J4084" s="200"/>
      <c r="K4084" s="237">
        <v>680.55</v>
      </c>
      <c r="L4084" s="237"/>
      <c r="M4084" s="288">
        <v>28.01</v>
      </c>
      <c r="N4084" s="288"/>
      <c r="O4084" s="311">
        <v>20966</v>
      </c>
      <c r="P4084" s="298"/>
      <c r="Q4084" s="299">
        <v>676.1</v>
      </c>
      <c r="R4084" s="299"/>
      <c r="S4084" s="300">
        <v>31.01</v>
      </c>
      <c r="T4084" s="301"/>
      <c r="U4084" s="246"/>
    </row>
    <row r="4085" spans="1:21" x14ac:dyDescent="0.25">
      <c r="A4085" s="290" t="s">
        <v>8855</v>
      </c>
      <c r="B4085" t="s">
        <v>443</v>
      </c>
      <c r="C4085" t="s">
        <v>444</v>
      </c>
      <c r="D4085" t="s">
        <v>445</v>
      </c>
      <c r="E4085" t="s">
        <v>556</v>
      </c>
      <c r="F4085" t="s">
        <v>148</v>
      </c>
      <c r="G4085" t="s">
        <v>97</v>
      </c>
      <c r="H4085" t="s">
        <v>833</v>
      </c>
      <c r="I4085" s="200">
        <v>3500</v>
      </c>
      <c r="J4085" s="200"/>
      <c r="K4085" s="237">
        <v>106.56</v>
      </c>
      <c r="L4085" s="237"/>
      <c r="M4085" s="288">
        <v>32.85</v>
      </c>
      <c r="N4085" s="288"/>
      <c r="O4085" s="311">
        <v>3500</v>
      </c>
      <c r="P4085" s="298"/>
      <c r="Q4085" s="299">
        <v>105.97</v>
      </c>
      <c r="R4085" s="299"/>
      <c r="S4085" s="300">
        <v>33.03</v>
      </c>
      <c r="T4085" s="301"/>
      <c r="U4085" s="246"/>
    </row>
    <row r="4086" spans="1:21" x14ac:dyDescent="0.25">
      <c r="A4086" s="290" t="s">
        <v>8856</v>
      </c>
      <c r="B4086" t="s">
        <v>443</v>
      </c>
      <c r="C4086" t="s">
        <v>444</v>
      </c>
      <c r="D4086" t="s">
        <v>445</v>
      </c>
      <c r="E4086" t="s">
        <v>8857</v>
      </c>
      <c r="F4086" t="s">
        <v>148</v>
      </c>
      <c r="G4086" t="s">
        <v>97</v>
      </c>
      <c r="H4086" t="s">
        <v>833</v>
      </c>
      <c r="I4086" s="200">
        <v>26070</v>
      </c>
      <c r="J4086" s="200"/>
      <c r="K4086" s="237">
        <v>504.97</v>
      </c>
      <c r="L4086" s="237"/>
      <c r="M4086" s="288">
        <v>51.63</v>
      </c>
      <c r="N4086" s="288"/>
      <c r="O4086" s="311">
        <v>26722</v>
      </c>
      <c r="P4086" s="298"/>
      <c r="Q4086" s="299">
        <v>545.70000000000005</v>
      </c>
      <c r="R4086" s="299"/>
      <c r="S4086" s="300">
        <v>48.97</v>
      </c>
      <c r="T4086" s="301"/>
      <c r="U4086" s="246"/>
    </row>
    <row r="4087" spans="1:21" x14ac:dyDescent="0.25">
      <c r="A4087" s="290" t="s">
        <v>8858</v>
      </c>
      <c r="B4087" t="s">
        <v>443</v>
      </c>
      <c r="C4087" t="s">
        <v>444</v>
      </c>
      <c r="D4087" t="s">
        <v>445</v>
      </c>
      <c r="E4087" t="s">
        <v>8859</v>
      </c>
      <c r="F4087" t="s">
        <v>148</v>
      </c>
      <c r="G4087" t="s">
        <v>97</v>
      </c>
      <c r="H4087" t="s">
        <v>1469</v>
      </c>
      <c r="I4087" s="200">
        <v>8700</v>
      </c>
      <c r="J4087" s="200"/>
      <c r="K4087" s="237">
        <v>307.38</v>
      </c>
      <c r="L4087" s="237"/>
      <c r="M4087" s="288">
        <v>28.3</v>
      </c>
      <c r="N4087" s="288"/>
      <c r="O4087" s="311">
        <v>8900</v>
      </c>
      <c r="P4087" s="298"/>
      <c r="Q4087" s="299">
        <v>307.36</v>
      </c>
      <c r="R4087" s="299"/>
      <c r="S4087" s="300">
        <v>28.96</v>
      </c>
      <c r="T4087" s="301"/>
      <c r="U4087" s="246"/>
    </row>
    <row r="4088" spans="1:21" x14ac:dyDescent="0.25">
      <c r="A4088" s="290" t="s">
        <v>8860</v>
      </c>
      <c r="B4088" t="s">
        <v>443</v>
      </c>
      <c r="C4088" t="s">
        <v>444</v>
      </c>
      <c r="D4088" t="s">
        <v>445</v>
      </c>
      <c r="E4088" t="s">
        <v>8861</v>
      </c>
      <c r="F4088" t="s">
        <v>148</v>
      </c>
      <c r="G4088" t="s">
        <v>97</v>
      </c>
      <c r="H4088" t="s">
        <v>1469</v>
      </c>
      <c r="I4088" s="200">
        <v>4000</v>
      </c>
      <c r="J4088" s="200"/>
      <c r="K4088" s="237">
        <v>204.2</v>
      </c>
      <c r="L4088" s="237"/>
      <c r="M4088" s="288">
        <v>19.59</v>
      </c>
      <c r="N4088" s="288"/>
      <c r="O4088" s="311">
        <v>4000</v>
      </c>
      <c r="P4088" s="298"/>
      <c r="Q4088" s="299">
        <v>210.64</v>
      </c>
      <c r="R4088" s="299"/>
      <c r="S4088" s="300">
        <v>18.989999999999998</v>
      </c>
      <c r="T4088" s="301"/>
      <c r="U4088" s="246"/>
    </row>
    <row r="4089" spans="1:21" x14ac:dyDescent="0.25">
      <c r="A4089" s="290" t="s">
        <v>8862</v>
      </c>
      <c r="B4089" t="s">
        <v>443</v>
      </c>
      <c r="C4089" t="s">
        <v>444</v>
      </c>
      <c r="D4089" t="s">
        <v>445</v>
      </c>
      <c r="E4089" t="s">
        <v>8863</v>
      </c>
      <c r="F4089" t="s">
        <v>148</v>
      </c>
      <c r="G4089" t="s">
        <v>97</v>
      </c>
      <c r="H4089" t="s">
        <v>1469</v>
      </c>
      <c r="I4089" s="200">
        <v>0</v>
      </c>
      <c r="J4089" s="200"/>
      <c r="K4089" s="237">
        <v>0</v>
      </c>
      <c r="L4089" s="237"/>
      <c r="M4089" s="288">
        <v>0</v>
      </c>
      <c r="N4089" s="288"/>
      <c r="O4089" s="311">
        <v>0</v>
      </c>
      <c r="P4089" s="298"/>
      <c r="Q4089" s="299">
        <v>0</v>
      </c>
      <c r="R4089" s="299"/>
      <c r="S4089" s="300">
        <v>0</v>
      </c>
      <c r="T4089" s="301"/>
      <c r="U4089" s="246"/>
    </row>
    <row r="4090" spans="1:21" x14ac:dyDescent="0.25">
      <c r="A4090" s="290" t="s">
        <v>8864</v>
      </c>
      <c r="B4090" t="s">
        <v>443</v>
      </c>
      <c r="C4090" t="s">
        <v>444</v>
      </c>
      <c r="D4090" t="s">
        <v>445</v>
      </c>
      <c r="E4090" t="s">
        <v>8865</v>
      </c>
      <c r="F4090" t="s">
        <v>148</v>
      </c>
      <c r="G4090" t="s">
        <v>97</v>
      </c>
      <c r="H4090" t="s">
        <v>1469</v>
      </c>
      <c r="I4090" s="200">
        <v>0</v>
      </c>
      <c r="J4090" s="200"/>
      <c r="K4090" s="237">
        <v>0</v>
      </c>
      <c r="L4090" s="237"/>
      <c r="M4090" s="288">
        <v>0</v>
      </c>
      <c r="N4090" s="288"/>
      <c r="O4090" s="311">
        <v>0</v>
      </c>
      <c r="P4090" s="298"/>
      <c r="Q4090" s="299">
        <v>0</v>
      </c>
      <c r="R4090" s="299"/>
      <c r="S4090" s="300">
        <v>0</v>
      </c>
      <c r="T4090" s="301"/>
      <c r="U4090" s="246"/>
    </row>
    <row r="4091" spans="1:21" x14ac:dyDescent="0.25">
      <c r="A4091" s="290" t="s">
        <v>8866</v>
      </c>
      <c r="B4091" t="s">
        <v>443</v>
      </c>
      <c r="C4091" t="s">
        <v>444</v>
      </c>
      <c r="D4091" t="s">
        <v>445</v>
      </c>
      <c r="E4091" t="s">
        <v>8867</v>
      </c>
      <c r="F4091" t="s">
        <v>148</v>
      </c>
      <c r="G4091" t="s">
        <v>97</v>
      </c>
      <c r="H4091" t="s">
        <v>833</v>
      </c>
      <c r="I4091" s="200">
        <v>5500</v>
      </c>
      <c r="J4091" s="200"/>
      <c r="K4091" s="237">
        <v>215.15</v>
      </c>
      <c r="L4091" s="237"/>
      <c r="M4091" s="288">
        <v>25.56</v>
      </c>
      <c r="N4091" s="288"/>
      <c r="O4091" s="311">
        <v>8000</v>
      </c>
      <c r="P4091" s="298"/>
      <c r="Q4091" s="299">
        <v>216.01</v>
      </c>
      <c r="R4091" s="299"/>
      <c r="S4091" s="300">
        <v>37.04</v>
      </c>
      <c r="T4091" s="301"/>
      <c r="U4091" s="246"/>
    </row>
    <row r="4092" spans="1:21" x14ac:dyDescent="0.25">
      <c r="A4092" s="290" t="s">
        <v>8868</v>
      </c>
      <c r="B4092" t="s">
        <v>443</v>
      </c>
      <c r="C4092" t="s">
        <v>444</v>
      </c>
      <c r="D4092" t="s">
        <v>445</v>
      </c>
      <c r="E4092" t="s">
        <v>8869</v>
      </c>
      <c r="F4092" t="s">
        <v>148</v>
      </c>
      <c r="G4092" t="s">
        <v>97</v>
      </c>
      <c r="H4092" t="s">
        <v>833</v>
      </c>
      <c r="I4092" s="200">
        <v>200</v>
      </c>
      <c r="J4092" s="200"/>
      <c r="K4092" s="237">
        <v>86.47</v>
      </c>
      <c r="L4092" s="237"/>
      <c r="M4092" s="288">
        <v>2.31</v>
      </c>
      <c r="N4092" s="288"/>
      <c r="O4092" s="311">
        <v>200</v>
      </c>
      <c r="P4092" s="298"/>
      <c r="Q4092" s="299">
        <v>92.59</v>
      </c>
      <c r="R4092" s="299"/>
      <c r="S4092" s="300">
        <v>2.16</v>
      </c>
      <c r="T4092" s="301"/>
      <c r="U4092" s="246"/>
    </row>
    <row r="4093" spans="1:21" x14ac:dyDescent="0.25">
      <c r="A4093" s="290" t="s">
        <v>8870</v>
      </c>
      <c r="B4093" t="s">
        <v>443</v>
      </c>
      <c r="C4093" t="s">
        <v>444</v>
      </c>
      <c r="D4093" t="s">
        <v>445</v>
      </c>
      <c r="E4093" t="s">
        <v>8871</v>
      </c>
      <c r="F4093" t="s">
        <v>148</v>
      </c>
      <c r="G4093" t="s">
        <v>97</v>
      </c>
      <c r="H4093" t="s">
        <v>833</v>
      </c>
      <c r="I4093" s="200">
        <v>450</v>
      </c>
      <c r="J4093" s="200"/>
      <c r="K4093" s="237">
        <v>62.73</v>
      </c>
      <c r="L4093" s="237"/>
      <c r="M4093" s="288">
        <v>7.17</v>
      </c>
      <c r="N4093" s="288"/>
      <c r="O4093" s="311">
        <v>450</v>
      </c>
      <c r="P4093" s="298"/>
      <c r="Q4093" s="299">
        <v>65.77</v>
      </c>
      <c r="R4093" s="299"/>
      <c r="S4093" s="300">
        <v>6.84</v>
      </c>
      <c r="T4093" s="301"/>
      <c r="U4093" s="246"/>
    </row>
    <row r="4094" spans="1:21" x14ac:dyDescent="0.25">
      <c r="A4094" s="290" t="s">
        <v>8872</v>
      </c>
      <c r="B4094" t="s">
        <v>443</v>
      </c>
      <c r="C4094" t="s">
        <v>444</v>
      </c>
      <c r="D4094" t="s">
        <v>445</v>
      </c>
      <c r="E4094" t="s">
        <v>8873</v>
      </c>
      <c r="F4094" t="s">
        <v>148</v>
      </c>
      <c r="G4094" t="s">
        <v>97</v>
      </c>
      <c r="H4094" t="s">
        <v>1469</v>
      </c>
      <c r="I4094" s="200">
        <v>3554</v>
      </c>
      <c r="J4094" s="200"/>
      <c r="K4094" s="237">
        <v>255.72</v>
      </c>
      <c r="L4094" s="237"/>
      <c r="M4094" s="288">
        <v>13.9</v>
      </c>
      <c r="N4094" s="288"/>
      <c r="O4094" s="311">
        <v>3696</v>
      </c>
      <c r="P4094" s="298"/>
      <c r="Q4094" s="299">
        <v>258</v>
      </c>
      <c r="R4094" s="299"/>
      <c r="S4094" s="300">
        <v>14.33</v>
      </c>
      <c r="T4094" s="301"/>
      <c r="U4094" s="246"/>
    </row>
    <row r="4095" spans="1:21" x14ac:dyDescent="0.25">
      <c r="A4095" s="290" t="s">
        <v>8874</v>
      </c>
      <c r="B4095" t="s">
        <v>443</v>
      </c>
      <c r="C4095" t="s">
        <v>444</v>
      </c>
      <c r="D4095" t="s">
        <v>445</v>
      </c>
      <c r="E4095" t="s">
        <v>8875</v>
      </c>
      <c r="F4095" t="s">
        <v>148</v>
      </c>
      <c r="G4095" t="s">
        <v>97</v>
      </c>
      <c r="H4095" t="s">
        <v>833</v>
      </c>
      <c r="I4095" s="200">
        <v>14309</v>
      </c>
      <c r="J4095" s="200"/>
      <c r="K4095" s="237">
        <v>289.75</v>
      </c>
      <c r="L4095" s="237"/>
      <c r="M4095" s="288">
        <v>49.38</v>
      </c>
      <c r="N4095" s="288"/>
      <c r="O4095" s="311">
        <v>14309</v>
      </c>
      <c r="P4095" s="298"/>
      <c r="Q4095" s="299">
        <v>289.25</v>
      </c>
      <c r="R4095" s="299"/>
      <c r="S4095" s="300">
        <v>49.47</v>
      </c>
      <c r="T4095" s="301"/>
      <c r="U4095" s="246"/>
    </row>
    <row r="4096" spans="1:21" x14ac:dyDescent="0.25">
      <c r="A4096" s="290" t="s">
        <v>8876</v>
      </c>
      <c r="B4096" t="s">
        <v>443</v>
      </c>
      <c r="C4096" t="s">
        <v>444</v>
      </c>
      <c r="D4096" t="s">
        <v>445</v>
      </c>
      <c r="E4096" t="s">
        <v>8877</v>
      </c>
      <c r="F4096" t="s">
        <v>148</v>
      </c>
      <c r="G4096" t="s">
        <v>97</v>
      </c>
      <c r="H4096" t="s">
        <v>833</v>
      </c>
      <c r="I4096" s="200">
        <v>190000</v>
      </c>
      <c r="J4096" s="200"/>
      <c r="K4096" s="237">
        <v>1163.24</v>
      </c>
      <c r="L4096" s="237"/>
      <c r="M4096" s="288">
        <v>163.34</v>
      </c>
      <c r="N4096" s="288"/>
      <c r="O4096" s="311">
        <v>191600</v>
      </c>
      <c r="P4096" s="298"/>
      <c r="Q4096" s="299">
        <v>1173.01</v>
      </c>
      <c r="R4096" s="299"/>
      <c r="S4096" s="300">
        <v>163.34</v>
      </c>
      <c r="T4096" s="301"/>
      <c r="U4096" s="246"/>
    </row>
    <row r="4097" spans="1:21" x14ac:dyDescent="0.25">
      <c r="A4097" s="290" t="s">
        <v>8878</v>
      </c>
      <c r="B4097" t="s">
        <v>443</v>
      </c>
      <c r="C4097" t="s">
        <v>444</v>
      </c>
      <c r="D4097" t="s">
        <v>445</v>
      </c>
      <c r="E4097" t="s">
        <v>8879</v>
      </c>
      <c r="F4097" t="s">
        <v>148</v>
      </c>
      <c r="G4097" t="s">
        <v>97</v>
      </c>
      <c r="H4097" t="s">
        <v>833</v>
      </c>
      <c r="I4097" s="200">
        <v>131075</v>
      </c>
      <c r="J4097" s="200"/>
      <c r="K4097" s="237">
        <v>1117.55</v>
      </c>
      <c r="L4097" s="237"/>
      <c r="M4097" s="288">
        <v>117.29</v>
      </c>
      <c r="N4097" s="288"/>
      <c r="O4097" s="311">
        <v>137222</v>
      </c>
      <c r="P4097" s="298"/>
      <c r="Q4097" s="299">
        <v>1140.97</v>
      </c>
      <c r="R4097" s="299"/>
      <c r="S4097" s="300">
        <v>120.27</v>
      </c>
      <c r="T4097" s="301"/>
      <c r="U4097" s="246"/>
    </row>
    <row r="4098" spans="1:21" x14ac:dyDescent="0.25">
      <c r="A4098" s="290" t="s">
        <v>8880</v>
      </c>
      <c r="B4098" t="s">
        <v>443</v>
      </c>
      <c r="C4098" t="s">
        <v>444</v>
      </c>
      <c r="D4098" t="s">
        <v>445</v>
      </c>
      <c r="E4098" t="s">
        <v>8881</v>
      </c>
      <c r="F4098" t="s">
        <v>148</v>
      </c>
      <c r="G4098" t="s">
        <v>97</v>
      </c>
      <c r="H4098" t="s">
        <v>1469</v>
      </c>
      <c r="I4098" s="200">
        <v>0</v>
      </c>
      <c r="J4098" s="200"/>
      <c r="K4098" s="237">
        <v>0</v>
      </c>
      <c r="L4098" s="237"/>
      <c r="M4098" s="288">
        <v>0</v>
      </c>
      <c r="N4098" s="288"/>
      <c r="O4098" s="311">
        <v>0</v>
      </c>
      <c r="P4098" s="298"/>
      <c r="Q4098" s="299">
        <v>0</v>
      </c>
      <c r="R4098" s="299"/>
      <c r="S4098" s="300">
        <v>0</v>
      </c>
      <c r="T4098" s="301"/>
      <c r="U4098" s="246"/>
    </row>
    <row r="4099" spans="1:21" x14ac:dyDescent="0.25">
      <c r="A4099" s="290" t="s">
        <v>8882</v>
      </c>
      <c r="B4099" t="s">
        <v>443</v>
      </c>
      <c r="C4099" t="s">
        <v>444</v>
      </c>
      <c r="D4099" t="s">
        <v>445</v>
      </c>
      <c r="E4099" t="s">
        <v>8883</v>
      </c>
      <c r="F4099" t="s">
        <v>148</v>
      </c>
      <c r="G4099" t="s">
        <v>97</v>
      </c>
      <c r="H4099" t="s">
        <v>833</v>
      </c>
      <c r="I4099" s="200">
        <v>38932</v>
      </c>
      <c r="J4099" s="200"/>
      <c r="K4099" s="237">
        <v>580.55999999999995</v>
      </c>
      <c r="L4099" s="237"/>
      <c r="M4099" s="288">
        <v>67.06</v>
      </c>
      <c r="N4099" s="288"/>
      <c r="O4099" s="311">
        <v>39643</v>
      </c>
      <c r="P4099" s="298"/>
      <c r="Q4099" s="299">
        <v>586.15</v>
      </c>
      <c r="R4099" s="299"/>
      <c r="S4099" s="300">
        <v>67.63</v>
      </c>
      <c r="T4099" s="301"/>
      <c r="U4099" s="246"/>
    </row>
    <row r="4100" spans="1:21" x14ac:dyDescent="0.25">
      <c r="A4100" s="290" t="s">
        <v>8884</v>
      </c>
      <c r="B4100" t="s">
        <v>443</v>
      </c>
      <c r="C4100" t="s">
        <v>444</v>
      </c>
      <c r="D4100" t="s">
        <v>445</v>
      </c>
      <c r="E4100" t="s">
        <v>8885</v>
      </c>
      <c r="F4100" t="s">
        <v>148</v>
      </c>
      <c r="G4100" t="s">
        <v>97</v>
      </c>
      <c r="H4100" t="s">
        <v>1469</v>
      </c>
      <c r="I4100" s="200">
        <v>0</v>
      </c>
      <c r="J4100" s="200"/>
      <c r="K4100" s="237">
        <v>0</v>
      </c>
      <c r="L4100" s="237"/>
      <c r="M4100" s="288">
        <v>0</v>
      </c>
      <c r="N4100" s="288"/>
      <c r="O4100" s="311">
        <v>0</v>
      </c>
      <c r="P4100" s="298"/>
      <c r="Q4100" s="299">
        <v>0</v>
      </c>
      <c r="R4100" s="299"/>
      <c r="S4100" s="300">
        <v>0</v>
      </c>
      <c r="T4100" s="301"/>
      <c r="U4100" s="246"/>
    </row>
    <row r="4101" spans="1:21" x14ac:dyDescent="0.25">
      <c r="A4101" s="290" t="s">
        <v>8886</v>
      </c>
      <c r="B4101" t="s">
        <v>271</v>
      </c>
      <c r="C4101" t="s">
        <v>272</v>
      </c>
      <c r="D4101" t="s">
        <v>273</v>
      </c>
      <c r="E4101" t="s">
        <v>8887</v>
      </c>
      <c r="F4101" t="s">
        <v>119</v>
      </c>
      <c r="G4101" t="s">
        <v>97</v>
      </c>
      <c r="H4101" t="s">
        <v>833</v>
      </c>
      <c r="I4101" s="200">
        <v>20066</v>
      </c>
      <c r="J4101" s="200"/>
      <c r="K4101" s="237">
        <v>461.7</v>
      </c>
      <c r="L4101" s="237"/>
      <c r="M4101" s="288">
        <v>43.46</v>
      </c>
      <c r="N4101" s="288"/>
      <c r="O4101" s="311">
        <v>23016</v>
      </c>
      <c r="P4101" s="298"/>
      <c r="Q4101" s="299">
        <v>483</v>
      </c>
      <c r="R4101" s="299"/>
      <c r="S4101" s="300">
        <v>47.65</v>
      </c>
      <c r="T4101" s="301"/>
      <c r="U4101" s="246"/>
    </row>
    <row r="4102" spans="1:21" x14ac:dyDescent="0.25">
      <c r="A4102" s="290" t="s">
        <v>8888</v>
      </c>
      <c r="B4102" t="s">
        <v>271</v>
      </c>
      <c r="C4102" t="s">
        <v>272</v>
      </c>
      <c r="D4102" t="s">
        <v>273</v>
      </c>
      <c r="E4102" t="s">
        <v>8889</v>
      </c>
      <c r="F4102" t="s">
        <v>119</v>
      </c>
      <c r="G4102" t="s">
        <v>97</v>
      </c>
      <c r="H4102" t="s">
        <v>833</v>
      </c>
      <c r="I4102" s="200">
        <v>197165</v>
      </c>
      <c r="J4102" s="200"/>
      <c r="K4102" s="237">
        <v>8507.9</v>
      </c>
      <c r="L4102" s="237"/>
      <c r="M4102" s="288">
        <v>23.17</v>
      </c>
      <c r="N4102" s="288"/>
      <c r="O4102" s="311">
        <v>294069</v>
      </c>
      <c r="P4102" s="298"/>
      <c r="Q4102" s="299">
        <v>8581.3700000000008</v>
      </c>
      <c r="R4102" s="299"/>
      <c r="S4102" s="300">
        <v>34.270000000000003</v>
      </c>
      <c r="T4102" s="301"/>
      <c r="U4102" s="246"/>
    </row>
    <row r="4103" spans="1:21" x14ac:dyDescent="0.25">
      <c r="A4103" s="290" t="s">
        <v>8890</v>
      </c>
      <c r="B4103" t="s">
        <v>271</v>
      </c>
      <c r="C4103" t="s">
        <v>272</v>
      </c>
      <c r="D4103" t="s">
        <v>273</v>
      </c>
      <c r="E4103" t="s">
        <v>8891</v>
      </c>
      <c r="F4103" t="s">
        <v>119</v>
      </c>
      <c r="G4103" t="s">
        <v>97</v>
      </c>
      <c r="H4103" t="s">
        <v>833</v>
      </c>
      <c r="I4103" s="200">
        <v>60415</v>
      </c>
      <c r="J4103" s="200"/>
      <c r="K4103" s="237">
        <v>2073.9</v>
      </c>
      <c r="L4103" s="237"/>
      <c r="M4103" s="288">
        <v>29.13</v>
      </c>
      <c r="N4103" s="288"/>
      <c r="O4103" s="311">
        <v>63071</v>
      </c>
      <c r="P4103" s="298"/>
      <c r="Q4103" s="299">
        <v>2118.5</v>
      </c>
      <c r="R4103" s="299"/>
      <c r="S4103" s="300">
        <v>29.77</v>
      </c>
      <c r="T4103" s="301"/>
      <c r="U4103" s="246"/>
    </row>
    <row r="4104" spans="1:21" x14ac:dyDescent="0.25">
      <c r="A4104" s="290" t="s">
        <v>8892</v>
      </c>
      <c r="B4104" t="s">
        <v>271</v>
      </c>
      <c r="C4104" t="s">
        <v>272</v>
      </c>
      <c r="D4104" t="s">
        <v>273</v>
      </c>
      <c r="E4104" t="s">
        <v>8893</v>
      </c>
      <c r="F4104" t="s">
        <v>119</v>
      </c>
      <c r="G4104" t="s">
        <v>97</v>
      </c>
      <c r="H4104" t="s">
        <v>833</v>
      </c>
      <c r="I4104" s="200">
        <v>46334</v>
      </c>
      <c r="J4104" s="200"/>
      <c r="K4104" s="237">
        <v>854.6</v>
      </c>
      <c r="L4104" s="237"/>
      <c r="M4104" s="288">
        <v>54.22</v>
      </c>
      <c r="N4104" s="288"/>
      <c r="O4104" s="311">
        <v>47634</v>
      </c>
      <c r="P4104" s="298"/>
      <c r="Q4104" s="299">
        <v>862.4</v>
      </c>
      <c r="R4104" s="299"/>
      <c r="S4104" s="300">
        <v>55.23</v>
      </c>
      <c r="T4104" s="301"/>
      <c r="U4104" s="246"/>
    </row>
    <row r="4105" spans="1:21" x14ac:dyDescent="0.25">
      <c r="A4105" s="290" t="s">
        <v>8894</v>
      </c>
      <c r="B4105" t="s">
        <v>271</v>
      </c>
      <c r="C4105" t="s">
        <v>272</v>
      </c>
      <c r="D4105" t="s">
        <v>273</v>
      </c>
      <c r="E4105" t="s">
        <v>8895</v>
      </c>
      <c r="F4105" t="s">
        <v>119</v>
      </c>
      <c r="G4105" t="s">
        <v>97</v>
      </c>
      <c r="H4105" t="s">
        <v>833</v>
      </c>
      <c r="I4105" s="200">
        <v>38134</v>
      </c>
      <c r="J4105" s="200"/>
      <c r="K4105" s="237">
        <v>633.6</v>
      </c>
      <c r="L4105" s="237"/>
      <c r="M4105" s="288">
        <v>60.19</v>
      </c>
      <c r="N4105" s="288"/>
      <c r="O4105" s="311">
        <v>38369</v>
      </c>
      <c r="P4105" s="298"/>
      <c r="Q4105" s="299">
        <v>640.9</v>
      </c>
      <c r="R4105" s="299"/>
      <c r="S4105" s="300">
        <v>59.87</v>
      </c>
      <c r="T4105" s="301"/>
      <c r="U4105" s="246"/>
    </row>
    <row r="4106" spans="1:21" x14ac:dyDescent="0.25">
      <c r="A4106" s="290" t="s">
        <v>8896</v>
      </c>
      <c r="B4106" t="s">
        <v>271</v>
      </c>
      <c r="C4106" t="s">
        <v>272</v>
      </c>
      <c r="D4106" t="s">
        <v>273</v>
      </c>
      <c r="E4106" t="s">
        <v>8897</v>
      </c>
      <c r="F4106" t="s">
        <v>119</v>
      </c>
      <c r="G4106" t="s">
        <v>97</v>
      </c>
      <c r="H4106" t="s">
        <v>833</v>
      </c>
      <c r="I4106" s="200">
        <v>5426</v>
      </c>
      <c r="J4106" s="200"/>
      <c r="K4106" s="237">
        <v>172.5</v>
      </c>
      <c r="L4106" s="237"/>
      <c r="M4106" s="288">
        <v>31.46</v>
      </c>
      <c r="N4106" s="288"/>
      <c r="O4106" s="311">
        <v>5745</v>
      </c>
      <c r="P4106" s="298"/>
      <c r="Q4106" s="299">
        <v>177.3</v>
      </c>
      <c r="R4106" s="299"/>
      <c r="S4106" s="300">
        <v>32.4</v>
      </c>
      <c r="T4106" s="301"/>
      <c r="U4106" s="246"/>
    </row>
    <row r="4107" spans="1:21" x14ac:dyDescent="0.25">
      <c r="A4107" s="290" t="s">
        <v>8898</v>
      </c>
      <c r="B4107" t="s">
        <v>271</v>
      </c>
      <c r="C4107" t="s">
        <v>272</v>
      </c>
      <c r="D4107" t="s">
        <v>273</v>
      </c>
      <c r="E4107" t="s">
        <v>8899</v>
      </c>
      <c r="F4107" t="s">
        <v>119</v>
      </c>
      <c r="G4107" t="s">
        <v>97</v>
      </c>
      <c r="H4107" t="s">
        <v>833</v>
      </c>
      <c r="I4107" s="200">
        <v>8976</v>
      </c>
      <c r="J4107" s="200"/>
      <c r="K4107" s="237">
        <v>452.4</v>
      </c>
      <c r="L4107" s="237"/>
      <c r="M4107" s="288">
        <v>19.84</v>
      </c>
      <c r="N4107" s="288"/>
      <c r="O4107" s="311">
        <v>9046</v>
      </c>
      <c r="P4107" s="298"/>
      <c r="Q4107" s="299">
        <v>456</v>
      </c>
      <c r="R4107" s="299"/>
      <c r="S4107" s="300">
        <v>19.84</v>
      </c>
      <c r="T4107" s="301"/>
      <c r="U4107" s="246"/>
    </row>
    <row r="4108" spans="1:21" x14ac:dyDescent="0.25">
      <c r="A4108" s="290" t="s">
        <v>8900</v>
      </c>
      <c r="B4108" t="s">
        <v>271</v>
      </c>
      <c r="C4108" t="s">
        <v>272</v>
      </c>
      <c r="D4108" t="s">
        <v>273</v>
      </c>
      <c r="E4108" t="s">
        <v>8901</v>
      </c>
      <c r="F4108" t="s">
        <v>119</v>
      </c>
      <c r="G4108" t="s">
        <v>97</v>
      </c>
      <c r="H4108" t="s">
        <v>833</v>
      </c>
      <c r="I4108" s="200">
        <v>107921</v>
      </c>
      <c r="J4108" s="200"/>
      <c r="K4108" s="237">
        <v>2288.1999999999998</v>
      </c>
      <c r="L4108" s="237"/>
      <c r="M4108" s="288">
        <v>47.16</v>
      </c>
      <c r="N4108" s="288"/>
      <c r="O4108" s="311">
        <v>116891</v>
      </c>
      <c r="P4108" s="298"/>
      <c r="Q4108" s="299">
        <v>2322.9</v>
      </c>
      <c r="R4108" s="299"/>
      <c r="S4108" s="300">
        <v>50.32</v>
      </c>
      <c r="T4108" s="301"/>
      <c r="U4108" s="246"/>
    </row>
    <row r="4109" spans="1:21" x14ac:dyDescent="0.25">
      <c r="A4109" s="290" t="s">
        <v>8902</v>
      </c>
      <c r="B4109" t="s">
        <v>271</v>
      </c>
      <c r="C4109" t="s">
        <v>272</v>
      </c>
      <c r="D4109" t="s">
        <v>273</v>
      </c>
      <c r="E4109" t="s">
        <v>8903</v>
      </c>
      <c r="F4109" t="s">
        <v>119</v>
      </c>
      <c r="G4109" t="s">
        <v>97</v>
      </c>
      <c r="H4109" t="s">
        <v>833</v>
      </c>
      <c r="I4109" s="200">
        <v>22325</v>
      </c>
      <c r="J4109" s="200"/>
      <c r="K4109" s="237">
        <v>641.6</v>
      </c>
      <c r="L4109" s="237"/>
      <c r="M4109" s="288">
        <v>34.799999999999997</v>
      </c>
      <c r="N4109" s="288"/>
      <c r="O4109" s="311">
        <v>22904</v>
      </c>
      <c r="P4109" s="298"/>
      <c r="Q4109" s="299">
        <v>639.1</v>
      </c>
      <c r="R4109" s="299"/>
      <c r="S4109" s="300">
        <v>35.840000000000003</v>
      </c>
      <c r="T4109" s="301"/>
      <c r="U4109" s="246"/>
    </row>
    <row r="4110" spans="1:21" x14ac:dyDescent="0.25">
      <c r="A4110" s="290" t="s">
        <v>8904</v>
      </c>
      <c r="B4110" t="s">
        <v>271</v>
      </c>
      <c r="C4110" t="s">
        <v>272</v>
      </c>
      <c r="D4110" t="s">
        <v>273</v>
      </c>
      <c r="E4110" t="s">
        <v>8905</v>
      </c>
      <c r="F4110" t="s">
        <v>119</v>
      </c>
      <c r="G4110" t="s">
        <v>97</v>
      </c>
      <c r="H4110" t="s">
        <v>833</v>
      </c>
      <c r="I4110" s="200">
        <v>53168</v>
      </c>
      <c r="J4110" s="200"/>
      <c r="K4110" s="237">
        <v>1340.4</v>
      </c>
      <c r="L4110" s="237"/>
      <c r="M4110" s="288">
        <v>39.67</v>
      </c>
      <c r="N4110" s="288"/>
      <c r="O4110" s="311">
        <v>82754</v>
      </c>
      <c r="P4110" s="298"/>
      <c r="Q4110" s="299">
        <v>1351.3</v>
      </c>
      <c r="R4110" s="299"/>
      <c r="S4110" s="300">
        <v>61.24</v>
      </c>
      <c r="T4110" s="301"/>
      <c r="U4110" s="246"/>
    </row>
    <row r="4111" spans="1:21" x14ac:dyDescent="0.25">
      <c r="A4111" s="290" t="s">
        <v>8906</v>
      </c>
      <c r="B4111" t="s">
        <v>271</v>
      </c>
      <c r="C4111" t="s">
        <v>272</v>
      </c>
      <c r="D4111" t="s">
        <v>273</v>
      </c>
      <c r="E4111" t="s">
        <v>8907</v>
      </c>
      <c r="F4111" t="s">
        <v>119</v>
      </c>
      <c r="G4111" t="s">
        <v>97</v>
      </c>
      <c r="H4111" t="s">
        <v>833</v>
      </c>
      <c r="I4111" s="200">
        <v>28365</v>
      </c>
      <c r="J4111" s="200"/>
      <c r="K4111" s="237">
        <v>1233.0999999999999</v>
      </c>
      <c r="L4111" s="237"/>
      <c r="M4111" s="288">
        <v>23</v>
      </c>
      <c r="N4111" s="288"/>
      <c r="O4111" s="311">
        <v>28584</v>
      </c>
      <c r="P4111" s="298"/>
      <c r="Q4111" s="299">
        <v>1243.2</v>
      </c>
      <c r="R4111" s="299"/>
      <c r="S4111" s="300">
        <v>22.99</v>
      </c>
      <c r="T4111" s="301"/>
      <c r="U4111" s="246"/>
    </row>
    <row r="4112" spans="1:21" x14ac:dyDescent="0.25">
      <c r="A4112" s="290" t="s">
        <v>8908</v>
      </c>
      <c r="B4112" t="s">
        <v>271</v>
      </c>
      <c r="C4112" t="s">
        <v>272</v>
      </c>
      <c r="D4112" t="s">
        <v>273</v>
      </c>
      <c r="E4112" t="s">
        <v>8909</v>
      </c>
      <c r="F4112" t="s">
        <v>119</v>
      </c>
      <c r="G4112" t="s">
        <v>97</v>
      </c>
      <c r="H4112" t="s">
        <v>833</v>
      </c>
      <c r="I4112" s="200">
        <v>20573</v>
      </c>
      <c r="J4112" s="200"/>
      <c r="K4112" s="237">
        <v>797.2</v>
      </c>
      <c r="L4112" s="237"/>
      <c r="M4112" s="288">
        <v>25.81</v>
      </c>
      <c r="N4112" s="288"/>
      <c r="O4112" s="311">
        <v>20835</v>
      </c>
      <c r="P4112" s="298"/>
      <c r="Q4112" s="299">
        <v>807.4</v>
      </c>
      <c r="R4112" s="299"/>
      <c r="S4112" s="300">
        <v>25.81</v>
      </c>
      <c r="T4112" s="301"/>
      <c r="U4112" s="246"/>
    </row>
    <row r="4113" spans="1:21" x14ac:dyDescent="0.25">
      <c r="A4113" s="290" t="s">
        <v>8910</v>
      </c>
      <c r="B4113" t="s">
        <v>271</v>
      </c>
      <c r="C4113" t="s">
        <v>272</v>
      </c>
      <c r="D4113" t="s">
        <v>273</v>
      </c>
      <c r="E4113" t="s">
        <v>8911</v>
      </c>
      <c r="F4113" t="s">
        <v>119</v>
      </c>
      <c r="G4113" t="s">
        <v>97</v>
      </c>
      <c r="H4113" t="s">
        <v>833</v>
      </c>
      <c r="I4113" s="200">
        <v>32120</v>
      </c>
      <c r="J4113" s="200"/>
      <c r="K4113" s="237">
        <v>1272.8</v>
      </c>
      <c r="L4113" s="237"/>
      <c r="M4113" s="288">
        <v>25.24</v>
      </c>
      <c r="N4113" s="288"/>
      <c r="O4113" s="311">
        <v>32120</v>
      </c>
      <c r="P4113" s="298"/>
      <c r="Q4113" s="299">
        <v>1281.4000000000001</v>
      </c>
      <c r="R4113" s="299"/>
      <c r="S4113" s="300">
        <v>25.07</v>
      </c>
      <c r="T4113" s="301"/>
      <c r="U4113" s="246"/>
    </row>
    <row r="4114" spans="1:21" x14ac:dyDescent="0.25">
      <c r="A4114" s="290" t="s">
        <v>8912</v>
      </c>
      <c r="B4114" t="s">
        <v>271</v>
      </c>
      <c r="C4114" t="s">
        <v>272</v>
      </c>
      <c r="D4114" t="s">
        <v>273</v>
      </c>
      <c r="E4114" t="s">
        <v>8913</v>
      </c>
      <c r="F4114" t="s">
        <v>119</v>
      </c>
      <c r="G4114" t="s">
        <v>97</v>
      </c>
      <c r="H4114" t="s">
        <v>833</v>
      </c>
      <c r="I4114" s="200">
        <v>26330</v>
      </c>
      <c r="J4114" s="200"/>
      <c r="K4114" s="237">
        <v>658.8</v>
      </c>
      <c r="L4114" s="237"/>
      <c r="M4114" s="288">
        <v>39.97</v>
      </c>
      <c r="N4114" s="288"/>
      <c r="O4114" s="311">
        <v>27415</v>
      </c>
      <c r="P4114" s="298"/>
      <c r="Q4114" s="299">
        <v>671.2</v>
      </c>
      <c r="R4114" s="299"/>
      <c r="S4114" s="300">
        <v>40.840000000000003</v>
      </c>
      <c r="T4114" s="301"/>
      <c r="U4114" s="246"/>
    </row>
    <row r="4115" spans="1:21" x14ac:dyDescent="0.25">
      <c r="A4115" s="290" t="s">
        <v>8914</v>
      </c>
      <c r="B4115" t="s">
        <v>271</v>
      </c>
      <c r="C4115" t="s">
        <v>272</v>
      </c>
      <c r="D4115" t="s">
        <v>273</v>
      </c>
      <c r="E4115" t="s">
        <v>8915</v>
      </c>
      <c r="F4115" t="s">
        <v>119</v>
      </c>
      <c r="G4115" t="s">
        <v>97</v>
      </c>
      <c r="H4115" t="s">
        <v>833</v>
      </c>
      <c r="I4115" s="200">
        <v>134524</v>
      </c>
      <c r="J4115" s="200"/>
      <c r="K4115" s="237">
        <v>5039</v>
      </c>
      <c r="L4115" s="237"/>
      <c r="M4115" s="288">
        <v>26.7</v>
      </c>
      <c r="N4115" s="288"/>
      <c r="O4115" s="311">
        <v>144683</v>
      </c>
      <c r="P4115" s="298"/>
      <c r="Q4115" s="299">
        <v>5096.3999999999996</v>
      </c>
      <c r="R4115" s="299"/>
      <c r="S4115" s="300">
        <v>28.39</v>
      </c>
      <c r="T4115" s="301"/>
      <c r="U4115" s="246"/>
    </row>
    <row r="4116" spans="1:21" x14ac:dyDescent="0.25">
      <c r="A4116" s="290" t="s">
        <v>8916</v>
      </c>
      <c r="B4116" t="s">
        <v>271</v>
      </c>
      <c r="C4116" t="s">
        <v>272</v>
      </c>
      <c r="D4116" t="s">
        <v>273</v>
      </c>
      <c r="E4116" t="s">
        <v>8917</v>
      </c>
      <c r="F4116" t="s">
        <v>119</v>
      </c>
      <c r="G4116" t="s">
        <v>97</v>
      </c>
      <c r="H4116" t="s">
        <v>833</v>
      </c>
      <c r="I4116" s="200">
        <v>14272</v>
      </c>
      <c r="J4116" s="200"/>
      <c r="K4116" s="237">
        <v>674.6</v>
      </c>
      <c r="L4116" s="237"/>
      <c r="M4116" s="288">
        <v>21.16</v>
      </c>
      <c r="N4116" s="288"/>
      <c r="O4116" s="311">
        <v>14715</v>
      </c>
      <c r="P4116" s="298"/>
      <c r="Q4116" s="299">
        <v>679.9</v>
      </c>
      <c r="R4116" s="299"/>
      <c r="S4116" s="300">
        <v>21.64</v>
      </c>
      <c r="T4116" s="301"/>
      <c r="U4116" s="246"/>
    </row>
    <row r="4117" spans="1:21" x14ac:dyDescent="0.25">
      <c r="A4117" s="290" t="s">
        <v>8918</v>
      </c>
      <c r="B4117" t="s">
        <v>308</v>
      </c>
      <c r="C4117" t="s">
        <v>309</v>
      </c>
      <c r="D4117" t="s">
        <v>310</v>
      </c>
      <c r="E4117" t="s">
        <v>8919</v>
      </c>
      <c r="F4117" t="s">
        <v>119</v>
      </c>
      <c r="G4117" t="s">
        <v>97</v>
      </c>
      <c r="H4117" t="s">
        <v>833</v>
      </c>
      <c r="I4117" s="200">
        <v>8000</v>
      </c>
      <c r="J4117" s="200"/>
      <c r="K4117" s="237">
        <v>280.64</v>
      </c>
      <c r="L4117" s="237"/>
      <c r="M4117" s="288">
        <v>28.51</v>
      </c>
      <c r="N4117" s="288"/>
      <c r="O4117" s="311">
        <v>8000</v>
      </c>
      <c r="P4117" s="298"/>
      <c r="Q4117" s="299">
        <v>277.33</v>
      </c>
      <c r="R4117" s="299"/>
      <c r="S4117" s="300">
        <v>28.85</v>
      </c>
      <c r="T4117" s="301"/>
      <c r="U4117" s="246"/>
    </row>
    <row r="4118" spans="1:21" x14ac:dyDescent="0.25">
      <c r="A4118" s="290" t="s">
        <v>8920</v>
      </c>
      <c r="B4118" t="s">
        <v>308</v>
      </c>
      <c r="C4118" t="s">
        <v>309</v>
      </c>
      <c r="D4118" t="s">
        <v>310</v>
      </c>
      <c r="E4118" t="s">
        <v>8921</v>
      </c>
      <c r="F4118" t="s">
        <v>119</v>
      </c>
      <c r="G4118" t="s">
        <v>97</v>
      </c>
      <c r="H4118" t="s">
        <v>833</v>
      </c>
      <c r="I4118" s="200">
        <v>4750</v>
      </c>
      <c r="J4118" s="200"/>
      <c r="K4118" s="237">
        <v>163.28</v>
      </c>
      <c r="L4118" s="237"/>
      <c r="M4118" s="288">
        <v>29.09</v>
      </c>
      <c r="N4118" s="288"/>
      <c r="O4118" s="311">
        <v>4750</v>
      </c>
      <c r="P4118" s="298"/>
      <c r="Q4118" s="299">
        <v>168.09</v>
      </c>
      <c r="R4118" s="299"/>
      <c r="S4118" s="300">
        <v>28.26</v>
      </c>
      <c r="T4118" s="301"/>
      <c r="U4118" s="246"/>
    </row>
    <row r="4119" spans="1:21" x14ac:dyDescent="0.25">
      <c r="A4119" s="290" t="s">
        <v>8922</v>
      </c>
      <c r="B4119" t="s">
        <v>308</v>
      </c>
      <c r="C4119" t="s">
        <v>309</v>
      </c>
      <c r="D4119" t="s">
        <v>310</v>
      </c>
      <c r="E4119" t="s">
        <v>8923</v>
      </c>
      <c r="F4119" t="s">
        <v>119</v>
      </c>
      <c r="G4119" t="s">
        <v>97</v>
      </c>
      <c r="H4119" t="s">
        <v>833</v>
      </c>
      <c r="I4119" s="200">
        <v>6000</v>
      </c>
      <c r="J4119" s="200"/>
      <c r="K4119" s="237">
        <v>208.98</v>
      </c>
      <c r="L4119" s="237"/>
      <c r="M4119" s="288">
        <v>28.71</v>
      </c>
      <c r="N4119" s="288"/>
      <c r="O4119" s="311">
        <v>6000</v>
      </c>
      <c r="P4119" s="298"/>
      <c r="Q4119" s="299">
        <v>209.16</v>
      </c>
      <c r="R4119" s="299"/>
      <c r="S4119" s="300">
        <v>28.69</v>
      </c>
      <c r="T4119" s="301"/>
      <c r="U4119" s="246"/>
    </row>
    <row r="4120" spans="1:21" x14ac:dyDescent="0.25">
      <c r="A4120" s="290" t="s">
        <v>8924</v>
      </c>
      <c r="B4120" t="s">
        <v>308</v>
      </c>
      <c r="C4120" t="s">
        <v>309</v>
      </c>
      <c r="D4120" t="s">
        <v>310</v>
      </c>
      <c r="E4120" t="s">
        <v>8925</v>
      </c>
      <c r="F4120" t="s">
        <v>119</v>
      </c>
      <c r="G4120" t="s">
        <v>97</v>
      </c>
      <c r="H4120" t="s">
        <v>833</v>
      </c>
      <c r="I4120" s="200">
        <v>3000</v>
      </c>
      <c r="J4120" s="200"/>
      <c r="K4120" s="237">
        <v>125.35</v>
      </c>
      <c r="L4120" s="237"/>
      <c r="M4120" s="288">
        <v>23.93</v>
      </c>
      <c r="N4120" s="288"/>
      <c r="O4120" s="311">
        <v>3000</v>
      </c>
      <c r="P4120" s="298"/>
      <c r="Q4120" s="299">
        <v>124.41</v>
      </c>
      <c r="R4120" s="299"/>
      <c r="S4120" s="300">
        <v>24.11</v>
      </c>
      <c r="T4120" s="301"/>
      <c r="U4120" s="246"/>
    </row>
    <row r="4121" spans="1:21" x14ac:dyDescent="0.25">
      <c r="A4121" s="290" t="s">
        <v>8926</v>
      </c>
      <c r="B4121" t="s">
        <v>308</v>
      </c>
      <c r="C4121" t="s">
        <v>309</v>
      </c>
      <c r="D4121" t="s">
        <v>310</v>
      </c>
      <c r="E4121" t="s">
        <v>2800</v>
      </c>
      <c r="F4121" t="s">
        <v>119</v>
      </c>
      <c r="G4121" t="s">
        <v>97</v>
      </c>
      <c r="H4121" t="s">
        <v>833</v>
      </c>
      <c r="I4121" s="200">
        <v>13450</v>
      </c>
      <c r="J4121" s="200"/>
      <c r="K4121" s="237">
        <v>429.72</v>
      </c>
      <c r="L4121" s="237"/>
      <c r="M4121" s="288">
        <v>31.3</v>
      </c>
      <c r="N4121" s="288"/>
      <c r="O4121" s="311">
        <v>14030</v>
      </c>
      <c r="P4121" s="298"/>
      <c r="Q4121" s="299">
        <v>427.53</v>
      </c>
      <c r="R4121" s="299"/>
      <c r="S4121" s="300">
        <v>32.82</v>
      </c>
      <c r="T4121" s="301"/>
      <c r="U4121" s="246"/>
    </row>
    <row r="4122" spans="1:21" x14ac:dyDescent="0.25">
      <c r="A4122" s="290" t="s">
        <v>8927</v>
      </c>
      <c r="B4122" t="s">
        <v>308</v>
      </c>
      <c r="C4122" t="s">
        <v>309</v>
      </c>
      <c r="D4122" t="s">
        <v>310</v>
      </c>
      <c r="E4122" t="s">
        <v>8928</v>
      </c>
      <c r="F4122" t="s">
        <v>119</v>
      </c>
      <c r="G4122" t="s">
        <v>97</v>
      </c>
      <c r="H4122" t="s">
        <v>833</v>
      </c>
      <c r="I4122" s="200">
        <v>4961</v>
      </c>
      <c r="J4122" s="200"/>
      <c r="K4122" s="237">
        <v>234.41</v>
      </c>
      <c r="L4122" s="237"/>
      <c r="M4122" s="288">
        <v>21.16</v>
      </c>
      <c r="N4122" s="288"/>
      <c r="O4122" s="311">
        <v>4961</v>
      </c>
      <c r="P4122" s="298"/>
      <c r="Q4122" s="299">
        <v>229.85</v>
      </c>
      <c r="R4122" s="299"/>
      <c r="S4122" s="300">
        <v>21.58</v>
      </c>
      <c r="T4122" s="301"/>
      <c r="U4122" s="246"/>
    </row>
    <row r="4123" spans="1:21" x14ac:dyDescent="0.25">
      <c r="A4123" s="290" t="s">
        <v>8929</v>
      </c>
      <c r="B4123" t="s">
        <v>308</v>
      </c>
      <c r="C4123" t="s">
        <v>309</v>
      </c>
      <c r="D4123" t="s">
        <v>310</v>
      </c>
      <c r="E4123" t="s">
        <v>8930</v>
      </c>
      <c r="F4123" t="s">
        <v>119</v>
      </c>
      <c r="G4123" t="s">
        <v>97</v>
      </c>
      <c r="H4123" t="s">
        <v>833</v>
      </c>
      <c r="I4123" s="200">
        <v>9000</v>
      </c>
      <c r="J4123" s="200"/>
      <c r="K4123" s="237">
        <v>284.89999999999998</v>
      </c>
      <c r="L4123" s="237"/>
      <c r="M4123" s="288">
        <v>31.59</v>
      </c>
      <c r="N4123" s="288"/>
      <c r="O4123" s="311">
        <v>15000</v>
      </c>
      <c r="P4123" s="298"/>
      <c r="Q4123" s="299">
        <v>283.51</v>
      </c>
      <c r="R4123" s="299"/>
      <c r="S4123" s="300">
        <v>52.91</v>
      </c>
      <c r="T4123" s="301"/>
      <c r="U4123" s="246"/>
    </row>
    <row r="4124" spans="1:21" x14ac:dyDescent="0.25">
      <c r="A4124" s="290" t="s">
        <v>8931</v>
      </c>
      <c r="B4124" t="s">
        <v>308</v>
      </c>
      <c r="C4124" t="s">
        <v>309</v>
      </c>
      <c r="D4124" t="s">
        <v>310</v>
      </c>
      <c r="E4124" t="s">
        <v>8932</v>
      </c>
      <c r="F4124" t="s">
        <v>119</v>
      </c>
      <c r="G4124" t="s">
        <v>97</v>
      </c>
      <c r="H4124" t="s">
        <v>833</v>
      </c>
      <c r="I4124" s="200">
        <v>17365</v>
      </c>
      <c r="J4124" s="200"/>
      <c r="K4124" s="237">
        <v>401.92</v>
      </c>
      <c r="L4124" s="237"/>
      <c r="M4124" s="288">
        <v>43.21</v>
      </c>
      <c r="N4124" s="288"/>
      <c r="O4124" s="311">
        <v>17365</v>
      </c>
      <c r="P4124" s="298"/>
      <c r="Q4124" s="299">
        <v>398.53</v>
      </c>
      <c r="R4124" s="299"/>
      <c r="S4124" s="300">
        <v>43.57</v>
      </c>
      <c r="T4124" s="301"/>
      <c r="U4124" s="246"/>
    </row>
    <row r="4125" spans="1:21" x14ac:dyDescent="0.25">
      <c r="A4125" s="290" t="s">
        <v>8933</v>
      </c>
      <c r="B4125" t="s">
        <v>308</v>
      </c>
      <c r="C4125" t="s">
        <v>309</v>
      </c>
      <c r="D4125" t="s">
        <v>310</v>
      </c>
      <c r="E4125" t="s">
        <v>8934</v>
      </c>
      <c r="F4125" t="s">
        <v>119</v>
      </c>
      <c r="G4125" t="s">
        <v>97</v>
      </c>
      <c r="H4125" t="s">
        <v>833</v>
      </c>
      <c r="I4125" s="200">
        <v>1083677</v>
      </c>
      <c r="J4125" s="200"/>
      <c r="K4125" s="237">
        <v>15776.35</v>
      </c>
      <c r="L4125" s="237"/>
      <c r="M4125" s="288">
        <v>68.69</v>
      </c>
      <c r="N4125" s="288"/>
      <c r="O4125" s="311">
        <v>1096515</v>
      </c>
      <c r="P4125" s="298"/>
      <c r="Q4125" s="299">
        <v>15963.24</v>
      </c>
      <c r="R4125" s="299"/>
      <c r="S4125" s="300">
        <v>68.69</v>
      </c>
      <c r="T4125" s="301"/>
      <c r="U4125" s="246"/>
    </row>
    <row r="4126" spans="1:21" x14ac:dyDescent="0.25">
      <c r="A4126" s="290" t="s">
        <v>8935</v>
      </c>
      <c r="B4126" t="s">
        <v>308</v>
      </c>
      <c r="C4126" t="s">
        <v>309</v>
      </c>
      <c r="D4126" t="s">
        <v>310</v>
      </c>
      <c r="E4126" t="s">
        <v>8936</v>
      </c>
      <c r="F4126" t="s">
        <v>119</v>
      </c>
      <c r="G4126" t="s">
        <v>97</v>
      </c>
      <c r="H4126" t="s">
        <v>833</v>
      </c>
      <c r="I4126" s="200">
        <v>2041</v>
      </c>
      <c r="J4126" s="200"/>
      <c r="K4126" s="237">
        <v>110.99</v>
      </c>
      <c r="L4126" s="237"/>
      <c r="M4126" s="288">
        <v>18.39</v>
      </c>
      <c r="N4126" s="288"/>
      <c r="O4126" s="311">
        <v>2500</v>
      </c>
      <c r="P4126" s="298"/>
      <c r="Q4126" s="299">
        <v>110.02</v>
      </c>
      <c r="R4126" s="299"/>
      <c r="S4126" s="300">
        <v>22.72</v>
      </c>
      <c r="T4126" s="301"/>
      <c r="U4126" s="246"/>
    </row>
    <row r="4127" spans="1:21" x14ac:dyDescent="0.25">
      <c r="A4127" s="290" t="s">
        <v>8937</v>
      </c>
      <c r="B4127" t="s">
        <v>308</v>
      </c>
      <c r="C4127" t="s">
        <v>309</v>
      </c>
      <c r="D4127" t="s">
        <v>310</v>
      </c>
      <c r="E4127" t="s">
        <v>8938</v>
      </c>
      <c r="F4127" t="s">
        <v>119</v>
      </c>
      <c r="G4127" t="s">
        <v>97</v>
      </c>
      <c r="H4127" t="s">
        <v>833</v>
      </c>
      <c r="I4127" s="200">
        <v>40796</v>
      </c>
      <c r="J4127" s="200"/>
      <c r="K4127" s="237">
        <v>638.66</v>
      </c>
      <c r="L4127" s="237"/>
      <c r="M4127" s="288">
        <v>63.88</v>
      </c>
      <c r="N4127" s="288"/>
      <c r="O4127" s="311">
        <v>40796</v>
      </c>
      <c r="P4127" s="298"/>
      <c r="Q4127" s="299">
        <v>642.22</v>
      </c>
      <c r="R4127" s="299"/>
      <c r="S4127" s="300">
        <v>63.52</v>
      </c>
      <c r="T4127" s="301"/>
      <c r="U4127" s="246"/>
    </row>
    <row r="4128" spans="1:21" x14ac:dyDescent="0.25">
      <c r="A4128" s="290" t="s">
        <v>8939</v>
      </c>
      <c r="B4128" t="s">
        <v>308</v>
      </c>
      <c r="C4128" t="s">
        <v>309</v>
      </c>
      <c r="D4128" t="s">
        <v>310</v>
      </c>
      <c r="E4128" t="s">
        <v>8940</v>
      </c>
      <c r="F4128" t="s">
        <v>119</v>
      </c>
      <c r="G4128" t="s">
        <v>97</v>
      </c>
      <c r="H4128" t="s">
        <v>1469</v>
      </c>
      <c r="I4128" s="200">
        <v>2525</v>
      </c>
      <c r="J4128" s="200"/>
      <c r="K4128" s="237">
        <v>146.80000000000001</v>
      </c>
      <c r="L4128" s="237"/>
      <c r="M4128" s="288">
        <v>17.2</v>
      </c>
      <c r="N4128" s="288"/>
      <c r="O4128" s="311">
        <v>2525</v>
      </c>
      <c r="P4128" s="298"/>
      <c r="Q4128" s="299">
        <v>148.15</v>
      </c>
      <c r="R4128" s="299"/>
      <c r="S4128" s="300">
        <v>17.04</v>
      </c>
      <c r="T4128" s="301"/>
      <c r="U4128" s="246"/>
    </row>
    <row r="4129" spans="1:21" x14ac:dyDescent="0.25">
      <c r="A4129" s="290" t="s">
        <v>8941</v>
      </c>
      <c r="B4129" t="s">
        <v>308</v>
      </c>
      <c r="C4129" t="s">
        <v>309</v>
      </c>
      <c r="D4129" t="s">
        <v>310</v>
      </c>
      <c r="E4129" t="s">
        <v>8942</v>
      </c>
      <c r="F4129" t="s">
        <v>119</v>
      </c>
      <c r="G4129" t="s">
        <v>97</v>
      </c>
      <c r="H4129" t="s">
        <v>833</v>
      </c>
      <c r="I4129" s="200">
        <v>16000</v>
      </c>
      <c r="J4129" s="200"/>
      <c r="K4129" s="237">
        <v>336.34</v>
      </c>
      <c r="L4129" s="237"/>
      <c r="M4129" s="288">
        <v>47.57</v>
      </c>
      <c r="N4129" s="288"/>
      <c r="O4129" s="311">
        <v>16500</v>
      </c>
      <c r="P4129" s="298"/>
      <c r="Q4129" s="299">
        <v>341.23</v>
      </c>
      <c r="R4129" s="299"/>
      <c r="S4129" s="300">
        <v>48.35</v>
      </c>
      <c r="T4129" s="301"/>
      <c r="U4129" s="246"/>
    </row>
    <row r="4130" spans="1:21" x14ac:dyDescent="0.25">
      <c r="A4130" s="290" t="s">
        <v>8943</v>
      </c>
      <c r="B4130" t="s">
        <v>308</v>
      </c>
      <c r="C4130" t="s">
        <v>309</v>
      </c>
      <c r="D4130" t="s">
        <v>310</v>
      </c>
      <c r="E4130" t="s">
        <v>1707</v>
      </c>
      <c r="F4130" t="s">
        <v>119</v>
      </c>
      <c r="G4130" t="s">
        <v>97</v>
      </c>
      <c r="H4130" t="s">
        <v>833</v>
      </c>
      <c r="I4130" s="200">
        <v>5915</v>
      </c>
      <c r="J4130" s="200"/>
      <c r="K4130" s="237">
        <v>120.2</v>
      </c>
      <c r="L4130" s="237"/>
      <c r="M4130" s="288">
        <v>49.21</v>
      </c>
      <c r="N4130" s="288"/>
      <c r="O4130" s="311">
        <v>8500</v>
      </c>
      <c r="P4130" s="298"/>
      <c r="Q4130" s="299">
        <v>117.12</v>
      </c>
      <c r="R4130" s="299"/>
      <c r="S4130" s="300">
        <v>72.58</v>
      </c>
      <c r="T4130" s="301"/>
      <c r="U4130" s="246"/>
    </row>
    <row r="4131" spans="1:21" x14ac:dyDescent="0.25">
      <c r="A4131" s="290" t="s">
        <v>8944</v>
      </c>
      <c r="B4131" t="s">
        <v>308</v>
      </c>
      <c r="C4131" t="s">
        <v>309</v>
      </c>
      <c r="D4131" t="s">
        <v>310</v>
      </c>
      <c r="E4131" t="s">
        <v>8945</v>
      </c>
      <c r="F4131" t="s">
        <v>119</v>
      </c>
      <c r="G4131" t="s">
        <v>97</v>
      </c>
      <c r="H4131" t="s">
        <v>833</v>
      </c>
      <c r="I4131" s="200">
        <v>279473</v>
      </c>
      <c r="J4131" s="200"/>
      <c r="K4131" s="237">
        <v>2845.81</v>
      </c>
      <c r="L4131" s="237"/>
      <c r="M4131" s="288">
        <v>98.21</v>
      </c>
      <c r="N4131" s="288"/>
      <c r="O4131" s="311">
        <v>300822</v>
      </c>
      <c r="P4131" s="298"/>
      <c r="Q4131" s="299">
        <v>3071.25</v>
      </c>
      <c r="R4131" s="299"/>
      <c r="S4131" s="300">
        <v>97.95</v>
      </c>
      <c r="T4131" s="301"/>
      <c r="U4131" s="246"/>
    </row>
    <row r="4132" spans="1:21" x14ac:dyDescent="0.25">
      <c r="A4132" s="290" t="s">
        <v>8946</v>
      </c>
      <c r="B4132" t="s">
        <v>308</v>
      </c>
      <c r="C4132" t="s">
        <v>309</v>
      </c>
      <c r="D4132" t="s">
        <v>310</v>
      </c>
      <c r="E4132" t="s">
        <v>8947</v>
      </c>
      <c r="F4132" t="s">
        <v>119</v>
      </c>
      <c r="G4132" t="s">
        <v>97</v>
      </c>
      <c r="H4132" t="s">
        <v>833</v>
      </c>
      <c r="I4132" s="200">
        <v>9000</v>
      </c>
      <c r="J4132" s="200"/>
      <c r="K4132" s="237">
        <v>312.43</v>
      </c>
      <c r="L4132" s="237"/>
      <c r="M4132" s="288">
        <v>28.81</v>
      </c>
      <c r="N4132" s="288"/>
      <c r="O4132" s="311">
        <v>15000</v>
      </c>
      <c r="P4132" s="298"/>
      <c r="Q4132" s="299">
        <v>312.95</v>
      </c>
      <c r="R4132" s="299"/>
      <c r="S4132" s="300">
        <v>47.93</v>
      </c>
      <c r="T4132" s="301"/>
      <c r="U4132" s="246"/>
    </row>
    <row r="4133" spans="1:21" x14ac:dyDescent="0.25">
      <c r="A4133" s="290" t="s">
        <v>8948</v>
      </c>
      <c r="B4133" t="s">
        <v>308</v>
      </c>
      <c r="C4133" t="s">
        <v>309</v>
      </c>
      <c r="D4133" t="s">
        <v>310</v>
      </c>
      <c r="E4133" t="s">
        <v>8949</v>
      </c>
      <c r="F4133" t="s">
        <v>119</v>
      </c>
      <c r="G4133" t="s">
        <v>97</v>
      </c>
      <c r="H4133" t="s">
        <v>833</v>
      </c>
      <c r="I4133" s="200">
        <v>27549</v>
      </c>
      <c r="J4133" s="200"/>
      <c r="K4133" s="237">
        <v>735.6</v>
      </c>
      <c r="L4133" s="237"/>
      <c r="M4133" s="288">
        <v>37.450000000000003</v>
      </c>
      <c r="N4133" s="288"/>
      <c r="O4133" s="311">
        <v>28376</v>
      </c>
      <c r="P4133" s="298"/>
      <c r="Q4133" s="299">
        <v>732.77</v>
      </c>
      <c r="R4133" s="299"/>
      <c r="S4133" s="300">
        <v>38.72</v>
      </c>
      <c r="T4133" s="301"/>
      <c r="U4133" s="246"/>
    </row>
    <row r="4134" spans="1:21" x14ac:dyDescent="0.25">
      <c r="A4134" s="290" t="s">
        <v>8950</v>
      </c>
      <c r="B4134" t="s">
        <v>308</v>
      </c>
      <c r="C4134" t="s">
        <v>309</v>
      </c>
      <c r="D4134" t="s">
        <v>310</v>
      </c>
      <c r="E4134" t="s">
        <v>8951</v>
      </c>
      <c r="F4134" t="s">
        <v>119</v>
      </c>
      <c r="G4134" t="s">
        <v>97</v>
      </c>
      <c r="H4134" t="s">
        <v>1469</v>
      </c>
      <c r="I4134" s="200">
        <v>12750</v>
      </c>
      <c r="J4134" s="200"/>
      <c r="K4134" s="237">
        <v>435.26</v>
      </c>
      <c r="L4134" s="237"/>
      <c r="M4134" s="288">
        <v>29.29</v>
      </c>
      <c r="N4134" s="288"/>
      <c r="O4134" s="311">
        <v>12750</v>
      </c>
      <c r="P4134" s="298"/>
      <c r="Q4134" s="299">
        <v>436.54</v>
      </c>
      <c r="R4134" s="299"/>
      <c r="S4134" s="300">
        <v>29.21</v>
      </c>
      <c r="T4134" s="301"/>
      <c r="U4134" s="246"/>
    </row>
    <row r="4135" spans="1:21" x14ac:dyDescent="0.25">
      <c r="A4135" s="290" t="s">
        <v>8952</v>
      </c>
      <c r="B4135" t="s">
        <v>308</v>
      </c>
      <c r="C4135" t="s">
        <v>309</v>
      </c>
      <c r="D4135" t="s">
        <v>310</v>
      </c>
      <c r="E4135" t="s">
        <v>8953</v>
      </c>
      <c r="F4135" t="s">
        <v>119</v>
      </c>
      <c r="G4135" t="s">
        <v>97</v>
      </c>
      <c r="H4135" t="s">
        <v>833</v>
      </c>
      <c r="I4135" s="200">
        <v>4000</v>
      </c>
      <c r="J4135" s="200"/>
      <c r="K4135" s="237">
        <v>260.95</v>
      </c>
      <c r="L4135" s="237"/>
      <c r="M4135" s="288">
        <v>15.33</v>
      </c>
      <c r="N4135" s="288"/>
      <c r="O4135" s="311">
        <v>4000</v>
      </c>
      <c r="P4135" s="298"/>
      <c r="Q4135" s="299">
        <v>260.73</v>
      </c>
      <c r="R4135" s="299"/>
      <c r="S4135" s="300">
        <v>15.34</v>
      </c>
      <c r="T4135" s="301"/>
      <c r="U4135" s="246"/>
    </row>
    <row r="4136" spans="1:21" x14ac:dyDescent="0.25">
      <c r="A4136" s="290" t="s">
        <v>8954</v>
      </c>
      <c r="B4136" t="s">
        <v>308</v>
      </c>
      <c r="C4136" t="s">
        <v>309</v>
      </c>
      <c r="D4136" t="s">
        <v>310</v>
      </c>
      <c r="E4136" t="s">
        <v>8955</v>
      </c>
      <c r="F4136" t="s">
        <v>119</v>
      </c>
      <c r="G4136" t="s">
        <v>97</v>
      </c>
      <c r="H4136" t="s">
        <v>1469</v>
      </c>
      <c r="I4136" s="200">
        <v>0</v>
      </c>
      <c r="J4136" s="200"/>
      <c r="K4136" s="237">
        <v>0</v>
      </c>
      <c r="L4136" s="237"/>
      <c r="M4136" s="288">
        <v>0</v>
      </c>
      <c r="N4136" s="288"/>
      <c r="O4136" s="311">
        <v>0</v>
      </c>
      <c r="P4136" s="298"/>
      <c r="Q4136" s="299">
        <v>0</v>
      </c>
      <c r="R4136" s="299"/>
      <c r="S4136" s="300">
        <v>0</v>
      </c>
      <c r="T4136" s="301"/>
      <c r="U4136" s="246"/>
    </row>
    <row r="4137" spans="1:21" x14ac:dyDescent="0.25">
      <c r="A4137" s="290" t="s">
        <v>8956</v>
      </c>
      <c r="B4137" t="s">
        <v>308</v>
      </c>
      <c r="C4137" t="s">
        <v>309</v>
      </c>
      <c r="D4137" t="s">
        <v>310</v>
      </c>
      <c r="E4137" t="s">
        <v>8957</v>
      </c>
      <c r="F4137" t="s">
        <v>119</v>
      </c>
      <c r="G4137" t="s">
        <v>97</v>
      </c>
      <c r="H4137" t="s">
        <v>833</v>
      </c>
      <c r="I4137" s="200">
        <v>19220</v>
      </c>
      <c r="J4137" s="200"/>
      <c r="K4137" s="237">
        <v>970.07</v>
      </c>
      <c r="L4137" s="237"/>
      <c r="M4137" s="288">
        <v>19.809999999999999</v>
      </c>
      <c r="N4137" s="288"/>
      <c r="O4137" s="311">
        <v>19220</v>
      </c>
      <c r="P4137" s="298"/>
      <c r="Q4137" s="299">
        <v>965.23</v>
      </c>
      <c r="R4137" s="299"/>
      <c r="S4137" s="300">
        <v>19.91</v>
      </c>
      <c r="T4137" s="301"/>
      <c r="U4137" s="246"/>
    </row>
    <row r="4138" spans="1:21" x14ac:dyDescent="0.25">
      <c r="A4138" s="290" t="s">
        <v>8958</v>
      </c>
      <c r="B4138" t="s">
        <v>308</v>
      </c>
      <c r="C4138" t="s">
        <v>309</v>
      </c>
      <c r="D4138" t="s">
        <v>310</v>
      </c>
      <c r="E4138" t="s">
        <v>8959</v>
      </c>
      <c r="F4138" t="s">
        <v>119</v>
      </c>
      <c r="G4138" t="s">
        <v>97</v>
      </c>
      <c r="H4138" t="s">
        <v>833</v>
      </c>
      <c r="I4138" s="200">
        <v>4810</v>
      </c>
      <c r="J4138" s="200"/>
      <c r="K4138" s="237">
        <v>148.74</v>
      </c>
      <c r="L4138" s="237"/>
      <c r="M4138" s="288">
        <v>32.340000000000003</v>
      </c>
      <c r="N4138" s="288"/>
      <c r="O4138" s="311">
        <v>4810</v>
      </c>
      <c r="P4138" s="298"/>
      <c r="Q4138" s="299">
        <v>143.46</v>
      </c>
      <c r="R4138" s="299"/>
      <c r="S4138" s="300">
        <v>33.53</v>
      </c>
      <c r="T4138" s="301"/>
      <c r="U4138" s="246"/>
    </row>
    <row r="4139" spans="1:21" x14ac:dyDescent="0.25">
      <c r="A4139" s="290" t="s">
        <v>8960</v>
      </c>
      <c r="B4139" t="s">
        <v>308</v>
      </c>
      <c r="C4139" t="s">
        <v>309</v>
      </c>
      <c r="D4139" t="s">
        <v>310</v>
      </c>
      <c r="E4139" t="s">
        <v>8961</v>
      </c>
      <c r="F4139" t="s">
        <v>119</v>
      </c>
      <c r="G4139" t="s">
        <v>97</v>
      </c>
      <c r="H4139" t="s">
        <v>833</v>
      </c>
      <c r="I4139" s="200">
        <v>1187116</v>
      </c>
      <c r="J4139" s="200"/>
      <c r="K4139" s="237">
        <v>11997.13</v>
      </c>
      <c r="L4139" s="237"/>
      <c r="M4139" s="288">
        <v>98.95</v>
      </c>
      <c r="N4139" s="288"/>
      <c r="O4139" s="311">
        <v>1212714</v>
      </c>
      <c r="P4139" s="298"/>
      <c r="Q4139" s="299">
        <v>12015.52</v>
      </c>
      <c r="R4139" s="299"/>
      <c r="S4139" s="300">
        <v>100.93</v>
      </c>
      <c r="T4139" s="301"/>
      <c r="U4139" s="246"/>
    </row>
    <row r="4140" spans="1:21" x14ac:dyDescent="0.25">
      <c r="A4140" s="290" t="s">
        <v>8962</v>
      </c>
      <c r="B4140" t="s">
        <v>308</v>
      </c>
      <c r="C4140" t="s">
        <v>309</v>
      </c>
      <c r="D4140" t="s">
        <v>310</v>
      </c>
      <c r="E4140" t="s">
        <v>8963</v>
      </c>
      <c r="F4140" t="s">
        <v>119</v>
      </c>
      <c r="G4140" t="s">
        <v>97</v>
      </c>
      <c r="H4140" t="s">
        <v>833</v>
      </c>
      <c r="I4140" s="200">
        <v>29651</v>
      </c>
      <c r="J4140" s="200"/>
      <c r="K4140" s="237">
        <v>969.66</v>
      </c>
      <c r="L4140" s="237"/>
      <c r="M4140" s="288">
        <v>30.58</v>
      </c>
      <c r="N4140" s="288"/>
      <c r="O4140" s="311">
        <v>70000</v>
      </c>
      <c r="P4140" s="298"/>
      <c r="Q4140" s="299">
        <v>972.32</v>
      </c>
      <c r="R4140" s="299"/>
      <c r="S4140" s="300">
        <v>71.989999999999995</v>
      </c>
      <c r="T4140" s="301"/>
      <c r="U4140" s="246"/>
    </row>
    <row r="4141" spans="1:21" x14ac:dyDescent="0.25">
      <c r="A4141" s="290" t="s">
        <v>8964</v>
      </c>
      <c r="B4141" t="s">
        <v>308</v>
      </c>
      <c r="C4141" t="s">
        <v>309</v>
      </c>
      <c r="D4141" t="s">
        <v>310</v>
      </c>
      <c r="E4141" t="s">
        <v>8965</v>
      </c>
      <c r="F4141" t="s">
        <v>119</v>
      </c>
      <c r="G4141" t="s">
        <v>97</v>
      </c>
      <c r="H4141" t="s">
        <v>833</v>
      </c>
      <c r="I4141" s="200">
        <v>15507</v>
      </c>
      <c r="J4141" s="200"/>
      <c r="K4141" s="237">
        <v>324.61</v>
      </c>
      <c r="L4141" s="237"/>
      <c r="M4141" s="288">
        <v>47.77</v>
      </c>
      <c r="N4141" s="288"/>
      <c r="O4141" s="311">
        <v>16200</v>
      </c>
      <c r="P4141" s="298"/>
      <c r="Q4141" s="299">
        <v>328</v>
      </c>
      <c r="R4141" s="299"/>
      <c r="S4141" s="300">
        <v>49.39</v>
      </c>
      <c r="T4141" s="301"/>
      <c r="U4141" s="246"/>
    </row>
    <row r="4142" spans="1:21" x14ac:dyDescent="0.25">
      <c r="A4142" s="290" t="s">
        <v>8966</v>
      </c>
      <c r="B4142" t="s">
        <v>308</v>
      </c>
      <c r="C4142" t="s">
        <v>309</v>
      </c>
      <c r="D4142" t="s">
        <v>310</v>
      </c>
      <c r="E4142" t="s">
        <v>8967</v>
      </c>
      <c r="F4142" t="s">
        <v>119</v>
      </c>
      <c r="G4142" t="s">
        <v>97</v>
      </c>
      <c r="H4142" t="s">
        <v>833</v>
      </c>
      <c r="I4142" s="200">
        <v>12350</v>
      </c>
      <c r="J4142" s="200"/>
      <c r="K4142" s="237">
        <v>334.93</v>
      </c>
      <c r="L4142" s="237"/>
      <c r="M4142" s="288">
        <v>36.869999999999997</v>
      </c>
      <c r="N4142" s="288"/>
      <c r="O4142" s="311">
        <v>12950</v>
      </c>
      <c r="P4142" s="298"/>
      <c r="Q4142" s="299">
        <v>343.19</v>
      </c>
      <c r="R4142" s="299"/>
      <c r="S4142" s="300">
        <v>37.729999999999997</v>
      </c>
      <c r="T4142" s="301"/>
      <c r="U4142" s="246"/>
    </row>
    <row r="4143" spans="1:21" x14ac:dyDescent="0.25">
      <c r="A4143" s="290" t="s">
        <v>8968</v>
      </c>
      <c r="B4143" t="s">
        <v>308</v>
      </c>
      <c r="C4143" t="s">
        <v>309</v>
      </c>
      <c r="D4143" t="s">
        <v>310</v>
      </c>
      <c r="E4143" t="s">
        <v>8969</v>
      </c>
      <c r="F4143" t="s">
        <v>119</v>
      </c>
      <c r="G4143" t="s">
        <v>97</v>
      </c>
      <c r="H4143" t="s">
        <v>833</v>
      </c>
      <c r="I4143" s="200">
        <v>23500</v>
      </c>
      <c r="J4143" s="200"/>
      <c r="K4143" s="237">
        <v>326.38</v>
      </c>
      <c r="L4143" s="237"/>
      <c r="M4143" s="288">
        <v>72</v>
      </c>
      <c r="N4143" s="288"/>
      <c r="O4143" s="311">
        <v>23500</v>
      </c>
      <c r="P4143" s="298"/>
      <c r="Q4143" s="299">
        <v>330.64</v>
      </c>
      <c r="R4143" s="299"/>
      <c r="S4143" s="300">
        <v>71.069999999999993</v>
      </c>
      <c r="T4143" s="301"/>
      <c r="U4143" s="246"/>
    </row>
    <row r="4144" spans="1:21" x14ac:dyDescent="0.25">
      <c r="A4144" s="290" t="s">
        <v>8970</v>
      </c>
      <c r="B4144" t="s">
        <v>308</v>
      </c>
      <c r="C4144" t="s">
        <v>309</v>
      </c>
      <c r="D4144" t="s">
        <v>310</v>
      </c>
      <c r="E4144" t="s">
        <v>8971</v>
      </c>
      <c r="F4144" t="s">
        <v>119</v>
      </c>
      <c r="G4144" t="s">
        <v>97</v>
      </c>
      <c r="H4144" t="s">
        <v>833</v>
      </c>
      <c r="I4144" s="200">
        <v>14977</v>
      </c>
      <c r="J4144" s="200"/>
      <c r="K4144" s="237">
        <v>488.98</v>
      </c>
      <c r="L4144" s="237"/>
      <c r="M4144" s="288">
        <v>30.63</v>
      </c>
      <c r="N4144" s="288"/>
      <c r="O4144" s="311">
        <v>15268</v>
      </c>
      <c r="P4144" s="298"/>
      <c r="Q4144" s="299">
        <v>507.65</v>
      </c>
      <c r="R4144" s="299"/>
      <c r="S4144" s="300">
        <v>30.08</v>
      </c>
      <c r="T4144" s="301"/>
      <c r="U4144" s="246"/>
    </row>
    <row r="4145" spans="1:21" x14ac:dyDescent="0.25">
      <c r="A4145" s="290" t="s">
        <v>8972</v>
      </c>
      <c r="B4145" t="s">
        <v>308</v>
      </c>
      <c r="C4145" t="s">
        <v>309</v>
      </c>
      <c r="D4145" t="s">
        <v>310</v>
      </c>
      <c r="E4145" t="s">
        <v>8973</v>
      </c>
      <c r="F4145" t="s">
        <v>119</v>
      </c>
      <c r="G4145" t="s">
        <v>97</v>
      </c>
      <c r="H4145" t="s">
        <v>833</v>
      </c>
      <c r="I4145" s="200">
        <v>9800</v>
      </c>
      <c r="J4145" s="200"/>
      <c r="K4145" s="237">
        <v>270.25</v>
      </c>
      <c r="L4145" s="237"/>
      <c r="M4145" s="288">
        <v>36.26</v>
      </c>
      <c r="N4145" s="288"/>
      <c r="O4145" s="311">
        <v>12300</v>
      </c>
      <c r="P4145" s="298"/>
      <c r="Q4145" s="299">
        <v>271.36</v>
      </c>
      <c r="R4145" s="299"/>
      <c r="S4145" s="300">
        <v>45.33</v>
      </c>
      <c r="T4145" s="301"/>
      <c r="U4145" s="246"/>
    </row>
    <row r="4146" spans="1:21" x14ac:dyDescent="0.25">
      <c r="A4146" s="290" t="s">
        <v>8974</v>
      </c>
      <c r="B4146" t="s">
        <v>308</v>
      </c>
      <c r="C4146" t="s">
        <v>309</v>
      </c>
      <c r="D4146" t="s">
        <v>310</v>
      </c>
      <c r="E4146" t="s">
        <v>8975</v>
      </c>
      <c r="F4146" t="s">
        <v>119</v>
      </c>
      <c r="G4146" t="s">
        <v>97</v>
      </c>
      <c r="H4146" t="s">
        <v>833</v>
      </c>
      <c r="I4146" s="200">
        <v>13800</v>
      </c>
      <c r="J4146" s="200"/>
      <c r="K4146" s="237">
        <v>528.5</v>
      </c>
      <c r="L4146" s="237"/>
      <c r="M4146" s="288">
        <v>26.11</v>
      </c>
      <c r="N4146" s="288"/>
      <c r="O4146" s="311">
        <v>14062</v>
      </c>
      <c r="P4146" s="298"/>
      <c r="Q4146" s="299">
        <v>529.42999999999995</v>
      </c>
      <c r="R4146" s="299"/>
      <c r="S4146" s="300">
        <v>26.56</v>
      </c>
      <c r="T4146" s="301"/>
      <c r="U4146" s="246"/>
    </row>
    <row r="4147" spans="1:21" x14ac:dyDescent="0.25">
      <c r="A4147" s="290" t="s">
        <v>8976</v>
      </c>
      <c r="B4147" t="s">
        <v>308</v>
      </c>
      <c r="C4147" t="s">
        <v>309</v>
      </c>
      <c r="D4147" t="s">
        <v>310</v>
      </c>
      <c r="E4147" t="s">
        <v>8977</v>
      </c>
      <c r="F4147" t="s">
        <v>119</v>
      </c>
      <c r="G4147" t="s">
        <v>97</v>
      </c>
      <c r="H4147" t="s">
        <v>833</v>
      </c>
      <c r="I4147" s="200">
        <v>9430</v>
      </c>
      <c r="J4147" s="200"/>
      <c r="K4147" s="237">
        <v>411.28</v>
      </c>
      <c r="L4147" s="237"/>
      <c r="M4147" s="288">
        <v>22.93</v>
      </c>
      <c r="N4147" s="288"/>
      <c r="O4147" s="311">
        <v>9430</v>
      </c>
      <c r="P4147" s="298"/>
      <c r="Q4147" s="299">
        <v>417.74</v>
      </c>
      <c r="R4147" s="299"/>
      <c r="S4147" s="300">
        <v>22.57</v>
      </c>
      <c r="T4147" s="301"/>
      <c r="U4147" s="246"/>
    </row>
    <row r="4148" spans="1:21" x14ac:dyDescent="0.25">
      <c r="A4148" s="290" t="s">
        <v>8978</v>
      </c>
      <c r="B4148" t="s">
        <v>308</v>
      </c>
      <c r="C4148" t="s">
        <v>309</v>
      </c>
      <c r="D4148" t="s">
        <v>310</v>
      </c>
      <c r="E4148" t="s">
        <v>8979</v>
      </c>
      <c r="F4148" t="s">
        <v>119</v>
      </c>
      <c r="G4148" t="s">
        <v>97</v>
      </c>
      <c r="H4148" t="s">
        <v>1469</v>
      </c>
      <c r="I4148" s="200">
        <v>0</v>
      </c>
      <c r="J4148" s="200"/>
      <c r="K4148" s="237">
        <v>0</v>
      </c>
      <c r="L4148" s="237"/>
      <c r="M4148" s="288">
        <v>0</v>
      </c>
      <c r="N4148" s="288"/>
      <c r="O4148" s="311">
        <v>0</v>
      </c>
      <c r="P4148" s="298"/>
      <c r="Q4148" s="299">
        <v>0</v>
      </c>
      <c r="R4148" s="299"/>
      <c r="S4148" s="300">
        <v>0</v>
      </c>
      <c r="T4148" s="301"/>
      <c r="U4148" s="246"/>
    </row>
    <row r="4149" spans="1:21" x14ac:dyDescent="0.25">
      <c r="A4149" s="290" t="s">
        <v>8980</v>
      </c>
      <c r="B4149" t="s">
        <v>308</v>
      </c>
      <c r="C4149" t="s">
        <v>309</v>
      </c>
      <c r="D4149" t="s">
        <v>310</v>
      </c>
      <c r="E4149" t="s">
        <v>8981</v>
      </c>
      <c r="F4149" t="s">
        <v>119</v>
      </c>
      <c r="G4149" t="s">
        <v>97</v>
      </c>
      <c r="H4149" t="s">
        <v>833</v>
      </c>
      <c r="I4149" s="200">
        <v>39000</v>
      </c>
      <c r="J4149" s="200"/>
      <c r="K4149" s="237">
        <v>974.57</v>
      </c>
      <c r="L4149" s="237"/>
      <c r="M4149" s="288">
        <v>40.020000000000003</v>
      </c>
      <c r="N4149" s="288"/>
      <c r="O4149" s="311">
        <v>43000</v>
      </c>
      <c r="P4149" s="298"/>
      <c r="Q4149" s="299">
        <v>962.6</v>
      </c>
      <c r="R4149" s="299"/>
      <c r="S4149" s="300">
        <v>44.67</v>
      </c>
      <c r="T4149" s="301"/>
      <c r="U4149" s="246"/>
    </row>
    <row r="4150" spans="1:21" x14ac:dyDescent="0.25">
      <c r="A4150" s="290" t="s">
        <v>8982</v>
      </c>
      <c r="B4150" t="s">
        <v>308</v>
      </c>
      <c r="C4150" t="s">
        <v>309</v>
      </c>
      <c r="D4150" t="s">
        <v>310</v>
      </c>
      <c r="E4150" t="s">
        <v>8983</v>
      </c>
      <c r="F4150" t="s">
        <v>119</v>
      </c>
      <c r="G4150" t="s">
        <v>97</v>
      </c>
      <c r="H4150" t="s">
        <v>896</v>
      </c>
      <c r="I4150" s="200">
        <v>0</v>
      </c>
      <c r="J4150" s="200"/>
      <c r="K4150" s="237">
        <v>92.71</v>
      </c>
      <c r="L4150" s="237"/>
      <c r="M4150" s="288">
        <v>0</v>
      </c>
      <c r="N4150" s="288"/>
      <c r="O4150" s="311">
        <v>0</v>
      </c>
      <c r="P4150" s="298"/>
      <c r="Q4150" s="299">
        <v>91.2</v>
      </c>
      <c r="R4150" s="299"/>
      <c r="S4150" s="300">
        <v>0</v>
      </c>
      <c r="T4150" s="301"/>
      <c r="U4150" s="246"/>
    </row>
    <row r="4151" spans="1:21" x14ac:dyDescent="0.25">
      <c r="A4151" s="290" t="s">
        <v>8984</v>
      </c>
      <c r="B4151" t="s">
        <v>308</v>
      </c>
      <c r="C4151" t="s">
        <v>309</v>
      </c>
      <c r="D4151" t="s">
        <v>310</v>
      </c>
      <c r="E4151" t="s">
        <v>8985</v>
      </c>
      <c r="F4151" t="s">
        <v>119</v>
      </c>
      <c r="G4151" t="s">
        <v>97</v>
      </c>
      <c r="H4151" t="s">
        <v>833</v>
      </c>
      <c r="I4151" s="200">
        <v>318277</v>
      </c>
      <c r="J4151" s="200"/>
      <c r="K4151" s="237">
        <v>3776.84</v>
      </c>
      <c r="L4151" s="237"/>
      <c r="M4151" s="288">
        <v>84.27</v>
      </c>
      <c r="N4151" s="288"/>
      <c r="O4151" s="311">
        <v>339283</v>
      </c>
      <c r="P4151" s="298"/>
      <c r="Q4151" s="299">
        <v>3762.58</v>
      </c>
      <c r="R4151" s="299"/>
      <c r="S4151" s="300">
        <v>90.17</v>
      </c>
      <c r="T4151" s="301"/>
      <c r="U4151" s="246"/>
    </row>
    <row r="4152" spans="1:21" x14ac:dyDescent="0.25">
      <c r="A4152" s="290" t="s">
        <v>8986</v>
      </c>
      <c r="B4152" t="s">
        <v>308</v>
      </c>
      <c r="C4152" t="s">
        <v>309</v>
      </c>
      <c r="D4152" t="s">
        <v>310</v>
      </c>
      <c r="E4152" t="s">
        <v>8987</v>
      </c>
      <c r="F4152" t="s">
        <v>119</v>
      </c>
      <c r="G4152" t="s">
        <v>97</v>
      </c>
      <c r="H4152" t="s">
        <v>833</v>
      </c>
      <c r="I4152" s="200">
        <v>81800</v>
      </c>
      <c r="J4152" s="200"/>
      <c r="K4152" s="237">
        <v>1887.43</v>
      </c>
      <c r="L4152" s="237"/>
      <c r="M4152" s="288">
        <v>43.34</v>
      </c>
      <c r="N4152" s="288"/>
      <c r="O4152" s="311">
        <v>80580</v>
      </c>
      <c r="P4152" s="298"/>
      <c r="Q4152" s="299">
        <v>1856.27</v>
      </c>
      <c r="R4152" s="299"/>
      <c r="S4152" s="300">
        <v>43.41</v>
      </c>
      <c r="T4152" s="301"/>
      <c r="U4152" s="246"/>
    </row>
    <row r="4153" spans="1:21" x14ac:dyDescent="0.25">
      <c r="A4153" s="290" t="s">
        <v>8988</v>
      </c>
      <c r="B4153" t="s">
        <v>308</v>
      </c>
      <c r="C4153" t="s">
        <v>309</v>
      </c>
      <c r="D4153" t="s">
        <v>310</v>
      </c>
      <c r="E4153" t="s">
        <v>8989</v>
      </c>
      <c r="F4153" t="s">
        <v>119</v>
      </c>
      <c r="G4153" t="s">
        <v>97</v>
      </c>
      <c r="H4153" t="s">
        <v>833</v>
      </c>
      <c r="I4153" s="200">
        <v>38000</v>
      </c>
      <c r="J4153" s="200"/>
      <c r="K4153" s="237">
        <v>685.43</v>
      </c>
      <c r="L4153" s="237"/>
      <c r="M4153" s="288">
        <v>55.44</v>
      </c>
      <c r="N4153" s="288"/>
      <c r="O4153" s="311">
        <v>40000</v>
      </c>
      <c r="P4153" s="298"/>
      <c r="Q4153" s="299">
        <v>692.24</v>
      </c>
      <c r="R4153" s="299"/>
      <c r="S4153" s="300">
        <v>57.78</v>
      </c>
      <c r="T4153" s="301"/>
      <c r="U4153" s="246"/>
    </row>
    <row r="4154" spans="1:21" x14ac:dyDescent="0.25">
      <c r="A4154" s="290" t="s">
        <v>8990</v>
      </c>
      <c r="B4154" t="s">
        <v>308</v>
      </c>
      <c r="C4154" t="s">
        <v>309</v>
      </c>
      <c r="D4154" t="s">
        <v>310</v>
      </c>
      <c r="E4154" t="s">
        <v>8991</v>
      </c>
      <c r="F4154" t="s">
        <v>119</v>
      </c>
      <c r="G4154" t="s">
        <v>97</v>
      </c>
      <c r="H4154" t="s">
        <v>833</v>
      </c>
      <c r="I4154" s="200">
        <v>16000</v>
      </c>
      <c r="J4154" s="200"/>
      <c r="K4154" s="237">
        <v>689.46</v>
      </c>
      <c r="L4154" s="237"/>
      <c r="M4154" s="288">
        <v>23.21</v>
      </c>
      <c r="N4154" s="288"/>
      <c r="O4154" s="311">
        <v>16000</v>
      </c>
      <c r="P4154" s="298"/>
      <c r="Q4154" s="299">
        <v>693.95</v>
      </c>
      <c r="R4154" s="299"/>
      <c r="S4154" s="300">
        <v>23.06</v>
      </c>
      <c r="T4154" s="301"/>
      <c r="U4154" s="246"/>
    </row>
    <row r="4155" spans="1:21" x14ac:dyDescent="0.25">
      <c r="A4155" s="290" t="s">
        <v>8992</v>
      </c>
      <c r="B4155" t="s">
        <v>308</v>
      </c>
      <c r="C4155" t="s">
        <v>309</v>
      </c>
      <c r="D4155" t="s">
        <v>310</v>
      </c>
      <c r="E4155" t="s">
        <v>2325</v>
      </c>
      <c r="F4155" t="s">
        <v>119</v>
      </c>
      <c r="G4155" t="s">
        <v>97</v>
      </c>
      <c r="H4155" t="s">
        <v>833</v>
      </c>
      <c r="I4155" s="200">
        <v>6000</v>
      </c>
      <c r="J4155" s="200"/>
      <c r="K4155" s="237">
        <v>257.24</v>
      </c>
      <c r="L4155" s="237"/>
      <c r="M4155" s="288">
        <v>23.32</v>
      </c>
      <c r="N4155" s="288"/>
      <c r="O4155" s="311">
        <v>6000</v>
      </c>
      <c r="P4155" s="298"/>
      <c r="Q4155" s="299">
        <v>266.85000000000002</v>
      </c>
      <c r="R4155" s="299"/>
      <c r="S4155" s="300">
        <v>22.48</v>
      </c>
      <c r="T4155" s="301"/>
      <c r="U4155" s="246"/>
    </row>
    <row r="4156" spans="1:21" x14ac:dyDescent="0.25">
      <c r="A4156" s="290" t="s">
        <v>8993</v>
      </c>
      <c r="B4156" t="s">
        <v>308</v>
      </c>
      <c r="C4156" t="s">
        <v>309</v>
      </c>
      <c r="D4156" t="s">
        <v>310</v>
      </c>
      <c r="E4156" t="s">
        <v>8994</v>
      </c>
      <c r="F4156" t="s">
        <v>119</v>
      </c>
      <c r="G4156" t="s">
        <v>97</v>
      </c>
      <c r="H4156" t="s">
        <v>833</v>
      </c>
      <c r="I4156" s="200">
        <v>2000</v>
      </c>
      <c r="J4156" s="200"/>
      <c r="K4156" s="237">
        <v>83.08</v>
      </c>
      <c r="L4156" s="237"/>
      <c r="M4156" s="288">
        <v>24.07</v>
      </c>
      <c r="N4156" s="288"/>
      <c r="O4156" s="311">
        <v>2250</v>
      </c>
      <c r="P4156" s="298"/>
      <c r="Q4156" s="299">
        <v>80.83</v>
      </c>
      <c r="R4156" s="299"/>
      <c r="S4156" s="300">
        <v>27.84</v>
      </c>
      <c r="T4156" s="301"/>
      <c r="U4156" s="246"/>
    </row>
    <row r="4157" spans="1:21" x14ac:dyDescent="0.25">
      <c r="A4157" s="290" t="s">
        <v>8995</v>
      </c>
      <c r="B4157" t="s">
        <v>308</v>
      </c>
      <c r="C4157" t="s">
        <v>309</v>
      </c>
      <c r="D4157" t="s">
        <v>310</v>
      </c>
      <c r="E4157" t="s">
        <v>8996</v>
      </c>
      <c r="F4157" t="s">
        <v>119</v>
      </c>
      <c r="G4157" t="s">
        <v>97</v>
      </c>
      <c r="H4157" t="s">
        <v>833</v>
      </c>
      <c r="I4157" s="200">
        <v>30500</v>
      </c>
      <c r="J4157" s="200"/>
      <c r="K4157" s="237">
        <v>870.73</v>
      </c>
      <c r="L4157" s="237"/>
      <c r="M4157" s="288">
        <v>35.03</v>
      </c>
      <c r="N4157" s="288"/>
      <c r="O4157" s="311">
        <v>31000</v>
      </c>
      <c r="P4157" s="298"/>
      <c r="Q4157" s="299">
        <v>868.32</v>
      </c>
      <c r="R4157" s="299"/>
      <c r="S4157" s="300">
        <v>35.700000000000003</v>
      </c>
      <c r="T4157" s="301"/>
      <c r="U4157" s="246"/>
    </row>
    <row r="4158" spans="1:21" x14ac:dyDescent="0.25">
      <c r="A4158" s="290" t="s">
        <v>8997</v>
      </c>
      <c r="B4158" t="s">
        <v>308</v>
      </c>
      <c r="C4158" t="s">
        <v>309</v>
      </c>
      <c r="D4158" t="s">
        <v>310</v>
      </c>
      <c r="E4158" t="s">
        <v>8998</v>
      </c>
      <c r="F4158" t="s">
        <v>119</v>
      </c>
      <c r="G4158" t="s">
        <v>97</v>
      </c>
      <c r="H4158" t="s">
        <v>833</v>
      </c>
      <c r="I4158" s="200">
        <v>2700</v>
      </c>
      <c r="J4158" s="200"/>
      <c r="K4158" s="237">
        <v>131.69</v>
      </c>
      <c r="L4158" s="237"/>
      <c r="M4158" s="288">
        <v>20.5</v>
      </c>
      <c r="N4158" s="288"/>
      <c r="O4158" s="311">
        <v>2700</v>
      </c>
      <c r="P4158" s="298"/>
      <c r="Q4158" s="299">
        <v>151.36000000000001</v>
      </c>
      <c r="R4158" s="299"/>
      <c r="S4158" s="300">
        <v>17.84</v>
      </c>
      <c r="T4158" s="301"/>
      <c r="U4158" s="246"/>
    </row>
    <row r="4159" spans="1:21" x14ac:dyDescent="0.25">
      <c r="A4159" s="290" t="s">
        <v>8999</v>
      </c>
      <c r="B4159" t="s">
        <v>308</v>
      </c>
      <c r="C4159" t="s">
        <v>309</v>
      </c>
      <c r="D4159" t="s">
        <v>310</v>
      </c>
      <c r="E4159" t="s">
        <v>9000</v>
      </c>
      <c r="F4159" t="s">
        <v>119</v>
      </c>
      <c r="G4159" t="s">
        <v>97</v>
      </c>
      <c r="H4159" t="s">
        <v>833</v>
      </c>
      <c r="I4159" s="200">
        <v>31800</v>
      </c>
      <c r="J4159" s="200"/>
      <c r="K4159" s="237">
        <v>678.61</v>
      </c>
      <c r="L4159" s="237"/>
      <c r="M4159" s="288">
        <v>46.86</v>
      </c>
      <c r="N4159" s="288"/>
      <c r="O4159" s="311">
        <v>32500</v>
      </c>
      <c r="P4159" s="298"/>
      <c r="Q4159" s="299">
        <v>677.57</v>
      </c>
      <c r="R4159" s="299"/>
      <c r="S4159" s="300">
        <v>47.97</v>
      </c>
      <c r="T4159" s="301"/>
      <c r="U4159" s="246"/>
    </row>
    <row r="4160" spans="1:21" x14ac:dyDescent="0.25">
      <c r="A4160" s="290" t="s">
        <v>9001</v>
      </c>
      <c r="B4160" t="s">
        <v>308</v>
      </c>
      <c r="C4160" t="s">
        <v>309</v>
      </c>
      <c r="D4160" t="s">
        <v>310</v>
      </c>
      <c r="E4160" t="s">
        <v>9002</v>
      </c>
      <c r="F4160" t="s">
        <v>119</v>
      </c>
      <c r="G4160" t="s">
        <v>97</v>
      </c>
      <c r="H4160" t="s">
        <v>833</v>
      </c>
      <c r="I4160" s="200">
        <v>28664</v>
      </c>
      <c r="J4160" s="200"/>
      <c r="K4160" s="237">
        <v>618.07000000000005</v>
      </c>
      <c r="L4160" s="237"/>
      <c r="M4160" s="288">
        <v>46.38</v>
      </c>
      <c r="N4160" s="288"/>
      <c r="O4160" s="311">
        <v>29237</v>
      </c>
      <c r="P4160" s="298"/>
      <c r="Q4160" s="299">
        <v>701.41</v>
      </c>
      <c r="R4160" s="299"/>
      <c r="S4160" s="300">
        <v>41.68</v>
      </c>
      <c r="T4160" s="301"/>
      <c r="U4160" s="246"/>
    </row>
    <row r="4161" spans="1:21" x14ac:dyDescent="0.25">
      <c r="A4161" s="290" t="s">
        <v>9003</v>
      </c>
      <c r="B4161" t="s">
        <v>308</v>
      </c>
      <c r="C4161" t="s">
        <v>309</v>
      </c>
      <c r="D4161" t="s">
        <v>310</v>
      </c>
      <c r="E4161" t="s">
        <v>9004</v>
      </c>
      <c r="F4161" t="s">
        <v>119</v>
      </c>
      <c r="G4161" t="s">
        <v>97</v>
      </c>
      <c r="H4161" t="s">
        <v>833</v>
      </c>
      <c r="I4161" s="200">
        <v>635204</v>
      </c>
      <c r="J4161" s="200"/>
      <c r="K4161" s="237">
        <v>7476.79</v>
      </c>
      <c r="L4161" s="237"/>
      <c r="M4161" s="288">
        <v>84.96</v>
      </c>
      <c r="N4161" s="288"/>
      <c r="O4161" s="311">
        <v>1084380</v>
      </c>
      <c r="P4161" s="298"/>
      <c r="Q4161" s="299">
        <v>7511.09</v>
      </c>
      <c r="R4161" s="299"/>
      <c r="S4161" s="300">
        <v>144.37</v>
      </c>
      <c r="T4161" s="301"/>
      <c r="U4161" s="246"/>
    </row>
    <row r="4162" spans="1:21" x14ac:dyDescent="0.25">
      <c r="A4162" s="290" t="s">
        <v>9005</v>
      </c>
      <c r="B4162" t="s">
        <v>308</v>
      </c>
      <c r="C4162" t="s">
        <v>309</v>
      </c>
      <c r="D4162" t="s">
        <v>310</v>
      </c>
      <c r="E4162" t="s">
        <v>9006</v>
      </c>
      <c r="F4162" t="s">
        <v>119</v>
      </c>
      <c r="G4162" t="s">
        <v>97</v>
      </c>
      <c r="H4162" t="s">
        <v>833</v>
      </c>
      <c r="I4162" s="200">
        <v>6623</v>
      </c>
      <c r="J4162" s="200"/>
      <c r="K4162" s="237">
        <v>309.48</v>
      </c>
      <c r="L4162" s="237"/>
      <c r="M4162" s="288">
        <v>21.4</v>
      </c>
      <c r="N4162" s="288"/>
      <c r="O4162" s="311">
        <v>6623</v>
      </c>
      <c r="P4162" s="298"/>
      <c r="Q4162" s="299">
        <v>309.7</v>
      </c>
      <c r="R4162" s="299"/>
      <c r="S4162" s="300">
        <v>21.39</v>
      </c>
      <c r="T4162" s="301"/>
      <c r="U4162" s="246"/>
    </row>
    <row r="4163" spans="1:21" x14ac:dyDescent="0.25">
      <c r="A4163" s="290" t="s">
        <v>9007</v>
      </c>
      <c r="B4163" t="s">
        <v>308</v>
      </c>
      <c r="C4163" t="s">
        <v>309</v>
      </c>
      <c r="D4163" t="s">
        <v>310</v>
      </c>
      <c r="E4163" t="s">
        <v>9008</v>
      </c>
      <c r="F4163" t="s">
        <v>119</v>
      </c>
      <c r="G4163" t="s">
        <v>97</v>
      </c>
      <c r="H4163" t="s">
        <v>833</v>
      </c>
      <c r="I4163" s="200">
        <v>36070</v>
      </c>
      <c r="J4163" s="200"/>
      <c r="K4163" s="237">
        <v>1063.01</v>
      </c>
      <c r="L4163" s="237"/>
      <c r="M4163" s="288">
        <v>33.93</v>
      </c>
      <c r="N4163" s="288"/>
      <c r="O4163" s="311">
        <v>36765</v>
      </c>
      <c r="P4163" s="298"/>
      <c r="Q4163" s="299">
        <v>1063.43</v>
      </c>
      <c r="R4163" s="299"/>
      <c r="S4163" s="300">
        <v>34.57</v>
      </c>
      <c r="T4163" s="301"/>
      <c r="U4163" s="246"/>
    </row>
    <row r="4164" spans="1:21" x14ac:dyDescent="0.25">
      <c r="A4164" s="290" t="s">
        <v>9009</v>
      </c>
      <c r="B4164" t="s">
        <v>308</v>
      </c>
      <c r="C4164" t="s">
        <v>309</v>
      </c>
      <c r="D4164" t="s">
        <v>310</v>
      </c>
      <c r="E4164" t="s">
        <v>9010</v>
      </c>
      <c r="F4164" t="s">
        <v>119</v>
      </c>
      <c r="G4164" t="s">
        <v>97</v>
      </c>
      <c r="H4164" t="s">
        <v>833</v>
      </c>
      <c r="I4164" s="200">
        <v>5050</v>
      </c>
      <c r="J4164" s="200"/>
      <c r="K4164" s="237">
        <v>157.87</v>
      </c>
      <c r="L4164" s="237"/>
      <c r="M4164" s="288">
        <v>31.99</v>
      </c>
      <c r="N4164" s="288"/>
      <c r="O4164" s="311">
        <v>5150</v>
      </c>
      <c r="P4164" s="298"/>
      <c r="Q4164" s="299">
        <v>160.30000000000001</v>
      </c>
      <c r="R4164" s="299"/>
      <c r="S4164" s="300">
        <v>32.130000000000003</v>
      </c>
      <c r="T4164" s="301"/>
      <c r="U4164" s="246"/>
    </row>
    <row r="4165" spans="1:21" x14ac:dyDescent="0.25">
      <c r="A4165" s="290" t="s">
        <v>9011</v>
      </c>
      <c r="B4165" t="s">
        <v>308</v>
      </c>
      <c r="C4165" t="s">
        <v>309</v>
      </c>
      <c r="D4165" t="s">
        <v>310</v>
      </c>
      <c r="E4165" t="s">
        <v>9012</v>
      </c>
      <c r="F4165" t="s">
        <v>119</v>
      </c>
      <c r="G4165" t="s">
        <v>97</v>
      </c>
      <c r="H4165" t="s">
        <v>833</v>
      </c>
      <c r="I4165" s="200">
        <v>14000</v>
      </c>
      <c r="J4165" s="200"/>
      <c r="K4165" s="237">
        <v>277.45</v>
      </c>
      <c r="L4165" s="237"/>
      <c r="M4165" s="288">
        <v>50.46</v>
      </c>
      <c r="N4165" s="288"/>
      <c r="O4165" s="311">
        <v>14500</v>
      </c>
      <c r="P4165" s="298"/>
      <c r="Q4165" s="299">
        <v>271.35000000000002</v>
      </c>
      <c r="R4165" s="299"/>
      <c r="S4165" s="300">
        <v>53.44</v>
      </c>
      <c r="T4165" s="301"/>
      <c r="U4165" s="246"/>
    </row>
    <row r="4166" spans="1:21" x14ac:dyDescent="0.25">
      <c r="A4166" s="290" t="s">
        <v>9013</v>
      </c>
      <c r="B4166" t="s">
        <v>308</v>
      </c>
      <c r="C4166" t="s">
        <v>309</v>
      </c>
      <c r="D4166" t="s">
        <v>310</v>
      </c>
      <c r="E4166" t="s">
        <v>9014</v>
      </c>
      <c r="F4166" t="s">
        <v>119</v>
      </c>
      <c r="G4166" t="s">
        <v>97</v>
      </c>
      <c r="H4166" t="s">
        <v>896</v>
      </c>
      <c r="I4166" s="200">
        <v>0</v>
      </c>
      <c r="J4166" s="200"/>
      <c r="K4166" s="237">
        <v>72.319999999999993</v>
      </c>
      <c r="L4166" s="237"/>
      <c r="M4166" s="288">
        <v>0</v>
      </c>
      <c r="N4166" s="288"/>
      <c r="O4166" s="311">
        <v>0</v>
      </c>
      <c r="P4166" s="298"/>
      <c r="Q4166" s="299">
        <v>71.78</v>
      </c>
      <c r="R4166" s="299"/>
      <c r="S4166" s="300">
        <v>0</v>
      </c>
      <c r="T4166" s="301"/>
      <c r="U4166" s="246"/>
    </row>
    <row r="4167" spans="1:21" x14ac:dyDescent="0.25">
      <c r="A4167" s="290" t="s">
        <v>9015</v>
      </c>
      <c r="B4167" t="s">
        <v>392</v>
      </c>
      <c r="C4167" t="s">
        <v>393</v>
      </c>
      <c r="D4167" t="s">
        <v>394</v>
      </c>
      <c r="E4167" t="s">
        <v>9016</v>
      </c>
      <c r="F4167" t="s">
        <v>119</v>
      </c>
      <c r="G4167" t="s">
        <v>97</v>
      </c>
      <c r="H4167" t="s">
        <v>833</v>
      </c>
      <c r="I4167" s="200">
        <v>670486</v>
      </c>
      <c r="J4167" s="200"/>
      <c r="K4167" s="237">
        <v>5146.2</v>
      </c>
      <c r="L4167" s="237"/>
      <c r="M4167" s="288">
        <v>130.29</v>
      </c>
      <c r="N4167" s="288"/>
      <c r="O4167" s="311">
        <v>686613</v>
      </c>
      <c r="P4167" s="298"/>
      <c r="Q4167" s="299">
        <v>5230.5</v>
      </c>
      <c r="R4167" s="299"/>
      <c r="S4167" s="300">
        <v>131.27000000000001</v>
      </c>
      <c r="T4167" s="301"/>
      <c r="U4167" s="246"/>
    </row>
    <row r="4168" spans="1:21" x14ac:dyDescent="0.25">
      <c r="A4168" s="290" t="s">
        <v>9017</v>
      </c>
      <c r="B4168" t="s">
        <v>392</v>
      </c>
      <c r="C4168" t="s">
        <v>393</v>
      </c>
      <c r="D4168" t="s">
        <v>394</v>
      </c>
      <c r="E4168" t="s">
        <v>9018</v>
      </c>
      <c r="F4168" t="s">
        <v>119</v>
      </c>
      <c r="G4168" t="s">
        <v>97</v>
      </c>
      <c r="H4168" t="s">
        <v>833</v>
      </c>
      <c r="I4168" s="200">
        <v>472718</v>
      </c>
      <c r="J4168" s="200"/>
      <c r="K4168" s="237">
        <v>13036.9</v>
      </c>
      <c r="L4168" s="237"/>
      <c r="M4168" s="288">
        <v>36.26</v>
      </c>
      <c r="N4168" s="288"/>
      <c r="O4168" s="311">
        <v>493879</v>
      </c>
      <c r="P4168" s="298"/>
      <c r="Q4168" s="299">
        <v>13351.7</v>
      </c>
      <c r="R4168" s="299"/>
      <c r="S4168" s="300">
        <v>36.99</v>
      </c>
      <c r="T4168" s="301"/>
      <c r="U4168" s="246"/>
    </row>
    <row r="4169" spans="1:21" x14ac:dyDescent="0.25">
      <c r="A4169" s="290" t="s">
        <v>9019</v>
      </c>
      <c r="B4169" t="s">
        <v>392</v>
      </c>
      <c r="C4169" t="s">
        <v>393</v>
      </c>
      <c r="D4169" t="s">
        <v>394</v>
      </c>
      <c r="E4169" t="s">
        <v>9020</v>
      </c>
      <c r="F4169" t="s">
        <v>119</v>
      </c>
      <c r="G4169" t="s">
        <v>97</v>
      </c>
      <c r="H4169" t="s">
        <v>896</v>
      </c>
      <c r="I4169" s="200">
        <v>0</v>
      </c>
      <c r="J4169" s="200"/>
      <c r="K4169" s="237">
        <v>91.6</v>
      </c>
      <c r="L4169" s="237"/>
      <c r="M4169" s="288">
        <v>0</v>
      </c>
      <c r="N4169" s="288"/>
      <c r="O4169" s="311">
        <v>0</v>
      </c>
      <c r="P4169" s="298"/>
      <c r="Q4169" s="299">
        <v>91.8</v>
      </c>
      <c r="R4169" s="299"/>
      <c r="S4169" s="300">
        <v>0</v>
      </c>
      <c r="T4169" s="301"/>
      <c r="U4169" s="246"/>
    </row>
    <row r="4170" spans="1:21" x14ac:dyDescent="0.25">
      <c r="A4170" s="290" t="s">
        <v>9021</v>
      </c>
      <c r="B4170" t="s">
        <v>392</v>
      </c>
      <c r="C4170" t="s">
        <v>393</v>
      </c>
      <c r="D4170" t="s">
        <v>394</v>
      </c>
      <c r="E4170" t="s">
        <v>9022</v>
      </c>
      <c r="F4170" t="s">
        <v>119</v>
      </c>
      <c r="G4170" t="s">
        <v>97</v>
      </c>
      <c r="H4170" t="s">
        <v>833</v>
      </c>
      <c r="I4170" s="200">
        <v>77776</v>
      </c>
      <c r="J4170" s="200"/>
      <c r="K4170" s="237">
        <v>1796.7</v>
      </c>
      <c r="L4170" s="237"/>
      <c r="M4170" s="288">
        <v>43.29</v>
      </c>
      <c r="N4170" s="288"/>
      <c r="O4170" s="311">
        <v>79734</v>
      </c>
      <c r="P4170" s="298"/>
      <c r="Q4170" s="299">
        <v>1802.8</v>
      </c>
      <c r="R4170" s="299"/>
      <c r="S4170" s="300">
        <v>44.23</v>
      </c>
      <c r="T4170" s="301"/>
      <c r="U4170" s="246"/>
    </row>
    <row r="4171" spans="1:21" x14ac:dyDescent="0.25">
      <c r="A4171" s="290" t="s">
        <v>9023</v>
      </c>
      <c r="B4171" t="s">
        <v>392</v>
      </c>
      <c r="C4171" t="s">
        <v>393</v>
      </c>
      <c r="D4171" t="s">
        <v>394</v>
      </c>
      <c r="E4171" t="s">
        <v>9024</v>
      </c>
      <c r="F4171" t="s">
        <v>119</v>
      </c>
      <c r="G4171" t="s">
        <v>97</v>
      </c>
      <c r="H4171" t="s">
        <v>833</v>
      </c>
      <c r="I4171" s="200">
        <v>13582</v>
      </c>
      <c r="J4171" s="200"/>
      <c r="K4171" s="237">
        <v>319.8</v>
      </c>
      <c r="L4171" s="237"/>
      <c r="M4171" s="288">
        <v>42.47</v>
      </c>
      <c r="N4171" s="288"/>
      <c r="O4171" s="311">
        <v>13001</v>
      </c>
      <c r="P4171" s="298"/>
      <c r="Q4171" s="299">
        <v>319</v>
      </c>
      <c r="R4171" s="299"/>
      <c r="S4171" s="300">
        <v>40.76</v>
      </c>
      <c r="T4171" s="301"/>
      <c r="U4171" s="246"/>
    </row>
    <row r="4172" spans="1:21" x14ac:dyDescent="0.25">
      <c r="A4172" s="290" t="s">
        <v>9025</v>
      </c>
      <c r="B4172" t="s">
        <v>497</v>
      </c>
      <c r="C4172" t="s">
        <v>498</v>
      </c>
      <c r="D4172" t="s">
        <v>499</v>
      </c>
      <c r="E4172" t="s">
        <v>9026</v>
      </c>
      <c r="F4172" t="s">
        <v>119</v>
      </c>
      <c r="G4172" t="s">
        <v>97</v>
      </c>
      <c r="H4172" t="s">
        <v>833</v>
      </c>
      <c r="I4172" s="200">
        <v>77584</v>
      </c>
      <c r="J4172" s="200"/>
      <c r="K4172" s="237">
        <v>862.4</v>
      </c>
      <c r="L4172" s="237"/>
      <c r="M4172" s="288">
        <v>89.96</v>
      </c>
      <c r="N4172" s="288"/>
      <c r="O4172" s="311">
        <v>79557</v>
      </c>
      <c r="P4172" s="298"/>
      <c r="Q4172" s="299">
        <v>861.1</v>
      </c>
      <c r="R4172" s="299"/>
      <c r="S4172" s="300">
        <v>92.39</v>
      </c>
      <c r="T4172" s="301"/>
      <c r="U4172" s="246"/>
    </row>
    <row r="4173" spans="1:21" x14ac:dyDescent="0.25">
      <c r="A4173" s="290" t="s">
        <v>9027</v>
      </c>
      <c r="B4173" t="s">
        <v>497</v>
      </c>
      <c r="C4173" t="s">
        <v>498</v>
      </c>
      <c r="D4173" t="s">
        <v>499</v>
      </c>
      <c r="E4173" t="s">
        <v>9028</v>
      </c>
      <c r="F4173" t="s">
        <v>119</v>
      </c>
      <c r="G4173" t="s">
        <v>97</v>
      </c>
      <c r="H4173" t="s">
        <v>833</v>
      </c>
      <c r="I4173" s="200">
        <v>36227</v>
      </c>
      <c r="J4173" s="200"/>
      <c r="K4173" s="237">
        <v>398.7</v>
      </c>
      <c r="L4173" s="237"/>
      <c r="M4173" s="288">
        <v>90.86</v>
      </c>
      <c r="N4173" s="288"/>
      <c r="O4173" s="311">
        <v>36197</v>
      </c>
      <c r="P4173" s="298"/>
      <c r="Q4173" s="299">
        <v>407.3</v>
      </c>
      <c r="R4173" s="299"/>
      <c r="S4173" s="300">
        <v>88.87</v>
      </c>
      <c r="T4173" s="301"/>
      <c r="U4173" s="246"/>
    </row>
    <row r="4174" spans="1:21" x14ac:dyDescent="0.25">
      <c r="A4174" s="290" t="s">
        <v>9029</v>
      </c>
      <c r="B4174" t="s">
        <v>497</v>
      </c>
      <c r="C4174" t="s">
        <v>498</v>
      </c>
      <c r="D4174" t="s">
        <v>499</v>
      </c>
      <c r="E4174" t="s">
        <v>9030</v>
      </c>
      <c r="F4174" t="s">
        <v>119</v>
      </c>
      <c r="G4174" t="s">
        <v>97</v>
      </c>
      <c r="H4174" t="s">
        <v>833</v>
      </c>
      <c r="I4174" s="200">
        <v>21428</v>
      </c>
      <c r="J4174" s="200"/>
      <c r="K4174" s="237">
        <v>321.3</v>
      </c>
      <c r="L4174" s="237"/>
      <c r="M4174" s="288">
        <v>66.69</v>
      </c>
      <c r="N4174" s="288"/>
      <c r="O4174" s="311">
        <v>21487</v>
      </c>
      <c r="P4174" s="298"/>
      <c r="Q4174" s="299">
        <v>328.3</v>
      </c>
      <c r="R4174" s="299"/>
      <c r="S4174" s="300">
        <v>65.45</v>
      </c>
      <c r="T4174" s="301"/>
      <c r="U4174" s="246"/>
    </row>
    <row r="4175" spans="1:21" x14ac:dyDescent="0.25">
      <c r="A4175" s="290" t="s">
        <v>9031</v>
      </c>
      <c r="B4175" t="s">
        <v>497</v>
      </c>
      <c r="C4175" t="s">
        <v>498</v>
      </c>
      <c r="D4175" t="s">
        <v>499</v>
      </c>
      <c r="E4175" t="s">
        <v>9032</v>
      </c>
      <c r="F4175" t="s">
        <v>119</v>
      </c>
      <c r="G4175" t="s">
        <v>97</v>
      </c>
      <c r="H4175" t="s">
        <v>833</v>
      </c>
      <c r="I4175" s="200">
        <v>6500</v>
      </c>
      <c r="J4175" s="200"/>
      <c r="K4175" s="237">
        <v>126.1</v>
      </c>
      <c r="L4175" s="237"/>
      <c r="M4175" s="288">
        <v>51.55</v>
      </c>
      <c r="N4175" s="288"/>
      <c r="O4175" s="311">
        <v>6499</v>
      </c>
      <c r="P4175" s="298"/>
      <c r="Q4175" s="299">
        <v>127.8</v>
      </c>
      <c r="R4175" s="299"/>
      <c r="S4175" s="300">
        <v>50.86</v>
      </c>
      <c r="T4175" s="301"/>
      <c r="U4175" s="246"/>
    </row>
    <row r="4176" spans="1:21" x14ac:dyDescent="0.25">
      <c r="A4176" s="290" t="s">
        <v>9033</v>
      </c>
      <c r="B4176" t="s">
        <v>497</v>
      </c>
      <c r="C4176" t="s">
        <v>498</v>
      </c>
      <c r="D4176" t="s">
        <v>499</v>
      </c>
      <c r="E4176" t="s">
        <v>9034</v>
      </c>
      <c r="F4176" t="s">
        <v>119</v>
      </c>
      <c r="G4176" t="s">
        <v>97</v>
      </c>
      <c r="H4176" t="s">
        <v>1469</v>
      </c>
      <c r="I4176" s="200">
        <v>1420</v>
      </c>
      <c r="J4176" s="200"/>
      <c r="K4176" s="237">
        <v>51.7</v>
      </c>
      <c r="L4176" s="237"/>
      <c r="M4176" s="288">
        <v>27.47</v>
      </c>
      <c r="N4176" s="288"/>
      <c r="O4176" s="311">
        <v>1421</v>
      </c>
      <c r="P4176" s="298"/>
      <c r="Q4176" s="299">
        <v>51.9</v>
      </c>
      <c r="R4176" s="299"/>
      <c r="S4176" s="300">
        <v>27.37</v>
      </c>
      <c r="T4176" s="301"/>
      <c r="U4176" s="246"/>
    </row>
    <row r="4177" spans="1:21" x14ac:dyDescent="0.25">
      <c r="A4177" s="290" t="s">
        <v>9035</v>
      </c>
      <c r="B4177" t="s">
        <v>497</v>
      </c>
      <c r="C4177" t="s">
        <v>498</v>
      </c>
      <c r="D4177" t="s">
        <v>499</v>
      </c>
      <c r="E4177" t="s">
        <v>9036</v>
      </c>
      <c r="F4177" t="s">
        <v>119</v>
      </c>
      <c r="G4177" t="s">
        <v>97</v>
      </c>
      <c r="H4177" t="s">
        <v>833</v>
      </c>
      <c r="I4177" s="200">
        <v>882</v>
      </c>
      <c r="J4177" s="200"/>
      <c r="K4177" s="237">
        <v>81</v>
      </c>
      <c r="L4177" s="237"/>
      <c r="M4177" s="288">
        <v>10.89</v>
      </c>
      <c r="N4177" s="288"/>
      <c r="O4177" s="311">
        <v>2866</v>
      </c>
      <c r="P4177" s="298"/>
      <c r="Q4177" s="299">
        <v>81.099999999999994</v>
      </c>
      <c r="R4177" s="299"/>
      <c r="S4177" s="300">
        <v>35.340000000000003</v>
      </c>
      <c r="T4177" s="301"/>
      <c r="U4177" s="246"/>
    </row>
    <row r="4178" spans="1:21" x14ac:dyDescent="0.25">
      <c r="A4178" s="290" t="s">
        <v>9037</v>
      </c>
      <c r="B4178" t="s">
        <v>497</v>
      </c>
      <c r="C4178" t="s">
        <v>498</v>
      </c>
      <c r="D4178" t="s">
        <v>499</v>
      </c>
      <c r="E4178" t="s">
        <v>9038</v>
      </c>
      <c r="F4178" t="s">
        <v>119</v>
      </c>
      <c r="G4178" t="s">
        <v>97</v>
      </c>
      <c r="H4178" t="s">
        <v>833</v>
      </c>
      <c r="I4178" s="200">
        <v>105346</v>
      </c>
      <c r="J4178" s="200"/>
      <c r="K4178" s="237">
        <v>1653.7</v>
      </c>
      <c r="L4178" s="237"/>
      <c r="M4178" s="288">
        <v>63.7</v>
      </c>
      <c r="N4178" s="288"/>
      <c r="O4178" s="311">
        <v>106922</v>
      </c>
      <c r="P4178" s="298"/>
      <c r="Q4178" s="299">
        <v>1635.5</v>
      </c>
      <c r="R4178" s="299"/>
      <c r="S4178" s="300">
        <v>65.38</v>
      </c>
      <c r="T4178" s="301"/>
      <c r="U4178" s="246"/>
    </row>
    <row r="4179" spans="1:21" x14ac:dyDescent="0.25">
      <c r="A4179" s="290" t="s">
        <v>9039</v>
      </c>
      <c r="B4179" t="s">
        <v>497</v>
      </c>
      <c r="C4179" t="s">
        <v>498</v>
      </c>
      <c r="D4179" t="s">
        <v>499</v>
      </c>
      <c r="E4179" t="s">
        <v>2225</v>
      </c>
      <c r="F4179" t="s">
        <v>119</v>
      </c>
      <c r="G4179" t="s">
        <v>97</v>
      </c>
      <c r="H4179" t="s">
        <v>833</v>
      </c>
      <c r="I4179" s="200">
        <v>6000</v>
      </c>
      <c r="J4179" s="200"/>
      <c r="K4179" s="237">
        <v>169.3</v>
      </c>
      <c r="L4179" s="237"/>
      <c r="M4179" s="288">
        <v>35.44</v>
      </c>
      <c r="N4179" s="288"/>
      <c r="O4179" s="311">
        <v>8190</v>
      </c>
      <c r="P4179" s="298"/>
      <c r="Q4179" s="299">
        <v>175.8</v>
      </c>
      <c r="R4179" s="299"/>
      <c r="S4179" s="300">
        <v>46.59</v>
      </c>
      <c r="T4179" s="301"/>
      <c r="U4179" s="246"/>
    </row>
    <row r="4180" spans="1:21" x14ac:dyDescent="0.25">
      <c r="A4180" s="290" t="s">
        <v>9040</v>
      </c>
      <c r="B4180" t="s">
        <v>497</v>
      </c>
      <c r="C4180" t="s">
        <v>498</v>
      </c>
      <c r="D4180" t="s">
        <v>499</v>
      </c>
      <c r="E4180" t="s">
        <v>9041</v>
      </c>
      <c r="F4180" t="s">
        <v>119</v>
      </c>
      <c r="G4180" t="s">
        <v>97</v>
      </c>
      <c r="H4180" t="s">
        <v>833</v>
      </c>
      <c r="I4180" s="200">
        <v>40542</v>
      </c>
      <c r="J4180" s="200"/>
      <c r="K4180" s="237">
        <v>2051.4</v>
      </c>
      <c r="L4180" s="237"/>
      <c r="M4180" s="288">
        <v>19.760000000000002</v>
      </c>
      <c r="N4180" s="288"/>
      <c r="O4180" s="311">
        <v>40589</v>
      </c>
      <c r="P4180" s="298"/>
      <c r="Q4180" s="299">
        <v>2053.1999999999998</v>
      </c>
      <c r="R4180" s="299"/>
      <c r="S4180" s="300">
        <v>19.77</v>
      </c>
      <c r="T4180" s="301"/>
      <c r="U4180" s="246"/>
    </row>
    <row r="4181" spans="1:21" x14ac:dyDescent="0.25">
      <c r="A4181" s="290" t="s">
        <v>9042</v>
      </c>
      <c r="B4181" t="s">
        <v>497</v>
      </c>
      <c r="C4181" t="s">
        <v>498</v>
      </c>
      <c r="D4181" t="s">
        <v>499</v>
      </c>
      <c r="E4181" t="s">
        <v>9043</v>
      </c>
      <c r="F4181" t="s">
        <v>119</v>
      </c>
      <c r="G4181" t="s">
        <v>97</v>
      </c>
      <c r="H4181" t="s">
        <v>896</v>
      </c>
      <c r="I4181" s="200">
        <v>0</v>
      </c>
      <c r="J4181" s="200"/>
      <c r="K4181" s="237">
        <v>65.400000000000006</v>
      </c>
      <c r="L4181" s="237"/>
      <c r="M4181" s="288">
        <v>0</v>
      </c>
      <c r="N4181" s="288"/>
      <c r="O4181" s="311">
        <v>0</v>
      </c>
      <c r="P4181" s="298"/>
      <c r="Q4181" s="299">
        <v>65</v>
      </c>
      <c r="R4181" s="299"/>
      <c r="S4181" s="300">
        <v>0</v>
      </c>
      <c r="T4181" s="301"/>
      <c r="U4181" s="246"/>
    </row>
    <row r="4182" spans="1:21" x14ac:dyDescent="0.25">
      <c r="A4182" s="290" t="s">
        <v>9044</v>
      </c>
      <c r="B4182" t="s">
        <v>497</v>
      </c>
      <c r="C4182" t="s">
        <v>498</v>
      </c>
      <c r="D4182" t="s">
        <v>499</v>
      </c>
      <c r="E4182" t="s">
        <v>9045</v>
      </c>
      <c r="F4182" t="s">
        <v>119</v>
      </c>
      <c r="G4182" t="s">
        <v>97</v>
      </c>
      <c r="H4182" t="s">
        <v>833</v>
      </c>
      <c r="I4182" s="200">
        <v>10259</v>
      </c>
      <c r="J4182" s="200"/>
      <c r="K4182" s="237">
        <v>160.9</v>
      </c>
      <c r="L4182" s="237"/>
      <c r="M4182" s="288">
        <v>63.76</v>
      </c>
      <c r="N4182" s="288"/>
      <c r="O4182" s="311">
        <v>10287</v>
      </c>
      <c r="P4182" s="298"/>
      <c r="Q4182" s="299">
        <v>161.80000000000001</v>
      </c>
      <c r="R4182" s="299"/>
      <c r="S4182" s="300">
        <v>63.58</v>
      </c>
      <c r="T4182" s="301"/>
      <c r="U4182" s="246"/>
    </row>
    <row r="4183" spans="1:21" x14ac:dyDescent="0.25">
      <c r="A4183" s="290" t="s">
        <v>9046</v>
      </c>
      <c r="B4183" t="s">
        <v>497</v>
      </c>
      <c r="C4183" t="s">
        <v>498</v>
      </c>
      <c r="D4183" t="s">
        <v>499</v>
      </c>
      <c r="E4183" t="s">
        <v>5567</v>
      </c>
      <c r="F4183" t="s">
        <v>119</v>
      </c>
      <c r="G4183" t="s">
        <v>97</v>
      </c>
      <c r="H4183" t="s">
        <v>833</v>
      </c>
      <c r="I4183" s="200">
        <v>8777</v>
      </c>
      <c r="J4183" s="200"/>
      <c r="K4183" s="237">
        <v>153</v>
      </c>
      <c r="L4183" s="237"/>
      <c r="M4183" s="288">
        <v>57.37</v>
      </c>
      <c r="N4183" s="288"/>
      <c r="O4183" s="311">
        <v>8979</v>
      </c>
      <c r="P4183" s="298"/>
      <c r="Q4183" s="299">
        <v>149.6</v>
      </c>
      <c r="R4183" s="299"/>
      <c r="S4183" s="300">
        <v>60.02</v>
      </c>
      <c r="T4183" s="301"/>
      <c r="U4183" s="246"/>
    </row>
    <row r="4184" spans="1:21" x14ac:dyDescent="0.25">
      <c r="A4184" s="290" t="s">
        <v>9047</v>
      </c>
      <c r="B4184" t="s">
        <v>497</v>
      </c>
      <c r="C4184" t="s">
        <v>498</v>
      </c>
      <c r="D4184" t="s">
        <v>499</v>
      </c>
      <c r="E4184" t="s">
        <v>9048</v>
      </c>
      <c r="F4184" t="s">
        <v>119</v>
      </c>
      <c r="G4184" t="s">
        <v>97</v>
      </c>
      <c r="H4184" t="s">
        <v>833</v>
      </c>
      <c r="I4184" s="200">
        <v>48373</v>
      </c>
      <c r="J4184" s="200"/>
      <c r="K4184" s="237">
        <v>771.8</v>
      </c>
      <c r="L4184" s="237"/>
      <c r="M4184" s="288">
        <v>62.68</v>
      </c>
      <c r="N4184" s="288"/>
      <c r="O4184" s="311">
        <v>50799</v>
      </c>
      <c r="P4184" s="298"/>
      <c r="Q4184" s="299">
        <v>768.9</v>
      </c>
      <c r="R4184" s="299"/>
      <c r="S4184" s="300">
        <v>66.069999999999993</v>
      </c>
      <c r="T4184" s="301"/>
      <c r="U4184" s="246"/>
    </row>
    <row r="4185" spans="1:21" x14ac:dyDescent="0.25">
      <c r="A4185" s="290" t="s">
        <v>9049</v>
      </c>
      <c r="B4185" t="s">
        <v>497</v>
      </c>
      <c r="C4185" t="s">
        <v>498</v>
      </c>
      <c r="D4185" t="s">
        <v>499</v>
      </c>
      <c r="E4185" t="s">
        <v>9050</v>
      </c>
      <c r="F4185" t="s">
        <v>119</v>
      </c>
      <c r="G4185" t="s">
        <v>97</v>
      </c>
      <c r="H4185" t="s">
        <v>833</v>
      </c>
      <c r="I4185" s="200">
        <v>2850</v>
      </c>
      <c r="J4185" s="200"/>
      <c r="K4185" s="237">
        <v>76.599999999999994</v>
      </c>
      <c r="L4185" s="237"/>
      <c r="M4185" s="288">
        <v>37.21</v>
      </c>
      <c r="N4185" s="288"/>
      <c r="O4185" s="311">
        <v>2849</v>
      </c>
      <c r="P4185" s="298"/>
      <c r="Q4185" s="299">
        <v>73.400000000000006</v>
      </c>
      <c r="R4185" s="299"/>
      <c r="S4185" s="300">
        <v>38.82</v>
      </c>
      <c r="T4185" s="301"/>
      <c r="U4185" s="246"/>
    </row>
    <row r="4186" spans="1:21" x14ac:dyDescent="0.25">
      <c r="A4186" s="290" t="s">
        <v>9051</v>
      </c>
      <c r="B4186" t="s">
        <v>497</v>
      </c>
      <c r="C4186" t="s">
        <v>498</v>
      </c>
      <c r="D4186" t="s">
        <v>499</v>
      </c>
      <c r="E4186" t="s">
        <v>7864</v>
      </c>
      <c r="F4186" t="s">
        <v>119</v>
      </c>
      <c r="G4186" t="s">
        <v>97</v>
      </c>
      <c r="H4186" t="s">
        <v>833</v>
      </c>
      <c r="I4186" s="200">
        <v>74000</v>
      </c>
      <c r="J4186" s="200"/>
      <c r="K4186" s="237">
        <v>1048.3</v>
      </c>
      <c r="L4186" s="237"/>
      <c r="M4186" s="288">
        <v>70.59</v>
      </c>
      <c r="N4186" s="288"/>
      <c r="O4186" s="311">
        <v>75800</v>
      </c>
      <c r="P4186" s="298"/>
      <c r="Q4186" s="299">
        <v>1054.4000000000001</v>
      </c>
      <c r="R4186" s="299"/>
      <c r="S4186" s="300">
        <v>71.89</v>
      </c>
      <c r="T4186" s="301"/>
      <c r="U4186" s="246"/>
    </row>
    <row r="4187" spans="1:21" x14ac:dyDescent="0.25">
      <c r="A4187" s="290" t="s">
        <v>9052</v>
      </c>
      <c r="B4187" t="s">
        <v>497</v>
      </c>
      <c r="C4187" t="s">
        <v>498</v>
      </c>
      <c r="D4187" t="s">
        <v>499</v>
      </c>
      <c r="E4187" t="s">
        <v>9053</v>
      </c>
      <c r="F4187" t="s">
        <v>119</v>
      </c>
      <c r="G4187" t="s">
        <v>97</v>
      </c>
      <c r="H4187" t="s">
        <v>833</v>
      </c>
      <c r="I4187" s="200">
        <v>27976</v>
      </c>
      <c r="J4187" s="200"/>
      <c r="K4187" s="237">
        <v>414.7</v>
      </c>
      <c r="L4187" s="237"/>
      <c r="M4187" s="288">
        <v>67.459999999999994</v>
      </c>
      <c r="N4187" s="288"/>
      <c r="O4187" s="311">
        <v>31535</v>
      </c>
      <c r="P4187" s="298"/>
      <c r="Q4187" s="299">
        <v>450.5</v>
      </c>
      <c r="R4187" s="299"/>
      <c r="S4187" s="300">
        <v>70</v>
      </c>
      <c r="T4187" s="301"/>
      <c r="U4187" s="246"/>
    </row>
    <row r="4188" spans="1:21" x14ac:dyDescent="0.25">
      <c r="A4188" s="290" t="s">
        <v>9054</v>
      </c>
      <c r="B4188" t="s">
        <v>497</v>
      </c>
      <c r="C4188" t="s">
        <v>498</v>
      </c>
      <c r="D4188" t="s">
        <v>499</v>
      </c>
      <c r="E4188" t="s">
        <v>9055</v>
      </c>
      <c r="F4188" t="s">
        <v>119</v>
      </c>
      <c r="G4188" t="s">
        <v>97</v>
      </c>
      <c r="H4188" t="s">
        <v>833</v>
      </c>
      <c r="I4188" s="200">
        <v>148458</v>
      </c>
      <c r="J4188" s="200"/>
      <c r="K4188" s="237">
        <v>1987</v>
      </c>
      <c r="L4188" s="237"/>
      <c r="M4188" s="288">
        <v>74.709999999999994</v>
      </c>
      <c r="N4188" s="288"/>
      <c r="O4188" s="311">
        <v>152763</v>
      </c>
      <c r="P4188" s="298"/>
      <c r="Q4188" s="299">
        <v>2015.1</v>
      </c>
      <c r="R4188" s="299"/>
      <c r="S4188" s="300">
        <v>75.81</v>
      </c>
      <c r="T4188" s="301"/>
      <c r="U4188" s="246"/>
    </row>
    <row r="4189" spans="1:21" x14ac:dyDescent="0.25">
      <c r="A4189" s="290" t="s">
        <v>9056</v>
      </c>
      <c r="B4189" t="s">
        <v>497</v>
      </c>
      <c r="C4189" t="s">
        <v>498</v>
      </c>
      <c r="D4189" t="s">
        <v>499</v>
      </c>
      <c r="E4189" t="s">
        <v>6941</v>
      </c>
      <c r="F4189" t="s">
        <v>119</v>
      </c>
      <c r="G4189" t="s">
        <v>97</v>
      </c>
      <c r="H4189" t="s">
        <v>896</v>
      </c>
      <c r="I4189" s="200">
        <v>0</v>
      </c>
      <c r="J4189" s="200"/>
      <c r="K4189" s="237">
        <v>90</v>
      </c>
      <c r="L4189" s="237"/>
      <c r="M4189" s="288">
        <v>0</v>
      </c>
      <c r="N4189" s="288"/>
      <c r="O4189" s="311">
        <v>0</v>
      </c>
      <c r="P4189" s="298"/>
      <c r="Q4189" s="299">
        <v>91.9</v>
      </c>
      <c r="R4189" s="299"/>
      <c r="S4189" s="300">
        <v>0</v>
      </c>
      <c r="T4189" s="301"/>
      <c r="U4189" s="246"/>
    </row>
    <row r="4190" spans="1:21" x14ac:dyDescent="0.25">
      <c r="A4190" s="290" t="s">
        <v>9057</v>
      </c>
      <c r="B4190" t="s">
        <v>497</v>
      </c>
      <c r="C4190" t="s">
        <v>498</v>
      </c>
      <c r="D4190" t="s">
        <v>499</v>
      </c>
      <c r="E4190" t="s">
        <v>9058</v>
      </c>
      <c r="F4190" t="s">
        <v>119</v>
      </c>
      <c r="G4190" t="s">
        <v>97</v>
      </c>
      <c r="H4190" t="s">
        <v>833</v>
      </c>
      <c r="I4190" s="200">
        <v>10486</v>
      </c>
      <c r="J4190" s="200"/>
      <c r="K4190" s="237">
        <v>171.4</v>
      </c>
      <c r="L4190" s="237"/>
      <c r="M4190" s="288">
        <v>61.18</v>
      </c>
      <c r="N4190" s="288"/>
      <c r="O4190" s="311">
        <v>12462</v>
      </c>
      <c r="P4190" s="298"/>
      <c r="Q4190" s="299">
        <v>172.4</v>
      </c>
      <c r="R4190" s="299"/>
      <c r="S4190" s="300">
        <v>72.290000000000006</v>
      </c>
      <c r="T4190" s="301"/>
      <c r="U4190" s="246"/>
    </row>
    <row r="4191" spans="1:21" x14ac:dyDescent="0.25">
      <c r="A4191" s="290" t="s">
        <v>9059</v>
      </c>
      <c r="B4191" t="s">
        <v>497</v>
      </c>
      <c r="C4191" t="s">
        <v>498</v>
      </c>
      <c r="D4191" t="s">
        <v>499</v>
      </c>
      <c r="E4191" t="s">
        <v>9060</v>
      </c>
      <c r="F4191" t="s">
        <v>119</v>
      </c>
      <c r="G4191" t="s">
        <v>97</v>
      </c>
      <c r="H4191" t="s">
        <v>1469</v>
      </c>
      <c r="I4191" s="200">
        <v>0</v>
      </c>
      <c r="J4191" s="200"/>
      <c r="K4191" s="237">
        <v>0</v>
      </c>
      <c r="L4191" s="237"/>
      <c r="M4191" s="288">
        <v>0</v>
      </c>
      <c r="N4191" s="288"/>
      <c r="O4191" s="311">
        <v>0</v>
      </c>
      <c r="P4191" s="298"/>
      <c r="Q4191" s="299">
        <v>0</v>
      </c>
      <c r="R4191" s="299"/>
      <c r="S4191" s="300">
        <v>0</v>
      </c>
      <c r="T4191" s="301"/>
      <c r="U4191" s="246"/>
    </row>
    <row r="4192" spans="1:21" x14ac:dyDescent="0.25">
      <c r="A4192" s="290" t="s">
        <v>9061</v>
      </c>
      <c r="B4192" t="s">
        <v>497</v>
      </c>
      <c r="C4192" t="s">
        <v>498</v>
      </c>
      <c r="D4192" t="s">
        <v>499</v>
      </c>
      <c r="E4192" t="s">
        <v>9062</v>
      </c>
      <c r="F4192" t="s">
        <v>119</v>
      </c>
      <c r="G4192" t="s">
        <v>97</v>
      </c>
      <c r="H4192" t="s">
        <v>896</v>
      </c>
      <c r="I4192" s="200">
        <v>0</v>
      </c>
      <c r="J4192" s="200"/>
      <c r="K4192" s="237">
        <v>68.599999999999994</v>
      </c>
      <c r="L4192" s="237"/>
      <c r="M4192" s="288">
        <v>0</v>
      </c>
      <c r="N4192" s="288"/>
      <c r="O4192" s="311">
        <v>0</v>
      </c>
      <c r="P4192" s="298"/>
      <c r="Q4192" s="299">
        <v>69.900000000000006</v>
      </c>
      <c r="R4192" s="299"/>
      <c r="S4192" s="300">
        <v>0</v>
      </c>
      <c r="T4192" s="301"/>
      <c r="U4192" s="246"/>
    </row>
    <row r="4193" spans="1:21" x14ac:dyDescent="0.25">
      <c r="A4193" s="290" t="s">
        <v>9063</v>
      </c>
      <c r="B4193" t="s">
        <v>497</v>
      </c>
      <c r="C4193" t="s">
        <v>498</v>
      </c>
      <c r="D4193" t="s">
        <v>499</v>
      </c>
      <c r="E4193" t="s">
        <v>9064</v>
      </c>
      <c r="F4193" t="s">
        <v>119</v>
      </c>
      <c r="G4193" t="s">
        <v>97</v>
      </c>
      <c r="H4193" t="s">
        <v>833</v>
      </c>
      <c r="I4193" s="200">
        <v>40171</v>
      </c>
      <c r="J4193" s="200"/>
      <c r="K4193" s="237">
        <v>610</v>
      </c>
      <c r="L4193" s="237"/>
      <c r="M4193" s="288">
        <v>65.849999999999994</v>
      </c>
      <c r="N4193" s="288"/>
      <c r="O4193" s="311">
        <v>40434</v>
      </c>
      <c r="P4193" s="298"/>
      <c r="Q4193" s="299">
        <v>617.4</v>
      </c>
      <c r="R4193" s="299"/>
      <c r="S4193" s="300">
        <v>65.489999999999995</v>
      </c>
      <c r="T4193" s="301"/>
      <c r="U4193" s="246"/>
    </row>
    <row r="4194" spans="1:21" x14ac:dyDescent="0.25">
      <c r="A4194" s="290" t="s">
        <v>9065</v>
      </c>
      <c r="B4194" t="s">
        <v>497</v>
      </c>
      <c r="C4194" t="s">
        <v>498</v>
      </c>
      <c r="D4194" t="s">
        <v>499</v>
      </c>
      <c r="E4194" t="s">
        <v>8688</v>
      </c>
      <c r="F4194" t="s">
        <v>119</v>
      </c>
      <c r="G4194" t="s">
        <v>97</v>
      </c>
      <c r="H4194" t="s">
        <v>833</v>
      </c>
      <c r="I4194" s="200">
        <v>35304</v>
      </c>
      <c r="J4194" s="200"/>
      <c r="K4194" s="237">
        <v>561</v>
      </c>
      <c r="L4194" s="237"/>
      <c r="M4194" s="288">
        <v>62.93</v>
      </c>
      <c r="N4194" s="288"/>
      <c r="O4194" s="311">
        <v>37335</v>
      </c>
      <c r="P4194" s="298"/>
      <c r="Q4194" s="299">
        <v>623</v>
      </c>
      <c r="R4194" s="299"/>
      <c r="S4194" s="300">
        <v>59.93</v>
      </c>
      <c r="T4194" s="301"/>
      <c r="U4194" s="246"/>
    </row>
    <row r="4195" spans="1:21" x14ac:dyDescent="0.25">
      <c r="A4195" s="290" t="s">
        <v>9066</v>
      </c>
      <c r="B4195" t="s">
        <v>497</v>
      </c>
      <c r="C4195" t="s">
        <v>498</v>
      </c>
      <c r="D4195" t="s">
        <v>499</v>
      </c>
      <c r="E4195" t="s">
        <v>538</v>
      </c>
      <c r="F4195" t="s">
        <v>119</v>
      </c>
      <c r="G4195" t="s">
        <v>97</v>
      </c>
      <c r="H4195" t="s">
        <v>833</v>
      </c>
      <c r="I4195" s="200">
        <v>6403</v>
      </c>
      <c r="J4195" s="200"/>
      <c r="K4195" s="237">
        <v>220.7</v>
      </c>
      <c r="L4195" s="237"/>
      <c r="M4195" s="288">
        <v>29.01</v>
      </c>
      <c r="N4195" s="288"/>
      <c r="O4195" s="311">
        <v>7081</v>
      </c>
      <c r="P4195" s="298"/>
      <c r="Q4195" s="299">
        <v>223.9</v>
      </c>
      <c r="R4195" s="299"/>
      <c r="S4195" s="300">
        <v>31.62</v>
      </c>
      <c r="T4195" s="301"/>
      <c r="U4195" s="246"/>
    </row>
    <row r="4196" spans="1:21" x14ac:dyDescent="0.25">
      <c r="A4196" s="290" t="s">
        <v>9067</v>
      </c>
      <c r="B4196" t="s">
        <v>497</v>
      </c>
      <c r="C4196" t="s">
        <v>498</v>
      </c>
      <c r="D4196" t="s">
        <v>499</v>
      </c>
      <c r="E4196" t="s">
        <v>9068</v>
      </c>
      <c r="F4196" t="s">
        <v>119</v>
      </c>
      <c r="G4196" t="s">
        <v>97</v>
      </c>
      <c r="H4196" t="s">
        <v>833</v>
      </c>
      <c r="I4196" s="200">
        <v>1057</v>
      </c>
      <c r="J4196" s="200"/>
      <c r="K4196" s="237">
        <v>58.1</v>
      </c>
      <c r="L4196" s="237"/>
      <c r="M4196" s="288">
        <v>18.190000000000001</v>
      </c>
      <c r="N4196" s="288"/>
      <c r="O4196" s="311">
        <v>1100</v>
      </c>
      <c r="P4196" s="298"/>
      <c r="Q4196" s="299">
        <v>58.1</v>
      </c>
      <c r="R4196" s="299"/>
      <c r="S4196" s="300">
        <v>18.93</v>
      </c>
      <c r="T4196" s="301"/>
      <c r="U4196" s="246"/>
    </row>
    <row r="4197" spans="1:21" x14ac:dyDescent="0.25">
      <c r="A4197" s="290" t="s">
        <v>9069</v>
      </c>
      <c r="B4197" t="s">
        <v>497</v>
      </c>
      <c r="C4197" t="s">
        <v>498</v>
      </c>
      <c r="D4197" t="s">
        <v>499</v>
      </c>
      <c r="E4197" t="s">
        <v>9070</v>
      </c>
      <c r="F4197" t="s">
        <v>119</v>
      </c>
      <c r="G4197" t="s">
        <v>97</v>
      </c>
      <c r="H4197" t="s">
        <v>833</v>
      </c>
      <c r="I4197" s="200">
        <v>4825</v>
      </c>
      <c r="J4197" s="200"/>
      <c r="K4197" s="237">
        <v>147</v>
      </c>
      <c r="L4197" s="237"/>
      <c r="M4197" s="288">
        <v>32.83</v>
      </c>
      <c r="N4197" s="288"/>
      <c r="O4197" s="311">
        <v>4839</v>
      </c>
      <c r="P4197" s="298"/>
      <c r="Q4197" s="299">
        <v>158</v>
      </c>
      <c r="R4197" s="299"/>
      <c r="S4197" s="300">
        <v>30.63</v>
      </c>
      <c r="T4197" s="301"/>
      <c r="U4197" s="246"/>
    </row>
    <row r="4198" spans="1:21" x14ac:dyDescent="0.25">
      <c r="A4198" s="290" t="s">
        <v>9071</v>
      </c>
      <c r="B4198" t="s">
        <v>497</v>
      </c>
      <c r="C4198" t="s">
        <v>498</v>
      </c>
      <c r="D4198" t="s">
        <v>499</v>
      </c>
      <c r="E4198" t="s">
        <v>9072</v>
      </c>
      <c r="F4198" t="s">
        <v>119</v>
      </c>
      <c r="G4198" t="s">
        <v>97</v>
      </c>
      <c r="H4198" t="s">
        <v>833</v>
      </c>
      <c r="I4198" s="200">
        <v>305934</v>
      </c>
      <c r="J4198" s="200"/>
      <c r="K4198" s="237">
        <v>6469.8</v>
      </c>
      <c r="L4198" s="237"/>
      <c r="M4198" s="288">
        <v>47.29</v>
      </c>
      <c r="N4198" s="288"/>
      <c r="O4198" s="311">
        <v>317910</v>
      </c>
      <c r="P4198" s="298"/>
      <c r="Q4198" s="299">
        <v>6555.8</v>
      </c>
      <c r="R4198" s="299"/>
      <c r="S4198" s="300">
        <v>48.49</v>
      </c>
      <c r="T4198" s="301"/>
      <c r="U4198" s="246"/>
    </row>
    <row r="4199" spans="1:21" x14ac:dyDescent="0.25">
      <c r="A4199" s="290" t="s">
        <v>9073</v>
      </c>
      <c r="B4199" t="s">
        <v>497</v>
      </c>
      <c r="C4199" t="s">
        <v>498</v>
      </c>
      <c r="D4199" t="s">
        <v>499</v>
      </c>
      <c r="E4199" t="s">
        <v>9074</v>
      </c>
      <c r="F4199" t="s">
        <v>119</v>
      </c>
      <c r="G4199" t="s">
        <v>97</v>
      </c>
      <c r="H4199" t="s">
        <v>1469</v>
      </c>
      <c r="I4199" s="200">
        <v>4155</v>
      </c>
      <c r="J4199" s="200"/>
      <c r="K4199" s="237">
        <v>201.5</v>
      </c>
      <c r="L4199" s="237"/>
      <c r="M4199" s="288">
        <v>20.62</v>
      </c>
      <c r="N4199" s="288"/>
      <c r="O4199" s="311">
        <v>4391</v>
      </c>
      <c r="P4199" s="298"/>
      <c r="Q4199" s="299">
        <v>201.2</v>
      </c>
      <c r="R4199" s="299"/>
      <c r="S4199" s="300">
        <v>21.82</v>
      </c>
      <c r="T4199" s="301"/>
      <c r="U4199" s="246"/>
    </row>
    <row r="4200" spans="1:21" x14ac:dyDescent="0.25">
      <c r="A4200" s="290" t="s">
        <v>9075</v>
      </c>
      <c r="B4200" t="s">
        <v>497</v>
      </c>
      <c r="C4200" t="s">
        <v>498</v>
      </c>
      <c r="D4200" t="s">
        <v>499</v>
      </c>
      <c r="E4200" t="s">
        <v>6610</v>
      </c>
      <c r="F4200" t="s">
        <v>119</v>
      </c>
      <c r="G4200" t="s">
        <v>97</v>
      </c>
      <c r="H4200" t="s">
        <v>833</v>
      </c>
      <c r="I4200" s="200">
        <v>8006</v>
      </c>
      <c r="J4200" s="200"/>
      <c r="K4200" s="237">
        <v>237.7</v>
      </c>
      <c r="L4200" s="237"/>
      <c r="M4200" s="288">
        <v>33.68</v>
      </c>
      <c r="N4200" s="288"/>
      <c r="O4200" s="311">
        <v>8332</v>
      </c>
      <c r="P4200" s="298"/>
      <c r="Q4200" s="299">
        <v>242.8</v>
      </c>
      <c r="R4200" s="299"/>
      <c r="S4200" s="300">
        <v>34.31</v>
      </c>
      <c r="T4200" s="301"/>
      <c r="U4200" s="246"/>
    </row>
    <row r="4201" spans="1:21" x14ac:dyDescent="0.25">
      <c r="A4201" s="290" t="s">
        <v>9076</v>
      </c>
      <c r="B4201" t="s">
        <v>497</v>
      </c>
      <c r="C4201" t="s">
        <v>498</v>
      </c>
      <c r="D4201" t="s">
        <v>499</v>
      </c>
      <c r="E4201" t="s">
        <v>9077</v>
      </c>
      <c r="F4201" t="s">
        <v>119</v>
      </c>
      <c r="G4201" t="s">
        <v>97</v>
      </c>
      <c r="H4201" t="s">
        <v>833</v>
      </c>
      <c r="I4201" s="200">
        <v>25560</v>
      </c>
      <c r="J4201" s="200"/>
      <c r="K4201" s="237">
        <v>896</v>
      </c>
      <c r="L4201" s="237"/>
      <c r="M4201" s="288">
        <v>28.53</v>
      </c>
      <c r="N4201" s="288"/>
      <c r="O4201" s="311">
        <v>26638</v>
      </c>
      <c r="P4201" s="298"/>
      <c r="Q4201" s="299">
        <v>896.8</v>
      </c>
      <c r="R4201" s="299"/>
      <c r="S4201" s="300">
        <v>29.7</v>
      </c>
      <c r="T4201" s="301"/>
      <c r="U4201" s="246"/>
    </row>
    <row r="4202" spans="1:21" x14ac:dyDescent="0.25">
      <c r="A4202" s="290" t="s">
        <v>9078</v>
      </c>
      <c r="B4202" t="s">
        <v>497</v>
      </c>
      <c r="C4202" t="s">
        <v>498</v>
      </c>
      <c r="D4202" t="s">
        <v>499</v>
      </c>
      <c r="E4202" t="s">
        <v>9079</v>
      </c>
      <c r="F4202" t="s">
        <v>119</v>
      </c>
      <c r="G4202" t="s">
        <v>97</v>
      </c>
      <c r="H4202" t="s">
        <v>833</v>
      </c>
      <c r="I4202" s="200">
        <v>44310</v>
      </c>
      <c r="J4202" s="200"/>
      <c r="K4202" s="237">
        <v>549.29999999999995</v>
      </c>
      <c r="L4202" s="237"/>
      <c r="M4202" s="288">
        <v>80.67</v>
      </c>
      <c r="N4202" s="288"/>
      <c r="O4202" s="311">
        <v>44310</v>
      </c>
      <c r="P4202" s="298"/>
      <c r="Q4202" s="299">
        <v>551.79999999999995</v>
      </c>
      <c r="R4202" s="299"/>
      <c r="S4202" s="300">
        <v>80.3</v>
      </c>
      <c r="T4202" s="301"/>
      <c r="U4202" s="246"/>
    </row>
    <row r="4203" spans="1:21" x14ac:dyDescent="0.25">
      <c r="A4203" s="290" t="s">
        <v>9080</v>
      </c>
      <c r="B4203" t="s">
        <v>497</v>
      </c>
      <c r="C4203" t="s">
        <v>498</v>
      </c>
      <c r="D4203" t="s">
        <v>499</v>
      </c>
      <c r="E4203" t="s">
        <v>9081</v>
      </c>
      <c r="F4203" t="s">
        <v>119</v>
      </c>
      <c r="G4203" t="s">
        <v>97</v>
      </c>
      <c r="H4203" t="s">
        <v>833</v>
      </c>
      <c r="I4203" s="200">
        <v>5713</v>
      </c>
      <c r="J4203" s="200"/>
      <c r="K4203" s="237">
        <v>263.39999999999998</v>
      </c>
      <c r="L4203" s="237"/>
      <c r="M4203" s="288">
        <v>21.69</v>
      </c>
      <c r="N4203" s="288"/>
      <c r="O4203" s="311">
        <v>5717</v>
      </c>
      <c r="P4203" s="298"/>
      <c r="Q4203" s="299">
        <v>262.89999999999998</v>
      </c>
      <c r="R4203" s="299"/>
      <c r="S4203" s="300">
        <v>21.75</v>
      </c>
      <c r="T4203" s="301"/>
      <c r="U4203" s="246"/>
    </row>
    <row r="4204" spans="1:21" x14ac:dyDescent="0.25">
      <c r="A4204" s="290" t="s">
        <v>9082</v>
      </c>
      <c r="B4204" t="s">
        <v>497</v>
      </c>
      <c r="C4204" t="s">
        <v>498</v>
      </c>
      <c r="D4204" t="s">
        <v>499</v>
      </c>
      <c r="E4204" t="s">
        <v>9083</v>
      </c>
      <c r="F4204" t="s">
        <v>119</v>
      </c>
      <c r="G4204" t="s">
        <v>97</v>
      </c>
      <c r="H4204" t="s">
        <v>1469</v>
      </c>
      <c r="I4204" s="200">
        <v>0</v>
      </c>
      <c r="J4204" s="200"/>
      <c r="K4204" s="237">
        <v>0</v>
      </c>
      <c r="L4204" s="237"/>
      <c r="M4204" s="288">
        <v>0</v>
      </c>
      <c r="N4204" s="288"/>
      <c r="O4204" s="311">
        <v>0</v>
      </c>
      <c r="P4204" s="298"/>
      <c r="Q4204" s="299">
        <v>0</v>
      </c>
      <c r="R4204" s="299"/>
      <c r="S4204" s="300">
        <v>0</v>
      </c>
      <c r="T4204" s="301"/>
      <c r="U4204" s="246"/>
    </row>
    <row r="4205" spans="1:21" x14ac:dyDescent="0.25">
      <c r="A4205" s="290" t="s">
        <v>9084</v>
      </c>
      <c r="B4205" t="s">
        <v>497</v>
      </c>
      <c r="C4205" t="s">
        <v>498</v>
      </c>
      <c r="D4205" t="s">
        <v>499</v>
      </c>
      <c r="E4205" t="s">
        <v>2767</v>
      </c>
      <c r="F4205" t="s">
        <v>119</v>
      </c>
      <c r="G4205" t="s">
        <v>97</v>
      </c>
      <c r="H4205" t="s">
        <v>833</v>
      </c>
      <c r="I4205" s="200">
        <v>19206</v>
      </c>
      <c r="J4205" s="200"/>
      <c r="K4205" s="237">
        <v>440.7</v>
      </c>
      <c r="L4205" s="237"/>
      <c r="M4205" s="288">
        <v>43.58</v>
      </c>
      <c r="N4205" s="288"/>
      <c r="O4205" s="311">
        <v>20236</v>
      </c>
      <c r="P4205" s="298"/>
      <c r="Q4205" s="299">
        <v>439.9</v>
      </c>
      <c r="R4205" s="299"/>
      <c r="S4205" s="300">
        <v>46</v>
      </c>
      <c r="T4205" s="301"/>
      <c r="U4205" s="246"/>
    </row>
    <row r="4206" spans="1:21" x14ac:dyDescent="0.25">
      <c r="A4206" s="290" t="s">
        <v>9085</v>
      </c>
      <c r="B4206" t="s">
        <v>497</v>
      </c>
      <c r="C4206" t="s">
        <v>498</v>
      </c>
      <c r="D4206" t="s">
        <v>499</v>
      </c>
      <c r="E4206" t="s">
        <v>9086</v>
      </c>
      <c r="F4206" t="s">
        <v>119</v>
      </c>
      <c r="G4206" t="s">
        <v>97</v>
      </c>
      <c r="H4206" t="s">
        <v>833</v>
      </c>
      <c r="I4206" s="200">
        <v>32340</v>
      </c>
      <c r="J4206" s="200"/>
      <c r="K4206" s="237">
        <v>424.1</v>
      </c>
      <c r="L4206" s="237"/>
      <c r="M4206" s="288">
        <v>76.260000000000005</v>
      </c>
      <c r="N4206" s="288"/>
      <c r="O4206" s="311">
        <v>32824</v>
      </c>
      <c r="P4206" s="298"/>
      <c r="Q4206" s="299">
        <v>421.6</v>
      </c>
      <c r="R4206" s="299"/>
      <c r="S4206" s="300">
        <v>77.86</v>
      </c>
      <c r="T4206" s="301"/>
      <c r="U4206" s="246"/>
    </row>
    <row r="4207" spans="1:21" x14ac:dyDescent="0.25">
      <c r="A4207" s="290" t="s">
        <v>9087</v>
      </c>
      <c r="B4207" t="s">
        <v>650</v>
      </c>
      <c r="C4207" t="s">
        <v>651</v>
      </c>
      <c r="D4207" t="s">
        <v>652</v>
      </c>
      <c r="E4207" t="s">
        <v>9088</v>
      </c>
      <c r="F4207" t="s">
        <v>119</v>
      </c>
      <c r="G4207" t="s">
        <v>97</v>
      </c>
      <c r="H4207" t="s">
        <v>833</v>
      </c>
      <c r="I4207" s="200">
        <v>185424</v>
      </c>
      <c r="J4207" s="200"/>
      <c r="K4207" s="237">
        <v>2420.5</v>
      </c>
      <c r="L4207" s="237"/>
      <c r="M4207" s="288">
        <v>76.61</v>
      </c>
      <c r="N4207" s="288"/>
      <c r="O4207" s="311">
        <v>190100</v>
      </c>
      <c r="P4207" s="298"/>
      <c r="Q4207" s="299">
        <v>2438.172</v>
      </c>
      <c r="R4207" s="299"/>
      <c r="S4207" s="300">
        <v>77.97</v>
      </c>
      <c r="T4207" s="301"/>
      <c r="U4207" s="246"/>
    </row>
    <row r="4208" spans="1:21" x14ac:dyDescent="0.25">
      <c r="A4208" s="290" t="s">
        <v>9089</v>
      </c>
      <c r="B4208" t="s">
        <v>650</v>
      </c>
      <c r="C4208" t="s">
        <v>651</v>
      </c>
      <c r="D4208" t="s">
        <v>652</v>
      </c>
      <c r="E4208" t="s">
        <v>9090</v>
      </c>
      <c r="F4208" t="s">
        <v>119</v>
      </c>
      <c r="G4208" t="s">
        <v>97</v>
      </c>
      <c r="H4208" t="s">
        <v>833</v>
      </c>
      <c r="I4208" s="200">
        <v>1019630</v>
      </c>
      <c r="J4208" s="200"/>
      <c r="K4208" s="237">
        <v>14105.3</v>
      </c>
      <c r="L4208" s="237"/>
      <c r="M4208" s="288">
        <v>72.290000000000006</v>
      </c>
      <c r="N4208" s="288"/>
      <c r="O4208" s="311">
        <v>1069930</v>
      </c>
      <c r="P4208" s="298"/>
      <c r="Q4208" s="299">
        <v>14317.974</v>
      </c>
      <c r="R4208" s="299"/>
      <c r="S4208" s="300">
        <v>74.73</v>
      </c>
      <c r="T4208" s="301"/>
      <c r="U4208" s="246"/>
    </row>
    <row r="4209" spans="1:21" x14ac:dyDescent="0.25">
      <c r="A4209" s="290" t="s">
        <v>9091</v>
      </c>
      <c r="B4209" t="s">
        <v>650</v>
      </c>
      <c r="C4209" t="s">
        <v>651</v>
      </c>
      <c r="D4209" t="s">
        <v>652</v>
      </c>
      <c r="E4209" t="s">
        <v>9092</v>
      </c>
      <c r="F4209" t="s">
        <v>119</v>
      </c>
      <c r="G4209" t="s">
        <v>97</v>
      </c>
      <c r="H4209" t="s">
        <v>833</v>
      </c>
      <c r="I4209" s="200">
        <v>4800</v>
      </c>
      <c r="J4209" s="200"/>
      <c r="K4209" s="237">
        <v>246.6</v>
      </c>
      <c r="L4209" s="237"/>
      <c r="M4209" s="288">
        <v>19.46</v>
      </c>
      <c r="N4209" s="288"/>
      <c r="O4209" s="311">
        <v>5100</v>
      </c>
      <c r="P4209" s="298"/>
      <c r="Q4209" s="299">
        <v>246.60900000000001</v>
      </c>
      <c r="R4209" s="299"/>
      <c r="S4209" s="300">
        <v>20.68</v>
      </c>
      <c r="T4209" s="301"/>
      <c r="U4209" s="246"/>
    </row>
    <row r="4210" spans="1:21" x14ac:dyDescent="0.25">
      <c r="A4210" s="290" t="s">
        <v>9093</v>
      </c>
      <c r="B4210" t="s">
        <v>650</v>
      </c>
      <c r="C4210" t="s">
        <v>651</v>
      </c>
      <c r="D4210" t="s">
        <v>652</v>
      </c>
      <c r="E4210" t="s">
        <v>9094</v>
      </c>
      <c r="F4210" t="s">
        <v>119</v>
      </c>
      <c r="G4210" t="s">
        <v>97</v>
      </c>
      <c r="H4210" t="s">
        <v>833</v>
      </c>
      <c r="I4210" s="200">
        <v>263548</v>
      </c>
      <c r="J4210" s="200"/>
      <c r="K4210" s="237">
        <v>3460.5</v>
      </c>
      <c r="L4210" s="237"/>
      <c r="M4210" s="288">
        <v>76.16</v>
      </c>
      <c r="N4210" s="288"/>
      <c r="O4210" s="311">
        <v>272578</v>
      </c>
      <c r="P4210" s="298"/>
      <c r="Q4210" s="299">
        <v>3477.9690000000001</v>
      </c>
      <c r="R4210" s="299"/>
      <c r="S4210" s="300">
        <v>78.37</v>
      </c>
      <c r="T4210" s="301"/>
      <c r="U4210" s="246"/>
    </row>
    <row r="4211" spans="1:21" x14ac:dyDescent="0.25">
      <c r="A4211" s="290" t="s">
        <v>9095</v>
      </c>
      <c r="B4211" t="s">
        <v>650</v>
      </c>
      <c r="C4211" t="s">
        <v>651</v>
      </c>
      <c r="D4211" t="s">
        <v>652</v>
      </c>
      <c r="E4211" t="s">
        <v>9096</v>
      </c>
      <c r="F4211" t="s">
        <v>119</v>
      </c>
      <c r="G4211" t="s">
        <v>97</v>
      </c>
      <c r="H4211" t="s">
        <v>833</v>
      </c>
      <c r="I4211" s="200">
        <v>235332</v>
      </c>
      <c r="J4211" s="200"/>
      <c r="K4211" s="237">
        <v>2343.1</v>
      </c>
      <c r="L4211" s="237"/>
      <c r="M4211" s="288">
        <v>100.44</v>
      </c>
      <c r="N4211" s="288"/>
      <c r="O4211" s="311">
        <v>239316</v>
      </c>
      <c r="P4211" s="298"/>
      <c r="Q4211" s="299">
        <v>2331.1529999999998</v>
      </c>
      <c r="R4211" s="299"/>
      <c r="S4211" s="300">
        <v>102.66</v>
      </c>
      <c r="T4211" s="301"/>
      <c r="U4211" s="246"/>
    </row>
    <row r="4212" spans="1:21" x14ac:dyDescent="0.25">
      <c r="A4212" s="290" t="s">
        <v>9097</v>
      </c>
      <c r="B4212" t="s">
        <v>650</v>
      </c>
      <c r="C4212" t="s">
        <v>651</v>
      </c>
      <c r="D4212" t="s">
        <v>652</v>
      </c>
      <c r="E4212" t="s">
        <v>9098</v>
      </c>
      <c r="F4212" t="s">
        <v>119</v>
      </c>
      <c r="G4212" t="s">
        <v>97</v>
      </c>
      <c r="H4212" t="s">
        <v>833</v>
      </c>
      <c r="I4212" s="200">
        <v>269616</v>
      </c>
      <c r="J4212" s="200"/>
      <c r="K4212" s="237">
        <v>4784.3</v>
      </c>
      <c r="L4212" s="237"/>
      <c r="M4212" s="288">
        <v>56.35</v>
      </c>
      <c r="N4212" s="288"/>
      <c r="O4212" s="311">
        <v>277570</v>
      </c>
      <c r="P4212" s="298"/>
      <c r="Q4212" s="299">
        <v>4789.125</v>
      </c>
      <c r="R4212" s="299"/>
      <c r="S4212" s="300">
        <v>57.96</v>
      </c>
      <c r="T4212" s="301"/>
      <c r="U4212" s="246"/>
    </row>
    <row r="4213" spans="1:21" x14ac:dyDescent="0.25">
      <c r="A4213" s="290" t="s">
        <v>9099</v>
      </c>
      <c r="B4213" t="s">
        <v>650</v>
      </c>
      <c r="C4213" t="s">
        <v>651</v>
      </c>
      <c r="D4213" t="s">
        <v>652</v>
      </c>
      <c r="E4213" t="s">
        <v>9100</v>
      </c>
      <c r="F4213" t="s">
        <v>119</v>
      </c>
      <c r="G4213" t="s">
        <v>97</v>
      </c>
      <c r="H4213" t="s">
        <v>833</v>
      </c>
      <c r="I4213" s="200">
        <v>5225</v>
      </c>
      <c r="J4213" s="200"/>
      <c r="K4213" s="237">
        <v>282.7</v>
      </c>
      <c r="L4213" s="237"/>
      <c r="M4213" s="288">
        <v>18.48</v>
      </c>
      <c r="N4213" s="288"/>
      <c r="O4213" s="311">
        <v>5225</v>
      </c>
      <c r="P4213" s="298"/>
      <c r="Q4213" s="299">
        <v>283.041</v>
      </c>
      <c r="R4213" s="299"/>
      <c r="S4213" s="300">
        <v>18.46</v>
      </c>
      <c r="T4213" s="301"/>
      <c r="U4213" s="246"/>
    </row>
    <row r="4214" spans="1:21" x14ac:dyDescent="0.25">
      <c r="A4214" s="290" t="s">
        <v>9101</v>
      </c>
      <c r="B4214" t="s">
        <v>650</v>
      </c>
      <c r="C4214" t="s">
        <v>651</v>
      </c>
      <c r="D4214" t="s">
        <v>652</v>
      </c>
      <c r="E4214" t="s">
        <v>9102</v>
      </c>
      <c r="F4214" t="s">
        <v>119</v>
      </c>
      <c r="G4214" t="s">
        <v>97</v>
      </c>
      <c r="H4214" t="s">
        <v>833</v>
      </c>
      <c r="I4214" s="200">
        <v>478004</v>
      </c>
      <c r="J4214" s="200"/>
      <c r="K4214" s="237">
        <v>6348.3</v>
      </c>
      <c r="L4214" s="237"/>
      <c r="M4214" s="288">
        <v>75.3</v>
      </c>
      <c r="N4214" s="288"/>
      <c r="O4214" s="311">
        <v>558142</v>
      </c>
      <c r="P4214" s="298"/>
      <c r="Q4214" s="299">
        <v>6446.3850000000002</v>
      </c>
      <c r="R4214" s="299"/>
      <c r="S4214" s="300">
        <v>86.58</v>
      </c>
      <c r="T4214" s="301"/>
      <c r="U4214" s="246"/>
    </row>
    <row r="4215" spans="1:21" x14ac:dyDescent="0.25">
      <c r="A4215" s="290" t="s">
        <v>9103</v>
      </c>
      <c r="B4215" t="s">
        <v>650</v>
      </c>
      <c r="C4215" t="s">
        <v>651</v>
      </c>
      <c r="D4215" t="s">
        <v>652</v>
      </c>
      <c r="E4215" t="s">
        <v>9104</v>
      </c>
      <c r="F4215" t="s">
        <v>119</v>
      </c>
      <c r="G4215" t="s">
        <v>97</v>
      </c>
      <c r="H4215" t="s">
        <v>833</v>
      </c>
      <c r="I4215" s="200">
        <v>259814</v>
      </c>
      <c r="J4215" s="200"/>
      <c r="K4215" s="237">
        <v>2959.2</v>
      </c>
      <c r="L4215" s="237"/>
      <c r="M4215" s="288">
        <v>87.8</v>
      </c>
      <c r="N4215" s="288"/>
      <c r="O4215" s="311">
        <v>264241</v>
      </c>
      <c r="P4215" s="298"/>
      <c r="Q4215" s="299">
        <v>2943.7649999999999</v>
      </c>
      <c r="R4215" s="299"/>
      <c r="S4215" s="300">
        <v>89.76</v>
      </c>
      <c r="T4215" s="301"/>
      <c r="U4215" s="246"/>
    </row>
    <row r="4216" spans="1:21" x14ac:dyDescent="0.25">
      <c r="A4216" s="290" t="s">
        <v>9105</v>
      </c>
      <c r="B4216" t="s">
        <v>707</v>
      </c>
      <c r="C4216" t="s">
        <v>708</v>
      </c>
      <c r="D4216" t="s">
        <v>709</v>
      </c>
      <c r="E4216" t="s">
        <v>9106</v>
      </c>
      <c r="F4216" t="s">
        <v>119</v>
      </c>
      <c r="G4216" t="s">
        <v>97</v>
      </c>
      <c r="H4216" t="s">
        <v>833</v>
      </c>
      <c r="I4216" s="200">
        <v>720500</v>
      </c>
      <c r="J4216" s="200"/>
      <c r="K4216" s="237">
        <v>8571.9</v>
      </c>
      <c r="L4216" s="237"/>
      <c r="M4216" s="288">
        <v>84.05</v>
      </c>
      <c r="N4216" s="288"/>
      <c r="O4216" s="311">
        <v>763000</v>
      </c>
      <c r="P4216" s="298"/>
      <c r="Q4216" s="299">
        <v>8773.4</v>
      </c>
      <c r="R4216" s="299"/>
      <c r="S4216" s="300">
        <v>86.97</v>
      </c>
      <c r="T4216" s="301"/>
      <c r="U4216" s="246"/>
    </row>
    <row r="4217" spans="1:21" x14ac:dyDescent="0.25">
      <c r="A4217" s="290" t="s">
        <v>9107</v>
      </c>
      <c r="B4217" t="s">
        <v>707</v>
      </c>
      <c r="C4217" t="s">
        <v>708</v>
      </c>
      <c r="D4217" t="s">
        <v>709</v>
      </c>
      <c r="E4217" t="s">
        <v>9108</v>
      </c>
      <c r="F4217" t="s">
        <v>119</v>
      </c>
      <c r="G4217" t="s">
        <v>97</v>
      </c>
      <c r="H4217" t="s">
        <v>833</v>
      </c>
      <c r="I4217" s="200">
        <v>115350</v>
      </c>
      <c r="J4217" s="200"/>
      <c r="K4217" s="237">
        <v>6351.9</v>
      </c>
      <c r="L4217" s="237"/>
      <c r="M4217" s="288">
        <v>18.16</v>
      </c>
      <c r="N4217" s="288"/>
      <c r="O4217" s="311">
        <v>118500</v>
      </c>
      <c r="P4217" s="298"/>
      <c r="Q4217" s="299">
        <v>6456.9</v>
      </c>
      <c r="R4217" s="299"/>
      <c r="S4217" s="300">
        <v>18.350000000000001</v>
      </c>
      <c r="T4217" s="301"/>
      <c r="U4217" s="246"/>
    </row>
    <row r="4218" spans="1:21" x14ac:dyDescent="0.25">
      <c r="A4218" s="290" t="s">
        <v>9109</v>
      </c>
      <c r="B4218" t="s">
        <v>707</v>
      </c>
      <c r="C4218" t="s">
        <v>708</v>
      </c>
      <c r="D4218" t="s">
        <v>709</v>
      </c>
      <c r="E4218" t="s">
        <v>9110</v>
      </c>
      <c r="F4218" t="s">
        <v>119</v>
      </c>
      <c r="G4218" t="s">
        <v>97</v>
      </c>
      <c r="H4218" t="s">
        <v>833</v>
      </c>
      <c r="I4218" s="200">
        <v>482766</v>
      </c>
      <c r="J4218" s="200"/>
      <c r="K4218" s="237">
        <v>6211.2</v>
      </c>
      <c r="L4218" s="237"/>
      <c r="M4218" s="288">
        <v>77.73</v>
      </c>
      <c r="N4218" s="288"/>
      <c r="O4218" s="311">
        <v>515000</v>
      </c>
      <c r="P4218" s="298"/>
      <c r="Q4218" s="299">
        <v>6312.9</v>
      </c>
      <c r="R4218" s="299"/>
      <c r="S4218" s="300">
        <v>81.58</v>
      </c>
      <c r="T4218" s="301"/>
      <c r="U4218" s="246"/>
    </row>
    <row r="4219" spans="1:21" x14ac:dyDescent="0.25">
      <c r="A4219" s="290" t="s">
        <v>9111</v>
      </c>
      <c r="B4219" t="s">
        <v>707</v>
      </c>
      <c r="C4219" t="s">
        <v>708</v>
      </c>
      <c r="D4219" t="s">
        <v>709</v>
      </c>
      <c r="E4219" t="s">
        <v>9112</v>
      </c>
      <c r="F4219" t="s">
        <v>119</v>
      </c>
      <c r="G4219" t="s">
        <v>97</v>
      </c>
      <c r="H4219" t="s">
        <v>833</v>
      </c>
      <c r="I4219" s="200">
        <v>304663</v>
      </c>
      <c r="J4219" s="200"/>
      <c r="K4219" s="237">
        <v>5543.6</v>
      </c>
      <c r="L4219" s="237"/>
      <c r="M4219" s="288">
        <v>54.96</v>
      </c>
      <c r="N4219" s="288"/>
      <c r="O4219" s="311">
        <v>318990</v>
      </c>
      <c r="P4219" s="298"/>
      <c r="Q4219" s="299">
        <v>5642.6</v>
      </c>
      <c r="R4219" s="299"/>
      <c r="S4219" s="300">
        <v>56.53</v>
      </c>
      <c r="T4219" s="301"/>
      <c r="U4219" s="246"/>
    </row>
    <row r="4220" spans="1:21" x14ac:dyDescent="0.25">
      <c r="A4220" s="290" t="s">
        <v>9113</v>
      </c>
      <c r="B4220" t="s">
        <v>707</v>
      </c>
      <c r="C4220" t="s">
        <v>708</v>
      </c>
      <c r="D4220" t="s">
        <v>709</v>
      </c>
      <c r="E4220" t="s">
        <v>9114</v>
      </c>
      <c r="F4220" t="s">
        <v>119</v>
      </c>
      <c r="G4220" t="s">
        <v>97</v>
      </c>
      <c r="H4220" t="s">
        <v>833</v>
      </c>
      <c r="I4220" s="200">
        <v>95135</v>
      </c>
      <c r="J4220" s="200"/>
      <c r="K4220" s="237">
        <v>1080.5</v>
      </c>
      <c r="L4220" s="237"/>
      <c r="M4220" s="288">
        <v>88.05</v>
      </c>
      <c r="N4220" s="288"/>
      <c r="O4220" s="311">
        <v>96557</v>
      </c>
      <c r="P4220" s="298"/>
      <c r="Q4220" s="299">
        <v>1102.8</v>
      </c>
      <c r="R4220" s="299"/>
      <c r="S4220" s="300">
        <v>87.56</v>
      </c>
      <c r="T4220" s="301"/>
      <c r="U4220" s="246"/>
    </row>
    <row r="4221" spans="1:21" x14ac:dyDescent="0.25">
      <c r="A4221" s="290" t="s">
        <v>9115</v>
      </c>
      <c r="B4221" t="s">
        <v>707</v>
      </c>
      <c r="C4221" t="s">
        <v>708</v>
      </c>
      <c r="D4221" t="s">
        <v>709</v>
      </c>
      <c r="E4221" t="s">
        <v>9116</v>
      </c>
      <c r="F4221" t="s">
        <v>119</v>
      </c>
      <c r="G4221" t="s">
        <v>97</v>
      </c>
      <c r="H4221" t="s">
        <v>833</v>
      </c>
      <c r="I4221" s="200">
        <v>243900</v>
      </c>
      <c r="J4221" s="200"/>
      <c r="K4221" s="237">
        <v>7637.3</v>
      </c>
      <c r="L4221" s="237"/>
      <c r="M4221" s="288">
        <v>31.94</v>
      </c>
      <c r="N4221" s="288"/>
      <c r="O4221" s="311">
        <v>251765</v>
      </c>
      <c r="P4221" s="298"/>
      <c r="Q4221" s="299">
        <v>7220.8</v>
      </c>
      <c r="R4221" s="299"/>
      <c r="S4221" s="300">
        <v>34.869999999999997</v>
      </c>
      <c r="T4221" s="301"/>
      <c r="U4221" s="246"/>
    </row>
    <row r="4222" spans="1:21" x14ac:dyDescent="0.25">
      <c r="A4222" s="290" t="s">
        <v>9117</v>
      </c>
      <c r="B4222" t="s">
        <v>749</v>
      </c>
      <c r="C4222" t="s">
        <v>750</v>
      </c>
      <c r="D4222" t="s">
        <v>751</v>
      </c>
      <c r="E4222" t="s">
        <v>9118</v>
      </c>
      <c r="F4222" t="s">
        <v>119</v>
      </c>
      <c r="G4222" t="s">
        <v>97</v>
      </c>
      <c r="H4222" t="s">
        <v>833</v>
      </c>
      <c r="I4222" s="200">
        <v>800</v>
      </c>
      <c r="J4222" s="200"/>
      <c r="K4222" s="237">
        <v>70.099999999999994</v>
      </c>
      <c r="L4222" s="237"/>
      <c r="M4222" s="288">
        <v>11.41</v>
      </c>
      <c r="N4222" s="288"/>
      <c r="O4222" s="311">
        <v>800</v>
      </c>
      <c r="P4222" s="298"/>
      <c r="Q4222" s="299">
        <v>69.2</v>
      </c>
      <c r="R4222" s="299"/>
      <c r="S4222" s="300">
        <v>11.56</v>
      </c>
      <c r="T4222" s="301"/>
      <c r="U4222" s="246"/>
    </row>
    <row r="4223" spans="1:21" x14ac:dyDescent="0.25">
      <c r="A4223" s="290" t="s">
        <v>9119</v>
      </c>
      <c r="B4223" t="s">
        <v>749</v>
      </c>
      <c r="C4223" t="s">
        <v>750</v>
      </c>
      <c r="D4223" t="s">
        <v>751</v>
      </c>
      <c r="E4223" t="s">
        <v>9120</v>
      </c>
      <c r="F4223" t="s">
        <v>119</v>
      </c>
      <c r="G4223" t="s">
        <v>97</v>
      </c>
      <c r="H4223" t="s">
        <v>833</v>
      </c>
      <c r="I4223" s="200">
        <v>2000</v>
      </c>
      <c r="J4223" s="200"/>
      <c r="K4223" s="237">
        <v>115.1</v>
      </c>
      <c r="L4223" s="237"/>
      <c r="M4223" s="288">
        <v>17.38</v>
      </c>
      <c r="N4223" s="288"/>
      <c r="O4223" s="311">
        <v>2250</v>
      </c>
      <c r="P4223" s="298"/>
      <c r="Q4223" s="299">
        <v>114.7</v>
      </c>
      <c r="R4223" s="299"/>
      <c r="S4223" s="300">
        <v>19.62</v>
      </c>
      <c r="T4223" s="301"/>
      <c r="U4223" s="246"/>
    </row>
    <row r="4224" spans="1:21" x14ac:dyDescent="0.25">
      <c r="A4224" s="290" t="s">
        <v>9121</v>
      </c>
      <c r="B4224" t="s">
        <v>749</v>
      </c>
      <c r="C4224" t="s">
        <v>750</v>
      </c>
      <c r="D4224" t="s">
        <v>751</v>
      </c>
      <c r="E4224" t="s">
        <v>9122</v>
      </c>
      <c r="F4224" t="s">
        <v>119</v>
      </c>
      <c r="G4224" t="s">
        <v>97</v>
      </c>
      <c r="H4224" t="s">
        <v>833</v>
      </c>
      <c r="I4224" s="200">
        <v>18000</v>
      </c>
      <c r="J4224" s="200"/>
      <c r="K4224" s="237">
        <v>430.6</v>
      </c>
      <c r="L4224" s="237"/>
      <c r="M4224" s="288">
        <v>41.8</v>
      </c>
      <c r="N4224" s="288"/>
      <c r="O4224" s="311">
        <v>22500</v>
      </c>
      <c r="P4224" s="298"/>
      <c r="Q4224" s="299">
        <v>432.9</v>
      </c>
      <c r="R4224" s="299"/>
      <c r="S4224" s="300">
        <v>51.98</v>
      </c>
      <c r="T4224" s="301"/>
      <c r="U4224" s="246"/>
    </row>
    <row r="4225" spans="1:21" x14ac:dyDescent="0.25">
      <c r="A4225" s="290" t="s">
        <v>9123</v>
      </c>
      <c r="B4225" t="s">
        <v>749</v>
      </c>
      <c r="C4225" t="s">
        <v>750</v>
      </c>
      <c r="D4225" t="s">
        <v>751</v>
      </c>
      <c r="E4225" t="s">
        <v>9124</v>
      </c>
      <c r="F4225" t="s">
        <v>119</v>
      </c>
      <c r="G4225" t="s">
        <v>97</v>
      </c>
      <c r="H4225" t="s">
        <v>833</v>
      </c>
      <c r="I4225" s="200">
        <v>829405</v>
      </c>
      <c r="J4225" s="200"/>
      <c r="K4225" s="237">
        <v>11593.4</v>
      </c>
      <c r="L4225" s="237"/>
      <c r="M4225" s="288">
        <v>71.540000000000006</v>
      </c>
      <c r="N4225" s="288"/>
      <c r="O4225" s="311">
        <v>843441</v>
      </c>
      <c r="P4225" s="298"/>
      <c r="Q4225" s="299">
        <v>11790.5</v>
      </c>
      <c r="R4225" s="299"/>
      <c r="S4225" s="300">
        <v>71.540000000000006</v>
      </c>
      <c r="T4225" s="301"/>
      <c r="U4225" s="246"/>
    </row>
    <row r="4226" spans="1:21" x14ac:dyDescent="0.25">
      <c r="A4226" s="290" t="s">
        <v>9125</v>
      </c>
      <c r="B4226" t="s">
        <v>749</v>
      </c>
      <c r="C4226" t="s">
        <v>750</v>
      </c>
      <c r="D4226" t="s">
        <v>751</v>
      </c>
      <c r="E4226" t="s">
        <v>9126</v>
      </c>
      <c r="F4226" t="s">
        <v>119</v>
      </c>
      <c r="G4226" t="s">
        <v>97</v>
      </c>
      <c r="H4226" t="s">
        <v>833</v>
      </c>
      <c r="I4226" s="200">
        <v>182359</v>
      </c>
      <c r="J4226" s="200"/>
      <c r="K4226" s="237">
        <v>4383.3999999999996</v>
      </c>
      <c r="L4226" s="237"/>
      <c r="M4226" s="288">
        <v>41.6</v>
      </c>
      <c r="N4226" s="288"/>
      <c r="O4226" s="311">
        <v>187650</v>
      </c>
      <c r="P4226" s="298"/>
      <c r="Q4226" s="299">
        <v>4391.2</v>
      </c>
      <c r="R4226" s="299"/>
      <c r="S4226" s="300">
        <v>42.73</v>
      </c>
      <c r="T4226" s="301"/>
      <c r="U4226" s="246"/>
    </row>
    <row r="4227" spans="1:21" x14ac:dyDescent="0.25">
      <c r="A4227" s="290" t="s">
        <v>9127</v>
      </c>
      <c r="B4227" t="s">
        <v>749</v>
      </c>
      <c r="C4227" t="s">
        <v>750</v>
      </c>
      <c r="D4227" t="s">
        <v>751</v>
      </c>
      <c r="E4227" t="s">
        <v>9128</v>
      </c>
      <c r="F4227" t="s">
        <v>119</v>
      </c>
      <c r="G4227" t="s">
        <v>97</v>
      </c>
      <c r="H4227" t="s">
        <v>833</v>
      </c>
      <c r="I4227" s="200">
        <v>206000</v>
      </c>
      <c r="J4227" s="200"/>
      <c r="K4227" s="237">
        <v>3057.1</v>
      </c>
      <c r="L4227" s="237"/>
      <c r="M4227" s="288">
        <v>67.38</v>
      </c>
      <c r="N4227" s="288"/>
      <c r="O4227" s="311">
        <v>206000</v>
      </c>
      <c r="P4227" s="298"/>
      <c r="Q4227" s="299">
        <v>3070</v>
      </c>
      <c r="R4227" s="299"/>
      <c r="S4227" s="300">
        <v>67.099999999999994</v>
      </c>
      <c r="T4227" s="301"/>
      <c r="U4227" s="246"/>
    </row>
    <row r="4228" spans="1:21" x14ac:dyDescent="0.25">
      <c r="A4228" s="290" t="s">
        <v>9129</v>
      </c>
      <c r="B4228" t="s">
        <v>749</v>
      </c>
      <c r="C4228" t="s">
        <v>750</v>
      </c>
      <c r="D4228" t="s">
        <v>751</v>
      </c>
      <c r="E4228" t="s">
        <v>9130</v>
      </c>
      <c r="F4228" t="s">
        <v>119</v>
      </c>
      <c r="G4228" t="s">
        <v>97</v>
      </c>
      <c r="H4228" t="s">
        <v>833</v>
      </c>
      <c r="I4228" s="200">
        <v>402399</v>
      </c>
      <c r="J4228" s="200"/>
      <c r="K4228" s="237">
        <v>4617.1000000000004</v>
      </c>
      <c r="L4228" s="237"/>
      <c r="M4228" s="288">
        <v>87.15</v>
      </c>
      <c r="N4228" s="288"/>
      <c r="O4228" s="311">
        <v>412459</v>
      </c>
      <c r="P4228" s="298"/>
      <c r="Q4228" s="299">
        <v>4664.2</v>
      </c>
      <c r="R4228" s="299"/>
      <c r="S4228" s="300">
        <v>88.43</v>
      </c>
      <c r="T4228" s="301"/>
      <c r="U4228" s="246"/>
    </row>
    <row r="4229" spans="1:21" x14ac:dyDescent="0.25">
      <c r="A4229" s="290" t="s">
        <v>9131</v>
      </c>
      <c r="B4229" t="s">
        <v>749</v>
      </c>
      <c r="C4229" t="s">
        <v>750</v>
      </c>
      <c r="D4229" t="s">
        <v>751</v>
      </c>
      <c r="E4229" t="s">
        <v>9132</v>
      </c>
      <c r="F4229" t="s">
        <v>119</v>
      </c>
      <c r="G4229" t="s">
        <v>97</v>
      </c>
      <c r="H4229" t="s">
        <v>833</v>
      </c>
      <c r="I4229" s="200">
        <v>25668</v>
      </c>
      <c r="J4229" s="200"/>
      <c r="K4229" s="237">
        <v>528.70000000000005</v>
      </c>
      <c r="L4229" s="237"/>
      <c r="M4229" s="288">
        <v>48.55</v>
      </c>
      <c r="N4229" s="288"/>
      <c r="O4229" s="311">
        <v>26155</v>
      </c>
      <c r="P4229" s="298"/>
      <c r="Q4229" s="299">
        <v>559.79999999999995</v>
      </c>
      <c r="R4229" s="299"/>
      <c r="S4229" s="300">
        <v>46.72</v>
      </c>
      <c r="T4229" s="301"/>
      <c r="U4229" s="246"/>
    </row>
    <row r="4230" spans="1:21" x14ac:dyDescent="0.25">
      <c r="A4230" s="290" t="s">
        <v>9133</v>
      </c>
      <c r="B4230" t="s">
        <v>317</v>
      </c>
      <c r="C4230" t="s">
        <v>318</v>
      </c>
      <c r="D4230" t="s">
        <v>319</v>
      </c>
      <c r="E4230" t="s">
        <v>9134</v>
      </c>
      <c r="F4230" t="s">
        <v>124</v>
      </c>
      <c r="G4230" t="s">
        <v>140</v>
      </c>
      <c r="H4230" t="s">
        <v>833</v>
      </c>
      <c r="I4230" s="200">
        <v>22235</v>
      </c>
      <c r="J4230" s="200"/>
      <c r="K4230" s="237">
        <v>298.2</v>
      </c>
      <c r="L4230" s="237"/>
      <c r="M4230" s="288">
        <v>74.56</v>
      </c>
      <c r="N4230" s="288"/>
      <c r="O4230" s="311">
        <v>25000</v>
      </c>
      <c r="P4230" s="298"/>
      <c r="Q4230" s="299">
        <v>294.10000000000002</v>
      </c>
      <c r="R4230" s="299"/>
      <c r="S4230" s="300">
        <v>85.01</v>
      </c>
      <c r="T4230" s="301"/>
      <c r="U4230" s="246"/>
    </row>
    <row r="4231" spans="1:21" x14ac:dyDescent="0.25">
      <c r="A4231" s="290" t="s">
        <v>9135</v>
      </c>
      <c r="B4231" t="s">
        <v>317</v>
      </c>
      <c r="C4231" t="s">
        <v>318</v>
      </c>
      <c r="D4231" t="s">
        <v>319</v>
      </c>
      <c r="E4231" t="s">
        <v>9136</v>
      </c>
      <c r="F4231" t="s">
        <v>124</v>
      </c>
      <c r="G4231" t="s">
        <v>140</v>
      </c>
      <c r="H4231" t="s">
        <v>833</v>
      </c>
      <c r="I4231" s="200">
        <v>11000</v>
      </c>
      <c r="J4231" s="200"/>
      <c r="K4231" s="237">
        <v>363.8</v>
      </c>
      <c r="L4231" s="237"/>
      <c r="M4231" s="288">
        <v>30.24</v>
      </c>
      <c r="N4231" s="288"/>
      <c r="O4231" s="311">
        <v>12000</v>
      </c>
      <c r="P4231" s="298"/>
      <c r="Q4231" s="299">
        <v>364.8</v>
      </c>
      <c r="R4231" s="299"/>
      <c r="S4231" s="300">
        <v>32.89</v>
      </c>
      <c r="T4231" s="301"/>
      <c r="U4231" s="246"/>
    </row>
    <row r="4232" spans="1:21" x14ac:dyDescent="0.25">
      <c r="A4232" s="290" t="s">
        <v>9137</v>
      </c>
      <c r="B4232" t="s">
        <v>317</v>
      </c>
      <c r="C4232" t="s">
        <v>318</v>
      </c>
      <c r="D4232" t="s">
        <v>319</v>
      </c>
      <c r="E4232" t="s">
        <v>9138</v>
      </c>
      <c r="F4232" t="s">
        <v>124</v>
      </c>
      <c r="G4232" t="s">
        <v>140</v>
      </c>
      <c r="H4232" t="s">
        <v>833</v>
      </c>
      <c r="I4232" s="200">
        <v>8000</v>
      </c>
      <c r="J4232" s="200"/>
      <c r="K4232" s="237">
        <v>115.2</v>
      </c>
      <c r="L4232" s="237"/>
      <c r="M4232" s="288">
        <v>69.44</v>
      </c>
      <c r="N4232" s="288"/>
      <c r="O4232" s="311">
        <v>10000</v>
      </c>
      <c r="P4232" s="298"/>
      <c r="Q4232" s="299">
        <v>115.5</v>
      </c>
      <c r="R4232" s="299"/>
      <c r="S4232" s="300">
        <v>86.58</v>
      </c>
      <c r="T4232" s="301"/>
      <c r="U4232" s="246"/>
    </row>
    <row r="4233" spans="1:21" x14ac:dyDescent="0.25">
      <c r="A4233" s="290" t="s">
        <v>9139</v>
      </c>
      <c r="B4233" t="s">
        <v>317</v>
      </c>
      <c r="C4233" t="s">
        <v>318</v>
      </c>
      <c r="D4233" t="s">
        <v>319</v>
      </c>
      <c r="E4233" t="s">
        <v>9140</v>
      </c>
      <c r="F4233" t="s">
        <v>124</v>
      </c>
      <c r="G4233" t="s">
        <v>140</v>
      </c>
      <c r="H4233" t="s">
        <v>833</v>
      </c>
      <c r="I4233" s="200">
        <v>45000</v>
      </c>
      <c r="J4233" s="200"/>
      <c r="K4233" s="237">
        <v>3268.2</v>
      </c>
      <c r="L4233" s="237"/>
      <c r="M4233" s="288">
        <v>13.77</v>
      </c>
      <c r="N4233" s="288"/>
      <c r="O4233" s="311">
        <v>45000</v>
      </c>
      <c r="P4233" s="298"/>
      <c r="Q4233" s="299">
        <v>3358.7</v>
      </c>
      <c r="R4233" s="299"/>
      <c r="S4233" s="300">
        <v>13.4</v>
      </c>
      <c r="T4233" s="301"/>
      <c r="U4233" s="246"/>
    </row>
    <row r="4234" spans="1:21" x14ac:dyDescent="0.25">
      <c r="A4234" s="290" t="s">
        <v>9141</v>
      </c>
      <c r="B4234" t="s">
        <v>317</v>
      </c>
      <c r="C4234" t="s">
        <v>318</v>
      </c>
      <c r="D4234" t="s">
        <v>319</v>
      </c>
      <c r="E4234" t="s">
        <v>9142</v>
      </c>
      <c r="F4234" t="s">
        <v>124</v>
      </c>
      <c r="G4234" t="s">
        <v>140</v>
      </c>
      <c r="H4234" t="s">
        <v>833</v>
      </c>
      <c r="I4234" s="200">
        <v>4950</v>
      </c>
      <c r="J4234" s="200"/>
      <c r="K4234" s="237">
        <v>148.5</v>
      </c>
      <c r="L4234" s="237"/>
      <c r="M4234" s="288">
        <v>33.33</v>
      </c>
      <c r="N4234" s="288"/>
      <c r="O4234" s="311">
        <v>5200</v>
      </c>
      <c r="P4234" s="298"/>
      <c r="Q4234" s="299">
        <v>151.69999999999999</v>
      </c>
      <c r="R4234" s="299"/>
      <c r="S4234" s="300">
        <v>34.28</v>
      </c>
      <c r="T4234" s="301"/>
      <c r="U4234" s="246"/>
    </row>
    <row r="4235" spans="1:21" x14ac:dyDescent="0.25">
      <c r="A4235" s="290" t="s">
        <v>9143</v>
      </c>
      <c r="B4235" t="s">
        <v>317</v>
      </c>
      <c r="C4235" t="s">
        <v>318</v>
      </c>
      <c r="D4235" t="s">
        <v>319</v>
      </c>
      <c r="E4235" t="s">
        <v>9144</v>
      </c>
      <c r="F4235" t="s">
        <v>124</v>
      </c>
      <c r="G4235" t="s">
        <v>140</v>
      </c>
      <c r="H4235" t="s">
        <v>833</v>
      </c>
      <c r="I4235" s="200">
        <v>4500</v>
      </c>
      <c r="J4235" s="200"/>
      <c r="K4235" s="237">
        <v>112</v>
      </c>
      <c r="L4235" s="237"/>
      <c r="M4235" s="288">
        <v>40.18</v>
      </c>
      <c r="N4235" s="288"/>
      <c r="O4235" s="311">
        <v>4500</v>
      </c>
      <c r="P4235" s="298"/>
      <c r="Q4235" s="299">
        <v>111.1</v>
      </c>
      <c r="R4235" s="299"/>
      <c r="S4235" s="300">
        <v>40.5</v>
      </c>
      <c r="T4235" s="301"/>
      <c r="U4235" s="246"/>
    </row>
    <row r="4236" spans="1:21" x14ac:dyDescent="0.25">
      <c r="A4236" s="290" t="s">
        <v>9145</v>
      </c>
      <c r="B4236" t="s">
        <v>317</v>
      </c>
      <c r="C4236" t="s">
        <v>318</v>
      </c>
      <c r="D4236" t="s">
        <v>319</v>
      </c>
      <c r="E4236" t="s">
        <v>2000</v>
      </c>
      <c r="F4236" t="s">
        <v>124</v>
      </c>
      <c r="G4236" t="s">
        <v>140</v>
      </c>
      <c r="H4236" t="s">
        <v>833</v>
      </c>
      <c r="I4236" s="200">
        <v>3400</v>
      </c>
      <c r="J4236" s="200"/>
      <c r="K4236" s="237">
        <v>120.2</v>
      </c>
      <c r="L4236" s="237"/>
      <c r="M4236" s="288">
        <v>28.29</v>
      </c>
      <c r="N4236" s="288"/>
      <c r="O4236" s="311">
        <v>3600</v>
      </c>
      <c r="P4236" s="298"/>
      <c r="Q4236" s="299">
        <v>120.4</v>
      </c>
      <c r="R4236" s="299"/>
      <c r="S4236" s="300">
        <v>29.9</v>
      </c>
      <c r="T4236" s="301"/>
      <c r="U4236" s="246"/>
    </row>
    <row r="4237" spans="1:21" x14ac:dyDescent="0.25">
      <c r="A4237" s="290" t="s">
        <v>9146</v>
      </c>
      <c r="B4237" t="s">
        <v>317</v>
      </c>
      <c r="C4237" t="s">
        <v>318</v>
      </c>
      <c r="D4237" t="s">
        <v>319</v>
      </c>
      <c r="E4237" t="s">
        <v>9147</v>
      </c>
      <c r="F4237" t="s">
        <v>124</v>
      </c>
      <c r="G4237" t="s">
        <v>140</v>
      </c>
      <c r="H4237" t="s">
        <v>833</v>
      </c>
      <c r="I4237" s="200">
        <v>22236</v>
      </c>
      <c r="J4237" s="200"/>
      <c r="K4237" s="237">
        <v>435.4</v>
      </c>
      <c r="L4237" s="237"/>
      <c r="M4237" s="288">
        <v>51.07</v>
      </c>
      <c r="N4237" s="288"/>
      <c r="O4237" s="311">
        <v>24239</v>
      </c>
      <c r="P4237" s="298"/>
      <c r="Q4237" s="299">
        <v>440</v>
      </c>
      <c r="R4237" s="299"/>
      <c r="S4237" s="300">
        <v>55.09</v>
      </c>
      <c r="T4237" s="301"/>
      <c r="U4237" s="246"/>
    </row>
    <row r="4238" spans="1:21" x14ac:dyDescent="0.25">
      <c r="A4238" s="290" t="s">
        <v>9148</v>
      </c>
      <c r="B4238" t="s">
        <v>317</v>
      </c>
      <c r="C4238" t="s">
        <v>318</v>
      </c>
      <c r="D4238" t="s">
        <v>319</v>
      </c>
      <c r="E4238" t="s">
        <v>9149</v>
      </c>
      <c r="F4238" t="s">
        <v>124</v>
      </c>
      <c r="G4238" t="s">
        <v>140</v>
      </c>
      <c r="H4238" t="s">
        <v>833</v>
      </c>
      <c r="I4238" s="200">
        <v>3000</v>
      </c>
      <c r="J4238" s="200"/>
      <c r="K4238" s="237">
        <v>157.4</v>
      </c>
      <c r="L4238" s="237"/>
      <c r="M4238" s="288">
        <v>19.059999999999999</v>
      </c>
      <c r="N4238" s="288"/>
      <c r="O4238" s="311">
        <v>3000</v>
      </c>
      <c r="P4238" s="298"/>
      <c r="Q4238" s="299">
        <v>159.19999999999999</v>
      </c>
      <c r="R4238" s="299"/>
      <c r="S4238" s="300">
        <v>18.84</v>
      </c>
      <c r="T4238" s="301"/>
      <c r="U4238" s="246"/>
    </row>
    <row r="4239" spans="1:21" x14ac:dyDescent="0.25">
      <c r="A4239" s="290" t="s">
        <v>9150</v>
      </c>
      <c r="B4239" t="s">
        <v>317</v>
      </c>
      <c r="C4239" t="s">
        <v>318</v>
      </c>
      <c r="D4239" t="s">
        <v>319</v>
      </c>
      <c r="E4239" t="s">
        <v>9151</v>
      </c>
      <c r="F4239" t="s">
        <v>124</v>
      </c>
      <c r="G4239" t="s">
        <v>140</v>
      </c>
      <c r="H4239" t="s">
        <v>833</v>
      </c>
      <c r="I4239" s="200">
        <v>6300</v>
      </c>
      <c r="J4239" s="200"/>
      <c r="K4239" s="237">
        <v>101</v>
      </c>
      <c r="L4239" s="237"/>
      <c r="M4239" s="288">
        <v>62.38</v>
      </c>
      <c r="N4239" s="288"/>
      <c r="O4239" s="311">
        <v>6300</v>
      </c>
      <c r="P4239" s="298"/>
      <c r="Q4239" s="299">
        <v>103.3</v>
      </c>
      <c r="R4239" s="299"/>
      <c r="S4239" s="300">
        <v>60.99</v>
      </c>
      <c r="T4239" s="301"/>
      <c r="U4239" s="246"/>
    </row>
    <row r="4240" spans="1:21" x14ac:dyDescent="0.25">
      <c r="A4240" s="290" t="s">
        <v>9152</v>
      </c>
      <c r="B4240" t="s">
        <v>317</v>
      </c>
      <c r="C4240" t="s">
        <v>318</v>
      </c>
      <c r="D4240" t="s">
        <v>319</v>
      </c>
      <c r="E4240" t="s">
        <v>9153</v>
      </c>
      <c r="F4240" t="s">
        <v>124</v>
      </c>
      <c r="G4240" t="s">
        <v>140</v>
      </c>
      <c r="H4240" t="s">
        <v>833</v>
      </c>
      <c r="I4240" s="200">
        <v>11000</v>
      </c>
      <c r="J4240" s="200"/>
      <c r="K4240" s="237">
        <v>378.8</v>
      </c>
      <c r="L4240" s="237"/>
      <c r="M4240" s="288">
        <v>29.04</v>
      </c>
      <c r="N4240" s="288"/>
      <c r="O4240" s="311">
        <v>11000</v>
      </c>
      <c r="P4240" s="298"/>
      <c r="Q4240" s="299">
        <v>396</v>
      </c>
      <c r="R4240" s="299"/>
      <c r="S4240" s="300">
        <v>27.78</v>
      </c>
      <c r="T4240" s="301"/>
      <c r="U4240" s="246"/>
    </row>
    <row r="4241" spans="1:21" x14ac:dyDescent="0.25">
      <c r="A4241" s="290" t="s">
        <v>9154</v>
      </c>
      <c r="B4241" t="s">
        <v>317</v>
      </c>
      <c r="C4241" t="s">
        <v>318</v>
      </c>
      <c r="D4241" t="s">
        <v>319</v>
      </c>
      <c r="E4241" t="s">
        <v>9155</v>
      </c>
      <c r="F4241" t="s">
        <v>124</v>
      </c>
      <c r="G4241" t="s">
        <v>140</v>
      </c>
      <c r="H4241" t="s">
        <v>833</v>
      </c>
      <c r="I4241" s="200">
        <v>20000</v>
      </c>
      <c r="J4241" s="200"/>
      <c r="K4241" s="237">
        <v>394</v>
      </c>
      <c r="L4241" s="237"/>
      <c r="M4241" s="288">
        <v>50.76</v>
      </c>
      <c r="N4241" s="288"/>
      <c r="O4241" s="311">
        <v>20500</v>
      </c>
      <c r="P4241" s="298"/>
      <c r="Q4241" s="299">
        <v>396.5</v>
      </c>
      <c r="R4241" s="299"/>
      <c r="S4241" s="300">
        <v>51.7</v>
      </c>
      <c r="T4241" s="301"/>
      <c r="U4241" s="246"/>
    </row>
    <row r="4242" spans="1:21" x14ac:dyDescent="0.25">
      <c r="A4242" s="290" t="s">
        <v>9156</v>
      </c>
      <c r="B4242" t="s">
        <v>317</v>
      </c>
      <c r="C4242" t="s">
        <v>318</v>
      </c>
      <c r="D4242" t="s">
        <v>319</v>
      </c>
      <c r="E4242" t="s">
        <v>9157</v>
      </c>
      <c r="F4242" t="s">
        <v>124</v>
      </c>
      <c r="G4242" t="s">
        <v>140</v>
      </c>
      <c r="H4242" t="s">
        <v>833</v>
      </c>
      <c r="I4242" s="200">
        <v>5250</v>
      </c>
      <c r="J4242" s="200"/>
      <c r="K4242" s="237">
        <v>153.30000000000001</v>
      </c>
      <c r="L4242" s="237"/>
      <c r="M4242" s="288">
        <v>34.25</v>
      </c>
      <c r="N4242" s="288"/>
      <c r="O4242" s="311">
        <v>5412</v>
      </c>
      <c r="P4242" s="298"/>
      <c r="Q4242" s="299">
        <v>158</v>
      </c>
      <c r="R4242" s="299"/>
      <c r="S4242" s="300">
        <v>34.25</v>
      </c>
      <c r="T4242" s="301"/>
      <c r="U4242" s="246"/>
    </row>
    <row r="4243" spans="1:21" x14ac:dyDescent="0.25">
      <c r="A4243" s="290" t="s">
        <v>9158</v>
      </c>
      <c r="B4243" t="s">
        <v>317</v>
      </c>
      <c r="C4243" t="s">
        <v>318</v>
      </c>
      <c r="D4243" t="s">
        <v>319</v>
      </c>
      <c r="E4243" t="s">
        <v>9159</v>
      </c>
      <c r="F4243" t="s">
        <v>124</v>
      </c>
      <c r="G4243" t="s">
        <v>140</v>
      </c>
      <c r="H4243" t="s">
        <v>833</v>
      </c>
      <c r="I4243" s="200">
        <v>296106</v>
      </c>
      <c r="J4243" s="200"/>
      <c r="K4243" s="237">
        <v>6184.1</v>
      </c>
      <c r="L4243" s="237"/>
      <c r="M4243" s="288">
        <v>47.88</v>
      </c>
      <c r="N4243" s="288"/>
      <c r="O4243" s="311">
        <v>291414</v>
      </c>
      <c r="P4243" s="298"/>
      <c r="Q4243" s="299">
        <v>6216.8</v>
      </c>
      <c r="R4243" s="299"/>
      <c r="S4243" s="300">
        <v>46.88</v>
      </c>
      <c r="T4243" s="301"/>
      <c r="U4243" s="246"/>
    </row>
    <row r="4244" spans="1:21" x14ac:dyDescent="0.25">
      <c r="A4244" s="290" t="s">
        <v>9160</v>
      </c>
      <c r="B4244" t="s">
        <v>317</v>
      </c>
      <c r="C4244" t="s">
        <v>318</v>
      </c>
      <c r="D4244" t="s">
        <v>319</v>
      </c>
      <c r="E4244" t="s">
        <v>9161</v>
      </c>
      <c r="F4244" t="s">
        <v>124</v>
      </c>
      <c r="G4244" t="s">
        <v>140</v>
      </c>
      <c r="H4244" t="s">
        <v>833</v>
      </c>
      <c r="I4244" s="200">
        <v>4900</v>
      </c>
      <c r="J4244" s="200"/>
      <c r="K4244" s="237">
        <v>91.2</v>
      </c>
      <c r="L4244" s="237"/>
      <c r="M4244" s="288">
        <v>53.73</v>
      </c>
      <c r="N4244" s="288"/>
      <c r="O4244" s="311">
        <v>4900</v>
      </c>
      <c r="P4244" s="298"/>
      <c r="Q4244" s="299">
        <v>92.4</v>
      </c>
      <c r="R4244" s="299"/>
      <c r="S4244" s="300">
        <v>53.03</v>
      </c>
      <c r="T4244" s="301"/>
      <c r="U4244" s="246"/>
    </row>
    <row r="4245" spans="1:21" x14ac:dyDescent="0.25">
      <c r="A4245" s="290" t="s">
        <v>9162</v>
      </c>
      <c r="B4245" t="s">
        <v>317</v>
      </c>
      <c r="C4245" t="s">
        <v>318</v>
      </c>
      <c r="D4245" t="s">
        <v>319</v>
      </c>
      <c r="E4245" t="s">
        <v>9163</v>
      </c>
      <c r="F4245" t="s">
        <v>124</v>
      </c>
      <c r="G4245" t="s">
        <v>140</v>
      </c>
      <c r="H4245" t="s">
        <v>833</v>
      </c>
      <c r="I4245" s="200">
        <v>1965</v>
      </c>
      <c r="J4245" s="200"/>
      <c r="K4245" s="237">
        <v>116.2</v>
      </c>
      <c r="L4245" s="237"/>
      <c r="M4245" s="288">
        <v>16.91</v>
      </c>
      <c r="N4245" s="288"/>
      <c r="O4245" s="311">
        <v>1965</v>
      </c>
      <c r="P4245" s="298"/>
      <c r="Q4245" s="299">
        <v>118.8</v>
      </c>
      <c r="R4245" s="299"/>
      <c r="S4245" s="300">
        <v>16.54</v>
      </c>
      <c r="T4245" s="301"/>
      <c r="U4245" s="246"/>
    </row>
    <row r="4246" spans="1:21" x14ac:dyDescent="0.25">
      <c r="A4246" s="290" t="s">
        <v>9164</v>
      </c>
      <c r="B4246" t="s">
        <v>317</v>
      </c>
      <c r="C4246" t="s">
        <v>318</v>
      </c>
      <c r="D4246" t="s">
        <v>319</v>
      </c>
      <c r="E4246" t="s">
        <v>9165</v>
      </c>
      <c r="F4246" t="s">
        <v>124</v>
      </c>
      <c r="G4246" t="s">
        <v>140</v>
      </c>
      <c r="H4246" t="s">
        <v>833</v>
      </c>
      <c r="I4246" s="200">
        <v>20000</v>
      </c>
      <c r="J4246" s="200"/>
      <c r="K4246" s="237">
        <v>715.9</v>
      </c>
      <c r="L4246" s="237"/>
      <c r="M4246" s="288">
        <v>27.94</v>
      </c>
      <c r="N4246" s="288"/>
      <c r="O4246" s="311">
        <v>20000</v>
      </c>
      <c r="P4246" s="298"/>
      <c r="Q4246" s="299">
        <v>715.2</v>
      </c>
      <c r="R4246" s="299"/>
      <c r="S4246" s="300">
        <v>27.96</v>
      </c>
      <c r="T4246" s="301"/>
      <c r="U4246" s="246"/>
    </row>
    <row r="4247" spans="1:21" x14ac:dyDescent="0.25">
      <c r="A4247" s="290" t="s">
        <v>9166</v>
      </c>
      <c r="B4247" t="s">
        <v>317</v>
      </c>
      <c r="C4247" t="s">
        <v>318</v>
      </c>
      <c r="D4247" t="s">
        <v>319</v>
      </c>
      <c r="E4247" t="s">
        <v>9167</v>
      </c>
      <c r="F4247" t="s">
        <v>124</v>
      </c>
      <c r="G4247" t="s">
        <v>140</v>
      </c>
      <c r="H4247" t="s">
        <v>833</v>
      </c>
      <c r="I4247" s="200">
        <v>19200</v>
      </c>
      <c r="J4247" s="200"/>
      <c r="K4247" s="237">
        <v>218.6</v>
      </c>
      <c r="L4247" s="237"/>
      <c r="M4247" s="288">
        <v>87.83</v>
      </c>
      <c r="N4247" s="288"/>
      <c r="O4247" s="311">
        <v>20160</v>
      </c>
      <c r="P4247" s="298"/>
      <c r="Q4247" s="299">
        <v>222.8</v>
      </c>
      <c r="R4247" s="299"/>
      <c r="S4247" s="300">
        <v>90.48</v>
      </c>
      <c r="T4247" s="301"/>
      <c r="U4247" s="246"/>
    </row>
    <row r="4248" spans="1:21" x14ac:dyDescent="0.25">
      <c r="A4248" s="290" t="s">
        <v>9168</v>
      </c>
      <c r="B4248" t="s">
        <v>317</v>
      </c>
      <c r="C4248" t="s">
        <v>318</v>
      </c>
      <c r="D4248" t="s">
        <v>319</v>
      </c>
      <c r="E4248" t="s">
        <v>9169</v>
      </c>
      <c r="F4248" t="s">
        <v>124</v>
      </c>
      <c r="G4248" t="s">
        <v>140</v>
      </c>
      <c r="H4248" t="s">
        <v>833</v>
      </c>
      <c r="I4248" s="200">
        <v>8549</v>
      </c>
      <c r="J4248" s="200"/>
      <c r="K4248" s="237">
        <v>233.6</v>
      </c>
      <c r="L4248" s="237"/>
      <c r="M4248" s="288">
        <v>36.6</v>
      </c>
      <c r="N4248" s="288"/>
      <c r="O4248" s="311">
        <v>8549</v>
      </c>
      <c r="P4248" s="298"/>
      <c r="Q4248" s="299">
        <v>234.4</v>
      </c>
      <c r="R4248" s="299"/>
      <c r="S4248" s="300">
        <v>36.47</v>
      </c>
      <c r="T4248" s="301"/>
      <c r="U4248" s="246"/>
    </row>
    <row r="4249" spans="1:21" x14ac:dyDescent="0.25">
      <c r="A4249" s="290" t="s">
        <v>9170</v>
      </c>
      <c r="B4249" t="s">
        <v>317</v>
      </c>
      <c r="C4249" t="s">
        <v>318</v>
      </c>
      <c r="D4249" t="s">
        <v>319</v>
      </c>
      <c r="E4249" t="s">
        <v>9171</v>
      </c>
      <c r="F4249" t="s">
        <v>124</v>
      </c>
      <c r="G4249" t="s">
        <v>140</v>
      </c>
      <c r="H4249" t="s">
        <v>833</v>
      </c>
      <c r="I4249" s="200">
        <v>6500</v>
      </c>
      <c r="J4249" s="200"/>
      <c r="K4249" s="237">
        <v>104.9</v>
      </c>
      <c r="L4249" s="237"/>
      <c r="M4249" s="288">
        <v>61.96</v>
      </c>
      <c r="N4249" s="288"/>
      <c r="O4249" s="311">
        <v>6500</v>
      </c>
      <c r="P4249" s="298"/>
      <c r="Q4249" s="299">
        <v>105.7</v>
      </c>
      <c r="R4249" s="299"/>
      <c r="S4249" s="300">
        <v>61.49</v>
      </c>
      <c r="T4249" s="301"/>
      <c r="U4249" s="246"/>
    </row>
    <row r="4250" spans="1:21" x14ac:dyDescent="0.25">
      <c r="A4250" s="290" t="s">
        <v>9172</v>
      </c>
      <c r="B4250" t="s">
        <v>317</v>
      </c>
      <c r="C4250" t="s">
        <v>318</v>
      </c>
      <c r="D4250" t="s">
        <v>319</v>
      </c>
      <c r="E4250" t="s">
        <v>9173</v>
      </c>
      <c r="F4250" t="s">
        <v>124</v>
      </c>
      <c r="G4250" t="s">
        <v>140</v>
      </c>
      <c r="H4250" t="s">
        <v>833</v>
      </c>
      <c r="I4250" s="200">
        <v>2500</v>
      </c>
      <c r="J4250" s="200"/>
      <c r="K4250" s="237">
        <v>67.3</v>
      </c>
      <c r="L4250" s="237"/>
      <c r="M4250" s="288">
        <v>37.15</v>
      </c>
      <c r="N4250" s="288"/>
      <c r="O4250" s="311">
        <v>3000</v>
      </c>
      <c r="P4250" s="298"/>
      <c r="Q4250" s="299">
        <v>65.099999999999994</v>
      </c>
      <c r="R4250" s="299"/>
      <c r="S4250" s="300">
        <v>46.08</v>
      </c>
      <c r="T4250" s="301"/>
      <c r="U4250" s="246"/>
    </row>
    <row r="4251" spans="1:21" x14ac:dyDescent="0.25">
      <c r="A4251" s="290" t="s">
        <v>9174</v>
      </c>
      <c r="B4251" t="s">
        <v>317</v>
      </c>
      <c r="C4251" t="s">
        <v>318</v>
      </c>
      <c r="D4251" t="s">
        <v>319</v>
      </c>
      <c r="E4251" t="s">
        <v>9175</v>
      </c>
      <c r="F4251" t="s">
        <v>124</v>
      </c>
      <c r="G4251" t="s">
        <v>140</v>
      </c>
      <c r="H4251" t="s">
        <v>833</v>
      </c>
      <c r="I4251" s="200">
        <v>12400</v>
      </c>
      <c r="J4251" s="200"/>
      <c r="K4251" s="237">
        <v>544.20000000000005</v>
      </c>
      <c r="L4251" s="237"/>
      <c r="M4251" s="288">
        <v>22.79</v>
      </c>
      <c r="N4251" s="288"/>
      <c r="O4251" s="311">
        <v>13000</v>
      </c>
      <c r="P4251" s="298"/>
      <c r="Q4251" s="299">
        <v>559.79999999999995</v>
      </c>
      <c r="R4251" s="299"/>
      <c r="S4251" s="300">
        <v>23.22</v>
      </c>
      <c r="T4251" s="301"/>
      <c r="U4251" s="246"/>
    </row>
    <row r="4252" spans="1:21" x14ac:dyDescent="0.25">
      <c r="A4252" s="290" t="s">
        <v>9176</v>
      </c>
      <c r="B4252" t="s">
        <v>317</v>
      </c>
      <c r="C4252" t="s">
        <v>318</v>
      </c>
      <c r="D4252" t="s">
        <v>319</v>
      </c>
      <c r="E4252" t="s">
        <v>9177</v>
      </c>
      <c r="F4252" t="s">
        <v>124</v>
      </c>
      <c r="G4252" t="s">
        <v>140</v>
      </c>
      <c r="H4252" t="s">
        <v>833</v>
      </c>
      <c r="I4252" s="200">
        <v>7500</v>
      </c>
      <c r="J4252" s="200"/>
      <c r="K4252" s="237">
        <v>182.4</v>
      </c>
      <c r="L4252" s="237"/>
      <c r="M4252" s="288">
        <v>41.12</v>
      </c>
      <c r="N4252" s="288"/>
      <c r="O4252" s="311">
        <v>7500</v>
      </c>
      <c r="P4252" s="298"/>
      <c r="Q4252" s="299">
        <v>180.8</v>
      </c>
      <c r="R4252" s="299"/>
      <c r="S4252" s="300">
        <v>41.48</v>
      </c>
      <c r="T4252" s="301"/>
      <c r="U4252" s="246"/>
    </row>
    <row r="4253" spans="1:21" x14ac:dyDescent="0.25">
      <c r="A4253" s="290" t="s">
        <v>9178</v>
      </c>
      <c r="B4253" t="s">
        <v>317</v>
      </c>
      <c r="C4253" t="s">
        <v>318</v>
      </c>
      <c r="D4253" t="s">
        <v>319</v>
      </c>
      <c r="E4253" t="s">
        <v>9179</v>
      </c>
      <c r="F4253" t="s">
        <v>124</v>
      </c>
      <c r="G4253" t="s">
        <v>140</v>
      </c>
      <c r="H4253" t="s">
        <v>833</v>
      </c>
      <c r="I4253" s="200">
        <v>220129</v>
      </c>
      <c r="J4253" s="200"/>
      <c r="K4253" s="237">
        <v>10522.4</v>
      </c>
      <c r="L4253" s="237"/>
      <c r="M4253" s="288">
        <v>20.92</v>
      </c>
      <c r="N4253" s="288"/>
      <c r="O4253" s="311">
        <v>235528</v>
      </c>
      <c r="P4253" s="298"/>
      <c r="Q4253" s="299">
        <v>10551</v>
      </c>
      <c r="R4253" s="299"/>
      <c r="S4253" s="300">
        <v>22.32</v>
      </c>
      <c r="T4253" s="301"/>
      <c r="U4253" s="246"/>
    </row>
    <row r="4254" spans="1:21" x14ac:dyDescent="0.25">
      <c r="A4254" s="290" t="s">
        <v>9180</v>
      </c>
      <c r="B4254" t="s">
        <v>317</v>
      </c>
      <c r="C4254" t="s">
        <v>318</v>
      </c>
      <c r="D4254" t="s">
        <v>319</v>
      </c>
      <c r="E4254" t="s">
        <v>9181</v>
      </c>
      <c r="F4254" t="s">
        <v>124</v>
      </c>
      <c r="G4254" t="s">
        <v>140</v>
      </c>
      <c r="H4254" t="s">
        <v>833</v>
      </c>
      <c r="I4254" s="200">
        <v>3900</v>
      </c>
      <c r="J4254" s="200"/>
      <c r="K4254" s="237">
        <v>101.7</v>
      </c>
      <c r="L4254" s="237"/>
      <c r="M4254" s="288">
        <v>38.35</v>
      </c>
      <c r="N4254" s="288"/>
      <c r="O4254" s="311">
        <v>3900</v>
      </c>
      <c r="P4254" s="298"/>
      <c r="Q4254" s="299">
        <v>101.9</v>
      </c>
      <c r="R4254" s="299"/>
      <c r="S4254" s="300">
        <v>38.270000000000003</v>
      </c>
      <c r="T4254" s="301"/>
      <c r="U4254" s="246"/>
    </row>
    <row r="4255" spans="1:21" x14ac:dyDescent="0.25">
      <c r="A4255" s="290" t="s">
        <v>9182</v>
      </c>
      <c r="B4255" t="s">
        <v>317</v>
      </c>
      <c r="C4255" t="s">
        <v>318</v>
      </c>
      <c r="D4255" t="s">
        <v>319</v>
      </c>
      <c r="E4255" t="s">
        <v>9183</v>
      </c>
      <c r="F4255" t="s">
        <v>124</v>
      </c>
      <c r="G4255" t="s">
        <v>140</v>
      </c>
      <c r="H4255" t="s">
        <v>833</v>
      </c>
      <c r="I4255" s="200">
        <v>14500</v>
      </c>
      <c r="J4255" s="200"/>
      <c r="K4255" s="237">
        <v>481.6</v>
      </c>
      <c r="L4255" s="237"/>
      <c r="M4255" s="288">
        <v>30.11</v>
      </c>
      <c r="N4255" s="288"/>
      <c r="O4255" s="311">
        <v>15250</v>
      </c>
      <c r="P4255" s="298"/>
      <c r="Q4255" s="299">
        <v>492.2</v>
      </c>
      <c r="R4255" s="299"/>
      <c r="S4255" s="300">
        <v>30.98</v>
      </c>
      <c r="T4255" s="301"/>
      <c r="U4255" s="246"/>
    </row>
    <row r="4256" spans="1:21" x14ac:dyDescent="0.25">
      <c r="A4256" s="290" t="s">
        <v>9184</v>
      </c>
      <c r="B4256" t="s">
        <v>317</v>
      </c>
      <c r="C4256" t="s">
        <v>318</v>
      </c>
      <c r="D4256" t="s">
        <v>319</v>
      </c>
      <c r="E4256" t="s">
        <v>9185</v>
      </c>
      <c r="F4256" t="s">
        <v>124</v>
      </c>
      <c r="G4256" t="s">
        <v>140</v>
      </c>
      <c r="H4256" t="s">
        <v>1469</v>
      </c>
      <c r="I4256" s="200">
        <v>3750</v>
      </c>
      <c r="J4256" s="200"/>
      <c r="K4256" s="237">
        <v>101.2</v>
      </c>
      <c r="L4256" s="237"/>
      <c r="M4256" s="288">
        <v>37.06</v>
      </c>
      <c r="N4256" s="288"/>
      <c r="O4256" s="311">
        <v>3850</v>
      </c>
      <c r="P4256" s="298"/>
      <c r="Q4256" s="299">
        <v>97.6</v>
      </c>
      <c r="R4256" s="299"/>
      <c r="S4256" s="300">
        <v>39.450000000000003</v>
      </c>
      <c r="T4256" s="301"/>
      <c r="U4256" s="246"/>
    </row>
    <row r="4257" spans="1:21" x14ac:dyDescent="0.25">
      <c r="A4257" s="290" t="s">
        <v>9186</v>
      </c>
      <c r="B4257" t="s">
        <v>317</v>
      </c>
      <c r="C4257" t="s">
        <v>318</v>
      </c>
      <c r="D4257" t="s">
        <v>319</v>
      </c>
      <c r="E4257" t="s">
        <v>9187</v>
      </c>
      <c r="F4257" t="s">
        <v>124</v>
      </c>
      <c r="G4257" t="s">
        <v>140</v>
      </c>
      <c r="H4257" t="s">
        <v>833</v>
      </c>
      <c r="I4257" s="200">
        <v>22500</v>
      </c>
      <c r="J4257" s="200"/>
      <c r="K4257" s="237">
        <v>604.29999999999995</v>
      </c>
      <c r="L4257" s="237"/>
      <c r="M4257" s="288">
        <v>37.229999999999997</v>
      </c>
      <c r="N4257" s="288"/>
      <c r="O4257" s="311">
        <v>23500</v>
      </c>
      <c r="P4257" s="298"/>
      <c r="Q4257" s="299">
        <v>606.79999999999995</v>
      </c>
      <c r="R4257" s="299"/>
      <c r="S4257" s="300">
        <v>38.729999999999997</v>
      </c>
      <c r="T4257" s="301"/>
      <c r="U4257" s="246"/>
    </row>
    <row r="4258" spans="1:21" x14ac:dyDescent="0.25">
      <c r="A4258" s="290" t="s">
        <v>9188</v>
      </c>
      <c r="B4258" t="s">
        <v>317</v>
      </c>
      <c r="C4258" t="s">
        <v>318</v>
      </c>
      <c r="D4258" t="s">
        <v>319</v>
      </c>
      <c r="E4258" t="s">
        <v>9189</v>
      </c>
      <c r="F4258" t="s">
        <v>124</v>
      </c>
      <c r="G4258" t="s">
        <v>140</v>
      </c>
      <c r="H4258" t="s">
        <v>833</v>
      </c>
      <c r="I4258" s="200">
        <v>3800</v>
      </c>
      <c r="J4258" s="200"/>
      <c r="K4258" s="237">
        <v>140.1</v>
      </c>
      <c r="L4258" s="237"/>
      <c r="M4258" s="288">
        <v>27.12</v>
      </c>
      <c r="N4258" s="288"/>
      <c r="O4258" s="311">
        <v>3800</v>
      </c>
      <c r="P4258" s="298"/>
      <c r="Q4258" s="299">
        <v>142.69999999999999</v>
      </c>
      <c r="R4258" s="299"/>
      <c r="S4258" s="300">
        <v>26.63</v>
      </c>
      <c r="T4258" s="301"/>
      <c r="U4258" s="246"/>
    </row>
    <row r="4259" spans="1:21" x14ac:dyDescent="0.25">
      <c r="A4259" s="290" t="s">
        <v>9190</v>
      </c>
      <c r="B4259" t="s">
        <v>317</v>
      </c>
      <c r="C4259" t="s">
        <v>318</v>
      </c>
      <c r="D4259" t="s">
        <v>319</v>
      </c>
      <c r="E4259" t="s">
        <v>9191</v>
      </c>
      <c r="F4259" t="s">
        <v>124</v>
      </c>
      <c r="G4259" t="s">
        <v>140</v>
      </c>
      <c r="H4259" t="s">
        <v>833</v>
      </c>
      <c r="I4259" s="200">
        <v>1000</v>
      </c>
      <c r="J4259" s="200"/>
      <c r="K4259" s="237">
        <v>46.1</v>
      </c>
      <c r="L4259" s="237"/>
      <c r="M4259" s="288">
        <v>21.69</v>
      </c>
      <c r="N4259" s="288"/>
      <c r="O4259" s="311">
        <v>1000</v>
      </c>
      <c r="P4259" s="298"/>
      <c r="Q4259" s="299">
        <v>45.5</v>
      </c>
      <c r="R4259" s="299"/>
      <c r="S4259" s="300">
        <v>21.98</v>
      </c>
      <c r="T4259" s="301"/>
      <c r="U4259" s="246"/>
    </row>
    <row r="4260" spans="1:21" x14ac:dyDescent="0.25">
      <c r="A4260" s="290" t="s">
        <v>9192</v>
      </c>
      <c r="B4260" t="s">
        <v>317</v>
      </c>
      <c r="C4260" t="s">
        <v>318</v>
      </c>
      <c r="D4260" t="s">
        <v>319</v>
      </c>
      <c r="E4260" t="s">
        <v>9193</v>
      </c>
      <c r="F4260" t="s">
        <v>124</v>
      </c>
      <c r="G4260" t="s">
        <v>140</v>
      </c>
      <c r="H4260" t="s">
        <v>833</v>
      </c>
      <c r="I4260" s="200">
        <v>7280</v>
      </c>
      <c r="J4260" s="200"/>
      <c r="K4260" s="237">
        <v>159.4</v>
      </c>
      <c r="L4260" s="237"/>
      <c r="M4260" s="288">
        <v>45.67</v>
      </c>
      <c r="N4260" s="288"/>
      <c r="O4260" s="311">
        <v>7425</v>
      </c>
      <c r="P4260" s="298"/>
      <c r="Q4260" s="299">
        <v>160</v>
      </c>
      <c r="R4260" s="299"/>
      <c r="S4260" s="300">
        <v>46.41</v>
      </c>
      <c r="T4260" s="301"/>
      <c r="U4260" s="246"/>
    </row>
    <row r="4261" spans="1:21" x14ac:dyDescent="0.25">
      <c r="A4261" s="290" t="s">
        <v>9194</v>
      </c>
      <c r="B4261" t="s">
        <v>317</v>
      </c>
      <c r="C4261" t="s">
        <v>318</v>
      </c>
      <c r="D4261" t="s">
        <v>319</v>
      </c>
      <c r="E4261" t="s">
        <v>9195</v>
      </c>
      <c r="F4261" t="s">
        <v>124</v>
      </c>
      <c r="G4261" t="s">
        <v>140</v>
      </c>
      <c r="H4261" t="s">
        <v>833</v>
      </c>
      <c r="I4261" s="200">
        <v>13000</v>
      </c>
      <c r="J4261" s="200"/>
      <c r="K4261" s="237">
        <v>333.3</v>
      </c>
      <c r="L4261" s="237"/>
      <c r="M4261" s="288">
        <v>39</v>
      </c>
      <c r="N4261" s="288"/>
      <c r="O4261" s="311">
        <v>13500</v>
      </c>
      <c r="P4261" s="298"/>
      <c r="Q4261" s="299">
        <v>341.1</v>
      </c>
      <c r="R4261" s="299"/>
      <c r="S4261" s="300">
        <v>39.58</v>
      </c>
      <c r="T4261" s="301"/>
      <c r="U4261" s="246"/>
    </row>
    <row r="4262" spans="1:21" x14ac:dyDescent="0.25">
      <c r="A4262" s="290" t="s">
        <v>9196</v>
      </c>
      <c r="B4262" t="s">
        <v>317</v>
      </c>
      <c r="C4262" t="s">
        <v>318</v>
      </c>
      <c r="D4262" t="s">
        <v>319</v>
      </c>
      <c r="E4262" t="s">
        <v>9197</v>
      </c>
      <c r="F4262" t="s">
        <v>124</v>
      </c>
      <c r="G4262" t="s">
        <v>140</v>
      </c>
      <c r="H4262" t="s">
        <v>833</v>
      </c>
      <c r="I4262" s="200">
        <v>4335</v>
      </c>
      <c r="J4262" s="200"/>
      <c r="K4262" s="237">
        <v>202.1</v>
      </c>
      <c r="L4262" s="237"/>
      <c r="M4262" s="288">
        <v>21.45</v>
      </c>
      <c r="N4262" s="288"/>
      <c r="O4262" s="311">
        <v>4445</v>
      </c>
      <c r="P4262" s="298"/>
      <c r="Q4262" s="299">
        <v>187.8</v>
      </c>
      <c r="R4262" s="299"/>
      <c r="S4262" s="300">
        <v>23.67</v>
      </c>
      <c r="T4262" s="301"/>
      <c r="U4262" s="246"/>
    </row>
    <row r="4263" spans="1:21" x14ac:dyDescent="0.25">
      <c r="A4263" s="290" t="s">
        <v>9198</v>
      </c>
      <c r="B4263" t="s">
        <v>317</v>
      </c>
      <c r="C4263" t="s">
        <v>318</v>
      </c>
      <c r="D4263" t="s">
        <v>319</v>
      </c>
      <c r="E4263" t="s">
        <v>4470</v>
      </c>
      <c r="F4263" t="s">
        <v>124</v>
      </c>
      <c r="G4263" t="s">
        <v>140</v>
      </c>
      <c r="H4263" t="s">
        <v>833</v>
      </c>
      <c r="I4263" s="200">
        <v>6350</v>
      </c>
      <c r="J4263" s="200"/>
      <c r="K4263" s="237">
        <v>160.80000000000001</v>
      </c>
      <c r="L4263" s="237"/>
      <c r="M4263" s="288">
        <v>39.49</v>
      </c>
      <c r="N4263" s="288"/>
      <c r="O4263" s="311">
        <v>6630</v>
      </c>
      <c r="P4263" s="298"/>
      <c r="Q4263" s="299">
        <v>160.6</v>
      </c>
      <c r="R4263" s="299"/>
      <c r="S4263" s="300">
        <v>41.28</v>
      </c>
      <c r="T4263" s="301"/>
      <c r="U4263" s="246"/>
    </row>
    <row r="4264" spans="1:21" x14ac:dyDescent="0.25">
      <c r="A4264" s="290" t="s">
        <v>9199</v>
      </c>
      <c r="B4264" t="s">
        <v>317</v>
      </c>
      <c r="C4264" t="s">
        <v>318</v>
      </c>
      <c r="D4264" t="s">
        <v>319</v>
      </c>
      <c r="E4264" t="s">
        <v>9200</v>
      </c>
      <c r="F4264" t="s">
        <v>124</v>
      </c>
      <c r="G4264" t="s">
        <v>140</v>
      </c>
      <c r="H4264" t="s">
        <v>833</v>
      </c>
      <c r="I4264" s="200">
        <v>2500</v>
      </c>
      <c r="J4264" s="200"/>
      <c r="K4264" s="237">
        <v>89.2</v>
      </c>
      <c r="L4264" s="237"/>
      <c r="M4264" s="288">
        <v>28.03</v>
      </c>
      <c r="N4264" s="288"/>
      <c r="O4264" s="311">
        <v>3000</v>
      </c>
      <c r="P4264" s="298"/>
      <c r="Q4264" s="299">
        <v>90.6</v>
      </c>
      <c r="R4264" s="299"/>
      <c r="S4264" s="300">
        <v>33.11</v>
      </c>
      <c r="T4264" s="301"/>
      <c r="U4264" s="246"/>
    </row>
    <row r="4265" spans="1:21" x14ac:dyDescent="0.25">
      <c r="A4265" s="290" t="s">
        <v>9201</v>
      </c>
      <c r="B4265" t="s">
        <v>317</v>
      </c>
      <c r="C4265" t="s">
        <v>318</v>
      </c>
      <c r="D4265" t="s">
        <v>319</v>
      </c>
      <c r="E4265" t="s">
        <v>9202</v>
      </c>
      <c r="F4265" t="s">
        <v>124</v>
      </c>
      <c r="G4265" t="s">
        <v>140</v>
      </c>
      <c r="H4265" t="s">
        <v>833</v>
      </c>
      <c r="I4265" s="200">
        <v>80000</v>
      </c>
      <c r="J4265" s="200"/>
      <c r="K4265" s="237">
        <v>568.79999999999995</v>
      </c>
      <c r="L4265" s="237"/>
      <c r="M4265" s="288">
        <v>140.65</v>
      </c>
      <c r="N4265" s="288"/>
      <c r="O4265" s="311">
        <v>30000</v>
      </c>
      <c r="P4265" s="298"/>
      <c r="Q4265" s="299">
        <v>571.6</v>
      </c>
      <c r="R4265" s="299"/>
      <c r="S4265" s="300">
        <v>52.48</v>
      </c>
      <c r="T4265" s="301"/>
      <c r="U4265" s="246"/>
    </row>
    <row r="4266" spans="1:21" x14ac:dyDescent="0.25">
      <c r="A4266" s="290" t="s">
        <v>9203</v>
      </c>
      <c r="B4266" t="s">
        <v>317</v>
      </c>
      <c r="C4266" t="s">
        <v>318</v>
      </c>
      <c r="D4266" t="s">
        <v>319</v>
      </c>
      <c r="E4266" t="s">
        <v>9204</v>
      </c>
      <c r="F4266" t="s">
        <v>124</v>
      </c>
      <c r="G4266" t="s">
        <v>140</v>
      </c>
      <c r="H4266" t="s">
        <v>833</v>
      </c>
      <c r="I4266" s="200">
        <v>1000</v>
      </c>
      <c r="J4266" s="200"/>
      <c r="K4266" s="237">
        <v>118.9</v>
      </c>
      <c r="L4266" s="237"/>
      <c r="M4266" s="288">
        <v>8.41</v>
      </c>
      <c r="N4266" s="288"/>
      <c r="O4266" s="311">
        <v>1250</v>
      </c>
      <c r="P4266" s="298"/>
      <c r="Q4266" s="299">
        <v>122.9</v>
      </c>
      <c r="R4266" s="299"/>
      <c r="S4266" s="300">
        <v>10.17</v>
      </c>
      <c r="T4266" s="301"/>
      <c r="U4266" s="246"/>
    </row>
    <row r="4267" spans="1:21" x14ac:dyDescent="0.25">
      <c r="A4267" s="290" t="s">
        <v>9205</v>
      </c>
      <c r="B4267" t="s">
        <v>317</v>
      </c>
      <c r="C4267" t="s">
        <v>318</v>
      </c>
      <c r="D4267" t="s">
        <v>319</v>
      </c>
      <c r="E4267" t="s">
        <v>9206</v>
      </c>
      <c r="F4267" t="s">
        <v>124</v>
      </c>
      <c r="G4267" t="s">
        <v>140</v>
      </c>
      <c r="H4267" t="s">
        <v>833</v>
      </c>
      <c r="I4267" s="200">
        <v>1750</v>
      </c>
      <c r="J4267" s="200"/>
      <c r="K4267" s="237">
        <v>25</v>
      </c>
      <c r="L4267" s="237"/>
      <c r="M4267" s="288">
        <v>70</v>
      </c>
      <c r="N4267" s="288"/>
      <c r="O4267" s="311">
        <v>2000</v>
      </c>
      <c r="P4267" s="298"/>
      <c r="Q4267" s="299">
        <v>26.1</v>
      </c>
      <c r="R4267" s="299"/>
      <c r="S4267" s="300">
        <v>76.63</v>
      </c>
      <c r="T4267" s="301"/>
      <c r="U4267" s="246"/>
    </row>
    <row r="4268" spans="1:21" x14ac:dyDescent="0.25">
      <c r="A4268" s="290" t="s">
        <v>9207</v>
      </c>
      <c r="B4268" t="s">
        <v>317</v>
      </c>
      <c r="C4268" t="s">
        <v>318</v>
      </c>
      <c r="D4268" t="s">
        <v>319</v>
      </c>
      <c r="E4268" t="s">
        <v>9208</v>
      </c>
      <c r="F4268" t="s">
        <v>124</v>
      </c>
      <c r="G4268" t="s">
        <v>140</v>
      </c>
      <c r="H4268" t="s">
        <v>833</v>
      </c>
      <c r="I4268" s="200">
        <v>124446</v>
      </c>
      <c r="J4268" s="200"/>
      <c r="K4268" s="237">
        <v>6020.6</v>
      </c>
      <c r="L4268" s="237"/>
      <c r="M4268" s="288">
        <v>20.67</v>
      </c>
      <c r="N4268" s="288"/>
      <c r="O4268" s="311">
        <v>144692</v>
      </c>
      <c r="P4268" s="298"/>
      <c r="Q4268" s="299">
        <v>6003.8</v>
      </c>
      <c r="R4268" s="299"/>
      <c r="S4268" s="300">
        <v>24.1</v>
      </c>
      <c r="T4268" s="301"/>
      <c r="U4268" s="246"/>
    </row>
    <row r="4269" spans="1:21" x14ac:dyDescent="0.25">
      <c r="A4269" s="290" t="s">
        <v>9209</v>
      </c>
      <c r="B4269" t="s">
        <v>317</v>
      </c>
      <c r="C4269" t="s">
        <v>318</v>
      </c>
      <c r="D4269" t="s">
        <v>319</v>
      </c>
      <c r="E4269" t="s">
        <v>9210</v>
      </c>
      <c r="F4269" t="s">
        <v>124</v>
      </c>
      <c r="G4269" t="s">
        <v>140</v>
      </c>
      <c r="H4269" t="s">
        <v>1469</v>
      </c>
      <c r="I4269" s="200">
        <v>0</v>
      </c>
      <c r="J4269" s="200"/>
      <c r="K4269" s="237">
        <v>0</v>
      </c>
      <c r="L4269" s="237"/>
      <c r="M4269" s="288">
        <v>0</v>
      </c>
      <c r="N4269" s="288"/>
      <c r="O4269" s="311">
        <v>0</v>
      </c>
      <c r="P4269" s="298"/>
      <c r="Q4269" s="299">
        <v>0</v>
      </c>
      <c r="R4269" s="299"/>
      <c r="S4269" s="300">
        <v>0</v>
      </c>
      <c r="T4269" s="301"/>
      <c r="U4269" s="246"/>
    </row>
    <row r="4270" spans="1:21" x14ac:dyDescent="0.25">
      <c r="A4270" s="290" t="s">
        <v>9211</v>
      </c>
      <c r="B4270" t="s">
        <v>317</v>
      </c>
      <c r="C4270" t="s">
        <v>318</v>
      </c>
      <c r="D4270" t="s">
        <v>319</v>
      </c>
      <c r="E4270" t="s">
        <v>9212</v>
      </c>
      <c r="F4270" t="s">
        <v>124</v>
      </c>
      <c r="G4270" t="s">
        <v>140</v>
      </c>
      <c r="H4270" t="s">
        <v>896</v>
      </c>
      <c r="I4270" s="200">
        <v>0</v>
      </c>
      <c r="J4270" s="200"/>
      <c r="K4270" s="237">
        <v>79.3</v>
      </c>
      <c r="L4270" s="237"/>
      <c r="M4270" s="288">
        <v>0</v>
      </c>
      <c r="N4270" s="288"/>
      <c r="O4270" s="311">
        <v>0</v>
      </c>
      <c r="P4270" s="298"/>
      <c r="Q4270" s="299">
        <v>79.400000000000006</v>
      </c>
      <c r="R4270" s="299"/>
      <c r="S4270" s="300">
        <v>0</v>
      </c>
      <c r="T4270" s="301"/>
      <c r="U4270" s="246"/>
    </row>
    <row r="4271" spans="1:21" x14ac:dyDescent="0.25">
      <c r="A4271" s="290" t="s">
        <v>9213</v>
      </c>
      <c r="B4271" t="s">
        <v>317</v>
      </c>
      <c r="C4271" t="s">
        <v>318</v>
      </c>
      <c r="D4271" t="s">
        <v>319</v>
      </c>
      <c r="E4271" t="s">
        <v>7090</v>
      </c>
      <c r="F4271" t="s">
        <v>124</v>
      </c>
      <c r="G4271" t="s">
        <v>140</v>
      </c>
      <c r="H4271" t="s">
        <v>833</v>
      </c>
      <c r="I4271" s="200">
        <v>311191</v>
      </c>
      <c r="J4271" s="200"/>
      <c r="K4271" s="237">
        <v>4296.8999999999996</v>
      </c>
      <c r="L4271" s="237"/>
      <c r="M4271" s="288">
        <v>72.42</v>
      </c>
      <c r="N4271" s="288"/>
      <c r="O4271" s="311">
        <v>432356</v>
      </c>
      <c r="P4271" s="298"/>
      <c r="Q4271" s="299">
        <v>4410.8999999999996</v>
      </c>
      <c r="R4271" s="299"/>
      <c r="S4271" s="300">
        <v>98.02</v>
      </c>
      <c r="T4271" s="301"/>
      <c r="U4271" s="246"/>
    </row>
    <row r="4272" spans="1:21" x14ac:dyDescent="0.25">
      <c r="A4272" s="290" t="s">
        <v>9214</v>
      </c>
      <c r="B4272" t="s">
        <v>317</v>
      </c>
      <c r="C4272" t="s">
        <v>318</v>
      </c>
      <c r="D4272" t="s">
        <v>319</v>
      </c>
      <c r="E4272" t="s">
        <v>9215</v>
      </c>
      <c r="F4272" t="s">
        <v>124</v>
      </c>
      <c r="G4272" t="s">
        <v>140</v>
      </c>
      <c r="H4272" t="s">
        <v>833</v>
      </c>
      <c r="I4272" s="200">
        <v>12000</v>
      </c>
      <c r="J4272" s="200"/>
      <c r="K4272" s="237">
        <v>198</v>
      </c>
      <c r="L4272" s="237"/>
      <c r="M4272" s="288">
        <v>60.61</v>
      </c>
      <c r="N4272" s="288"/>
      <c r="O4272" s="311">
        <v>14000</v>
      </c>
      <c r="P4272" s="298"/>
      <c r="Q4272" s="299">
        <v>202.1</v>
      </c>
      <c r="R4272" s="299"/>
      <c r="S4272" s="300">
        <v>69.27</v>
      </c>
      <c r="T4272" s="301"/>
      <c r="U4272" s="246"/>
    </row>
    <row r="4273" spans="1:21" x14ac:dyDescent="0.25">
      <c r="A4273" s="290" t="s">
        <v>9216</v>
      </c>
      <c r="B4273" t="s">
        <v>317</v>
      </c>
      <c r="C4273" t="s">
        <v>318</v>
      </c>
      <c r="D4273" t="s">
        <v>319</v>
      </c>
      <c r="E4273" t="s">
        <v>9217</v>
      </c>
      <c r="F4273" t="s">
        <v>124</v>
      </c>
      <c r="G4273" t="s">
        <v>140</v>
      </c>
      <c r="H4273" t="s">
        <v>833</v>
      </c>
      <c r="I4273" s="200">
        <v>5000</v>
      </c>
      <c r="J4273" s="200"/>
      <c r="K4273" s="237">
        <v>147.30000000000001</v>
      </c>
      <c r="L4273" s="237"/>
      <c r="M4273" s="288">
        <v>33.94</v>
      </c>
      <c r="N4273" s="288"/>
      <c r="O4273" s="311">
        <v>7000</v>
      </c>
      <c r="P4273" s="298"/>
      <c r="Q4273" s="299">
        <v>149</v>
      </c>
      <c r="R4273" s="299"/>
      <c r="S4273" s="300">
        <v>46.98</v>
      </c>
      <c r="T4273" s="301"/>
      <c r="U4273" s="246"/>
    </row>
    <row r="4274" spans="1:21" x14ac:dyDescent="0.25">
      <c r="A4274" s="290" t="s">
        <v>9218</v>
      </c>
      <c r="B4274" t="s">
        <v>317</v>
      </c>
      <c r="C4274" t="s">
        <v>318</v>
      </c>
      <c r="D4274" t="s">
        <v>319</v>
      </c>
      <c r="E4274" t="s">
        <v>9219</v>
      </c>
      <c r="F4274" t="s">
        <v>124</v>
      </c>
      <c r="G4274" t="s">
        <v>140</v>
      </c>
      <c r="H4274" t="s">
        <v>833</v>
      </c>
      <c r="I4274" s="200">
        <v>4500</v>
      </c>
      <c r="J4274" s="200"/>
      <c r="K4274" s="237">
        <v>71</v>
      </c>
      <c r="L4274" s="237"/>
      <c r="M4274" s="288">
        <v>63.38</v>
      </c>
      <c r="N4274" s="288"/>
      <c r="O4274" s="311">
        <v>4500</v>
      </c>
      <c r="P4274" s="298"/>
      <c r="Q4274" s="299">
        <v>71.099999999999994</v>
      </c>
      <c r="R4274" s="299"/>
      <c r="S4274" s="300">
        <v>63.29</v>
      </c>
      <c r="T4274" s="301"/>
      <c r="U4274" s="246"/>
    </row>
    <row r="4275" spans="1:21" x14ac:dyDescent="0.25">
      <c r="A4275" s="290" t="s">
        <v>9220</v>
      </c>
      <c r="B4275" t="s">
        <v>317</v>
      </c>
      <c r="C4275" t="s">
        <v>318</v>
      </c>
      <c r="D4275" t="s">
        <v>319</v>
      </c>
      <c r="E4275" t="s">
        <v>9221</v>
      </c>
      <c r="F4275" t="s">
        <v>124</v>
      </c>
      <c r="G4275" t="s">
        <v>140</v>
      </c>
      <c r="H4275" t="s">
        <v>833</v>
      </c>
      <c r="I4275" s="200">
        <v>28000</v>
      </c>
      <c r="J4275" s="200"/>
      <c r="K4275" s="237">
        <v>410.7</v>
      </c>
      <c r="L4275" s="237"/>
      <c r="M4275" s="288">
        <v>68.180000000000007</v>
      </c>
      <c r="N4275" s="288"/>
      <c r="O4275" s="311">
        <v>29000</v>
      </c>
      <c r="P4275" s="298"/>
      <c r="Q4275" s="299">
        <v>417</v>
      </c>
      <c r="R4275" s="299"/>
      <c r="S4275" s="300">
        <v>69.540000000000006</v>
      </c>
      <c r="T4275" s="301"/>
      <c r="U4275" s="246"/>
    </row>
    <row r="4276" spans="1:21" x14ac:dyDescent="0.25">
      <c r="A4276" s="290" t="s">
        <v>9222</v>
      </c>
      <c r="B4276" t="s">
        <v>317</v>
      </c>
      <c r="C4276" t="s">
        <v>318</v>
      </c>
      <c r="D4276" t="s">
        <v>319</v>
      </c>
      <c r="E4276" t="s">
        <v>9223</v>
      </c>
      <c r="F4276" t="s">
        <v>124</v>
      </c>
      <c r="G4276" t="s">
        <v>140</v>
      </c>
      <c r="H4276" t="s">
        <v>833</v>
      </c>
      <c r="I4276" s="200">
        <v>1800</v>
      </c>
      <c r="J4276" s="200"/>
      <c r="K4276" s="237">
        <v>131.6</v>
      </c>
      <c r="L4276" s="237"/>
      <c r="M4276" s="288">
        <v>13.68</v>
      </c>
      <c r="N4276" s="288"/>
      <c r="O4276" s="311">
        <v>3000</v>
      </c>
      <c r="P4276" s="298"/>
      <c r="Q4276" s="299">
        <v>131.6</v>
      </c>
      <c r="R4276" s="299"/>
      <c r="S4276" s="300">
        <v>22.8</v>
      </c>
      <c r="T4276" s="301"/>
      <c r="U4276" s="246"/>
    </row>
    <row r="4277" spans="1:21" x14ac:dyDescent="0.25">
      <c r="A4277" s="290" t="s">
        <v>9224</v>
      </c>
      <c r="B4277" t="s">
        <v>317</v>
      </c>
      <c r="C4277" t="s">
        <v>318</v>
      </c>
      <c r="D4277" t="s">
        <v>319</v>
      </c>
      <c r="E4277" t="s">
        <v>9225</v>
      </c>
      <c r="F4277" t="s">
        <v>124</v>
      </c>
      <c r="G4277" t="s">
        <v>140</v>
      </c>
      <c r="H4277" t="s">
        <v>833</v>
      </c>
      <c r="I4277" s="200">
        <v>5500</v>
      </c>
      <c r="J4277" s="200"/>
      <c r="K4277" s="237">
        <v>143</v>
      </c>
      <c r="L4277" s="237"/>
      <c r="M4277" s="288">
        <v>38.46</v>
      </c>
      <c r="N4277" s="288"/>
      <c r="O4277" s="311">
        <v>6000</v>
      </c>
      <c r="P4277" s="298"/>
      <c r="Q4277" s="299">
        <v>143.1</v>
      </c>
      <c r="R4277" s="299"/>
      <c r="S4277" s="300">
        <v>41.93</v>
      </c>
      <c r="T4277" s="301"/>
      <c r="U4277" s="246"/>
    </row>
    <row r="4278" spans="1:21" x14ac:dyDescent="0.25">
      <c r="A4278" s="290" t="s">
        <v>9226</v>
      </c>
      <c r="B4278" t="s">
        <v>317</v>
      </c>
      <c r="C4278" t="s">
        <v>318</v>
      </c>
      <c r="D4278" t="s">
        <v>319</v>
      </c>
      <c r="E4278" t="s">
        <v>9227</v>
      </c>
      <c r="F4278" t="s">
        <v>124</v>
      </c>
      <c r="G4278" t="s">
        <v>140</v>
      </c>
      <c r="H4278" t="s">
        <v>833</v>
      </c>
      <c r="I4278" s="200">
        <v>5750</v>
      </c>
      <c r="J4278" s="200"/>
      <c r="K4278" s="237">
        <v>159.30000000000001</v>
      </c>
      <c r="L4278" s="237"/>
      <c r="M4278" s="288">
        <v>36.1</v>
      </c>
      <c r="N4278" s="288"/>
      <c r="O4278" s="311">
        <v>6320</v>
      </c>
      <c r="P4278" s="298"/>
      <c r="Q4278" s="299">
        <v>158.9</v>
      </c>
      <c r="R4278" s="299"/>
      <c r="S4278" s="300">
        <v>39.770000000000003</v>
      </c>
      <c r="T4278" s="301"/>
      <c r="U4278" s="246"/>
    </row>
    <row r="4279" spans="1:21" x14ac:dyDescent="0.25">
      <c r="A4279" s="290" t="s">
        <v>9228</v>
      </c>
      <c r="B4279" t="s">
        <v>317</v>
      </c>
      <c r="C4279" t="s">
        <v>318</v>
      </c>
      <c r="D4279" t="s">
        <v>319</v>
      </c>
      <c r="E4279" t="s">
        <v>9229</v>
      </c>
      <c r="F4279" t="s">
        <v>124</v>
      </c>
      <c r="G4279" t="s">
        <v>140</v>
      </c>
      <c r="H4279" t="s">
        <v>833</v>
      </c>
      <c r="I4279" s="200">
        <v>160742</v>
      </c>
      <c r="J4279" s="200"/>
      <c r="K4279" s="237">
        <v>3912.9</v>
      </c>
      <c r="L4279" s="237"/>
      <c r="M4279" s="288">
        <v>41.08</v>
      </c>
      <c r="N4279" s="288"/>
      <c r="O4279" s="311">
        <v>163150</v>
      </c>
      <c r="P4279" s="298"/>
      <c r="Q4279" s="299">
        <v>3971.6</v>
      </c>
      <c r="R4279" s="299"/>
      <c r="S4279" s="300">
        <v>41.08</v>
      </c>
      <c r="T4279" s="301"/>
      <c r="U4279" s="246"/>
    </row>
    <row r="4280" spans="1:21" x14ac:dyDescent="0.25">
      <c r="A4280" s="290" t="s">
        <v>9230</v>
      </c>
      <c r="B4280" t="s">
        <v>317</v>
      </c>
      <c r="C4280" t="s">
        <v>318</v>
      </c>
      <c r="D4280" t="s">
        <v>319</v>
      </c>
      <c r="E4280" t="s">
        <v>9231</v>
      </c>
      <c r="F4280" t="s">
        <v>124</v>
      </c>
      <c r="G4280" t="s">
        <v>140</v>
      </c>
      <c r="H4280" t="s">
        <v>833</v>
      </c>
      <c r="I4280" s="200">
        <v>1750</v>
      </c>
      <c r="J4280" s="200"/>
      <c r="K4280" s="237">
        <v>104.4</v>
      </c>
      <c r="L4280" s="237"/>
      <c r="M4280" s="288">
        <v>16.760000000000002</v>
      </c>
      <c r="N4280" s="288"/>
      <c r="O4280" s="311">
        <v>1800</v>
      </c>
      <c r="P4280" s="298"/>
      <c r="Q4280" s="299">
        <v>106.2</v>
      </c>
      <c r="R4280" s="299"/>
      <c r="S4280" s="300">
        <v>16.95</v>
      </c>
      <c r="T4280" s="301"/>
      <c r="U4280" s="246"/>
    </row>
    <row r="4281" spans="1:21" x14ac:dyDescent="0.25">
      <c r="A4281" s="290" t="s">
        <v>9232</v>
      </c>
      <c r="B4281" t="s">
        <v>317</v>
      </c>
      <c r="C4281" t="s">
        <v>318</v>
      </c>
      <c r="D4281" t="s">
        <v>319</v>
      </c>
      <c r="E4281" t="s">
        <v>2012</v>
      </c>
      <c r="F4281" t="s">
        <v>124</v>
      </c>
      <c r="G4281" t="s">
        <v>140</v>
      </c>
      <c r="H4281" t="s">
        <v>833</v>
      </c>
      <c r="I4281" s="200">
        <v>5549</v>
      </c>
      <c r="J4281" s="200"/>
      <c r="K4281" s="237">
        <v>135.19999999999999</v>
      </c>
      <c r="L4281" s="237"/>
      <c r="M4281" s="288">
        <v>41.04</v>
      </c>
      <c r="N4281" s="288"/>
      <c r="O4281" s="311">
        <v>5536</v>
      </c>
      <c r="P4281" s="298"/>
      <c r="Q4281" s="299">
        <v>134.9</v>
      </c>
      <c r="R4281" s="299"/>
      <c r="S4281" s="300">
        <v>41.04</v>
      </c>
      <c r="T4281" s="301"/>
      <c r="U4281" s="246"/>
    </row>
    <row r="4282" spans="1:21" x14ac:dyDescent="0.25">
      <c r="A4282" s="290" t="s">
        <v>9233</v>
      </c>
      <c r="B4282" t="s">
        <v>317</v>
      </c>
      <c r="C4282" t="s">
        <v>318</v>
      </c>
      <c r="D4282" t="s">
        <v>319</v>
      </c>
      <c r="E4282" t="s">
        <v>9234</v>
      </c>
      <c r="F4282" t="s">
        <v>124</v>
      </c>
      <c r="G4282" t="s">
        <v>140</v>
      </c>
      <c r="H4282" t="s">
        <v>833</v>
      </c>
      <c r="I4282" s="200">
        <v>4800</v>
      </c>
      <c r="J4282" s="200"/>
      <c r="K4282" s="237">
        <v>132</v>
      </c>
      <c r="L4282" s="237"/>
      <c r="M4282" s="288">
        <v>36.36</v>
      </c>
      <c r="N4282" s="288"/>
      <c r="O4282" s="311">
        <v>4800</v>
      </c>
      <c r="P4282" s="298"/>
      <c r="Q4282" s="299">
        <v>130.6</v>
      </c>
      <c r="R4282" s="299"/>
      <c r="S4282" s="300">
        <v>36.75</v>
      </c>
      <c r="T4282" s="301"/>
      <c r="U4282" s="246"/>
    </row>
    <row r="4283" spans="1:21" x14ac:dyDescent="0.25">
      <c r="A4283" s="290" t="s">
        <v>9235</v>
      </c>
      <c r="B4283" t="s">
        <v>317</v>
      </c>
      <c r="C4283" t="s">
        <v>318</v>
      </c>
      <c r="D4283" t="s">
        <v>319</v>
      </c>
      <c r="E4283" t="s">
        <v>9236</v>
      </c>
      <c r="F4283" t="s">
        <v>124</v>
      </c>
      <c r="G4283" t="s">
        <v>140</v>
      </c>
      <c r="H4283" t="s">
        <v>833</v>
      </c>
      <c r="I4283" s="200">
        <v>7030</v>
      </c>
      <c r="J4283" s="200"/>
      <c r="K4283" s="237">
        <v>259.89999999999998</v>
      </c>
      <c r="L4283" s="237"/>
      <c r="M4283" s="288">
        <v>27.05</v>
      </c>
      <c r="N4283" s="288"/>
      <c r="O4283" s="311">
        <v>7800</v>
      </c>
      <c r="P4283" s="298"/>
      <c r="Q4283" s="299">
        <v>262.5</v>
      </c>
      <c r="R4283" s="299"/>
      <c r="S4283" s="300">
        <v>29.71</v>
      </c>
      <c r="T4283" s="301"/>
      <c r="U4283" s="246"/>
    </row>
    <row r="4284" spans="1:21" x14ac:dyDescent="0.25">
      <c r="A4284" s="290" t="s">
        <v>9237</v>
      </c>
      <c r="B4284" t="s">
        <v>317</v>
      </c>
      <c r="C4284" t="s">
        <v>318</v>
      </c>
      <c r="D4284" t="s">
        <v>319</v>
      </c>
      <c r="E4284" t="s">
        <v>9238</v>
      </c>
      <c r="F4284" t="s">
        <v>124</v>
      </c>
      <c r="G4284" t="s">
        <v>140</v>
      </c>
      <c r="H4284" t="s">
        <v>833</v>
      </c>
      <c r="I4284" s="200">
        <v>1650</v>
      </c>
      <c r="J4284" s="200"/>
      <c r="K4284" s="237">
        <v>44</v>
      </c>
      <c r="L4284" s="237"/>
      <c r="M4284" s="288">
        <v>37.5</v>
      </c>
      <c r="N4284" s="288"/>
      <c r="O4284" s="311">
        <v>1650</v>
      </c>
      <c r="P4284" s="298"/>
      <c r="Q4284" s="299">
        <v>42.3</v>
      </c>
      <c r="R4284" s="299"/>
      <c r="S4284" s="300">
        <v>39.01</v>
      </c>
      <c r="T4284" s="301"/>
      <c r="U4284" s="246"/>
    </row>
    <row r="4285" spans="1:21" x14ac:dyDescent="0.25">
      <c r="A4285" s="290" t="s">
        <v>9239</v>
      </c>
      <c r="B4285" t="s">
        <v>317</v>
      </c>
      <c r="C4285" t="s">
        <v>318</v>
      </c>
      <c r="D4285" t="s">
        <v>319</v>
      </c>
      <c r="E4285" t="s">
        <v>9240</v>
      </c>
      <c r="F4285" t="s">
        <v>124</v>
      </c>
      <c r="G4285" t="s">
        <v>140</v>
      </c>
      <c r="H4285" t="s">
        <v>833</v>
      </c>
      <c r="I4285" s="200">
        <v>42500</v>
      </c>
      <c r="J4285" s="200"/>
      <c r="K4285" s="237">
        <v>860.7</v>
      </c>
      <c r="L4285" s="237"/>
      <c r="M4285" s="288">
        <v>49.38</v>
      </c>
      <c r="N4285" s="288"/>
      <c r="O4285" s="311">
        <v>43700</v>
      </c>
      <c r="P4285" s="298"/>
      <c r="Q4285" s="299">
        <v>875.8</v>
      </c>
      <c r="R4285" s="299"/>
      <c r="S4285" s="300">
        <v>49.9</v>
      </c>
      <c r="T4285" s="301"/>
      <c r="U4285" s="246"/>
    </row>
    <row r="4286" spans="1:21" x14ac:dyDescent="0.25">
      <c r="A4286" s="290" t="s">
        <v>9241</v>
      </c>
      <c r="B4286" t="s">
        <v>317</v>
      </c>
      <c r="C4286" t="s">
        <v>318</v>
      </c>
      <c r="D4286" t="s">
        <v>319</v>
      </c>
      <c r="E4286" t="s">
        <v>9242</v>
      </c>
      <c r="F4286" t="s">
        <v>124</v>
      </c>
      <c r="G4286" t="s">
        <v>140</v>
      </c>
      <c r="H4286" t="s">
        <v>833</v>
      </c>
      <c r="I4286" s="200">
        <v>3400</v>
      </c>
      <c r="J4286" s="200"/>
      <c r="K4286" s="237">
        <v>140.6</v>
      </c>
      <c r="L4286" s="237"/>
      <c r="M4286" s="288">
        <v>24.18</v>
      </c>
      <c r="N4286" s="288"/>
      <c r="O4286" s="311">
        <v>3900</v>
      </c>
      <c r="P4286" s="298"/>
      <c r="Q4286" s="299">
        <v>142.19999999999999</v>
      </c>
      <c r="R4286" s="299"/>
      <c r="S4286" s="300">
        <v>27.43</v>
      </c>
      <c r="T4286" s="301"/>
      <c r="U4286" s="246"/>
    </row>
    <row r="4287" spans="1:21" x14ac:dyDescent="0.25">
      <c r="A4287" s="290" t="s">
        <v>9243</v>
      </c>
      <c r="B4287" t="s">
        <v>317</v>
      </c>
      <c r="C4287" t="s">
        <v>318</v>
      </c>
      <c r="D4287" t="s">
        <v>319</v>
      </c>
      <c r="E4287" t="s">
        <v>9244</v>
      </c>
      <c r="F4287" t="s">
        <v>124</v>
      </c>
      <c r="G4287" t="s">
        <v>140</v>
      </c>
      <c r="H4287" t="s">
        <v>833</v>
      </c>
      <c r="I4287" s="200">
        <v>2330</v>
      </c>
      <c r="J4287" s="200"/>
      <c r="K4287" s="237">
        <v>121.8</v>
      </c>
      <c r="L4287" s="237"/>
      <c r="M4287" s="288">
        <v>19.13</v>
      </c>
      <c r="N4287" s="288"/>
      <c r="O4287" s="311">
        <v>2330</v>
      </c>
      <c r="P4287" s="298"/>
      <c r="Q4287" s="299">
        <v>121.8</v>
      </c>
      <c r="R4287" s="299"/>
      <c r="S4287" s="300">
        <v>19.13</v>
      </c>
      <c r="T4287" s="301"/>
      <c r="U4287" s="246"/>
    </row>
    <row r="4288" spans="1:21" x14ac:dyDescent="0.25">
      <c r="A4288" s="290" t="s">
        <v>9245</v>
      </c>
      <c r="B4288" t="s">
        <v>317</v>
      </c>
      <c r="C4288" t="s">
        <v>318</v>
      </c>
      <c r="D4288" t="s">
        <v>319</v>
      </c>
      <c r="E4288" t="s">
        <v>9246</v>
      </c>
      <c r="F4288" t="s">
        <v>124</v>
      </c>
      <c r="G4288" t="s">
        <v>140</v>
      </c>
      <c r="H4288" t="s">
        <v>833</v>
      </c>
      <c r="I4288" s="200">
        <v>4500</v>
      </c>
      <c r="J4288" s="200"/>
      <c r="K4288" s="237">
        <v>119.4</v>
      </c>
      <c r="L4288" s="237"/>
      <c r="M4288" s="288">
        <v>37.69</v>
      </c>
      <c r="N4288" s="288"/>
      <c r="O4288" s="311">
        <v>4500</v>
      </c>
      <c r="P4288" s="298"/>
      <c r="Q4288" s="299">
        <v>123</v>
      </c>
      <c r="R4288" s="299"/>
      <c r="S4288" s="300">
        <v>36.590000000000003</v>
      </c>
      <c r="T4288" s="301"/>
      <c r="U4288" s="246"/>
    </row>
    <row r="4289" spans="1:21" x14ac:dyDescent="0.25">
      <c r="A4289" s="290" t="s">
        <v>9247</v>
      </c>
      <c r="B4289" t="s">
        <v>317</v>
      </c>
      <c r="C4289" t="s">
        <v>318</v>
      </c>
      <c r="D4289" t="s">
        <v>319</v>
      </c>
      <c r="E4289" t="s">
        <v>9248</v>
      </c>
      <c r="F4289" t="s">
        <v>124</v>
      </c>
      <c r="G4289" t="s">
        <v>140</v>
      </c>
      <c r="H4289" t="s">
        <v>1469</v>
      </c>
      <c r="I4289" s="200">
        <v>11500</v>
      </c>
      <c r="J4289" s="200"/>
      <c r="K4289" s="237">
        <v>301.60000000000002</v>
      </c>
      <c r="L4289" s="237"/>
      <c r="M4289" s="288">
        <v>38.130000000000003</v>
      </c>
      <c r="N4289" s="288"/>
      <c r="O4289" s="311">
        <v>12350</v>
      </c>
      <c r="P4289" s="298"/>
      <c r="Q4289" s="299">
        <v>325</v>
      </c>
      <c r="R4289" s="299"/>
      <c r="S4289" s="300">
        <v>38</v>
      </c>
      <c r="T4289" s="301"/>
      <c r="U4289" s="246"/>
    </row>
    <row r="4290" spans="1:21" x14ac:dyDescent="0.25">
      <c r="A4290" s="290" t="s">
        <v>9249</v>
      </c>
      <c r="B4290" t="s">
        <v>317</v>
      </c>
      <c r="C4290" t="s">
        <v>318</v>
      </c>
      <c r="D4290" t="s">
        <v>319</v>
      </c>
      <c r="E4290" t="s">
        <v>9250</v>
      </c>
      <c r="F4290" t="s">
        <v>124</v>
      </c>
      <c r="G4290" t="s">
        <v>140</v>
      </c>
      <c r="H4290" t="s">
        <v>833</v>
      </c>
      <c r="I4290" s="200">
        <v>6200</v>
      </c>
      <c r="J4290" s="200"/>
      <c r="K4290" s="237">
        <v>121.8</v>
      </c>
      <c r="L4290" s="237"/>
      <c r="M4290" s="288">
        <v>50.9</v>
      </c>
      <c r="N4290" s="288"/>
      <c r="O4290" s="311">
        <v>7500</v>
      </c>
      <c r="P4290" s="298"/>
      <c r="Q4290" s="299">
        <v>123.4</v>
      </c>
      <c r="R4290" s="299"/>
      <c r="S4290" s="300">
        <v>60.78</v>
      </c>
      <c r="T4290" s="301"/>
      <c r="U4290" s="246"/>
    </row>
    <row r="4291" spans="1:21" x14ac:dyDescent="0.25">
      <c r="A4291" s="290" t="s">
        <v>9251</v>
      </c>
      <c r="B4291" t="s">
        <v>317</v>
      </c>
      <c r="C4291" t="s">
        <v>318</v>
      </c>
      <c r="D4291" t="s">
        <v>319</v>
      </c>
      <c r="E4291" t="s">
        <v>9252</v>
      </c>
      <c r="F4291" t="s">
        <v>124</v>
      </c>
      <c r="G4291" t="s">
        <v>140</v>
      </c>
      <c r="H4291" t="s">
        <v>833</v>
      </c>
      <c r="I4291" s="200">
        <v>64100</v>
      </c>
      <c r="J4291" s="200"/>
      <c r="K4291" s="237">
        <v>1098.2</v>
      </c>
      <c r="L4291" s="237"/>
      <c r="M4291" s="288">
        <v>58.37</v>
      </c>
      <c r="N4291" s="288"/>
      <c r="O4291" s="311">
        <v>66350</v>
      </c>
      <c r="P4291" s="298"/>
      <c r="Q4291" s="299">
        <v>1111.0999999999999</v>
      </c>
      <c r="R4291" s="299"/>
      <c r="S4291" s="300">
        <v>59.72</v>
      </c>
      <c r="T4291" s="301"/>
      <c r="U4291" s="246"/>
    </row>
    <row r="4292" spans="1:21" x14ac:dyDescent="0.25">
      <c r="A4292" s="290" t="s">
        <v>9253</v>
      </c>
      <c r="B4292" t="s">
        <v>317</v>
      </c>
      <c r="C4292" t="s">
        <v>318</v>
      </c>
      <c r="D4292" t="s">
        <v>319</v>
      </c>
      <c r="E4292" t="s">
        <v>9254</v>
      </c>
      <c r="F4292" t="s">
        <v>124</v>
      </c>
      <c r="G4292" t="s">
        <v>140</v>
      </c>
      <c r="H4292" t="s">
        <v>833</v>
      </c>
      <c r="I4292" s="200">
        <v>3600</v>
      </c>
      <c r="J4292" s="200"/>
      <c r="K4292" s="237">
        <v>111.6</v>
      </c>
      <c r="L4292" s="237"/>
      <c r="M4292" s="288">
        <v>32.26</v>
      </c>
      <c r="N4292" s="288"/>
      <c r="O4292" s="311">
        <v>3600</v>
      </c>
      <c r="P4292" s="298"/>
      <c r="Q4292" s="299">
        <v>117.1</v>
      </c>
      <c r="R4292" s="299"/>
      <c r="S4292" s="300">
        <v>30.74</v>
      </c>
      <c r="T4292" s="301"/>
      <c r="U4292" s="246"/>
    </row>
    <row r="4293" spans="1:21" x14ac:dyDescent="0.25">
      <c r="A4293" s="290" t="s">
        <v>9255</v>
      </c>
      <c r="B4293" t="s">
        <v>317</v>
      </c>
      <c r="C4293" t="s">
        <v>318</v>
      </c>
      <c r="D4293" t="s">
        <v>319</v>
      </c>
      <c r="E4293" t="s">
        <v>9256</v>
      </c>
      <c r="F4293" t="s">
        <v>124</v>
      </c>
      <c r="G4293" t="s">
        <v>140</v>
      </c>
      <c r="H4293" t="s">
        <v>833</v>
      </c>
      <c r="I4293" s="200">
        <v>934620</v>
      </c>
      <c r="J4293" s="200"/>
      <c r="K4293" s="237">
        <v>5187.3999999999996</v>
      </c>
      <c r="L4293" s="237"/>
      <c r="M4293" s="288">
        <v>180.17</v>
      </c>
      <c r="N4293" s="288"/>
      <c r="O4293" s="311">
        <v>981251</v>
      </c>
      <c r="P4293" s="298"/>
      <c r="Q4293" s="299">
        <v>5217.3</v>
      </c>
      <c r="R4293" s="299"/>
      <c r="S4293" s="300">
        <v>188.08</v>
      </c>
      <c r="T4293" s="301"/>
      <c r="U4293" s="246"/>
    </row>
    <row r="4294" spans="1:21" x14ac:dyDescent="0.25">
      <c r="A4294" s="290" t="s">
        <v>9257</v>
      </c>
      <c r="B4294" t="s">
        <v>317</v>
      </c>
      <c r="C4294" t="s">
        <v>318</v>
      </c>
      <c r="D4294" t="s">
        <v>319</v>
      </c>
      <c r="E4294" t="s">
        <v>9258</v>
      </c>
      <c r="F4294" t="s">
        <v>124</v>
      </c>
      <c r="G4294" t="s">
        <v>140</v>
      </c>
      <c r="H4294" t="s">
        <v>833</v>
      </c>
      <c r="I4294" s="200">
        <v>2500</v>
      </c>
      <c r="J4294" s="200"/>
      <c r="K4294" s="237">
        <v>37.5</v>
      </c>
      <c r="L4294" s="237"/>
      <c r="M4294" s="288">
        <v>66.67</v>
      </c>
      <c r="N4294" s="288"/>
      <c r="O4294" s="311">
        <v>2500</v>
      </c>
      <c r="P4294" s="298"/>
      <c r="Q4294" s="299">
        <v>36.9</v>
      </c>
      <c r="R4294" s="299"/>
      <c r="S4294" s="300">
        <v>67.75</v>
      </c>
      <c r="T4294" s="301"/>
      <c r="U4294" s="246"/>
    </row>
    <row r="4295" spans="1:21" x14ac:dyDescent="0.25">
      <c r="A4295" s="290" t="s">
        <v>9259</v>
      </c>
      <c r="B4295" t="s">
        <v>317</v>
      </c>
      <c r="C4295" t="s">
        <v>318</v>
      </c>
      <c r="D4295" t="s">
        <v>319</v>
      </c>
      <c r="E4295" t="s">
        <v>9260</v>
      </c>
      <c r="F4295" t="s">
        <v>124</v>
      </c>
      <c r="G4295" t="s">
        <v>140</v>
      </c>
      <c r="H4295" t="s">
        <v>833</v>
      </c>
      <c r="I4295" s="200">
        <v>6395</v>
      </c>
      <c r="J4295" s="200"/>
      <c r="K4295" s="237">
        <v>135</v>
      </c>
      <c r="L4295" s="237"/>
      <c r="M4295" s="288">
        <v>47.37</v>
      </c>
      <c r="N4295" s="288"/>
      <c r="O4295" s="311">
        <v>6715</v>
      </c>
      <c r="P4295" s="298"/>
      <c r="Q4295" s="299">
        <v>131.5</v>
      </c>
      <c r="R4295" s="299"/>
      <c r="S4295" s="300">
        <v>51.06</v>
      </c>
      <c r="T4295" s="301"/>
      <c r="U4295" s="246"/>
    </row>
    <row r="4296" spans="1:21" x14ac:dyDescent="0.25">
      <c r="A4296" s="290" t="s">
        <v>9261</v>
      </c>
      <c r="B4296" t="s">
        <v>317</v>
      </c>
      <c r="C4296" t="s">
        <v>318</v>
      </c>
      <c r="D4296" t="s">
        <v>319</v>
      </c>
      <c r="E4296" t="s">
        <v>9262</v>
      </c>
      <c r="F4296" t="s">
        <v>124</v>
      </c>
      <c r="G4296" t="s">
        <v>140</v>
      </c>
      <c r="H4296" t="s">
        <v>833</v>
      </c>
      <c r="I4296" s="200">
        <v>1250</v>
      </c>
      <c r="J4296" s="200"/>
      <c r="K4296" s="237">
        <v>40.799999999999997</v>
      </c>
      <c r="L4296" s="237"/>
      <c r="M4296" s="288">
        <v>30.64</v>
      </c>
      <c r="N4296" s="288"/>
      <c r="O4296" s="311">
        <v>1250</v>
      </c>
      <c r="P4296" s="298"/>
      <c r="Q4296" s="299">
        <v>37.799999999999997</v>
      </c>
      <c r="R4296" s="299"/>
      <c r="S4296" s="300">
        <v>33.07</v>
      </c>
      <c r="T4296" s="301"/>
      <c r="U4296" s="246"/>
    </row>
    <row r="4297" spans="1:21" x14ac:dyDescent="0.25">
      <c r="A4297" s="290" t="s">
        <v>9263</v>
      </c>
      <c r="B4297" t="s">
        <v>317</v>
      </c>
      <c r="C4297" t="s">
        <v>318</v>
      </c>
      <c r="D4297" t="s">
        <v>319</v>
      </c>
      <c r="E4297" t="s">
        <v>9264</v>
      </c>
      <c r="F4297" t="s">
        <v>124</v>
      </c>
      <c r="G4297" t="s">
        <v>140</v>
      </c>
      <c r="H4297" t="s">
        <v>833</v>
      </c>
      <c r="I4297" s="200">
        <v>1852</v>
      </c>
      <c r="J4297" s="200"/>
      <c r="K4297" s="237">
        <v>86.1</v>
      </c>
      <c r="L4297" s="237"/>
      <c r="M4297" s="288">
        <v>21.51</v>
      </c>
      <c r="N4297" s="288"/>
      <c r="O4297" s="311">
        <v>1852</v>
      </c>
      <c r="P4297" s="298"/>
      <c r="Q4297" s="299">
        <v>89.5</v>
      </c>
      <c r="R4297" s="299"/>
      <c r="S4297" s="300">
        <v>20.69</v>
      </c>
      <c r="T4297" s="301"/>
      <c r="U4297" s="246"/>
    </row>
    <row r="4298" spans="1:21" x14ac:dyDescent="0.25">
      <c r="A4298" s="290" t="s">
        <v>9265</v>
      </c>
      <c r="B4298" t="s">
        <v>317</v>
      </c>
      <c r="C4298" t="s">
        <v>318</v>
      </c>
      <c r="D4298" t="s">
        <v>319</v>
      </c>
      <c r="E4298" t="s">
        <v>9266</v>
      </c>
      <c r="F4298" t="s">
        <v>124</v>
      </c>
      <c r="G4298" t="s">
        <v>140</v>
      </c>
      <c r="H4298" t="s">
        <v>833</v>
      </c>
      <c r="I4298" s="200">
        <v>1900</v>
      </c>
      <c r="J4298" s="200"/>
      <c r="K4298" s="237">
        <v>114.7</v>
      </c>
      <c r="L4298" s="237"/>
      <c r="M4298" s="288">
        <v>16.559999999999999</v>
      </c>
      <c r="N4298" s="288"/>
      <c r="O4298" s="311">
        <v>2050</v>
      </c>
      <c r="P4298" s="298"/>
      <c r="Q4298" s="299">
        <v>121.5</v>
      </c>
      <c r="R4298" s="299"/>
      <c r="S4298" s="300">
        <v>16.87</v>
      </c>
      <c r="T4298" s="301"/>
      <c r="U4298" s="246"/>
    </row>
    <row r="4299" spans="1:21" x14ac:dyDescent="0.25">
      <c r="A4299" s="290" t="s">
        <v>9267</v>
      </c>
      <c r="B4299" t="s">
        <v>317</v>
      </c>
      <c r="C4299" t="s">
        <v>318</v>
      </c>
      <c r="D4299" t="s">
        <v>319</v>
      </c>
      <c r="E4299" t="s">
        <v>9124</v>
      </c>
      <c r="F4299" t="s">
        <v>124</v>
      </c>
      <c r="G4299" t="s">
        <v>140</v>
      </c>
      <c r="H4299" t="s">
        <v>833</v>
      </c>
      <c r="I4299" s="200">
        <v>3700</v>
      </c>
      <c r="J4299" s="200"/>
      <c r="K4299" s="237">
        <v>102.8</v>
      </c>
      <c r="L4299" s="237"/>
      <c r="M4299" s="288">
        <v>35.99</v>
      </c>
      <c r="N4299" s="288"/>
      <c r="O4299" s="311">
        <v>3850</v>
      </c>
      <c r="P4299" s="298"/>
      <c r="Q4299" s="299">
        <v>103.8</v>
      </c>
      <c r="R4299" s="299"/>
      <c r="S4299" s="300">
        <v>37.090000000000003</v>
      </c>
      <c r="T4299" s="301"/>
      <c r="U4299" s="246"/>
    </row>
    <row r="4300" spans="1:21" x14ac:dyDescent="0.25">
      <c r="A4300" s="290" t="s">
        <v>9268</v>
      </c>
      <c r="B4300" t="s">
        <v>317</v>
      </c>
      <c r="C4300" t="s">
        <v>318</v>
      </c>
      <c r="D4300" t="s">
        <v>319</v>
      </c>
      <c r="E4300" t="s">
        <v>9269</v>
      </c>
      <c r="F4300" t="s">
        <v>124</v>
      </c>
      <c r="G4300" t="s">
        <v>140</v>
      </c>
      <c r="H4300" t="s">
        <v>833</v>
      </c>
      <c r="I4300" s="200">
        <v>4600</v>
      </c>
      <c r="J4300" s="200"/>
      <c r="K4300" s="237">
        <v>159.30000000000001</v>
      </c>
      <c r="L4300" s="237"/>
      <c r="M4300" s="288">
        <v>28.88</v>
      </c>
      <c r="N4300" s="288"/>
      <c r="O4300" s="311">
        <v>4900</v>
      </c>
      <c r="P4300" s="298"/>
      <c r="Q4300" s="299">
        <v>162</v>
      </c>
      <c r="R4300" s="299"/>
      <c r="S4300" s="300">
        <v>30.25</v>
      </c>
      <c r="T4300" s="301"/>
      <c r="U4300" s="246"/>
    </row>
    <row r="4301" spans="1:21" x14ac:dyDescent="0.25">
      <c r="A4301" s="290" t="s">
        <v>9270</v>
      </c>
      <c r="B4301" t="s">
        <v>317</v>
      </c>
      <c r="C4301" t="s">
        <v>318</v>
      </c>
      <c r="D4301" t="s">
        <v>319</v>
      </c>
      <c r="E4301" t="s">
        <v>9271</v>
      </c>
      <c r="F4301" t="s">
        <v>124</v>
      </c>
      <c r="G4301" t="s">
        <v>140</v>
      </c>
      <c r="H4301" t="s">
        <v>833</v>
      </c>
      <c r="I4301" s="200">
        <v>213990</v>
      </c>
      <c r="J4301" s="200"/>
      <c r="K4301" s="237">
        <v>2212.3000000000002</v>
      </c>
      <c r="L4301" s="237"/>
      <c r="M4301" s="288">
        <v>96.73</v>
      </c>
      <c r="N4301" s="288"/>
      <c r="O4301" s="311">
        <v>220388</v>
      </c>
      <c r="P4301" s="298"/>
      <c r="Q4301" s="299">
        <v>2219.4</v>
      </c>
      <c r="R4301" s="299"/>
      <c r="S4301" s="300">
        <v>99.3</v>
      </c>
      <c r="T4301" s="301"/>
      <c r="U4301" s="246"/>
    </row>
    <row r="4302" spans="1:21" x14ac:dyDescent="0.25">
      <c r="A4302" s="290" t="s">
        <v>9272</v>
      </c>
      <c r="B4302" t="s">
        <v>317</v>
      </c>
      <c r="C4302" t="s">
        <v>318</v>
      </c>
      <c r="D4302" t="s">
        <v>319</v>
      </c>
      <c r="E4302" t="s">
        <v>9273</v>
      </c>
      <c r="F4302" t="s">
        <v>124</v>
      </c>
      <c r="G4302" t="s">
        <v>140</v>
      </c>
      <c r="H4302" t="s">
        <v>833</v>
      </c>
      <c r="I4302" s="200">
        <v>160344</v>
      </c>
      <c r="J4302" s="200"/>
      <c r="K4302" s="237">
        <v>5013.3</v>
      </c>
      <c r="L4302" s="237"/>
      <c r="M4302" s="288">
        <v>31.98</v>
      </c>
      <c r="N4302" s="288"/>
      <c r="O4302" s="311">
        <v>204300</v>
      </c>
      <c r="P4302" s="298"/>
      <c r="Q4302" s="299">
        <v>5062.1000000000004</v>
      </c>
      <c r="R4302" s="299"/>
      <c r="S4302" s="300">
        <v>40.36</v>
      </c>
      <c r="T4302" s="301"/>
      <c r="U4302" s="246"/>
    </row>
    <row r="4303" spans="1:21" x14ac:dyDescent="0.25">
      <c r="A4303" s="290" t="s">
        <v>9274</v>
      </c>
      <c r="B4303" t="s">
        <v>317</v>
      </c>
      <c r="C4303" t="s">
        <v>318</v>
      </c>
      <c r="D4303" t="s">
        <v>319</v>
      </c>
      <c r="E4303" t="s">
        <v>9275</v>
      </c>
      <c r="F4303" t="s">
        <v>124</v>
      </c>
      <c r="G4303" t="s">
        <v>140</v>
      </c>
      <c r="H4303" t="s">
        <v>833</v>
      </c>
      <c r="I4303" s="200">
        <v>3800</v>
      </c>
      <c r="J4303" s="200"/>
      <c r="K4303" s="237">
        <v>156</v>
      </c>
      <c r="L4303" s="237"/>
      <c r="M4303" s="288">
        <v>24.36</v>
      </c>
      <c r="N4303" s="288"/>
      <c r="O4303" s="311">
        <v>5000</v>
      </c>
      <c r="P4303" s="298"/>
      <c r="Q4303" s="299">
        <v>157.5</v>
      </c>
      <c r="R4303" s="299"/>
      <c r="S4303" s="300">
        <v>31.75</v>
      </c>
      <c r="T4303" s="301"/>
      <c r="U4303" s="246"/>
    </row>
    <row r="4304" spans="1:21" x14ac:dyDescent="0.25">
      <c r="A4304" s="290" t="s">
        <v>9276</v>
      </c>
      <c r="B4304" t="s">
        <v>317</v>
      </c>
      <c r="C4304" t="s">
        <v>318</v>
      </c>
      <c r="D4304" t="s">
        <v>319</v>
      </c>
      <c r="E4304" t="s">
        <v>9277</v>
      </c>
      <c r="F4304" t="s">
        <v>124</v>
      </c>
      <c r="G4304" t="s">
        <v>140</v>
      </c>
      <c r="H4304" t="s">
        <v>833</v>
      </c>
      <c r="I4304" s="200">
        <v>34650</v>
      </c>
      <c r="J4304" s="200"/>
      <c r="K4304" s="237">
        <v>1108.5999999999999</v>
      </c>
      <c r="L4304" s="237"/>
      <c r="M4304" s="288">
        <v>31.26</v>
      </c>
      <c r="N4304" s="288"/>
      <c r="O4304" s="311">
        <v>36650</v>
      </c>
      <c r="P4304" s="298"/>
      <c r="Q4304" s="299">
        <v>1115.9000000000001</v>
      </c>
      <c r="R4304" s="299"/>
      <c r="S4304" s="300">
        <v>32.840000000000003</v>
      </c>
      <c r="T4304" s="301"/>
      <c r="U4304" s="246"/>
    </row>
    <row r="4305" spans="1:21" x14ac:dyDescent="0.25">
      <c r="A4305" s="290" t="s">
        <v>9278</v>
      </c>
      <c r="B4305" t="s">
        <v>317</v>
      </c>
      <c r="C4305" t="s">
        <v>318</v>
      </c>
      <c r="D4305" t="s">
        <v>319</v>
      </c>
      <c r="E4305" t="s">
        <v>9279</v>
      </c>
      <c r="F4305" t="s">
        <v>124</v>
      </c>
      <c r="G4305" t="s">
        <v>140</v>
      </c>
      <c r="H4305" t="s">
        <v>833</v>
      </c>
      <c r="I4305" s="200">
        <v>2500</v>
      </c>
      <c r="J4305" s="200"/>
      <c r="K4305" s="237">
        <v>81.3</v>
      </c>
      <c r="L4305" s="237"/>
      <c r="M4305" s="288">
        <v>30.75</v>
      </c>
      <c r="N4305" s="288"/>
      <c r="O4305" s="311">
        <v>2500</v>
      </c>
      <c r="P4305" s="298"/>
      <c r="Q4305" s="299">
        <v>82</v>
      </c>
      <c r="R4305" s="299"/>
      <c r="S4305" s="300">
        <v>30.49</v>
      </c>
      <c r="T4305" s="301"/>
      <c r="U4305" s="246"/>
    </row>
    <row r="4306" spans="1:21" x14ac:dyDescent="0.25">
      <c r="A4306" s="290" t="s">
        <v>9280</v>
      </c>
      <c r="B4306" t="s">
        <v>317</v>
      </c>
      <c r="C4306" t="s">
        <v>318</v>
      </c>
      <c r="D4306" t="s">
        <v>319</v>
      </c>
      <c r="E4306" t="s">
        <v>7732</v>
      </c>
      <c r="F4306" t="s">
        <v>124</v>
      </c>
      <c r="G4306" t="s">
        <v>140</v>
      </c>
      <c r="H4306" t="s">
        <v>833</v>
      </c>
      <c r="I4306" s="200">
        <v>15750</v>
      </c>
      <c r="J4306" s="200"/>
      <c r="K4306" s="237">
        <v>481.5</v>
      </c>
      <c r="L4306" s="237"/>
      <c r="M4306" s="288">
        <v>32.71</v>
      </c>
      <c r="N4306" s="288"/>
      <c r="O4306" s="311">
        <v>16000</v>
      </c>
      <c r="P4306" s="298"/>
      <c r="Q4306" s="299">
        <v>482.1</v>
      </c>
      <c r="R4306" s="299"/>
      <c r="S4306" s="300">
        <v>33.19</v>
      </c>
      <c r="T4306" s="301"/>
      <c r="U4306" s="246"/>
    </row>
    <row r="4307" spans="1:21" x14ac:dyDescent="0.25">
      <c r="A4307" s="290" t="s">
        <v>9281</v>
      </c>
      <c r="B4307" t="s">
        <v>317</v>
      </c>
      <c r="C4307" t="s">
        <v>318</v>
      </c>
      <c r="D4307" t="s">
        <v>319</v>
      </c>
      <c r="E4307" t="s">
        <v>9282</v>
      </c>
      <c r="F4307" t="s">
        <v>124</v>
      </c>
      <c r="G4307" t="s">
        <v>140</v>
      </c>
      <c r="H4307" t="s">
        <v>833</v>
      </c>
      <c r="I4307" s="200">
        <v>384006</v>
      </c>
      <c r="J4307" s="200"/>
      <c r="K4307" s="237">
        <v>2848.5</v>
      </c>
      <c r="L4307" s="237"/>
      <c r="M4307" s="288">
        <v>134.81</v>
      </c>
      <c r="N4307" s="288"/>
      <c r="O4307" s="311">
        <v>398374</v>
      </c>
      <c r="P4307" s="298"/>
      <c r="Q4307" s="299">
        <v>2856.6</v>
      </c>
      <c r="R4307" s="299"/>
      <c r="S4307" s="300">
        <v>139.46</v>
      </c>
      <c r="T4307" s="301"/>
      <c r="U4307" s="246"/>
    </row>
    <row r="4308" spans="1:21" x14ac:dyDescent="0.25">
      <c r="A4308" s="290" t="s">
        <v>9283</v>
      </c>
      <c r="B4308" t="s">
        <v>317</v>
      </c>
      <c r="C4308" t="s">
        <v>318</v>
      </c>
      <c r="D4308" t="s">
        <v>319</v>
      </c>
      <c r="E4308" t="s">
        <v>9284</v>
      </c>
      <c r="F4308" t="s">
        <v>124</v>
      </c>
      <c r="G4308" t="s">
        <v>140</v>
      </c>
      <c r="H4308" t="s">
        <v>833</v>
      </c>
      <c r="I4308" s="200">
        <v>3500</v>
      </c>
      <c r="J4308" s="200"/>
      <c r="K4308" s="237">
        <v>108</v>
      </c>
      <c r="L4308" s="237"/>
      <c r="M4308" s="288">
        <v>32.409999999999997</v>
      </c>
      <c r="N4308" s="288"/>
      <c r="O4308" s="311">
        <v>2200</v>
      </c>
      <c r="P4308" s="298"/>
      <c r="Q4308" s="299">
        <v>109.6</v>
      </c>
      <c r="R4308" s="299"/>
      <c r="S4308" s="300">
        <v>20.07</v>
      </c>
      <c r="T4308" s="301"/>
      <c r="U4308" s="246"/>
    </row>
    <row r="4309" spans="1:21" x14ac:dyDescent="0.25">
      <c r="A4309" s="290" t="s">
        <v>9285</v>
      </c>
      <c r="B4309" t="s">
        <v>317</v>
      </c>
      <c r="C4309" t="s">
        <v>318</v>
      </c>
      <c r="D4309" t="s">
        <v>319</v>
      </c>
      <c r="E4309" t="s">
        <v>9286</v>
      </c>
      <c r="F4309" t="s">
        <v>124</v>
      </c>
      <c r="G4309" t="s">
        <v>140</v>
      </c>
      <c r="H4309" t="s">
        <v>833</v>
      </c>
      <c r="I4309" s="200">
        <v>166505</v>
      </c>
      <c r="J4309" s="200"/>
      <c r="K4309" s="237">
        <v>1576.6</v>
      </c>
      <c r="L4309" s="237"/>
      <c r="M4309" s="288">
        <v>105.61</v>
      </c>
      <c r="N4309" s="288"/>
      <c r="O4309" s="311">
        <v>185600</v>
      </c>
      <c r="P4309" s="298"/>
      <c r="Q4309" s="299">
        <v>1702</v>
      </c>
      <c r="R4309" s="299"/>
      <c r="S4309" s="300">
        <v>109.05</v>
      </c>
      <c r="T4309" s="301"/>
      <c r="U4309" s="246"/>
    </row>
    <row r="4310" spans="1:21" x14ac:dyDescent="0.25">
      <c r="A4310" s="290" t="s">
        <v>9287</v>
      </c>
      <c r="B4310" t="s">
        <v>317</v>
      </c>
      <c r="C4310" t="s">
        <v>318</v>
      </c>
      <c r="D4310" t="s">
        <v>319</v>
      </c>
      <c r="E4310" t="s">
        <v>9288</v>
      </c>
      <c r="F4310" t="s">
        <v>124</v>
      </c>
      <c r="G4310" t="s">
        <v>140</v>
      </c>
      <c r="H4310" t="s">
        <v>833</v>
      </c>
      <c r="I4310" s="200">
        <v>4800</v>
      </c>
      <c r="J4310" s="200"/>
      <c r="K4310" s="237">
        <v>121.2</v>
      </c>
      <c r="L4310" s="237"/>
      <c r="M4310" s="288">
        <v>39.6</v>
      </c>
      <c r="N4310" s="288"/>
      <c r="O4310" s="311">
        <v>4800</v>
      </c>
      <c r="P4310" s="298"/>
      <c r="Q4310" s="299">
        <v>123.8</v>
      </c>
      <c r="R4310" s="299"/>
      <c r="S4310" s="300">
        <v>38.770000000000003</v>
      </c>
      <c r="T4310" s="301"/>
      <c r="U4310" s="246"/>
    </row>
    <row r="4311" spans="1:21" x14ac:dyDescent="0.25">
      <c r="A4311" s="290" t="s">
        <v>9289</v>
      </c>
      <c r="B4311" t="s">
        <v>317</v>
      </c>
      <c r="C4311" t="s">
        <v>318</v>
      </c>
      <c r="D4311" t="s">
        <v>319</v>
      </c>
      <c r="E4311" t="s">
        <v>9290</v>
      </c>
      <c r="F4311" t="s">
        <v>124</v>
      </c>
      <c r="G4311" t="s">
        <v>140</v>
      </c>
      <c r="H4311" t="s">
        <v>833</v>
      </c>
      <c r="I4311" s="200">
        <v>2350</v>
      </c>
      <c r="J4311" s="200"/>
      <c r="K4311" s="237">
        <v>78.2</v>
      </c>
      <c r="L4311" s="237"/>
      <c r="M4311" s="288">
        <v>30.05</v>
      </c>
      <c r="N4311" s="288"/>
      <c r="O4311" s="311">
        <v>2585</v>
      </c>
      <c r="P4311" s="298"/>
      <c r="Q4311" s="299">
        <v>78.8</v>
      </c>
      <c r="R4311" s="299"/>
      <c r="S4311" s="300">
        <v>32.799999999999997</v>
      </c>
      <c r="T4311" s="301"/>
      <c r="U4311" s="246"/>
    </row>
    <row r="4312" spans="1:21" x14ac:dyDescent="0.25">
      <c r="A4312" s="290" t="s">
        <v>9291</v>
      </c>
      <c r="B4312" t="s">
        <v>317</v>
      </c>
      <c r="C4312" t="s">
        <v>318</v>
      </c>
      <c r="D4312" t="s">
        <v>319</v>
      </c>
      <c r="E4312" t="s">
        <v>9292</v>
      </c>
      <c r="F4312" t="s">
        <v>124</v>
      </c>
      <c r="G4312" t="s">
        <v>140</v>
      </c>
      <c r="H4312" t="s">
        <v>833</v>
      </c>
      <c r="I4312" s="200">
        <v>30105</v>
      </c>
      <c r="J4312" s="200"/>
      <c r="K4312" s="237">
        <v>788.1</v>
      </c>
      <c r="L4312" s="237"/>
      <c r="M4312" s="288">
        <v>38.200000000000003</v>
      </c>
      <c r="N4312" s="288"/>
      <c r="O4312" s="311">
        <v>33115</v>
      </c>
      <c r="P4312" s="298"/>
      <c r="Q4312" s="299">
        <v>809.6</v>
      </c>
      <c r="R4312" s="299"/>
      <c r="S4312" s="300">
        <v>40.9</v>
      </c>
      <c r="T4312" s="301"/>
      <c r="U4312" s="246"/>
    </row>
    <row r="4313" spans="1:21" x14ac:dyDescent="0.25">
      <c r="A4313" s="290" t="s">
        <v>9293</v>
      </c>
      <c r="B4313" t="s">
        <v>317</v>
      </c>
      <c r="C4313" t="s">
        <v>318</v>
      </c>
      <c r="D4313" t="s">
        <v>319</v>
      </c>
      <c r="E4313" t="s">
        <v>9294</v>
      </c>
      <c r="F4313" t="s">
        <v>124</v>
      </c>
      <c r="G4313" t="s">
        <v>140</v>
      </c>
      <c r="H4313" t="s">
        <v>833</v>
      </c>
      <c r="I4313" s="200">
        <v>300</v>
      </c>
      <c r="J4313" s="200"/>
      <c r="K4313" s="237">
        <v>64.8</v>
      </c>
      <c r="L4313" s="237"/>
      <c r="M4313" s="288">
        <v>4.63</v>
      </c>
      <c r="N4313" s="288"/>
      <c r="O4313" s="311">
        <v>350</v>
      </c>
      <c r="P4313" s="298"/>
      <c r="Q4313" s="299">
        <v>64</v>
      </c>
      <c r="R4313" s="299"/>
      <c r="S4313" s="300">
        <v>5.47</v>
      </c>
      <c r="T4313" s="301"/>
      <c r="U4313" s="246"/>
    </row>
    <row r="4314" spans="1:21" x14ac:dyDescent="0.25">
      <c r="A4314" s="290" t="s">
        <v>9295</v>
      </c>
      <c r="B4314" t="s">
        <v>317</v>
      </c>
      <c r="C4314" t="s">
        <v>318</v>
      </c>
      <c r="D4314" t="s">
        <v>319</v>
      </c>
      <c r="E4314" t="s">
        <v>9296</v>
      </c>
      <c r="F4314" t="s">
        <v>124</v>
      </c>
      <c r="G4314" t="s">
        <v>140</v>
      </c>
      <c r="H4314" t="s">
        <v>833</v>
      </c>
      <c r="I4314" s="200">
        <v>41000</v>
      </c>
      <c r="J4314" s="200"/>
      <c r="K4314" s="237">
        <v>771.7</v>
      </c>
      <c r="L4314" s="237"/>
      <c r="M4314" s="288">
        <v>53.13</v>
      </c>
      <c r="N4314" s="288"/>
      <c r="O4314" s="311">
        <v>42230</v>
      </c>
      <c r="P4314" s="298"/>
      <c r="Q4314" s="299">
        <v>773.8</v>
      </c>
      <c r="R4314" s="299"/>
      <c r="S4314" s="300">
        <v>54.57</v>
      </c>
      <c r="T4314" s="301"/>
      <c r="U4314" s="246"/>
    </row>
    <row r="4315" spans="1:21" x14ac:dyDescent="0.25">
      <c r="A4315" s="290" t="s">
        <v>9297</v>
      </c>
      <c r="B4315" t="s">
        <v>317</v>
      </c>
      <c r="C4315" t="s">
        <v>318</v>
      </c>
      <c r="D4315" t="s">
        <v>319</v>
      </c>
      <c r="E4315" t="s">
        <v>9298</v>
      </c>
      <c r="F4315" t="s">
        <v>124</v>
      </c>
      <c r="G4315" t="s">
        <v>140</v>
      </c>
      <c r="H4315" t="s">
        <v>833</v>
      </c>
      <c r="I4315" s="200">
        <v>22700</v>
      </c>
      <c r="J4315" s="200"/>
      <c r="K4315" s="237">
        <v>412.5</v>
      </c>
      <c r="L4315" s="237"/>
      <c r="M4315" s="288">
        <v>55.03</v>
      </c>
      <c r="N4315" s="288"/>
      <c r="O4315" s="311">
        <v>24400</v>
      </c>
      <c r="P4315" s="298"/>
      <c r="Q4315" s="299">
        <v>443.1</v>
      </c>
      <c r="R4315" s="299"/>
      <c r="S4315" s="300">
        <v>55.07</v>
      </c>
      <c r="T4315" s="301"/>
      <c r="U4315" s="246"/>
    </row>
    <row r="4316" spans="1:21" x14ac:dyDescent="0.25">
      <c r="A4316" s="290" t="s">
        <v>9299</v>
      </c>
      <c r="B4316" t="s">
        <v>317</v>
      </c>
      <c r="C4316" t="s">
        <v>318</v>
      </c>
      <c r="D4316" t="s">
        <v>319</v>
      </c>
      <c r="E4316" t="s">
        <v>9300</v>
      </c>
      <c r="F4316" t="s">
        <v>124</v>
      </c>
      <c r="G4316" t="s">
        <v>140</v>
      </c>
      <c r="H4316" t="s">
        <v>833</v>
      </c>
      <c r="I4316" s="200">
        <v>6611</v>
      </c>
      <c r="J4316" s="200"/>
      <c r="K4316" s="237">
        <v>143.5</v>
      </c>
      <c r="L4316" s="237"/>
      <c r="M4316" s="288">
        <v>46.07</v>
      </c>
      <c r="N4316" s="288"/>
      <c r="O4316" s="311">
        <v>6875</v>
      </c>
      <c r="P4316" s="298"/>
      <c r="Q4316" s="299">
        <v>140.9</v>
      </c>
      <c r="R4316" s="299"/>
      <c r="S4316" s="300">
        <v>48.79</v>
      </c>
      <c r="T4316" s="301"/>
      <c r="U4316" s="246"/>
    </row>
    <row r="4317" spans="1:21" x14ac:dyDescent="0.25">
      <c r="A4317" s="290" t="s">
        <v>9301</v>
      </c>
      <c r="B4317" t="s">
        <v>317</v>
      </c>
      <c r="C4317" t="s">
        <v>318</v>
      </c>
      <c r="D4317" t="s">
        <v>319</v>
      </c>
      <c r="E4317" t="s">
        <v>9302</v>
      </c>
      <c r="F4317" t="s">
        <v>124</v>
      </c>
      <c r="G4317" t="s">
        <v>140</v>
      </c>
      <c r="H4317" t="s">
        <v>1469</v>
      </c>
      <c r="I4317" s="200">
        <v>0</v>
      </c>
      <c r="J4317" s="200"/>
      <c r="K4317" s="237">
        <v>0</v>
      </c>
      <c r="L4317" s="237"/>
      <c r="M4317" s="288">
        <v>0</v>
      </c>
      <c r="N4317" s="288"/>
      <c r="O4317" s="311">
        <v>0</v>
      </c>
      <c r="P4317" s="298"/>
      <c r="Q4317" s="299">
        <v>0</v>
      </c>
      <c r="R4317" s="299"/>
      <c r="S4317" s="300">
        <v>0</v>
      </c>
      <c r="T4317" s="301"/>
      <c r="U4317" s="246"/>
    </row>
    <row r="4318" spans="1:21" x14ac:dyDescent="0.25">
      <c r="A4318" s="290" t="s">
        <v>9303</v>
      </c>
      <c r="B4318" t="s">
        <v>317</v>
      </c>
      <c r="C4318" t="s">
        <v>318</v>
      </c>
      <c r="D4318" t="s">
        <v>319</v>
      </c>
      <c r="E4318" t="s">
        <v>9304</v>
      </c>
      <c r="F4318" t="s">
        <v>124</v>
      </c>
      <c r="G4318" t="s">
        <v>140</v>
      </c>
      <c r="H4318" t="s">
        <v>833</v>
      </c>
      <c r="I4318" s="200">
        <v>30500</v>
      </c>
      <c r="J4318" s="200"/>
      <c r="K4318" s="237">
        <v>2603</v>
      </c>
      <c r="L4318" s="237"/>
      <c r="M4318" s="288">
        <v>11.72</v>
      </c>
      <c r="N4318" s="288"/>
      <c r="O4318" s="311">
        <v>30500</v>
      </c>
      <c r="P4318" s="298"/>
      <c r="Q4318" s="299">
        <v>2616.6</v>
      </c>
      <c r="R4318" s="299"/>
      <c r="S4318" s="300">
        <v>11.66</v>
      </c>
      <c r="T4318" s="301"/>
      <c r="U4318" s="246"/>
    </row>
    <row r="4319" spans="1:21" x14ac:dyDescent="0.25">
      <c r="A4319" s="290" t="s">
        <v>9305</v>
      </c>
      <c r="B4319" t="s">
        <v>317</v>
      </c>
      <c r="C4319" t="s">
        <v>318</v>
      </c>
      <c r="D4319" t="s">
        <v>319</v>
      </c>
      <c r="E4319" t="s">
        <v>9306</v>
      </c>
      <c r="F4319" t="s">
        <v>124</v>
      </c>
      <c r="G4319" t="s">
        <v>140</v>
      </c>
      <c r="H4319" t="s">
        <v>833</v>
      </c>
      <c r="I4319" s="200">
        <v>4530</v>
      </c>
      <c r="J4319" s="200"/>
      <c r="K4319" s="237">
        <v>253.7</v>
      </c>
      <c r="L4319" s="237"/>
      <c r="M4319" s="288">
        <v>17.86</v>
      </c>
      <c r="N4319" s="288"/>
      <c r="O4319" s="311">
        <v>5200</v>
      </c>
      <c r="P4319" s="298"/>
      <c r="Q4319" s="299">
        <v>257.8</v>
      </c>
      <c r="R4319" s="299"/>
      <c r="S4319" s="300">
        <v>20.170000000000002</v>
      </c>
      <c r="T4319" s="301"/>
      <c r="U4319" s="246"/>
    </row>
    <row r="4320" spans="1:21" x14ac:dyDescent="0.25">
      <c r="A4320" s="290" t="s">
        <v>9307</v>
      </c>
      <c r="B4320" t="s">
        <v>317</v>
      </c>
      <c r="C4320" t="s">
        <v>318</v>
      </c>
      <c r="D4320" t="s">
        <v>319</v>
      </c>
      <c r="E4320" t="s">
        <v>9308</v>
      </c>
      <c r="F4320" t="s">
        <v>124</v>
      </c>
      <c r="G4320" t="s">
        <v>140</v>
      </c>
      <c r="H4320" t="s">
        <v>833</v>
      </c>
      <c r="I4320" s="200">
        <v>13000</v>
      </c>
      <c r="J4320" s="200"/>
      <c r="K4320" s="237">
        <v>160.6</v>
      </c>
      <c r="L4320" s="237"/>
      <c r="M4320" s="288">
        <v>80.95</v>
      </c>
      <c r="N4320" s="288"/>
      <c r="O4320" s="311">
        <v>14500</v>
      </c>
      <c r="P4320" s="298"/>
      <c r="Q4320" s="299">
        <v>165.7</v>
      </c>
      <c r="R4320" s="299"/>
      <c r="S4320" s="300">
        <v>87.51</v>
      </c>
      <c r="T4320" s="301"/>
      <c r="U4320" s="246"/>
    </row>
    <row r="4321" spans="1:21" x14ac:dyDescent="0.25">
      <c r="A4321" s="290" t="s">
        <v>9309</v>
      </c>
      <c r="B4321" t="s">
        <v>317</v>
      </c>
      <c r="C4321" t="s">
        <v>318</v>
      </c>
      <c r="D4321" t="s">
        <v>319</v>
      </c>
      <c r="E4321" t="s">
        <v>9310</v>
      </c>
      <c r="F4321" t="s">
        <v>124</v>
      </c>
      <c r="G4321" t="s">
        <v>140</v>
      </c>
      <c r="H4321" t="s">
        <v>833</v>
      </c>
      <c r="I4321" s="200">
        <v>7362</v>
      </c>
      <c r="J4321" s="200"/>
      <c r="K4321" s="237">
        <v>122.8</v>
      </c>
      <c r="L4321" s="237"/>
      <c r="M4321" s="288">
        <v>59.95</v>
      </c>
      <c r="N4321" s="288"/>
      <c r="O4321" s="311">
        <v>7508</v>
      </c>
      <c r="P4321" s="298"/>
      <c r="Q4321" s="299">
        <v>118.9</v>
      </c>
      <c r="R4321" s="299"/>
      <c r="S4321" s="300">
        <v>63.15</v>
      </c>
      <c r="T4321" s="301"/>
      <c r="U4321" s="246"/>
    </row>
    <row r="4322" spans="1:21" x14ac:dyDescent="0.25">
      <c r="A4322" s="290" t="s">
        <v>9311</v>
      </c>
      <c r="B4322" t="s">
        <v>317</v>
      </c>
      <c r="C4322" t="s">
        <v>318</v>
      </c>
      <c r="D4322" t="s">
        <v>319</v>
      </c>
      <c r="E4322" t="s">
        <v>9312</v>
      </c>
      <c r="F4322" t="s">
        <v>124</v>
      </c>
      <c r="G4322" t="s">
        <v>140</v>
      </c>
      <c r="H4322" t="s">
        <v>833</v>
      </c>
      <c r="I4322" s="200">
        <v>14960</v>
      </c>
      <c r="J4322" s="200"/>
      <c r="K4322" s="237">
        <v>691.5</v>
      </c>
      <c r="L4322" s="237"/>
      <c r="M4322" s="288">
        <v>21.63</v>
      </c>
      <c r="N4322" s="288"/>
      <c r="O4322" s="311">
        <v>17952</v>
      </c>
      <c r="P4322" s="298"/>
      <c r="Q4322" s="299">
        <v>696.1</v>
      </c>
      <c r="R4322" s="299"/>
      <c r="S4322" s="300">
        <v>25.79</v>
      </c>
      <c r="T4322" s="301"/>
      <c r="U4322" s="246"/>
    </row>
    <row r="4323" spans="1:21" x14ac:dyDescent="0.25">
      <c r="A4323" s="290" t="s">
        <v>9313</v>
      </c>
      <c r="B4323" t="s">
        <v>317</v>
      </c>
      <c r="C4323" t="s">
        <v>318</v>
      </c>
      <c r="D4323" t="s">
        <v>319</v>
      </c>
      <c r="E4323" t="s">
        <v>9314</v>
      </c>
      <c r="F4323" t="s">
        <v>124</v>
      </c>
      <c r="G4323" t="s">
        <v>140</v>
      </c>
      <c r="H4323" t="s">
        <v>833</v>
      </c>
      <c r="I4323" s="200">
        <v>17600</v>
      </c>
      <c r="J4323" s="200"/>
      <c r="K4323" s="237">
        <v>863.3</v>
      </c>
      <c r="L4323" s="237"/>
      <c r="M4323" s="288">
        <v>20.39</v>
      </c>
      <c r="N4323" s="288"/>
      <c r="O4323" s="311">
        <v>18180</v>
      </c>
      <c r="P4323" s="298"/>
      <c r="Q4323" s="299">
        <v>868.7</v>
      </c>
      <c r="R4323" s="299"/>
      <c r="S4323" s="300">
        <v>20.93</v>
      </c>
      <c r="T4323" s="301"/>
      <c r="U4323" s="246"/>
    </row>
    <row r="4324" spans="1:21" x14ac:dyDescent="0.25">
      <c r="A4324" s="290" t="s">
        <v>9315</v>
      </c>
      <c r="B4324" t="s">
        <v>317</v>
      </c>
      <c r="C4324" t="s">
        <v>318</v>
      </c>
      <c r="D4324" t="s">
        <v>319</v>
      </c>
      <c r="E4324" t="s">
        <v>9316</v>
      </c>
      <c r="F4324" t="s">
        <v>124</v>
      </c>
      <c r="G4324" t="s">
        <v>140</v>
      </c>
      <c r="H4324" t="s">
        <v>833</v>
      </c>
      <c r="I4324" s="200">
        <v>3804</v>
      </c>
      <c r="J4324" s="200"/>
      <c r="K4324" s="237">
        <v>89.3</v>
      </c>
      <c r="L4324" s="237"/>
      <c r="M4324" s="288">
        <v>42.6</v>
      </c>
      <c r="N4324" s="288"/>
      <c r="O4324" s="311">
        <v>3855</v>
      </c>
      <c r="P4324" s="298"/>
      <c r="Q4324" s="299">
        <v>90.5</v>
      </c>
      <c r="R4324" s="299"/>
      <c r="S4324" s="300">
        <v>42.6</v>
      </c>
      <c r="T4324" s="301"/>
      <c r="U4324" s="246"/>
    </row>
    <row r="4325" spans="1:21" x14ac:dyDescent="0.25">
      <c r="A4325" s="290" t="s">
        <v>9317</v>
      </c>
      <c r="B4325" t="s">
        <v>317</v>
      </c>
      <c r="C4325" t="s">
        <v>318</v>
      </c>
      <c r="D4325" t="s">
        <v>319</v>
      </c>
      <c r="E4325" t="s">
        <v>9318</v>
      </c>
      <c r="F4325" t="s">
        <v>124</v>
      </c>
      <c r="G4325" t="s">
        <v>140</v>
      </c>
      <c r="H4325" t="s">
        <v>833</v>
      </c>
      <c r="I4325" s="200">
        <v>4410</v>
      </c>
      <c r="J4325" s="200"/>
      <c r="K4325" s="237">
        <v>241.7</v>
      </c>
      <c r="L4325" s="237"/>
      <c r="M4325" s="288">
        <v>18.25</v>
      </c>
      <c r="N4325" s="288"/>
      <c r="O4325" s="311">
        <v>4498</v>
      </c>
      <c r="P4325" s="298"/>
      <c r="Q4325" s="299">
        <v>242.3</v>
      </c>
      <c r="R4325" s="299"/>
      <c r="S4325" s="300">
        <v>18.559999999999999</v>
      </c>
      <c r="T4325" s="301"/>
      <c r="U4325" s="246"/>
    </row>
    <row r="4326" spans="1:21" x14ac:dyDescent="0.25">
      <c r="A4326" s="290" t="s">
        <v>9319</v>
      </c>
      <c r="B4326" t="s">
        <v>317</v>
      </c>
      <c r="C4326" t="s">
        <v>318</v>
      </c>
      <c r="D4326" t="s">
        <v>319</v>
      </c>
      <c r="E4326" t="s">
        <v>9320</v>
      </c>
      <c r="F4326" t="s">
        <v>124</v>
      </c>
      <c r="G4326" t="s">
        <v>140</v>
      </c>
      <c r="H4326" t="s">
        <v>833</v>
      </c>
      <c r="I4326" s="200">
        <v>2600</v>
      </c>
      <c r="J4326" s="200"/>
      <c r="K4326" s="237">
        <v>60.1</v>
      </c>
      <c r="L4326" s="237"/>
      <c r="M4326" s="288">
        <v>43.26</v>
      </c>
      <c r="N4326" s="288"/>
      <c r="O4326" s="311">
        <v>2700</v>
      </c>
      <c r="P4326" s="298"/>
      <c r="Q4326" s="299">
        <v>59.5</v>
      </c>
      <c r="R4326" s="299"/>
      <c r="S4326" s="300">
        <v>45.38</v>
      </c>
      <c r="T4326" s="301"/>
      <c r="U4326" s="246"/>
    </row>
    <row r="4327" spans="1:21" x14ac:dyDescent="0.25">
      <c r="A4327" s="290" t="s">
        <v>9321</v>
      </c>
      <c r="B4327" t="s">
        <v>317</v>
      </c>
      <c r="C4327" t="s">
        <v>318</v>
      </c>
      <c r="D4327" t="s">
        <v>319</v>
      </c>
      <c r="E4327" t="s">
        <v>9322</v>
      </c>
      <c r="F4327" t="s">
        <v>124</v>
      </c>
      <c r="G4327" t="s">
        <v>140</v>
      </c>
      <c r="H4327" t="s">
        <v>833</v>
      </c>
      <c r="I4327" s="200">
        <v>5610</v>
      </c>
      <c r="J4327" s="200"/>
      <c r="K4327" s="237">
        <v>151.4</v>
      </c>
      <c r="L4327" s="237"/>
      <c r="M4327" s="288">
        <v>37.049999999999997</v>
      </c>
      <c r="N4327" s="288"/>
      <c r="O4327" s="311">
        <v>5610</v>
      </c>
      <c r="P4327" s="298"/>
      <c r="Q4327" s="299">
        <v>155.1</v>
      </c>
      <c r="R4327" s="299"/>
      <c r="S4327" s="300">
        <v>36.17</v>
      </c>
      <c r="T4327" s="301"/>
      <c r="U4327" s="246"/>
    </row>
    <row r="4328" spans="1:21" x14ac:dyDescent="0.25">
      <c r="A4328" s="290" t="s">
        <v>9323</v>
      </c>
      <c r="B4328" t="s">
        <v>317</v>
      </c>
      <c r="C4328" t="s">
        <v>318</v>
      </c>
      <c r="D4328" t="s">
        <v>319</v>
      </c>
      <c r="E4328" t="s">
        <v>9324</v>
      </c>
      <c r="F4328" t="s">
        <v>124</v>
      </c>
      <c r="G4328" t="s">
        <v>140</v>
      </c>
      <c r="H4328" t="s">
        <v>833</v>
      </c>
      <c r="I4328" s="200">
        <v>2300</v>
      </c>
      <c r="J4328" s="200"/>
      <c r="K4328" s="237">
        <v>96.3</v>
      </c>
      <c r="L4328" s="237"/>
      <c r="M4328" s="288">
        <v>23.88</v>
      </c>
      <c r="N4328" s="288"/>
      <c r="O4328" s="311">
        <v>3000</v>
      </c>
      <c r="P4328" s="298"/>
      <c r="Q4328" s="299">
        <v>92.6</v>
      </c>
      <c r="R4328" s="299"/>
      <c r="S4328" s="300">
        <v>32.4</v>
      </c>
      <c r="T4328" s="301"/>
      <c r="U4328" s="246"/>
    </row>
    <row r="4329" spans="1:21" x14ac:dyDescent="0.25">
      <c r="A4329" s="290" t="s">
        <v>9325</v>
      </c>
      <c r="B4329" t="s">
        <v>317</v>
      </c>
      <c r="C4329" t="s">
        <v>318</v>
      </c>
      <c r="D4329" t="s">
        <v>319</v>
      </c>
      <c r="E4329" t="s">
        <v>9326</v>
      </c>
      <c r="F4329" t="s">
        <v>124</v>
      </c>
      <c r="G4329" t="s">
        <v>140</v>
      </c>
      <c r="H4329" t="s">
        <v>833</v>
      </c>
      <c r="I4329" s="200">
        <v>193046</v>
      </c>
      <c r="J4329" s="200"/>
      <c r="K4329" s="237">
        <v>2378.9</v>
      </c>
      <c r="L4329" s="237"/>
      <c r="M4329" s="288">
        <v>81.150000000000006</v>
      </c>
      <c r="N4329" s="288"/>
      <c r="O4329" s="311">
        <v>202663</v>
      </c>
      <c r="P4329" s="298"/>
      <c r="Q4329" s="299">
        <v>2497.4</v>
      </c>
      <c r="R4329" s="299"/>
      <c r="S4329" s="300">
        <v>81.150000000000006</v>
      </c>
      <c r="T4329" s="301"/>
      <c r="U4329" s="246"/>
    </row>
    <row r="4330" spans="1:21" x14ac:dyDescent="0.25">
      <c r="A4330" s="290" t="s">
        <v>9327</v>
      </c>
      <c r="B4330" t="s">
        <v>317</v>
      </c>
      <c r="C4330" t="s">
        <v>318</v>
      </c>
      <c r="D4330" t="s">
        <v>319</v>
      </c>
      <c r="E4330" t="s">
        <v>4507</v>
      </c>
      <c r="F4330" t="s">
        <v>124</v>
      </c>
      <c r="G4330" t="s">
        <v>140</v>
      </c>
      <c r="H4330" t="s">
        <v>833</v>
      </c>
      <c r="I4330" s="200">
        <v>12384</v>
      </c>
      <c r="J4330" s="200"/>
      <c r="K4330" s="237">
        <v>338.5</v>
      </c>
      <c r="L4330" s="237"/>
      <c r="M4330" s="288">
        <v>36.58</v>
      </c>
      <c r="N4330" s="288"/>
      <c r="O4330" s="311">
        <v>12632</v>
      </c>
      <c r="P4330" s="298"/>
      <c r="Q4330" s="299">
        <v>362.9</v>
      </c>
      <c r="R4330" s="299"/>
      <c r="S4330" s="300">
        <v>34.81</v>
      </c>
      <c r="T4330" s="301"/>
      <c r="U4330" s="246"/>
    </row>
    <row r="4331" spans="1:21" x14ac:dyDescent="0.25">
      <c r="A4331" s="290" t="s">
        <v>9328</v>
      </c>
      <c r="B4331" t="s">
        <v>317</v>
      </c>
      <c r="C4331" t="s">
        <v>318</v>
      </c>
      <c r="D4331" t="s">
        <v>319</v>
      </c>
      <c r="E4331" t="s">
        <v>9329</v>
      </c>
      <c r="F4331" t="s">
        <v>124</v>
      </c>
      <c r="G4331" t="s">
        <v>140</v>
      </c>
      <c r="H4331" t="s">
        <v>833</v>
      </c>
      <c r="I4331" s="200">
        <v>15000</v>
      </c>
      <c r="J4331" s="200"/>
      <c r="K4331" s="237">
        <v>296.60000000000002</v>
      </c>
      <c r="L4331" s="237"/>
      <c r="M4331" s="288">
        <v>50.57</v>
      </c>
      <c r="N4331" s="288"/>
      <c r="O4331" s="311">
        <v>16000</v>
      </c>
      <c r="P4331" s="298"/>
      <c r="Q4331" s="299">
        <v>299.7</v>
      </c>
      <c r="R4331" s="299"/>
      <c r="S4331" s="300">
        <v>53.39</v>
      </c>
      <c r="T4331" s="301"/>
      <c r="U4331" s="246"/>
    </row>
    <row r="4332" spans="1:21" x14ac:dyDescent="0.25">
      <c r="A4332" s="290" t="s">
        <v>9330</v>
      </c>
      <c r="B4332" t="s">
        <v>317</v>
      </c>
      <c r="C4332" t="s">
        <v>318</v>
      </c>
      <c r="D4332" t="s">
        <v>319</v>
      </c>
      <c r="E4332" t="s">
        <v>2684</v>
      </c>
      <c r="F4332" t="s">
        <v>124</v>
      </c>
      <c r="G4332" t="s">
        <v>140</v>
      </c>
      <c r="H4332" t="s">
        <v>833</v>
      </c>
      <c r="I4332" s="200">
        <v>3000</v>
      </c>
      <c r="J4332" s="200"/>
      <c r="K4332" s="237">
        <v>104.2</v>
      </c>
      <c r="L4332" s="237"/>
      <c r="M4332" s="288">
        <v>28.79</v>
      </c>
      <c r="N4332" s="288"/>
      <c r="O4332" s="311">
        <v>4700</v>
      </c>
      <c r="P4332" s="298"/>
      <c r="Q4332" s="299">
        <v>103.1</v>
      </c>
      <c r="R4332" s="299"/>
      <c r="S4332" s="300">
        <v>45.59</v>
      </c>
      <c r="T4332" s="301"/>
      <c r="U4332" s="246"/>
    </row>
    <row r="4333" spans="1:21" x14ac:dyDescent="0.25">
      <c r="A4333" s="290" t="s">
        <v>9331</v>
      </c>
      <c r="B4333" t="s">
        <v>317</v>
      </c>
      <c r="C4333" t="s">
        <v>318</v>
      </c>
      <c r="D4333" t="s">
        <v>319</v>
      </c>
      <c r="E4333" t="s">
        <v>9332</v>
      </c>
      <c r="F4333" t="s">
        <v>124</v>
      </c>
      <c r="G4333" t="s">
        <v>140</v>
      </c>
      <c r="H4333" t="s">
        <v>833</v>
      </c>
      <c r="I4333" s="200">
        <v>37406</v>
      </c>
      <c r="J4333" s="200"/>
      <c r="K4333" s="237">
        <v>3029.1</v>
      </c>
      <c r="L4333" s="237"/>
      <c r="M4333" s="288">
        <v>12.35</v>
      </c>
      <c r="N4333" s="288"/>
      <c r="O4333" s="311">
        <v>39184</v>
      </c>
      <c r="P4333" s="298"/>
      <c r="Q4333" s="299">
        <v>3022.4</v>
      </c>
      <c r="R4333" s="299"/>
      <c r="S4333" s="300">
        <v>12.96</v>
      </c>
      <c r="T4333" s="301"/>
      <c r="U4333" s="246"/>
    </row>
    <row r="4334" spans="1:21" x14ac:dyDescent="0.25">
      <c r="A4334" s="290" t="s">
        <v>9333</v>
      </c>
      <c r="B4334" t="s">
        <v>317</v>
      </c>
      <c r="C4334" t="s">
        <v>318</v>
      </c>
      <c r="D4334" t="s">
        <v>319</v>
      </c>
      <c r="E4334" t="s">
        <v>9334</v>
      </c>
      <c r="F4334" t="s">
        <v>124</v>
      </c>
      <c r="G4334" t="s">
        <v>140</v>
      </c>
      <c r="H4334" t="s">
        <v>833</v>
      </c>
      <c r="I4334" s="200">
        <v>49550</v>
      </c>
      <c r="J4334" s="200"/>
      <c r="K4334" s="237">
        <v>898.1</v>
      </c>
      <c r="L4334" s="237"/>
      <c r="M4334" s="288">
        <v>55.17</v>
      </c>
      <c r="N4334" s="288"/>
      <c r="O4334" s="311">
        <v>52800</v>
      </c>
      <c r="P4334" s="298"/>
      <c r="Q4334" s="299">
        <v>880.4</v>
      </c>
      <c r="R4334" s="299"/>
      <c r="S4334" s="300">
        <v>59.97</v>
      </c>
      <c r="T4334" s="301"/>
      <c r="U4334" s="246"/>
    </row>
    <row r="4335" spans="1:21" x14ac:dyDescent="0.25">
      <c r="A4335" s="290" t="s">
        <v>9335</v>
      </c>
      <c r="B4335" t="s">
        <v>317</v>
      </c>
      <c r="C4335" t="s">
        <v>318</v>
      </c>
      <c r="D4335" t="s">
        <v>319</v>
      </c>
      <c r="E4335" t="s">
        <v>9336</v>
      </c>
      <c r="F4335" t="s">
        <v>124</v>
      </c>
      <c r="G4335" t="s">
        <v>140</v>
      </c>
      <c r="H4335" t="s">
        <v>833</v>
      </c>
      <c r="I4335" s="200">
        <v>47692</v>
      </c>
      <c r="J4335" s="200"/>
      <c r="K4335" s="237">
        <v>456.5</v>
      </c>
      <c r="L4335" s="237"/>
      <c r="M4335" s="288">
        <v>104.47</v>
      </c>
      <c r="N4335" s="288"/>
      <c r="O4335" s="311">
        <v>48647</v>
      </c>
      <c r="P4335" s="298"/>
      <c r="Q4335" s="299">
        <v>460.3</v>
      </c>
      <c r="R4335" s="299"/>
      <c r="S4335" s="300">
        <v>105.68</v>
      </c>
      <c r="T4335" s="301"/>
      <c r="U4335" s="246"/>
    </row>
    <row r="4336" spans="1:21" x14ac:dyDescent="0.25">
      <c r="A4336" s="290" t="s">
        <v>9337</v>
      </c>
      <c r="B4336" t="s">
        <v>317</v>
      </c>
      <c r="C4336" t="s">
        <v>318</v>
      </c>
      <c r="D4336" t="s">
        <v>319</v>
      </c>
      <c r="E4336" t="s">
        <v>6965</v>
      </c>
      <c r="F4336" t="s">
        <v>124</v>
      </c>
      <c r="G4336" t="s">
        <v>140</v>
      </c>
      <c r="H4336" t="s">
        <v>833</v>
      </c>
      <c r="I4336" s="200">
        <v>40000</v>
      </c>
      <c r="J4336" s="200"/>
      <c r="K4336" s="237">
        <v>497.4</v>
      </c>
      <c r="L4336" s="237"/>
      <c r="M4336" s="288">
        <v>80.42</v>
      </c>
      <c r="N4336" s="288"/>
      <c r="O4336" s="311">
        <v>40000</v>
      </c>
      <c r="P4336" s="298"/>
      <c r="Q4336" s="299">
        <v>499.5</v>
      </c>
      <c r="R4336" s="299"/>
      <c r="S4336" s="300">
        <v>80.08</v>
      </c>
      <c r="T4336" s="301"/>
      <c r="U4336" s="246"/>
    </row>
    <row r="4337" spans="1:21" x14ac:dyDescent="0.25">
      <c r="A4337" s="290" t="s">
        <v>9338</v>
      </c>
      <c r="B4337" t="s">
        <v>317</v>
      </c>
      <c r="C4337" t="s">
        <v>318</v>
      </c>
      <c r="D4337" t="s">
        <v>319</v>
      </c>
      <c r="E4337" t="s">
        <v>9339</v>
      </c>
      <c r="F4337" t="s">
        <v>124</v>
      </c>
      <c r="G4337" t="s">
        <v>140</v>
      </c>
      <c r="H4337" t="s">
        <v>833</v>
      </c>
      <c r="I4337" s="200">
        <v>5785</v>
      </c>
      <c r="J4337" s="200"/>
      <c r="K4337" s="237">
        <v>143.5</v>
      </c>
      <c r="L4337" s="237"/>
      <c r="M4337" s="288">
        <v>40.32</v>
      </c>
      <c r="N4337" s="288"/>
      <c r="O4337" s="311">
        <v>5988</v>
      </c>
      <c r="P4337" s="298"/>
      <c r="Q4337" s="299">
        <v>149.5</v>
      </c>
      <c r="R4337" s="299"/>
      <c r="S4337" s="300">
        <v>40.049999999999997</v>
      </c>
      <c r="T4337" s="301"/>
      <c r="U4337" s="246"/>
    </row>
    <row r="4338" spans="1:21" x14ac:dyDescent="0.25">
      <c r="A4338" s="290" t="s">
        <v>9340</v>
      </c>
      <c r="B4338" t="s">
        <v>317</v>
      </c>
      <c r="C4338" t="s">
        <v>318</v>
      </c>
      <c r="D4338" t="s">
        <v>319</v>
      </c>
      <c r="E4338" t="s">
        <v>9341</v>
      </c>
      <c r="F4338" t="s">
        <v>124</v>
      </c>
      <c r="G4338" t="s">
        <v>140</v>
      </c>
      <c r="H4338" t="s">
        <v>833</v>
      </c>
      <c r="I4338" s="200">
        <v>1830</v>
      </c>
      <c r="J4338" s="200"/>
      <c r="K4338" s="237">
        <v>39.700000000000003</v>
      </c>
      <c r="L4338" s="237"/>
      <c r="M4338" s="288">
        <v>46.1</v>
      </c>
      <c r="N4338" s="288"/>
      <c r="O4338" s="311">
        <v>2000</v>
      </c>
      <c r="P4338" s="298"/>
      <c r="Q4338" s="299">
        <v>39.9</v>
      </c>
      <c r="R4338" s="299"/>
      <c r="S4338" s="300">
        <v>50.13</v>
      </c>
      <c r="T4338" s="301"/>
      <c r="U4338" s="246"/>
    </row>
    <row r="4339" spans="1:21" x14ac:dyDescent="0.25">
      <c r="A4339" s="290" t="s">
        <v>9342</v>
      </c>
      <c r="B4339" t="s">
        <v>317</v>
      </c>
      <c r="C4339" t="s">
        <v>318</v>
      </c>
      <c r="D4339" t="s">
        <v>319</v>
      </c>
      <c r="E4339" t="s">
        <v>9343</v>
      </c>
      <c r="F4339" t="s">
        <v>124</v>
      </c>
      <c r="G4339" t="s">
        <v>140</v>
      </c>
      <c r="H4339" t="s">
        <v>833</v>
      </c>
      <c r="I4339" s="200">
        <v>41926</v>
      </c>
      <c r="J4339" s="200"/>
      <c r="K4339" s="237">
        <v>629</v>
      </c>
      <c r="L4339" s="237"/>
      <c r="M4339" s="288">
        <v>66.66</v>
      </c>
      <c r="N4339" s="288"/>
      <c r="O4339" s="311">
        <v>44023</v>
      </c>
      <c r="P4339" s="298"/>
      <c r="Q4339" s="299">
        <v>647.20000000000005</v>
      </c>
      <c r="R4339" s="299"/>
      <c r="S4339" s="300">
        <v>68.02</v>
      </c>
      <c r="T4339" s="301"/>
      <c r="U4339" s="246"/>
    </row>
    <row r="4340" spans="1:21" x14ac:dyDescent="0.25">
      <c r="A4340" s="290" t="s">
        <v>9344</v>
      </c>
      <c r="B4340" t="s">
        <v>317</v>
      </c>
      <c r="C4340" t="s">
        <v>318</v>
      </c>
      <c r="D4340" t="s">
        <v>319</v>
      </c>
      <c r="E4340" t="s">
        <v>9345</v>
      </c>
      <c r="F4340" t="s">
        <v>124</v>
      </c>
      <c r="G4340" t="s">
        <v>140</v>
      </c>
      <c r="H4340" t="s">
        <v>833</v>
      </c>
      <c r="I4340" s="200">
        <v>6200</v>
      </c>
      <c r="J4340" s="200"/>
      <c r="K4340" s="237">
        <v>121.4</v>
      </c>
      <c r="L4340" s="237"/>
      <c r="M4340" s="288">
        <v>51.07</v>
      </c>
      <c r="N4340" s="288"/>
      <c r="O4340" s="311">
        <v>6500</v>
      </c>
      <c r="P4340" s="298"/>
      <c r="Q4340" s="299">
        <v>122.1</v>
      </c>
      <c r="R4340" s="299"/>
      <c r="S4340" s="300">
        <v>53.24</v>
      </c>
      <c r="T4340" s="301"/>
      <c r="U4340" s="246"/>
    </row>
    <row r="4341" spans="1:21" x14ac:dyDescent="0.25">
      <c r="A4341" s="290" t="s">
        <v>9346</v>
      </c>
      <c r="B4341" t="s">
        <v>317</v>
      </c>
      <c r="C4341" t="s">
        <v>318</v>
      </c>
      <c r="D4341" t="s">
        <v>319</v>
      </c>
      <c r="E4341" t="s">
        <v>9347</v>
      </c>
      <c r="F4341" t="s">
        <v>124</v>
      </c>
      <c r="G4341" t="s">
        <v>140</v>
      </c>
      <c r="H4341" t="s">
        <v>833</v>
      </c>
      <c r="I4341" s="200">
        <v>77500</v>
      </c>
      <c r="J4341" s="200"/>
      <c r="K4341" s="237">
        <v>1733.3</v>
      </c>
      <c r="L4341" s="237"/>
      <c r="M4341" s="288">
        <v>44.71</v>
      </c>
      <c r="N4341" s="288"/>
      <c r="O4341" s="311">
        <v>78500</v>
      </c>
      <c r="P4341" s="298"/>
      <c r="Q4341" s="299">
        <v>1744.6</v>
      </c>
      <c r="R4341" s="299"/>
      <c r="S4341" s="300">
        <v>45</v>
      </c>
      <c r="T4341" s="301"/>
      <c r="U4341" s="246"/>
    </row>
    <row r="4342" spans="1:21" x14ac:dyDescent="0.25">
      <c r="A4342" s="290" t="s">
        <v>9348</v>
      </c>
      <c r="B4342" t="s">
        <v>317</v>
      </c>
      <c r="C4342" t="s">
        <v>318</v>
      </c>
      <c r="D4342" t="s">
        <v>319</v>
      </c>
      <c r="E4342" t="s">
        <v>9349</v>
      </c>
      <c r="F4342" t="s">
        <v>124</v>
      </c>
      <c r="G4342" t="s">
        <v>140</v>
      </c>
      <c r="H4342" t="s">
        <v>833</v>
      </c>
      <c r="I4342" s="200">
        <v>7500</v>
      </c>
      <c r="J4342" s="200"/>
      <c r="K4342" s="237">
        <v>289.39999999999998</v>
      </c>
      <c r="L4342" s="237"/>
      <c r="M4342" s="288">
        <v>25.92</v>
      </c>
      <c r="N4342" s="288"/>
      <c r="O4342" s="311">
        <v>7500</v>
      </c>
      <c r="P4342" s="298"/>
      <c r="Q4342" s="299">
        <v>284.5</v>
      </c>
      <c r="R4342" s="299"/>
      <c r="S4342" s="300">
        <v>26.36</v>
      </c>
      <c r="T4342" s="301"/>
      <c r="U4342" s="246"/>
    </row>
    <row r="4343" spans="1:21" x14ac:dyDescent="0.25">
      <c r="A4343" s="290" t="s">
        <v>9350</v>
      </c>
      <c r="B4343" t="s">
        <v>317</v>
      </c>
      <c r="C4343" t="s">
        <v>318</v>
      </c>
      <c r="D4343" t="s">
        <v>319</v>
      </c>
      <c r="E4343" t="s">
        <v>9351</v>
      </c>
      <c r="F4343" t="s">
        <v>124</v>
      </c>
      <c r="G4343" t="s">
        <v>140</v>
      </c>
      <c r="H4343" t="s">
        <v>833</v>
      </c>
      <c r="I4343" s="200">
        <v>6700</v>
      </c>
      <c r="J4343" s="200"/>
      <c r="K4343" s="237">
        <v>97.1</v>
      </c>
      <c r="L4343" s="237"/>
      <c r="M4343" s="288">
        <v>69</v>
      </c>
      <c r="N4343" s="288"/>
      <c r="O4343" s="311">
        <v>6700</v>
      </c>
      <c r="P4343" s="298"/>
      <c r="Q4343" s="299">
        <v>98.4</v>
      </c>
      <c r="R4343" s="299"/>
      <c r="S4343" s="300">
        <v>68.09</v>
      </c>
      <c r="T4343" s="301"/>
      <c r="U4343" s="246"/>
    </row>
    <row r="4344" spans="1:21" x14ac:dyDescent="0.25">
      <c r="A4344" s="290" t="s">
        <v>9352</v>
      </c>
      <c r="B4344" t="s">
        <v>317</v>
      </c>
      <c r="C4344" t="s">
        <v>318</v>
      </c>
      <c r="D4344" t="s">
        <v>319</v>
      </c>
      <c r="E4344" t="s">
        <v>9353</v>
      </c>
      <c r="F4344" t="s">
        <v>124</v>
      </c>
      <c r="G4344" t="s">
        <v>140</v>
      </c>
      <c r="H4344" t="s">
        <v>833</v>
      </c>
      <c r="I4344" s="200">
        <v>11500</v>
      </c>
      <c r="J4344" s="200"/>
      <c r="K4344" s="237">
        <v>219.4</v>
      </c>
      <c r="L4344" s="237"/>
      <c r="M4344" s="288">
        <v>52.42</v>
      </c>
      <c r="N4344" s="288"/>
      <c r="O4344" s="311">
        <v>11845</v>
      </c>
      <c r="P4344" s="298"/>
      <c r="Q4344" s="299">
        <v>218.7</v>
      </c>
      <c r="R4344" s="299"/>
      <c r="S4344" s="300">
        <v>54.16</v>
      </c>
      <c r="T4344" s="301"/>
      <c r="U4344" s="246"/>
    </row>
    <row r="4345" spans="1:21" x14ac:dyDescent="0.25">
      <c r="A4345" s="290" t="s">
        <v>9354</v>
      </c>
      <c r="B4345" t="s">
        <v>317</v>
      </c>
      <c r="C4345" t="s">
        <v>318</v>
      </c>
      <c r="D4345" t="s">
        <v>319</v>
      </c>
      <c r="E4345" t="s">
        <v>9355</v>
      </c>
      <c r="F4345" t="s">
        <v>124</v>
      </c>
      <c r="G4345" t="s">
        <v>140</v>
      </c>
      <c r="H4345" t="s">
        <v>833</v>
      </c>
      <c r="I4345" s="200">
        <v>44397</v>
      </c>
      <c r="J4345" s="200"/>
      <c r="K4345" s="237">
        <v>611.70000000000005</v>
      </c>
      <c r="L4345" s="237"/>
      <c r="M4345" s="288">
        <v>72.58</v>
      </c>
      <c r="N4345" s="288"/>
      <c r="O4345" s="311">
        <v>44320</v>
      </c>
      <c r="P4345" s="298"/>
      <c r="Q4345" s="299">
        <v>610.6</v>
      </c>
      <c r="R4345" s="299"/>
      <c r="S4345" s="300">
        <v>72.58</v>
      </c>
      <c r="T4345" s="301"/>
      <c r="U4345" s="246"/>
    </row>
    <row r="4346" spans="1:21" x14ac:dyDescent="0.25">
      <c r="A4346" s="290" t="s">
        <v>9356</v>
      </c>
      <c r="B4346" t="s">
        <v>317</v>
      </c>
      <c r="C4346" t="s">
        <v>318</v>
      </c>
      <c r="D4346" t="s">
        <v>319</v>
      </c>
      <c r="E4346" t="s">
        <v>9357</v>
      </c>
      <c r="F4346" t="s">
        <v>124</v>
      </c>
      <c r="G4346" t="s">
        <v>140</v>
      </c>
      <c r="H4346" t="s">
        <v>833</v>
      </c>
      <c r="I4346" s="200">
        <v>10000</v>
      </c>
      <c r="J4346" s="200"/>
      <c r="K4346" s="237">
        <v>216.6</v>
      </c>
      <c r="L4346" s="237"/>
      <c r="M4346" s="288">
        <v>46.17</v>
      </c>
      <c r="N4346" s="288"/>
      <c r="O4346" s="311">
        <v>10500</v>
      </c>
      <c r="P4346" s="298"/>
      <c r="Q4346" s="299">
        <v>215.6</v>
      </c>
      <c r="R4346" s="299"/>
      <c r="S4346" s="300">
        <v>48.7</v>
      </c>
      <c r="T4346" s="301"/>
      <c r="U4346" s="246"/>
    </row>
    <row r="4347" spans="1:21" x14ac:dyDescent="0.25">
      <c r="A4347" s="290" t="s">
        <v>9358</v>
      </c>
      <c r="B4347" t="s">
        <v>317</v>
      </c>
      <c r="C4347" t="s">
        <v>318</v>
      </c>
      <c r="D4347" t="s">
        <v>319</v>
      </c>
      <c r="E4347" t="s">
        <v>9359</v>
      </c>
      <c r="F4347" t="s">
        <v>124</v>
      </c>
      <c r="G4347" t="s">
        <v>140</v>
      </c>
      <c r="H4347" t="s">
        <v>833</v>
      </c>
      <c r="I4347" s="200">
        <v>275291</v>
      </c>
      <c r="J4347" s="200"/>
      <c r="K4347" s="237">
        <v>3401.7</v>
      </c>
      <c r="L4347" s="237"/>
      <c r="M4347" s="288">
        <v>80.930000000000007</v>
      </c>
      <c r="N4347" s="288"/>
      <c r="O4347" s="311">
        <v>313270</v>
      </c>
      <c r="P4347" s="298"/>
      <c r="Q4347" s="299">
        <v>3617.4</v>
      </c>
      <c r="R4347" s="299"/>
      <c r="S4347" s="300">
        <v>86.6</v>
      </c>
      <c r="T4347" s="301"/>
      <c r="U4347" s="246"/>
    </row>
    <row r="4348" spans="1:21" x14ac:dyDescent="0.25">
      <c r="A4348" s="290" t="s">
        <v>9360</v>
      </c>
      <c r="B4348" t="s">
        <v>317</v>
      </c>
      <c r="C4348" t="s">
        <v>318</v>
      </c>
      <c r="D4348" t="s">
        <v>319</v>
      </c>
      <c r="E4348" t="s">
        <v>9361</v>
      </c>
      <c r="F4348" t="s">
        <v>124</v>
      </c>
      <c r="G4348" t="s">
        <v>140</v>
      </c>
      <c r="H4348" t="s">
        <v>833</v>
      </c>
      <c r="I4348" s="200">
        <v>8000</v>
      </c>
      <c r="J4348" s="200"/>
      <c r="K4348" s="237">
        <v>343.6</v>
      </c>
      <c r="L4348" s="237"/>
      <c r="M4348" s="288">
        <v>23.28</v>
      </c>
      <c r="N4348" s="288"/>
      <c r="O4348" s="311">
        <v>8000</v>
      </c>
      <c r="P4348" s="298"/>
      <c r="Q4348" s="299">
        <v>348.2</v>
      </c>
      <c r="R4348" s="299"/>
      <c r="S4348" s="300">
        <v>22.98</v>
      </c>
      <c r="T4348" s="301"/>
      <c r="U4348" s="246"/>
    </row>
    <row r="4349" spans="1:21" x14ac:dyDescent="0.25">
      <c r="A4349" s="290" t="s">
        <v>9362</v>
      </c>
      <c r="B4349" t="s">
        <v>317</v>
      </c>
      <c r="C4349" t="s">
        <v>318</v>
      </c>
      <c r="D4349" t="s">
        <v>319</v>
      </c>
      <c r="E4349" t="s">
        <v>538</v>
      </c>
      <c r="F4349" t="s">
        <v>124</v>
      </c>
      <c r="G4349" t="s">
        <v>140</v>
      </c>
      <c r="H4349" t="s">
        <v>833</v>
      </c>
      <c r="I4349" s="200">
        <v>25895</v>
      </c>
      <c r="J4349" s="200"/>
      <c r="K4349" s="237">
        <v>1100.4000000000001</v>
      </c>
      <c r="L4349" s="237"/>
      <c r="M4349" s="288">
        <v>23.53</v>
      </c>
      <c r="N4349" s="288"/>
      <c r="O4349" s="311">
        <v>27500</v>
      </c>
      <c r="P4349" s="298"/>
      <c r="Q4349" s="299">
        <v>1100.9000000000001</v>
      </c>
      <c r="R4349" s="299"/>
      <c r="S4349" s="300">
        <v>24.98</v>
      </c>
      <c r="T4349" s="301"/>
      <c r="U4349" s="246"/>
    </row>
    <row r="4350" spans="1:21" x14ac:dyDescent="0.25">
      <c r="A4350" s="290" t="s">
        <v>9363</v>
      </c>
      <c r="B4350" t="s">
        <v>317</v>
      </c>
      <c r="C4350" t="s">
        <v>318</v>
      </c>
      <c r="D4350" t="s">
        <v>319</v>
      </c>
      <c r="E4350" t="s">
        <v>9364</v>
      </c>
      <c r="F4350" t="s">
        <v>124</v>
      </c>
      <c r="G4350" t="s">
        <v>140</v>
      </c>
      <c r="H4350" t="s">
        <v>833</v>
      </c>
      <c r="I4350" s="200">
        <v>52614</v>
      </c>
      <c r="J4350" s="200"/>
      <c r="K4350" s="237">
        <v>724</v>
      </c>
      <c r="L4350" s="237"/>
      <c r="M4350" s="288">
        <v>72.67</v>
      </c>
      <c r="N4350" s="288"/>
      <c r="O4350" s="311">
        <v>53050</v>
      </c>
      <c r="P4350" s="298"/>
      <c r="Q4350" s="299">
        <v>730</v>
      </c>
      <c r="R4350" s="299"/>
      <c r="S4350" s="300">
        <v>72.67</v>
      </c>
      <c r="T4350" s="301"/>
      <c r="U4350" s="246"/>
    </row>
    <row r="4351" spans="1:21" x14ac:dyDescent="0.25">
      <c r="A4351" s="290" t="s">
        <v>9365</v>
      </c>
      <c r="B4351" t="s">
        <v>317</v>
      </c>
      <c r="C4351" t="s">
        <v>318</v>
      </c>
      <c r="D4351" t="s">
        <v>319</v>
      </c>
      <c r="E4351" t="s">
        <v>9366</v>
      </c>
      <c r="F4351" t="s">
        <v>124</v>
      </c>
      <c r="G4351" t="s">
        <v>140</v>
      </c>
      <c r="H4351" t="s">
        <v>833</v>
      </c>
      <c r="I4351" s="200">
        <v>1545</v>
      </c>
      <c r="J4351" s="200"/>
      <c r="K4351" s="237">
        <v>117.7</v>
      </c>
      <c r="L4351" s="237"/>
      <c r="M4351" s="288">
        <v>13.13</v>
      </c>
      <c r="N4351" s="288"/>
      <c r="O4351" s="311">
        <v>5000</v>
      </c>
      <c r="P4351" s="298"/>
      <c r="Q4351" s="299">
        <v>115.9</v>
      </c>
      <c r="R4351" s="299"/>
      <c r="S4351" s="300">
        <v>43.14</v>
      </c>
      <c r="T4351" s="301"/>
      <c r="U4351" s="246"/>
    </row>
    <row r="4352" spans="1:21" x14ac:dyDescent="0.25">
      <c r="A4352" s="290" t="s">
        <v>9367</v>
      </c>
      <c r="B4352" t="s">
        <v>317</v>
      </c>
      <c r="C4352" t="s">
        <v>318</v>
      </c>
      <c r="D4352" t="s">
        <v>319</v>
      </c>
      <c r="E4352" t="s">
        <v>9368</v>
      </c>
      <c r="F4352" t="s">
        <v>124</v>
      </c>
      <c r="G4352" t="s">
        <v>140</v>
      </c>
      <c r="H4352" t="s">
        <v>833</v>
      </c>
      <c r="I4352" s="200">
        <v>1726</v>
      </c>
      <c r="J4352" s="200"/>
      <c r="K4352" s="237">
        <v>65.5</v>
      </c>
      <c r="L4352" s="237"/>
      <c r="M4352" s="288">
        <v>26.36</v>
      </c>
      <c r="N4352" s="288"/>
      <c r="O4352" s="311">
        <v>3022</v>
      </c>
      <c r="P4352" s="298"/>
      <c r="Q4352" s="299">
        <v>65.400000000000006</v>
      </c>
      <c r="R4352" s="299"/>
      <c r="S4352" s="300">
        <v>46.21</v>
      </c>
      <c r="T4352" s="301"/>
      <c r="U4352" s="246"/>
    </row>
    <row r="4353" spans="1:21" x14ac:dyDescent="0.25">
      <c r="A4353" s="290" t="s">
        <v>9369</v>
      </c>
      <c r="B4353" t="s">
        <v>317</v>
      </c>
      <c r="C4353" t="s">
        <v>318</v>
      </c>
      <c r="D4353" t="s">
        <v>319</v>
      </c>
      <c r="E4353" t="s">
        <v>9370</v>
      </c>
      <c r="F4353" t="s">
        <v>124</v>
      </c>
      <c r="G4353" t="s">
        <v>140</v>
      </c>
      <c r="H4353" t="s">
        <v>896</v>
      </c>
      <c r="I4353" s="200">
        <v>0</v>
      </c>
      <c r="J4353" s="200"/>
      <c r="K4353" s="237">
        <v>34</v>
      </c>
      <c r="L4353" s="237"/>
      <c r="M4353" s="288">
        <v>0</v>
      </c>
      <c r="N4353" s="288"/>
      <c r="O4353" s="311">
        <v>0</v>
      </c>
      <c r="P4353" s="298"/>
      <c r="Q4353" s="299">
        <v>34.299999999999997</v>
      </c>
      <c r="R4353" s="299"/>
      <c r="S4353" s="300">
        <v>0</v>
      </c>
      <c r="T4353" s="301"/>
      <c r="U4353" s="246"/>
    </row>
    <row r="4354" spans="1:21" x14ac:dyDescent="0.25">
      <c r="A4354" s="290" t="s">
        <v>9371</v>
      </c>
      <c r="B4354" t="s">
        <v>317</v>
      </c>
      <c r="C4354" t="s">
        <v>318</v>
      </c>
      <c r="D4354" t="s">
        <v>319</v>
      </c>
      <c r="E4354" t="s">
        <v>9372</v>
      </c>
      <c r="F4354" t="s">
        <v>124</v>
      </c>
      <c r="G4354" t="s">
        <v>140</v>
      </c>
      <c r="H4354" t="s">
        <v>833</v>
      </c>
      <c r="I4354" s="200">
        <v>12965</v>
      </c>
      <c r="J4354" s="200"/>
      <c r="K4354" s="237">
        <v>358.1</v>
      </c>
      <c r="L4354" s="237"/>
      <c r="M4354" s="288">
        <v>36.200000000000003</v>
      </c>
      <c r="N4354" s="288"/>
      <c r="O4354" s="311">
        <v>11465</v>
      </c>
      <c r="P4354" s="298"/>
      <c r="Q4354" s="299">
        <v>358.8</v>
      </c>
      <c r="R4354" s="299"/>
      <c r="S4354" s="300">
        <v>31.95</v>
      </c>
      <c r="T4354" s="301"/>
      <c r="U4354" s="246"/>
    </row>
    <row r="4355" spans="1:21" x14ac:dyDescent="0.25">
      <c r="A4355" s="290" t="s">
        <v>9373</v>
      </c>
      <c r="B4355" t="s">
        <v>317</v>
      </c>
      <c r="C4355" t="s">
        <v>318</v>
      </c>
      <c r="D4355" t="s">
        <v>319</v>
      </c>
      <c r="E4355" t="s">
        <v>9374</v>
      </c>
      <c r="F4355" t="s">
        <v>124</v>
      </c>
      <c r="G4355" t="s">
        <v>140</v>
      </c>
      <c r="H4355" t="s">
        <v>833</v>
      </c>
      <c r="I4355" s="200">
        <v>6000</v>
      </c>
      <c r="J4355" s="200"/>
      <c r="K4355" s="237">
        <v>412.4</v>
      </c>
      <c r="L4355" s="237"/>
      <c r="M4355" s="288">
        <v>14.55</v>
      </c>
      <c r="N4355" s="288"/>
      <c r="O4355" s="311">
        <v>6000</v>
      </c>
      <c r="P4355" s="298"/>
      <c r="Q4355" s="299">
        <v>412.4</v>
      </c>
      <c r="R4355" s="299"/>
      <c r="S4355" s="300">
        <v>14.55</v>
      </c>
      <c r="T4355" s="301"/>
      <c r="U4355" s="246"/>
    </row>
    <row r="4356" spans="1:21" x14ac:dyDescent="0.25">
      <c r="A4356" s="290" t="s">
        <v>9375</v>
      </c>
      <c r="B4356" t="s">
        <v>317</v>
      </c>
      <c r="C4356" t="s">
        <v>318</v>
      </c>
      <c r="D4356" t="s">
        <v>319</v>
      </c>
      <c r="E4356" t="s">
        <v>9376</v>
      </c>
      <c r="F4356" t="s">
        <v>124</v>
      </c>
      <c r="G4356" t="s">
        <v>140</v>
      </c>
      <c r="H4356" t="s">
        <v>1469</v>
      </c>
      <c r="I4356" s="200">
        <v>0</v>
      </c>
      <c r="J4356" s="200"/>
      <c r="K4356" s="237">
        <v>0</v>
      </c>
      <c r="L4356" s="237"/>
      <c r="M4356" s="288">
        <v>0</v>
      </c>
      <c r="N4356" s="288"/>
      <c r="O4356" s="311">
        <v>0</v>
      </c>
      <c r="P4356" s="298"/>
      <c r="Q4356" s="299">
        <v>0</v>
      </c>
      <c r="R4356" s="299"/>
      <c r="S4356" s="300">
        <v>0</v>
      </c>
      <c r="T4356" s="301"/>
      <c r="U4356" s="246"/>
    </row>
    <row r="4357" spans="1:21" x14ac:dyDescent="0.25">
      <c r="A4357" s="290" t="s">
        <v>9377</v>
      </c>
      <c r="B4357" t="s">
        <v>317</v>
      </c>
      <c r="C4357" t="s">
        <v>318</v>
      </c>
      <c r="D4357" t="s">
        <v>319</v>
      </c>
      <c r="E4357" t="s">
        <v>9378</v>
      </c>
      <c r="F4357" t="s">
        <v>124</v>
      </c>
      <c r="G4357" t="s">
        <v>140</v>
      </c>
      <c r="H4357" t="s">
        <v>833</v>
      </c>
      <c r="I4357" s="200">
        <v>24990</v>
      </c>
      <c r="J4357" s="200"/>
      <c r="K4357" s="237">
        <v>402.1</v>
      </c>
      <c r="L4357" s="237"/>
      <c r="M4357" s="288">
        <v>62.15</v>
      </c>
      <c r="N4357" s="288"/>
      <c r="O4357" s="311">
        <v>25390</v>
      </c>
      <c r="P4357" s="298"/>
      <c r="Q4357" s="299">
        <v>398.3</v>
      </c>
      <c r="R4357" s="299"/>
      <c r="S4357" s="300">
        <v>63.75</v>
      </c>
      <c r="T4357" s="301"/>
      <c r="U4357" s="246"/>
    </row>
    <row r="4358" spans="1:21" x14ac:dyDescent="0.25">
      <c r="A4358" s="290" t="s">
        <v>9379</v>
      </c>
      <c r="B4358" t="s">
        <v>317</v>
      </c>
      <c r="C4358" t="s">
        <v>318</v>
      </c>
      <c r="D4358" t="s">
        <v>319</v>
      </c>
      <c r="E4358" t="s">
        <v>9380</v>
      </c>
      <c r="F4358" t="s">
        <v>124</v>
      </c>
      <c r="G4358" t="s">
        <v>140</v>
      </c>
      <c r="H4358" t="s">
        <v>833</v>
      </c>
      <c r="I4358" s="200">
        <v>4250</v>
      </c>
      <c r="J4358" s="200"/>
      <c r="K4358" s="237">
        <v>166.7</v>
      </c>
      <c r="L4358" s="237"/>
      <c r="M4358" s="288">
        <v>25.49</v>
      </c>
      <c r="N4358" s="288"/>
      <c r="O4358" s="311">
        <v>4750</v>
      </c>
      <c r="P4358" s="298"/>
      <c r="Q4358" s="299">
        <v>168.9</v>
      </c>
      <c r="R4358" s="299"/>
      <c r="S4358" s="300">
        <v>28.12</v>
      </c>
      <c r="T4358" s="301"/>
      <c r="U4358" s="246"/>
    </row>
    <row r="4359" spans="1:21" x14ac:dyDescent="0.25">
      <c r="A4359" s="290" t="s">
        <v>9381</v>
      </c>
      <c r="B4359" t="s">
        <v>317</v>
      </c>
      <c r="C4359" t="s">
        <v>318</v>
      </c>
      <c r="D4359" t="s">
        <v>319</v>
      </c>
      <c r="E4359" t="s">
        <v>9382</v>
      </c>
      <c r="F4359" t="s">
        <v>124</v>
      </c>
      <c r="G4359" t="s">
        <v>140</v>
      </c>
      <c r="H4359" t="s">
        <v>833</v>
      </c>
      <c r="I4359" s="200">
        <v>13020</v>
      </c>
      <c r="J4359" s="200"/>
      <c r="K4359" s="237">
        <v>123.5</v>
      </c>
      <c r="L4359" s="237"/>
      <c r="M4359" s="288">
        <v>105.43</v>
      </c>
      <c r="N4359" s="288"/>
      <c r="O4359" s="311">
        <v>13020</v>
      </c>
      <c r="P4359" s="298"/>
      <c r="Q4359" s="299">
        <v>124.1</v>
      </c>
      <c r="R4359" s="299"/>
      <c r="S4359" s="300">
        <v>104.92</v>
      </c>
      <c r="T4359" s="301"/>
      <c r="U4359" s="246"/>
    </row>
    <row r="4360" spans="1:21" x14ac:dyDescent="0.25">
      <c r="A4360" s="290" t="s">
        <v>9383</v>
      </c>
      <c r="B4360" t="s">
        <v>317</v>
      </c>
      <c r="C4360" t="s">
        <v>318</v>
      </c>
      <c r="D4360" t="s">
        <v>319</v>
      </c>
      <c r="E4360" t="s">
        <v>3594</v>
      </c>
      <c r="F4360" t="s">
        <v>124</v>
      </c>
      <c r="G4360" t="s">
        <v>140</v>
      </c>
      <c r="H4360" t="s">
        <v>833</v>
      </c>
      <c r="I4360" s="200">
        <v>6000</v>
      </c>
      <c r="J4360" s="200"/>
      <c r="K4360" s="237">
        <v>146.30000000000001</v>
      </c>
      <c r="L4360" s="237"/>
      <c r="M4360" s="288">
        <v>41.01</v>
      </c>
      <c r="N4360" s="288"/>
      <c r="O4360" s="311">
        <v>6000</v>
      </c>
      <c r="P4360" s="298"/>
      <c r="Q4360" s="299">
        <v>147.9</v>
      </c>
      <c r="R4360" s="299"/>
      <c r="S4360" s="300">
        <v>40.57</v>
      </c>
      <c r="T4360" s="301"/>
      <c r="U4360" s="246"/>
    </row>
    <row r="4361" spans="1:21" x14ac:dyDescent="0.25">
      <c r="A4361" s="290" t="s">
        <v>9384</v>
      </c>
      <c r="B4361" t="s">
        <v>317</v>
      </c>
      <c r="C4361" t="s">
        <v>318</v>
      </c>
      <c r="D4361" t="s">
        <v>319</v>
      </c>
      <c r="E4361" t="s">
        <v>9385</v>
      </c>
      <c r="F4361" t="s">
        <v>124</v>
      </c>
      <c r="G4361" t="s">
        <v>140</v>
      </c>
      <c r="H4361" t="s">
        <v>833</v>
      </c>
      <c r="I4361" s="200">
        <v>4512</v>
      </c>
      <c r="J4361" s="200"/>
      <c r="K4361" s="237">
        <v>236.9</v>
      </c>
      <c r="L4361" s="237"/>
      <c r="M4361" s="288">
        <v>19.05</v>
      </c>
      <c r="N4361" s="288"/>
      <c r="O4361" s="311">
        <v>4557</v>
      </c>
      <c r="P4361" s="298"/>
      <c r="Q4361" s="299">
        <v>237.7</v>
      </c>
      <c r="R4361" s="299"/>
      <c r="S4361" s="300">
        <v>19.170000000000002</v>
      </c>
      <c r="T4361" s="301"/>
      <c r="U4361" s="246"/>
    </row>
    <row r="4362" spans="1:21" x14ac:dyDescent="0.25">
      <c r="A4362" s="290" t="s">
        <v>9386</v>
      </c>
      <c r="B4362" t="s">
        <v>317</v>
      </c>
      <c r="C4362" t="s">
        <v>318</v>
      </c>
      <c r="D4362" t="s">
        <v>319</v>
      </c>
      <c r="E4362" t="s">
        <v>9387</v>
      </c>
      <c r="F4362" t="s">
        <v>124</v>
      </c>
      <c r="G4362" t="s">
        <v>140</v>
      </c>
      <c r="H4362" t="s">
        <v>833</v>
      </c>
      <c r="I4362" s="200">
        <v>19900</v>
      </c>
      <c r="J4362" s="200"/>
      <c r="K4362" s="237">
        <v>219.9</v>
      </c>
      <c r="L4362" s="237"/>
      <c r="M4362" s="288">
        <v>90.5</v>
      </c>
      <c r="N4362" s="288"/>
      <c r="O4362" s="311">
        <v>20300</v>
      </c>
      <c r="P4362" s="298"/>
      <c r="Q4362" s="299">
        <v>223.3</v>
      </c>
      <c r="R4362" s="299"/>
      <c r="S4362" s="300">
        <v>90.91</v>
      </c>
      <c r="T4362" s="301"/>
      <c r="U4362" s="246"/>
    </row>
    <row r="4363" spans="1:21" x14ac:dyDescent="0.25">
      <c r="A4363" s="290" t="s">
        <v>9388</v>
      </c>
      <c r="B4363" t="s">
        <v>317</v>
      </c>
      <c r="C4363" t="s">
        <v>318</v>
      </c>
      <c r="D4363" t="s">
        <v>319</v>
      </c>
      <c r="E4363" t="s">
        <v>9389</v>
      </c>
      <c r="F4363" t="s">
        <v>124</v>
      </c>
      <c r="G4363" t="s">
        <v>140</v>
      </c>
      <c r="H4363" t="s">
        <v>833</v>
      </c>
      <c r="I4363" s="200">
        <v>4000</v>
      </c>
      <c r="J4363" s="200"/>
      <c r="K4363" s="237">
        <v>141.1</v>
      </c>
      <c r="L4363" s="237"/>
      <c r="M4363" s="288">
        <v>28.35</v>
      </c>
      <c r="N4363" s="288"/>
      <c r="O4363" s="311">
        <v>4000</v>
      </c>
      <c r="P4363" s="298"/>
      <c r="Q4363" s="299">
        <v>143.30000000000001</v>
      </c>
      <c r="R4363" s="299"/>
      <c r="S4363" s="300">
        <v>27.91</v>
      </c>
      <c r="T4363" s="301"/>
      <c r="U4363" s="246"/>
    </row>
    <row r="4364" spans="1:21" x14ac:dyDescent="0.25">
      <c r="A4364" s="290" t="s">
        <v>9390</v>
      </c>
      <c r="B4364" t="s">
        <v>317</v>
      </c>
      <c r="C4364" t="s">
        <v>318</v>
      </c>
      <c r="D4364" t="s">
        <v>319</v>
      </c>
      <c r="E4364" t="s">
        <v>9391</v>
      </c>
      <c r="F4364" t="s">
        <v>124</v>
      </c>
      <c r="G4364" t="s">
        <v>140</v>
      </c>
      <c r="H4364" t="s">
        <v>833</v>
      </c>
      <c r="I4364" s="200">
        <v>1360</v>
      </c>
      <c r="J4364" s="200"/>
      <c r="K4364" s="237">
        <v>47</v>
      </c>
      <c r="L4364" s="237"/>
      <c r="M4364" s="288">
        <v>28.94</v>
      </c>
      <c r="N4364" s="288"/>
      <c r="O4364" s="311">
        <v>1360</v>
      </c>
      <c r="P4364" s="298"/>
      <c r="Q4364" s="299">
        <v>47.2</v>
      </c>
      <c r="R4364" s="299"/>
      <c r="S4364" s="300">
        <v>28.81</v>
      </c>
      <c r="T4364" s="301"/>
      <c r="U4364" s="246"/>
    </row>
    <row r="4365" spans="1:21" x14ac:dyDescent="0.25">
      <c r="A4365" s="290" t="s">
        <v>9392</v>
      </c>
      <c r="B4365" t="s">
        <v>317</v>
      </c>
      <c r="C4365" t="s">
        <v>318</v>
      </c>
      <c r="D4365" t="s">
        <v>319</v>
      </c>
      <c r="E4365" t="s">
        <v>9393</v>
      </c>
      <c r="F4365" t="s">
        <v>124</v>
      </c>
      <c r="G4365" t="s">
        <v>140</v>
      </c>
      <c r="H4365" t="s">
        <v>833</v>
      </c>
      <c r="I4365" s="200">
        <v>4000</v>
      </c>
      <c r="J4365" s="200"/>
      <c r="K4365" s="237">
        <v>136.5</v>
      </c>
      <c r="L4365" s="237"/>
      <c r="M4365" s="288">
        <v>29.3</v>
      </c>
      <c r="N4365" s="288"/>
      <c r="O4365" s="311">
        <v>4750</v>
      </c>
      <c r="P4365" s="298"/>
      <c r="Q4365" s="299">
        <v>138.1</v>
      </c>
      <c r="R4365" s="299"/>
      <c r="S4365" s="300">
        <v>34.4</v>
      </c>
      <c r="T4365" s="301"/>
      <c r="U4365" s="246"/>
    </row>
    <row r="4366" spans="1:21" x14ac:dyDescent="0.25">
      <c r="A4366" s="290" t="s">
        <v>9394</v>
      </c>
      <c r="B4366" t="s">
        <v>317</v>
      </c>
      <c r="C4366" t="s">
        <v>318</v>
      </c>
      <c r="D4366" t="s">
        <v>319</v>
      </c>
      <c r="E4366" t="s">
        <v>9395</v>
      </c>
      <c r="F4366" t="s">
        <v>124</v>
      </c>
      <c r="G4366" t="s">
        <v>140</v>
      </c>
      <c r="H4366" t="s">
        <v>833</v>
      </c>
      <c r="I4366" s="200">
        <v>19400</v>
      </c>
      <c r="J4366" s="200"/>
      <c r="K4366" s="237">
        <v>529.5</v>
      </c>
      <c r="L4366" s="237"/>
      <c r="M4366" s="288">
        <v>36.64</v>
      </c>
      <c r="N4366" s="288"/>
      <c r="O4366" s="311">
        <v>21000</v>
      </c>
      <c r="P4366" s="298"/>
      <c r="Q4366" s="299">
        <v>527.79999999999995</v>
      </c>
      <c r="R4366" s="299"/>
      <c r="S4366" s="300">
        <v>39.79</v>
      </c>
      <c r="T4366" s="301"/>
      <c r="U4366" s="246"/>
    </row>
    <row r="4367" spans="1:21" x14ac:dyDescent="0.25">
      <c r="A4367" s="290" t="s">
        <v>9396</v>
      </c>
      <c r="B4367" t="s">
        <v>317</v>
      </c>
      <c r="C4367" t="s">
        <v>318</v>
      </c>
      <c r="D4367" t="s">
        <v>319</v>
      </c>
      <c r="E4367" t="s">
        <v>9397</v>
      </c>
      <c r="F4367" t="s">
        <v>124</v>
      </c>
      <c r="G4367" t="s">
        <v>140</v>
      </c>
      <c r="H4367" t="s">
        <v>833</v>
      </c>
      <c r="I4367" s="200">
        <v>4000</v>
      </c>
      <c r="J4367" s="200"/>
      <c r="K4367" s="237">
        <v>232</v>
      </c>
      <c r="L4367" s="237"/>
      <c r="M4367" s="288">
        <v>17.239999999999998</v>
      </c>
      <c r="N4367" s="288"/>
      <c r="O4367" s="311">
        <v>4500</v>
      </c>
      <c r="P4367" s="298"/>
      <c r="Q4367" s="299">
        <v>231.2</v>
      </c>
      <c r="R4367" s="299"/>
      <c r="S4367" s="300">
        <v>19.46</v>
      </c>
      <c r="T4367" s="301"/>
      <c r="U4367" s="246"/>
    </row>
    <row r="4368" spans="1:21" x14ac:dyDescent="0.25">
      <c r="A4368" s="290" t="s">
        <v>9398</v>
      </c>
      <c r="B4368" t="s">
        <v>317</v>
      </c>
      <c r="C4368" t="s">
        <v>318</v>
      </c>
      <c r="D4368" t="s">
        <v>319</v>
      </c>
      <c r="E4368" t="s">
        <v>9399</v>
      </c>
      <c r="F4368" t="s">
        <v>124</v>
      </c>
      <c r="G4368" t="s">
        <v>140</v>
      </c>
      <c r="H4368" t="s">
        <v>833</v>
      </c>
      <c r="I4368" s="200">
        <v>23500</v>
      </c>
      <c r="J4368" s="200"/>
      <c r="K4368" s="237">
        <v>565.6</v>
      </c>
      <c r="L4368" s="237"/>
      <c r="M4368" s="288">
        <v>41.55</v>
      </c>
      <c r="N4368" s="288"/>
      <c r="O4368" s="311">
        <v>24500</v>
      </c>
      <c r="P4368" s="298"/>
      <c r="Q4368" s="299">
        <v>588.4</v>
      </c>
      <c r="R4368" s="299"/>
      <c r="S4368" s="300">
        <v>41.64</v>
      </c>
      <c r="T4368" s="301"/>
      <c r="U4368" s="246"/>
    </row>
    <row r="4369" spans="1:21" x14ac:dyDescent="0.25">
      <c r="A4369" s="290" t="s">
        <v>9400</v>
      </c>
      <c r="B4369" t="s">
        <v>317</v>
      </c>
      <c r="C4369" t="s">
        <v>318</v>
      </c>
      <c r="D4369" t="s">
        <v>319</v>
      </c>
      <c r="E4369" t="s">
        <v>9401</v>
      </c>
      <c r="F4369" t="s">
        <v>124</v>
      </c>
      <c r="G4369" t="s">
        <v>140</v>
      </c>
      <c r="H4369" t="s">
        <v>1469</v>
      </c>
      <c r="I4369" s="200">
        <v>0</v>
      </c>
      <c r="J4369" s="200"/>
      <c r="K4369" s="237">
        <v>0</v>
      </c>
      <c r="L4369" s="237"/>
      <c r="M4369" s="288">
        <v>0</v>
      </c>
      <c r="N4369" s="288"/>
      <c r="O4369" s="311">
        <v>0</v>
      </c>
      <c r="P4369" s="298"/>
      <c r="Q4369" s="299">
        <v>0</v>
      </c>
      <c r="R4369" s="299"/>
      <c r="S4369" s="300">
        <v>0</v>
      </c>
      <c r="T4369" s="301"/>
      <c r="U4369" s="246"/>
    </row>
    <row r="4370" spans="1:21" x14ac:dyDescent="0.25">
      <c r="A4370" s="290" t="s">
        <v>9402</v>
      </c>
      <c r="B4370" t="s">
        <v>317</v>
      </c>
      <c r="C4370" t="s">
        <v>318</v>
      </c>
      <c r="D4370" t="s">
        <v>319</v>
      </c>
      <c r="E4370" t="s">
        <v>9403</v>
      </c>
      <c r="F4370" t="s">
        <v>124</v>
      </c>
      <c r="G4370" t="s">
        <v>140</v>
      </c>
      <c r="H4370" t="s">
        <v>833</v>
      </c>
      <c r="I4370" s="200">
        <v>1000</v>
      </c>
      <c r="J4370" s="200"/>
      <c r="K4370" s="237">
        <v>77.400000000000006</v>
      </c>
      <c r="L4370" s="237"/>
      <c r="M4370" s="288">
        <v>12.92</v>
      </c>
      <c r="N4370" s="288"/>
      <c r="O4370" s="311">
        <v>1500</v>
      </c>
      <c r="P4370" s="298"/>
      <c r="Q4370" s="299">
        <v>75.599999999999994</v>
      </c>
      <c r="R4370" s="299"/>
      <c r="S4370" s="300">
        <v>19.84</v>
      </c>
      <c r="T4370" s="301"/>
      <c r="U4370" s="246"/>
    </row>
    <row r="4371" spans="1:21" x14ac:dyDescent="0.25">
      <c r="A4371" s="290" t="s">
        <v>9404</v>
      </c>
      <c r="B4371" t="s">
        <v>317</v>
      </c>
      <c r="C4371" t="s">
        <v>318</v>
      </c>
      <c r="D4371" t="s">
        <v>319</v>
      </c>
      <c r="E4371" t="s">
        <v>9405</v>
      </c>
      <c r="F4371" t="s">
        <v>124</v>
      </c>
      <c r="G4371" t="s">
        <v>140</v>
      </c>
      <c r="H4371" t="s">
        <v>1469</v>
      </c>
      <c r="I4371" s="200">
        <v>97287</v>
      </c>
      <c r="J4371" s="200"/>
      <c r="K4371" s="237">
        <v>1260.2</v>
      </c>
      <c r="L4371" s="237"/>
      <c r="M4371" s="288">
        <v>77.2</v>
      </c>
      <c r="N4371" s="288"/>
      <c r="O4371" s="311">
        <v>113517</v>
      </c>
      <c r="P4371" s="298"/>
      <c r="Q4371" s="299">
        <v>1272.5999999999999</v>
      </c>
      <c r="R4371" s="299"/>
      <c r="S4371" s="300">
        <v>89.2</v>
      </c>
      <c r="T4371" s="301"/>
      <c r="U4371" s="246"/>
    </row>
    <row r="4372" spans="1:21" x14ac:dyDescent="0.25">
      <c r="A4372" s="290" t="s">
        <v>9406</v>
      </c>
      <c r="B4372" t="s">
        <v>317</v>
      </c>
      <c r="C4372" t="s">
        <v>318</v>
      </c>
      <c r="D4372" t="s">
        <v>319</v>
      </c>
      <c r="E4372" t="s">
        <v>9407</v>
      </c>
      <c r="F4372" t="s">
        <v>124</v>
      </c>
      <c r="G4372" t="s">
        <v>140</v>
      </c>
      <c r="H4372" t="s">
        <v>833</v>
      </c>
      <c r="I4372" s="200">
        <v>91220</v>
      </c>
      <c r="J4372" s="200"/>
      <c r="K4372" s="237">
        <v>1664.9</v>
      </c>
      <c r="L4372" s="237"/>
      <c r="M4372" s="288">
        <v>54.79</v>
      </c>
      <c r="N4372" s="288"/>
      <c r="O4372" s="311">
        <v>92352</v>
      </c>
      <c r="P4372" s="298"/>
      <c r="Q4372" s="299">
        <v>1665.1</v>
      </c>
      <c r="R4372" s="299"/>
      <c r="S4372" s="300">
        <v>55.46</v>
      </c>
      <c r="T4372" s="301"/>
      <c r="U4372" s="246"/>
    </row>
    <row r="4373" spans="1:21" x14ac:dyDescent="0.25">
      <c r="A4373" s="290" t="s">
        <v>9408</v>
      </c>
      <c r="B4373" t="s">
        <v>317</v>
      </c>
      <c r="C4373" t="s">
        <v>318</v>
      </c>
      <c r="D4373" t="s">
        <v>319</v>
      </c>
      <c r="E4373" t="s">
        <v>9409</v>
      </c>
      <c r="F4373" t="s">
        <v>124</v>
      </c>
      <c r="G4373" t="s">
        <v>140</v>
      </c>
      <c r="H4373" t="s">
        <v>833</v>
      </c>
      <c r="I4373" s="200">
        <v>7959</v>
      </c>
      <c r="J4373" s="200"/>
      <c r="K4373" s="237">
        <v>69.900000000000006</v>
      </c>
      <c r="L4373" s="237"/>
      <c r="M4373" s="288">
        <v>113.86</v>
      </c>
      <c r="N4373" s="288"/>
      <c r="O4373" s="311">
        <v>26000</v>
      </c>
      <c r="P4373" s="298"/>
      <c r="Q4373" s="299">
        <v>70.400000000000006</v>
      </c>
      <c r="R4373" s="299"/>
      <c r="S4373" s="300">
        <v>369.32</v>
      </c>
      <c r="T4373" s="301"/>
      <c r="U4373" s="246"/>
    </row>
    <row r="4374" spans="1:21" x14ac:dyDescent="0.25">
      <c r="A4374" s="290" t="s">
        <v>9410</v>
      </c>
      <c r="B4374" t="s">
        <v>317</v>
      </c>
      <c r="C4374" t="s">
        <v>318</v>
      </c>
      <c r="D4374" t="s">
        <v>319</v>
      </c>
      <c r="E4374" t="s">
        <v>9411</v>
      </c>
      <c r="F4374" t="s">
        <v>124</v>
      </c>
      <c r="G4374" t="s">
        <v>140</v>
      </c>
      <c r="H4374" t="s">
        <v>833</v>
      </c>
      <c r="I4374" s="200">
        <v>13000</v>
      </c>
      <c r="J4374" s="200"/>
      <c r="K4374" s="237">
        <v>455.2</v>
      </c>
      <c r="L4374" s="237"/>
      <c r="M4374" s="288">
        <v>28.56</v>
      </c>
      <c r="N4374" s="288"/>
      <c r="O4374" s="311">
        <v>13500</v>
      </c>
      <c r="P4374" s="298"/>
      <c r="Q4374" s="299">
        <v>453.1</v>
      </c>
      <c r="R4374" s="299"/>
      <c r="S4374" s="300">
        <v>29.79</v>
      </c>
      <c r="T4374" s="301"/>
      <c r="U4374" s="246"/>
    </row>
    <row r="4375" spans="1:21" x14ac:dyDescent="0.25">
      <c r="A4375" s="290" t="s">
        <v>9412</v>
      </c>
      <c r="B4375" t="s">
        <v>317</v>
      </c>
      <c r="C4375" t="s">
        <v>318</v>
      </c>
      <c r="D4375" t="s">
        <v>319</v>
      </c>
      <c r="E4375" t="s">
        <v>9413</v>
      </c>
      <c r="F4375" t="s">
        <v>124</v>
      </c>
      <c r="G4375" t="s">
        <v>140</v>
      </c>
      <c r="H4375" t="s">
        <v>833</v>
      </c>
      <c r="I4375" s="200">
        <v>55000</v>
      </c>
      <c r="J4375" s="200"/>
      <c r="K4375" s="237">
        <v>1393.6</v>
      </c>
      <c r="L4375" s="237"/>
      <c r="M4375" s="288">
        <v>39.47</v>
      </c>
      <c r="N4375" s="288"/>
      <c r="O4375" s="311">
        <v>58000</v>
      </c>
      <c r="P4375" s="298"/>
      <c r="Q4375" s="299">
        <v>1467.2</v>
      </c>
      <c r="R4375" s="299"/>
      <c r="S4375" s="300">
        <v>39.53</v>
      </c>
      <c r="T4375" s="301"/>
      <c r="U4375" s="246"/>
    </row>
    <row r="4376" spans="1:21" x14ac:dyDescent="0.25">
      <c r="A4376" s="290" t="s">
        <v>9414</v>
      </c>
      <c r="B4376" t="s">
        <v>317</v>
      </c>
      <c r="C4376" t="s">
        <v>318</v>
      </c>
      <c r="D4376" t="s">
        <v>319</v>
      </c>
      <c r="E4376" t="s">
        <v>9415</v>
      </c>
      <c r="F4376" t="s">
        <v>124</v>
      </c>
      <c r="G4376" t="s">
        <v>140</v>
      </c>
      <c r="H4376" t="s">
        <v>833</v>
      </c>
      <c r="I4376" s="200">
        <v>1050</v>
      </c>
      <c r="J4376" s="200"/>
      <c r="K4376" s="237">
        <v>73.400000000000006</v>
      </c>
      <c r="L4376" s="237"/>
      <c r="M4376" s="288">
        <v>14.31</v>
      </c>
      <c r="N4376" s="288"/>
      <c r="O4376" s="311">
        <v>1050</v>
      </c>
      <c r="P4376" s="298"/>
      <c r="Q4376" s="299">
        <v>73.5</v>
      </c>
      <c r="R4376" s="299"/>
      <c r="S4376" s="300">
        <v>14.29</v>
      </c>
      <c r="T4376" s="301"/>
      <c r="U4376" s="246"/>
    </row>
    <row r="4377" spans="1:21" x14ac:dyDescent="0.25">
      <c r="A4377" s="290" t="s">
        <v>9416</v>
      </c>
      <c r="B4377" t="s">
        <v>317</v>
      </c>
      <c r="C4377" t="s">
        <v>318</v>
      </c>
      <c r="D4377" t="s">
        <v>319</v>
      </c>
      <c r="E4377" t="s">
        <v>9417</v>
      </c>
      <c r="F4377" t="s">
        <v>124</v>
      </c>
      <c r="G4377" t="s">
        <v>140</v>
      </c>
      <c r="H4377" t="s">
        <v>833</v>
      </c>
      <c r="I4377" s="200">
        <v>12119</v>
      </c>
      <c r="J4377" s="200"/>
      <c r="K4377" s="237">
        <v>256.39999999999998</v>
      </c>
      <c r="L4377" s="237"/>
      <c r="M4377" s="288">
        <v>47.27</v>
      </c>
      <c r="N4377" s="288"/>
      <c r="O4377" s="311">
        <v>12119</v>
      </c>
      <c r="P4377" s="298"/>
      <c r="Q4377" s="299">
        <v>264</v>
      </c>
      <c r="R4377" s="299"/>
      <c r="S4377" s="300">
        <v>45.91</v>
      </c>
      <c r="T4377" s="301"/>
      <c r="U4377" s="246"/>
    </row>
    <row r="4378" spans="1:21" x14ac:dyDescent="0.25">
      <c r="A4378" s="290" t="s">
        <v>9418</v>
      </c>
      <c r="B4378" t="s">
        <v>317</v>
      </c>
      <c r="C4378" t="s">
        <v>318</v>
      </c>
      <c r="D4378" t="s">
        <v>319</v>
      </c>
      <c r="E4378" t="s">
        <v>9419</v>
      </c>
      <c r="F4378" t="s">
        <v>124</v>
      </c>
      <c r="G4378" t="s">
        <v>140</v>
      </c>
      <c r="H4378" t="s">
        <v>833</v>
      </c>
      <c r="I4378" s="200">
        <v>80000</v>
      </c>
      <c r="J4378" s="200"/>
      <c r="K4378" s="237">
        <v>1825.7</v>
      </c>
      <c r="L4378" s="237"/>
      <c r="M4378" s="288">
        <v>43.82</v>
      </c>
      <c r="N4378" s="288"/>
      <c r="O4378" s="311">
        <v>81000</v>
      </c>
      <c r="P4378" s="298"/>
      <c r="Q4378" s="299">
        <v>1918.4</v>
      </c>
      <c r="R4378" s="299"/>
      <c r="S4378" s="300">
        <v>42.22</v>
      </c>
      <c r="T4378" s="301"/>
      <c r="U4378" s="246"/>
    </row>
    <row r="4379" spans="1:21" x14ac:dyDescent="0.25">
      <c r="A4379" s="290" t="s">
        <v>9420</v>
      </c>
      <c r="B4379" t="s">
        <v>317</v>
      </c>
      <c r="C4379" t="s">
        <v>318</v>
      </c>
      <c r="D4379" t="s">
        <v>319</v>
      </c>
      <c r="E4379" t="s">
        <v>9421</v>
      </c>
      <c r="F4379" t="s">
        <v>124</v>
      </c>
      <c r="G4379" t="s">
        <v>140</v>
      </c>
      <c r="H4379" t="s">
        <v>833</v>
      </c>
      <c r="I4379" s="200">
        <v>500</v>
      </c>
      <c r="J4379" s="200"/>
      <c r="K4379" s="237">
        <v>55.4</v>
      </c>
      <c r="L4379" s="237"/>
      <c r="M4379" s="288">
        <v>9.0299999999999994</v>
      </c>
      <c r="N4379" s="288"/>
      <c r="O4379" s="311">
        <v>500</v>
      </c>
      <c r="P4379" s="298"/>
      <c r="Q4379" s="299">
        <v>55.9</v>
      </c>
      <c r="R4379" s="299"/>
      <c r="S4379" s="300">
        <v>8.94</v>
      </c>
      <c r="T4379" s="301"/>
      <c r="U4379" s="246"/>
    </row>
    <row r="4380" spans="1:21" x14ac:dyDescent="0.25">
      <c r="A4380" s="290" t="s">
        <v>9422</v>
      </c>
      <c r="B4380" t="s">
        <v>317</v>
      </c>
      <c r="C4380" t="s">
        <v>318</v>
      </c>
      <c r="D4380" t="s">
        <v>319</v>
      </c>
      <c r="E4380" t="s">
        <v>9423</v>
      </c>
      <c r="F4380" t="s">
        <v>124</v>
      </c>
      <c r="G4380" t="s">
        <v>140</v>
      </c>
      <c r="H4380" t="s">
        <v>833</v>
      </c>
      <c r="I4380" s="200">
        <v>12000</v>
      </c>
      <c r="J4380" s="200"/>
      <c r="K4380" s="237">
        <v>245.6</v>
      </c>
      <c r="L4380" s="237"/>
      <c r="M4380" s="288">
        <v>48.86</v>
      </c>
      <c r="N4380" s="288"/>
      <c r="O4380" s="311">
        <v>14000</v>
      </c>
      <c r="P4380" s="298"/>
      <c r="Q4380" s="299">
        <v>243.8</v>
      </c>
      <c r="R4380" s="299"/>
      <c r="S4380" s="300">
        <v>57.42</v>
      </c>
      <c r="T4380" s="301"/>
      <c r="U4380" s="246"/>
    </row>
    <row r="4381" spans="1:21" x14ac:dyDescent="0.25">
      <c r="A4381" s="290" t="s">
        <v>9424</v>
      </c>
      <c r="B4381" t="s">
        <v>317</v>
      </c>
      <c r="C4381" t="s">
        <v>318</v>
      </c>
      <c r="D4381" t="s">
        <v>319</v>
      </c>
      <c r="E4381" t="s">
        <v>9425</v>
      </c>
      <c r="F4381" t="s">
        <v>124</v>
      </c>
      <c r="G4381" t="s">
        <v>140</v>
      </c>
      <c r="H4381" t="s">
        <v>833</v>
      </c>
      <c r="I4381" s="200">
        <v>75000</v>
      </c>
      <c r="J4381" s="200"/>
      <c r="K4381" s="237">
        <v>1078.4000000000001</v>
      </c>
      <c r="L4381" s="237"/>
      <c r="M4381" s="288">
        <v>69.55</v>
      </c>
      <c r="N4381" s="288"/>
      <c r="O4381" s="311">
        <v>85000</v>
      </c>
      <c r="P4381" s="298"/>
      <c r="Q4381" s="299">
        <v>1078.2</v>
      </c>
      <c r="R4381" s="299"/>
      <c r="S4381" s="300">
        <v>78.84</v>
      </c>
      <c r="T4381" s="301"/>
      <c r="U4381" s="246"/>
    </row>
    <row r="4382" spans="1:21" x14ac:dyDescent="0.25">
      <c r="A4382" s="290" t="s">
        <v>9426</v>
      </c>
      <c r="B4382" t="s">
        <v>317</v>
      </c>
      <c r="C4382" t="s">
        <v>318</v>
      </c>
      <c r="D4382" t="s">
        <v>319</v>
      </c>
      <c r="E4382" t="s">
        <v>1950</v>
      </c>
      <c r="F4382" t="s">
        <v>124</v>
      </c>
      <c r="G4382" t="s">
        <v>140</v>
      </c>
      <c r="H4382" t="s">
        <v>833</v>
      </c>
      <c r="I4382" s="200">
        <v>2000</v>
      </c>
      <c r="J4382" s="200"/>
      <c r="K4382" s="237">
        <v>52.3</v>
      </c>
      <c r="L4382" s="237"/>
      <c r="M4382" s="288">
        <v>38.24</v>
      </c>
      <c r="N4382" s="288"/>
      <c r="O4382" s="311">
        <v>2000</v>
      </c>
      <c r="P4382" s="298"/>
      <c r="Q4382" s="299">
        <v>51.9</v>
      </c>
      <c r="R4382" s="299"/>
      <c r="S4382" s="300">
        <v>38.54</v>
      </c>
      <c r="T4382" s="301"/>
      <c r="U4382" s="246"/>
    </row>
    <row r="4383" spans="1:21" x14ac:dyDescent="0.25">
      <c r="A4383" s="290" t="s">
        <v>9427</v>
      </c>
      <c r="B4383" t="s">
        <v>317</v>
      </c>
      <c r="C4383" t="s">
        <v>318</v>
      </c>
      <c r="D4383" t="s">
        <v>319</v>
      </c>
      <c r="E4383" t="s">
        <v>9428</v>
      </c>
      <c r="F4383" t="s">
        <v>124</v>
      </c>
      <c r="G4383" t="s">
        <v>140</v>
      </c>
      <c r="H4383" t="s">
        <v>833</v>
      </c>
      <c r="I4383" s="200">
        <v>5000</v>
      </c>
      <c r="J4383" s="200"/>
      <c r="K4383" s="237">
        <v>70.900000000000006</v>
      </c>
      <c r="L4383" s="237"/>
      <c r="M4383" s="288">
        <v>70.52</v>
      </c>
      <c r="N4383" s="288"/>
      <c r="O4383" s="311">
        <v>6000</v>
      </c>
      <c r="P4383" s="298"/>
      <c r="Q4383" s="299">
        <v>73.400000000000006</v>
      </c>
      <c r="R4383" s="299"/>
      <c r="S4383" s="300">
        <v>81.739999999999995</v>
      </c>
      <c r="T4383" s="301"/>
      <c r="U4383" s="246"/>
    </row>
    <row r="4384" spans="1:21" x14ac:dyDescent="0.25">
      <c r="A4384" s="290" t="s">
        <v>9429</v>
      </c>
      <c r="B4384" t="s">
        <v>317</v>
      </c>
      <c r="C4384" t="s">
        <v>318</v>
      </c>
      <c r="D4384" t="s">
        <v>319</v>
      </c>
      <c r="E4384" t="s">
        <v>9430</v>
      </c>
      <c r="F4384" t="s">
        <v>124</v>
      </c>
      <c r="G4384" t="s">
        <v>140</v>
      </c>
      <c r="H4384" t="s">
        <v>833</v>
      </c>
      <c r="I4384" s="200">
        <v>2200</v>
      </c>
      <c r="J4384" s="200"/>
      <c r="K4384" s="237">
        <v>68.2</v>
      </c>
      <c r="L4384" s="237"/>
      <c r="M4384" s="288">
        <v>32.26</v>
      </c>
      <c r="N4384" s="288"/>
      <c r="O4384" s="311">
        <v>2400</v>
      </c>
      <c r="P4384" s="298"/>
      <c r="Q4384" s="299">
        <v>70.900000000000006</v>
      </c>
      <c r="R4384" s="299"/>
      <c r="S4384" s="300">
        <v>33.85</v>
      </c>
      <c r="T4384" s="301"/>
      <c r="U4384" s="246"/>
    </row>
    <row r="4385" spans="1:21" x14ac:dyDescent="0.25">
      <c r="A4385" s="290" t="s">
        <v>9431</v>
      </c>
      <c r="B4385" t="s">
        <v>317</v>
      </c>
      <c r="C4385" t="s">
        <v>318</v>
      </c>
      <c r="D4385" t="s">
        <v>319</v>
      </c>
      <c r="E4385" t="s">
        <v>9432</v>
      </c>
      <c r="F4385" t="s">
        <v>124</v>
      </c>
      <c r="G4385" t="s">
        <v>140</v>
      </c>
      <c r="H4385" t="s">
        <v>1469</v>
      </c>
      <c r="I4385" s="200">
        <v>27608</v>
      </c>
      <c r="J4385" s="200"/>
      <c r="K4385" s="237">
        <v>642.70000000000005</v>
      </c>
      <c r="L4385" s="237"/>
      <c r="M4385" s="288">
        <v>42.96</v>
      </c>
      <c r="N4385" s="288"/>
      <c r="O4385" s="311">
        <v>32775</v>
      </c>
      <c r="P4385" s="298"/>
      <c r="Q4385" s="299">
        <v>646.79999999999995</v>
      </c>
      <c r="R4385" s="299"/>
      <c r="S4385" s="300">
        <v>50.67</v>
      </c>
      <c r="T4385" s="301"/>
      <c r="U4385" s="246"/>
    </row>
    <row r="4386" spans="1:21" x14ac:dyDescent="0.25">
      <c r="A4386" s="290" t="s">
        <v>9433</v>
      </c>
      <c r="B4386" t="s">
        <v>317</v>
      </c>
      <c r="C4386" t="s">
        <v>318</v>
      </c>
      <c r="D4386" t="s">
        <v>319</v>
      </c>
      <c r="E4386" t="s">
        <v>9434</v>
      </c>
      <c r="F4386" t="s">
        <v>124</v>
      </c>
      <c r="G4386" t="s">
        <v>140</v>
      </c>
      <c r="H4386" t="s">
        <v>833</v>
      </c>
      <c r="I4386" s="200">
        <v>6000</v>
      </c>
      <c r="J4386" s="200"/>
      <c r="K4386" s="237">
        <v>127</v>
      </c>
      <c r="L4386" s="237"/>
      <c r="M4386" s="288">
        <v>47.24</v>
      </c>
      <c r="N4386" s="288"/>
      <c r="O4386" s="311">
        <v>6000</v>
      </c>
      <c r="P4386" s="298"/>
      <c r="Q4386" s="299">
        <v>128.80000000000001</v>
      </c>
      <c r="R4386" s="299"/>
      <c r="S4386" s="300">
        <v>46.58</v>
      </c>
      <c r="T4386" s="301"/>
      <c r="U4386" s="246"/>
    </row>
    <row r="4387" spans="1:21" x14ac:dyDescent="0.25">
      <c r="A4387" s="290" t="s">
        <v>9435</v>
      </c>
      <c r="B4387" t="s">
        <v>317</v>
      </c>
      <c r="C4387" t="s">
        <v>318</v>
      </c>
      <c r="D4387" t="s">
        <v>319</v>
      </c>
      <c r="E4387" t="s">
        <v>9436</v>
      </c>
      <c r="F4387" t="s">
        <v>124</v>
      </c>
      <c r="G4387" t="s">
        <v>140</v>
      </c>
      <c r="H4387" t="s">
        <v>833</v>
      </c>
      <c r="I4387" s="200">
        <v>26572</v>
      </c>
      <c r="J4387" s="200"/>
      <c r="K4387" s="237">
        <v>1022</v>
      </c>
      <c r="L4387" s="237"/>
      <c r="M4387" s="288">
        <v>26</v>
      </c>
      <c r="N4387" s="288"/>
      <c r="O4387" s="311">
        <v>28800</v>
      </c>
      <c r="P4387" s="298"/>
      <c r="Q4387" s="299">
        <v>1030.3</v>
      </c>
      <c r="R4387" s="299"/>
      <c r="S4387" s="300">
        <v>27.95</v>
      </c>
      <c r="T4387" s="301"/>
      <c r="U4387" s="246"/>
    </row>
    <row r="4388" spans="1:21" x14ac:dyDescent="0.25">
      <c r="A4388" s="290" t="s">
        <v>9437</v>
      </c>
      <c r="B4388" t="s">
        <v>317</v>
      </c>
      <c r="C4388" t="s">
        <v>318</v>
      </c>
      <c r="D4388" t="s">
        <v>319</v>
      </c>
      <c r="E4388" t="s">
        <v>9438</v>
      </c>
      <c r="F4388" t="s">
        <v>124</v>
      </c>
      <c r="G4388" t="s">
        <v>140</v>
      </c>
      <c r="H4388" t="s">
        <v>833</v>
      </c>
      <c r="I4388" s="200">
        <v>2325</v>
      </c>
      <c r="J4388" s="200"/>
      <c r="K4388" s="237">
        <v>61.2</v>
      </c>
      <c r="L4388" s="237"/>
      <c r="M4388" s="288">
        <v>37.99</v>
      </c>
      <c r="N4388" s="288"/>
      <c r="O4388" s="311">
        <v>2450</v>
      </c>
      <c r="P4388" s="298"/>
      <c r="Q4388" s="299">
        <v>62.2</v>
      </c>
      <c r="R4388" s="299"/>
      <c r="S4388" s="300">
        <v>39.39</v>
      </c>
      <c r="T4388" s="301"/>
      <c r="U4388" s="246"/>
    </row>
    <row r="4389" spans="1:21" x14ac:dyDescent="0.25">
      <c r="A4389" s="290" t="s">
        <v>9439</v>
      </c>
      <c r="B4389" t="s">
        <v>317</v>
      </c>
      <c r="C4389" t="s">
        <v>318</v>
      </c>
      <c r="D4389" t="s">
        <v>319</v>
      </c>
      <c r="E4389" t="s">
        <v>9440</v>
      </c>
      <c r="F4389" t="s">
        <v>124</v>
      </c>
      <c r="G4389" t="s">
        <v>140</v>
      </c>
      <c r="H4389" t="s">
        <v>833</v>
      </c>
      <c r="I4389" s="200">
        <v>2373</v>
      </c>
      <c r="J4389" s="200"/>
      <c r="K4389" s="237">
        <v>94.2</v>
      </c>
      <c r="L4389" s="237"/>
      <c r="M4389" s="288">
        <v>25.19</v>
      </c>
      <c r="N4389" s="288"/>
      <c r="O4389" s="311">
        <v>2410</v>
      </c>
      <c r="P4389" s="298"/>
      <c r="Q4389" s="299">
        <v>95.8</v>
      </c>
      <c r="R4389" s="299"/>
      <c r="S4389" s="300">
        <v>25.16</v>
      </c>
      <c r="T4389" s="301"/>
      <c r="U4389" s="246"/>
    </row>
    <row r="4390" spans="1:21" x14ac:dyDescent="0.25">
      <c r="A4390" s="290" t="s">
        <v>9441</v>
      </c>
      <c r="B4390" t="s">
        <v>317</v>
      </c>
      <c r="C4390" t="s">
        <v>318</v>
      </c>
      <c r="D4390" t="s">
        <v>319</v>
      </c>
      <c r="E4390" t="s">
        <v>9442</v>
      </c>
      <c r="F4390" t="s">
        <v>124</v>
      </c>
      <c r="G4390" t="s">
        <v>140</v>
      </c>
      <c r="H4390" t="s">
        <v>833</v>
      </c>
      <c r="I4390" s="200">
        <v>27500</v>
      </c>
      <c r="J4390" s="200"/>
      <c r="K4390" s="237">
        <v>337</v>
      </c>
      <c r="L4390" s="237"/>
      <c r="M4390" s="288">
        <v>81.599999999999994</v>
      </c>
      <c r="N4390" s="288"/>
      <c r="O4390" s="311">
        <v>32500</v>
      </c>
      <c r="P4390" s="298"/>
      <c r="Q4390" s="299">
        <v>346.6</v>
      </c>
      <c r="R4390" s="299"/>
      <c r="S4390" s="300">
        <v>93.77</v>
      </c>
      <c r="T4390" s="301"/>
      <c r="U4390" s="246"/>
    </row>
    <row r="4391" spans="1:21" x14ac:dyDescent="0.25">
      <c r="A4391" s="290" t="s">
        <v>9443</v>
      </c>
      <c r="B4391" t="s">
        <v>317</v>
      </c>
      <c r="C4391" t="s">
        <v>318</v>
      </c>
      <c r="D4391" t="s">
        <v>319</v>
      </c>
      <c r="E4391" t="s">
        <v>9444</v>
      </c>
      <c r="F4391" t="s">
        <v>124</v>
      </c>
      <c r="G4391" t="s">
        <v>140</v>
      </c>
      <c r="H4391" t="s">
        <v>833</v>
      </c>
      <c r="I4391" s="200">
        <v>33000</v>
      </c>
      <c r="J4391" s="200"/>
      <c r="K4391" s="237">
        <v>990</v>
      </c>
      <c r="L4391" s="237"/>
      <c r="M4391" s="288">
        <v>33.33</v>
      </c>
      <c r="N4391" s="288"/>
      <c r="O4391" s="311">
        <v>33000</v>
      </c>
      <c r="P4391" s="298"/>
      <c r="Q4391" s="299">
        <v>1033.8</v>
      </c>
      <c r="R4391" s="299"/>
      <c r="S4391" s="300">
        <v>31.92</v>
      </c>
      <c r="T4391" s="301"/>
      <c r="U4391" s="246"/>
    </row>
    <row r="4392" spans="1:21" x14ac:dyDescent="0.25">
      <c r="A4392" s="290" t="s">
        <v>9445</v>
      </c>
      <c r="B4392" t="s">
        <v>317</v>
      </c>
      <c r="C4392" t="s">
        <v>318</v>
      </c>
      <c r="D4392" t="s">
        <v>319</v>
      </c>
      <c r="E4392" t="s">
        <v>9446</v>
      </c>
      <c r="F4392" t="s">
        <v>124</v>
      </c>
      <c r="G4392" t="s">
        <v>140</v>
      </c>
      <c r="H4392" t="s">
        <v>833</v>
      </c>
      <c r="I4392" s="200">
        <v>2000</v>
      </c>
      <c r="J4392" s="200"/>
      <c r="K4392" s="237">
        <v>92.5</v>
      </c>
      <c r="L4392" s="237"/>
      <c r="M4392" s="288">
        <v>21.62</v>
      </c>
      <c r="N4392" s="288"/>
      <c r="O4392" s="311">
        <v>2000</v>
      </c>
      <c r="P4392" s="298"/>
      <c r="Q4392" s="299">
        <v>90.2</v>
      </c>
      <c r="R4392" s="299"/>
      <c r="S4392" s="300">
        <v>22.17</v>
      </c>
      <c r="T4392" s="301"/>
      <c r="U4392" s="246"/>
    </row>
    <row r="4393" spans="1:21" x14ac:dyDescent="0.25">
      <c r="A4393" s="290" t="s">
        <v>9447</v>
      </c>
      <c r="B4393" t="s">
        <v>317</v>
      </c>
      <c r="C4393" t="s">
        <v>318</v>
      </c>
      <c r="D4393" t="s">
        <v>319</v>
      </c>
      <c r="E4393" t="s">
        <v>9448</v>
      </c>
      <c r="F4393" t="s">
        <v>124</v>
      </c>
      <c r="G4393" t="s">
        <v>140</v>
      </c>
      <c r="H4393" t="s">
        <v>833</v>
      </c>
      <c r="I4393" s="200">
        <v>18000</v>
      </c>
      <c r="J4393" s="200"/>
      <c r="K4393" s="237">
        <v>252.9</v>
      </c>
      <c r="L4393" s="237"/>
      <c r="M4393" s="288">
        <v>71.17</v>
      </c>
      <c r="N4393" s="288"/>
      <c r="O4393" s="311">
        <v>21000</v>
      </c>
      <c r="P4393" s="298"/>
      <c r="Q4393" s="299">
        <v>252.4</v>
      </c>
      <c r="R4393" s="299"/>
      <c r="S4393" s="300">
        <v>83.2</v>
      </c>
      <c r="T4393" s="301"/>
      <c r="U4393" s="246"/>
    </row>
    <row r="4394" spans="1:21" x14ac:dyDescent="0.25">
      <c r="A4394" s="290" t="s">
        <v>9449</v>
      </c>
      <c r="B4394" t="s">
        <v>317</v>
      </c>
      <c r="C4394" t="s">
        <v>318</v>
      </c>
      <c r="D4394" t="s">
        <v>319</v>
      </c>
      <c r="E4394" t="s">
        <v>9450</v>
      </c>
      <c r="F4394" t="s">
        <v>124</v>
      </c>
      <c r="G4394" t="s">
        <v>140</v>
      </c>
      <c r="H4394" t="s">
        <v>833</v>
      </c>
      <c r="I4394" s="200">
        <v>21000</v>
      </c>
      <c r="J4394" s="200"/>
      <c r="K4394" s="237">
        <v>734.4</v>
      </c>
      <c r="L4394" s="237"/>
      <c r="M4394" s="288">
        <v>28.59</v>
      </c>
      <c r="N4394" s="288"/>
      <c r="O4394" s="311">
        <v>21000</v>
      </c>
      <c r="P4394" s="298"/>
      <c r="Q4394" s="299">
        <v>745.9</v>
      </c>
      <c r="R4394" s="299"/>
      <c r="S4394" s="300">
        <v>28.15</v>
      </c>
      <c r="T4394" s="301"/>
      <c r="U4394" s="246"/>
    </row>
    <row r="4395" spans="1:21" x14ac:dyDescent="0.25">
      <c r="A4395" s="290" t="s">
        <v>9451</v>
      </c>
      <c r="B4395" t="s">
        <v>317</v>
      </c>
      <c r="C4395" t="s">
        <v>318</v>
      </c>
      <c r="D4395" t="s">
        <v>319</v>
      </c>
      <c r="E4395" t="s">
        <v>9452</v>
      </c>
      <c r="F4395" t="s">
        <v>124</v>
      </c>
      <c r="G4395" t="s">
        <v>140</v>
      </c>
      <c r="H4395" t="s">
        <v>833</v>
      </c>
      <c r="I4395" s="200">
        <v>43626</v>
      </c>
      <c r="J4395" s="200"/>
      <c r="K4395" s="237">
        <v>2810.6</v>
      </c>
      <c r="L4395" s="237"/>
      <c r="M4395" s="288">
        <v>15.52</v>
      </c>
      <c r="N4395" s="288"/>
      <c r="O4395" s="311">
        <v>45371</v>
      </c>
      <c r="P4395" s="298"/>
      <c r="Q4395" s="299">
        <v>2810.9</v>
      </c>
      <c r="R4395" s="299"/>
      <c r="S4395" s="300">
        <v>16.14</v>
      </c>
      <c r="T4395" s="301"/>
      <c r="U4395" s="246"/>
    </row>
    <row r="4396" spans="1:21" x14ac:dyDescent="0.25">
      <c r="A4396" s="290" t="s">
        <v>9453</v>
      </c>
      <c r="B4396" t="s">
        <v>317</v>
      </c>
      <c r="C4396" t="s">
        <v>318</v>
      </c>
      <c r="D4396" t="s">
        <v>319</v>
      </c>
      <c r="E4396" t="s">
        <v>9454</v>
      </c>
      <c r="F4396" t="s">
        <v>124</v>
      </c>
      <c r="G4396" t="s">
        <v>140</v>
      </c>
      <c r="H4396" t="s">
        <v>833</v>
      </c>
      <c r="I4396" s="200">
        <v>171808</v>
      </c>
      <c r="J4396" s="200"/>
      <c r="K4396" s="237">
        <v>1529.7</v>
      </c>
      <c r="L4396" s="237"/>
      <c r="M4396" s="288">
        <v>112.31</v>
      </c>
      <c r="N4396" s="288"/>
      <c r="O4396" s="311">
        <v>183725</v>
      </c>
      <c r="P4396" s="298"/>
      <c r="Q4396" s="299">
        <v>1543.8</v>
      </c>
      <c r="R4396" s="299"/>
      <c r="S4396" s="300">
        <v>119.01</v>
      </c>
      <c r="T4396" s="301"/>
      <c r="U4396" s="246"/>
    </row>
    <row r="4397" spans="1:21" x14ac:dyDescent="0.25">
      <c r="A4397" s="290" t="s">
        <v>9455</v>
      </c>
      <c r="B4397" t="s">
        <v>317</v>
      </c>
      <c r="C4397" t="s">
        <v>318</v>
      </c>
      <c r="D4397" t="s">
        <v>319</v>
      </c>
      <c r="E4397" t="s">
        <v>9456</v>
      </c>
      <c r="F4397" t="s">
        <v>124</v>
      </c>
      <c r="G4397" t="s">
        <v>140</v>
      </c>
      <c r="H4397" t="s">
        <v>833</v>
      </c>
      <c r="I4397" s="200">
        <v>7265</v>
      </c>
      <c r="J4397" s="200"/>
      <c r="K4397" s="237">
        <v>165.8</v>
      </c>
      <c r="L4397" s="237"/>
      <c r="M4397" s="288">
        <v>43.82</v>
      </c>
      <c r="N4397" s="288"/>
      <c r="O4397" s="311">
        <v>7730</v>
      </c>
      <c r="P4397" s="298"/>
      <c r="Q4397" s="299">
        <v>168</v>
      </c>
      <c r="R4397" s="299"/>
      <c r="S4397" s="300">
        <v>46.01</v>
      </c>
      <c r="T4397" s="301"/>
      <c r="U4397" s="246"/>
    </row>
    <row r="4398" spans="1:21" x14ac:dyDescent="0.25">
      <c r="A4398" s="290" t="s">
        <v>9457</v>
      </c>
      <c r="B4398" t="s">
        <v>317</v>
      </c>
      <c r="C4398" t="s">
        <v>318</v>
      </c>
      <c r="D4398" t="s">
        <v>319</v>
      </c>
      <c r="E4398" t="s">
        <v>9458</v>
      </c>
      <c r="F4398" t="s">
        <v>124</v>
      </c>
      <c r="G4398" t="s">
        <v>140</v>
      </c>
      <c r="H4398" t="s">
        <v>833</v>
      </c>
      <c r="I4398" s="200">
        <v>6000</v>
      </c>
      <c r="J4398" s="200"/>
      <c r="K4398" s="237">
        <v>126.9</v>
      </c>
      <c r="L4398" s="237"/>
      <c r="M4398" s="288">
        <v>47.28</v>
      </c>
      <c r="N4398" s="288"/>
      <c r="O4398" s="311">
        <v>6500</v>
      </c>
      <c r="P4398" s="298"/>
      <c r="Q4398" s="299">
        <v>124.7</v>
      </c>
      <c r="R4398" s="299"/>
      <c r="S4398" s="300">
        <v>52.13</v>
      </c>
      <c r="T4398" s="301"/>
      <c r="U4398" s="246"/>
    </row>
    <row r="4399" spans="1:21" x14ac:dyDescent="0.25">
      <c r="A4399" s="290" t="s">
        <v>9459</v>
      </c>
      <c r="B4399" t="s">
        <v>317</v>
      </c>
      <c r="C4399" t="s">
        <v>318</v>
      </c>
      <c r="D4399" t="s">
        <v>319</v>
      </c>
      <c r="E4399" t="s">
        <v>9460</v>
      </c>
      <c r="F4399" t="s">
        <v>124</v>
      </c>
      <c r="G4399" t="s">
        <v>140</v>
      </c>
      <c r="H4399" t="s">
        <v>833</v>
      </c>
      <c r="I4399" s="200">
        <v>28282</v>
      </c>
      <c r="J4399" s="200"/>
      <c r="K4399" s="237">
        <v>2647.8</v>
      </c>
      <c r="L4399" s="237"/>
      <c r="M4399" s="288">
        <v>10.68</v>
      </c>
      <c r="N4399" s="288"/>
      <c r="O4399" s="311">
        <v>31047</v>
      </c>
      <c r="P4399" s="298"/>
      <c r="Q4399" s="299">
        <v>2797</v>
      </c>
      <c r="R4399" s="299"/>
      <c r="S4399" s="300">
        <v>11.1</v>
      </c>
      <c r="T4399" s="301"/>
      <c r="U4399" s="246"/>
    </row>
    <row r="4400" spans="1:21" x14ac:dyDescent="0.25">
      <c r="A4400" s="290" t="s">
        <v>9461</v>
      </c>
      <c r="B4400" t="s">
        <v>317</v>
      </c>
      <c r="C4400" t="s">
        <v>318</v>
      </c>
      <c r="D4400" t="s">
        <v>319</v>
      </c>
      <c r="E4400" t="s">
        <v>9462</v>
      </c>
      <c r="F4400" t="s">
        <v>124</v>
      </c>
      <c r="G4400" t="s">
        <v>140</v>
      </c>
      <c r="H4400" t="s">
        <v>833</v>
      </c>
      <c r="I4400" s="200">
        <v>4500</v>
      </c>
      <c r="J4400" s="200"/>
      <c r="K4400" s="237">
        <v>116.3</v>
      </c>
      <c r="L4400" s="237"/>
      <c r="M4400" s="288">
        <v>38.69</v>
      </c>
      <c r="N4400" s="288"/>
      <c r="O4400" s="311">
        <v>4500</v>
      </c>
      <c r="P4400" s="298"/>
      <c r="Q4400" s="299">
        <v>117.7</v>
      </c>
      <c r="R4400" s="299"/>
      <c r="S4400" s="300">
        <v>38.229999999999997</v>
      </c>
      <c r="T4400" s="301"/>
      <c r="U4400" s="246"/>
    </row>
    <row r="4401" spans="1:21" x14ac:dyDescent="0.25">
      <c r="A4401" s="290" t="s">
        <v>9463</v>
      </c>
      <c r="B4401" t="s">
        <v>317</v>
      </c>
      <c r="C4401" t="s">
        <v>318</v>
      </c>
      <c r="D4401" t="s">
        <v>319</v>
      </c>
      <c r="E4401" t="s">
        <v>9464</v>
      </c>
      <c r="F4401" t="s">
        <v>124</v>
      </c>
      <c r="G4401" t="s">
        <v>140</v>
      </c>
      <c r="H4401" t="s">
        <v>833</v>
      </c>
      <c r="I4401" s="200">
        <v>3000</v>
      </c>
      <c r="J4401" s="200"/>
      <c r="K4401" s="237">
        <v>96</v>
      </c>
      <c r="L4401" s="237"/>
      <c r="M4401" s="288">
        <v>31.25</v>
      </c>
      <c r="N4401" s="288"/>
      <c r="O4401" s="311">
        <v>3090</v>
      </c>
      <c r="P4401" s="298"/>
      <c r="Q4401" s="299">
        <v>95.2</v>
      </c>
      <c r="R4401" s="299"/>
      <c r="S4401" s="300">
        <v>32.46</v>
      </c>
      <c r="T4401" s="301"/>
      <c r="U4401" s="246"/>
    </row>
    <row r="4402" spans="1:21" x14ac:dyDescent="0.25">
      <c r="A4402" s="290" t="s">
        <v>9465</v>
      </c>
      <c r="B4402" t="s">
        <v>494</v>
      </c>
      <c r="C4402" t="s">
        <v>495</v>
      </c>
      <c r="D4402" t="s">
        <v>496</v>
      </c>
      <c r="E4402" t="s">
        <v>9466</v>
      </c>
      <c r="F4402" t="s">
        <v>124</v>
      </c>
      <c r="G4402" t="s">
        <v>140</v>
      </c>
      <c r="H4402" t="s">
        <v>833</v>
      </c>
      <c r="I4402" s="200">
        <v>3341</v>
      </c>
      <c r="J4402" s="200"/>
      <c r="K4402" s="237">
        <v>122.88</v>
      </c>
      <c r="L4402" s="237"/>
      <c r="M4402" s="288">
        <v>27.19</v>
      </c>
      <c r="N4402" s="288"/>
      <c r="O4402" s="311">
        <v>3441</v>
      </c>
      <c r="P4402" s="298"/>
      <c r="Q4402" s="299">
        <v>122.26</v>
      </c>
      <c r="R4402" s="299"/>
      <c r="S4402" s="300">
        <v>28.14</v>
      </c>
      <c r="T4402" s="301"/>
      <c r="U4402" s="246"/>
    </row>
    <row r="4403" spans="1:21" x14ac:dyDescent="0.25">
      <c r="A4403" s="290" t="s">
        <v>9467</v>
      </c>
      <c r="B4403" t="s">
        <v>494</v>
      </c>
      <c r="C4403" t="s">
        <v>495</v>
      </c>
      <c r="D4403" t="s">
        <v>496</v>
      </c>
      <c r="E4403" t="s">
        <v>9468</v>
      </c>
      <c r="F4403" t="s">
        <v>124</v>
      </c>
      <c r="G4403" t="s">
        <v>140</v>
      </c>
      <c r="H4403" t="s">
        <v>896</v>
      </c>
      <c r="I4403" s="200">
        <v>0</v>
      </c>
      <c r="J4403" s="200"/>
      <c r="K4403" s="237">
        <v>63.83</v>
      </c>
      <c r="L4403" s="237"/>
      <c r="M4403" s="288">
        <v>0</v>
      </c>
      <c r="N4403" s="288"/>
      <c r="O4403" s="311">
        <v>0</v>
      </c>
      <c r="P4403" s="298"/>
      <c r="Q4403" s="299">
        <v>63.4</v>
      </c>
      <c r="R4403" s="299"/>
      <c r="S4403" s="300">
        <v>0</v>
      </c>
      <c r="T4403" s="301"/>
      <c r="U4403" s="246"/>
    </row>
    <row r="4404" spans="1:21" x14ac:dyDescent="0.25">
      <c r="A4404" s="290" t="s">
        <v>9469</v>
      </c>
      <c r="B4404" t="s">
        <v>494</v>
      </c>
      <c r="C4404" t="s">
        <v>495</v>
      </c>
      <c r="D4404" t="s">
        <v>496</v>
      </c>
      <c r="E4404" t="s">
        <v>9470</v>
      </c>
      <c r="F4404" t="s">
        <v>124</v>
      </c>
      <c r="G4404" t="s">
        <v>140</v>
      </c>
      <c r="H4404" t="s">
        <v>833</v>
      </c>
      <c r="I4404" s="200">
        <v>2330</v>
      </c>
      <c r="J4404" s="200"/>
      <c r="K4404" s="237">
        <v>160.29</v>
      </c>
      <c r="L4404" s="237"/>
      <c r="M4404" s="288">
        <v>14.53</v>
      </c>
      <c r="N4404" s="288"/>
      <c r="O4404" s="311">
        <v>2330</v>
      </c>
      <c r="P4404" s="298"/>
      <c r="Q4404" s="299">
        <v>167.88</v>
      </c>
      <c r="R4404" s="299"/>
      <c r="S4404" s="300">
        <v>13.88</v>
      </c>
      <c r="T4404" s="301"/>
      <c r="U4404" s="246"/>
    </row>
    <row r="4405" spans="1:21" x14ac:dyDescent="0.25">
      <c r="A4405" s="290" t="s">
        <v>9471</v>
      </c>
      <c r="B4405" t="s">
        <v>494</v>
      </c>
      <c r="C4405" t="s">
        <v>495</v>
      </c>
      <c r="D4405" t="s">
        <v>496</v>
      </c>
      <c r="E4405" t="s">
        <v>9472</v>
      </c>
      <c r="F4405" t="s">
        <v>124</v>
      </c>
      <c r="G4405" t="s">
        <v>140</v>
      </c>
      <c r="H4405" t="s">
        <v>896</v>
      </c>
      <c r="I4405" s="200">
        <v>0</v>
      </c>
      <c r="J4405" s="200"/>
      <c r="K4405" s="237">
        <v>51</v>
      </c>
      <c r="L4405" s="237"/>
      <c r="M4405" s="288">
        <v>0</v>
      </c>
      <c r="N4405" s="288"/>
      <c r="O4405" s="311">
        <v>0</v>
      </c>
      <c r="P4405" s="298"/>
      <c r="Q4405" s="299">
        <v>51.6</v>
      </c>
      <c r="R4405" s="299"/>
      <c r="S4405" s="300">
        <v>0</v>
      </c>
      <c r="T4405" s="301"/>
      <c r="U4405" s="246"/>
    </row>
    <row r="4406" spans="1:21" x14ac:dyDescent="0.25">
      <c r="A4406" s="290" t="s">
        <v>9473</v>
      </c>
      <c r="B4406" t="s">
        <v>494</v>
      </c>
      <c r="C4406" t="s">
        <v>495</v>
      </c>
      <c r="D4406" t="s">
        <v>496</v>
      </c>
      <c r="E4406" t="s">
        <v>4174</v>
      </c>
      <c r="F4406" t="s">
        <v>124</v>
      </c>
      <c r="G4406" t="s">
        <v>140</v>
      </c>
      <c r="H4406" t="s">
        <v>833</v>
      </c>
      <c r="I4406" s="200">
        <v>2700</v>
      </c>
      <c r="J4406" s="200"/>
      <c r="K4406" s="237">
        <v>77.150000000000006</v>
      </c>
      <c r="L4406" s="237"/>
      <c r="M4406" s="288">
        <v>35</v>
      </c>
      <c r="N4406" s="288"/>
      <c r="O4406" s="311">
        <v>3400</v>
      </c>
      <c r="P4406" s="298"/>
      <c r="Q4406" s="299">
        <v>78.81</v>
      </c>
      <c r="R4406" s="299"/>
      <c r="S4406" s="300">
        <v>43.14</v>
      </c>
      <c r="T4406" s="301"/>
      <c r="U4406" s="246"/>
    </row>
    <row r="4407" spans="1:21" x14ac:dyDescent="0.25">
      <c r="A4407" s="290" t="s">
        <v>9474</v>
      </c>
      <c r="B4407" t="s">
        <v>494</v>
      </c>
      <c r="C4407" t="s">
        <v>495</v>
      </c>
      <c r="D4407" t="s">
        <v>496</v>
      </c>
      <c r="E4407" t="s">
        <v>9475</v>
      </c>
      <c r="F4407" t="s">
        <v>124</v>
      </c>
      <c r="G4407" t="s">
        <v>140</v>
      </c>
      <c r="H4407" t="s">
        <v>833</v>
      </c>
      <c r="I4407" s="200">
        <v>2939</v>
      </c>
      <c r="J4407" s="200"/>
      <c r="K4407" s="237">
        <v>166.72</v>
      </c>
      <c r="L4407" s="237"/>
      <c r="M4407" s="288">
        <v>17.63</v>
      </c>
      <c r="N4407" s="288"/>
      <c r="O4407" s="311">
        <v>2939</v>
      </c>
      <c r="P4407" s="298"/>
      <c r="Q4407" s="299">
        <v>169.96</v>
      </c>
      <c r="R4407" s="299"/>
      <c r="S4407" s="300">
        <v>17.29</v>
      </c>
      <c r="T4407" s="301"/>
      <c r="U4407" s="246"/>
    </row>
    <row r="4408" spans="1:21" x14ac:dyDescent="0.25">
      <c r="A4408" s="290" t="s">
        <v>9476</v>
      </c>
      <c r="B4408" t="s">
        <v>494</v>
      </c>
      <c r="C4408" t="s">
        <v>495</v>
      </c>
      <c r="D4408" t="s">
        <v>496</v>
      </c>
      <c r="E4408" t="s">
        <v>9477</v>
      </c>
      <c r="F4408" t="s">
        <v>124</v>
      </c>
      <c r="G4408" t="s">
        <v>140</v>
      </c>
      <c r="H4408" t="s">
        <v>830</v>
      </c>
      <c r="I4408" s="200">
        <v>23000</v>
      </c>
      <c r="J4408" s="200"/>
      <c r="K4408" s="237">
        <v>9198.98</v>
      </c>
      <c r="L4408" s="237"/>
      <c r="M4408" s="288">
        <v>2.5</v>
      </c>
      <c r="N4408" s="288"/>
      <c r="O4408" s="311">
        <v>23000</v>
      </c>
      <c r="P4408" s="298"/>
      <c r="Q4408" s="299">
        <v>9404.07</v>
      </c>
      <c r="R4408" s="299"/>
      <c r="S4408" s="300">
        <v>2.4500000000000002</v>
      </c>
      <c r="T4408" s="301"/>
      <c r="U4408" s="246"/>
    </row>
    <row r="4409" spans="1:21" x14ac:dyDescent="0.25">
      <c r="A4409" s="290" t="s">
        <v>9478</v>
      </c>
      <c r="B4409" t="s">
        <v>494</v>
      </c>
      <c r="C4409" t="s">
        <v>495</v>
      </c>
      <c r="D4409" t="s">
        <v>496</v>
      </c>
      <c r="E4409" t="s">
        <v>9479</v>
      </c>
      <c r="F4409" t="s">
        <v>124</v>
      </c>
      <c r="G4409" t="s">
        <v>140</v>
      </c>
      <c r="H4409" t="s">
        <v>896</v>
      </c>
      <c r="I4409" s="200">
        <v>0</v>
      </c>
      <c r="J4409" s="200"/>
      <c r="K4409" s="237">
        <v>35.729999999999997</v>
      </c>
      <c r="L4409" s="237"/>
      <c r="M4409" s="288">
        <v>0</v>
      </c>
      <c r="N4409" s="288"/>
      <c r="O4409" s="311">
        <v>0</v>
      </c>
      <c r="P4409" s="298"/>
      <c r="Q4409" s="299">
        <v>35.700000000000003</v>
      </c>
      <c r="R4409" s="299"/>
      <c r="S4409" s="300">
        <v>0</v>
      </c>
      <c r="T4409" s="301"/>
      <c r="U4409" s="246"/>
    </row>
    <row r="4410" spans="1:21" x14ac:dyDescent="0.25">
      <c r="A4410" s="290" t="s">
        <v>9480</v>
      </c>
      <c r="B4410" t="s">
        <v>494</v>
      </c>
      <c r="C4410" t="s">
        <v>495</v>
      </c>
      <c r="D4410" t="s">
        <v>496</v>
      </c>
      <c r="E4410" t="s">
        <v>9481</v>
      </c>
      <c r="F4410" t="s">
        <v>124</v>
      </c>
      <c r="G4410" t="s">
        <v>140</v>
      </c>
      <c r="H4410" t="s">
        <v>833</v>
      </c>
      <c r="I4410" s="200">
        <v>36000</v>
      </c>
      <c r="J4410" s="200"/>
      <c r="K4410" s="237">
        <v>479.21</v>
      </c>
      <c r="L4410" s="237"/>
      <c r="M4410" s="288">
        <v>75.12</v>
      </c>
      <c r="N4410" s="288"/>
      <c r="O4410" s="311">
        <v>35000</v>
      </c>
      <c r="P4410" s="298"/>
      <c r="Q4410" s="299">
        <v>478.72</v>
      </c>
      <c r="R4410" s="299"/>
      <c r="S4410" s="300">
        <v>73.11</v>
      </c>
      <c r="T4410" s="301"/>
      <c r="U4410" s="246"/>
    </row>
    <row r="4411" spans="1:21" x14ac:dyDescent="0.25">
      <c r="A4411" s="290" t="s">
        <v>9482</v>
      </c>
      <c r="B4411" t="s">
        <v>494</v>
      </c>
      <c r="C4411" t="s">
        <v>495</v>
      </c>
      <c r="D4411" t="s">
        <v>496</v>
      </c>
      <c r="E4411" t="s">
        <v>9483</v>
      </c>
      <c r="F4411" t="s">
        <v>124</v>
      </c>
      <c r="G4411" t="s">
        <v>140</v>
      </c>
      <c r="H4411" t="s">
        <v>830</v>
      </c>
      <c r="I4411" s="200">
        <v>30000</v>
      </c>
      <c r="J4411" s="200"/>
      <c r="K4411" s="237">
        <v>21406.44</v>
      </c>
      <c r="L4411" s="237"/>
      <c r="M4411" s="288">
        <v>1.4</v>
      </c>
      <c r="N4411" s="288"/>
      <c r="O4411" s="311">
        <v>30000</v>
      </c>
      <c r="P4411" s="298"/>
      <c r="Q4411" s="299">
        <v>22008.82</v>
      </c>
      <c r="R4411" s="299"/>
      <c r="S4411" s="300">
        <v>1.36</v>
      </c>
      <c r="T4411" s="301"/>
      <c r="U4411" s="246"/>
    </row>
    <row r="4412" spans="1:21" x14ac:dyDescent="0.25">
      <c r="A4412" s="290" t="s">
        <v>9484</v>
      </c>
      <c r="B4412" t="s">
        <v>494</v>
      </c>
      <c r="C4412" t="s">
        <v>495</v>
      </c>
      <c r="D4412" t="s">
        <v>496</v>
      </c>
      <c r="E4412" t="s">
        <v>9485</v>
      </c>
      <c r="F4412" t="s">
        <v>124</v>
      </c>
      <c r="G4412" t="s">
        <v>140</v>
      </c>
      <c r="H4412" t="s">
        <v>833</v>
      </c>
      <c r="I4412" s="200">
        <v>4005</v>
      </c>
      <c r="J4412" s="200"/>
      <c r="K4412" s="237">
        <v>199.19</v>
      </c>
      <c r="L4412" s="237"/>
      <c r="M4412" s="288">
        <v>20.11</v>
      </c>
      <c r="N4412" s="288"/>
      <c r="O4412" s="311">
        <v>4005</v>
      </c>
      <c r="P4412" s="298"/>
      <c r="Q4412" s="299">
        <v>201.26</v>
      </c>
      <c r="R4412" s="299"/>
      <c r="S4412" s="300">
        <v>19.899999999999999</v>
      </c>
      <c r="T4412" s="301"/>
      <c r="U4412" s="246"/>
    </row>
    <row r="4413" spans="1:21" x14ac:dyDescent="0.25">
      <c r="A4413" s="290" t="s">
        <v>9486</v>
      </c>
      <c r="B4413" t="s">
        <v>494</v>
      </c>
      <c r="C4413" t="s">
        <v>495</v>
      </c>
      <c r="D4413" t="s">
        <v>496</v>
      </c>
      <c r="E4413" t="s">
        <v>9487</v>
      </c>
      <c r="F4413" t="s">
        <v>124</v>
      </c>
      <c r="G4413" t="s">
        <v>140</v>
      </c>
      <c r="H4413" t="s">
        <v>896</v>
      </c>
      <c r="I4413" s="200">
        <v>0</v>
      </c>
      <c r="J4413" s="200"/>
      <c r="K4413" s="237">
        <v>46.37</v>
      </c>
      <c r="L4413" s="237"/>
      <c r="M4413" s="288">
        <v>0</v>
      </c>
      <c r="N4413" s="288"/>
      <c r="O4413" s="311">
        <v>0</v>
      </c>
      <c r="P4413" s="298"/>
      <c r="Q4413" s="299">
        <v>48.2</v>
      </c>
      <c r="R4413" s="299"/>
      <c r="S4413" s="300">
        <v>0</v>
      </c>
      <c r="T4413" s="301"/>
      <c r="U4413" s="246"/>
    </row>
    <row r="4414" spans="1:21" x14ac:dyDescent="0.25">
      <c r="A4414" s="290" t="s">
        <v>9488</v>
      </c>
      <c r="B4414" t="s">
        <v>494</v>
      </c>
      <c r="C4414" t="s">
        <v>495</v>
      </c>
      <c r="D4414" t="s">
        <v>496</v>
      </c>
      <c r="E4414" t="s">
        <v>9489</v>
      </c>
      <c r="F4414" t="s">
        <v>124</v>
      </c>
      <c r="G4414" t="s">
        <v>140</v>
      </c>
      <c r="H4414" t="s">
        <v>896</v>
      </c>
      <c r="I4414" s="200">
        <v>0</v>
      </c>
      <c r="J4414" s="200"/>
      <c r="K4414" s="237">
        <v>10.35</v>
      </c>
      <c r="L4414" s="237"/>
      <c r="M4414" s="288">
        <v>0</v>
      </c>
      <c r="N4414" s="288"/>
      <c r="O4414" s="311">
        <v>0</v>
      </c>
      <c r="P4414" s="298"/>
      <c r="Q4414" s="299">
        <v>10.8</v>
      </c>
      <c r="R4414" s="299"/>
      <c r="S4414" s="300">
        <v>0</v>
      </c>
      <c r="T4414" s="301"/>
      <c r="U4414" s="246"/>
    </row>
    <row r="4415" spans="1:21" x14ac:dyDescent="0.25">
      <c r="A4415" s="290" t="s">
        <v>9490</v>
      </c>
      <c r="B4415" t="s">
        <v>494</v>
      </c>
      <c r="C4415" t="s">
        <v>495</v>
      </c>
      <c r="D4415" t="s">
        <v>496</v>
      </c>
      <c r="E4415" t="s">
        <v>9491</v>
      </c>
      <c r="F4415" t="s">
        <v>124</v>
      </c>
      <c r="G4415" t="s">
        <v>140</v>
      </c>
      <c r="H4415" t="s">
        <v>833</v>
      </c>
      <c r="I4415" s="200">
        <v>42000</v>
      </c>
      <c r="J4415" s="200"/>
      <c r="K4415" s="237">
        <v>1074.6500000000001</v>
      </c>
      <c r="L4415" s="237"/>
      <c r="M4415" s="288">
        <v>39.08</v>
      </c>
      <c r="N4415" s="288"/>
      <c r="O4415" s="311">
        <v>47000</v>
      </c>
      <c r="P4415" s="298"/>
      <c r="Q4415" s="299">
        <v>1089.04</v>
      </c>
      <c r="R4415" s="299"/>
      <c r="S4415" s="300">
        <v>43.16</v>
      </c>
      <c r="T4415" s="301"/>
      <c r="U4415" s="246"/>
    </row>
    <row r="4416" spans="1:21" x14ac:dyDescent="0.25">
      <c r="A4416" s="290" t="s">
        <v>9492</v>
      </c>
      <c r="B4416" t="s">
        <v>494</v>
      </c>
      <c r="C4416" t="s">
        <v>495</v>
      </c>
      <c r="D4416" t="s">
        <v>496</v>
      </c>
      <c r="E4416" t="s">
        <v>9493</v>
      </c>
      <c r="F4416" t="s">
        <v>124</v>
      </c>
      <c r="G4416" t="s">
        <v>140</v>
      </c>
      <c r="H4416" t="s">
        <v>833</v>
      </c>
      <c r="I4416" s="200">
        <v>70000</v>
      </c>
      <c r="J4416" s="200"/>
      <c r="K4416" s="237">
        <v>2167.4899999999998</v>
      </c>
      <c r="L4416" s="237"/>
      <c r="M4416" s="288">
        <v>32.299999999999997</v>
      </c>
      <c r="N4416" s="288"/>
      <c r="O4416" s="311">
        <v>85000</v>
      </c>
      <c r="P4416" s="298"/>
      <c r="Q4416" s="299">
        <v>2283.54</v>
      </c>
      <c r="R4416" s="299"/>
      <c r="S4416" s="300">
        <v>37.22</v>
      </c>
      <c r="T4416" s="301"/>
      <c r="U4416" s="246"/>
    </row>
    <row r="4417" spans="1:21" x14ac:dyDescent="0.25">
      <c r="A4417" s="290" t="s">
        <v>9494</v>
      </c>
      <c r="B4417" t="s">
        <v>494</v>
      </c>
      <c r="C4417" t="s">
        <v>495</v>
      </c>
      <c r="D4417" t="s">
        <v>496</v>
      </c>
      <c r="E4417" t="s">
        <v>9495</v>
      </c>
      <c r="F4417" t="s">
        <v>124</v>
      </c>
      <c r="G4417" t="s">
        <v>140</v>
      </c>
      <c r="H4417" t="s">
        <v>833</v>
      </c>
      <c r="I4417" s="200">
        <v>324550</v>
      </c>
      <c r="J4417" s="200"/>
      <c r="K4417" s="237">
        <v>2467.5100000000002</v>
      </c>
      <c r="L4417" s="237"/>
      <c r="M4417" s="288">
        <v>131.53</v>
      </c>
      <c r="N4417" s="288"/>
      <c r="O4417" s="311">
        <v>334147</v>
      </c>
      <c r="P4417" s="298"/>
      <c r="Q4417" s="299">
        <v>2514.4699999999998</v>
      </c>
      <c r="R4417" s="299"/>
      <c r="S4417" s="300">
        <v>132.88999999999999</v>
      </c>
      <c r="T4417" s="301"/>
      <c r="U4417" s="246"/>
    </row>
    <row r="4418" spans="1:21" x14ac:dyDescent="0.25">
      <c r="A4418" s="290" t="s">
        <v>9496</v>
      </c>
      <c r="B4418" t="s">
        <v>494</v>
      </c>
      <c r="C4418" t="s">
        <v>495</v>
      </c>
      <c r="D4418" t="s">
        <v>496</v>
      </c>
      <c r="E4418" t="s">
        <v>9497</v>
      </c>
      <c r="F4418" t="s">
        <v>124</v>
      </c>
      <c r="G4418" t="s">
        <v>140</v>
      </c>
      <c r="H4418" t="s">
        <v>833</v>
      </c>
      <c r="I4418" s="200">
        <v>2012</v>
      </c>
      <c r="J4418" s="200"/>
      <c r="K4418" s="237">
        <v>58.18</v>
      </c>
      <c r="L4418" s="237"/>
      <c r="M4418" s="288">
        <v>34.58</v>
      </c>
      <c r="N4418" s="288"/>
      <c r="O4418" s="311">
        <v>2600</v>
      </c>
      <c r="P4418" s="298"/>
      <c r="Q4418" s="299">
        <v>56.74</v>
      </c>
      <c r="R4418" s="299"/>
      <c r="S4418" s="300">
        <v>45.82</v>
      </c>
      <c r="T4418" s="301"/>
      <c r="U4418" s="246"/>
    </row>
    <row r="4419" spans="1:21" x14ac:dyDescent="0.25">
      <c r="A4419" s="290" t="s">
        <v>9498</v>
      </c>
      <c r="B4419" t="s">
        <v>494</v>
      </c>
      <c r="C4419" t="s">
        <v>495</v>
      </c>
      <c r="D4419" t="s">
        <v>496</v>
      </c>
      <c r="E4419" t="s">
        <v>9499</v>
      </c>
      <c r="F4419" t="s">
        <v>124</v>
      </c>
      <c r="G4419" t="s">
        <v>140</v>
      </c>
      <c r="H4419" t="s">
        <v>833</v>
      </c>
      <c r="I4419" s="200">
        <v>41631</v>
      </c>
      <c r="J4419" s="200"/>
      <c r="K4419" s="237">
        <v>1067.27</v>
      </c>
      <c r="L4419" s="237"/>
      <c r="M4419" s="288">
        <v>39.01</v>
      </c>
      <c r="N4419" s="288"/>
      <c r="O4419" s="311">
        <v>41631</v>
      </c>
      <c r="P4419" s="298"/>
      <c r="Q4419" s="299">
        <v>1079.8699999999999</v>
      </c>
      <c r="R4419" s="299"/>
      <c r="S4419" s="300">
        <v>38.549999999999997</v>
      </c>
      <c r="T4419" s="301"/>
      <c r="U4419" s="246"/>
    </row>
    <row r="4420" spans="1:21" x14ac:dyDescent="0.25">
      <c r="A4420" s="290" t="s">
        <v>9500</v>
      </c>
      <c r="B4420" t="s">
        <v>494</v>
      </c>
      <c r="C4420" t="s">
        <v>495</v>
      </c>
      <c r="D4420" t="s">
        <v>496</v>
      </c>
      <c r="E4420" t="s">
        <v>9501</v>
      </c>
      <c r="F4420" t="s">
        <v>124</v>
      </c>
      <c r="G4420" t="s">
        <v>140</v>
      </c>
      <c r="H4420" t="s">
        <v>833</v>
      </c>
      <c r="I4420" s="200">
        <v>49241</v>
      </c>
      <c r="J4420" s="200"/>
      <c r="K4420" s="237">
        <v>1791.57</v>
      </c>
      <c r="L4420" s="237"/>
      <c r="M4420" s="288">
        <v>27.48</v>
      </c>
      <c r="N4420" s="288"/>
      <c r="O4420" s="311">
        <v>51715</v>
      </c>
      <c r="P4420" s="298"/>
      <c r="Q4420" s="299">
        <v>1835.21</v>
      </c>
      <c r="R4420" s="299"/>
      <c r="S4420" s="300">
        <v>28.18</v>
      </c>
      <c r="T4420" s="301"/>
      <c r="U4420" s="246"/>
    </row>
    <row r="4421" spans="1:21" x14ac:dyDescent="0.25">
      <c r="A4421" s="290" t="s">
        <v>9502</v>
      </c>
      <c r="B4421" t="s">
        <v>494</v>
      </c>
      <c r="C4421" t="s">
        <v>495</v>
      </c>
      <c r="D4421" t="s">
        <v>496</v>
      </c>
      <c r="E4421" t="s">
        <v>9503</v>
      </c>
      <c r="F4421" t="s">
        <v>124</v>
      </c>
      <c r="G4421" t="s">
        <v>140</v>
      </c>
      <c r="H4421" t="s">
        <v>833</v>
      </c>
      <c r="I4421" s="200">
        <v>25000</v>
      </c>
      <c r="J4421" s="200"/>
      <c r="K4421" s="237">
        <v>427.8</v>
      </c>
      <c r="L4421" s="237"/>
      <c r="M4421" s="288">
        <v>58.44</v>
      </c>
      <c r="N4421" s="288"/>
      <c r="O4421" s="311">
        <v>26000</v>
      </c>
      <c r="P4421" s="298"/>
      <c r="Q4421" s="299">
        <v>430.41</v>
      </c>
      <c r="R4421" s="299"/>
      <c r="S4421" s="300">
        <v>60.41</v>
      </c>
      <c r="T4421" s="301"/>
      <c r="U4421" s="246"/>
    </row>
    <row r="4422" spans="1:21" x14ac:dyDescent="0.25">
      <c r="A4422" s="290" t="s">
        <v>9504</v>
      </c>
      <c r="B4422" t="s">
        <v>494</v>
      </c>
      <c r="C4422" t="s">
        <v>495</v>
      </c>
      <c r="D4422" t="s">
        <v>496</v>
      </c>
      <c r="E4422" t="s">
        <v>9505</v>
      </c>
      <c r="F4422" t="s">
        <v>124</v>
      </c>
      <c r="G4422" t="s">
        <v>140</v>
      </c>
      <c r="H4422" t="s">
        <v>833</v>
      </c>
      <c r="I4422" s="200">
        <v>49434</v>
      </c>
      <c r="J4422" s="200"/>
      <c r="K4422" s="237">
        <v>2132.89</v>
      </c>
      <c r="L4422" s="237"/>
      <c r="M4422" s="288">
        <v>23.18</v>
      </c>
      <c r="N4422" s="288"/>
      <c r="O4422" s="311">
        <v>55000</v>
      </c>
      <c r="P4422" s="298"/>
      <c r="Q4422" s="299">
        <v>2158.1999999999998</v>
      </c>
      <c r="R4422" s="299"/>
      <c r="S4422" s="300">
        <v>25.48</v>
      </c>
      <c r="T4422" s="301"/>
      <c r="U4422" s="246"/>
    </row>
    <row r="4423" spans="1:21" x14ac:dyDescent="0.25">
      <c r="A4423" s="290" t="s">
        <v>9506</v>
      </c>
      <c r="B4423" t="s">
        <v>494</v>
      </c>
      <c r="C4423" t="s">
        <v>495</v>
      </c>
      <c r="D4423" t="s">
        <v>496</v>
      </c>
      <c r="E4423" t="s">
        <v>9507</v>
      </c>
      <c r="F4423" t="s">
        <v>124</v>
      </c>
      <c r="G4423" t="s">
        <v>140</v>
      </c>
      <c r="H4423" t="s">
        <v>896</v>
      </c>
      <c r="I4423" s="200">
        <v>0</v>
      </c>
      <c r="J4423" s="200"/>
      <c r="K4423" s="237">
        <v>7.15</v>
      </c>
      <c r="L4423" s="237"/>
      <c r="M4423" s="288">
        <v>0</v>
      </c>
      <c r="N4423" s="288"/>
      <c r="O4423" s="311">
        <v>0</v>
      </c>
      <c r="P4423" s="298"/>
      <c r="Q4423" s="299">
        <v>7.1</v>
      </c>
      <c r="R4423" s="299"/>
      <c r="S4423" s="300">
        <v>0</v>
      </c>
      <c r="T4423" s="301"/>
      <c r="U4423" s="246"/>
    </row>
    <row r="4424" spans="1:21" x14ac:dyDescent="0.25">
      <c r="A4424" s="290" t="s">
        <v>9508</v>
      </c>
      <c r="B4424" t="s">
        <v>494</v>
      </c>
      <c r="C4424" t="s">
        <v>495</v>
      </c>
      <c r="D4424" t="s">
        <v>496</v>
      </c>
      <c r="E4424" t="s">
        <v>9458</v>
      </c>
      <c r="F4424" t="s">
        <v>124</v>
      </c>
      <c r="G4424" t="s">
        <v>140</v>
      </c>
      <c r="H4424" t="s">
        <v>896</v>
      </c>
      <c r="I4424" s="200">
        <v>0</v>
      </c>
      <c r="J4424" s="200"/>
      <c r="K4424" s="237">
        <v>28.12</v>
      </c>
      <c r="L4424" s="237"/>
      <c r="M4424" s="288">
        <v>0</v>
      </c>
      <c r="N4424" s="288"/>
      <c r="O4424" s="311">
        <v>0</v>
      </c>
      <c r="P4424" s="298"/>
      <c r="Q4424" s="299">
        <v>31.3</v>
      </c>
      <c r="R4424" s="299"/>
      <c r="S4424" s="300">
        <v>0</v>
      </c>
      <c r="T4424" s="301"/>
      <c r="U4424" s="246"/>
    </row>
    <row r="4425" spans="1:21" x14ac:dyDescent="0.25">
      <c r="A4425" s="290" t="s">
        <v>9509</v>
      </c>
      <c r="B4425" t="s">
        <v>503</v>
      </c>
      <c r="C4425" t="s">
        <v>504</v>
      </c>
      <c r="D4425" t="s">
        <v>505</v>
      </c>
      <c r="E4425" t="s">
        <v>9510</v>
      </c>
      <c r="F4425" t="s">
        <v>124</v>
      </c>
      <c r="G4425" t="s">
        <v>140</v>
      </c>
      <c r="H4425" t="s">
        <v>833</v>
      </c>
      <c r="I4425" s="200">
        <v>5227</v>
      </c>
      <c r="J4425" s="200"/>
      <c r="K4425" s="237">
        <v>157.1</v>
      </c>
      <c r="L4425" s="237"/>
      <c r="M4425" s="288">
        <v>33.270000000000003</v>
      </c>
      <c r="N4425" s="288"/>
      <c r="O4425" s="311">
        <v>5436</v>
      </c>
      <c r="P4425" s="298"/>
      <c r="Q4425" s="299">
        <v>161.1</v>
      </c>
      <c r="R4425" s="299"/>
      <c r="S4425" s="300">
        <v>33.74</v>
      </c>
      <c r="T4425" s="301"/>
      <c r="U4425" s="246"/>
    </row>
    <row r="4426" spans="1:21" x14ac:dyDescent="0.25">
      <c r="A4426" s="290" t="s">
        <v>9511</v>
      </c>
      <c r="B4426" t="s">
        <v>503</v>
      </c>
      <c r="C4426" t="s">
        <v>504</v>
      </c>
      <c r="D4426" t="s">
        <v>505</v>
      </c>
      <c r="E4426" t="s">
        <v>9512</v>
      </c>
      <c r="F4426" t="s">
        <v>124</v>
      </c>
      <c r="G4426" t="s">
        <v>140</v>
      </c>
      <c r="H4426" t="s">
        <v>833</v>
      </c>
      <c r="I4426" s="200">
        <v>3114</v>
      </c>
      <c r="J4426" s="200"/>
      <c r="K4426" s="237">
        <v>77.599999999999994</v>
      </c>
      <c r="L4426" s="237"/>
      <c r="M4426" s="288">
        <v>40.130000000000003</v>
      </c>
      <c r="N4426" s="288"/>
      <c r="O4426" s="311">
        <v>3114</v>
      </c>
      <c r="P4426" s="298"/>
      <c r="Q4426" s="299">
        <v>77.7</v>
      </c>
      <c r="R4426" s="299"/>
      <c r="S4426" s="300">
        <v>40.08</v>
      </c>
      <c r="T4426" s="301"/>
      <c r="U4426" s="246"/>
    </row>
    <row r="4427" spans="1:21" x14ac:dyDescent="0.25">
      <c r="A4427" s="290" t="s">
        <v>9513</v>
      </c>
      <c r="B4427" t="s">
        <v>503</v>
      </c>
      <c r="C4427" t="s">
        <v>504</v>
      </c>
      <c r="D4427" t="s">
        <v>505</v>
      </c>
      <c r="E4427" t="s">
        <v>9514</v>
      </c>
      <c r="F4427" t="s">
        <v>124</v>
      </c>
      <c r="G4427" t="s">
        <v>140</v>
      </c>
      <c r="H4427" t="s">
        <v>833</v>
      </c>
      <c r="I4427" s="200">
        <v>10495</v>
      </c>
      <c r="J4427" s="200"/>
      <c r="K4427" s="237">
        <v>233.6</v>
      </c>
      <c r="L4427" s="237"/>
      <c r="M4427" s="288">
        <v>44.93</v>
      </c>
      <c r="N4427" s="288"/>
      <c r="O4427" s="311">
        <v>11173</v>
      </c>
      <c r="P4427" s="298"/>
      <c r="Q4427" s="299">
        <v>231.6</v>
      </c>
      <c r="R4427" s="299"/>
      <c r="S4427" s="300">
        <v>48.24</v>
      </c>
      <c r="T4427" s="301"/>
      <c r="U4427" s="246"/>
    </row>
    <row r="4428" spans="1:21" x14ac:dyDescent="0.25">
      <c r="A4428" s="290" t="s">
        <v>9515</v>
      </c>
      <c r="B4428" t="s">
        <v>503</v>
      </c>
      <c r="C4428" t="s">
        <v>504</v>
      </c>
      <c r="D4428" t="s">
        <v>505</v>
      </c>
      <c r="E4428" t="s">
        <v>9516</v>
      </c>
      <c r="F4428" t="s">
        <v>124</v>
      </c>
      <c r="G4428" t="s">
        <v>140</v>
      </c>
      <c r="H4428" t="s">
        <v>833</v>
      </c>
      <c r="I4428" s="200">
        <v>4000</v>
      </c>
      <c r="J4428" s="200"/>
      <c r="K4428" s="237">
        <v>235.1</v>
      </c>
      <c r="L4428" s="237"/>
      <c r="M4428" s="288">
        <v>17.010000000000002</v>
      </c>
      <c r="N4428" s="288"/>
      <c r="O4428" s="311">
        <v>4750</v>
      </c>
      <c r="P4428" s="298"/>
      <c r="Q4428" s="299">
        <v>248.2</v>
      </c>
      <c r="R4428" s="299"/>
      <c r="S4428" s="300">
        <v>19.14</v>
      </c>
      <c r="T4428" s="301"/>
      <c r="U4428" s="246"/>
    </row>
    <row r="4429" spans="1:21" x14ac:dyDescent="0.25">
      <c r="A4429" s="290" t="s">
        <v>9517</v>
      </c>
      <c r="B4429" t="s">
        <v>503</v>
      </c>
      <c r="C4429" t="s">
        <v>504</v>
      </c>
      <c r="D4429" t="s">
        <v>505</v>
      </c>
      <c r="E4429" t="s">
        <v>9518</v>
      </c>
      <c r="F4429" t="s">
        <v>124</v>
      </c>
      <c r="G4429" t="s">
        <v>140</v>
      </c>
      <c r="H4429" t="s">
        <v>833</v>
      </c>
      <c r="I4429" s="200">
        <v>23000</v>
      </c>
      <c r="J4429" s="200"/>
      <c r="K4429" s="237">
        <v>522.70000000000005</v>
      </c>
      <c r="L4429" s="237"/>
      <c r="M4429" s="288">
        <v>44</v>
      </c>
      <c r="N4429" s="288"/>
      <c r="O4429" s="311">
        <v>25000</v>
      </c>
      <c r="P4429" s="298"/>
      <c r="Q4429" s="299">
        <v>531.9</v>
      </c>
      <c r="R4429" s="299"/>
      <c r="S4429" s="300">
        <v>47</v>
      </c>
      <c r="T4429" s="301"/>
      <c r="U4429" s="246"/>
    </row>
    <row r="4430" spans="1:21" x14ac:dyDescent="0.25">
      <c r="A4430" s="290" t="s">
        <v>9519</v>
      </c>
      <c r="B4430" t="s">
        <v>503</v>
      </c>
      <c r="C4430" t="s">
        <v>504</v>
      </c>
      <c r="D4430" t="s">
        <v>505</v>
      </c>
      <c r="E4430" t="s">
        <v>9520</v>
      </c>
      <c r="F4430" t="s">
        <v>124</v>
      </c>
      <c r="G4430" t="s">
        <v>140</v>
      </c>
      <c r="H4430" t="s">
        <v>833</v>
      </c>
      <c r="I4430" s="200">
        <v>51500</v>
      </c>
      <c r="J4430" s="200"/>
      <c r="K4430" s="237">
        <v>1047.3</v>
      </c>
      <c r="L4430" s="237"/>
      <c r="M4430" s="288">
        <v>49.17</v>
      </c>
      <c r="N4430" s="288"/>
      <c r="O4430" s="311">
        <v>52700</v>
      </c>
      <c r="P4430" s="298"/>
      <c r="Q4430" s="299">
        <v>1049.0999999999999</v>
      </c>
      <c r="R4430" s="299"/>
      <c r="S4430" s="300">
        <v>50.23</v>
      </c>
      <c r="T4430" s="301"/>
      <c r="U4430" s="246"/>
    </row>
    <row r="4431" spans="1:21" x14ac:dyDescent="0.25">
      <c r="A4431" s="290" t="s">
        <v>9521</v>
      </c>
      <c r="B4431" t="s">
        <v>503</v>
      </c>
      <c r="C4431" t="s">
        <v>504</v>
      </c>
      <c r="D4431" t="s">
        <v>505</v>
      </c>
      <c r="E4431" t="s">
        <v>9522</v>
      </c>
      <c r="F4431" t="s">
        <v>124</v>
      </c>
      <c r="G4431" t="s">
        <v>140</v>
      </c>
      <c r="H4431" t="s">
        <v>833</v>
      </c>
      <c r="I4431" s="200">
        <v>159730</v>
      </c>
      <c r="J4431" s="200"/>
      <c r="K4431" s="237">
        <v>3603.2</v>
      </c>
      <c r="L4431" s="237"/>
      <c r="M4431" s="288">
        <v>44.33</v>
      </c>
      <c r="N4431" s="288"/>
      <c r="O4431" s="311">
        <v>161791</v>
      </c>
      <c r="P4431" s="298"/>
      <c r="Q4431" s="299">
        <v>3649.7</v>
      </c>
      <c r="R4431" s="299"/>
      <c r="S4431" s="300">
        <v>44.33</v>
      </c>
      <c r="T4431" s="301"/>
      <c r="U4431" s="246"/>
    </row>
    <row r="4432" spans="1:21" x14ac:dyDescent="0.25">
      <c r="A4432" s="290" t="s">
        <v>9523</v>
      </c>
      <c r="B4432" t="s">
        <v>503</v>
      </c>
      <c r="C4432" t="s">
        <v>504</v>
      </c>
      <c r="D4432" t="s">
        <v>505</v>
      </c>
      <c r="E4432" t="s">
        <v>9524</v>
      </c>
      <c r="F4432" t="s">
        <v>124</v>
      </c>
      <c r="G4432" t="s">
        <v>140</v>
      </c>
      <c r="H4432" t="s">
        <v>833</v>
      </c>
      <c r="I4432" s="200">
        <v>25000</v>
      </c>
      <c r="J4432" s="200"/>
      <c r="K4432" s="237">
        <v>1165.2</v>
      </c>
      <c r="L4432" s="237"/>
      <c r="M4432" s="288">
        <v>21.46</v>
      </c>
      <c r="N4432" s="288"/>
      <c r="O4432" s="311">
        <v>29000</v>
      </c>
      <c r="P4432" s="298"/>
      <c r="Q4432" s="299">
        <v>1174.9000000000001</v>
      </c>
      <c r="R4432" s="299"/>
      <c r="S4432" s="300">
        <v>24.68</v>
      </c>
      <c r="T4432" s="301"/>
      <c r="U4432" s="246"/>
    </row>
    <row r="4433" spans="1:21" x14ac:dyDescent="0.25">
      <c r="A4433" s="290" t="s">
        <v>9525</v>
      </c>
      <c r="B4433" t="s">
        <v>503</v>
      </c>
      <c r="C4433" t="s">
        <v>504</v>
      </c>
      <c r="D4433" t="s">
        <v>505</v>
      </c>
      <c r="E4433" t="s">
        <v>9526</v>
      </c>
      <c r="F4433" t="s">
        <v>124</v>
      </c>
      <c r="G4433" t="s">
        <v>140</v>
      </c>
      <c r="H4433" t="s">
        <v>833</v>
      </c>
      <c r="I4433" s="200">
        <v>12481</v>
      </c>
      <c r="J4433" s="200"/>
      <c r="K4433" s="237">
        <v>192.5</v>
      </c>
      <c r="L4433" s="237"/>
      <c r="M4433" s="288">
        <v>64.84</v>
      </c>
      <c r="N4433" s="288"/>
      <c r="O4433" s="311">
        <v>12800</v>
      </c>
      <c r="P4433" s="298"/>
      <c r="Q4433" s="299">
        <v>192.9</v>
      </c>
      <c r="R4433" s="299"/>
      <c r="S4433" s="300">
        <v>66.36</v>
      </c>
      <c r="T4433" s="301"/>
      <c r="U4433" s="246"/>
    </row>
    <row r="4434" spans="1:21" x14ac:dyDescent="0.25">
      <c r="A4434" s="290" t="s">
        <v>9527</v>
      </c>
      <c r="B4434" t="s">
        <v>503</v>
      </c>
      <c r="C4434" t="s">
        <v>504</v>
      </c>
      <c r="D4434" t="s">
        <v>505</v>
      </c>
      <c r="E4434" t="s">
        <v>9528</v>
      </c>
      <c r="F4434" t="s">
        <v>124</v>
      </c>
      <c r="G4434" t="s">
        <v>140</v>
      </c>
      <c r="H4434" t="s">
        <v>833</v>
      </c>
      <c r="I4434" s="200">
        <v>89950</v>
      </c>
      <c r="J4434" s="200"/>
      <c r="K4434" s="237">
        <v>3568</v>
      </c>
      <c r="L4434" s="237"/>
      <c r="M4434" s="288">
        <v>25.21</v>
      </c>
      <c r="N4434" s="288"/>
      <c r="O4434" s="311">
        <v>91000</v>
      </c>
      <c r="P4434" s="298"/>
      <c r="Q4434" s="299">
        <v>3596.1</v>
      </c>
      <c r="R4434" s="299"/>
      <c r="S4434" s="300">
        <v>25.31</v>
      </c>
      <c r="T4434" s="301"/>
      <c r="U4434" s="246"/>
    </row>
    <row r="4435" spans="1:21" x14ac:dyDescent="0.25">
      <c r="A4435" s="290" t="s">
        <v>9529</v>
      </c>
      <c r="B4435" t="s">
        <v>503</v>
      </c>
      <c r="C4435" t="s">
        <v>504</v>
      </c>
      <c r="D4435" t="s">
        <v>505</v>
      </c>
      <c r="E4435" t="s">
        <v>9530</v>
      </c>
      <c r="F4435" t="s">
        <v>124</v>
      </c>
      <c r="G4435" t="s">
        <v>140</v>
      </c>
      <c r="H4435" t="s">
        <v>833</v>
      </c>
      <c r="I4435" s="200">
        <v>118319</v>
      </c>
      <c r="J4435" s="200"/>
      <c r="K4435" s="237">
        <v>1708.8</v>
      </c>
      <c r="L4435" s="237"/>
      <c r="M4435" s="288">
        <v>69.239999999999995</v>
      </c>
      <c r="N4435" s="288"/>
      <c r="O4435" s="311">
        <v>118319</v>
      </c>
      <c r="P4435" s="298"/>
      <c r="Q4435" s="299">
        <v>1721</v>
      </c>
      <c r="R4435" s="299"/>
      <c r="S4435" s="300">
        <v>68.75</v>
      </c>
      <c r="T4435" s="301"/>
      <c r="U4435" s="246"/>
    </row>
    <row r="4436" spans="1:21" x14ac:dyDescent="0.25">
      <c r="A4436" s="290" t="s">
        <v>9531</v>
      </c>
      <c r="B4436" t="s">
        <v>503</v>
      </c>
      <c r="C4436" t="s">
        <v>504</v>
      </c>
      <c r="D4436" t="s">
        <v>505</v>
      </c>
      <c r="E4436" t="s">
        <v>1576</v>
      </c>
      <c r="F4436" t="s">
        <v>124</v>
      </c>
      <c r="G4436" t="s">
        <v>140</v>
      </c>
      <c r="H4436" t="s">
        <v>833</v>
      </c>
      <c r="I4436" s="200">
        <v>116873</v>
      </c>
      <c r="J4436" s="200"/>
      <c r="K4436" s="237">
        <v>1674</v>
      </c>
      <c r="L4436" s="237"/>
      <c r="M4436" s="288">
        <v>69.819999999999993</v>
      </c>
      <c r="N4436" s="288"/>
      <c r="O4436" s="311">
        <v>119933</v>
      </c>
      <c r="P4436" s="298"/>
      <c r="Q4436" s="299">
        <v>1658.6</v>
      </c>
      <c r="R4436" s="299"/>
      <c r="S4436" s="300">
        <v>72.31</v>
      </c>
      <c r="T4436" s="301"/>
      <c r="U4436" s="246"/>
    </row>
    <row r="4437" spans="1:21" x14ac:dyDescent="0.25">
      <c r="A4437" s="290" t="s">
        <v>9532</v>
      </c>
      <c r="B4437" t="s">
        <v>503</v>
      </c>
      <c r="C4437" t="s">
        <v>504</v>
      </c>
      <c r="D4437" t="s">
        <v>505</v>
      </c>
      <c r="E4437" t="s">
        <v>9533</v>
      </c>
      <c r="F4437" t="s">
        <v>124</v>
      </c>
      <c r="G4437" t="s">
        <v>140</v>
      </c>
      <c r="H4437" t="s">
        <v>833</v>
      </c>
      <c r="I4437" s="200">
        <v>11930</v>
      </c>
      <c r="J4437" s="200"/>
      <c r="K4437" s="237">
        <v>216.6</v>
      </c>
      <c r="L4437" s="237"/>
      <c r="M4437" s="288">
        <v>55.08</v>
      </c>
      <c r="N4437" s="288"/>
      <c r="O4437" s="311">
        <v>14079</v>
      </c>
      <c r="P4437" s="298"/>
      <c r="Q4437" s="299">
        <v>219.3</v>
      </c>
      <c r="R4437" s="299"/>
      <c r="S4437" s="300">
        <v>64.2</v>
      </c>
      <c r="T4437" s="301"/>
      <c r="U4437" s="246"/>
    </row>
    <row r="4438" spans="1:21" x14ac:dyDescent="0.25">
      <c r="A4438" s="290" t="s">
        <v>9534</v>
      </c>
      <c r="B4438" t="s">
        <v>503</v>
      </c>
      <c r="C4438" t="s">
        <v>504</v>
      </c>
      <c r="D4438" t="s">
        <v>505</v>
      </c>
      <c r="E4438" t="s">
        <v>9535</v>
      </c>
      <c r="F4438" t="s">
        <v>124</v>
      </c>
      <c r="G4438" t="s">
        <v>140</v>
      </c>
      <c r="H4438" t="s">
        <v>833</v>
      </c>
      <c r="I4438" s="200">
        <v>59890</v>
      </c>
      <c r="J4438" s="200"/>
      <c r="K4438" s="237">
        <v>962.4</v>
      </c>
      <c r="L4438" s="237"/>
      <c r="M4438" s="288">
        <v>62.23</v>
      </c>
      <c r="N4438" s="288"/>
      <c r="O4438" s="311">
        <v>61900</v>
      </c>
      <c r="P4438" s="298"/>
      <c r="Q4438" s="299">
        <v>965.7</v>
      </c>
      <c r="R4438" s="299"/>
      <c r="S4438" s="300">
        <v>64.099999999999994</v>
      </c>
      <c r="T4438" s="301"/>
      <c r="U4438" s="246"/>
    </row>
    <row r="4439" spans="1:21" x14ac:dyDescent="0.25">
      <c r="A4439" s="290" t="s">
        <v>9536</v>
      </c>
      <c r="B4439" t="s">
        <v>503</v>
      </c>
      <c r="C4439" t="s">
        <v>504</v>
      </c>
      <c r="D4439" t="s">
        <v>505</v>
      </c>
      <c r="E4439" t="s">
        <v>9537</v>
      </c>
      <c r="F4439" t="s">
        <v>124</v>
      </c>
      <c r="G4439" t="s">
        <v>140</v>
      </c>
      <c r="H4439" t="s">
        <v>833</v>
      </c>
      <c r="I4439" s="200">
        <v>9000</v>
      </c>
      <c r="J4439" s="200"/>
      <c r="K4439" s="237">
        <v>152.30000000000001</v>
      </c>
      <c r="L4439" s="237"/>
      <c r="M4439" s="288">
        <v>59.09</v>
      </c>
      <c r="N4439" s="288"/>
      <c r="O4439" s="311">
        <v>8000</v>
      </c>
      <c r="P4439" s="298"/>
      <c r="Q4439" s="299">
        <v>152.30000000000001</v>
      </c>
      <c r="R4439" s="299"/>
      <c r="S4439" s="300">
        <v>52.53</v>
      </c>
      <c r="T4439" s="301"/>
      <c r="U4439" s="246"/>
    </row>
    <row r="4440" spans="1:21" x14ac:dyDescent="0.25">
      <c r="A4440" s="290" t="s">
        <v>9538</v>
      </c>
      <c r="B4440" t="s">
        <v>503</v>
      </c>
      <c r="C4440" t="s">
        <v>504</v>
      </c>
      <c r="D4440" t="s">
        <v>505</v>
      </c>
      <c r="E4440" t="s">
        <v>9539</v>
      </c>
      <c r="F4440" t="s">
        <v>124</v>
      </c>
      <c r="G4440" t="s">
        <v>140</v>
      </c>
      <c r="H4440" t="s">
        <v>833</v>
      </c>
      <c r="I4440" s="200">
        <v>58281</v>
      </c>
      <c r="J4440" s="200"/>
      <c r="K4440" s="237">
        <v>1549.8</v>
      </c>
      <c r="L4440" s="237"/>
      <c r="M4440" s="288">
        <v>37.61</v>
      </c>
      <c r="N4440" s="288"/>
      <c r="O4440" s="311">
        <v>58465</v>
      </c>
      <c r="P4440" s="298"/>
      <c r="Q4440" s="299">
        <v>1554.7</v>
      </c>
      <c r="R4440" s="299"/>
      <c r="S4440" s="300">
        <v>37.61</v>
      </c>
      <c r="T4440" s="301"/>
      <c r="U4440" s="246"/>
    </row>
    <row r="4441" spans="1:21" x14ac:dyDescent="0.25">
      <c r="A4441" s="290" t="s">
        <v>9540</v>
      </c>
      <c r="B4441" t="s">
        <v>503</v>
      </c>
      <c r="C4441" t="s">
        <v>504</v>
      </c>
      <c r="D4441" t="s">
        <v>505</v>
      </c>
      <c r="E4441" t="s">
        <v>9541</v>
      </c>
      <c r="F4441" t="s">
        <v>124</v>
      </c>
      <c r="G4441" t="s">
        <v>140</v>
      </c>
      <c r="H4441" t="s">
        <v>896</v>
      </c>
      <c r="I4441" s="200">
        <v>0</v>
      </c>
      <c r="J4441" s="200"/>
      <c r="K4441" s="237">
        <v>45.1</v>
      </c>
      <c r="L4441" s="237"/>
      <c r="M4441" s="288">
        <v>0</v>
      </c>
      <c r="N4441" s="288"/>
      <c r="O4441" s="311">
        <v>0</v>
      </c>
      <c r="P4441" s="298"/>
      <c r="Q4441" s="299">
        <v>44.2</v>
      </c>
      <c r="R4441" s="299"/>
      <c r="S4441" s="300">
        <v>0</v>
      </c>
      <c r="T4441" s="301"/>
      <c r="U4441" s="246"/>
    </row>
    <row r="4442" spans="1:21" x14ac:dyDescent="0.25">
      <c r="A4442" s="290" t="s">
        <v>9542</v>
      </c>
      <c r="B4442" t="s">
        <v>503</v>
      </c>
      <c r="C4442" t="s">
        <v>504</v>
      </c>
      <c r="D4442" t="s">
        <v>505</v>
      </c>
      <c r="E4442" t="s">
        <v>9543</v>
      </c>
      <c r="F4442" t="s">
        <v>124</v>
      </c>
      <c r="G4442" t="s">
        <v>140</v>
      </c>
      <c r="H4442" t="s">
        <v>833</v>
      </c>
      <c r="I4442" s="200">
        <v>6613</v>
      </c>
      <c r="J4442" s="200"/>
      <c r="K4442" s="237">
        <v>208.1</v>
      </c>
      <c r="L4442" s="237"/>
      <c r="M4442" s="288">
        <v>31.78</v>
      </c>
      <c r="N4442" s="288"/>
      <c r="O4442" s="311">
        <v>7214</v>
      </c>
      <c r="P4442" s="298"/>
      <c r="Q4442" s="299">
        <v>207.7</v>
      </c>
      <c r="R4442" s="299"/>
      <c r="S4442" s="300">
        <v>34.729999999999997</v>
      </c>
      <c r="T4442" s="301"/>
      <c r="U4442" s="246"/>
    </row>
    <row r="4443" spans="1:21" x14ac:dyDescent="0.25">
      <c r="A4443" s="290" t="s">
        <v>9544</v>
      </c>
      <c r="B4443" t="s">
        <v>503</v>
      </c>
      <c r="C4443" t="s">
        <v>504</v>
      </c>
      <c r="D4443" t="s">
        <v>505</v>
      </c>
      <c r="E4443" t="s">
        <v>9545</v>
      </c>
      <c r="F4443" t="s">
        <v>124</v>
      </c>
      <c r="G4443" t="s">
        <v>140</v>
      </c>
      <c r="H4443" t="s">
        <v>833</v>
      </c>
      <c r="I4443" s="200">
        <v>4200</v>
      </c>
      <c r="J4443" s="200"/>
      <c r="K4443" s="237">
        <v>146.9</v>
      </c>
      <c r="L4443" s="237"/>
      <c r="M4443" s="288">
        <v>28.59</v>
      </c>
      <c r="N4443" s="288"/>
      <c r="O4443" s="311">
        <v>4500</v>
      </c>
      <c r="P4443" s="298"/>
      <c r="Q4443" s="299">
        <v>144.6</v>
      </c>
      <c r="R4443" s="299"/>
      <c r="S4443" s="300">
        <v>31.12</v>
      </c>
      <c r="T4443" s="301"/>
      <c r="U4443" s="246"/>
    </row>
    <row r="4444" spans="1:21" x14ac:dyDescent="0.25">
      <c r="A4444" s="290" t="s">
        <v>9546</v>
      </c>
      <c r="B4444" t="s">
        <v>503</v>
      </c>
      <c r="C4444" t="s">
        <v>504</v>
      </c>
      <c r="D4444" t="s">
        <v>505</v>
      </c>
      <c r="E4444" t="s">
        <v>9547</v>
      </c>
      <c r="F4444" t="s">
        <v>124</v>
      </c>
      <c r="G4444" t="s">
        <v>140</v>
      </c>
      <c r="H4444" t="s">
        <v>833</v>
      </c>
      <c r="I4444" s="200">
        <v>8000</v>
      </c>
      <c r="J4444" s="200"/>
      <c r="K4444" s="237">
        <v>164.1</v>
      </c>
      <c r="L4444" s="237"/>
      <c r="M4444" s="288">
        <v>48.75</v>
      </c>
      <c r="N4444" s="288"/>
      <c r="O4444" s="311">
        <v>7796</v>
      </c>
      <c r="P4444" s="298"/>
      <c r="Q4444" s="299">
        <v>164</v>
      </c>
      <c r="R4444" s="299"/>
      <c r="S4444" s="300">
        <v>47.54</v>
      </c>
      <c r="T4444" s="301"/>
      <c r="U4444" s="246"/>
    </row>
    <row r="4445" spans="1:21" x14ac:dyDescent="0.25">
      <c r="A4445" s="290" t="s">
        <v>9548</v>
      </c>
      <c r="B4445" t="s">
        <v>503</v>
      </c>
      <c r="C4445" t="s">
        <v>504</v>
      </c>
      <c r="D4445" t="s">
        <v>505</v>
      </c>
      <c r="E4445" t="s">
        <v>9549</v>
      </c>
      <c r="F4445" t="s">
        <v>124</v>
      </c>
      <c r="G4445" t="s">
        <v>140</v>
      </c>
      <c r="H4445" t="s">
        <v>833</v>
      </c>
      <c r="I4445" s="200">
        <v>57862</v>
      </c>
      <c r="J4445" s="200"/>
      <c r="K4445" s="237">
        <v>1575.3</v>
      </c>
      <c r="L4445" s="237"/>
      <c r="M4445" s="288">
        <v>36.729999999999997</v>
      </c>
      <c r="N4445" s="288"/>
      <c r="O4445" s="311">
        <v>69139</v>
      </c>
      <c r="P4445" s="298"/>
      <c r="Q4445" s="299">
        <v>1573.5</v>
      </c>
      <c r="R4445" s="299"/>
      <c r="S4445" s="300">
        <v>43.94</v>
      </c>
      <c r="T4445" s="301"/>
      <c r="U4445" s="246"/>
    </row>
    <row r="4446" spans="1:21" x14ac:dyDescent="0.25">
      <c r="A4446" s="290" t="s">
        <v>9550</v>
      </c>
      <c r="B4446" t="s">
        <v>503</v>
      </c>
      <c r="C4446" t="s">
        <v>504</v>
      </c>
      <c r="D4446" t="s">
        <v>505</v>
      </c>
      <c r="E4446" t="s">
        <v>9551</v>
      </c>
      <c r="F4446" t="s">
        <v>124</v>
      </c>
      <c r="G4446" t="s">
        <v>140</v>
      </c>
      <c r="H4446" t="s">
        <v>833</v>
      </c>
      <c r="I4446" s="200">
        <v>13000</v>
      </c>
      <c r="J4446" s="200"/>
      <c r="K4446" s="237">
        <v>525.5</v>
      </c>
      <c r="L4446" s="237"/>
      <c r="M4446" s="288">
        <v>24.74</v>
      </c>
      <c r="N4446" s="288"/>
      <c r="O4446" s="311">
        <v>17000</v>
      </c>
      <c r="P4446" s="298"/>
      <c r="Q4446" s="299">
        <v>531.4</v>
      </c>
      <c r="R4446" s="299"/>
      <c r="S4446" s="300">
        <v>31.99</v>
      </c>
      <c r="T4446" s="301"/>
      <c r="U4446" s="246"/>
    </row>
    <row r="4447" spans="1:21" x14ac:dyDescent="0.25">
      <c r="A4447" s="290" t="s">
        <v>9552</v>
      </c>
      <c r="B4447" t="s">
        <v>503</v>
      </c>
      <c r="C4447" t="s">
        <v>504</v>
      </c>
      <c r="D4447" t="s">
        <v>505</v>
      </c>
      <c r="E4447" t="s">
        <v>9553</v>
      </c>
      <c r="F4447" t="s">
        <v>124</v>
      </c>
      <c r="G4447" t="s">
        <v>140</v>
      </c>
      <c r="H4447" t="s">
        <v>833</v>
      </c>
      <c r="I4447" s="200">
        <v>9000</v>
      </c>
      <c r="J4447" s="200"/>
      <c r="K4447" s="237">
        <v>138.9</v>
      </c>
      <c r="L4447" s="237"/>
      <c r="M4447" s="288">
        <v>64.790000000000006</v>
      </c>
      <c r="N4447" s="288"/>
      <c r="O4447" s="311">
        <v>9000</v>
      </c>
      <c r="P4447" s="298"/>
      <c r="Q4447" s="299">
        <v>139.1</v>
      </c>
      <c r="R4447" s="299"/>
      <c r="S4447" s="300">
        <v>64.7</v>
      </c>
      <c r="T4447" s="301"/>
      <c r="U4447" s="246"/>
    </row>
    <row r="4448" spans="1:21" x14ac:dyDescent="0.25">
      <c r="A4448" s="290" t="s">
        <v>9554</v>
      </c>
      <c r="B4448" t="s">
        <v>503</v>
      </c>
      <c r="C4448" t="s">
        <v>504</v>
      </c>
      <c r="D4448" t="s">
        <v>505</v>
      </c>
      <c r="E4448" t="s">
        <v>9555</v>
      </c>
      <c r="F4448" t="s">
        <v>124</v>
      </c>
      <c r="G4448" t="s">
        <v>140</v>
      </c>
      <c r="H4448" t="s">
        <v>833</v>
      </c>
      <c r="I4448" s="200">
        <v>54500</v>
      </c>
      <c r="J4448" s="200"/>
      <c r="K4448" s="237">
        <v>796.9</v>
      </c>
      <c r="L4448" s="237"/>
      <c r="M4448" s="288">
        <v>68.39</v>
      </c>
      <c r="N4448" s="288"/>
      <c r="O4448" s="311">
        <v>54500</v>
      </c>
      <c r="P4448" s="298"/>
      <c r="Q4448" s="299">
        <v>816</v>
      </c>
      <c r="R4448" s="299"/>
      <c r="S4448" s="300">
        <v>66.790000000000006</v>
      </c>
      <c r="T4448" s="301"/>
      <c r="U4448" s="246"/>
    </row>
    <row r="4449" spans="1:21" x14ac:dyDescent="0.25">
      <c r="A4449" s="290" t="s">
        <v>9556</v>
      </c>
      <c r="B4449" t="s">
        <v>503</v>
      </c>
      <c r="C4449" t="s">
        <v>504</v>
      </c>
      <c r="D4449" t="s">
        <v>505</v>
      </c>
      <c r="E4449" t="s">
        <v>9557</v>
      </c>
      <c r="F4449" t="s">
        <v>124</v>
      </c>
      <c r="G4449" t="s">
        <v>140</v>
      </c>
      <c r="H4449" t="s">
        <v>833</v>
      </c>
      <c r="I4449" s="200">
        <v>28760</v>
      </c>
      <c r="J4449" s="200"/>
      <c r="K4449" s="237">
        <v>631.9</v>
      </c>
      <c r="L4449" s="237"/>
      <c r="M4449" s="288">
        <v>45.51</v>
      </c>
      <c r="N4449" s="288"/>
      <c r="O4449" s="311">
        <v>32047</v>
      </c>
      <c r="P4449" s="298"/>
      <c r="Q4449" s="299">
        <v>638.20000000000005</v>
      </c>
      <c r="R4449" s="299"/>
      <c r="S4449" s="300">
        <v>50.21</v>
      </c>
      <c r="T4449" s="301"/>
      <c r="U4449" s="246"/>
    </row>
    <row r="4450" spans="1:21" x14ac:dyDescent="0.25">
      <c r="A4450" s="290" t="s">
        <v>9558</v>
      </c>
      <c r="B4450" t="s">
        <v>503</v>
      </c>
      <c r="C4450" t="s">
        <v>504</v>
      </c>
      <c r="D4450" t="s">
        <v>505</v>
      </c>
      <c r="E4450" t="s">
        <v>9559</v>
      </c>
      <c r="F4450" t="s">
        <v>124</v>
      </c>
      <c r="G4450" t="s">
        <v>140</v>
      </c>
      <c r="H4450" t="s">
        <v>833</v>
      </c>
      <c r="I4450" s="200">
        <v>38690</v>
      </c>
      <c r="J4450" s="200"/>
      <c r="K4450" s="237">
        <v>1675.2</v>
      </c>
      <c r="L4450" s="237"/>
      <c r="M4450" s="288">
        <v>23.1</v>
      </c>
      <c r="N4450" s="288"/>
      <c r="O4450" s="311">
        <v>38614</v>
      </c>
      <c r="P4450" s="298"/>
      <c r="Q4450" s="299">
        <v>1671.9</v>
      </c>
      <c r="R4450" s="299"/>
      <c r="S4450" s="300">
        <v>23.1</v>
      </c>
      <c r="T4450" s="301"/>
      <c r="U4450" s="246"/>
    </row>
    <row r="4451" spans="1:21" x14ac:dyDescent="0.25">
      <c r="A4451" s="290" t="s">
        <v>9560</v>
      </c>
      <c r="B4451" t="s">
        <v>503</v>
      </c>
      <c r="C4451" t="s">
        <v>504</v>
      </c>
      <c r="D4451" t="s">
        <v>505</v>
      </c>
      <c r="E4451" t="s">
        <v>9561</v>
      </c>
      <c r="F4451" t="s">
        <v>124</v>
      </c>
      <c r="G4451" t="s">
        <v>140</v>
      </c>
      <c r="H4451" t="s">
        <v>833</v>
      </c>
      <c r="I4451" s="200">
        <v>13940</v>
      </c>
      <c r="J4451" s="200"/>
      <c r="K4451" s="237">
        <v>770.2</v>
      </c>
      <c r="L4451" s="237"/>
      <c r="M4451" s="288">
        <v>18.100000000000001</v>
      </c>
      <c r="N4451" s="288"/>
      <c r="O4451" s="311">
        <v>14088</v>
      </c>
      <c r="P4451" s="298"/>
      <c r="Q4451" s="299">
        <v>778.4</v>
      </c>
      <c r="R4451" s="299"/>
      <c r="S4451" s="300">
        <v>18.100000000000001</v>
      </c>
      <c r="T4451" s="301"/>
      <c r="U4451" s="246"/>
    </row>
    <row r="4452" spans="1:21" x14ac:dyDescent="0.25">
      <c r="A4452" s="290" t="s">
        <v>9562</v>
      </c>
      <c r="B4452" t="s">
        <v>503</v>
      </c>
      <c r="C4452" t="s">
        <v>504</v>
      </c>
      <c r="D4452" t="s">
        <v>505</v>
      </c>
      <c r="E4452" t="s">
        <v>9563</v>
      </c>
      <c r="F4452" t="s">
        <v>124</v>
      </c>
      <c r="G4452" t="s">
        <v>140</v>
      </c>
      <c r="H4452" t="s">
        <v>833</v>
      </c>
      <c r="I4452" s="200">
        <v>1400</v>
      </c>
      <c r="J4452" s="200"/>
      <c r="K4452" s="237">
        <v>58.2</v>
      </c>
      <c r="L4452" s="237"/>
      <c r="M4452" s="288">
        <v>24.05</v>
      </c>
      <c r="N4452" s="288"/>
      <c r="O4452" s="311">
        <v>1400</v>
      </c>
      <c r="P4452" s="298"/>
      <c r="Q4452" s="299">
        <v>58.3</v>
      </c>
      <c r="R4452" s="299"/>
      <c r="S4452" s="300">
        <v>24.01</v>
      </c>
      <c r="T4452" s="301"/>
      <c r="U4452" s="246"/>
    </row>
    <row r="4453" spans="1:21" x14ac:dyDescent="0.25">
      <c r="A4453" s="290" t="s">
        <v>9564</v>
      </c>
      <c r="B4453" t="s">
        <v>503</v>
      </c>
      <c r="C4453" t="s">
        <v>504</v>
      </c>
      <c r="D4453" t="s">
        <v>505</v>
      </c>
      <c r="E4453" t="s">
        <v>9565</v>
      </c>
      <c r="F4453" t="s">
        <v>124</v>
      </c>
      <c r="G4453" t="s">
        <v>140</v>
      </c>
      <c r="H4453" t="s">
        <v>833</v>
      </c>
      <c r="I4453" s="200">
        <v>31331</v>
      </c>
      <c r="J4453" s="200"/>
      <c r="K4453" s="237">
        <v>482.8</v>
      </c>
      <c r="L4453" s="237"/>
      <c r="M4453" s="288">
        <v>64.89</v>
      </c>
      <c r="N4453" s="288"/>
      <c r="O4453" s="311">
        <v>34532</v>
      </c>
      <c r="P4453" s="298"/>
      <c r="Q4453" s="299">
        <v>493.6</v>
      </c>
      <c r="R4453" s="299"/>
      <c r="S4453" s="300">
        <v>69.959999999999994</v>
      </c>
      <c r="T4453" s="301"/>
      <c r="U4453" s="246"/>
    </row>
    <row r="4454" spans="1:21" x14ac:dyDescent="0.25">
      <c r="A4454" s="290" t="s">
        <v>9566</v>
      </c>
      <c r="B4454" t="s">
        <v>503</v>
      </c>
      <c r="C4454" t="s">
        <v>504</v>
      </c>
      <c r="D4454" t="s">
        <v>505</v>
      </c>
      <c r="E4454" t="s">
        <v>9567</v>
      </c>
      <c r="F4454" t="s">
        <v>124</v>
      </c>
      <c r="G4454" t="s">
        <v>140</v>
      </c>
      <c r="H4454" t="s">
        <v>833</v>
      </c>
      <c r="I4454" s="200">
        <v>8669</v>
      </c>
      <c r="J4454" s="200"/>
      <c r="K4454" s="237">
        <v>127.7</v>
      </c>
      <c r="L4454" s="237"/>
      <c r="M4454" s="288">
        <v>67.89</v>
      </c>
      <c r="N4454" s="288"/>
      <c r="O4454" s="311">
        <v>9717</v>
      </c>
      <c r="P4454" s="298"/>
      <c r="Q4454" s="299">
        <v>128.4</v>
      </c>
      <c r="R4454" s="299"/>
      <c r="S4454" s="300">
        <v>75.680000000000007</v>
      </c>
      <c r="T4454" s="301"/>
      <c r="U4454" s="246"/>
    </row>
    <row r="4455" spans="1:21" ht="13" thickBot="1" x14ac:dyDescent="0.3">
      <c r="A4455" s="290" t="s">
        <v>9568</v>
      </c>
      <c r="B4455" t="s">
        <v>503</v>
      </c>
      <c r="C4455" t="s">
        <v>504</v>
      </c>
      <c r="D4455" t="s">
        <v>505</v>
      </c>
      <c r="E4455" t="s">
        <v>9569</v>
      </c>
      <c r="F4455" t="s">
        <v>124</v>
      </c>
      <c r="G4455" t="s">
        <v>140</v>
      </c>
      <c r="H4455" t="s">
        <v>833</v>
      </c>
      <c r="I4455" s="200">
        <v>93149</v>
      </c>
      <c r="J4455" s="200"/>
      <c r="K4455" s="237">
        <v>1046</v>
      </c>
      <c r="L4455" s="237"/>
      <c r="M4455" s="288">
        <v>89.05</v>
      </c>
      <c r="N4455" s="288"/>
      <c r="O4455" s="311">
        <v>102739</v>
      </c>
      <c r="P4455" s="298"/>
      <c r="Q4455" s="299">
        <v>1069.4000000000001</v>
      </c>
      <c r="R4455" s="299"/>
      <c r="S4455" s="300">
        <v>96.07</v>
      </c>
      <c r="T4455" s="301"/>
      <c r="U4455" s="246"/>
    </row>
    <row r="4456" spans="1:21" x14ac:dyDescent="0.25">
      <c r="A4456" s="294" t="s">
        <v>9570</v>
      </c>
      <c r="B4456" s="291" t="s">
        <v>503</v>
      </c>
      <c r="C4456" t="s">
        <v>504</v>
      </c>
      <c r="D4456" t="s">
        <v>505</v>
      </c>
      <c r="E4456" t="s">
        <v>9571</v>
      </c>
      <c r="F4456" t="s">
        <v>124</v>
      </c>
      <c r="G4456" t="s">
        <v>140</v>
      </c>
      <c r="H4456" t="s">
        <v>833</v>
      </c>
      <c r="I4456" s="200">
        <v>7000</v>
      </c>
      <c r="J4456" s="200"/>
      <c r="K4456" s="237">
        <v>115.8</v>
      </c>
      <c r="L4456" s="237"/>
      <c r="M4456" s="288">
        <v>60.45</v>
      </c>
      <c r="N4456" s="288"/>
      <c r="O4456" s="311">
        <v>7000</v>
      </c>
      <c r="P4456" s="298"/>
      <c r="Q4456" s="299">
        <v>117.2</v>
      </c>
      <c r="R4456" s="299"/>
      <c r="S4456" s="300">
        <v>59.73</v>
      </c>
      <c r="T4456" s="301"/>
      <c r="U4456" s="246"/>
    </row>
    <row r="4457" spans="1:21" x14ac:dyDescent="0.25">
      <c r="A4457" s="294" t="s">
        <v>9572</v>
      </c>
      <c r="B4457" t="s">
        <v>503</v>
      </c>
      <c r="C4457" t="s">
        <v>504</v>
      </c>
      <c r="D4457" t="s">
        <v>505</v>
      </c>
      <c r="E4457" t="s">
        <v>9573</v>
      </c>
      <c r="F4457" t="s">
        <v>124</v>
      </c>
      <c r="G4457" t="s">
        <v>140</v>
      </c>
      <c r="H4457" t="s">
        <v>896</v>
      </c>
      <c r="I4457" s="200">
        <v>0</v>
      </c>
      <c r="J4457" s="200"/>
      <c r="K4457" s="237">
        <v>42.4</v>
      </c>
      <c r="L4457" s="237"/>
      <c r="M4457" s="288">
        <v>0</v>
      </c>
      <c r="N4457" s="288"/>
      <c r="O4457" s="311">
        <v>0</v>
      </c>
      <c r="P4457" s="298"/>
      <c r="Q4457" s="299">
        <v>42.7</v>
      </c>
      <c r="R4457" s="299"/>
      <c r="S4457" s="300">
        <v>0</v>
      </c>
      <c r="T4457" s="301"/>
      <c r="U4457" s="246"/>
    </row>
    <row r="4458" spans="1:21" x14ac:dyDescent="0.25">
      <c r="A4458" s="294" t="s">
        <v>9574</v>
      </c>
      <c r="B4458" t="s">
        <v>503</v>
      </c>
      <c r="C4458" t="s">
        <v>504</v>
      </c>
      <c r="D4458" t="s">
        <v>505</v>
      </c>
      <c r="E4458" t="s">
        <v>9575</v>
      </c>
      <c r="F4458" t="s">
        <v>124</v>
      </c>
      <c r="G4458" t="s">
        <v>140</v>
      </c>
      <c r="H4458" t="s">
        <v>833</v>
      </c>
      <c r="I4458" s="200">
        <v>4800</v>
      </c>
      <c r="J4458" s="200"/>
      <c r="K4458" s="237">
        <v>70.3</v>
      </c>
      <c r="L4458" s="237"/>
      <c r="M4458" s="288">
        <v>68.28</v>
      </c>
      <c r="N4458" s="288"/>
      <c r="O4458" s="311">
        <v>4800</v>
      </c>
      <c r="P4458" s="298"/>
      <c r="Q4458" s="299">
        <v>71.2</v>
      </c>
      <c r="R4458" s="299"/>
      <c r="S4458" s="300">
        <v>67.42</v>
      </c>
      <c r="T4458" s="301"/>
      <c r="U4458" s="246"/>
    </row>
    <row r="4459" spans="1:21" x14ac:dyDescent="0.25">
      <c r="A4459" s="294" t="s">
        <v>9576</v>
      </c>
      <c r="B4459" t="s">
        <v>503</v>
      </c>
      <c r="C4459" t="s">
        <v>504</v>
      </c>
      <c r="D4459" t="s">
        <v>505</v>
      </c>
      <c r="E4459" t="s">
        <v>9577</v>
      </c>
      <c r="F4459" t="s">
        <v>124</v>
      </c>
      <c r="G4459" t="s">
        <v>140</v>
      </c>
      <c r="H4459" t="s">
        <v>833</v>
      </c>
      <c r="I4459" s="200">
        <v>57000</v>
      </c>
      <c r="J4459" s="200"/>
      <c r="K4459" s="237">
        <v>1337.7</v>
      </c>
      <c r="L4459" s="237"/>
      <c r="M4459" s="288">
        <v>42.61</v>
      </c>
      <c r="N4459" s="288"/>
      <c r="O4459" s="311">
        <v>69500</v>
      </c>
      <c r="P4459" s="298"/>
      <c r="Q4459" s="299">
        <v>1338</v>
      </c>
      <c r="R4459" s="299"/>
      <c r="S4459" s="300">
        <v>51.94</v>
      </c>
      <c r="T4459" s="301"/>
      <c r="U4459" s="246"/>
    </row>
    <row r="4460" spans="1:21" x14ac:dyDescent="0.25">
      <c r="A4460" s="294" t="s">
        <v>9578</v>
      </c>
      <c r="B4460" t="s">
        <v>503</v>
      </c>
      <c r="C4460" t="s">
        <v>504</v>
      </c>
      <c r="D4460" t="s">
        <v>505</v>
      </c>
      <c r="E4460" t="s">
        <v>9579</v>
      </c>
      <c r="F4460" t="s">
        <v>124</v>
      </c>
      <c r="G4460" t="s">
        <v>140</v>
      </c>
      <c r="H4460" t="s">
        <v>833</v>
      </c>
      <c r="I4460" s="200">
        <v>21155</v>
      </c>
      <c r="J4460" s="200"/>
      <c r="K4460" s="237">
        <v>250.2</v>
      </c>
      <c r="L4460" s="237"/>
      <c r="M4460" s="288">
        <v>84.55</v>
      </c>
      <c r="N4460" s="288"/>
      <c r="O4460" s="311">
        <v>21527</v>
      </c>
      <c r="P4460" s="298"/>
      <c r="Q4460" s="299">
        <v>254.6</v>
      </c>
      <c r="R4460" s="299"/>
      <c r="S4460" s="300">
        <v>84.55</v>
      </c>
      <c r="T4460" s="301"/>
      <c r="U4460" s="246"/>
    </row>
    <row r="4461" spans="1:21" x14ac:dyDescent="0.25">
      <c r="A4461" s="294" t="s">
        <v>9580</v>
      </c>
      <c r="B4461" t="s">
        <v>503</v>
      </c>
      <c r="C4461" t="s">
        <v>504</v>
      </c>
      <c r="D4461" t="s">
        <v>505</v>
      </c>
      <c r="E4461" t="s">
        <v>9581</v>
      </c>
      <c r="F4461" t="s">
        <v>124</v>
      </c>
      <c r="G4461" t="s">
        <v>140</v>
      </c>
      <c r="H4461" t="s">
        <v>833</v>
      </c>
      <c r="I4461" s="200">
        <v>6000</v>
      </c>
      <c r="J4461" s="200"/>
      <c r="K4461" s="237">
        <v>89.5</v>
      </c>
      <c r="L4461" s="237"/>
      <c r="M4461" s="288">
        <v>67.040000000000006</v>
      </c>
      <c r="N4461" s="288"/>
      <c r="O4461" s="311">
        <v>6219</v>
      </c>
      <c r="P4461" s="298"/>
      <c r="Q4461" s="299">
        <v>90.3</v>
      </c>
      <c r="R4461" s="299"/>
      <c r="S4461" s="300">
        <v>68.87</v>
      </c>
      <c r="T4461" s="301"/>
      <c r="U4461" s="246"/>
    </row>
    <row r="4462" spans="1:21" x14ac:dyDescent="0.25">
      <c r="A4462" s="294" t="s">
        <v>9582</v>
      </c>
      <c r="B4462" t="s">
        <v>503</v>
      </c>
      <c r="C4462" t="s">
        <v>504</v>
      </c>
      <c r="D4462" t="s">
        <v>505</v>
      </c>
      <c r="E4462" t="s">
        <v>9583</v>
      </c>
      <c r="F4462" t="s">
        <v>124</v>
      </c>
      <c r="G4462" t="s">
        <v>140</v>
      </c>
      <c r="H4462" t="s">
        <v>833</v>
      </c>
      <c r="I4462" s="200">
        <v>24537</v>
      </c>
      <c r="J4462" s="200"/>
      <c r="K4462" s="237">
        <v>454.2</v>
      </c>
      <c r="L4462" s="237"/>
      <c r="M4462" s="288">
        <v>54.02</v>
      </c>
      <c r="N4462" s="288"/>
      <c r="O4462" s="311">
        <v>22566</v>
      </c>
      <c r="P4462" s="298"/>
      <c r="Q4462" s="299">
        <v>457</v>
      </c>
      <c r="R4462" s="299"/>
      <c r="S4462" s="300">
        <v>49.38</v>
      </c>
      <c r="T4462" s="301"/>
      <c r="U4462" s="246"/>
    </row>
    <row r="4463" spans="1:21" x14ac:dyDescent="0.25">
      <c r="A4463" s="294" t="s">
        <v>9584</v>
      </c>
      <c r="B4463" t="s">
        <v>503</v>
      </c>
      <c r="C4463" t="s">
        <v>504</v>
      </c>
      <c r="D4463" t="s">
        <v>505</v>
      </c>
      <c r="E4463" t="s">
        <v>9585</v>
      </c>
      <c r="F4463" t="s">
        <v>124</v>
      </c>
      <c r="G4463" t="s">
        <v>140</v>
      </c>
      <c r="H4463" t="s">
        <v>833</v>
      </c>
      <c r="I4463" s="200">
        <v>11927</v>
      </c>
      <c r="J4463" s="200"/>
      <c r="K4463" s="237">
        <v>157.5</v>
      </c>
      <c r="L4463" s="237"/>
      <c r="M4463" s="288">
        <v>75.73</v>
      </c>
      <c r="N4463" s="288"/>
      <c r="O4463" s="311">
        <v>12500</v>
      </c>
      <c r="P4463" s="298"/>
      <c r="Q4463" s="299">
        <v>157.1</v>
      </c>
      <c r="R4463" s="299"/>
      <c r="S4463" s="300">
        <v>79.569999999999993</v>
      </c>
      <c r="T4463" s="301"/>
      <c r="U4463" s="246"/>
    </row>
    <row r="4464" spans="1:21" x14ac:dyDescent="0.25">
      <c r="A4464" s="294" t="s">
        <v>9586</v>
      </c>
      <c r="B4464" t="s">
        <v>503</v>
      </c>
      <c r="C4464" t="s">
        <v>504</v>
      </c>
      <c r="D4464" t="s">
        <v>505</v>
      </c>
      <c r="E4464" t="s">
        <v>9587</v>
      </c>
      <c r="F4464" t="s">
        <v>124</v>
      </c>
      <c r="G4464" t="s">
        <v>140</v>
      </c>
      <c r="H4464" t="s">
        <v>833</v>
      </c>
      <c r="I4464" s="200">
        <v>7500</v>
      </c>
      <c r="J4464" s="200"/>
      <c r="K4464" s="237">
        <v>152.4</v>
      </c>
      <c r="L4464" s="237"/>
      <c r="M4464" s="288">
        <v>49.21</v>
      </c>
      <c r="N4464" s="288"/>
      <c r="O4464" s="311">
        <v>6000</v>
      </c>
      <c r="P4464" s="298"/>
      <c r="Q4464" s="299">
        <v>153.80000000000001</v>
      </c>
      <c r="R4464" s="299"/>
      <c r="S4464" s="300">
        <v>39.01</v>
      </c>
      <c r="T4464" s="301"/>
      <c r="U4464" s="246"/>
    </row>
    <row r="4465" spans="1:21" x14ac:dyDescent="0.25">
      <c r="A4465" s="294" t="s">
        <v>9588</v>
      </c>
      <c r="B4465" t="s">
        <v>503</v>
      </c>
      <c r="C4465" t="s">
        <v>504</v>
      </c>
      <c r="D4465" t="s">
        <v>505</v>
      </c>
      <c r="E4465" t="s">
        <v>9589</v>
      </c>
      <c r="F4465" t="s">
        <v>124</v>
      </c>
      <c r="G4465" t="s">
        <v>140</v>
      </c>
      <c r="H4465" t="s">
        <v>833</v>
      </c>
      <c r="I4465" s="200">
        <v>6712</v>
      </c>
      <c r="J4465" s="200"/>
      <c r="K4465" s="237">
        <v>89.5</v>
      </c>
      <c r="L4465" s="237"/>
      <c r="M4465" s="288">
        <v>74.989999999999995</v>
      </c>
      <c r="N4465" s="288"/>
      <c r="O4465" s="311">
        <v>6850</v>
      </c>
      <c r="P4465" s="298"/>
      <c r="Q4465" s="299">
        <v>89.3</v>
      </c>
      <c r="R4465" s="299"/>
      <c r="S4465" s="300">
        <v>76.709999999999994</v>
      </c>
      <c r="T4465" s="301"/>
      <c r="U4465" s="246"/>
    </row>
    <row r="4466" spans="1:21" x14ac:dyDescent="0.25">
      <c r="A4466" s="294" t="s">
        <v>9590</v>
      </c>
      <c r="B4466" t="s">
        <v>503</v>
      </c>
      <c r="C4466" t="s">
        <v>504</v>
      </c>
      <c r="D4466" t="s">
        <v>505</v>
      </c>
      <c r="E4466" t="s">
        <v>9591</v>
      </c>
      <c r="F4466" t="s">
        <v>124</v>
      </c>
      <c r="G4466" t="s">
        <v>140</v>
      </c>
      <c r="H4466" t="s">
        <v>833</v>
      </c>
      <c r="I4466" s="200">
        <v>37000</v>
      </c>
      <c r="J4466" s="200"/>
      <c r="K4466" s="237">
        <v>795.5</v>
      </c>
      <c r="L4466" s="237"/>
      <c r="M4466" s="288">
        <v>46.51</v>
      </c>
      <c r="N4466" s="288"/>
      <c r="O4466" s="311">
        <v>37000</v>
      </c>
      <c r="P4466" s="298"/>
      <c r="Q4466" s="299">
        <v>802.8</v>
      </c>
      <c r="R4466" s="299"/>
      <c r="S4466" s="300">
        <v>46.09</v>
      </c>
      <c r="T4466" s="301"/>
      <c r="U4466" s="246"/>
    </row>
    <row r="4467" spans="1:21" x14ac:dyDescent="0.25">
      <c r="A4467" s="294" t="s">
        <v>9592</v>
      </c>
      <c r="B4467" t="s">
        <v>503</v>
      </c>
      <c r="C4467" t="s">
        <v>504</v>
      </c>
      <c r="D4467" t="s">
        <v>505</v>
      </c>
      <c r="E4467" t="s">
        <v>9593</v>
      </c>
      <c r="F4467" t="s">
        <v>124</v>
      </c>
      <c r="G4467" t="s">
        <v>140</v>
      </c>
      <c r="H4467" t="s">
        <v>830</v>
      </c>
      <c r="I4467" s="200">
        <v>0</v>
      </c>
      <c r="J4467" s="200"/>
      <c r="K4467" s="237">
        <v>16039.1</v>
      </c>
      <c r="L4467" s="237"/>
      <c r="M4467" s="288">
        <v>0</v>
      </c>
      <c r="N4467" s="288"/>
      <c r="O4467" s="311">
        <v>0</v>
      </c>
      <c r="P4467" s="298"/>
      <c r="Q4467" s="299">
        <v>16235.2</v>
      </c>
      <c r="R4467" s="299"/>
      <c r="S4467" s="300">
        <v>0</v>
      </c>
      <c r="T4467" s="301"/>
      <c r="U4467" s="246"/>
    </row>
    <row r="4468" spans="1:21" x14ac:dyDescent="0.25">
      <c r="A4468" s="294" t="s">
        <v>9594</v>
      </c>
      <c r="B4468" t="s">
        <v>503</v>
      </c>
      <c r="C4468" t="s">
        <v>504</v>
      </c>
      <c r="D4468" t="s">
        <v>505</v>
      </c>
      <c r="E4468" t="s">
        <v>9595</v>
      </c>
      <c r="F4468" t="s">
        <v>124</v>
      </c>
      <c r="G4468" t="s">
        <v>140</v>
      </c>
      <c r="H4468" t="s">
        <v>833</v>
      </c>
      <c r="I4468" s="200">
        <v>12473</v>
      </c>
      <c r="J4468" s="200"/>
      <c r="K4468" s="237">
        <v>212.3</v>
      </c>
      <c r="L4468" s="237"/>
      <c r="M4468" s="288">
        <v>58.75</v>
      </c>
      <c r="N4468" s="288"/>
      <c r="O4468" s="311">
        <v>12473</v>
      </c>
      <c r="P4468" s="298"/>
      <c r="Q4468" s="299">
        <v>218.8</v>
      </c>
      <c r="R4468" s="299"/>
      <c r="S4468" s="300">
        <v>57.01</v>
      </c>
      <c r="T4468" s="301"/>
      <c r="U4468" s="246"/>
    </row>
    <row r="4469" spans="1:21" x14ac:dyDescent="0.25">
      <c r="A4469" s="294" t="s">
        <v>9596</v>
      </c>
      <c r="B4469" t="s">
        <v>503</v>
      </c>
      <c r="C4469" t="s">
        <v>504</v>
      </c>
      <c r="D4469" t="s">
        <v>505</v>
      </c>
      <c r="E4469" t="s">
        <v>9597</v>
      </c>
      <c r="F4469" t="s">
        <v>124</v>
      </c>
      <c r="G4469" t="s">
        <v>140</v>
      </c>
      <c r="H4469" t="s">
        <v>833</v>
      </c>
      <c r="I4469" s="200">
        <v>15745</v>
      </c>
      <c r="J4469" s="200"/>
      <c r="K4469" s="237">
        <v>298.7</v>
      </c>
      <c r="L4469" s="237"/>
      <c r="M4469" s="288">
        <v>52.71</v>
      </c>
      <c r="N4469" s="288"/>
      <c r="O4469" s="311">
        <v>15839</v>
      </c>
      <c r="P4469" s="298"/>
      <c r="Q4469" s="299">
        <v>300.5</v>
      </c>
      <c r="R4469" s="299"/>
      <c r="S4469" s="300">
        <v>52.71</v>
      </c>
      <c r="T4469" s="301"/>
      <c r="U4469" s="246"/>
    </row>
    <row r="4470" spans="1:21" x14ac:dyDescent="0.25">
      <c r="A4470" s="294" t="s">
        <v>9598</v>
      </c>
      <c r="B4470" t="s">
        <v>503</v>
      </c>
      <c r="C4470" t="s">
        <v>504</v>
      </c>
      <c r="D4470" t="s">
        <v>505</v>
      </c>
      <c r="E4470" t="s">
        <v>9599</v>
      </c>
      <c r="F4470" t="s">
        <v>124</v>
      </c>
      <c r="G4470" t="s">
        <v>140</v>
      </c>
      <c r="H4470" t="s">
        <v>833</v>
      </c>
      <c r="I4470" s="200">
        <v>2527</v>
      </c>
      <c r="J4470" s="200"/>
      <c r="K4470" s="237">
        <v>98.7</v>
      </c>
      <c r="L4470" s="237"/>
      <c r="M4470" s="288">
        <v>25.6</v>
      </c>
      <c r="N4470" s="288"/>
      <c r="O4470" s="311">
        <v>2553</v>
      </c>
      <c r="P4470" s="298"/>
      <c r="Q4470" s="299">
        <v>99.7</v>
      </c>
      <c r="R4470" s="299"/>
      <c r="S4470" s="300">
        <v>25.61</v>
      </c>
      <c r="T4470" s="301"/>
      <c r="U4470" s="246"/>
    </row>
    <row r="4471" spans="1:21" x14ac:dyDescent="0.25">
      <c r="A4471" s="294" t="s">
        <v>9600</v>
      </c>
      <c r="B4471" t="s">
        <v>503</v>
      </c>
      <c r="C4471" t="s">
        <v>504</v>
      </c>
      <c r="D4471" t="s">
        <v>505</v>
      </c>
      <c r="E4471" t="s">
        <v>9601</v>
      </c>
      <c r="F4471" t="s">
        <v>124</v>
      </c>
      <c r="G4471" t="s">
        <v>140</v>
      </c>
      <c r="H4471" t="s">
        <v>833</v>
      </c>
      <c r="I4471" s="200">
        <v>15000</v>
      </c>
      <c r="J4471" s="200"/>
      <c r="K4471" s="237">
        <v>543.70000000000005</v>
      </c>
      <c r="L4471" s="237"/>
      <c r="M4471" s="288">
        <v>27.59</v>
      </c>
      <c r="N4471" s="288"/>
      <c r="O4471" s="311">
        <v>18000</v>
      </c>
      <c r="P4471" s="298"/>
      <c r="Q4471" s="299">
        <v>546.4</v>
      </c>
      <c r="R4471" s="299"/>
      <c r="S4471" s="300">
        <v>32.94</v>
      </c>
      <c r="T4471" s="301"/>
      <c r="U4471" s="246"/>
    </row>
    <row r="4472" spans="1:21" x14ac:dyDescent="0.25">
      <c r="A4472" s="294" t="s">
        <v>9602</v>
      </c>
      <c r="B4472" t="s">
        <v>503</v>
      </c>
      <c r="C4472" t="s">
        <v>504</v>
      </c>
      <c r="D4472" t="s">
        <v>505</v>
      </c>
      <c r="E4472" t="s">
        <v>9603</v>
      </c>
      <c r="F4472" t="s">
        <v>124</v>
      </c>
      <c r="G4472" t="s">
        <v>140</v>
      </c>
      <c r="H4472" t="s">
        <v>833</v>
      </c>
      <c r="I4472" s="200">
        <v>2000</v>
      </c>
      <c r="J4472" s="200"/>
      <c r="K4472" s="237">
        <v>264.39999999999998</v>
      </c>
      <c r="L4472" s="237"/>
      <c r="M4472" s="288">
        <v>7.56</v>
      </c>
      <c r="N4472" s="288"/>
      <c r="O4472" s="311">
        <v>2000</v>
      </c>
      <c r="P4472" s="298"/>
      <c r="Q4472" s="299">
        <v>280.60000000000002</v>
      </c>
      <c r="R4472" s="299"/>
      <c r="S4472" s="300">
        <v>7.13</v>
      </c>
      <c r="T4472" s="301"/>
      <c r="U4472" s="246"/>
    </row>
    <row r="4473" spans="1:21" x14ac:dyDescent="0.25">
      <c r="A4473" s="294" t="s">
        <v>9604</v>
      </c>
      <c r="B4473" t="s">
        <v>503</v>
      </c>
      <c r="C4473" t="s">
        <v>504</v>
      </c>
      <c r="D4473" t="s">
        <v>505</v>
      </c>
      <c r="E4473" t="s">
        <v>9605</v>
      </c>
      <c r="F4473" t="s">
        <v>124</v>
      </c>
      <c r="G4473" t="s">
        <v>140</v>
      </c>
      <c r="H4473" t="s">
        <v>833</v>
      </c>
      <c r="I4473" s="200">
        <v>4861</v>
      </c>
      <c r="J4473" s="200"/>
      <c r="K4473" s="237">
        <v>114.5</v>
      </c>
      <c r="L4473" s="237"/>
      <c r="M4473" s="288">
        <v>42.45</v>
      </c>
      <c r="N4473" s="288"/>
      <c r="O4473" s="311">
        <v>4993</v>
      </c>
      <c r="P4473" s="298"/>
      <c r="Q4473" s="299">
        <v>116</v>
      </c>
      <c r="R4473" s="299"/>
      <c r="S4473" s="300">
        <v>43.04</v>
      </c>
      <c r="T4473" s="301"/>
      <c r="U4473" s="246"/>
    </row>
    <row r="4474" spans="1:21" x14ac:dyDescent="0.25">
      <c r="A4474" s="294" t="s">
        <v>9606</v>
      </c>
      <c r="B4474" t="s">
        <v>503</v>
      </c>
      <c r="C4474" t="s">
        <v>504</v>
      </c>
      <c r="D4474" t="s">
        <v>505</v>
      </c>
      <c r="E4474" t="s">
        <v>9607</v>
      </c>
      <c r="F4474" t="s">
        <v>124</v>
      </c>
      <c r="G4474" t="s">
        <v>140</v>
      </c>
      <c r="H4474" t="s">
        <v>833</v>
      </c>
      <c r="I4474" s="200">
        <v>2567</v>
      </c>
      <c r="J4474" s="200"/>
      <c r="K4474" s="237">
        <v>87.2</v>
      </c>
      <c r="L4474" s="237"/>
      <c r="M4474" s="288">
        <v>29.44</v>
      </c>
      <c r="N4474" s="288"/>
      <c r="O4474" s="311">
        <v>2567</v>
      </c>
      <c r="P4474" s="298"/>
      <c r="Q4474" s="299">
        <v>88.1</v>
      </c>
      <c r="R4474" s="299"/>
      <c r="S4474" s="300">
        <v>29.14</v>
      </c>
      <c r="T4474" s="301"/>
      <c r="U4474" s="246"/>
    </row>
    <row r="4475" spans="1:21" x14ac:dyDescent="0.25">
      <c r="A4475" s="294" t="s">
        <v>9608</v>
      </c>
      <c r="B4475" t="s">
        <v>503</v>
      </c>
      <c r="C4475" t="s">
        <v>504</v>
      </c>
      <c r="D4475" t="s">
        <v>505</v>
      </c>
      <c r="E4475" t="s">
        <v>9609</v>
      </c>
      <c r="F4475" t="s">
        <v>124</v>
      </c>
      <c r="G4475" t="s">
        <v>140</v>
      </c>
      <c r="H4475" t="s">
        <v>833</v>
      </c>
      <c r="I4475" s="200">
        <v>19500</v>
      </c>
      <c r="J4475" s="200"/>
      <c r="K4475" s="237">
        <v>333.9</v>
      </c>
      <c r="L4475" s="237"/>
      <c r="M4475" s="288">
        <v>58.4</v>
      </c>
      <c r="N4475" s="288"/>
      <c r="O4475" s="311">
        <v>20500</v>
      </c>
      <c r="P4475" s="298"/>
      <c r="Q4475" s="299">
        <v>336.9</v>
      </c>
      <c r="R4475" s="299"/>
      <c r="S4475" s="300">
        <v>60.85</v>
      </c>
      <c r="T4475" s="301"/>
      <c r="U4475" s="246"/>
    </row>
    <row r="4476" spans="1:21" x14ac:dyDescent="0.25">
      <c r="A4476" s="294" t="s">
        <v>9610</v>
      </c>
      <c r="B4476" t="s">
        <v>503</v>
      </c>
      <c r="C4476" t="s">
        <v>504</v>
      </c>
      <c r="D4476" t="s">
        <v>505</v>
      </c>
      <c r="E4476" t="s">
        <v>9611</v>
      </c>
      <c r="F4476" t="s">
        <v>124</v>
      </c>
      <c r="G4476" t="s">
        <v>140</v>
      </c>
      <c r="H4476" t="s">
        <v>833</v>
      </c>
      <c r="I4476" s="200">
        <v>114126</v>
      </c>
      <c r="J4476" s="200"/>
      <c r="K4476" s="237">
        <v>1369.4</v>
      </c>
      <c r="L4476" s="237"/>
      <c r="M4476" s="288">
        <v>83.34</v>
      </c>
      <c r="N4476" s="288"/>
      <c r="O4476" s="311">
        <v>114284</v>
      </c>
      <c r="P4476" s="298"/>
      <c r="Q4476" s="299">
        <v>1371.3</v>
      </c>
      <c r="R4476" s="299"/>
      <c r="S4476" s="300">
        <v>83.34</v>
      </c>
      <c r="T4476" s="301"/>
      <c r="U4476" s="246"/>
    </row>
    <row r="4477" spans="1:21" x14ac:dyDescent="0.25">
      <c r="A4477" s="294" t="s">
        <v>9612</v>
      </c>
      <c r="B4477" t="s">
        <v>503</v>
      </c>
      <c r="C4477" t="s">
        <v>504</v>
      </c>
      <c r="D4477" t="s">
        <v>505</v>
      </c>
      <c r="E4477" t="s">
        <v>1198</v>
      </c>
      <c r="F4477" t="s">
        <v>124</v>
      </c>
      <c r="G4477" t="s">
        <v>140</v>
      </c>
      <c r="H4477" t="s">
        <v>833</v>
      </c>
      <c r="I4477" s="200">
        <v>7000</v>
      </c>
      <c r="J4477" s="200"/>
      <c r="K4477" s="237">
        <v>176</v>
      </c>
      <c r="L4477" s="237"/>
      <c r="M4477" s="288">
        <v>39.770000000000003</v>
      </c>
      <c r="N4477" s="288"/>
      <c r="O4477" s="311">
        <v>9000</v>
      </c>
      <c r="P4477" s="298"/>
      <c r="Q4477" s="299">
        <v>178.5</v>
      </c>
      <c r="R4477" s="299"/>
      <c r="S4477" s="300">
        <v>50.42</v>
      </c>
      <c r="T4477" s="301"/>
      <c r="U4477" s="246"/>
    </row>
    <row r="4478" spans="1:21" x14ac:dyDescent="0.25">
      <c r="A4478" s="294" t="s">
        <v>9613</v>
      </c>
      <c r="B4478" t="s">
        <v>503</v>
      </c>
      <c r="C4478" t="s">
        <v>504</v>
      </c>
      <c r="D4478" t="s">
        <v>505</v>
      </c>
      <c r="E4478" t="s">
        <v>9614</v>
      </c>
      <c r="F4478" t="s">
        <v>124</v>
      </c>
      <c r="G4478" t="s">
        <v>140</v>
      </c>
      <c r="H4478" t="s">
        <v>833</v>
      </c>
      <c r="I4478" s="200">
        <v>14838</v>
      </c>
      <c r="J4478" s="200"/>
      <c r="K4478" s="237">
        <v>201.3</v>
      </c>
      <c r="L4478" s="237"/>
      <c r="M4478" s="288">
        <v>73.709999999999994</v>
      </c>
      <c r="N4478" s="288"/>
      <c r="O4478" s="311">
        <v>15985</v>
      </c>
      <c r="P4478" s="298"/>
      <c r="Q4478" s="299">
        <v>203.3</v>
      </c>
      <c r="R4478" s="299"/>
      <c r="S4478" s="300">
        <v>78.63</v>
      </c>
      <c r="T4478" s="301"/>
      <c r="U4478" s="246"/>
    </row>
    <row r="4479" spans="1:21" x14ac:dyDescent="0.25">
      <c r="A4479" s="294" t="s">
        <v>9615</v>
      </c>
      <c r="B4479" t="s">
        <v>503</v>
      </c>
      <c r="C4479" t="s">
        <v>504</v>
      </c>
      <c r="D4479" t="s">
        <v>505</v>
      </c>
      <c r="E4479" t="s">
        <v>9616</v>
      </c>
      <c r="F4479" t="s">
        <v>124</v>
      </c>
      <c r="G4479" t="s">
        <v>140</v>
      </c>
      <c r="H4479" t="s">
        <v>833</v>
      </c>
      <c r="I4479" s="200">
        <v>13000</v>
      </c>
      <c r="J4479" s="200"/>
      <c r="K4479" s="237">
        <v>510.9</v>
      </c>
      <c r="L4479" s="237"/>
      <c r="M4479" s="288">
        <v>25.45</v>
      </c>
      <c r="N4479" s="288"/>
      <c r="O4479" s="311">
        <v>12000</v>
      </c>
      <c r="P4479" s="298"/>
      <c r="Q4479" s="299">
        <v>513.4</v>
      </c>
      <c r="R4479" s="299"/>
      <c r="S4479" s="300">
        <v>23.37</v>
      </c>
      <c r="T4479" s="301"/>
      <c r="U4479" s="246"/>
    </row>
    <row r="4480" spans="1:21" x14ac:dyDescent="0.25">
      <c r="A4480" s="294" t="s">
        <v>9617</v>
      </c>
      <c r="B4480" t="s">
        <v>503</v>
      </c>
      <c r="C4480" t="s">
        <v>504</v>
      </c>
      <c r="D4480" t="s">
        <v>505</v>
      </c>
      <c r="E4480" t="s">
        <v>9618</v>
      </c>
      <c r="F4480" t="s">
        <v>124</v>
      </c>
      <c r="G4480" t="s">
        <v>140</v>
      </c>
      <c r="H4480" t="s">
        <v>833</v>
      </c>
      <c r="I4480" s="200">
        <v>9935</v>
      </c>
      <c r="J4480" s="200"/>
      <c r="K4480" s="237">
        <v>178.7</v>
      </c>
      <c r="L4480" s="237"/>
      <c r="M4480" s="288">
        <v>55.6</v>
      </c>
      <c r="N4480" s="288"/>
      <c r="O4480" s="311">
        <v>10191</v>
      </c>
      <c r="P4480" s="298"/>
      <c r="Q4480" s="299">
        <v>183.3</v>
      </c>
      <c r="R4480" s="299"/>
      <c r="S4480" s="300">
        <v>55.6</v>
      </c>
      <c r="T4480" s="301"/>
      <c r="U4480" s="246"/>
    </row>
    <row r="4481" spans="1:21" x14ac:dyDescent="0.25">
      <c r="A4481" s="294" t="s">
        <v>9619</v>
      </c>
      <c r="B4481" t="s">
        <v>410</v>
      </c>
      <c r="C4481" t="s">
        <v>411</v>
      </c>
      <c r="D4481" t="s">
        <v>412</v>
      </c>
      <c r="E4481" t="s">
        <v>9620</v>
      </c>
      <c r="F4481" t="s">
        <v>98</v>
      </c>
      <c r="G4481" t="s">
        <v>140</v>
      </c>
      <c r="H4481" t="s">
        <v>833</v>
      </c>
      <c r="I4481" s="200">
        <v>9223</v>
      </c>
      <c r="J4481" s="200"/>
      <c r="K4481" s="237">
        <v>385.9</v>
      </c>
      <c r="L4481" s="237"/>
      <c r="M4481" s="288">
        <v>23.9</v>
      </c>
      <c r="N4481" s="288"/>
      <c r="O4481" s="311">
        <v>10323</v>
      </c>
      <c r="P4481" s="298"/>
      <c r="Q4481" s="299">
        <v>384.2</v>
      </c>
      <c r="R4481" s="299"/>
      <c r="S4481" s="300">
        <v>26.87</v>
      </c>
      <c r="T4481" s="301"/>
      <c r="U4481" s="246"/>
    </row>
    <row r="4482" spans="1:21" x14ac:dyDescent="0.25">
      <c r="A4482" s="294" t="s">
        <v>9621</v>
      </c>
      <c r="B4482" t="s">
        <v>410</v>
      </c>
      <c r="C4482" t="s">
        <v>411</v>
      </c>
      <c r="D4482" t="s">
        <v>412</v>
      </c>
      <c r="E4482" t="s">
        <v>9622</v>
      </c>
      <c r="F4482" t="s">
        <v>98</v>
      </c>
      <c r="G4482" t="s">
        <v>140</v>
      </c>
      <c r="H4482" t="s">
        <v>833</v>
      </c>
      <c r="I4482" s="200">
        <v>161043</v>
      </c>
      <c r="J4482" s="200"/>
      <c r="K4482" s="237">
        <v>2099.3000000000002</v>
      </c>
      <c r="L4482" s="237"/>
      <c r="M4482" s="288">
        <v>76.709999999999994</v>
      </c>
      <c r="N4482" s="288"/>
      <c r="O4482" s="311">
        <v>184043</v>
      </c>
      <c r="P4482" s="298"/>
      <c r="Q4482" s="299">
        <v>2100.1999999999998</v>
      </c>
      <c r="R4482" s="299"/>
      <c r="S4482" s="300">
        <v>87.63</v>
      </c>
      <c r="T4482" s="301"/>
      <c r="U4482" s="246"/>
    </row>
    <row r="4483" spans="1:21" x14ac:dyDescent="0.25">
      <c r="A4483" s="294" t="s">
        <v>9623</v>
      </c>
      <c r="B4483" t="s">
        <v>410</v>
      </c>
      <c r="C4483" t="s">
        <v>411</v>
      </c>
      <c r="D4483" t="s">
        <v>412</v>
      </c>
      <c r="E4483" t="s">
        <v>9624</v>
      </c>
      <c r="F4483" t="s">
        <v>98</v>
      </c>
      <c r="G4483" t="s">
        <v>140</v>
      </c>
      <c r="H4483" t="s">
        <v>833</v>
      </c>
      <c r="I4483" s="200">
        <v>79596</v>
      </c>
      <c r="J4483" s="200"/>
      <c r="K4483" s="237">
        <v>782.4</v>
      </c>
      <c r="L4483" s="237"/>
      <c r="M4483" s="288">
        <v>101.73</v>
      </c>
      <c r="N4483" s="288"/>
      <c r="O4483" s="311">
        <v>79966</v>
      </c>
      <c r="P4483" s="298"/>
      <c r="Q4483" s="299">
        <v>778.6</v>
      </c>
      <c r="R4483" s="299"/>
      <c r="S4483" s="300">
        <v>102.7</v>
      </c>
      <c r="T4483" s="301"/>
      <c r="U4483" s="246"/>
    </row>
    <row r="4484" spans="1:21" x14ac:dyDescent="0.25">
      <c r="A4484" s="294" t="s">
        <v>9625</v>
      </c>
      <c r="B4484" t="s">
        <v>410</v>
      </c>
      <c r="C4484" t="s">
        <v>411</v>
      </c>
      <c r="D4484" t="s">
        <v>412</v>
      </c>
      <c r="E4484" t="s">
        <v>9626</v>
      </c>
      <c r="F4484" t="s">
        <v>98</v>
      </c>
      <c r="G4484" t="s">
        <v>140</v>
      </c>
      <c r="H4484" t="s">
        <v>833</v>
      </c>
      <c r="I4484" s="200">
        <v>35760</v>
      </c>
      <c r="J4484" s="200"/>
      <c r="K4484" s="237">
        <v>823.9</v>
      </c>
      <c r="L4484" s="237"/>
      <c r="M4484" s="288">
        <v>43.4</v>
      </c>
      <c r="N4484" s="288"/>
      <c r="O4484" s="311">
        <v>37500</v>
      </c>
      <c r="P4484" s="298"/>
      <c r="Q4484" s="299">
        <v>824.4</v>
      </c>
      <c r="R4484" s="299"/>
      <c r="S4484" s="300">
        <v>45.49</v>
      </c>
      <c r="T4484" s="301"/>
      <c r="U4484" s="246"/>
    </row>
    <row r="4485" spans="1:21" x14ac:dyDescent="0.25">
      <c r="A4485" s="294" t="s">
        <v>9627</v>
      </c>
      <c r="B4485" t="s">
        <v>410</v>
      </c>
      <c r="C4485" t="s">
        <v>411</v>
      </c>
      <c r="D4485" t="s">
        <v>412</v>
      </c>
      <c r="E4485" t="s">
        <v>9628</v>
      </c>
      <c r="F4485" t="s">
        <v>98</v>
      </c>
      <c r="G4485" t="s">
        <v>140</v>
      </c>
      <c r="H4485" t="s">
        <v>833</v>
      </c>
      <c r="I4485" s="200">
        <v>18928</v>
      </c>
      <c r="J4485" s="200"/>
      <c r="K4485" s="237">
        <v>384.1</v>
      </c>
      <c r="L4485" s="237"/>
      <c r="M4485" s="288">
        <v>49.28</v>
      </c>
      <c r="N4485" s="288"/>
      <c r="O4485" s="311">
        <v>19428</v>
      </c>
      <c r="P4485" s="298"/>
      <c r="Q4485" s="299">
        <v>384.5</v>
      </c>
      <c r="R4485" s="299"/>
      <c r="S4485" s="300">
        <v>50.53</v>
      </c>
      <c r="T4485" s="301"/>
      <c r="U4485" s="246"/>
    </row>
    <row r="4486" spans="1:21" x14ac:dyDescent="0.25">
      <c r="A4486" s="294" t="s">
        <v>9629</v>
      </c>
      <c r="B4486" t="s">
        <v>410</v>
      </c>
      <c r="C4486" t="s">
        <v>411</v>
      </c>
      <c r="D4486" t="s">
        <v>412</v>
      </c>
      <c r="E4486" t="s">
        <v>9630</v>
      </c>
      <c r="F4486" t="s">
        <v>98</v>
      </c>
      <c r="G4486" t="s">
        <v>140</v>
      </c>
      <c r="H4486" t="s">
        <v>833</v>
      </c>
      <c r="I4486" s="200">
        <v>9769</v>
      </c>
      <c r="J4486" s="200"/>
      <c r="K4486" s="237">
        <v>246.5</v>
      </c>
      <c r="L4486" s="237"/>
      <c r="M4486" s="288">
        <v>39.630000000000003</v>
      </c>
      <c r="N4486" s="288"/>
      <c r="O4486" s="311">
        <v>10306</v>
      </c>
      <c r="P4486" s="298"/>
      <c r="Q4486" s="299">
        <v>245.3</v>
      </c>
      <c r="R4486" s="299"/>
      <c r="S4486" s="300">
        <v>42.01</v>
      </c>
      <c r="T4486" s="301"/>
      <c r="U4486" s="246"/>
    </row>
    <row r="4487" spans="1:21" x14ac:dyDescent="0.25">
      <c r="A4487" s="294" t="s">
        <v>9631</v>
      </c>
      <c r="B4487" t="s">
        <v>410</v>
      </c>
      <c r="C4487" t="s">
        <v>411</v>
      </c>
      <c r="D4487" t="s">
        <v>412</v>
      </c>
      <c r="E4487" t="s">
        <v>9632</v>
      </c>
      <c r="F4487" t="s">
        <v>98</v>
      </c>
      <c r="G4487" t="s">
        <v>140</v>
      </c>
      <c r="H4487" t="s">
        <v>833</v>
      </c>
      <c r="I4487" s="200">
        <v>8901</v>
      </c>
      <c r="J4487" s="200"/>
      <c r="K4487" s="237">
        <v>189.6</v>
      </c>
      <c r="L4487" s="237"/>
      <c r="M4487" s="288">
        <v>46.95</v>
      </c>
      <c r="N4487" s="288"/>
      <c r="O4487" s="311">
        <v>10401</v>
      </c>
      <c r="P4487" s="298"/>
      <c r="Q4487" s="299">
        <v>188.8</v>
      </c>
      <c r="R4487" s="299"/>
      <c r="S4487" s="300">
        <v>55.09</v>
      </c>
      <c r="T4487" s="301"/>
      <c r="U4487" s="246"/>
    </row>
    <row r="4488" spans="1:21" x14ac:dyDescent="0.25">
      <c r="A4488" s="294" t="s">
        <v>9633</v>
      </c>
      <c r="B4488" t="s">
        <v>410</v>
      </c>
      <c r="C4488" t="s">
        <v>411</v>
      </c>
      <c r="D4488" t="s">
        <v>412</v>
      </c>
      <c r="E4488" t="s">
        <v>9634</v>
      </c>
      <c r="F4488" t="s">
        <v>98</v>
      </c>
      <c r="G4488" t="s">
        <v>140</v>
      </c>
      <c r="H4488" t="s">
        <v>833</v>
      </c>
      <c r="I4488" s="200">
        <v>298896</v>
      </c>
      <c r="J4488" s="200"/>
      <c r="K4488" s="237">
        <v>4250.8999999999996</v>
      </c>
      <c r="L4488" s="237"/>
      <c r="M4488" s="288">
        <v>70.31</v>
      </c>
      <c r="N4488" s="288"/>
      <c r="O4488" s="311">
        <v>313436</v>
      </c>
      <c r="P4488" s="298"/>
      <c r="Q4488" s="299">
        <v>4259.3999999999996</v>
      </c>
      <c r="R4488" s="299"/>
      <c r="S4488" s="300">
        <v>73.59</v>
      </c>
      <c r="T4488" s="301"/>
      <c r="U4488" s="246"/>
    </row>
    <row r="4489" spans="1:21" x14ac:dyDescent="0.25">
      <c r="A4489" s="294" t="s">
        <v>9635</v>
      </c>
      <c r="B4489" t="s">
        <v>410</v>
      </c>
      <c r="C4489" t="s">
        <v>411</v>
      </c>
      <c r="D4489" t="s">
        <v>412</v>
      </c>
      <c r="E4489" t="s">
        <v>9636</v>
      </c>
      <c r="F4489" t="s">
        <v>98</v>
      </c>
      <c r="G4489" t="s">
        <v>140</v>
      </c>
      <c r="H4489" t="s">
        <v>833</v>
      </c>
      <c r="I4489" s="200">
        <v>309608</v>
      </c>
      <c r="J4489" s="200"/>
      <c r="K4489" s="237">
        <v>2652.7</v>
      </c>
      <c r="L4489" s="237"/>
      <c r="M4489" s="288">
        <v>116.71</v>
      </c>
      <c r="N4489" s="288"/>
      <c r="O4489" s="311">
        <v>324028</v>
      </c>
      <c r="P4489" s="298"/>
      <c r="Q4489" s="299">
        <v>2699.6</v>
      </c>
      <c r="R4489" s="299"/>
      <c r="S4489" s="300">
        <v>120.03</v>
      </c>
      <c r="T4489" s="301"/>
      <c r="U4489" s="246"/>
    </row>
    <row r="4490" spans="1:21" x14ac:dyDescent="0.25">
      <c r="A4490" s="294" t="s">
        <v>9637</v>
      </c>
      <c r="B4490" t="s">
        <v>410</v>
      </c>
      <c r="C4490" t="s">
        <v>411</v>
      </c>
      <c r="D4490" t="s">
        <v>412</v>
      </c>
      <c r="E4490" t="s">
        <v>9638</v>
      </c>
      <c r="F4490" t="s">
        <v>98</v>
      </c>
      <c r="G4490" t="s">
        <v>140</v>
      </c>
      <c r="H4490" t="s">
        <v>833</v>
      </c>
      <c r="I4490" s="200">
        <v>16986</v>
      </c>
      <c r="J4490" s="200"/>
      <c r="K4490" s="237">
        <v>428</v>
      </c>
      <c r="L4490" s="237"/>
      <c r="M4490" s="288">
        <v>39.69</v>
      </c>
      <c r="N4490" s="288"/>
      <c r="O4490" s="311">
        <v>16986</v>
      </c>
      <c r="P4490" s="298"/>
      <c r="Q4490" s="299">
        <v>422.5</v>
      </c>
      <c r="R4490" s="299"/>
      <c r="S4490" s="300">
        <v>40.200000000000003</v>
      </c>
      <c r="T4490" s="301"/>
      <c r="U4490" s="246"/>
    </row>
    <row r="4491" spans="1:21" x14ac:dyDescent="0.25">
      <c r="A4491" s="294" t="s">
        <v>9639</v>
      </c>
      <c r="B4491" t="s">
        <v>410</v>
      </c>
      <c r="C4491" t="s">
        <v>411</v>
      </c>
      <c r="D4491" t="s">
        <v>412</v>
      </c>
      <c r="E4491" t="s">
        <v>9640</v>
      </c>
      <c r="F4491" t="s">
        <v>98</v>
      </c>
      <c r="G4491" t="s">
        <v>140</v>
      </c>
      <c r="H4491" t="s">
        <v>833</v>
      </c>
      <c r="I4491" s="200">
        <v>270502</v>
      </c>
      <c r="J4491" s="200"/>
      <c r="K4491" s="237">
        <v>2493.1</v>
      </c>
      <c r="L4491" s="237"/>
      <c r="M4491" s="288">
        <v>108.5</v>
      </c>
      <c r="N4491" s="288"/>
      <c r="O4491" s="311">
        <v>273353</v>
      </c>
      <c r="P4491" s="298"/>
      <c r="Q4491" s="299">
        <v>2497.6999999999998</v>
      </c>
      <c r="R4491" s="299"/>
      <c r="S4491" s="300">
        <v>109.44</v>
      </c>
      <c r="T4491" s="301"/>
      <c r="U4491" s="246"/>
    </row>
    <row r="4492" spans="1:21" x14ac:dyDescent="0.25">
      <c r="A4492" s="294" t="s">
        <v>9641</v>
      </c>
      <c r="B4492" t="s">
        <v>410</v>
      </c>
      <c r="C4492" t="s">
        <v>411</v>
      </c>
      <c r="D4492" t="s">
        <v>412</v>
      </c>
      <c r="E4492" t="s">
        <v>7779</v>
      </c>
      <c r="F4492" t="s">
        <v>98</v>
      </c>
      <c r="G4492" t="s">
        <v>140</v>
      </c>
      <c r="H4492" t="s">
        <v>833</v>
      </c>
      <c r="I4492" s="200">
        <v>36814</v>
      </c>
      <c r="J4492" s="200"/>
      <c r="K4492" s="237">
        <v>569</v>
      </c>
      <c r="L4492" s="237"/>
      <c r="M4492" s="288">
        <v>64.7</v>
      </c>
      <c r="N4492" s="288"/>
      <c r="O4492" s="311">
        <v>40700</v>
      </c>
      <c r="P4492" s="298"/>
      <c r="Q4492" s="299">
        <v>574.79999999999995</v>
      </c>
      <c r="R4492" s="299"/>
      <c r="S4492" s="300">
        <v>70.81</v>
      </c>
      <c r="T4492" s="301"/>
      <c r="U4492" s="246"/>
    </row>
    <row r="4493" spans="1:21" x14ac:dyDescent="0.25">
      <c r="A4493" s="294" t="s">
        <v>9642</v>
      </c>
      <c r="B4493" t="s">
        <v>410</v>
      </c>
      <c r="C4493" t="s">
        <v>411</v>
      </c>
      <c r="D4493" t="s">
        <v>412</v>
      </c>
      <c r="E4493" t="s">
        <v>9643</v>
      </c>
      <c r="F4493" t="s">
        <v>98</v>
      </c>
      <c r="G4493" t="s">
        <v>140</v>
      </c>
      <c r="H4493" t="s">
        <v>833</v>
      </c>
      <c r="I4493" s="200">
        <v>57736</v>
      </c>
      <c r="J4493" s="200"/>
      <c r="K4493" s="237">
        <v>874</v>
      </c>
      <c r="L4493" s="237"/>
      <c r="M4493" s="288">
        <v>66.06</v>
      </c>
      <c r="N4493" s="288"/>
      <c r="O4493" s="311">
        <v>58736</v>
      </c>
      <c r="P4493" s="298"/>
      <c r="Q4493" s="299">
        <v>875.5</v>
      </c>
      <c r="R4493" s="299"/>
      <c r="S4493" s="300">
        <v>67.09</v>
      </c>
      <c r="T4493" s="301"/>
      <c r="U4493" s="246"/>
    </row>
    <row r="4494" spans="1:21" x14ac:dyDescent="0.25">
      <c r="A4494" s="294" t="s">
        <v>9644</v>
      </c>
      <c r="B4494" t="s">
        <v>410</v>
      </c>
      <c r="C4494" t="s">
        <v>411</v>
      </c>
      <c r="D4494" t="s">
        <v>412</v>
      </c>
      <c r="E4494" t="s">
        <v>9645</v>
      </c>
      <c r="F4494" t="s">
        <v>98</v>
      </c>
      <c r="G4494" t="s">
        <v>140</v>
      </c>
      <c r="H4494" t="s">
        <v>833</v>
      </c>
      <c r="I4494" s="200">
        <v>11902</v>
      </c>
      <c r="J4494" s="200"/>
      <c r="K4494" s="237">
        <v>357</v>
      </c>
      <c r="L4494" s="237"/>
      <c r="M4494" s="288">
        <v>33.340000000000003</v>
      </c>
      <c r="N4494" s="288"/>
      <c r="O4494" s="311">
        <v>11902</v>
      </c>
      <c r="P4494" s="298"/>
      <c r="Q4494" s="299">
        <v>358.1</v>
      </c>
      <c r="R4494" s="299"/>
      <c r="S4494" s="300">
        <v>33.24</v>
      </c>
      <c r="T4494" s="301"/>
      <c r="U4494" s="246"/>
    </row>
    <row r="4495" spans="1:21" x14ac:dyDescent="0.25">
      <c r="A4495" s="294" t="s">
        <v>9646</v>
      </c>
      <c r="B4495" t="s">
        <v>410</v>
      </c>
      <c r="C4495" t="s">
        <v>411</v>
      </c>
      <c r="D4495" t="s">
        <v>412</v>
      </c>
      <c r="E4495" t="s">
        <v>9647</v>
      </c>
      <c r="F4495" t="s">
        <v>98</v>
      </c>
      <c r="G4495" t="s">
        <v>140</v>
      </c>
      <c r="H4495" t="s">
        <v>833</v>
      </c>
      <c r="I4495" s="200">
        <v>85946</v>
      </c>
      <c r="J4495" s="200"/>
      <c r="K4495" s="237">
        <v>1687.3</v>
      </c>
      <c r="L4495" s="237"/>
      <c r="M4495" s="288">
        <v>50.94</v>
      </c>
      <c r="N4495" s="288"/>
      <c r="O4495" s="311">
        <v>85946</v>
      </c>
      <c r="P4495" s="298"/>
      <c r="Q4495" s="299">
        <v>1694.6</v>
      </c>
      <c r="R4495" s="299"/>
      <c r="S4495" s="300">
        <v>50.72</v>
      </c>
      <c r="T4495" s="301"/>
      <c r="U4495" s="246"/>
    </row>
    <row r="4496" spans="1:21" x14ac:dyDescent="0.25">
      <c r="A4496" s="294" t="s">
        <v>9648</v>
      </c>
      <c r="B4496" t="s">
        <v>410</v>
      </c>
      <c r="C4496" t="s">
        <v>411</v>
      </c>
      <c r="D4496" t="s">
        <v>412</v>
      </c>
      <c r="E4496" t="s">
        <v>9649</v>
      </c>
      <c r="F4496" t="s">
        <v>98</v>
      </c>
      <c r="G4496" t="s">
        <v>140</v>
      </c>
      <c r="H4496" t="s">
        <v>833</v>
      </c>
      <c r="I4496" s="200">
        <v>59523</v>
      </c>
      <c r="J4496" s="200"/>
      <c r="K4496" s="237">
        <v>1782.8</v>
      </c>
      <c r="L4496" s="237"/>
      <c r="M4496" s="288">
        <v>33.39</v>
      </c>
      <c r="N4496" s="288"/>
      <c r="O4496" s="311">
        <v>85397</v>
      </c>
      <c r="P4496" s="298"/>
      <c r="Q4496" s="299">
        <v>1787.9</v>
      </c>
      <c r="R4496" s="299"/>
      <c r="S4496" s="300">
        <v>47.76</v>
      </c>
      <c r="T4496" s="301"/>
      <c r="U4496" s="246"/>
    </row>
    <row r="4497" spans="1:21" x14ac:dyDescent="0.25">
      <c r="A4497" s="294" t="s">
        <v>9650</v>
      </c>
      <c r="B4497" t="s">
        <v>410</v>
      </c>
      <c r="C4497" t="s">
        <v>411</v>
      </c>
      <c r="D4497" t="s">
        <v>412</v>
      </c>
      <c r="E4497" t="s">
        <v>9651</v>
      </c>
      <c r="F4497" t="s">
        <v>98</v>
      </c>
      <c r="G4497" t="s">
        <v>140</v>
      </c>
      <c r="H4497" t="s">
        <v>833</v>
      </c>
      <c r="I4497" s="200">
        <v>17820</v>
      </c>
      <c r="J4497" s="200"/>
      <c r="K4497" s="237">
        <v>1066.3</v>
      </c>
      <c r="L4497" s="237"/>
      <c r="M4497" s="288">
        <v>16.71</v>
      </c>
      <c r="N4497" s="288"/>
      <c r="O4497" s="311">
        <v>18500</v>
      </c>
      <c r="P4497" s="298"/>
      <c r="Q4497" s="299">
        <v>1078</v>
      </c>
      <c r="R4497" s="299"/>
      <c r="S4497" s="300">
        <v>17.16</v>
      </c>
      <c r="T4497" s="301"/>
      <c r="U4497" s="246"/>
    </row>
    <row r="4498" spans="1:21" x14ac:dyDescent="0.25">
      <c r="A4498" s="294" t="s">
        <v>9652</v>
      </c>
      <c r="B4498" t="s">
        <v>410</v>
      </c>
      <c r="C4498" t="s">
        <v>411</v>
      </c>
      <c r="D4498" t="s">
        <v>412</v>
      </c>
      <c r="E4498" t="s">
        <v>6965</v>
      </c>
      <c r="F4498" t="s">
        <v>98</v>
      </c>
      <c r="G4498" t="s">
        <v>140</v>
      </c>
      <c r="H4498" t="s">
        <v>833</v>
      </c>
      <c r="I4498" s="200">
        <v>685385</v>
      </c>
      <c r="J4498" s="200"/>
      <c r="K4498" s="237">
        <v>7879.1</v>
      </c>
      <c r="L4498" s="237"/>
      <c r="M4498" s="288">
        <v>86.99</v>
      </c>
      <c r="N4498" s="288"/>
      <c r="O4498" s="311">
        <v>719117</v>
      </c>
      <c r="P4498" s="298"/>
      <c r="Q4498" s="299">
        <v>7994.4</v>
      </c>
      <c r="R4498" s="299"/>
      <c r="S4498" s="300">
        <v>89.95</v>
      </c>
      <c r="T4498" s="301"/>
      <c r="U4498" s="246"/>
    </row>
    <row r="4499" spans="1:21" x14ac:dyDescent="0.25">
      <c r="A4499" s="294" t="s">
        <v>9653</v>
      </c>
      <c r="B4499" t="s">
        <v>410</v>
      </c>
      <c r="C4499" t="s">
        <v>411</v>
      </c>
      <c r="D4499" t="s">
        <v>412</v>
      </c>
      <c r="E4499" t="s">
        <v>9654</v>
      </c>
      <c r="F4499" t="s">
        <v>98</v>
      </c>
      <c r="G4499" t="s">
        <v>140</v>
      </c>
      <c r="H4499" t="s">
        <v>833</v>
      </c>
      <c r="I4499" s="200">
        <v>48828</v>
      </c>
      <c r="J4499" s="200"/>
      <c r="K4499" s="237">
        <v>955.1</v>
      </c>
      <c r="L4499" s="237"/>
      <c r="M4499" s="288">
        <v>51.12</v>
      </c>
      <c r="N4499" s="288"/>
      <c r="O4499" s="311">
        <v>49915</v>
      </c>
      <c r="P4499" s="298"/>
      <c r="Q4499" s="299">
        <v>963.6</v>
      </c>
      <c r="R4499" s="299"/>
      <c r="S4499" s="300">
        <v>51.8</v>
      </c>
      <c r="T4499" s="301"/>
      <c r="U4499" s="246"/>
    </row>
    <row r="4500" spans="1:21" x14ac:dyDescent="0.25">
      <c r="A4500" s="294" t="s">
        <v>9655</v>
      </c>
      <c r="B4500" t="s">
        <v>410</v>
      </c>
      <c r="C4500" t="s">
        <v>411</v>
      </c>
      <c r="D4500" t="s">
        <v>412</v>
      </c>
      <c r="E4500" t="s">
        <v>9656</v>
      </c>
      <c r="F4500" t="s">
        <v>98</v>
      </c>
      <c r="G4500" t="s">
        <v>140</v>
      </c>
      <c r="H4500" t="s">
        <v>833</v>
      </c>
      <c r="I4500" s="200">
        <v>19858</v>
      </c>
      <c r="J4500" s="200"/>
      <c r="K4500" s="237">
        <v>870</v>
      </c>
      <c r="L4500" s="237"/>
      <c r="M4500" s="288">
        <v>22.83</v>
      </c>
      <c r="N4500" s="288"/>
      <c r="O4500" s="311">
        <v>21358</v>
      </c>
      <c r="P4500" s="298"/>
      <c r="Q4500" s="299">
        <v>875.2</v>
      </c>
      <c r="R4500" s="299"/>
      <c r="S4500" s="300">
        <v>24.4</v>
      </c>
      <c r="T4500" s="301"/>
      <c r="U4500" s="246"/>
    </row>
    <row r="4501" spans="1:21" x14ac:dyDescent="0.25">
      <c r="A4501" s="294" t="s">
        <v>9657</v>
      </c>
      <c r="B4501" t="s">
        <v>410</v>
      </c>
      <c r="C4501" t="s">
        <v>411</v>
      </c>
      <c r="D4501" t="s">
        <v>412</v>
      </c>
      <c r="E4501" t="s">
        <v>9658</v>
      </c>
      <c r="F4501" t="s">
        <v>98</v>
      </c>
      <c r="G4501" t="s">
        <v>140</v>
      </c>
      <c r="H4501" t="s">
        <v>833</v>
      </c>
      <c r="I4501" s="200">
        <v>7923</v>
      </c>
      <c r="J4501" s="200"/>
      <c r="K4501" s="237">
        <v>243.2</v>
      </c>
      <c r="L4501" s="237"/>
      <c r="M4501" s="288">
        <v>32.58</v>
      </c>
      <c r="N4501" s="288"/>
      <c r="O4501" s="311">
        <v>7923</v>
      </c>
      <c r="P4501" s="298"/>
      <c r="Q4501" s="299">
        <v>246.8</v>
      </c>
      <c r="R4501" s="299"/>
      <c r="S4501" s="300">
        <v>32.1</v>
      </c>
      <c r="T4501" s="301"/>
      <c r="U4501" s="246"/>
    </row>
    <row r="4502" spans="1:21" x14ac:dyDescent="0.25">
      <c r="A4502" s="294" t="s">
        <v>9659</v>
      </c>
      <c r="B4502" t="s">
        <v>410</v>
      </c>
      <c r="C4502" t="s">
        <v>411</v>
      </c>
      <c r="D4502" t="s">
        <v>412</v>
      </c>
      <c r="E4502" t="s">
        <v>9660</v>
      </c>
      <c r="F4502" t="s">
        <v>98</v>
      </c>
      <c r="G4502" t="s">
        <v>140</v>
      </c>
      <c r="H4502" t="s">
        <v>833</v>
      </c>
      <c r="I4502" s="200">
        <v>1114280</v>
      </c>
      <c r="J4502" s="200"/>
      <c r="K4502" s="237">
        <v>8112.3</v>
      </c>
      <c r="L4502" s="237"/>
      <c r="M4502" s="288">
        <v>137.36000000000001</v>
      </c>
      <c r="N4502" s="288"/>
      <c r="O4502" s="311">
        <v>1123605</v>
      </c>
      <c r="P4502" s="298"/>
      <c r="Q4502" s="299">
        <v>8179.9</v>
      </c>
      <c r="R4502" s="299"/>
      <c r="S4502" s="300">
        <v>137.36000000000001</v>
      </c>
      <c r="T4502" s="301"/>
      <c r="U4502" s="246"/>
    </row>
    <row r="4503" spans="1:21" x14ac:dyDescent="0.25">
      <c r="A4503" s="294" t="s">
        <v>9661</v>
      </c>
      <c r="B4503" t="s">
        <v>410</v>
      </c>
      <c r="C4503" t="s">
        <v>411</v>
      </c>
      <c r="D4503" t="s">
        <v>412</v>
      </c>
      <c r="E4503" t="s">
        <v>9662</v>
      </c>
      <c r="F4503" t="s">
        <v>98</v>
      </c>
      <c r="G4503" t="s">
        <v>140</v>
      </c>
      <c r="H4503" t="s">
        <v>833</v>
      </c>
      <c r="I4503" s="200">
        <v>339587</v>
      </c>
      <c r="J4503" s="200"/>
      <c r="K4503" s="237">
        <v>2423.9</v>
      </c>
      <c r="L4503" s="237"/>
      <c r="M4503" s="288">
        <v>140.1</v>
      </c>
      <c r="N4503" s="288"/>
      <c r="O4503" s="311">
        <v>339587</v>
      </c>
      <c r="P4503" s="298"/>
      <c r="Q4503" s="299">
        <v>2445.6999999999998</v>
      </c>
      <c r="R4503" s="299"/>
      <c r="S4503" s="300">
        <v>138.85</v>
      </c>
      <c r="T4503" s="301"/>
      <c r="U4503" s="246"/>
    </row>
    <row r="4504" spans="1:21" x14ac:dyDescent="0.25">
      <c r="A4504" s="294" t="s">
        <v>9663</v>
      </c>
      <c r="B4504" t="s">
        <v>410</v>
      </c>
      <c r="C4504" t="s">
        <v>411</v>
      </c>
      <c r="D4504" t="s">
        <v>412</v>
      </c>
      <c r="E4504" t="s">
        <v>9664</v>
      </c>
      <c r="F4504" t="s">
        <v>98</v>
      </c>
      <c r="G4504" t="s">
        <v>140</v>
      </c>
      <c r="H4504" t="s">
        <v>833</v>
      </c>
      <c r="I4504" s="200">
        <v>39507</v>
      </c>
      <c r="J4504" s="200"/>
      <c r="K4504" s="237">
        <v>726.5</v>
      </c>
      <c r="L4504" s="237"/>
      <c r="M4504" s="288">
        <v>54.38</v>
      </c>
      <c r="N4504" s="288"/>
      <c r="O4504" s="311">
        <v>39507</v>
      </c>
      <c r="P4504" s="298"/>
      <c r="Q4504" s="299">
        <v>735.5</v>
      </c>
      <c r="R4504" s="299"/>
      <c r="S4504" s="300">
        <v>53.71</v>
      </c>
      <c r="T4504" s="301"/>
      <c r="U4504" s="246"/>
    </row>
    <row r="4505" spans="1:21" x14ac:dyDescent="0.25">
      <c r="A4505" s="294" t="s">
        <v>9665</v>
      </c>
      <c r="B4505" t="s">
        <v>410</v>
      </c>
      <c r="C4505" t="s">
        <v>411</v>
      </c>
      <c r="D4505" t="s">
        <v>412</v>
      </c>
      <c r="E4505" t="s">
        <v>9666</v>
      </c>
      <c r="F4505" t="s">
        <v>98</v>
      </c>
      <c r="G4505" t="s">
        <v>140</v>
      </c>
      <c r="H4505" t="s">
        <v>833</v>
      </c>
      <c r="I4505" s="200">
        <v>285000</v>
      </c>
      <c r="J4505" s="200"/>
      <c r="K4505" s="237">
        <v>3594.2</v>
      </c>
      <c r="L4505" s="237"/>
      <c r="M4505" s="288">
        <v>79.290000000000006</v>
      </c>
      <c r="N4505" s="288"/>
      <c r="O4505" s="311">
        <v>295000</v>
      </c>
      <c r="P4505" s="298"/>
      <c r="Q4505" s="299">
        <v>3606.5</v>
      </c>
      <c r="R4505" s="299"/>
      <c r="S4505" s="300">
        <v>81.8</v>
      </c>
      <c r="T4505" s="301"/>
      <c r="U4505" s="246"/>
    </row>
    <row r="4506" spans="1:21" x14ac:dyDescent="0.25">
      <c r="A4506" s="294" t="s">
        <v>9667</v>
      </c>
      <c r="B4506" t="s">
        <v>410</v>
      </c>
      <c r="C4506" t="s">
        <v>411</v>
      </c>
      <c r="D4506" t="s">
        <v>412</v>
      </c>
      <c r="E4506" t="s">
        <v>9668</v>
      </c>
      <c r="F4506" t="s">
        <v>98</v>
      </c>
      <c r="G4506" t="s">
        <v>140</v>
      </c>
      <c r="H4506" t="s">
        <v>833</v>
      </c>
      <c r="I4506" s="200">
        <v>9935</v>
      </c>
      <c r="J4506" s="200"/>
      <c r="K4506" s="237">
        <v>321.60000000000002</v>
      </c>
      <c r="L4506" s="237"/>
      <c r="M4506" s="288">
        <v>30.89</v>
      </c>
      <c r="N4506" s="288"/>
      <c r="O4506" s="311">
        <v>9935</v>
      </c>
      <c r="P4506" s="298"/>
      <c r="Q4506" s="299">
        <v>324.7</v>
      </c>
      <c r="R4506" s="299"/>
      <c r="S4506" s="300">
        <v>30.6</v>
      </c>
      <c r="T4506" s="301"/>
      <c r="U4506" s="246"/>
    </row>
    <row r="4507" spans="1:21" x14ac:dyDescent="0.25">
      <c r="A4507" s="294" t="s">
        <v>9669</v>
      </c>
      <c r="B4507" t="s">
        <v>410</v>
      </c>
      <c r="C4507" t="s">
        <v>411</v>
      </c>
      <c r="D4507" t="s">
        <v>412</v>
      </c>
      <c r="E4507" t="s">
        <v>655</v>
      </c>
      <c r="F4507" t="s">
        <v>98</v>
      </c>
      <c r="G4507" t="s">
        <v>140</v>
      </c>
      <c r="H4507" t="s">
        <v>833</v>
      </c>
      <c r="I4507" s="200">
        <v>33571</v>
      </c>
      <c r="J4507" s="200"/>
      <c r="K4507" s="237">
        <v>574.29999999999995</v>
      </c>
      <c r="L4507" s="237"/>
      <c r="M4507" s="288">
        <v>58.46</v>
      </c>
      <c r="N4507" s="288"/>
      <c r="O4507" s="311">
        <v>33571</v>
      </c>
      <c r="P4507" s="298"/>
      <c r="Q4507" s="299">
        <v>575.29999999999995</v>
      </c>
      <c r="R4507" s="299"/>
      <c r="S4507" s="300">
        <v>58.35</v>
      </c>
      <c r="T4507" s="301"/>
      <c r="U4507" s="246"/>
    </row>
    <row r="4508" spans="1:21" x14ac:dyDescent="0.25">
      <c r="A4508" s="294" t="s">
        <v>9670</v>
      </c>
      <c r="B4508" t="s">
        <v>410</v>
      </c>
      <c r="C4508" t="s">
        <v>411</v>
      </c>
      <c r="D4508" t="s">
        <v>412</v>
      </c>
      <c r="E4508" t="s">
        <v>9671</v>
      </c>
      <c r="F4508" t="s">
        <v>98</v>
      </c>
      <c r="G4508" t="s">
        <v>140</v>
      </c>
      <c r="H4508" t="s">
        <v>833</v>
      </c>
      <c r="I4508" s="200">
        <v>130356</v>
      </c>
      <c r="J4508" s="200"/>
      <c r="K4508" s="237">
        <v>1324.5</v>
      </c>
      <c r="L4508" s="237"/>
      <c r="M4508" s="288">
        <v>98.42</v>
      </c>
      <c r="N4508" s="288"/>
      <c r="O4508" s="311">
        <v>137900</v>
      </c>
      <c r="P4508" s="298"/>
      <c r="Q4508" s="299">
        <v>1324.9</v>
      </c>
      <c r="R4508" s="299"/>
      <c r="S4508" s="300">
        <v>104.08</v>
      </c>
      <c r="T4508" s="301"/>
      <c r="U4508" s="246"/>
    </row>
    <row r="4509" spans="1:21" x14ac:dyDescent="0.25">
      <c r="A4509" s="294" t="s">
        <v>9672</v>
      </c>
      <c r="B4509" t="s">
        <v>410</v>
      </c>
      <c r="C4509" t="s">
        <v>411</v>
      </c>
      <c r="D4509" t="s">
        <v>412</v>
      </c>
      <c r="E4509" t="s">
        <v>9673</v>
      </c>
      <c r="F4509" t="s">
        <v>98</v>
      </c>
      <c r="G4509" t="s">
        <v>140</v>
      </c>
      <c r="H4509" t="s">
        <v>833</v>
      </c>
      <c r="I4509" s="200">
        <v>340294</v>
      </c>
      <c r="J4509" s="200"/>
      <c r="K4509" s="237">
        <v>2563.9</v>
      </c>
      <c r="L4509" s="237"/>
      <c r="M4509" s="288">
        <v>132.72999999999999</v>
      </c>
      <c r="N4509" s="288"/>
      <c r="O4509" s="311">
        <v>360589</v>
      </c>
      <c r="P4509" s="298"/>
      <c r="Q4509" s="299">
        <v>2563.6999999999998</v>
      </c>
      <c r="R4509" s="299"/>
      <c r="S4509" s="300">
        <v>140.65</v>
      </c>
      <c r="T4509" s="301"/>
      <c r="U4509" s="246"/>
    </row>
    <row r="4510" spans="1:21" x14ac:dyDescent="0.25">
      <c r="A4510" s="294" t="s">
        <v>9674</v>
      </c>
      <c r="B4510" t="s">
        <v>410</v>
      </c>
      <c r="C4510" t="s">
        <v>411</v>
      </c>
      <c r="D4510" t="s">
        <v>412</v>
      </c>
      <c r="E4510" t="s">
        <v>9675</v>
      </c>
      <c r="F4510" t="s">
        <v>98</v>
      </c>
      <c r="G4510" t="s">
        <v>140</v>
      </c>
      <c r="H4510" t="s">
        <v>833</v>
      </c>
      <c r="I4510" s="200">
        <v>17835</v>
      </c>
      <c r="J4510" s="200"/>
      <c r="K4510" s="237">
        <v>320.8</v>
      </c>
      <c r="L4510" s="237"/>
      <c r="M4510" s="288">
        <v>55.6</v>
      </c>
      <c r="N4510" s="288"/>
      <c r="O4510" s="311">
        <v>17835</v>
      </c>
      <c r="P4510" s="298"/>
      <c r="Q4510" s="299">
        <v>330.2</v>
      </c>
      <c r="R4510" s="299"/>
      <c r="S4510" s="300">
        <v>54.01</v>
      </c>
      <c r="T4510" s="301"/>
      <c r="U4510" s="246"/>
    </row>
    <row r="4511" spans="1:21" x14ac:dyDescent="0.25">
      <c r="A4511" s="294" t="s">
        <v>9676</v>
      </c>
      <c r="B4511" t="s">
        <v>410</v>
      </c>
      <c r="C4511" t="s">
        <v>411</v>
      </c>
      <c r="D4511" t="s">
        <v>412</v>
      </c>
      <c r="E4511" t="s">
        <v>9677</v>
      </c>
      <c r="F4511" t="s">
        <v>98</v>
      </c>
      <c r="G4511" t="s">
        <v>140</v>
      </c>
      <c r="H4511" t="s">
        <v>833</v>
      </c>
      <c r="I4511" s="200">
        <v>68526</v>
      </c>
      <c r="J4511" s="200"/>
      <c r="K4511" s="237">
        <v>1408.6</v>
      </c>
      <c r="L4511" s="237"/>
      <c r="M4511" s="288">
        <v>48.65</v>
      </c>
      <c r="N4511" s="288"/>
      <c r="O4511" s="311">
        <v>70075</v>
      </c>
      <c r="P4511" s="298"/>
      <c r="Q4511" s="299">
        <v>1395.4</v>
      </c>
      <c r="R4511" s="299"/>
      <c r="S4511" s="300">
        <v>50.22</v>
      </c>
      <c r="T4511" s="301"/>
      <c r="U4511" s="246"/>
    </row>
    <row r="4512" spans="1:21" x14ac:dyDescent="0.25">
      <c r="A4512" s="294" t="s">
        <v>9678</v>
      </c>
      <c r="B4512" t="s">
        <v>410</v>
      </c>
      <c r="C4512" t="s">
        <v>411</v>
      </c>
      <c r="D4512" t="s">
        <v>412</v>
      </c>
      <c r="E4512" t="s">
        <v>9679</v>
      </c>
      <c r="F4512" t="s">
        <v>98</v>
      </c>
      <c r="G4512" t="s">
        <v>140</v>
      </c>
      <c r="H4512" t="s">
        <v>833</v>
      </c>
      <c r="I4512" s="200">
        <v>18761</v>
      </c>
      <c r="J4512" s="200"/>
      <c r="K4512" s="237">
        <v>604.5</v>
      </c>
      <c r="L4512" s="237"/>
      <c r="M4512" s="288">
        <v>31.04</v>
      </c>
      <c r="N4512" s="288"/>
      <c r="O4512" s="311">
        <v>21277</v>
      </c>
      <c r="P4512" s="298"/>
      <c r="Q4512" s="299">
        <v>610</v>
      </c>
      <c r="R4512" s="299"/>
      <c r="S4512" s="300">
        <v>34.880000000000003</v>
      </c>
      <c r="T4512" s="301"/>
      <c r="U4512" s="246"/>
    </row>
    <row r="4513" spans="1:21" x14ac:dyDescent="0.25">
      <c r="A4513" s="294" t="s">
        <v>9680</v>
      </c>
      <c r="B4513" t="s">
        <v>410</v>
      </c>
      <c r="C4513" t="s">
        <v>411</v>
      </c>
      <c r="D4513" t="s">
        <v>412</v>
      </c>
      <c r="E4513" t="s">
        <v>9681</v>
      </c>
      <c r="F4513" t="s">
        <v>98</v>
      </c>
      <c r="G4513" t="s">
        <v>140</v>
      </c>
      <c r="H4513" t="s">
        <v>833</v>
      </c>
      <c r="I4513" s="200">
        <v>63612</v>
      </c>
      <c r="J4513" s="200"/>
      <c r="K4513" s="237">
        <v>512.70000000000005</v>
      </c>
      <c r="L4513" s="237"/>
      <c r="M4513" s="288">
        <v>124.07</v>
      </c>
      <c r="N4513" s="288"/>
      <c r="O4513" s="311">
        <v>65789</v>
      </c>
      <c r="P4513" s="298"/>
      <c r="Q4513" s="299">
        <v>516.79999999999995</v>
      </c>
      <c r="R4513" s="299"/>
      <c r="S4513" s="300">
        <v>127.3</v>
      </c>
      <c r="T4513" s="301"/>
      <c r="U4513" s="246"/>
    </row>
    <row r="4514" spans="1:21" x14ac:dyDescent="0.25">
      <c r="A4514" s="294" t="s">
        <v>9682</v>
      </c>
      <c r="B4514" t="s">
        <v>449</v>
      </c>
      <c r="C4514" t="s">
        <v>450</v>
      </c>
      <c r="D4514" t="s">
        <v>451</v>
      </c>
      <c r="E4514" t="s">
        <v>3506</v>
      </c>
      <c r="F4514" t="s">
        <v>98</v>
      </c>
      <c r="G4514" t="s">
        <v>140</v>
      </c>
      <c r="H4514" t="s">
        <v>833</v>
      </c>
      <c r="I4514" s="200">
        <v>51417</v>
      </c>
      <c r="J4514" s="200"/>
      <c r="K4514" s="237">
        <v>491.12</v>
      </c>
      <c r="L4514" s="237"/>
      <c r="M4514" s="288">
        <v>104.69</v>
      </c>
      <c r="N4514" s="288"/>
      <c r="O4514" s="311">
        <v>53474</v>
      </c>
      <c r="P4514" s="298"/>
      <c r="Q4514" s="299">
        <v>500.49</v>
      </c>
      <c r="R4514" s="299"/>
      <c r="S4514" s="300">
        <v>106.84</v>
      </c>
      <c r="T4514" s="301"/>
      <c r="U4514" s="246"/>
    </row>
    <row r="4515" spans="1:21" x14ac:dyDescent="0.25">
      <c r="A4515" s="294" t="s">
        <v>9683</v>
      </c>
      <c r="B4515" t="s">
        <v>449</v>
      </c>
      <c r="C4515" t="s">
        <v>450</v>
      </c>
      <c r="D4515" t="s">
        <v>451</v>
      </c>
      <c r="E4515" t="s">
        <v>9684</v>
      </c>
      <c r="F4515" t="s">
        <v>98</v>
      </c>
      <c r="G4515" t="s">
        <v>140</v>
      </c>
      <c r="H4515" t="s">
        <v>833</v>
      </c>
      <c r="I4515" s="200">
        <v>58224</v>
      </c>
      <c r="J4515" s="200"/>
      <c r="K4515" s="237">
        <v>1852.47</v>
      </c>
      <c r="L4515" s="237"/>
      <c r="M4515" s="288">
        <v>31.43</v>
      </c>
      <c r="N4515" s="288"/>
      <c r="O4515" s="311">
        <v>60552</v>
      </c>
      <c r="P4515" s="298"/>
      <c r="Q4515" s="299">
        <v>1886.1</v>
      </c>
      <c r="R4515" s="299"/>
      <c r="S4515" s="300">
        <v>32.1</v>
      </c>
      <c r="T4515" s="301"/>
      <c r="U4515" s="246"/>
    </row>
    <row r="4516" spans="1:21" x14ac:dyDescent="0.25">
      <c r="A4516" s="294" t="s">
        <v>9685</v>
      </c>
      <c r="B4516" t="s">
        <v>449</v>
      </c>
      <c r="C4516" t="s">
        <v>450</v>
      </c>
      <c r="D4516" t="s">
        <v>451</v>
      </c>
      <c r="E4516" t="s">
        <v>9686</v>
      </c>
      <c r="F4516" t="s">
        <v>98</v>
      </c>
      <c r="G4516" t="s">
        <v>140</v>
      </c>
      <c r="H4516" t="s">
        <v>833</v>
      </c>
      <c r="I4516" s="200">
        <v>2300</v>
      </c>
      <c r="J4516" s="200"/>
      <c r="K4516" s="237">
        <v>86.49</v>
      </c>
      <c r="L4516" s="237"/>
      <c r="M4516" s="288">
        <v>26.59</v>
      </c>
      <c r="N4516" s="288"/>
      <c r="O4516" s="311">
        <v>2300</v>
      </c>
      <c r="P4516" s="298"/>
      <c r="Q4516" s="299">
        <v>87.9</v>
      </c>
      <c r="R4516" s="299"/>
      <c r="S4516" s="300">
        <v>26.17</v>
      </c>
      <c r="T4516" s="301"/>
      <c r="U4516" s="246"/>
    </row>
    <row r="4517" spans="1:21" x14ac:dyDescent="0.25">
      <c r="A4517" s="294" t="s">
        <v>9687</v>
      </c>
      <c r="B4517" t="s">
        <v>449</v>
      </c>
      <c r="C4517" t="s">
        <v>450</v>
      </c>
      <c r="D4517" t="s">
        <v>451</v>
      </c>
      <c r="E4517" t="s">
        <v>9688</v>
      </c>
      <c r="F4517" t="s">
        <v>98</v>
      </c>
      <c r="G4517" t="s">
        <v>140</v>
      </c>
      <c r="H4517" t="s">
        <v>833</v>
      </c>
      <c r="I4517" s="200">
        <v>60200</v>
      </c>
      <c r="J4517" s="200"/>
      <c r="K4517" s="237">
        <v>1004.65</v>
      </c>
      <c r="L4517" s="237"/>
      <c r="M4517" s="288">
        <v>59.92</v>
      </c>
      <c r="N4517" s="288"/>
      <c r="O4517" s="311">
        <v>60800</v>
      </c>
      <c r="P4517" s="298"/>
      <c r="Q4517" s="299">
        <v>997.87</v>
      </c>
      <c r="R4517" s="299"/>
      <c r="S4517" s="300">
        <v>60.93</v>
      </c>
      <c r="T4517" s="301"/>
      <c r="U4517" s="246"/>
    </row>
    <row r="4518" spans="1:21" x14ac:dyDescent="0.25">
      <c r="A4518" s="294" t="s">
        <v>9689</v>
      </c>
      <c r="B4518" t="s">
        <v>449</v>
      </c>
      <c r="C4518" t="s">
        <v>450</v>
      </c>
      <c r="D4518" t="s">
        <v>451</v>
      </c>
      <c r="E4518" t="s">
        <v>9690</v>
      </c>
      <c r="F4518" t="s">
        <v>98</v>
      </c>
      <c r="G4518" t="s">
        <v>140</v>
      </c>
      <c r="H4518" t="s">
        <v>833</v>
      </c>
      <c r="I4518" s="200">
        <v>66000</v>
      </c>
      <c r="J4518" s="200"/>
      <c r="K4518" s="237">
        <v>2591.4899999999998</v>
      </c>
      <c r="L4518" s="237"/>
      <c r="M4518" s="288">
        <v>25.47</v>
      </c>
      <c r="N4518" s="288"/>
      <c r="O4518" s="311">
        <v>70620</v>
      </c>
      <c r="P4518" s="298"/>
      <c r="Q4518" s="299">
        <v>2593.65</v>
      </c>
      <c r="R4518" s="299"/>
      <c r="S4518" s="300">
        <v>27.23</v>
      </c>
      <c r="T4518" s="301"/>
      <c r="U4518" s="246"/>
    </row>
    <row r="4519" spans="1:21" x14ac:dyDescent="0.25">
      <c r="A4519" s="294" t="s">
        <v>9691</v>
      </c>
      <c r="B4519" t="s">
        <v>449</v>
      </c>
      <c r="C4519" t="s">
        <v>450</v>
      </c>
      <c r="D4519" t="s">
        <v>451</v>
      </c>
      <c r="E4519" t="s">
        <v>9692</v>
      </c>
      <c r="F4519" t="s">
        <v>98</v>
      </c>
      <c r="G4519" t="s">
        <v>140</v>
      </c>
      <c r="H4519" t="s">
        <v>833</v>
      </c>
      <c r="I4519" s="200">
        <v>53000</v>
      </c>
      <c r="J4519" s="200"/>
      <c r="K4519" s="237">
        <v>1436.87</v>
      </c>
      <c r="L4519" s="237"/>
      <c r="M4519" s="288">
        <v>36.89</v>
      </c>
      <c r="N4519" s="288"/>
      <c r="O4519" s="311">
        <v>53000</v>
      </c>
      <c r="P4519" s="298"/>
      <c r="Q4519" s="299">
        <v>1433.3</v>
      </c>
      <c r="R4519" s="299"/>
      <c r="S4519" s="300">
        <v>36.979999999999997</v>
      </c>
      <c r="T4519" s="301"/>
      <c r="U4519" s="246"/>
    </row>
    <row r="4520" spans="1:21" x14ac:dyDescent="0.25">
      <c r="A4520" s="294" t="s">
        <v>9693</v>
      </c>
      <c r="B4520" t="s">
        <v>449</v>
      </c>
      <c r="C4520" t="s">
        <v>450</v>
      </c>
      <c r="D4520" t="s">
        <v>451</v>
      </c>
      <c r="E4520" t="s">
        <v>9694</v>
      </c>
      <c r="F4520" t="s">
        <v>98</v>
      </c>
      <c r="G4520" t="s">
        <v>140</v>
      </c>
      <c r="H4520" t="s">
        <v>833</v>
      </c>
      <c r="I4520" s="200">
        <v>47434</v>
      </c>
      <c r="J4520" s="200"/>
      <c r="K4520" s="237">
        <v>771.63</v>
      </c>
      <c r="L4520" s="237"/>
      <c r="M4520" s="288">
        <v>61.47</v>
      </c>
      <c r="N4520" s="288"/>
      <c r="O4520" s="311">
        <v>48857</v>
      </c>
      <c r="P4520" s="298"/>
      <c r="Q4520" s="299">
        <v>778.87</v>
      </c>
      <c r="R4520" s="299"/>
      <c r="S4520" s="300">
        <v>62.73</v>
      </c>
      <c r="T4520" s="301"/>
      <c r="U4520" s="246"/>
    </row>
    <row r="4521" spans="1:21" x14ac:dyDescent="0.25">
      <c r="A4521" s="294" t="s">
        <v>9695</v>
      </c>
      <c r="B4521" t="s">
        <v>449</v>
      </c>
      <c r="C4521" t="s">
        <v>450</v>
      </c>
      <c r="D4521" t="s">
        <v>451</v>
      </c>
      <c r="E4521" t="s">
        <v>9696</v>
      </c>
      <c r="F4521" t="s">
        <v>98</v>
      </c>
      <c r="G4521" t="s">
        <v>140</v>
      </c>
      <c r="H4521" t="s">
        <v>833</v>
      </c>
      <c r="I4521" s="200">
        <v>77251</v>
      </c>
      <c r="J4521" s="200"/>
      <c r="K4521" s="237">
        <v>3192.95</v>
      </c>
      <c r="L4521" s="237"/>
      <c r="M4521" s="288">
        <v>24.19</v>
      </c>
      <c r="N4521" s="288"/>
      <c r="O4521" s="311">
        <v>92701</v>
      </c>
      <c r="P4521" s="298"/>
      <c r="Q4521" s="299">
        <v>3371.79</v>
      </c>
      <c r="R4521" s="299"/>
      <c r="S4521" s="300">
        <v>27.49</v>
      </c>
      <c r="T4521" s="301"/>
      <c r="U4521" s="246"/>
    </row>
    <row r="4522" spans="1:21" x14ac:dyDescent="0.25">
      <c r="A4522" s="294" t="s">
        <v>9697</v>
      </c>
      <c r="B4522" t="s">
        <v>449</v>
      </c>
      <c r="C4522" t="s">
        <v>450</v>
      </c>
      <c r="D4522" t="s">
        <v>451</v>
      </c>
      <c r="E4522" t="s">
        <v>9698</v>
      </c>
      <c r="F4522" t="s">
        <v>98</v>
      </c>
      <c r="G4522" t="s">
        <v>140</v>
      </c>
      <c r="H4522" t="s">
        <v>833</v>
      </c>
      <c r="I4522" s="200">
        <v>35095</v>
      </c>
      <c r="J4522" s="200"/>
      <c r="K4522" s="237">
        <v>436.84</v>
      </c>
      <c r="L4522" s="237"/>
      <c r="M4522" s="288">
        <v>80.34</v>
      </c>
      <c r="N4522" s="288"/>
      <c r="O4522" s="311">
        <v>38562</v>
      </c>
      <c r="P4522" s="298"/>
      <c r="Q4522" s="299">
        <v>437.56</v>
      </c>
      <c r="R4522" s="299"/>
      <c r="S4522" s="300">
        <v>88.13</v>
      </c>
      <c r="T4522" s="301"/>
      <c r="U4522" s="246"/>
    </row>
    <row r="4523" spans="1:21" x14ac:dyDescent="0.25">
      <c r="A4523" s="294" t="s">
        <v>9699</v>
      </c>
      <c r="B4523" t="s">
        <v>449</v>
      </c>
      <c r="C4523" t="s">
        <v>450</v>
      </c>
      <c r="D4523" t="s">
        <v>451</v>
      </c>
      <c r="E4523" t="s">
        <v>9700</v>
      </c>
      <c r="F4523" t="s">
        <v>98</v>
      </c>
      <c r="G4523" t="s">
        <v>140</v>
      </c>
      <c r="H4523" t="s">
        <v>833</v>
      </c>
      <c r="I4523" s="200">
        <v>7000</v>
      </c>
      <c r="J4523" s="200"/>
      <c r="K4523" s="237">
        <v>100.62</v>
      </c>
      <c r="L4523" s="237"/>
      <c r="M4523" s="288">
        <v>69.569999999999993</v>
      </c>
      <c r="N4523" s="288"/>
      <c r="O4523" s="311">
        <v>7000</v>
      </c>
      <c r="P4523" s="298"/>
      <c r="Q4523" s="299">
        <v>107.65</v>
      </c>
      <c r="R4523" s="299"/>
      <c r="S4523" s="300">
        <v>65.03</v>
      </c>
      <c r="T4523" s="301"/>
      <c r="U4523" s="246"/>
    </row>
    <row r="4524" spans="1:21" x14ac:dyDescent="0.25">
      <c r="A4524" s="294" t="s">
        <v>9701</v>
      </c>
      <c r="B4524" t="s">
        <v>449</v>
      </c>
      <c r="C4524" t="s">
        <v>450</v>
      </c>
      <c r="D4524" t="s">
        <v>451</v>
      </c>
      <c r="E4524" t="s">
        <v>2750</v>
      </c>
      <c r="F4524" t="s">
        <v>98</v>
      </c>
      <c r="G4524" t="s">
        <v>140</v>
      </c>
      <c r="H4524" t="s">
        <v>833</v>
      </c>
      <c r="I4524" s="200">
        <v>21000</v>
      </c>
      <c r="J4524" s="200"/>
      <c r="K4524" s="237">
        <v>326.02</v>
      </c>
      <c r="L4524" s="237"/>
      <c r="M4524" s="288">
        <v>64.41</v>
      </c>
      <c r="N4524" s="288"/>
      <c r="O4524" s="311">
        <v>21000</v>
      </c>
      <c r="P4524" s="298"/>
      <c r="Q4524" s="299">
        <v>335.11</v>
      </c>
      <c r="R4524" s="299"/>
      <c r="S4524" s="300">
        <v>62.67</v>
      </c>
      <c r="T4524" s="301"/>
      <c r="U4524" s="246"/>
    </row>
    <row r="4525" spans="1:21" x14ac:dyDescent="0.25">
      <c r="A4525" s="294" t="s">
        <v>9702</v>
      </c>
      <c r="B4525" t="s">
        <v>113</v>
      </c>
      <c r="C4525" t="s">
        <v>114</v>
      </c>
      <c r="D4525" t="s">
        <v>115</v>
      </c>
      <c r="E4525" t="s">
        <v>9703</v>
      </c>
      <c r="F4525" t="s">
        <v>98</v>
      </c>
      <c r="G4525" t="s">
        <v>97</v>
      </c>
      <c r="H4525" t="s">
        <v>833</v>
      </c>
      <c r="I4525" s="200">
        <v>30764</v>
      </c>
      <c r="J4525" s="200"/>
      <c r="K4525" s="237">
        <v>621.23235999999997</v>
      </c>
      <c r="L4525" s="237"/>
      <c r="M4525" s="288">
        <v>49.52</v>
      </c>
      <c r="N4525" s="288"/>
      <c r="O4525" s="311">
        <v>35975</v>
      </c>
      <c r="P4525" s="298"/>
      <c r="Q4525" s="299">
        <v>634.73</v>
      </c>
      <c r="R4525" s="299"/>
      <c r="S4525" s="300">
        <v>56.68</v>
      </c>
      <c r="T4525" s="301"/>
      <c r="U4525" s="246"/>
    </row>
    <row r="4526" spans="1:21" x14ac:dyDescent="0.25">
      <c r="A4526" s="294" t="s">
        <v>9704</v>
      </c>
      <c r="B4526" t="s">
        <v>113</v>
      </c>
      <c r="C4526" t="s">
        <v>114</v>
      </c>
      <c r="D4526" t="s">
        <v>115</v>
      </c>
      <c r="E4526" t="s">
        <v>9705</v>
      </c>
      <c r="F4526" t="s">
        <v>98</v>
      </c>
      <c r="G4526" t="s">
        <v>97</v>
      </c>
      <c r="H4526" t="s">
        <v>833</v>
      </c>
      <c r="I4526" s="200">
        <v>26000</v>
      </c>
      <c r="J4526" s="200"/>
      <c r="K4526" s="237">
        <v>351.84194000000002</v>
      </c>
      <c r="L4526" s="237"/>
      <c r="M4526" s="288">
        <v>73.900000000000006</v>
      </c>
      <c r="N4526" s="288"/>
      <c r="O4526" s="311">
        <v>26000</v>
      </c>
      <c r="P4526" s="298"/>
      <c r="Q4526" s="299">
        <v>350.31</v>
      </c>
      <c r="R4526" s="299"/>
      <c r="S4526" s="300">
        <v>74.22</v>
      </c>
      <c r="T4526" s="301"/>
      <c r="U4526" s="246"/>
    </row>
    <row r="4527" spans="1:21" x14ac:dyDescent="0.25">
      <c r="A4527" s="294" t="s">
        <v>9706</v>
      </c>
      <c r="B4527" t="s">
        <v>113</v>
      </c>
      <c r="C4527" t="s">
        <v>114</v>
      </c>
      <c r="D4527" t="s">
        <v>115</v>
      </c>
      <c r="E4527" t="s">
        <v>9707</v>
      </c>
      <c r="F4527" t="s">
        <v>98</v>
      </c>
      <c r="G4527" t="s">
        <v>97</v>
      </c>
      <c r="H4527" t="s">
        <v>833</v>
      </c>
      <c r="I4527" s="200">
        <v>29300</v>
      </c>
      <c r="J4527" s="200"/>
      <c r="K4527" s="237">
        <v>721.89773000000002</v>
      </c>
      <c r="L4527" s="237"/>
      <c r="M4527" s="288">
        <v>40.590000000000003</v>
      </c>
      <c r="N4527" s="288"/>
      <c r="O4527" s="311">
        <v>48800</v>
      </c>
      <c r="P4527" s="298"/>
      <c r="Q4527" s="299">
        <v>721.82</v>
      </c>
      <c r="R4527" s="299"/>
      <c r="S4527" s="300">
        <v>67.61</v>
      </c>
      <c r="T4527" s="301"/>
      <c r="U4527" s="246"/>
    </row>
    <row r="4528" spans="1:21" x14ac:dyDescent="0.25">
      <c r="A4528" s="294" t="s">
        <v>9708</v>
      </c>
      <c r="B4528" t="s">
        <v>113</v>
      </c>
      <c r="C4528" t="s">
        <v>114</v>
      </c>
      <c r="D4528" t="s">
        <v>115</v>
      </c>
      <c r="E4528" t="s">
        <v>9709</v>
      </c>
      <c r="F4528" t="s">
        <v>98</v>
      </c>
      <c r="G4528" t="s">
        <v>97</v>
      </c>
      <c r="H4528" t="s">
        <v>833</v>
      </c>
      <c r="I4528" s="200">
        <v>53878</v>
      </c>
      <c r="J4528" s="200"/>
      <c r="K4528" s="237">
        <v>1119.36412</v>
      </c>
      <c r="L4528" s="237"/>
      <c r="M4528" s="288">
        <v>48.13</v>
      </c>
      <c r="N4528" s="288"/>
      <c r="O4528" s="311">
        <v>54417</v>
      </c>
      <c r="P4528" s="298"/>
      <c r="Q4528" s="299">
        <v>1134.98</v>
      </c>
      <c r="R4528" s="299"/>
      <c r="S4528" s="300">
        <v>47.95</v>
      </c>
      <c r="T4528" s="301"/>
      <c r="U4528" s="246"/>
    </row>
    <row r="4529" spans="1:21" x14ac:dyDescent="0.25">
      <c r="A4529" s="294" t="s">
        <v>9710</v>
      </c>
      <c r="B4529" t="s">
        <v>113</v>
      </c>
      <c r="C4529" t="s">
        <v>114</v>
      </c>
      <c r="D4529" t="s">
        <v>115</v>
      </c>
      <c r="E4529" t="s">
        <v>9711</v>
      </c>
      <c r="F4529" t="s">
        <v>98</v>
      </c>
      <c r="G4529" t="s">
        <v>97</v>
      </c>
      <c r="H4529" t="s">
        <v>833</v>
      </c>
      <c r="I4529" s="200">
        <v>4405</v>
      </c>
      <c r="J4529" s="200"/>
      <c r="K4529" s="237">
        <v>150.08985000000001</v>
      </c>
      <c r="L4529" s="237"/>
      <c r="M4529" s="288">
        <v>29.35</v>
      </c>
      <c r="N4529" s="288"/>
      <c r="O4529" s="311">
        <v>4790</v>
      </c>
      <c r="P4529" s="298"/>
      <c r="Q4529" s="299">
        <v>147.82</v>
      </c>
      <c r="R4529" s="299"/>
      <c r="S4529" s="300">
        <v>32.4</v>
      </c>
      <c r="T4529" s="301"/>
      <c r="U4529" s="246"/>
    </row>
    <row r="4530" spans="1:21" x14ac:dyDescent="0.25">
      <c r="A4530" s="294" t="s">
        <v>9712</v>
      </c>
      <c r="B4530" t="s">
        <v>113</v>
      </c>
      <c r="C4530" t="s">
        <v>114</v>
      </c>
      <c r="D4530" t="s">
        <v>115</v>
      </c>
      <c r="E4530" t="s">
        <v>9713</v>
      </c>
      <c r="F4530" t="s">
        <v>98</v>
      </c>
      <c r="G4530" t="s">
        <v>97</v>
      </c>
      <c r="H4530" t="s">
        <v>833</v>
      </c>
      <c r="I4530" s="200">
        <v>26280</v>
      </c>
      <c r="J4530" s="200"/>
      <c r="K4530" s="237">
        <v>1049.9540300000001</v>
      </c>
      <c r="L4530" s="237"/>
      <c r="M4530" s="288">
        <v>25.03</v>
      </c>
      <c r="N4530" s="288"/>
      <c r="O4530" s="311">
        <v>26280</v>
      </c>
      <c r="P4530" s="298"/>
      <c r="Q4530" s="299">
        <v>1061.04</v>
      </c>
      <c r="R4530" s="299"/>
      <c r="S4530" s="300">
        <v>24.77</v>
      </c>
      <c r="T4530" s="301"/>
      <c r="U4530" s="246"/>
    </row>
    <row r="4531" spans="1:21" x14ac:dyDescent="0.25">
      <c r="A4531" s="294" t="s">
        <v>9714</v>
      </c>
      <c r="B4531" t="s">
        <v>113</v>
      </c>
      <c r="C4531" t="s">
        <v>114</v>
      </c>
      <c r="D4531" t="s">
        <v>115</v>
      </c>
      <c r="E4531" t="s">
        <v>9715</v>
      </c>
      <c r="F4531" t="s">
        <v>98</v>
      </c>
      <c r="G4531" t="s">
        <v>97</v>
      </c>
      <c r="H4531" t="s">
        <v>833</v>
      </c>
      <c r="I4531" s="200">
        <v>40000</v>
      </c>
      <c r="J4531" s="200"/>
      <c r="K4531" s="237">
        <v>602.00414000000001</v>
      </c>
      <c r="L4531" s="237"/>
      <c r="M4531" s="288">
        <v>66.44</v>
      </c>
      <c r="N4531" s="288"/>
      <c r="O4531" s="311">
        <v>40000</v>
      </c>
      <c r="P4531" s="298"/>
      <c r="Q4531" s="299">
        <v>601.32000000000005</v>
      </c>
      <c r="R4531" s="299"/>
      <c r="S4531" s="300">
        <v>66.52</v>
      </c>
      <c r="T4531" s="301"/>
      <c r="U4531" s="246"/>
    </row>
    <row r="4532" spans="1:21" x14ac:dyDescent="0.25">
      <c r="A4532" s="294" t="s">
        <v>9716</v>
      </c>
      <c r="B4532" t="s">
        <v>113</v>
      </c>
      <c r="C4532" t="s">
        <v>114</v>
      </c>
      <c r="D4532" t="s">
        <v>115</v>
      </c>
      <c r="E4532" t="s">
        <v>9717</v>
      </c>
      <c r="F4532" t="s">
        <v>98</v>
      </c>
      <c r="G4532" t="s">
        <v>97</v>
      </c>
      <c r="H4532" t="s">
        <v>833</v>
      </c>
      <c r="I4532" s="200">
        <v>7800</v>
      </c>
      <c r="J4532" s="200"/>
      <c r="K4532" s="237">
        <v>166.28021000000001</v>
      </c>
      <c r="L4532" s="237"/>
      <c r="M4532" s="288">
        <v>46.91</v>
      </c>
      <c r="N4532" s="288"/>
      <c r="O4532" s="311">
        <v>9800</v>
      </c>
      <c r="P4532" s="298"/>
      <c r="Q4532" s="299">
        <v>156.31</v>
      </c>
      <c r="R4532" s="299"/>
      <c r="S4532" s="300">
        <v>62.7</v>
      </c>
      <c r="T4532" s="301"/>
      <c r="U4532" s="246"/>
    </row>
    <row r="4533" spans="1:21" x14ac:dyDescent="0.25">
      <c r="A4533" s="294" t="s">
        <v>9718</v>
      </c>
      <c r="B4533" t="s">
        <v>113</v>
      </c>
      <c r="C4533" t="s">
        <v>114</v>
      </c>
      <c r="D4533" t="s">
        <v>115</v>
      </c>
      <c r="E4533" t="s">
        <v>9719</v>
      </c>
      <c r="F4533" t="s">
        <v>98</v>
      </c>
      <c r="G4533" t="s">
        <v>97</v>
      </c>
      <c r="H4533" t="s">
        <v>833</v>
      </c>
      <c r="I4533" s="200">
        <v>17745</v>
      </c>
      <c r="J4533" s="200"/>
      <c r="K4533" s="237">
        <v>472.88362999999998</v>
      </c>
      <c r="L4533" s="237"/>
      <c r="M4533" s="288">
        <v>37.53</v>
      </c>
      <c r="N4533" s="288"/>
      <c r="O4533" s="311">
        <v>19795</v>
      </c>
      <c r="P4533" s="298"/>
      <c r="Q4533" s="299">
        <v>500.89</v>
      </c>
      <c r="R4533" s="299"/>
      <c r="S4533" s="300">
        <v>39.520000000000003</v>
      </c>
      <c r="T4533" s="301"/>
      <c r="U4533" s="246"/>
    </row>
    <row r="4534" spans="1:21" x14ac:dyDescent="0.25">
      <c r="A4534" s="294" t="s">
        <v>9720</v>
      </c>
      <c r="B4534" t="s">
        <v>113</v>
      </c>
      <c r="C4534" t="s">
        <v>114</v>
      </c>
      <c r="D4534" t="s">
        <v>115</v>
      </c>
      <c r="E4534" t="s">
        <v>9721</v>
      </c>
      <c r="F4534" t="s">
        <v>98</v>
      </c>
      <c r="G4534" t="s">
        <v>97</v>
      </c>
      <c r="H4534" t="s">
        <v>833</v>
      </c>
      <c r="I4534" s="200">
        <v>113825</v>
      </c>
      <c r="J4534" s="200"/>
      <c r="K4534" s="237">
        <v>1351.13507</v>
      </c>
      <c r="L4534" s="237"/>
      <c r="M4534" s="288">
        <v>84.24</v>
      </c>
      <c r="N4534" s="288"/>
      <c r="O4534" s="311">
        <v>119516</v>
      </c>
      <c r="P4534" s="298"/>
      <c r="Q4534" s="299">
        <v>1363.67</v>
      </c>
      <c r="R4534" s="299"/>
      <c r="S4534" s="300">
        <v>87.64</v>
      </c>
      <c r="T4534" s="301"/>
      <c r="U4534" s="246"/>
    </row>
    <row r="4535" spans="1:21" x14ac:dyDescent="0.25">
      <c r="A4535" s="294" t="s">
        <v>9722</v>
      </c>
      <c r="B4535" t="s">
        <v>113</v>
      </c>
      <c r="C4535" t="s">
        <v>114</v>
      </c>
      <c r="D4535" t="s">
        <v>115</v>
      </c>
      <c r="E4535" t="s">
        <v>9723</v>
      </c>
      <c r="F4535" t="s">
        <v>98</v>
      </c>
      <c r="G4535" t="s">
        <v>97</v>
      </c>
      <c r="H4535" t="s">
        <v>833</v>
      </c>
      <c r="I4535" s="200">
        <v>29088</v>
      </c>
      <c r="J4535" s="200"/>
      <c r="K4535" s="237">
        <v>751.17439999999999</v>
      </c>
      <c r="L4535" s="237"/>
      <c r="M4535" s="288">
        <v>38.72</v>
      </c>
      <c r="N4535" s="288"/>
      <c r="O4535" s="311">
        <v>31891</v>
      </c>
      <c r="P4535" s="298"/>
      <c r="Q4535" s="299">
        <v>750.5</v>
      </c>
      <c r="R4535" s="299"/>
      <c r="S4535" s="300">
        <v>42.49</v>
      </c>
      <c r="T4535" s="301"/>
      <c r="U4535" s="246"/>
    </row>
    <row r="4536" spans="1:21" x14ac:dyDescent="0.25">
      <c r="A4536" s="294" t="s">
        <v>9724</v>
      </c>
      <c r="B4536" t="s">
        <v>113</v>
      </c>
      <c r="C4536" t="s">
        <v>114</v>
      </c>
      <c r="D4536" t="s">
        <v>115</v>
      </c>
      <c r="E4536" t="s">
        <v>9725</v>
      </c>
      <c r="F4536" t="s">
        <v>98</v>
      </c>
      <c r="G4536" t="s">
        <v>97</v>
      </c>
      <c r="H4536" t="s">
        <v>833</v>
      </c>
      <c r="I4536" s="200">
        <v>800</v>
      </c>
      <c r="J4536" s="200"/>
      <c r="K4536" s="237">
        <v>94.46499</v>
      </c>
      <c r="L4536" s="237"/>
      <c r="M4536" s="288">
        <v>8.4700000000000006</v>
      </c>
      <c r="N4536" s="288"/>
      <c r="O4536" s="311">
        <v>800</v>
      </c>
      <c r="P4536" s="298"/>
      <c r="Q4536" s="299">
        <v>91.36</v>
      </c>
      <c r="R4536" s="299"/>
      <c r="S4536" s="300">
        <v>8.76</v>
      </c>
      <c r="T4536" s="301"/>
      <c r="U4536" s="246"/>
    </row>
    <row r="4537" spans="1:21" x14ac:dyDescent="0.25">
      <c r="A4537" s="294" t="s">
        <v>9726</v>
      </c>
      <c r="B4537" t="s">
        <v>113</v>
      </c>
      <c r="C4537" t="s">
        <v>114</v>
      </c>
      <c r="D4537" t="s">
        <v>115</v>
      </c>
      <c r="E4537" t="s">
        <v>9727</v>
      </c>
      <c r="F4537" t="s">
        <v>98</v>
      </c>
      <c r="G4537" t="s">
        <v>97</v>
      </c>
      <c r="H4537" t="s">
        <v>833</v>
      </c>
      <c r="I4537" s="200">
        <v>18418</v>
      </c>
      <c r="J4537" s="200"/>
      <c r="K4537" s="237">
        <v>508.40212000000002</v>
      </c>
      <c r="L4537" s="237"/>
      <c r="M4537" s="288">
        <v>36.229999999999997</v>
      </c>
      <c r="N4537" s="288"/>
      <c r="O4537" s="311">
        <v>18997</v>
      </c>
      <c r="P4537" s="298"/>
      <c r="Q4537" s="299">
        <v>515.21</v>
      </c>
      <c r="R4537" s="299"/>
      <c r="S4537" s="300">
        <v>36.869999999999997</v>
      </c>
      <c r="T4537" s="301"/>
      <c r="U4537" s="246"/>
    </row>
    <row r="4538" spans="1:21" x14ac:dyDescent="0.25">
      <c r="A4538" s="294" t="s">
        <v>9728</v>
      </c>
      <c r="B4538" t="s">
        <v>113</v>
      </c>
      <c r="C4538" t="s">
        <v>114</v>
      </c>
      <c r="D4538" t="s">
        <v>115</v>
      </c>
      <c r="E4538" t="s">
        <v>9729</v>
      </c>
      <c r="F4538" t="s">
        <v>98</v>
      </c>
      <c r="G4538" t="s">
        <v>97</v>
      </c>
      <c r="H4538" t="s">
        <v>833</v>
      </c>
      <c r="I4538" s="200">
        <v>5420</v>
      </c>
      <c r="J4538" s="200"/>
      <c r="K4538" s="237">
        <v>171.93169</v>
      </c>
      <c r="L4538" s="237"/>
      <c r="M4538" s="288">
        <v>31.52</v>
      </c>
      <c r="N4538" s="288"/>
      <c r="O4538" s="311">
        <v>5690</v>
      </c>
      <c r="P4538" s="298"/>
      <c r="Q4538" s="299">
        <v>174.43</v>
      </c>
      <c r="R4538" s="299"/>
      <c r="S4538" s="300">
        <v>32.619999999999997</v>
      </c>
      <c r="T4538" s="301"/>
      <c r="U4538" s="246"/>
    </row>
    <row r="4539" spans="1:21" x14ac:dyDescent="0.25">
      <c r="A4539" s="294" t="s">
        <v>9730</v>
      </c>
      <c r="B4539" t="s">
        <v>113</v>
      </c>
      <c r="C4539" t="s">
        <v>114</v>
      </c>
      <c r="D4539" t="s">
        <v>115</v>
      </c>
      <c r="E4539" t="s">
        <v>9731</v>
      </c>
      <c r="F4539" t="s">
        <v>98</v>
      </c>
      <c r="G4539" t="s">
        <v>97</v>
      </c>
      <c r="H4539" t="s">
        <v>833</v>
      </c>
      <c r="I4539" s="200">
        <v>206399</v>
      </c>
      <c r="J4539" s="200"/>
      <c r="K4539" s="237">
        <v>2541.3394400000002</v>
      </c>
      <c r="L4539" s="237"/>
      <c r="M4539" s="288">
        <v>81.22</v>
      </c>
      <c r="N4539" s="288"/>
      <c r="O4539" s="311">
        <v>260239</v>
      </c>
      <c r="P4539" s="298"/>
      <c r="Q4539" s="299">
        <v>2427.7199999999998</v>
      </c>
      <c r="R4539" s="299"/>
      <c r="S4539" s="300">
        <v>107.19</v>
      </c>
      <c r="T4539" s="301"/>
      <c r="U4539" s="246"/>
    </row>
    <row r="4540" spans="1:21" x14ac:dyDescent="0.25">
      <c r="A4540" s="294" t="s">
        <v>9732</v>
      </c>
      <c r="B4540" t="s">
        <v>113</v>
      </c>
      <c r="C4540" t="s">
        <v>114</v>
      </c>
      <c r="D4540" t="s">
        <v>115</v>
      </c>
      <c r="E4540" t="s">
        <v>9733</v>
      </c>
      <c r="F4540" t="s">
        <v>98</v>
      </c>
      <c r="G4540" t="s">
        <v>97</v>
      </c>
      <c r="H4540" t="s">
        <v>833</v>
      </c>
      <c r="I4540" s="200">
        <v>3500</v>
      </c>
      <c r="J4540" s="200"/>
      <c r="K4540" s="237">
        <v>116.81047</v>
      </c>
      <c r="L4540" s="237"/>
      <c r="M4540" s="288">
        <v>29.96</v>
      </c>
      <c r="N4540" s="288"/>
      <c r="O4540" s="311">
        <v>3800</v>
      </c>
      <c r="P4540" s="298"/>
      <c r="Q4540" s="299">
        <v>114.44</v>
      </c>
      <c r="R4540" s="299"/>
      <c r="S4540" s="300">
        <v>33.21</v>
      </c>
      <c r="T4540" s="301"/>
      <c r="U4540" s="246"/>
    </row>
    <row r="4541" spans="1:21" x14ac:dyDescent="0.25">
      <c r="A4541" s="294" t="s">
        <v>9734</v>
      </c>
      <c r="B4541" t="s">
        <v>113</v>
      </c>
      <c r="C4541" t="s">
        <v>114</v>
      </c>
      <c r="D4541" t="s">
        <v>115</v>
      </c>
      <c r="E4541" t="s">
        <v>9735</v>
      </c>
      <c r="F4541" t="s">
        <v>98</v>
      </c>
      <c r="G4541" t="s">
        <v>97</v>
      </c>
      <c r="H4541" t="s">
        <v>833</v>
      </c>
      <c r="I4541" s="200">
        <v>33054</v>
      </c>
      <c r="J4541" s="200"/>
      <c r="K4541" s="237">
        <v>779.46650999999997</v>
      </c>
      <c r="L4541" s="237"/>
      <c r="M4541" s="288">
        <v>42.41</v>
      </c>
      <c r="N4541" s="288"/>
      <c r="O4541" s="311">
        <v>33054</v>
      </c>
      <c r="P4541" s="298"/>
      <c r="Q4541" s="299">
        <v>763.33</v>
      </c>
      <c r="R4541" s="299"/>
      <c r="S4541" s="300">
        <v>43.3</v>
      </c>
      <c r="T4541" s="301"/>
      <c r="U4541" s="246"/>
    </row>
    <row r="4542" spans="1:21" x14ac:dyDescent="0.25">
      <c r="A4542" s="294" t="s">
        <v>9736</v>
      </c>
      <c r="B4542" t="s">
        <v>113</v>
      </c>
      <c r="C4542" t="s">
        <v>114</v>
      </c>
      <c r="D4542" t="s">
        <v>115</v>
      </c>
      <c r="E4542" t="s">
        <v>9737</v>
      </c>
      <c r="F4542" t="s">
        <v>98</v>
      </c>
      <c r="G4542" t="s">
        <v>97</v>
      </c>
      <c r="H4542" t="s">
        <v>833</v>
      </c>
      <c r="I4542" s="200">
        <v>9500</v>
      </c>
      <c r="J4542" s="200"/>
      <c r="K4542" s="237">
        <v>289.94693000000001</v>
      </c>
      <c r="L4542" s="237"/>
      <c r="M4542" s="288">
        <v>32.76</v>
      </c>
      <c r="N4542" s="288"/>
      <c r="O4542" s="311">
        <v>9500</v>
      </c>
      <c r="P4542" s="298"/>
      <c r="Q4542" s="299">
        <v>273.31</v>
      </c>
      <c r="R4542" s="299"/>
      <c r="S4542" s="300">
        <v>34.76</v>
      </c>
      <c r="T4542" s="301"/>
      <c r="U4542" s="246"/>
    </row>
    <row r="4543" spans="1:21" x14ac:dyDescent="0.25">
      <c r="A4543" s="294" t="s">
        <v>9738</v>
      </c>
      <c r="B4543" t="s">
        <v>113</v>
      </c>
      <c r="C4543" t="s">
        <v>114</v>
      </c>
      <c r="D4543" t="s">
        <v>115</v>
      </c>
      <c r="E4543" t="s">
        <v>9739</v>
      </c>
      <c r="F4543" t="s">
        <v>98</v>
      </c>
      <c r="G4543" t="s">
        <v>97</v>
      </c>
      <c r="H4543" t="s">
        <v>833</v>
      </c>
      <c r="I4543" s="200">
        <v>5180</v>
      </c>
      <c r="J4543" s="200"/>
      <c r="K4543" s="237">
        <v>109.53448</v>
      </c>
      <c r="L4543" s="237"/>
      <c r="M4543" s="288">
        <v>47.29</v>
      </c>
      <c r="N4543" s="288"/>
      <c r="O4543" s="311">
        <v>6200</v>
      </c>
      <c r="P4543" s="298"/>
      <c r="Q4543" s="299">
        <v>112.17</v>
      </c>
      <c r="R4543" s="299"/>
      <c r="S4543" s="300">
        <v>55.27</v>
      </c>
      <c r="T4543" s="301"/>
      <c r="U4543" s="246"/>
    </row>
    <row r="4544" spans="1:21" x14ac:dyDescent="0.25">
      <c r="A4544" s="294" t="s">
        <v>9740</v>
      </c>
      <c r="B4544" t="s">
        <v>113</v>
      </c>
      <c r="C4544" t="s">
        <v>114</v>
      </c>
      <c r="D4544" t="s">
        <v>115</v>
      </c>
      <c r="E4544" t="s">
        <v>9741</v>
      </c>
      <c r="F4544" t="s">
        <v>98</v>
      </c>
      <c r="G4544" t="s">
        <v>97</v>
      </c>
      <c r="H4544" t="s">
        <v>833</v>
      </c>
      <c r="I4544" s="200">
        <v>97175</v>
      </c>
      <c r="J4544" s="200"/>
      <c r="K4544" s="237">
        <v>3886.6438499999999</v>
      </c>
      <c r="L4544" s="237"/>
      <c r="M4544" s="288">
        <v>25</v>
      </c>
      <c r="N4544" s="288"/>
      <c r="O4544" s="311">
        <v>100000</v>
      </c>
      <c r="P4544" s="298"/>
      <c r="Q4544" s="299">
        <v>3930.55</v>
      </c>
      <c r="R4544" s="299"/>
      <c r="S4544" s="300">
        <v>25.44</v>
      </c>
      <c r="T4544" s="301"/>
      <c r="U4544" s="246"/>
    </row>
    <row r="4545" spans="1:21" x14ac:dyDescent="0.25">
      <c r="A4545" s="294" t="s">
        <v>9742</v>
      </c>
      <c r="B4545" t="s">
        <v>113</v>
      </c>
      <c r="C4545" t="s">
        <v>114</v>
      </c>
      <c r="D4545" t="s">
        <v>115</v>
      </c>
      <c r="E4545" t="s">
        <v>9743</v>
      </c>
      <c r="F4545" t="s">
        <v>98</v>
      </c>
      <c r="G4545" t="s">
        <v>97</v>
      </c>
      <c r="H4545" t="s">
        <v>833</v>
      </c>
      <c r="I4545" s="200">
        <v>247500</v>
      </c>
      <c r="J4545" s="200"/>
      <c r="K4545" s="237">
        <v>4358.77538</v>
      </c>
      <c r="L4545" s="237"/>
      <c r="M4545" s="288">
        <v>56.78</v>
      </c>
      <c r="N4545" s="288"/>
      <c r="O4545" s="311">
        <v>251990</v>
      </c>
      <c r="P4545" s="298"/>
      <c r="Q4545" s="299">
        <v>4439.3999999999996</v>
      </c>
      <c r="R4545" s="299"/>
      <c r="S4545" s="300">
        <v>56.76</v>
      </c>
      <c r="T4545" s="301"/>
      <c r="U4545" s="246"/>
    </row>
    <row r="4546" spans="1:21" x14ac:dyDescent="0.25">
      <c r="A4546" s="294" t="s">
        <v>9744</v>
      </c>
      <c r="B4546" t="s">
        <v>113</v>
      </c>
      <c r="C4546" t="s">
        <v>114</v>
      </c>
      <c r="D4546" t="s">
        <v>115</v>
      </c>
      <c r="E4546" t="s">
        <v>9745</v>
      </c>
      <c r="F4546" t="s">
        <v>98</v>
      </c>
      <c r="G4546" t="s">
        <v>97</v>
      </c>
      <c r="H4546" t="s">
        <v>833</v>
      </c>
      <c r="I4546" s="200">
        <v>6100</v>
      </c>
      <c r="J4546" s="200"/>
      <c r="K4546" s="237">
        <v>131.30520999999999</v>
      </c>
      <c r="L4546" s="237"/>
      <c r="M4546" s="288">
        <v>46.46</v>
      </c>
      <c r="N4546" s="288"/>
      <c r="O4546" s="311">
        <v>6222</v>
      </c>
      <c r="P4546" s="298"/>
      <c r="Q4546" s="299">
        <v>134.08000000000001</v>
      </c>
      <c r="R4546" s="299"/>
      <c r="S4546" s="300">
        <v>46.41</v>
      </c>
      <c r="T4546" s="301"/>
      <c r="U4546" s="246"/>
    </row>
    <row r="4547" spans="1:21" x14ac:dyDescent="0.25">
      <c r="A4547" s="294" t="s">
        <v>9746</v>
      </c>
      <c r="B4547" t="s">
        <v>113</v>
      </c>
      <c r="C4547" t="s">
        <v>114</v>
      </c>
      <c r="D4547" t="s">
        <v>115</v>
      </c>
      <c r="E4547" t="s">
        <v>9747</v>
      </c>
      <c r="F4547" t="s">
        <v>98</v>
      </c>
      <c r="G4547" t="s">
        <v>97</v>
      </c>
      <c r="H4547" t="s">
        <v>833</v>
      </c>
      <c r="I4547" s="200">
        <v>0</v>
      </c>
      <c r="J4547" s="200"/>
      <c r="K4547" s="237">
        <v>0</v>
      </c>
      <c r="L4547" s="237"/>
      <c r="M4547" s="288">
        <v>0</v>
      </c>
      <c r="N4547" s="288"/>
      <c r="O4547" s="311">
        <v>25724</v>
      </c>
      <c r="P4547" s="298"/>
      <c r="Q4547" s="299">
        <v>542.33000000000004</v>
      </c>
      <c r="R4547" s="299"/>
      <c r="S4547" s="300">
        <v>47.43</v>
      </c>
      <c r="T4547" s="301"/>
      <c r="U4547" s="246"/>
    </row>
    <row r="4548" spans="1:21" x14ac:dyDescent="0.25">
      <c r="A4548" s="294" t="s">
        <v>9748</v>
      </c>
      <c r="B4548" t="s">
        <v>113</v>
      </c>
      <c r="C4548" t="s">
        <v>114</v>
      </c>
      <c r="D4548" t="s">
        <v>115</v>
      </c>
      <c r="E4548" t="s">
        <v>9749</v>
      </c>
      <c r="F4548" t="s">
        <v>98</v>
      </c>
      <c r="G4548" t="s">
        <v>97</v>
      </c>
      <c r="H4548" t="s">
        <v>833</v>
      </c>
      <c r="I4548" s="200">
        <v>4000</v>
      </c>
      <c r="J4548" s="200"/>
      <c r="K4548" s="237">
        <v>108.19044</v>
      </c>
      <c r="L4548" s="237"/>
      <c r="M4548" s="288">
        <v>36.97</v>
      </c>
      <c r="N4548" s="288"/>
      <c r="O4548" s="311">
        <v>4000</v>
      </c>
      <c r="P4548" s="298"/>
      <c r="Q4548" s="299">
        <v>108.93</v>
      </c>
      <c r="R4548" s="299"/>
      <c r="S4548" s="300">
        <v>36.72</v>
      </c>
      <c r="T4548" s="301"/>
      <c r="U4548" s="246"/>
    </row>
    <row r="4549" spans="1:21" x14ac:dyDescent="0.25">
      <c r="A4549" s="294" t="s">
        <v>9750</v>
      </c>
      <c r="B4549" t="s">
        <v>113</v>
      </c>
      <c r="C4549" t="s">
        <v>114</v>
      </c>
      <c r="D4549" t="s">
        <v>115</v>
      </c>
      <c r="E4549" t="s">
        <v>9751</v>
      </c>
      <c r="F4549" t="s">
        <v>98</v>
      </c>
      <c r="G4549" t="s">
        <v>97</v>
      </c>
      <c r="H4549" t="s">
        <v>833</v>
      </c>
      <c r="I4549" s="200">
        <v>4975</v>
      </c>
      <c r="J4549" s="200"/>
      <c r="K4549" s="237">
        <v>97.447819999999993</v>
      </c>
      <c r="L4549" s="237"/>
      <c r="M4549" s="288">
        <v>51.05</v>
      </c>
      <c r="N4549" s="288"/>
      <c r="O4549" s="311">
        <v>5124</v>
      </c>
      <c r="P4549" s="298"/>
      <c r="Q4549" s="299">
        <v>102.47</v>
      </c>
      <c r="R4549" s="299"/>
      <c r="S4549" s="300">
        <v>50</v>
      </c>
      <c r="T4549" s="301"/>
      <c r="U4549" s="246"/>
    </row>
    <row r="4550" spans="1:21" x14ac:dyDescent="0.25">
      <c r="A4550" s="294" t="s">
        <v>9752</v>
      </c>
      <c r="B4550" t="s">
        <v>113</v>
      </c>
      <c r="C4550" t="s">
        <v>114</v>
      </c>
      <c r="D4550" t="s">
        <v>115</v>
      </c>
      <c r="E4550" t="s">
        <v>9753</v>
      </c>
      <c r="F4550" t="s">
        <v>98</v>
      </c>
      <c r="G4550" t="s">
        <v>97</v>
      </c>
      <c r="H4550" t="s">
        <v>833</v>
      </c>
      <c r="I4550" s="200">
        <v>20272</v>
      </c>
      <c r="J4550" s="200"/>
      <c r="K4550" s="237">
        <v>658.79057</v>
      </c>
      <c r="L4550" s="237"/>
      <c r="M4550" s="288">
        <v>30.77</v>
      </c>
      <c r="N4550" s="288"/>
      <c r="O4550" s="311">
        <v>20249</v>
      </c>
      <c r="P4550" s="298"/>
      <c r="Q4550" s="299">
        <v>620.76</v>
      </c>
      <c r="R4550" s="299"/>
      <c r="S4550" s="300">
        <v>32.619999999999997</v>
      </c>
      <c r="T4550" s="301"/>
      <c r="U4550" s="246"/>
    </row>
    <row r="4551" spans="1:21" x14ac:dyDescent="0.25">
      <c r="A4551" s="294" t="s">
        <v>9754</v>
      </c>
      <c r="B4551" t="s">
        <v>113</v>
      </c>
      <c r="C4551" t="s">
        <v>114</v>
      </c>
      <c r="D4551" t="s">
        <v>115</v>
      </c>
      <c r="E4551" t="s">
        <v>9755</v>
      </c>
      <c r="F4551" t="s">
        <v>98</v>
      </c>
      <c r="G4551" t="s">
        <v>97</v>
      </c>
      <c r="H4551" t="s">
        <v>833</v>
      </c>
      <c r="I4551" s="200">
        <v>47124</v>
      </c>
      <c r="J4551" s="200"/>
      <c r="K4551" s="237">
        <v>489.24144999999999</v>
      </c>
      <c r="L4551" s="237"/>
      <c r="M4551" s="288">
        <v>96.32</v>
      </c>
      <c r="N4551" s="288"/>
      <c r="O4551" s="311">
        <v>47595</v>
      </c>
      <c r="P4551" s="298"/>
      <c r="Q4551" s="299">
        <v>473.91</v>
      </c>
      <c r="R4551" s="299"/>
      <c r="S4551" s="300">
        <v>100.43</v>
      </c>
      <c r="T4551" s="301"/>
      <c r="U4551" s="246"/>
    </row>
    <row r="4552" spans="1:21" x14ac:dyDescent="0.25">
      <c r="A4552" s="294" t="s">
        <v>9756</v>
      </c>
      <c r="B4552" t="s">
        <v>113</v>
      </c>
      <c r="C4552" t="s">
        <v>114</v>
      </c>
      <c r="D4552" t="s">
        <v>115</v>
      </c>
      <c r="E4552" t="s">
        <v>9757</v>
      </c>
      <c r="F4552" t="s">
        <v>98</v>
      </c>
      <c r="G4552" t="s">
        <v>97</v>
      </c>
      <c r="H4552" t="s">
        <v>833</v>
      </c>
      <c r="I4552" s="200">
        <v>37194</v>
      </c>
      <c r="J4552" s="200"/>
      <c r="K4552" s="237">
        <v>677.08870999999999</v>
      </c>
      <c r="L4552" s="237"/>
      <c r="M4552" s="288">
        <v>54.93</v>
      </c>
      <c r="N4552" s="288"/>
      <c r="O4552" s="311">
        <v>42180</v>
      </c>
      <c r="P4552" s="298"/>
      <c r="Q4552" s="299">
        <v>697.88</v>
      </c>
      <c r="R4552" s="299"/>
      <c r="S4552" s="300">
        <v>60.44</v>
      </c>
      <c r="T4552" s="301"/>
      <c r="U4552" s="246"/>
    </row>
    <row r="4553" spans="1:21" x14ac:dyDescent="0.25">
      <c r="A4553" s="294" t="s">
        <v>9758</v>
      </c>
      <c r="B4553" t="s">
        <v>113</v>
      </c>
      <c r="C4553" t="s">
        <v>114</v>
      </c>
      <c r="D4553" t="s">
        <v>115</v>
      </c>
      <c r="E4553" t="s">
        <v>9759</v>
      </c>
      <c r="F4553" t="s">
        <v>98</v>
      </c>
      <c r="G4553" t="s">
        <v>97</v>
      </c>
      <c r="H4553" t="s">
        <v>833</v>
      </c>
      <c r="I4553" s="200">
        <v>10000</v>
      </c>
      <c r="J4553" s="200"/>
      <c r="K4553" s="237">
        <v>350.53295000000003</v>
      </c>
      <c r="L4553" s="237"/>
      <c r="M4553" s="288">
        <v>28.53</v>
      </c>
      <c r="N4553" s="288"/>
      <c r="O4553" s="311">
        <v>10500</v>
      </c>
      <c r="P4553" s="298"/>
      <c r="Q4553" s="299">
        <v>349.75</v>
      </c>
      <c r="R4553" s="299"/>
      <c r="S4553" s="300">
        <v>30.02</v>
      </c>
      <c r="T4553" s="301"/>
      <c r="U4553" s="246"/>
    </row>
    <row r="4554" spans="1:21" x14ac:dyDescent="0.25">
      <c r="A4554" s="294" t="s">
        <v>9760</v>
      </c>
      <c r="B4554" t="s">
        <v>113</v>
      </c>
      <c r="C4554" t="s">
        <v>114</v>
      </c>
      <c r="D4554" t="s">
        <v>115</v>
      </c>
      <c r="E4554" t="s">
        <v>9761</v>
      </c>
      <c r="F4554" t="s">
        <v>98</v>
      </c>
      <c r="G4554" t="s">
        <v>97</v>
      </c>
      <c r="H4554" t="s">
        <v>833</v>
      </c>
      <c r="I4554" s="200">
        <v>0</v>
      </c>
      <c r="J4554" s="200"/>
      <c r="K4554" s="237">
        <v>0</v>
      </c>
      <c r="L4554" s="237"/>
      <c r="M4554" s="288">
        <v>0</v>
      </c>
      <c r="N4554" s="288"/>
      <c r="O4554" s="311">
        <v>12248</v>
      </c>
      <c r="P4554" s="298"/>
      <c r="Q4554" s="299">
        <v>632.72</v>
      </c>
      <c r="R4554" s="299"/>
      <c r="S4554" s="300">
        <v>19.36</v>
      </c>
      <c r="T4554" s="301"/>
      <c r="U4554" s="246"/>
    </row>
    <row r="4555" spans="1:21" x14ac:dyDescent="0.25">
      <c r="A4555" s="294" t="s">
        <v>9762</v>
      </c>
      <c r="B4555" t="s">
        <v>113</v>
      </c>
      <c r="C4555" t="s">
        <v>114</v>
      </c>
      <c r="D4555" t="s">
        <v>115</v>
      </c>
      <c r="E4555" t="s">
        <v>9763</v>
      </c>
      <c r="F4555" t="s">
        <v>98</v>
      </c>
      <c r="G4555" t="s">
        <v>97</v>
      </c>
      <c r="H4555" t="s">
        <v>833</v>
      </c>
      <c r="I4555" s="200">
        <v>18000</v>
      </c>
      <c r="J4555" s="200"/>
      <c r="K4555" s="237">
        <v>526.44299999999998</v>
      </c>
      <c r="L4555" s="237"/>
      <c r="M4555" s="288">
        <v>34.19</v>
      </c>
      <c r="N4555" s="288"/>
      <c r="O4555" s="311">
        <v>19500</v>
      </c>
      <c r="P4555" s="298"/>
      <c r="Q4555" s="299">
        <v>546.16999999999996</v>
      </c>
      <c r="R4555" s="299"/>
      <c r="S4555" s="300">
        <v>35.700000000000003</v>
      </c>
      <c r="T4555" s="301"/>
      <c r="U4555" s="246"/>
    </row>
    <row r="4556" spans="1:21" x14ac:dyDescent="0.25">
      <c r="A4556" s="294" t="s">
        <v>9764</v>
      </c>
      <c r="B4556" t="s">
        <v>113</v>
      </c>
      <c r="C4556" t="s">
        <v>114</v>
      </c>
      <c r="D4556" t="s">
        <v>115</v>
      </c>
      <c r="E4556" t="s">
        <v>9765</v>
      </c>
      <c r="F4556" t="s">
        <v>98</v>
      </c>
      <c r="G4556" t="s">
        <v>97</v>
      </c>
      <c r="H4556" t="s">
        <v>833</v>
      </c>
      <c r="I4556" s="200">
        <v>29640</v>
      </c>
      <c r="J4556" s="200"/>
      <c r="K4556" s="237">
        <v>641.31293000000005</v>
      </c>
      <c r="L4556" s="237"/>
      <c r="M4556" s="288">
        <v>46.22</v>
      </c>
      <c r="N4556" s="288"/>
      <c r="O4556" s="311">
        <v>31075</v>
      </c>
      <c r="P4556" s="298"/>
      <c r="Q4556" s="299">
        <v>659.42</v>
      </c>
      <c r="R4556" s="299"/>
      <c r="S4556" s="300">
        <v>47.12</v>
      </c>
      <c r="T4556" s="301"/>
      <c r="U4556" s="246"/>
    </row>
    <row r="4557" spans="1:21" x14ac:dyDescent="0.25">
      <c r="A4557" s="294" t="s">
        <v>9766</v>
      </c>
      <c r="B4557" t="s">
        <v>113</v>
      </c>
      <c r="C4557" t="s">
        <v>114</v>
      </c>
      <c r="D4557" t="s">
        <v>115</v>
      </c>
      <c r="E4557" t="s">
        <v>9767</v>
      </c>
      <c r="F4557" t="s">
        <v>98</v>
      </c>
      <c r="G4557" t="s">
        <v>97</v>
      </c>
      <c r="H4557" t="s">
        <v>833</v>
      </c>
      <c r="I4557" s="200">
        <v>23738</v>
      </c>
      <c r="J4557" s="200"/>
      <c r="K4557" s="237">
        <v>371.91397999999998</v>
      </c>
      <c r="L4557" s="237"/>
      <c r="M4557" s="288">
        <v>63.83</v>
      </c>
      <c r="N4557" s="288"/>
      <c r="O4557" s="311">
        <v>23738</v>
      </c>
      <c r="P4557" s="298"/>
      <c r="Q4557" s="299">
        <v>363.96</v>
      </c>
      <c r="R4557" s="299"/>
      <c r="S4557" s="300">
        <v>65.22</v>
      </c>
      <c r="T4557" s="301"/>
      <c r="U4557" s="246"/>
    </row>
    <row r="4558" spans="1:21" x14ac:dyDescent="0.25">
      <c r="A4558" s="294" t="s">
        <v>9768</v>
      </c>
      <c r="B4558" t="s">
        <v>113</v>
      </c>
      <c r="C4558" t="s">
        <v>114</v>
      </c>
      <c r="D4558" t="s">
        <v>115</v>
      </c>
      <c r="E4558" t="s">
        <v>9769</v>
      </c>
      <c r="F4558" t="s">
        <v>98</v>
      </c>
      <c r="G4558" t="s">
        <v>97</v>
      </c>
      <c r="H4558" t="s">
        <v>833</v>
      </c>
      <c r="I4558" s="200">
        <v>52812</v>
      </c>
      <c r="J4558" s="200"/>
      <c r="K4558" s="237">
        <v>1465.93496</v>
      </c>
      <c r="L4558" s="237"/>
      <c r="M4558" s="288">
        <v>36.03</v>
      </c>
      <c r="N4558" s="288"/>
      <c r="O4558" s="311">
        <v>45165</v>
      </c>
      <c r="P4558" s="298"/>
      <c r="Q4558" s="299">
        <v>1462.86</v>
      </c>
      <c r="R4558" s="299"/>
      <c r="S4558" s="300">
        <v>30.87</v>
      </c>
      <c r="T4558" s="301"/>
      <c r="U4558" s="246"/>
    </row>
    <row r="4559" spans="1:21" x14ac:dyDescent="0.25">
      <c r="A4559" s="294" t="s">
        <v>9770</v>
      </c>
      <c r="B4559" t="s">
        <v>113</v>
      </c>
      <c r="C4559" t="s">
        <v>114</v>
      </c>
      <c r="D4559" t="s">
        <v>115</v>
      </c>
      <c r="E4559" t="s">
        <v>6157</v>
      </c>
      <c r="F4559" t="s">
        <v>98</v>
      </c>
      <c r="G4559" t="s">
        <v>97</v>
      </c>
      <c r="H4559" t="s">
        <v>833</v>
      </c>
      <c r="I4559" s="200">
        <v>16158</v>
      </c>
      <c r="J4559" s="200"/>
      <c r="K4559" s="237">
        <v>793.23003000000006</v>
      </c>
      <c r="L4559" s="237"/>
      <c r="M4559" s="288">
        <v>20.37</v>
      </c>
      <c r="N4559" s="288"/>
      <c r="O4559" s="311">
        <v>15799</v>
      </c>
      <c r="P4559" s="298"/>
      <c r="Q4559" s="299">
        <v>795.94</v>
      </c>
      <c r="R4559" s="299"/>
      <c r="S4559" s="300">
        <v>19.850000000000001</v>
      </c>
      <c r="T4559" s="301"/>
      <c r="U4559" s="246"/>
    </row>
    <row r="4560" spans="1:21" x14ac:dyDescent="0.25">
      <c r="A4560" s="294" t="s">
        <v>9771</v>
      </c>
      <c r="B4560" t="s">
        <v>113</v>
      </c>
      <c r="C4560" t="s">
        <v>114</v>
      </c>
      <c r="D4560" t="s">
        <v>115</v>
      </c>
      <c r="E4560" t="s">
        <v>9772</v>
      </c>
      <c r="F4560" t="s">
        <v>98</v>
      </c>
      <c r="G4560" t="s">
        <v>97</v>
      </c>
      <c r="H4560" t="s">
        <v>833</v>
      </c>
      <c r="I4560" s="200">
        <v>5500</v>
      </c>
      <c r="J4560" s="200"/>
      <c r="K4560" s="237">
        <v>204.66584</v>
      </c>
      <c r="L4560" s="237"/>
      <c r="M4560" s="288">
        <v>26.87</v>
      </c>
      <c r="N4560" s="288"/>
      <c r="O4560" s="311">
        <v>5500</v>
      </c>
      <c r="P4560" s="298"/>
      <c r="Q4560" s="299">
        <v>204.82</v>
      </c>
      <c r="R4560" s="299"/>
      <c r="S4560" s="300">
        <v>26.85</v>
      </c>
      <c r="T4560" s="301"/>
      <c r="U4560" s="246"/>
    </row>
    <row r="4561" spans="1:21" x14ac:dyDescent="0.25">
      <c r="A4561" s="294" t="s">
        <v>9773</v>
      </c>
      <c r="B4561" t="s">
        <v>113</v>
      </c>
      <c r="C4561" t="s">
        <v>114</v>
      </c>
      <c r="D4561" t="s">
        <v>115</v>
      </c>
      <c r="E4561" t="s">
        <v>9774</v>
      </c>
      <c r="F4561" t="s">
        <v>98</v>
      </c>
      <c r="G4561" t="s">
        <v>97</v>
      </c>
      <c r="H4561" t="s">
        <v>833</v>
      </c>
      <c r="I4561" s="200">
        <v>573757</v>
      </c>
      <c r="J4561" s="200"/>
      <c r="K4561" s="237">
        <v>3638.8911899999998</v>
      </c>
      <c r="L4561" s="237"/>
      <c r="M4561" s="288">
        <v>157.66999999999999</v>
      </c>
      <c r="N4561" s="288"/>
      <c r="O4561" s="311">
        <v>603839</v>
      </c>
      <c r="P4561" s="298"/>
      <c r="Q4561" s="299">
        <v>3646.09</v>
      </c>
      <c r="R4561" s="299"/>
      <c r="S4561" s="300">
        <v>165.61</v>
      </c>
      <c r="T4561" s="301"/>
      <c r="U4561" s="246"/>
    </row>
    <row r="4562" spans="1:21" x14ac:dyDescent="0.25">
      <c r="A4562" s="294" t="s">
        <v>9775</v>
      </c>
      <c r="B4562" t="s">
        <v>113</v>
      </c>
      <c r="C4562" t="s">
        <v>114</v>
      </c>
      <c r="D4562" t="s">
        <v>115</v>
      </c>
      <c r="E4562" t="s">
        <v>9776</v>
      </c>
      <c r="F4562" t="s">
        <v>98</v>
      </c>
      <c r="G4562" t="s">
        <v>97</v>
      </c>
      <c r="H4562" t="s">
        <v>833</v>
      </c>
      <c r="I4562" s="200">
        <v>4650</v>
      </c>
      <c r="J4562" s="200"/>
      <c r="K4562" s="237">
        <v>153.89523</v>
      </c>
      <c r="L4562" s="237"/>
      <c r="M4562" s="288">
        <v>30.22</v>
      </c>
      <c r="N4562" s="288"/>
      <c r="O4562" s="311">
        <v>5000</v>
      </c>
      <c r="P4562" s="298"/>
      <c r="Q4562" s="299">
        <v>152.66999999999999</v>
      </c>
      <c r="R4562" s="299"/>
      <c r="S4562" s="300">
        <v>32.75</v>
      </c>
      <c r="T4562" s="301"/>
      <c r="U4562" s="246"/>
    </row>
    <row r="4563" spans="1:21" x14ac:dyDescent="0.25">
      <c r="A4563" s="294" t="s">
        <v>9777</v>
      </c>
      <c r="B4563" t="s">
        <v>113</v>
      </c>
      <c r="C4563" t="s">
        <v>114</v>
      </c>
      <c r="D4563" t="s">
        <v>115</v>
      </c>
      <c r="E4563" t="s">
        <v>9778</v>
      </c>
      <c r="F4563" t="s">
        <v>98</v>
      </c>
      <c r="G4563" t="s">
        <v>97</v>
      </c>
      <c r="H4563" t="s">
        <v>833</v>
      </c>
      <c r="I4563" s="200">
        <v>24367</v>
      </c>
      <c r="J4563" s="200"/>
      <c r="K4563" s="237">
        <v>508.13384000000002</v>
      </c>
      <c r="L4563" s="237"/>
      <c r="M4563" s="288">
        <v>47.95</v>
      </c>
      <c r="N4563" s="288"/>
      <c r="O4563" s="311">
        <v>24780</v>
      </c>
      <c r="P4563" s="298"/>
      <c r="Q4563" s="299">
        <v>508.13</v>
      </c>
      <c r="R4563" s="299"/>
      <c r="S4563" s="300">
        <v>48.77</v>
      </c>
      <c r="T4563" s="301"/>
      <c r="U4563" s="246"/>
    </row>
    <row r="4564" spans="1:21" x14ac:dyDescent="0.25">
      <c r="A4564" s="294" t="s">
        <v>9779</v>
      </c>
      <c r="B4564" t="s">
        <v>113</v>
      </c>
      <c r="C4564" t="s">
        <v>114</v>
      </c>
      <c r="D4564" t="s">
        <v>115</v>
      </c>
      <c r="E4564" t="s">
        <v>9780</v>
      </c>
      <c r="F4564" t="s">
        <v>98</v>
      </c>
      <c r="G4564" t="s">
        <v>97</v>
      </c>
      <c r="H4564" t="s">
        <v>833</v>
      </c>
      <c r="I4564" s="200">
        <v>25005</v>
      </c>
      <c r="J4564" s="200"/>
      <c r="K4564" s="237">
        <v>548.36145999999997</v>
      </c>
      <c r="L4564" s="237"/>
      <c r="M4564" s="288">
        <v>45.6</v>
      </c>
      <c r="N4564" s="288"/>
      <c r="O4564" s="311">
        <v>32500</v>
      </c>
      <c r="P4564" s="298"/>
      <c r="Q4564" s="299">
        <v>539.78</v>
      </c>
      <c r="R4564" s="299"/>
      <c r="S4564" s="300">
        <v>60.21</v>
      </c>
      <c r="T4564" s="301"/>
      <c r="U4564" s="246"/>
    </row>
    <row r="4565" spans="1:21" x14ac:dyDescent="0.25">
      <c r="A4565" s="294" t="s">
        <v>9781</v>
      </c>
      <c r="B4565" t="s">
        <v>113</v>
      </c>
      <c r="C4565" t="s">
        <v>114</v>
      </c>
      <c r="D4565" t="s">
        <v>115</v>
      </c>
      <c r="E4565" t="s">
        <v>9782</v>
      </c>
      <c r="F4565" t="s">
        <v>98</v>
      </c>
      <c r="G4565" t="s">
        <v>97</v>
      </c>
      <c r="H4565" t="s">
        <v>833</v>
      </c>
      <c r="I4565" s="200">
        <v>24800</v>
      </c>
      <c r="J4565" s="200"/>
      <c r="K4565" s="237">
        <v>837.82458999999994</v>
      </c>
      <c r="L4565" s="237"/>
      <c r="M4565" s="288">
        <v>29.6</v>
      </c>
      <c r="N4565" s="288"/>
      <c r="O4565" s="311">
        <v>25420</v>
      </c>
      <c r="P4565" s="298"/>
      <c r="Q4565" s="299">
        <v>844.61</v>
      </c>
      <c r="R4565" s="299"/>
      <c r="S4565" s="300">
        <v>30.1</v>
      </c>
      <c r="T4565" s="301"/>
      <c r="U4565" s="246"/>
    </row>
    <row r="4566" spans="1:21" x14ac:dyDescent="0.25">
      <c r="A4566" s="294" t="s">
        <v>9783</v>
      </c>
      <c r="B4566" t="s">
        <v>113</v>
      </c>
      <c r="C4566" t="s">
        <v>114</v>
      </c>
      <c r="D4566" t="s">
        <v>115</v>
      </c>
      <c r="E4566" t="s">
        <v>9784</v>
      </c>
      <c r="F4566" t="s">
        <v>98</v>
      </c>
      <c r="G4566" t="s">
        <v>97</v>
      </c>
      <c r="H4566" t="s">
        <v>833</v>
      </c>
      <c r="I4566" s="200">
        <v>99176</v>
      </c>
      <c r="J4566" s="200"/>
      <c r="K4566" s="237">
        <v>1038.08536</v>
      </c>
      <c r="L4566" s="237"/>
      <c r="M4566" s="288">
        <v>95.54</v>
      </c>
      <c r="N4566" s="288"/>
      <c r="O4566" s="311">
        <v>120134</v>
      </c>
      <c r="P4566" s="298"/>
      <c r="Q4566" s="299">
        <v>1048.4100000000001</v>
      </c>
      <c r="R4566" s="299"/>
      <c r="S4566" s="300">
        <v>114.59</v>
      </c>
      <c r="T4566" s="301"/>
      <c r="U4566" s="246"/>
    </row>
    <row r="4567" spans="1:21" x14ac:dyDescent="0.25">
      <c r="A4567" s="294" t="s">
        <v>9785</v>
      </c>
      <c r="B4567" t="s">
        <v>206</v>
      </c>
      <c r="C4567" t="s">
        <v>207</v>
      </c>
      <c r="D4567" t="s">
        <v>208</v>
      </c>
      <c r="E4567" t="s">
        <v>9786</v>
      </c>
      <c r="F4567" t="s">
        <v>98</v>
      </c>
      <c r="G4567" t="s">
        <v>97</v>
      </c>
      <c r="H4567" t="s">
        <v>833</v>
      </c>
      <c r="I4567" s="200">
        <v>12296</v>
      </c>
      <c r="J4567" s="200"/>
      <c r="K4567" s="237">
        <v>236.17</v>
      </c>
      <c r="L4567" s="237"/>
      <c r="M4567" s="288">
        <v>52.06</v>
      </c>
      <c r="N4567" s="288"/>
      <c r="O4567" s="311">
        <v>12296</v>
      </c>
      <c r="P4567" s="298"/>
      <c r="Q4567" s="299">
        <v>237.89</v>
      </c>
      <c r="R4567" s="299"/>
      <c r="S4567" s="300">
        <v>51.69</v>
      </c>
      <c r="T4567" s="301"/>
      <c r="U4567" s="246"/>
    </row>
    <row r="4568" spans="1:21" x14ac:dyDescent="0.25">
      <c r="A4568" s="294" t="s">
        <v>9787</v>
      </c>
      <c r="B4568" t="s">
        <v>206</v>
      </c>
      <c r="C4568" t="s">
        <v>207</v>
      </c>
      <c r="D4568" t="s">
        <v>208</v>
      </c>
      <c r="E4568" t="s">
        <v>9788</v>
      </c>
      <c r="F4568" t="s">
        <v>98</v>
      </c>
      <c r="G4568" t="s">
        <v>97</v>
      </c>
      <c r="H4568" t="s">
        <v>833</v>
      </c>
      <c r="I4568" s="200">
        <v>38763</v>
      </c>
      <c r="J4568" s="200"/>
      <c r="K4568" s="237">
        <v>543.23</v>
      </c>
      <c r="L4568" s="237"/>
      <c r="M4568" s="288">
        <v>71.36</v>
      </c>
      <c r="N4568" s="288"/>
      <c r="O4568" s="311">
        <v>40701</v>
      </c>
      <c r="P4568" s="298"/>
      <c r="Q4568" s="299">
        <v>544.01</v>
      </c>
      <c r="R4568" s="299"/>
      <c r="S4568" s="300">
        <v>74.819999999999993</v>
      </c>
      <c r="T4568" s="301"/>
      <c r="U4568" s="246"/>
    </row>
    <row r="4569" spans="1:21" x14ac:dyDescent="0.25">
      <c r="A4569" s="294" t="s">
        <v>9789</v>
      </c>
      <c r="B4569" t="s">
        <v>206</v>
      </c>
      <c r="C4569" t="s">
        <v>207</v>
      </c>
      <c r="D4569" t="s">
        <v>208</v>
      </c>
      <c r="E4569" t="s">
        <v>9790</v>
      </c>
      <c r="F4569" t="s">
        <v>98</v>
      </c>
      <c r="G4569" t="s">
        <v>97</v>
      </c>
      <c r="H4569" t="s">
        <v>833</v>
      </c>
      <c r="I4569" s="200">
        <v>11615</v>
      </c>
      <c r="J4569" s="200"/>
      <c r="K4569" s="237">
        <v>352.54</v>
      </c>
      <c r="L4569" s="237"/>
      <c r="M4569" s="288">
        <v>32.950000000000003</v>
      </c>
      <c r="N4569" s="288"/>
      <c r="O4569" s="311">
        <v>17840</v>
      </c>
      <c r="P4569" s="298"/>
      <c r="Q4569" s="299">
        <v>358.42</v>
      </c>
      <c r="R4569" s="299"/>
      <c r="S4569" s="300">
        <v>49.77</v>
      </c>
      <c r="T4569" s="301"/>
      <c r="U4569" s="246"/>
    </row>
    <row r="4570" spans="1:21" x14ac:dyDescent="0.25">
      <c r="A4570" s="294" t="s">
        <v>9791</v>
      </c>
      <c r="B4570" t="s">
        <v>206</v>
      </c>
      <c r="C4570" t="s">
        <v>207</v>
      </c>
      <c r="D4570" t="s">
        <v>208</v>
      </c>
      <c r="E4570" t="s">
        <v>9792</v>
      </c>
      <c r="F4570" t="s">
        <v>98</v>
      </c>
      <c r="G4570" t="s">
        <v>97</v>
      </c>
      <c r="H4570" t="s">
        <v>833</v>
      </c>
      <c r="I4570" s="200">
        <v>7000</v>
      </c>
      <c r="J4570" s="200"/>
      <c r="K4570" s="237">
        <v>124.86</v>
      </c>
      <c r="L4570" s="237"/>
      <c r="M4570" s="288">
        <v>56.06</v>
      </c>
      <c r="N4570" s="288"/>
      <c r="O4570" s="311">
        <v>7500</v>
      </c>
      <c r="P4570" s="298"/>
      <c r="Q4570" s="299">
        <v>126.22</v>
      </c>
      <c r="R4570" s="299"/>
      <c r="S4570" s="300">
        <v>59.42</v>
      </c>
      <c r="T4570" s="301"/>
      <c r="U4570" s="246"/>
    </row>
    <row r="4571" spans="1:21" x14ac:dyDescent="0.25">
      <c r="A4571" s="294" t="s">
        <v>9793</v>
      </c>
      <c r="B4571" t="s">
        <v>206</v>
      </c>
      <c r="C4571" t="s">
        <v>207</v>
      </c>
      <c r="D4571" t="s">
        <v>208</v>
      </c>
      <c r="E4571" t="s">
        <v>9794</v>
      </c>
      <c r="F4571" t="s">
        <v>98</v>
      </c>
      <c r="G4571" t="s">
        <v>97</v>
      </c>
      <c r="H4571" t="s">
        <v>833</v>
      </c>
      <c r="I4571" s="200">
        <v>31441</v>
      </c>
      <c r="J4571" s="200"/>
      <c r="K4571" s="237">
        <v>656.24</v>
      </c>
      <c r="L4571" s="237"/>
      <c r="M4571" s="288">
        <v>47.91</v>
      </c>
      <c r="N4571" s="288"/>
      <c r="O4571" s="311">
        <v>34000</v>
      </c>
      <c r="P4571" s="298"/>
      <c r="Q4571" s="299">
        <v>675.83</v>
      </c>
      <c r="R4571" s="299"/>
      <c r="S4571" s="300">
        <v>50.31</v>
      </c>
      <c r="T4571" s="301"/>
      <c r="U4571" s="246"/>
    </row>
    <row r="4572" spans="1:21" x14ac:dyDescent="0.25">
      <c r="A4572" s="294" t="s">
        <v>9795</v>
      </c>
      <c r="B4572" t="s">
        <v>206</v>
      </c>
      <c r="C4572" t="s">
        <v>207</v>
      </c>
      <c r="D4572" t="s">
        <v>208</v>
      </c>
      <c r="E4572" t="s">
        <v>9796</v>
      </c>
      <c r="F4572" t="s">
        <v>98</v>
      </c>
      <c r="G4572" t="s">
        <v>97</v>
      </c>
      <c r="H4572" t="s">
        <v>833</v>
      </c>
      <c r="I4572" s="200">
        <v>132980</v>
      </c>
      <c r="J4572" s="200"/>
      <c r="K4572" s="237">
        <v>1636.86</v>
      </c>
      <c r="L4572" s="237"/>
      <c r="M4572" s="288">
        <v>81.239999999999995</v>
      </c>
      <c r="N4572" s="288"/>
      <c r="O4572" s="311">
        <v>132980</v>
      </c>
      <c r="P4572" s="298"/>
      <c r="Q4572" s="299">
        <v>1649.89</v>
      </c>
      <c r="R4572" s="299"/>
      <c r="S4572" s="300">
        <v>80.599999999999994</v>
      </c>
      <c r="T4572" s="301"/>
      <c r="U4572" s="246"/>
    </row>
    <row r="4573" spans="1:21" x14ac:dyDescent="0.25">
      <c r="A4573" s="294" t="s">
        <v>9797</v>
      </c>
      <c r="B4573" t="s">
        <v>206</v>
      </c>
      <c r="C4573" t="s">
        <v>207</v>
      </c>
      <c r="D4573" t="s">
        <v>208</v>
      </c>
      <c r="E4573" t="s">
        <v>9798</v>
      </c>
      <c r="F4573" t="s">
        <v>98</v>
      </c>
      <c r="G4573" t="s">
        <v>97</v>
      </c>
      <c r="H4573" t="s">
        <v>833</v>
      </c>
      <c r="I4573" s="200">
        <v>61865</v>
      </c>
      <c r="J4573" s="200"/>
      <c r="K4573" s="237">
        <v>1579.04</v>
      </c>
      <c r="L4573" s="237"/>
      <c r="M4573" s="288">
        <v>39.18</v>
      </c>
      <c r="N4573" s="288"/>
      <c r="O4573" s="311">
        <v>64673</v>
      </c>
      <c r="P4573" s="298"/>
      <c r="Q4573" s="299">
        <v>1568.86</v>
      </c>
      <c r="R4573" s="299"/>
      <c r="S4573" s="300">
        <v>41.22</v>
      </c>
      <c r="T4573" s="301"/>
      <c r="U4573" s="246"/>
    </row>
    <row r="4574" spans="1:21" x14ac:dyDescent="0.25">
      <c r="A4574" s="294" t="s">
        <v>9799</v>
      </c>
      <c r="B4574" t="s">
        <v>206</v>
      </c>
      <c r="C4574" t="s">
        <v>207</v>
      </c>
      <c r="D4574" t="s">
        <v>208</v>
      </c>
      <c r="E4574" t="s">
        <v>9800</v>
      </c>
      <c r="F4574" t="s">
        <v>98</v>
      </c>
      <c r="G4574" t="s">
        <v>97</v>
      </c>
      <c r="H4574" t="s">
        <v>833</v>
      </c>
      <c r="I4574" s="200">
        <v>10108</v>
      </c>
      <c r="J4574" s="200"/>
      <c r="K4574" s="237">
        <v>353.3</v>
      </c>
      <c r="L4574" s="237"/>
      <c r="M4574" s="288">
        <v>28.61</v>
      </c>
      <c r="N4574" s="288"/>
      <c r="O4574" s="311">
        <v>11000</v>
      </c>
      <c r="P4574" s="298"/>
      <c r="Q4574" s="299">
        <v>351.57</v>
      </c>
      <c r="R4574" s="299"/>
      <c r="S4574" s="300">
        <v>31.29</v>
      </c>
      <c r="T4574" s="301"/>
      <c r="U4574" s="246"/>
    </row>
    <row r="4575" spans="1:21" x14ac:dyDescent="0.25">
      <c r="A4575" s="294" t="s">
        <v>9801</v>
      </c>
      <c r="B4575" t="s">
        <v>206</v>
      </c>
      <c r="C4575" t="s">
        <v>207</v>
      </c>
      <c r="D4575" t="s">
        <v>208</v>
      </c>
      <c r="E4575" t="s">
        <v>9802</v>
      </c>
      <c r="F4575" t="s">
        <v>98</v>
      </c>
      <c r="G4575" t="s">
        <v>97</v>
      </c>
      <c r="H4575" t="s">
        <v>833</v>
      </c>
      <c r="I4575" s="200">
        <v>8500</v>
      </c>
      <c r="J4575" s="200"/>
      <c r="K4575" s="237">
        <v>186</v>
      </c>
      <c r="L4575" s="237"/>
      <c r="M4575" s="288">
        <v>45.7</v>
      </c>
      <c r="N4575" s="288"/>
      <c r="O4575" s="311">
        <v>8500</v>
      </c>
      <c r="P4575" s="298"/>
      <c r="Q4575" s="299">
        <v>189.72</v>
      </c>
      <c r="R4575" s="299"/>
      <c r="S4575" s="300">
        <v>44.8</v>
      </c>
      <c r="T4575" s="301"/>
      <c r="U4575" s="246"/>
    </row>
    <row r="4576" spans="1:21" x14ac:dyDescent="0.25">
      <c r="A4576" s="294" t="s">
        <v>9803</v>
      </c>
      <c r="B4576" t="s">
        <v>206</v>
      </c>
      <c r="C4576" t="s">
        <v>207</v>
      </c>
      <c r="D4576" t="s">
        <v>208</v>
      </c>
      <c r="E4576" t="s">
        <v>9804</v>
      </c>
      <c r="F4576" t="s">
        <v>98</v>
      </c>
      <c r="G4576" t="s">
        <v>97</v>
      </c>
      <c r="H4576" t="s">
        <v>833</v>
      </c>
      <c r="I4576" s="200">
        <v>6597</v>
      </c>
      <c r="J4576" s="200"/>
      <c r="K4576" s="237">
        <v>239.05</v>
      </c>
      <c r="L4576" s="237"/>
      <c r="M4576" s="288">
        <v>27.6</v>
      </c>
      <c r="N4576" s="288"/>
      <c r="O4576" s="311">
        <v>6997</v>
      </c>
      <c r="P4576" s="298"/>
      <c r="Q4576" s="299">
        <v>238.01</v>
      </c>
      <c r="R4576" s="299"/>
      <c r="S4576" s="300">
        <v>29.4</v>
      </c>
      <c r="T4576" s="301"/>
      <c r="U4576" s="246"/>
    </row>
    <row r="4577" spans="1:21" x14ac:dyDescent="0.25">
      <c r="A4577" s="294" t="s">
        <v>9805</v>
      </c>
      <c r="B4577" t="s">
        <v>206</v>
      </c>
      <c r="C4577" t="s">
        <v>207</v>
      </c>
      <c r="D4577" t="s">
        <v>208</v>
      </c>
      <c r="E4577" t="s">
        <v>9806</v>
      </c>
      <c r="F4577" t="s">
        <v>98</v>
      </c>
      <c r="G4577" t="s">
        <v>97</v>
      </c>
      <c r="H4577" t="s">
        <v>833</v>
      </c>
      <c r="I4577" s="200">
        <v>27197</v>
      </c>
      <c r="J4577" s="200"/>
      <c r="K4577" s="237">
        <v>898.61</v>
      </c>
      <c r="L4577" s="237"/>
      <c r="M4577" s="288">
        <v>30.27</v>
      </c>
      <c r="N4577" s="288"/>
      <c r="O4577" s="311">
        <v>27837</v>
      </c>
      <c r="P4577" s="298"/>
      <c r="Q4577" s="299">
        <v>899.02</v>
      </c>
      <c r="R4577" s="299"/>
      <c r="S4577" s="300">
        <v>30.96</v>
      </c>
      <c r="T4577" s="301"/>
      <c r="U4577" s="246"/>
    </row>
    <row r="4578" spans="1:21" x14ac:dyDescent="0.25">
      <c r="A4578" s="294" t="s">
        <v>9807</v>
      </c>
      <c r="B4578" t="s">
        <v>206</v>
      </c>
      <c r="C4578" t="s">
        <v>207</v>
      </c>
      <c r="D4578" t="s">
        <v>208</v>
      </c>
      <c r="E4578" t="s">
        <v>9808</v>
      </c>
      <c r="F4578" t="s">
        <v>98</v>
      </c>
      <c r="G4578" t="s">
        <v>97</v>
      </c>
      <c r="H4578" t="s">
        <v>833</v>
      </c>
      <c r="I4578" s="200">
        <v>160035</v>
      </c>
      <c r="J4578" s="200"/>
      <c r="K4578" s="237">
        <v>2948.35</v>
      </c>
      <c r="L4578" s="237"/>
      <c r="M4578" s="288">
        <v>54.28</v>
      </c>
      <c r="N4578" s="288"/>
      <c r="O4578" s="311">
        <v>171857</v>
      </c>
      <c r="P4578" s="298"/>
      <c r="Q4578" s="299">
        <v>3126.75</v>
      </c>
      <c r="R4578" s="299"/>
      <c r="S4578" s="300">
        <v>54.96</v>
      </c>
      <c r="T4578" s="301"/>
      <c r="U4578" s="246"/>
    </row>
    <row r="4579" spans="1:21" x14ac:dyDescent="0.25">
      <c r="A4579" s="294" t="s">
        <v>9809</v>
      </c>
      <c r="B4579" t="s">
        <v>206</v>
      </c>
      <c r="C4579" t="s">
        <v>207</v>
      </c>
      <c r="D4579" t="s">
        <v>208</v>
      </c>
      <c r="E4579" t="s">
        <v>9810</v>
      </c>
      <c r="F4579" t="s">
        <v>98</v>
      </c>
      <c r="G4579" t="s">
        <v>97</v>
      </c>
      <c r="H4579" t="s">
        <v>833</v>
      </c>
      <c r="I4579" s="200">
        <v>19275</v>
      </c>
      <c r="J4579" s="200"/>
      <c r="K4579" s="237">
        <v>483.15</v>
      </c>
      <c r="L4579" s="237"/>
      <c r="M4579" s="288">
        <v>39.89</v>
      </c>
      <c r="N4579" s="288"/>
      <c r="O4579" s="311">
        <v>19275</v>
      </c>
      <c r="P4579" s="298"/>
      <c r="Q4579" s="299">
        <v>860.12</v>
      </c>
      <c r="R4579" s="299"/>
      <c r="S4579" s="300">
        <v>22.41</v>
      </c>
      <c r="T4579" s="301"/>
      <c r="U4579" s="246"/>
    </row>
    <row r="4580" spans="1:21" x14ac:dyDescent="0.25">
      <c r="A4580" s="294" t="s">
        <v>9811</v>
      </c>
      <c r="B4580" t="s">
        <v>206</v>
      </c>
      <c r="C4580" t="s">
        <v>207</v>
      </c>
      <c r="D4580" t="s">
        <v>208</v>
      </c>
      <c r="E4580" t="s">
        <v>9812</v>
      </c>
      <c r="F4580" t="s">
        <v>98</v>
      </c>
      <c r="G4580" t="s">
        <v>97</v>
      </c>
      <c r="H4580" t="s">
        <v>833</v>
      </c>
      <c r="I4580" s="200">
        <v>7400</v>
      </c>
      <c r="J4580" s="200"/>
      <c r="K4580" s="237">
        <v>209.58</v>
      </c>
      <c r="L4580" s="237"/>
      <c r="M4580" s="288">
        <v>35.31</v>
      </c>
      <c r="N4580" s="288"/>
      <c r="O4580" s="311">
        <v>7400</v>
      </c>
      <c r="P4580" s="298"/>
      <c r="Q4580" s="299">
        <v>210.32</v>
      </c>
      <c r="R4580" s="299"/>
      <c r="S4580" s="300">
        <v>35.18</v>
      </c>
      <c r="T4580" s="301"/>
      <c r="U4580" s="246"/>
    </row>
    <row r="4581" spans="1:21" x14ac:dyDescent="0.25">
      <c r="A4581" s="294" t="s">
        <v>9813</v>
      </c>
      <c r="B4581" t="s">
        <v>206</v>
      </c>
      <c r="C4581" t="s">
        <v>207</v>
      </c>
      <c r="D4581" t="s">
        <v>208</v>
      </c>
      <c r="E4581" t="s">
        <v>9814</v>
      </c>
      <c r="F4581" t="s">
        <v>98</v>
      </c>
      <c r="G4581" t="s">
        <v>97</v>
      </c>
      <c r="H4581" t="s">
        <v>833</v>
      </c>
      <c r="I4581" s="200">
        <v>6982</v>
      </c>
      <c r="J4581" s="200"/>
      <c r="K4581" s="237">
        <v>199.75</v>
      </c>
      <c r="L4581" s="237"/>
      <c r="M4581" s="288">
        <v>34.950000000000003</v>
      </c>
      <c r="N4581" s="288"/>
      <c r="O4581" s="311">
        <v>13445</v>
      </c>
      <c r="P4581" s="298"/>
      <c r="Q4581" s="299">
        <v>198.88</v>
      </c>
      <c r="R4581" s="299"/>
      <c r="S4581" s="300">
        <v>67.599999999999994</v>
      </c>
      <c r="T4581" s="301"/>
      <c r="U4581" s="246"/>
    </row>
    <row r="4582" spans="1:21" x14ac:dyDescent="0.25">
      <c r="A4582" s="294" t="s">
        <v>9815</v>
      </c>
      <c r="B4582" t="s">
        <v>206</v>
      </c>
      <c r="C4582" t="s">
        <v>207</v>
      </c>
      <c r="D4582" t="s">
        <v>208</v>
      </c>
      <c r="E4582" t="s">
        <v>2266</v>
      </c>
      <c r="F4582" t="s">
        <v>98</v>
      </c>
      <c r="G4582" t="s">
        <v>97</v>
      </c>
      <c r="H4582" t="s">
        <v>833</v>
      </c>
      <c r="I4582" s="200">
        <v>7500</v>
      </c>
      <c r="J4582" s="200"/>
      <c r="K4582" s="237">
        <v>232.47</v>
      </c>
      <c r="L4582" s="237"/>
      <c r="M4582" s="288">
        <v>32.26</v>
      </c>
      <c r="N4582" s="288"/>
      <c r="O4582" s="311">
        <v>12500</v>
      </c>
      <c r="P4582" s="298"/>
      <c r="Q4582" s="299">
        <v>231.97</v>
      </c>
      <c r="R4582" s="299"/>
      <c r="S4582" s="300">
        <v>53.89</v>
      </c>
      <c r="T4582" s="301"/>
      <c r="U4582" s="246"/>
    </row>
    <row r="4583" spans="1:21" x14ac:dyDescent="0.25">
      <c r="A4583" s="294" t="s">
        <v>9816</v>
      </c>
      <c r="B4583" t="s">
        <v>206</v>
      </c>
      <c r="C4583" t="s">
        <v>207</v>
      </c>
      <c r="D4583" t="s">
        <v>208</v>
      </c>
      <c r="E4583" t="s">
        <v>9817</v>
      </c>
      <c r="F4583" t="s">
        <v>98</v>
      </c>
      <c r="G4583" t="s">
        <v>97</v>
      </c>
      <c r="H4583" t="s">
        <v>833</v>
      </c>
      <c r="I4583" s="200">
        <v>40797</v>
      </c>
      <c r="J4583" s="200"/>
      <c r="K4583" s="237">
        <v>582.85</v>
      </c>
      <c r="L4583" s="237"/>
      <c r="M4583" s="288">
        <v>70</v>
      </c>
      <c r="N4583" s="288"/>
      <c r="O4583" s="311">
        <v>39738</v>
      </c>
      <c r="P4583" s="298"/>
      <c r="Q4583" s="299">
        <v>581.92999999999995</v>
      </c>
      <c r="R4583" s="299"/>
      <c r="S4583" s="300">
        <v>68.290000000000006</v>
      </c>
      <c r="T4583" s="301"/>
      <c r="U4583" s="246"/>
    </row>
    <row r="4584" spans="1:21" x14ac:dyDescent="0.25">
      <c r="A4584" s="294" t="s">
        <v>9818</v>
      </c>
      <c r="B4584" t="s">
        <v>206</v>
      </c>
      <c r="C4584" t="s">
        <v>207</v>
      </c>
      <c r="D4584" t="s">
        <v>208</v>
      </c>
      <c r="E4584" t="s">
        <v>9819</v>
      </c>
      <c r="F4584" t="s">
        <v>98</v>
      </c>
      <c r="G4584" t="s">
        <v>97</v>
      </c>
      <c r="H4584" t="s">
        <v>833</v>
      </c>
      <c r="I4584" s="200">
        <v>7480</v>
      </c>
      <c r="J4584" s="200"/>
      <c r="K4584" s="237">
        <v>287.29000000000002</v>
      </c>
      <c r="L4584" s="237"/>
      <c r="M4584" s="288">
        <v>26.04</v>
      </c>
      <c r="N4584" s="288"/>
      <c r="O4584" s="311">
        <v>8713</v>
      </c>
      <c r="P4584" s="298"/>
      <c r="Q4584" s="299">
        <v>282.33999999999997</v>
      </c>
      <c r="R4584" s="299"/>
      <c r="S4584" s="300">
        <v>30.86</v>
      </c>
      <c r="T4584" s="301"/>
      <c r="U4584" s="246"/>
    </row>
    <row r="4585" spans="1:21" x14ac:dyDescent="0.25">
      <c r="A4585" s="294" t="s">
        <v>9820</v>
      </c>
      <c r="B4585" t="s">
        <v>206</v>
      </c>
      <c r="C4585" t="s">
        <v>207</v>
      </c>
      <c r="D4585" t="s">
        <v>208</v>
      </c>
      <c r="E4585" t="s">
        <v>9821</v>
      </c>
      <c r="F4585" t="s">
        <v>98</v>
      </c>
      <c r="G4585" t="s">
        <v>97</v>
      </c>
      <c r="H4585" t="s">
        <v>833</v>
      </c>
      <c r="I4585" s="200">
        <v>13317</v>
      </c>
      <c r="J4585" s="200"/>
      <c r="K4585" s="237">
        <v>306.86</v>
      </c>
      <c r="L4585" s="237"/>
      <c r="M4585" s="288">
        <v>43.4</v>
      </c>
      <c r="N4585" s="288"/>
      <c r="O4585" s="311">
        <v>15048</v>
      </c>
      <c r="P4585" s="298"/>
      <c r="Q4585" s="299">
        <v>309.27</v>
      </c>
      <c r="R4585" s="299"/>
      <c r="S4585" s="300">
        <v>48.66</v>
      </c>
      <c r="T4585" s="301"/>
      <c r="U4585" s="246"/>
    </row>
    <row r="4586" spans="1:21" x14ac:dyDescent="0.25">
      <c r="A4586" s="294" t="s">
        <v>9822</v>
      </c>
      <c r="B4586" t="s">
        <v>206</v>
      </c>
      <c r="C4586" t="s">
        <v>207</v>
      </c>
      <c r="D4586" t="s">
        <v>208</v>
      </c>
      <c r="E4586" t="s">
        <v>9823</v>
      </c>
      <c r="F4586" t="s">
        <v>98</v>
      </c>
      <c r="G4586" t="s">
        <v>97</v>
      </c>
      <c r="H4586" t="s">
        <v>833</v>
      </c>
      <c r="I4586" s="200">
        <v>20079</v>
      </c>
      <c r="J4586" s="200"/>
      <c r="K4586" s="237">
        <v>652.88</v>
      </c>
      <c r="L4586" s="237"/>
      <c r="M4586" s="288">
        <v>30.75</v>
      </c>
      <c r="N4586" s="288"/>
      <c r="O4586" s="311">
        <v>22500</v>
      </c>
      <c r="P4586" s="298"/>
      <c r="Q4586" s="299">
        <v>655.48</v>
      </c>
      <c r="R4586" s="299"/>
      <c r="S4586" s="300">
        <v>34.33</v>
      </c>
      <c r="T4586" s="301"/>
      <c r="U4586" s="246"/>
    </row>
    <row r="4587" spans="1:21" x14ac:dyDescent="0.25">
      <c r="A4587" s="294" t="s">
        <v>9824</v>
      </c>
      <c r="B4587" t="s">
        <v>206</v>
      </c>
      <c r="C4587" t="s">
        <v>207</v>
      </c>
      <c r="D4587" t="s">
        <v>208</v>
      </c>
      <c r="E4587" t="s">
        <v>9825</v>
      </c>
      <c r="F4587" t="s">
        <v>98</v>
      </c>
      <c r="G4587" t="s">
        <v>97</v>
      </c>
      <c r="H4587" t="s">
        <v>833</v>
      </c>
      <c r="I4587" s="200">
        <v>85169</v>
      </c>
      <c r="J4587" s="200"/>
      <c r="K4587" s="237">
        <v>1767.33</v>
      </c>
      <c r="L4587" s="237"/>
      <c r="M4587" s="288">
        <v>48.19</v>
      </c>
      <c r="N4587" s="288"/>
      <c r="O4587" s="311">
        <v>85169</v>
      </c>
      <c r="P4587" s="298"/>
      <c r="Q4587" s="299">
        <v>1762.39</v>
      </c>
      <c r="R4587" s="299"/>
      <c r="S4587" s="300">
        <v>48.33</v>
      </c>
      <c r="T4587" s="301"/>
      <c r="U4587" s="246"/>
    </row>
    <row r="4588" spans="1:21" x14ac:dyDescent="0.25">
      <c r="A4588" s="294" t="s">
        <v>9826</v>
      </c>
      <c r="B4588" t="s">
        <v>206</v>
      </c>
      <c r="C4588" t="s">
        <v>207</v>
      </c>
      <c r="D4588" t="s">
        <v>208</v>
      </c>
      <c r="E4588" t="s">
        <v>9827</v>
      </c>
      <c r="F4588" t="s">
        <v>98</v>
      </c>
      <c r="G4588" t="s">
        <v>97</v>
      </c>
      <c r="H4588" t="s">
        <v>833</v>
      </c>
      <c r="I4588" s="200">
        <v>23000</v>
      </c>
      <c r="J4588" s="200"/>
      <c r="K4588" s="237">
        <v>764.5</v>
      </c>
      <c r="L4588" s="237"/>
      <c r="M4588" s="288">
        <v>30.09</v>
      </c>
      <c r="N4588" s="288"/>
      <c r="O4588" s="311">
        <v>23000</v>
      </c>
      <c r="P4588" s="298"/>
      <c r="Q4588" s="299">
        <v>797.03</v>
      </c>
      <c r="R4588" s="299"/>
      <c r="S4588" s="300">
        <v>28.86</v>
      </c>
      <c r="T4588" s="301"/>
      <c r="U4588" s="246"/>
    </row>
    <row r="4589" spans="1:21" x14ac:dyDescent="0.25">
      <c r="A4589" s="294" t="s">
        <v>9828</v>
      </c>
      <c r="B4589" t="s">
        <v>206</v>
      </c>
      <c r="C4589" t="s">
        <v>207</v>
      </c>
      <c r="D4589" t="s">
        <v>208</v>
      </c>
      <c r="E4589" t="s">
        <v>9829</v>
      </c>
      <c r="F4589" t="s">
        <v>98</v>
      </c>
      <c r="G4589" t="s">
        <v>97</v>
      </c>
      <c r="H4589" t="s">
        <v>833</v>
      </c>
      <c r="I4589" s="200">
        <v>4955</v>
      </c>
      <c r="J4589" s="200"/>
      <c r="K4589" s="237">
        <v>178.51</v>
      </c>
      <c r="L4589" s="237"/>
      <c r="M4589" s="288">
        <v>27.76</v>
      </c>
      <c r="N4589" s="288"/>
      <c r="O4589" s="311">
        <v>5512</v>
      </c>
      <c r="P4589" s="298"/>
      <c r="Q4589" s="299">
        <v>176.32</v>
      </c>
      <c r="R4589" s="299"/>
      <c r="S4589" s="300">
        <v>31.26</v>
      </c>
      <c r="T4589" s="301"/>
      <c r="U4589" s="246"/>
    </row>
    <row r="4590" spans="1:21" x14ac:dyDescent="0.25">
      <c r="A4590" s="294" t="s">
        <v>9830</v>
      </c>
      <c r="B4590" t="s">
        <v>206</v>
      </c>
      <c r="C4590" t="s">
        <v>207</v>
      </c>
      <c r="D4590" t="s">
        <v>208</v>
      </c>
      <c r="E4590" t="s">
        <v>9505</v>
      </c>
      <c r="F4590" t="s">
        <v>98</v>
      </c>
      <c r="G4590" t="s">
        <v>97</v>
      </c>
      <c r="H4590" t="s">
        <v>833</v>
      </c>
      <c r="I4590" s="200">
        <v>7611</v>
      </c>
      <c r="J4590" s="200"/>
      <c r="K4590" s="237">
        <v>209.2</v>
      </c>
      <c r="L4590" s="237"/>
      <c r="M4590" s="288">
        <v>36.380000000000003</v>
      </c>
      <c r="N4590" s="288"/>
      <c r="O4590" s="311">
        <v>7161</v>
      </c>
      <c r="P4590" s="298"/>
      <c r="Q4590" s="299">
        <v>211.01</v>
      </c>
      <c r="R4590" s="299"/>
      <c r="S4590" s="300">
        <v>33.94</v>
      </c>
      <c r="T4590" s="301"/>
      <c r="U4590" s="246"/>
    </row>
    <row r="4591" spans="1:21" x14ac:dyDescent="0.25">
      <c r="A4591" s="294" t="s">
        <v>9831</v>
      </c>
      <c r="B4591" t="s">
        <v>206</v>
      </c>
      <c r="C4591" t="s">
        <v>207</v>
      </c>
      <c r="D4591" t="s">
        <v>208</v>
      </c>
      <c r="E4591" t="s">
        <v>9832</v>
      </c>
      <c r="F4591" t="s">
        <v>98</v>
      </c>
      <c r="G4591" t="s">
        <v>97</v>
      </c>
      <c r="H4591" t="s">
        <v>833</v>
      </c>
      <c r="I4591" s="200">
        <v>11981</v>
      </c>
      <c r="J4591" s="200"/>
      <c r="K4591" s="237">
        <v>150.38999999999999</v>
      </c>
      <c r="L4591" s="237"/>
      <c r="M4591" s="288">
        <v>79.67</v>
      </c>
      <c r="N4591" s="288"/>
      <c r="O4591" s="311">
        <v>14423</v>
      </c>
      <c r="P4591" s="298"/>
      <c r="Q4591" s="299">
        <v>147.47</v>
      </c>
      <c r="R4591" s="299"/>
      <c r="S4591" s="300">
        <v>97.8</v>
      </c>
      <c r="T4591" s="301"/>
      <c r="U4591" s="246"/>
    </row>
    <row r="4592" spans="1:21" x14ac:dyDescent="0.25">
      <c r="A4592" s="294" t="s">
        <v>9833</v>
      </c>
      <c r="B4592" t="s">
        <v>206</v>
      </c>
      <c r="C4592" t="s">
        <v>207</v>
      </c>
      <c r="D4592" t="s">
        <v>208</v>
      </c>
      <c r="E4592" t="s">
        <v>9834</v>
      </c>
      <c r="F4592" t="s">
        <v>98</v>
      </c>
      <c r="G4592" t="s">
        <v>97</v>
      </c>
      <c r="H4592" t="s">
        <v>833</v>
      </c>
      <c r="I4592" s="200">
        <v>16074</v>
      </c>
      <c r="J4592" s="200"/>
      <c r="K4592" s="237">
        <v>243.23</v>
      </c>
      <c r="L4592" s="237"/>
      <c r="M4592" s="288">
        <v>66.09</v>
      </c>
      <c r="N4592" s="288"/>
      <c r="O4592" s="311">
        <v>16074</v>
      </c>
      <c r="P4592" s="298"/>
      <c r="Q4592" s="299">
        <v>239.85</v>
      </c>
      <c r="R4592" s="299"/>
      <c r="S4592" s="300">
        <v>67.02</v>
      </c>
      <c r="T4592" s="301"/>
      <c r="U4592" s="246"/>
    </row>
    <row r="4593" spans="1:21" x14ac:dyDescent="0.25">
      <c r="A4593" s="294" t="s">
        <v>9835</v>
      </c>
      <c r="B4593" t="s">
        <v>206</v>
      </c>
      <c r="C4593" t="s">
        <v>207</v>
      </c>
      <c r="D4593" t="s">
        <v>208</v>
      </c>
      <c r="E4593" t="s">
        <v>9836</v>
      </c>
      <c r="F4593" t="s">
        <v>98</v>
      </c>
      <c r="G4593" t="s">
        <v>97</v>
      </c>
      <c r="H4593" t="s">
        <v>833</v>
      </c>
      <c r="I4593" s="200">
        <v>7000</v>
      </c>
      <c r="J4593" s="200"/>
      <c r="K4593" s="237">
        <v>112.96</v>
      </c>
      <c r="L4593" s="237"/>
      <c r="M4593" s="288">
        <v>61.97</v>
      </c>
      <c r="N4593" s="288"/>
      <c r="O4593" s="311">
        <v>7500</v>
      </c>
      <c r="P4593" s="298"/>
      <c r="Q4593" s="299">
        <v>115.66</v>
      </c>
      <c r="R4593" s="299"/>
      <c r="S4593" s="300">
        <v>64.849999999999994</v>
      </c>
      <c r="T4593" s="301"/>
      <c r="U4593" s="246"/>
    </row>
    <row r="4594" spans="1:21" x14ac:dyDescent="0.25">
      <c r="A4594" s="294" t="s">
        <v>9837</v>
      </c>
      <c r="B4594" t="s">
        <v>278</v>
      </c>
      <c r="C4594" t="s">
        <v>279</v>
      </c>
      <c r="D4594" t="s">
        <v>280</v>
      </c>
      <c r="E4594" t="s">
        <v>9838</v>
      </c>
      <c r="F4594" t="s">
        <v>98</v>
      </c>
      <c r="G4594" t="s">
        <v>97</v>
      </c>
      <c r="H4594" t="s">
        <v>833</v>
      </c>
      <c r="I4594" s="200">
        <v>19678</v>
      </c>
      <c r="J4594" s="200"/>
      <c r="K4594" s="237">
        <v>557.41</v>
      </c>
      <c r="L4594" s="237"/>
      <c r="M4594" s="288">
        <v>35.299999999999997</v>
      </c>
      <c r="N4594" s="288"/>
      <c r="O4594" s="311">
        <v>19678</v>
      </c>
      <c r="P4594" s="298"/>
      <c r="Q4594" s="299">
        <v>563.16</v>
      </c>
      <c r="R4594" s="299"/>
      <c r="S4594" s="300">
        <v>34.94</v>
      </c>
      <c r="T4594" s="301"/>
      <c r="U4594" s="246"/>
    </row>
    <row r="4595" spans="1:21" x14ac:dyDescent="0.25">
      <c r="A4595" s="294" t="s">
        <v>9839</v>
      </c>
      <c r="B4595" t="s">
        <v>278</v>
      </c>
      <c r="C4595" t="s">
        <v>279</v>
      </c>
      <c r="D4595" t="s">
        <v>280</v>
      </c>
      <c r="E4595" t="s">
        <v>9840</v>
      </c>
      <c r="F4595" t="s">
        <v>98</v>
      </c>
      <c r="G4595" t="s">
        <v>97</v>
      </c>
      <c r="H4595" t="s">
        <v>833</v>
      </c>
      <c r="I4595" s="200">
        <v>67604</v>
      </c>
      <c r="J4595" s="200"/>
      <c r="K4595" s="237">
        <v>1272.18</v>
      </c>
      <c r="L4595" s="237"/>
      <c r="M4595" s="288">
        <v>53.14</v>
      </c>
      <c r="N4595" s="288"/>
      <c r="O4595" s="311">
        <v>69418</v>
      </c>
      <c r="P4595" s="298"/>
      <c r="Q4595" s="299">
        <v>1281.25</v>
      </c>
      <c r="R4595" s="299"/>
      <c r="S4595" s="300">
        <v>54.18</v>
      </c>
      <c r="T4595" s="301"/>
      <c r="U4595" s="246"/>
    </row>
    <row r="4596" spans="1:21" x14ac:dyDescent="0.25">
      <c r="A4596" s="294" t="s">
        <v>9841</v>
      </c>
      <c r="B4596" t="s">
        <v>278</v>
      </c>
      <c r="C4596" t="s">
        <v>279</v>
      </c>
      <c r="D4596" t="s">
        <v>280</v>
      </c>
      <c r="E4596" t="s">
        <v>9842</v>
      </c>
      <c r="F4596" t="s">
        <v>98</v>
      </c>
      <c r="G4596" t="s">
        <v>97</v>
      </c>
      <c r="H4596" t="s">
        <v>833</v>
      </c>
      <c r="I4596" s="200">
        <v>69459</v>
      </c>
      <c r="J4596" s="200"/>
      <c r="K4596" s="237">
        <v>2498.54</v>
      </c>
      <c r="L4596" s="237"/>
      <c r="M4596" s="288">
        <v>27.8</v>
      </c>
      <c r="N4596" s="288"/>
      <c r="O4596" s="311">
        <v>68998</v>
      </c>
      <c r="P4596" s="298"/>
      <c r="Q4596" s="299">
        <v>2481.96</v>
      </c>
      <c r="R4596" s="299"/>
      <c r="S4596" s="300">
        <v>27.8</v>
      </c>
      <c r="T4596" s="301"/>
      <c r="U4596" s="246"/>
    </row>
    <row r="4597" spans="1:21" x14ac:dyDescent="0.25">
      <c r="A4597" s="294" t="s">
        <v>9843</v>
      </c>
      <c r="B4597" t="s">
        <v>278</v>
      </c>
      <c r="C4597" t="s">
        <v>279</v>
      </c>
      <c r="D4597" t="s">
        <v>280</v>
      </c>
      <c r="E4597" t="s">
        <v>9844</v>
      </c>
      <c r="F4597" t="s">
        <v>98</v>
      </c>
      <c r="G4597" t="s">
        <v>97</v>
      </c>
      <c r="H4597" t="s">
        <v>833</v>
      </c>
      <c r="I4597" s="200">
        <v>8704</v>
      </c>
      <c r="J4597" s="200"/>
      <c r="K4597" s="237">
        <v>628.29</v>
      </c>
      <c r="L4597" s="237"/>
      <c r="M4597" s="288">
        <v>13.85</v>
      </c>
      <c r="N4597" s="288"/>
      <c r="O4597" s="311">
        <v>8800</v>
      </c>
      <c r="P4597" s="298"/>
      <c r="Q4597" s="299">
        <v>641.45000000000005</v>
      </c>
      <c r="R4597" s="299"/>
      <c r="S4597" s="300">
        <v>13.72</v>
      </c>
      <c r="T4597" s="301"/>
      <c r="U4597" s="246"/>
    </row>
    <row r="4598" spans="1:21" x14ac:dyDescent="0.25">
      <c r="A4598" s="294" t="s">
        <v>9845</v>
      </c>
      <c r="B4598" t="s">
        <v>278</v>
      </c>
      <c r="C4598" t="s">
        <v>279</v>
      </c>
      <c r="D4598" t="s">
        <v>280</v>
      </c>
      <c r="E4598" t="s">
        <v>8746</v>
      </c>
      <c r="F4598" t="s">
        <v>98</v>
      </c>
      <c r="G4598" t="s">
        <v>97</v>
      </c>
      <c r="H4598" t="s">
        <v>833</v>
      </c>
      <c r="I4598" s="200">
        <v>379378</v>
      </c>
      <c r="J4598" s="200"/>
      <c r="K4598" s="237">
        <v>4174.46</v>
      </c>
      <c r="L4598" s="237"/>
      <c r="M4598" s="288">
        <v>90.88</v>
      </c>
      <c r="N4598" s="288"/>
      <c r="O4598" s="311">
        <v>444659</v>
      </c>
      <c r="P4598" s="298"/>
      <c r="Q4598" s="299">
        <v>4254.71</v>
      </c>
      <c r="R4598" s="299"/>
      <c r="S4598" s="300">
        <v>104.51</v>
      </c>
      <c r="T4598" s="301"/>
      <c r="U4598" s="246"/>
    </row>
    <row r="4599" spans="1:21" x14ac:dyDescent="0.25">
      <c r="A4599" s="294" t="s">
        <v>9846</v>
      </c>
      <c r="B4599" t="s">
        <v>278</v>
      </c>
      <c r="C4599" t="s">
        <v>279</v>
      </c>
      <c r="D4599" t="s">
        <v>280</v>
      </c>
      <c r="E4599" t="s">
        <v>9847</v>
      </c>
      <c r="F4599" t="s">
        <v>98</v>
      </c>
      <c r="G4599" t="s">
        <v>97</v>
      </c>
      <c r="H4599" t="s">
        <v>833</v>
      </c>
      <c r="I4599" s="200">
        <v>105481</v>
      </c>
      <c r="J4599" s="200"/>
      <c r="K4599" s="237">
        <v>1477.42</v>
      </c>
      <c r="L4599" s="237"/>
      <c r="M4599" s="288">
        <v>71.400000000000006</v>
      </c>
      <c r="N4599" s="288"/>
      <c r="O4599" s="311">
        <v>105353</v>
      </c>
      <c r="P4599" s="298"/>
      <c r="Q4599" s="299">
        <v>1477.61</v>
      </c>
      <c r="R4599" s="299"/>
      <c r="S4599" s="300">
        <v>71.3</v>
      </c>
      <c r="T4599" s="301"/>
      <c r="U4599" s="246"/>
    </row>
    <row r="4600" spans="1:21" x14ac:dyDescent="0.25">
      <c r="A4600" s="294" t="s">
        <v>9848</v>
      </c>
      <c r="B4600" t="s">
        <v>278</v>
      </c>
      <c r="C4600" t="s">
        <v>279</v>
      </c>
      <c r="D4600" t="s">
        <v>280</v>
      </c>
      <c r="E4600" t="s">
        <v>9849</v>
      </c>
      <c r="F4600" t="s">
        <v>98</v>
      </c>
      <c r="G4600" t="s">
        <v>97</v>
      </c>
      <c r="H4600" t="s">
        <v>833</v>
      </c>
      <c r="I4600" s="200">
        <v>426806</v>
      </c>
      <c r="J4600" s="200"/>
      <c r="K4600" s="237">
        <v>4469.5</v>
      </c>
      <c r="L4600" s="237"/>
      <c r="M4600" s="288">
        <v>95.49</v>
      </c>
      <c r="N4600" s="288"/>
      <c r="O4600" s="311">
        <v>423496</v>
      </c>
      <c r="P4600" s="298"/>
      <c r="Q4600" s="299">
        <v>4481.78</v>
      </c>
      <c r="R4600" s="299"/>
      <c r="S4600" s="300">
        <v>94.49</v>
      </c>
      <c r="T4600" s="301"/>
      <c r="U4600" s="246"/>
    </row>
    <row r="4601" spans="1:21" x14ac:dyDescent="0.25">
      <c r="A4601" s="294" t="s">
        <v>9850</v>
      </c>
      <c r="B4601" t="s">
        <v>278</v>
      </c>
      <c r="C4601" t="s">
        <v>279</v>
      </c>
      <c r="D4601" t="s">
        <v>280</v>
      </c>
      <c r="E4601" t="s">
        <v>9851</v>
      </c>
      <c r="F4601" t="s">
        <v>98</v>
      </c>
      <c r="G4601" t="s">
        <v>97</v>
      </c>
      <c r="H4601" t="s">
        <v>833</v>
      </c>
      <c r="I4601" s="200">
        <v>90238</v>
      </c>
      <c r="J4601" s="200"/>
      <c r="K4601" s="237">
        <v>2989.35</v>
      </c>
      <c r="L4601" s="237"/>
      <c r="M4601" s="288">
        <v>30.19</v>
      </c>
      <c r="N4601" s="288"/>
      <c r="O4601" s="311">
        <v>92222</v>
      </c>
      <c r="P4601" s="298"/>
      <c r="Q4601" s="299">
        <v>3002.32</v>
      </c>
      <c r="R4601" s="299"/>
      <c r="S4601" s="300">
        <v>30.72</v>
      </c>
      <c r="T4601" s="301"/>
      <c r="U4601" s="246"/>
    </row>
    <row r="4602" spans="1:21" x14ac:dyDescent="0.25">
      <c r="A4602" s="294" t="s">
        <v>9852</v>
      </c>
      <c r="B4602" t="s">
        <v>293</v>
      </c>
      <c r="C4602" t="s">
        <v>294</v>
      </c>
      <c r="D4602" t="s">
        <v>295</v>
      </c>
      <c r="E4602" t="s">
        <v>9853</v>
      </c>
      <c r="F4602" t="s">
        <v>98</v>
      </c>
      <c r="G4602" t="s">
        <v>97</v>
      </c>
      <c r="H4602" t="s">
        <v>833</v>
      </c>
      <c r="I4602" s="200">
        <v>12500</v>
      </c>
      <c r="J4602" s="200"/>
      <c r="K4602" s="237">
        <v>310.10000000000002</v>
      </c>
      <c r="L4602" s="237"/>
      <c r="M4602" s="288">
        <v>40.31</v>
      </c>
      <c r="N4602" s="288"/>
      <c r="O4602" s="311">
        <v>12880</v>
      </c>
      <c r="P4602" s="298"/>
      <c r="Q4602" s="299">
        <v>304.3</v>
      </c>
      <c r="R4602" s="299"/>
      <c r="S4602" s="300">
        <v>42.33</v>
      </c>
      <c r="T4602" s="301"/>
      <c r="U4602" s="246"/>
    </row>
    <row r="4603" spans="1:21" x14ac:dyDescent="0.25">
      <c r="A4603" s="294" t="s">
        <v>9854</v>
      </c>
      <c r="B4603" t="s">
        <v>293</v>
      </c>
      <c r="C4603" t="s">
        <v>294</v>
      </c>
      <c r="D4603" t="s">
        <v>295</v>
      </c>
      <c r="E4603" t="s">
        <v>4452</v>
      </c>
      <c r="F4603" t="s">
        <v>98</v>
      </c>
      <c r="G4603" t="s">
        <v>97</v>
      </c>
      <c r="H4603" t="s">
        <v>833</v>
      </c>
      <c r="I4603" s="200">
        <v>80378</v>
      </c>
      <c r="J4603" s="200"/>
      <c r="K4603" s="237">
        <v>1152.9000000000001</v>
      </c>
      <c r="L4603" s="237"/>
      <c r="M4603" s="288">
        <v>69.72</v>
      </c>
      <c r="N4603" s="288"/>
      <c r="O4603" s="311">
        <v>83500</v>
      </c>
      <c r="P4603" s="298"/>
      <c r="Q4603" s="299">
        <v>1161.2</v>
      </c>
      <c r="R4603" s="299"/>
      <c r="S4603" s="300">
        <v>71.91</v>
      </c>
      <c r="T4603" s="301"/>
      <c r="U4603" s="246"/>
    </row>
    <row r="4604" spans="1:21" x14ac:dyDescent="0.25">
      <c r="A4604" s="294" t="s">
        <v>9855</v>
      </c>
      <c r="B4604" t="s">
        <v>293</v>
      </c>
      <c r="C4604" t="s">
        <v>294</v>
      </c>
      <c r="D4604" t="s">
        <v>295</v>
      </c>
      <c r="E4604" t="s">
        <v>9856</v>
      </c>
      <c r="F4604" t="s">
        <v>98</v>
      </c>
      <c r="G4604" t="s">
        <v>97</v>
      </c>
      <c r="H4604" t="s">
        <v>833</v>
      </c>
      <c r="I4604" s="200">
        <v>102209</v>
      </c>
      <c r="J4604" s="200"/>
      <c r="K4604" s="237">
        <v>1474</v>
      </c>
      <c r="L4604" s="237"/>
      <c r="M4604" s="288">
        <v>69.34</v>
      </c>
      <c r="N4604" s="288"/>
      <c r="O4604" s="311">
        <v>110962</v>
      </c>
      <c r="P4604" s="298"/>
      <c r="Q4604" s="299">
        <v>1568.8</v>
      </c>
      <c r="R4604" s="299"/>
      <c r="S4604" s="300">
        <v>70.73</v>
      </c>
      <c r="T4604" s="301"/>
      <c r="U4604" s="246"/>
    </row>
    <row r="4605" spans="1:21" x14ac:dyDescent="0.25">
      <c r="A4605" s="294" t="s">
        <v>9857</v>
      </c>
      <c r="B4605" t="s">
        <v>293</v>
      </c>
      <c r="C4605" t="s">
        <v>294</v>
      </c>
      <c r="D4605" t="s">
        <v>295</v>
      </c>
      <c r="E4605" t="s">
        <v>9858</v>
      </c>
      <c r="F4605" t="s">
        <v>98</v>
      </c>
      <c r="G4605" t="s">
        <v>97</v>
      </c>
      <c r="H4605" t="s">
        <v>833</v>
      </c>
      <c r="I4605" s="200">
        <v>37818</v>
      </c>
      <c r="J4605" s="200"/>
      <c r="K4605" s="237">
        <v>659.2</v>
      </c>
      <c r="L4605" s="237"/>
      <c r="M4605" s="288">
        <v>57.37</v>
      </c>
      <c r="N4605" s="288"/>
      <c r="O4605" s="311">
        <v>41902</v>
      </c>
      <c r="P4605" s="298"/>
      <c r="Q4605" s="299">
        <v>674</v>
      </c>
      <c r="R4605" s="299"/>
      <c r="S4605" s="300">
        <v>62.17</v>
      </c>
      <c r="T4605" s="301"/>
      <c r="U4605" s="246"/>
    </row>
    <row r="4606" spans="1:21" x14ac:dyDescent="0.25">
      <c r="A4606" s="294" t="s">
        <v>9859</v>
      </c>
      <c r="B4606" t="s">
        <v>293</v>
      </c>
      <c r="C4606" t="s">
        <v>294</v>
      </c>
      <c r="D4606" t="s">
        <v>295</v>
      </c>
      <c r="E4606" t="s">
        <v>9860</v>
      </c>
      <c r="F4606" t="s">
        <v>98</v>
      </c>
      <c r="G4606" t="s">
        <v>97</v>
      </c>
      <c r="H4606" t="s">
        <v>833</v>
      </c>
      <c r="I4606" s="200">
        <v>391613</v>
      </c>
      <c r="J4606" s="200"/>
      <c r="K4606" s="237">
        <v>6750.8</v>
      </c>
      <c r="L4606" s="237"/>
      <c r="M4606" s="288">
        <v>58.01</v>
      </c>
      <c r="N4606" s="288"/>
      <c r="O4606" s="311">
        <v>396109</v>
      </c>
      <c r="P4606" s="298"/>
      <c r="Q4606" s="299">
        <v>6828.3</v>
      </c>
      <c r="R4606" s="299"/>
      <c r="S4606" s="300">
        <v>58.01</v>
      </c>
      <c r="T4606" s="301"/>
      <c r="U4606" s="246"/>
    </row>
    <row r="4607" spans="1:21" x14ac:dyDescent="0.25">
      <c r="A4607" s="294" t="s">
        <v>9861</v>
      </c>
      <c r="B4607" t="s">
        <v>293</v>
      </c>
      <c r="C4607" t="s">
        <v>294</v>
      </c>
      <c r="D4607" t="s">
        <v>295</v>
      </c>
      <c r="E4607" t="s">
        <v>9862</v>
      </c>
      <c r="F4607" t="s">
        <v>98</v>
      </c>
      <c r="G4607" t="s">
        <v>97</v>
      </c>
      <c r="H4607" t="s">
        <v>833</v>
      </c>
      <c r="I4607" s="200">
        <v>12498</v>
      </c>
      <c r="J4607" s="200"/>
      <c r="K4607" s="237">
        <v>172.5</v>
      </c>
      <c r="L4607" s="237"/>
      <c r="M4607" s="288">
        <v>72.45</v>
      </c>
      <c r="N4607" s="288"/>
      <c r="O4607" s="311">
        <v>12748</v>
      </c>
      <c r="P4607" s="298"/>
      <c r="Q4607" s="299">
        <v>171.3</v>
      </c>
      <c r="R4607" s="299"/>
      <c r="S4607" s="300">
        <v>74.42</v>
      </c>
      <c r="T4607" s="301"/>
      <c r="U4607" s="246"/>
    </row>
    <row r="4608" spans="1:21" x14ac:dyDescent="0.25">
      <c r="A4608" s="294" t="s">
        <v>9863</v>
      </c>
      <c r="B4608" t="s">
        <v>293</v>
      </c>
      <c r="C4608" t="s">
        <v>294</v>
      </c>
      <c r="D4608" t="s">
        <v>295</v>
      </c>
      <c r="E4608" t="s">
        <v>295</v>
      </c>
      <c r="F4608" t="s">
        <v>98</v>
      </c>
      <c r="G4608" t="s">
        <v>97</v>
      </c>
      <c r="H4608" t="s">
        <v>833</v>
      </c>
      <c r="I4608" s="200">
        <v>757200</v>
      </c>
      <c r="J4608" s="200"/>
      <c r="K4608" s="237">
        <v>8198.2999999999993</v>
      </c>
      <c r="L4608" s="237"/>
      <c r="M4608" s="288">
        <v>92.36</v>
      </c>
      <c r="N4608" s="288"/>
      <c r="O4608" s="311">
        <v>804844</v>
      </c>
      <c r="P4608" s="298"/>
      <c r="Q4608" s="299">
        <v>8299.1</v>
      </c>
      <c r="R4608" s="299"/>
      <c r="S4608" s="300">
        <v>96.98</v>
      </c>
      <c r="T4608" s="301"/>
      <c r="U4608" s="246"/>
    </row>
    <row r="4609" spans="1:21" x14ac:dyDescent="0.25">
      <c r="A4609" s="294" t="s">
        <v>9864</v>
      </c>
      <c r="B4609" t="s">
        <v>293</v>
      </c>
      <c r="C4609" t="s">
        <v>294</v>
      </c>
      <c r="D4609" t="s">
        <v>295</v>
      </c>
      <c r="E4609" t="s">
        <v>9865</v>
      </c>
      <c r="F4609" t="s">
        <v>98</v>
      </c>
      <c r="G4609" t="s">
        <v>97</v>
      </c>
      <c r="H4609" t="s">
        <v>833</v>
      </c>
      <c r="I4609" s="200">
        <v>55071</v>
      </c>
      <c r="J4609" s="200"/>
      <c r="K4609" s="237">
        <v>817</v>
      </c>
      <c r="L4609" s="237"/>
      <c r="M4609" s="288">
        <v>67.41</v>
      </c>
      <c r="N4609" s="288"/>
      <c r="O4609" s="311">
        <v>56190</v>
      </c>
      <c r="P4609" s="298"/>
      <c r="Q4609" s="299">
        <v>817.3</v>
      </c>
      <c r="R4609" s="299"/>
      <c r="S4609" s="300">
        <v>68.75</v>
      </c>
      <c r="T4609" s="301"/>
      <c r="U4609" s="246"/>
    </row>
    <row r="4610" spans="1:21" x14ac:dyDescent="0.25">
      <c r="A4610" s="294" t="s">
        <v>9866</v>
      </c>
      <c r="B4610" t="s">
        <v>293</v>
      </c>
      <c r="C4610" t="s">
        <v>294</v>
      </c>
      <c r="D4610" t="s">
        <v>295</v>
      </c>
      <c r="E4610" t="s">
        <v>9867</v>
      </c>
      <c r="F4610" t="s">
        <v>98</v>
      </c>
      <c r="G4610" t="s">
        <v>97</v>
      </c>
      <c r="H4610" t="s">
        <v>833</v>
      </c>
      <c r="I4610" s="200">
        <v>42530</v>
      </c>
      <c r="J4610" s="200"/>
      <c r="K4610" s="237">
        <v>792.4</v>
      </c>
      <c r="L4610" s="237"/>
      <c r="M4610" s="288">
        <v>53.67</v>
      </c>
      <c r="N4610" s="288"/>
      <c r="O4610" s="311">
        <v>44365</v>
      </c>
      <c r="P4610" s="298"/>
      <c r="Q4610" s="299">
        <v>802.6</v>
      </c>
      <c r="R4610" s="299"/>
      <c r="S4610" s="300">
        <v>55.28</v>
      </c>
      <c r="T4610" s="301"/>
      <c r="U4610" s="246"/>
    </row>
    <row r="4611" spans="1:21" x14ac:dyDescent="0.25">
      <c r="A4611" s="294" t="s">
        <v>9868</v>
      </c>
      <c r="B4611" t="s">
        <v>293</v>
      </c>
      <c r="C4611" t="s">
        <v>294</v>
      </c>
      <c r="D4611" t="s">
        <v>295</v>
      </c>
      <c r="E4611" t="s">
        <v>9869</v>
      </c>
      <c r="F4611" t="s">
        <v>98</v>
      </c>
      <c r="G4611" t="s">
        <v>97</v>
      </c>
      <c r="H4611" t="s">
        <v>833</v>
      </c>
      <c r="I4611" s="200">
        <v>7012</v>
      </c>
      <c r="J4611" s="200"/>
      <c r="K4611" s="237">
        <v>174.8</v>
      </c>
      <c r="L4611" s="237"/>
      <c r="M4611" s="288">
        <v>40.11</v>
      </c>
      <c r="N4611" s="288"/>
      <c r="O4611" s="311">
        <v>7170</v>
      </c>
      <c r="P4611" s="298"/>
      <c r="Q4611" s="299">
        <v>174.4</v>
      </c>
      <c r="R4611" s="299"/>
      <c r="S4611" s="300">
        <v>41.11</v>
      </c>
      <c r="T4611" s="301"/>
      <c r="U4611" s="246"/>
    </row>
    <row r="4612" spans="1:21" x14ac:dyDescent="0.25">
      <c r="A4612" s="294" t="s">
        <v>9870</v>
      </c>
      <c r="B4612" t="s">
        <v>293</v>
      </c>
      <c r="C4612" t="s">
        <v>294</v>
      </c>
      <c r="D4612" t="s">
        <v>295</v>
      </c>
      <c r="E4612" t="s">
        <v>9871</v>
      </c>
      <c r="F4612" t="s">
        <v>98</v>
      </c>
      <c r="G4612" t="s">
        <v>97</v>
      </c>
      <c r="H4612" t="s">
        <v>833</v>
      </c>
      <c r="I4612" s="200">
        <v>8800</v>
      </c>
      <c r="J4612" s="200"/>
      <c r="K4612" s="237">
        <v>268.8</v>
      </c>
      <c r="L4612" s="237"/>
      <c r="M4612" s="288">
        <v>32.74</v>
      </c>
      <c r="N4612" s="288"/>
      <c r="O4612" s="311">
        <v>9155</v>
      </c>
      <c r="P4612" s="298"/>
      <c r="Q4612" s="299">
        <v>274.3</v>
      </c>
      <c r="R4612" s="299"/>
      <c r="S4612" s="300">
        <v>33.380000000000003</v>
      </c>
      <c r="T4612" s="301"/>
      <c r="U4612" s="246"/>
    </row>
    <row r="4613" spans="1:21" x14ac:dyDescent="0.25">
      <c r="A4613" s="294" t="s">
        <v>9872</v>
      </c>
      <c r="B4613" t="s">
        <v>293</v>
      </c>
      <c r="C4613" t="s">
        <v>294</v>
      </c>
      <c r="D4613" t="s">
        <v>295</v>
      </c>
      <c r="E4613" t="s">
        <v>9873</v>
      </c>
      <c r="F4613" t="s">
        <v>98</v>
      </c>
      <c r="G4613" t="s">
        <v>97</v>
      </c>
      <c r="H4613" t="s">
        <v>833</v>
      </c>
      <c r="I4613" s="200">
        <v>40093</v>
      </c>
      <c r="J4613" s="200"/>
      <c r="K4613" s="237">
        <v>399.1</v>
      </c>
      <c r="L4613" s="237"/>
      <c r="M4613" s="288">
        <v>100.46</v>
      </c>
      <c r="N4613" s="288"/>
      <c r="O4613" s="311">
        <v>42738</v>
      </c>
      <c r="P4613" s="298"/>
      <c r="Q4613" s="299">
        <v>403.1</v>
      </c>
      <c r="R4613" s="299"/>
      <c r="S4613" s="300">
        <v>106.02</v>
      </c>
      <c r="T4613" s="301"/>
      <c r="U4613" s="246"/>
    </row>
    <row r="4614" spans="1:21" x14ac:dyDescent="0.25">
      <c r="A4614" s="294" t="s">
        <v>9874</v>
      </c>
      <c r="B4614" t="s">
        <v>293</v>
      </c>
      <c r="C4614" t="s">
        <v>294</v>
      </c>
      <c r="D4614" t="s">
        <v>295</v>
      </c>
      <c r="E4614" t="s">
        <v>9875</v>
      </c>
      <c r="F4614" t="s">
        <v>98</v>
      </c>
      <c r="G4614" t="s">
        <v>97</v>
      </c>
      <c r="H4614" t="s">
        <v>833</v>
      </c>
      <c r="I4614" s="200">
        <v>9857</v>
      </c>
      <c r="J4614" s="200"/>
      <c r="K4614" s="237">
        <v>182.3</v>
      </c>
      <c r="L4614" s="237"/>
      <c r="M4614" s="288">
        <v>54.07</v>
      </c>
      <c r="N4614" s="288"/>
      <c r="O4614" s="311">
        <v>10500</v>
      </c>
      <c r="P4614" s="298"/>
      <c r="Q4614" s="299">
        <v>180.7</v>
      </c>
      <c r="R4614" s="299"/>
      <c r="S4614" s="300">
        <v>58.11</v>
      </c>
      <c r="T4614" s="301"/>
      <c r="U4614" s="246"/>
    </row>
    <row r="4615" spans="1:21" x14ac:dyDescent="0.25">
      <c r="A4615" s="294" t="s">
        <v>9876</v>
      </c>
      <c r="B4615" t="s">
        <v>293</v>
      </c>
      <c r="C4615" t="s">
        <v>294</v>
      </c>
      <c r="D4615" t="s">
        <v>295</v>
      </c>
      <c r="E4615" t="s">
        <v>9877</v>
      </c>
      <c r="F4615" t="s">
        <v>98</v>
      </c>
      <c r="G4615" t="s">
        <v>97</v>
      </c>
      <c r="H4615" t="s">
        <v>833</v>
      </c>
      <c r="I4615" s="200">
        <v>14780</v>
      </c>
      <c r="J4615" s="200"/>
      <c r="K4615" s="237">
        <v>236.1</v>
      </c>
      <c r="L4615" s="237"/>
      <c r="M4615" s="288">
        <v>62.6</v>
      </c>
      <c r="N4615" s="288"/>
      <c r="O4615" s="311">
        <v>15105</v>
      </c>
      <c r="P4615" s="298"/>
      <c r="Q4615" s="299">
        <v>242.8</v>
      </c>
      <c r="R4615" s="299"/>
      <c r="S4615" s="300">
        <v>62.21</v>
      </c>
      <c r="T4615" s="301"/>
      <c r="U4615" s="246"/>
    </row>
    <row r="4616" spans="1:21" x14ac:dyDescent="0.25">
      <c r="A4616" s="294" t="s">
        <v>9878</v>
      </c>
      <c r="B4616" t="s">
        <v>293</v>
      </c>
      <c r="C4616" t="s">
        <v>294</v>
      </c>
      <c r="D4616" t="s">
        <v>295</v>
      </c>
      <c r="E4616" t="s">
        <v>9879</v>
      </c>
      <c r="F4616" t="s">
        <v>98</v>
      </c>
      <c r="G4616" t="s">
        <v>97</v>
      </c>
      <c r="H4616" t="s">
        <v>833</v>
      </c>
      <c r="I4616" s="200">
        <v>16925</v>
      </c>
      <c r="J4616" s="200"/>
      <c r="K4616" s="237">
        <v>251.7</v>
      </c>
      <c r="L4616" s="237"/>
      <c r="M4616" s="288">
        <v>67.239999999999995</v>
      </c>
      <c r="N4616" s="288"/>
      <c r="O4616" s="311">
        <v>16925</v>
      </c>
      <c r="P4616" s="298"/>
      <c r="Q4616" s="299">
        <v>257</v>
      </c>
      <c r="R4616" s="299"/>
      <c r="S4616" s="300">
        <v>65.86</v>
      </c>
      <c r="T4616" s="301"/>
      <c r="U4616" s="246"/>
    </row>
    <row r="4617" spans="1:21" x14ac:dyDescent="0.25">
      <c r="A4617" s="294" t="s">
        <v>9880</v>
      </c>
      <c r="B4617" t="s">
        <v>293</v>
      </c>
      <c r="C4617" t="s">
        <v>294</v>
      </c>
      <c r="D4617" t="s">
        <v>295</v>
      </c>
      <c r="E4617" t="s">
        <v>9881</v>
      </c>
      <c r="F4617" t="s">
        <v>98</v>
      </c>
      <c r="G4617" t="s">
        <v>97</v>
      </c>
      <c r="H4617" t="s">
        <v>833</v>
      </c>
      <c r="I4617" s="200">
        <v>9000</v>
      </c>
      <c r="J4617" s="200"/>
      <c r="K4617" s="237">
        <v>295.01</v>
      </c>
      <c r="L4617" s="237"/>
      <c r="M4617" s="288">
        <v>30.51</v>
      </c>
      <c r="N4617" s="288"/>
      <c r="O4617" s="311">
        <v>9000</v>
      </c>
      <c r="P4617" s="298"/>
      <c r="Q4617" s="299">
        <v>295</v>
      </c>
      <c r="R4617" s="299"/>
      <c r="S4617" s="300">
        <v>30.51</v>
      </c>
      <c r="T4617" s="301"/>
      <c r="U4617" s="246"/>
    </row>
    <row r="4618" spans="1:21" x14ac:dyDescent="0.25">
      <c r="A4618" s="294" t="s">
        <v>9882</v>
      </c>
      <c r="B4618" t="s">
        <v>293</v>
      </c>
      <c r="C4618" t="s">
        <v>294</v>
      </c>
      <c r="D4618" t="s">
        <v>295</v>
      </c>
      <c r="E4618" t="s">
        <v>9883</v>
      </c>
      <c r="F4618" t="s">
        <v>98</v>
      </c>
      <c r="G4618" t="s">
        <v>97</v>
      </c>
      <c r="H4618" t="s">
        <v>833</v>
      </c>
      <c r="I4618" s="200">
        <v>10400</v>
      </c>
      <c r="J4618" s="200"/>
      <c r="K4618" s="237">
        <v>270</v>
      </c>
      <c r="L4618" s="237"/>
      <c r="M4618" s="288">
        <v>38.520000000000003</v>
      </c>
      <c r="N4618" s="288"/>
      <c r="O4618" s="311">
        <v>11232</v>
      </c>
      <c r="P4618" s="298"/>
      <c r="Q4618" s="299">
        <v>270.60000000000002</v>
      </c>
      <c r="R4618" s="299"/>
      <c r="S4618" s="300">
        <v>41.51</v>
      </c>
      <c r="T4618" s="301"/>
      <c r="U4618" s="246"/>
    </row>
    <row r="4619" spans="1:21" x14ac:dyDescent="0.25">
      <c r="A4619" s="294" t="s">
        <v>9884</v>
      </c>
      <c r="B4619" t="s">
        <v>293</v>
      </c>
      <c r="C4619" t="s">
        <v>294</v>
      </c>
      <c r="D4619" t="s">
        <v>295</v>
      </c>
      <c r="E4619" t="s">
        <v>538</v>
      </c>
      <c r="F4619" t="s">
        <v>98</v>
      </c>
      <c r="G4619" t="s">
        <v>97</v>
      </c>
      <c r="H4619" t="s">
        <v>833</v>
      </c>
      <c r="I4619" s="200">
        <v>19575</v>
      </c>
      <c r="J4619" s="200"/>
      <c r="K4619" s="237">
        <v>366.8</v>
      </c>
      <c r="L4619" s="237"/>
      <c r="M4619" s="288">
        <v>53.37</v>
      </c>
      <c r="N4619" s="288"/>
      <c r="O4619" s="311">
        <v>19575</v>
      </c>
      <c r="P4619" s="298"/>
      <c r="Q4619" s="299">
        <v>380.5</v>
      </c>
      <c r="R4619" s="299"/>
      <c r="S4619" s="300">
        <v>51.45</v>
      </c>
      <c r="T4619" s="301"/>
      <c r="U4619" s="246"/>
    </row>
    <row r="4620" spans="1:21" x14ac:dyDescent="0.25">
      <c r="A4620" s="294" t="s">
        <v>9885</v>
      </c>
      <c r="B4620" t="s">
        <v>293</v>
      </c>
      <c r="C4620" t="s">
        <v>294</v>
      </c>
      <c r="D4620" t="s">
        <v>295</v>
      </c>
      <c r="E4620" t="s">
        <v>9886</v>
      </c>
      <c r="F4620" t="s">
        <v>98</v>
      </c>
      <c r="G4620" t="s">
        <v>97</v>
      </c>
      <c r="H4620" t="s">
        <v>833</v>
      </c>
      <c r="I4620" s="200">
        <v>44839</v>
      </c>
      <c r="J4620" s="200"/>
      <c r="K4620" s="237">
        <v>1021.4</v>
      </c>
      <c r="L4620" s="237"/>
      <c r="M4620" s="288">
        <v>43.9</v>
      </c>
      <c r="N4620" s="288"/>
      <c r="O4620" s="311">
        <v>43633</v>
      </c>
      <c r="P4620" s="298"/>
      <c r="Q4620" s="299">
        <v>1028</v>
      </c>
      <c r="R4620" s="299"/>
      <c r="S4620" s="300">
        <v>42.44</v>
      </c>
      <c r="T4620" s="301"/>
      <c r="U4620" s="246"/>
    </row>
    <row r="4621" spans="1:21" x14ac:dyDescent="0.25">
      <c r="A4621" s="294" t="s">
        <v>9887</v>
      </c>
      <c r="B4621" t="s">
        <v>293</v>
      </c>
      <c r="C4621" t="s">
        <v>294</v>
      </c>
      <c r="D4621" t="s">
        <v>295</v>
      </c>
      <c r="E4621" t="s">
        <v>8854</v>
      </c>
      <c r="F4621" t="s">
        <v>98</v>
      </c>
      <c r="G4621" t="s">
        <v>97</v>
      </c>
      <c r="H4621" t="s">
        <v>833</v>
      </c>
      <c r="I4621" s="200">
        <v>4460</v>
      </c>
      <c r="J4621" s="200"/>
      <c r="K4621" s="237">
        <v>149.5</v>
      </c>
      <c r="L4621" s="237"/>
      <c r="M4621" s="288">
        <v>29.83</v>
      </c>
      <c r="N4621" s="288"/>
      <c r="O4621" s="311">
        <v>4514</v>
      </c>
      <c r="P4621" s="298"/>
      <c r="Q4621" s="299">
        <v>148.5</v>
      </c>
      <c r="R4621" s="299"/>
      <c r="S4621" s="300">
        <v>30.4</v>
      </c>
      <c r="T4621" s="301"/>
      <c r="U4621" s="246"/>
    </row>
    <row r="4622" spans="1:21" x14ac:dyDescent="0.25">
      <c r="A4622" s="294" t="s">
        <v>9888</v>
      </c>
      <c r="B4622" t="s">
        <v>293</v>
      </c>
      <c r="C4622" t="s">
        <v>294</v>
      </c>
      <c r="D4622" t="s">
        <v>295</v>
      </c>
      <c r="E4622" t="s">
        <v>9889</v>
      </c>
      <c r="F4622" t="s">
        <v>98</v>
      </c>
      <c r="G4622" t="s">
        <v>97</v>
      </c>
      <c r="H4622" t="s">
        <v>833</v>
      </c>
      <c r="I4622" s="200">
        <v>65265</v>
      </c>
      <c r="J4622" s="200"/>
      <c r="K4622" s="237">
        <v>1489</v>
      </c>
      <c r="L4622" s="237"/>
      <c r="M4622" s="288">
        <v>43.83</v>
      </c>
      <c r="N4622" s="288"/>
      <c r="O4622" s="311">
        <v>65602</v>
      </c>
      <c r="P4622" s="298"/>
      <c r="Q4622" s="299">
        <v>1496.7</v>
      </c>
      <c r="R4622" s="299"/>
      <c r="S4622" s="300">
        <v>43.83</v>
      </c>
      <c r="T4622" s="301"/>
      <c r="U4622" s="246"/>
    </row>
    <row r="4623" spans="1:21" x14ac:dyDescent="0.25">
      <c r="A4623" s="294" t="s">
        <v>9890</v>
      </c>
      <c r="B4623" t="s">
        <v>293</v>
      </c>
      <c r="C4623" t="s">
        <v>294</v>
      </c>
      <c r="D4623" t="s">
        <v>295</v>
      </c>
      <c r="E4623" t="s">
        <v>9891</v>
      </c>
      <c r="F4623" t="s">
        <v>98</v>
      </c>
      <c r="G4623" t="s">
        <v>97</v>
      </c>
      <c r="H4623" t="s">
        <v>833</v>
      </c>
      <c r="I4623" s="200">
        <v>189516</v>
      </c>
      <c r="J4623" s="200"/>
      <c r="K4623" s="237">
        <v>1917.4</v>
      </c>
      <c r="L4623" s="237"/>
      <c r="M4623" s="288">
        <v>98.84</v>
      </c>
      <c r="N4623" s="288"/>
      <c r="O4623" s="311">
        <v>239736</v>
      </c>
      <c r="P4623" s="298"/>
      <c r="Q4623" s="299">
        <v>1940.4</v>
      </c>
      <c r="R4623" s="299"/>
      <c r="S4623" s="300">
        <v>123.55</v>
      </c>
      <c r="T4623" s="301"/>
      <c r="U4623" s="246"/>
    </row>
    <row r="4624" spans="1:21" x14ac:dyDescent="0.25">
      <c r="A4624" s="294" t="s">
        <v>9892</v>
      </c>
      <c r="B4624" t="s">
        <v>293</v>
      </c>
      <c r="C4624" t="s">
        <v>294</v>
      </c>
      <c r="D4624" t="s">
        <v>295</v>
      </c>
      <c r="E4624" t="s">
        <v>9893</v>
      </c>
      <c r="F4624" t="s">
        <v>98</v>
      </c>
      <c r="G4624" t="s">
        <v>97</v>
      </c>
      <c r="H4624" t="s">
        <v>833</v>
      </c>
      <c r="I4624" s="200">
        <v>39900</v>
      </c>
      <c r="J4624" s="200"/>
      <c r="K4624" s="237">
        <v>757.3</v>
      </c>
      <c r="L4624" s="237"/>
      <c r="M4624" s="288">
        <v>52.69</v>
      </c>
      <c r="N4624" s="288"/>
      <c r="O4624" s="311">
        <v>45900</v>
      </c>
      <c r="P4624" s="298"/>
      <c r="Q4624" s="299">
        <v>765.5</v>
      </c>
      <c r="R4624" s="299"/>
      <c r="S4624" s="300">
        <v>59.96</v>
      </c>
      <c r="T4624" s="301"/>
      <c r="U4624" s="246"/>
    </row>
    <row r="4625" spans="1:21" x14ac:dyDescent="0.25">
      <c r="A4625" s="294" t="s">
        <v>9894</v>
      </c>
      <c r="B4625" t="s">
        <v>293</v>
      </c>
      <c r="C4625" t="s">
        <v>294</v>
      </c>
      <c r="D4625" t="s">
        <v>295</v>
      </c>
      <c r="E4625" t="s">
        <v>9895</v>
      </c>
      <c r="F4625" t="s">
        <v>98</v>
      </c>
      <c r="G4625" t="s">
        <v>97</v>
      </c>
      <c r="H4625" t="s">
        <v>833</v>
      </c>
      <c r="I4625" s="200">
        <v>36840</v>
      </c>
      <c r="J4625" s="200"/>
      <c r="K4625" s="237">
        <v>736.4</v>
      </c>
      <c r="L4625" s="237"/>
      <c r="M4625" s="288">
        <v>50.03</v>
      </c>
      <c r="N4625" s="288"/>
      <c r="O4625" s="311">
        <v>36847</v>
      </c>
      <c r="P4625" s="298"/>
      <c r="Q4625" s="299">
        <v>736.5</v>
      </c>
      <c r="R4625" s="299"/>
      <c r="S4625" s="300">
        <v>50.03</v>
      </c>
      <c r="T4625" s="301"/>
      <c r="U4625" s="246"/>
    </row>
    <row r="4626" spans="1:21" x14ac:dyDescent="0.25">
      <c r="A4626" s="294" t="s">
        <v>9896</v>
      </c>
      <c r="B4626" t="s">
        <v>293</v>
      </c>
      <c r="C4626" t="s">
        <v>294</v>
      </c>
      <c r="D4626" t="s">
        <v>295</v>
      </c>
      <c r="E4626" t="s">
        <v>9897</v>
      </c>
      <c r="F4626" t="s">
        <v>98</v>
      </c>
      <c r="G4626" t="s">
        <v>97</v>
      </c>
      <c r="H4626" t="s">
        <v>833</v>
      </c>
      <c r="I4626" s="200">
        <v>86667</v>
      </c>
      <c r="J4626" s="200"/>
      <c r="K4626" s="237">
        <v>1294.7</v>
      </c>
      <c r="L4626" s="237"/>
      <c r="M4626" s="288">
        <v>66.94</v>
      </c>
      <c r="N4626" s="288"/>
      <c r="O4626" s="311">
        <v>90000</v>
      </c>
      <c r="P4626" s="298"/>
      <c r="Q4626" s="299">
        <v>1303.8</v>
      </c>
      <c r="R4626" s="299"/>
      <c r="S4626" s="300">
        <v>69.03</v>
      </c>
      <c r="T4626" s="301"/>
      <c r="U4626" s="246"/>
    </row>
    <row r="4627" spans="1:21" x14ac:dyDescent="0.25">
      <c r="A4627" s="294" t="s">
        <v>9898</v>
      </c>
      <c r="B4627" t="s">
        <v>293</v>
      </c>
      <c r="C4627" t="s">
        <v>294</v>
      </c>
      <c r="D4627" t="s">
        <v>295</v>
      </c>
      <c r="E4627" t="s">
        <v>9899</v>
      </c>
      <c r="F4627" t="s">
        <v>98</v>
      </c>
      <c r="G4627" t="s">
        <v>97</v>
      </c>
      <c r="H4627" t="s">
        <v>833</v>
      </c>
      <c r="I4627" s="200">
        <v>7888</v>
      </c>
      <c r="J4627" s="200"/>
      <c r="K4627" s="237">
        <v>232.3</v>
      </c>
      <c r="L4627" s="237"/>
      <c r="M4627" s="288">
        <v>33.96</v>
      </c>
      <c r="N4627" s="288"/>
      <c r="O4627" s="311">
        <v>7888</v>
      </c>
      <c r="P4627" s="298"/>
      <c r="Q4627" s="299">
        <v>232.9</v>
      </c>
      <c r="R4627" s="299"/>
      <c r="S4627" s="300">
        <v>33.869999999999997</v>
      </c>
      <c r="T4627" s="301"/>
      <c r="U4627" s="246"/>
    </row>
    <row r="4628" spans="1:21" x14ac:dyDescent="0.25">
      <c r="A4628" s="294" t="s">
        <v>9900</v>
      </c>
      <c r="B4628" t="s">
        <v>293</v>
      </c>
      <c r="C4628" t="s">
        <v>294</v>
      </c>
      <c r="D4628" t="s">
        <v>295</v>
      </c>
      <c r="E4628" t="s">
        <v>9901</v>
      </c>
      <c r="F4628" t="s">
        <v>98</v>
      </c>
      <c r="G4628" t="s">
        <v>97</v>
      </c>
      <c r="H4628" t="s">
        <v>833</v>
      </c>
      <c r="I4628" s="200">
        <v>6474</v>
      </c>
      <c r="J4628" s="200"/>
      <c r="K4628" s="237">
        <v>116.3</v>
      </c>
      <c r="L4628" s="237"/>
      <c r="M4628" s="288">
        <v>55.67</v>
      </c>
      <c r="N4628" s="288"/>
      <c r="O4628" s="311">
        <v>7121</v>
      </c>
      <c r="P4628" s="298"/>
      <c r="Q4628" s="299">
        <v>116.4</v>
      </c>
      <c r="R4628" s="299"/>
      <c r="S4628" s="300">
        <v>61.18</v>
      </c>
      <c r="T4628" s="301"/>
      <c r="U4628" s="246"/>
    </row>
    <row r="4629" spans="1:21" x14ac:dyDescent="0.25">
      <c r="A4629" s="294" t="s">
        <v>9902</v>
      </c>
      <c r="B4629" t="s">
        <v>293</v>
      </c>
      <c r="C4629" t="s">
        <v>294</v>
      </c>
      <c r="D4629" t="s">
        <v>295</v>
      </c>
      <c r="E4629" t="s">
        <v>1342</v>
      </c>
      <c r="F4629" t="s">
        <v>98</v>
      </c>
      <c r="G4629" t="s">
        <v>97</v>
      </c>
      <c r="H4629" t="s">
        <v>833</v>
      </c>
      <c r="I4629" s="200">
        <v>11859</v>
      </c>
      <c r="J4629" s="200"/>
      <c r="K4629" s="237">
        <v>303.60000000000002</v>
      </c>
      <c r="L4629" s="237"/>
      <c r="M4629" s="288">
        <v>39.06</v>
      </c>
      <c r="N4629" s="288"/>
      <c r="O4629" s="311">
        <v>12899</v>
      </c>
      <c r="P4629" s="298"/>
      <c r="Q4629" s="299">
        <v>304.8</v>
      </c>
      <c r="R4629" s="299"/>
      <c r="S4629" s="300">
        <v>42.32</v>
      </c>
      <c r="T4629" s="301"/>
      <c r="U4629" s="246"/>
    </row>
    <row r="4630" spans="1:21" x14ac:dyDescent="0.25">
      <c r="A4630" s="294" t="s">
        <v>9903</v>
      </c>
      <c r="B4630" t="s">
        <v>293</v>
      </c>
      <c r="C4630" t="s">
        <v>294</v>
      </c>
      <c r="D4630" t="s">
        <v>295</v>
      </c>
      <c r="E4630" t="s">
        <v>9904</v>
      </c>
      <c r="F4630" t="s">
        <v>98</v>
      </c>
      <c r="G4630" t="s">
        <v>97</v>
      </c>
      <c r="H4630" t="s">
        <v>833</v>
      </c>
      <c r="I4630" s="200">
        <v>25246</v>
      </c>
      <c r="J4630" s="200"/>
      <c r="K4630" s="237">
        <v>651.1</v>
      </c>
      <c r="L4630" s="237"/>
      <c r="M4630" s="288">
        <v>38.770000000000003</v>
      </c>
      <c r="N4630" s="288"/>
      <c r="O4630" s="311">
        <v>26996</v>
      </c>
      <c r="P4630" s="298"/>
      <c r="Q4630" s="299">
        <v>662</v>
      </c>
      <c r="R4630" s="299"/>
      <c r="S4630" s="300">
        <v>40.78</v>
      </c>
      <c r="T4630" s="301"/>
      <c r="U4630" s="246"/>
    </row>
    <row r="4631" spans="1:21" x14ac:dyDescent="0.25">
      <c r="A4631" s="294" t="s">
        <v>9905</v>
      </c>
      <c r="B4631" t="s">
        <v>293</v>
      </c>
      <c r="C4631" t="s">
        <v>294</v>
      </c>
      <c r="D4631" t="s">
        <v>295</v>
      </c>
      <c r="E4631" t="s">
        <v>9906</v>
      </c>
      <c r="F4631" t="s">
        <v>98</v>
      </c>
      <c r="G4631" t="s">
        <v>97</v>
      </c>
      <c r="H4631" t="s">
        <v>833</v>
      </c>
      <c r="I4631" s="200">
        <v>6741</v>
      </c>
      <c r="J4631" s="200"/>
      <c r="K4631" s="237">
        <v>154.19999999999999</v>
      </c>
      <c r="L4631" s="237"/>
      <c r="M4631" s="288">
        <v>43.72</v>
      </c>
      <c r="N4631" s="288"/>
      <c r="O4631" s="311">
        <v>6875</v>
      </c>
      <c r="P4631" s="298"/>
      <c r="Q4631" s="299">
        <v>156.5</v>
      </c>
      <c r="R4631" s="299"/>
      <c r="S4631" s="300">
        <v>43.93</v>
      </c>
      <c r="T4631" s="301"/>
      <c r="U4631" s="246"/>
    </row>
    <row r="4632" spans="1:21" x14ac:dyDescent="0.25">
      <c r="A4632" s="294" t="s">
        <v>9907</v>
      </c>
      <c r="B4632" t="s">
        <v>293</v>
      </c>
      <c r="C4632" t="s">
        <v>294</v>
      </c>
      <c r="D4632" t="s">
        <v>295</v>
      </c>
      <c r="E4632" t="s">
        <v>9908</v>
      </c>
      <c r="F4632" t="s">
        <v>98</v>
      </c>
      <c r="G4632" t="s">
        <v>97</v>
      </c>
      <c r="H4632" t="s">
        <v>833</v>
      </c>
      <c r="I4632" s="200">
        <v>148513</v>
      </c>
      <c r="J4632" s="200"/>
      <c r="K4632" s="237">
        <v>3337.8</v>
      </c>
      <c r="L4632" s="237"/>
      <c r="M4632" s="288">
        <v>44.49</v>
      </c>
      <c r="N4632" s="288"/>
      <c r="O4632" s="311">
        <v>162545</v>
      </c>
      <c r="P4632" s="298"/>
      <c r="Q4632" s="299">
        <v>3340.6</v>
      </c>
      <c r="R4632" s="299"/>
      <c r="S4632" s="300">
        <v>48.66</v>
      </c>
      <c r="T4632" s="301"/>
      <c r="U4632" s="246"/>
    </row>
    <row r="4633" spans="1:21" x14ac:dyDescent="0.25">
      <c r="A4633" s="294" t="s">
        <v>9909</v>
      </c>
      <c r="B4633" t="s">
        <v>293</v>
      </c>
      <c r="C4633" t="s">
        <v>294</v>
      </c>
      <c r="D4633" t="s">
        <v>295</v>
      </c>
      <c r="E4633" t="s">
        <v>9910</v>
      </c>
      <c r="F4633" t="s">
        <v>98</v>
      </c>
      <c r="G4633" t="s">
        <v>97</v>
      </c>
      <c r="H4633" t="s">
        <v>833</v>
      </c>
      <c r="I4633" s="200">
        <v>107000</v>
      </c>
      <c r="J4633" s="200"/>
      <c r="K4633" s="237">
        <v>1972.4</v>
      </c>
      <c r="L4633" s="237"/>
      <c r="M4633" s="288">
        <v>54.25</v>
      </c>
      <c r="N4633" s="288"/>
      <c r="O4633" s="311">
        <v>117000</v>
      </c>
      <c r="P4633" s="298"/>
      <c r="Q4633" s="299">
        <v>2039.5</v>
      </c>
      <c r="R4633" s="299"/>
      <c r="S4633" s="300">
        <v>57.37</v>
      </c>
      <c r="T4633" s="301"/>
      <c r="U4633" s="246"/>
    </row>
    <row r="4634" spans="1:21" x14ac:dyDescent="0.25">
      <c r="A4634" s="294" t="s">
        <v>9911</v>
      </c>
      <c r="B4634" t="s">
        <v>293</v>
      </c>
      <c r="C4634" t="s">
        <v>294</v>
      </c>
      <c r="D4634" t="s">
        <v>295</v>
      </c>
      <c r="E4634" t="s">
        <v>9912</v>
      </c>
      <c r="F4634" t="s">
        <v>98</v>
      </c>
      <c r="G4634" t="s">
        <v>97</v>
      </c>
      <c r="H4634" t="s">
        <v>833</v>
      </c>
      <c r="I4634" s="200">
        <v>57178</v>
      </c>
      <c r="J4634" s="200"/>
      <c r="K4634" s="237">
        <v>677.9</v>
      </c>
      <c r="L4634" s="237"/>
      <c r="M4634" s="288">
        <v>84.35</v>
      </c>
      <c r="N4634" s="288"/>
      <c r="O4634" s="311">
        <v>53731</v>
      </c>
      <c r="P4634" s="298"/>
      <c r="Q4634" s="299">
        <v>685.9</v>
      </c>
      <c r="R4634" s="299"/>
      <c r="S4634" s="300">
        <v>78.34</v>
      </c>
      <c r="T4634" s="301"/>
      <c r="U4634" s="246"/>
    </row>
    <row r="4635" spans="1:21" x14ac:dyDescent="0.25">
      <c r="A4635" s="294" t="s">
        <v>9913</v>
      </c>
      <c r="B4635" t="s">
        <v>293</v>
      </c>
      <c r="C4635" t="s">
        <v>294</v>
      </c>
      <c r="D4635" t="s">
        <v>295</v>
      </c>
      <c r="E4635" t="s">
        <v>9914</v>
      </c>
      <c r="F4635" t="s">
        <v>98</v>
      </c>
      <c r="G4635" t="s">
        <v>97</v>
      </c>
      <c r="H4635" t="s">
        <v>833</v>
      </c>
      <c r="I4635" s="200">
        <v>19666</v>
      </c>
      <c r="J4635" s="200"/>
      <c r="K4635" s="237">
        <v>465.6</v>
      </c>
      <c r="L4635" s="237"/>
      <c r="M4635" s="288">
        <v>42.24</v>
      </c>
      <c r="N4635" s="288"/>
      <c r="O4635" s="311">
        <v>20635</v>
      </c>
      <c r="P4635" s="298"/>
      <c r="Q4635" s="299">
        <v>479</v>
      </c>
      <c r="R4635" s="299"/>
      <c r="S4635" s="300">
        <v>43.08</v>
      </c>
      <c r="T4635" s="301"/>
      <c r="U4635" s="246"/>
    </row>
    <row r="4636" spans="1:21" x14ac:dyDescent="0.25">
      <c r="A4636" s="294" t="s">
        <v>9915</v>
      </c>
      <c r="B4636" t="s">
        <v>293</v>
      </c>
      <c r="C4636" t="s">
        <v>294</v>
      </c>
      <c r="D4636" t="s">
        <v>295</v>
      </c>
      <c r="E4636" t="s">
        <v>9916</v>
      </c>
      <c r="F4636" t="s">
        <v>98</v>
      </c>
      <c r="G4636" t="s">
        <v>97</v>
      </c>
      <c r="H4636" t="s">
        <v>833</v>
      </c>
      <c r="I4636" s="200">
        <v>25625</v>
      </c>
      <c r="J4636" s="200"/>
      <c r="K4636" s="237">
        <v>477.6</v>
      </c>
      <c r="L4636" s="237"/>
      <c r="M4636" s="288">
        <v>53.65</v>
      </c>
      <c r="N4636" s="288"/>
      <c r="O4636" s="311">
        <v>24788</v>
      </c>
      <c r="P4636" s="298"/>
      <c r="Q4636" s="299">
        <v>487.4</v>
      </c>
      <c r="R4636" s="299"/>
      <c r="S4636" s="300">
        <v>50.86</v>
      </c>
      <c r="T4636" s="301"/>
      <c r="U4636" s="246"/>
    </row>
    <row r="4637" spans="1:21" x14ac:dyDescent="0.25">
      <c r="A4637" s="294" t="s">
        <v>9917</v>
      </c>
      <c r="B4637" t="s">
        <v>362</v>
      </c>
      <c r="C4637" t="s">
        <v>363</v>
      </c>
      <c r="D4637" t="s">
        <v>364</v>
      </c>
      <c r="E4637" t="s">
        <v>9918</v>
      </c>
      <c r="F4637" t="s">
        <v>98</v>
      </c>
      <c r="G4637" t="s">
        <v>97</v>
      </c>
      <c r="H4637" t="s">
        <v>833</v>
      </c>
      <c r="I4637" s="200">
        <v>20500</v>
      </c>
      <c r="J4637" s="200"/>
      <c r="K4637" s="237">
        <v>673.57</v>
      </c>
      <c r="L4637" s="237"/>
      <c r="M4637" s="288">
        <v>30.43</v>
      </c>
      <c r="N4637" s="288"/>
      <c r="O4637" s="311">
        <v>21000</v>
      </c>
      <c r="P4637" s="298"/>
      <c r="Q4637" s="299">
        <v>674.93</v>
      </c>
      <c r="R4637" s="299"/>
      <c r="S4637" s="300">
        <v>31.11</v>
      </c>
      <c r="T4637" s="301"/>
      <c r="U4637" s="246"/>
    </row>
    <row r="4638" spans="1:21" x14ac:dyDescent="0.25">
      <c r="A4638" s="294" t="s">
        <v>9919</v>
      </c>
      <c r="B4638" t="s">
        <v>362</v>
      </c>
      <c r="C4638" t="s">
        <v>363</v>
      </c>
      <c r="D4638" t="s">
        <v>364</v>
      </c>
      <c r="E4638" t="s">
        <v>9920</v>
      </c>
      <c r="F4638" t="s">
        <v>98</v>
      </c>
      <c r="G4638" t="s">
        <v>97</v>
      </c>
      <c r="H4638" t="s">
        <v>833</v>
      </c>
      <c r="I4638" s="200">
        <v>86520</v>
      </c>
      <c r="J4638" s="200"/>
      <c r="K4638" s="237">
        <v>1564.19</v>
      </c>
      <c r="L4638" s="237"/>
      <c r="M4638" s="288">
        <v>55.31</v>
      </c>
      <c r="N4638" s="288"/>
      <c r="O4638" s="311">
        <v>91290</v>
      </c>
      <c r="P4638" s="298"/>
      <c r="Q4638" s="299">
        <v>1572.62</v>
      </c>
      <c r="R4638" s="299"/>
      <c r="S4638" s="300">
        <v>58.05</v>
      </c>
      <c r="T4638" s="301"/>
      <c r="U4638" s="246"/>
    </row>
    <row r="4639" spans="1:21" x14ac:dyDescent="0.25">
      <c r="A4639" s="294" t="s">
        <v>9921</v>
      </c>
      <c r="B4639" t="s">
        <v>362</v>
      </c>
      <c r="C4639" t="s">
        <v>363</v>
      </c>
      <c r="D4639" t="s">
        <v>364</v>
      </c>
      <c r="E4639" t="s">
        <v>9922</v>
      </c>
      <c r="F4639" t="s">
        <v>98</v>
      </c>
      <c r="G4639" t="s">
        <v>97</v>
      </c>
      <c r="H4639" t="s">
        <v>833</v>
      </c>
      <c r="I4639" s="200">
        <v>5750</v>
      </c>
      <c r="J4639" s="200"/>
      <c r="K4639" s="237">
        <v>101.77</v>
      </c>
      <c r="L4639" s="237"/>
      <c r="M4639" s="288">
        <v>56.5</v>
      </c>
      <c r="N4639" s="288"/>
      <c r="O4639" s="311">
        <v>6330</v>
      </c>
      <c r="P4639" s="298"/>
      <c r="Q4639" s="299">
        <v>101.09</v>
      </c>
      <c r="R4639" s="299"/>
      <c r="S4639" s="300">
        <v>62.62</v>
      </c>
      <c r="T4639" s="301"/>
      <c r="U4639" s="246"/>
    </row>
    <row r="4640" spans="1:21" x14ac:dyDescent="0.25">
      <c r="A4640" s="294" t="s">
        <v>9923</v>
      </c>
      <c r="B4640" t="s">
        <v>362</v>
      </c>
      <c r="C4640" t="s">
        <v>363</v>
      </c>
      <c r="D4640" t="s">
        <v>364</v>
      </c>
      <c r="E4640" t="s">
        <v>9924</v>
      </c>
      <c r="F4640" t="s">
        <v>98</v>
      </c>
      <c r="G4640" t="s">
        <v>97</v>
      </c>
      <c r="H4640" t="s">
        <v>833</v>
      </c>
      <c r="I4640" s="200">
        <v>96530</v>
      </c>
      <c r="J4640" s="200"/>
      <c r="K4640" s="237">
        <v>3070.15</v>
      </c>
      <c r="L4640" s="237"/>
      <c r="M4640" s="288">
        <v>31.44</v>
      </c>
      <c r="N4640" s="288"/>
      <c r="O4640" s="311">
        <v>106830</v>
      </c>
      <c r="P4640" s="298"/>
      <c r="Q4640" s="299">
        <v>3069.44</v>
      </c>
      <c r="R4640" s="299"/>
      <c r="S4640" s="300">
        <v>34.799999999999997</v>
      </c>
      <c r="T4640" s="301"/>
      <c r="U4640" s="246"/>
    </row>
    <row r="4641" spans="1:21" x14ac:dyDescent="0.25">
      <c r="A4641" s="294" t="s">
        <v>9925</v>
      </c>
      <c r="B4641" t="s">
        <v>362</v>
      </c>
      <c r="C4641" t="s">
        <v>363</v>
      </c>
      <c r="D4641" t="s">
        <v>364</v>
      </c>
      <c r="E4641" t="s">
        <v>9926</v>
      </c>
      <c r="F4641" t="s">
        <v>98</v>
      </c>
      <c r="G4641" t="s">
        <v>97</v>
      </c>
      <c r="H4641" t="s">
        <v>833</v>
      </c>
      <c r="I4641" s="200">
        <v>28270</v>
      </c>
      <c r="J4641" s="200"/>
      <c r="K4641" s="237">
        <v>1149.31</v>
      </c>
      <c r="L4641" s="237"/>
      <c r="M4641" s="288">
        <v>24.6</v>
      </c>
      <c r="N4641" s="288"/>
      <c r="O4641" s="311">
        <v>38130</v>
      </c>
      <c r="P4641" s="298"/>
      <c r="Q4641" s="299">
        <v>1155.76</v>
      </c>
      <c r="R4641" s="299"/>
      <c r="S4641" s="300">
        <v>32.99</v>
      </c>
      <c r="T4641" s="301"/>
      <c r="U4641" s="246"/>
    </row>
    <row r="4642" spans="1:21" x14ac:dyDescent="0.25">
      <c r="A4642" s="294" t="s">
        <v>9927</v>
      </c>
      <c r="B4642" t="s">
        <v>362</v>
      </c>
      <c r="C4642" t="s">
        <v>363</v>
      </c>
      <c r="D4642" t="s">
        <v>364</v>
      </c>
      <c r="E4642" t="s">
        <v>9928</v>
      </c>
      <c r="F4642" t="s">
        <v>98</v>
      </c>
      <c r="G4642" t="s">
        <v>97</v>
      </c>
      <c r="H4642" t="s">
        <v>833</v>
      </c>
      <c r="I4642" s="200">
        <v>102170</v>
      </c>
      <c r="J4642" s="200"/>
      <c r="K4642" s="237">
        <v>712.78</v>
      </c>
      <c r="L4642" s="237"/>
      <c r="M4642" s="288">
        <v>143.34</v>
      </c>
      <c r="N4642" s="288"/>
      <c r="O4642" s="311">
        <v>104630</v>
      </c>
      <c r="P4642" s="298"/>
      <c r="Q4642" s="299">
        <v>696.13</v>
      </c>
      <c r="R4642" s="299"/>
      <c r="S4642" s="300">
        <v>150.30000000000001</v>
      </c>
      <c r="T4642" s="301"/>
      <c r="U4642" s="246"/>
    </row>
    <row r="4643" spans="1:21" x14ac:dyDescent="0.25">
      <c r="A4643" s="294" t="s">
        <v>9929</v>
      </c>
      <c r="B4643" t="s">
        <v>437</v>
      </c>
      <c r="C4643" t="s">
        <v>438</v>
      </c>
      <c r="D4643" t="s">
        <v>439</v>
      </c>
      <c r="E4643" t="s">
        <v>9930</v>
      </c>
      <c r="F4643" t="s">
        <v>98</v>
      </c>
      <c r="G4643" t="s">
        <v>97</v>
      </c>
      <c r="H4643" t="s">
        <v>833</v>
      </c>
      <c r="I4643" s="200">
        <v>27460</v>
      </c>
      <c r="J4643" s="200"/>
      <c r="K4643" s="237">
        <v>744.8</v>
      </c>
      <c r="L4643" s="237"/>
      <c r="M4643" s="288">
        <v>36.869999999999997</v>
      </c>
      <c r="N4643" s="288"/>
      <c r="O4643" s="311">
        <v>28920</v>
      </c>
      <c r="P4643" s="298"/>
      <c r="Q4643" s="299">
        <v>751.3</v>
      </c>
      <c r="R4643" s="299"/>
      <c r="S4643" s="300">
        <v>38.49</v>
      </c>
      <c r="T4643" s="301"/>
      <c r="U4643" s="246"/>
    </row>
    <row r="4644" spans="1:21" x14ac:dyDescent="0.25">
      <c r="A4644" s="294" t="s">
        <v>9931</v>
      </c>
      <c r="B4644" t="s">
        <v>437</v>
      </c>
      <c r="C4644" t="s">
        <v>438</v>
      </c>
      <c r="D4644" t="s">
        <v>439</v>
      </c>
      <c r="E4644" t="s">
        <v>9932</v>
      </c>
      <c r="F4644" t="s">
        <v>98</v>
      </c>
      <c r="G4644" t="s">
        <v>97</v>
      </c>
      <c r="H4644" t="s">
        <v>833</v>
      </c>
      <c r="I4644" s="200">
        <v>118213</v>
      </c>
      <c r="J4644" s="200"/>
      <c r="K4644" s="237">
        <v>3636.2</v>
      </c>
      <c r="L4644" s="237"/>
      <c r="M4644" s="288">
        <v>32.51</v>
      </c>
      <c r="N4644" s="288"/>
      <c r="O4644" s="311">
        <v>130213</v>
      </c>
      <c r="P4644" s="298"/>
      <c r="Q4644" s="299">
        <v>3619.4</v>
      </c>
      <c r="R4644" s="299"/>
      <c r="S4644" s="300">
        <v>35.979999999999997</v>
      </c>
      <c r="T4644" s="301"/>
      <c r="U4644" s="246"/>
    </row>
    <row r="4645" spans="1:21" x14ac:dyDescent="0.25">
      <c r="A4645" s="294" t="s">
        <v>9933</v>
      </c>
      <c r="B4645" t="s">
        <v>437</v>
      </c>
      <c r="C4645" t="s">
        <v>438</v>
      </c>
      <c r="D4645" t="s">
        <v>439</v>
      </c>
      <c r="E4645" t="s">
        <v>9934</v>
      </c>
      <c r="F4645" t="s">
        <v>98</v>
      </c>
      <c r="G4645" t="s">
        <v>97</v>
      </c>
      <c r="H4645" t="s">
        <v>896</v>
      </c>
      <c r="I4645" s="200">
        <v>0</v>
      </c>
      <c r="J4645" s="200"/>
      <c r="K4645" s="237">
        <v>44.1</v>
      </c>
      <c r="L4645" s="237"/>
      <c r="M4645" s="288">
        <v>0</v>
      </c>
      <c r="N4645" s="288"/>
      <c r="O4645" s="311">
        <v>0</v>
      </c>
      <c r="P4645" s="298"/>
      <c r="Q4645" s="299">
        <v>41.8</v>
      </c>
      <c r="R4645" s="299"/>
      <c r="S4645" s="300">
        <v>0</v>
      </c>
      <c r="T4645" s="301"/>
      <c r="U4645" s="246"/>
    </row>
    <row r="4646" spans="1:21" x14ac:dyDescent="0.25">
      <c r="A4646" s="294" t="s">
        <v>9935</v>
      </c>
      <c r="B4646" t="s">
        <v>437</v>
      </c>
      <c r="C4646" t="s">
        <v>438</v>
      </c>
      <c r="D4646" t="s">
        <v>439</v>
      </c>
      <c r="E4646" t="s">
        <v>9936</v>
      </c>
      <c r="F4646" t="s">
        <v>98</v>
      </c>
      <c r="G4646" t="s">
        <v>97</v>
      </c>
      <c r="H4646" t="s">
        <v>833</v>
      </c>
      <c r="I4646" s="200">
        <v>5515</v>
      </c>
      <c r="J4646" s="200"/>
      <c r="K4646" s="237">
        <v>229.8</v>
      </c>
      <c r="L4646" s="237"/>
      <c r="M4646" s="288">
        <v>24</v>
      </c>
      <c r="N4646" s="288"/>
      <c r="O4646" s="311">
        <v>5581</v>
      </c>
      <c r="P4646" s="298"/>
      <c r="Q4646" s="299">
        <v>232.6</v>
      </c>
      <c r="R4646" s="299"/>
      <c r="S4646" s="300">
        <v>23.99</v>
      </c>
      <c r="T4646" s="301"/>
      <c r="U4646" s="246"/>
    </row>
    <row r="4647" spans="1:21" x14ac:dyDescent="0.25">
      <c r="A4647" s="294" t="s">
        <v>9937</v>
      </c>
      <c r="B4647" t="s">
        <v>437</v>
      </c>
      <c r="C4647" t="s">
        <v>438</v>
      </c>
      <c r="D4647" t="s">
        <v>439</v>
      </c>
      <c r="E4647" t="s">
        <v>9938</v>
      </c>
      <c r="F4647" t="s">
        <v>98</v>
      </c>
      <c r="G4647" t="s">
        <v>97</v>
      </c>
      <c r="H4647" t="s">
        <v>833</v>
      </c>
      <c r="I4647" s="200">
        <v>76963</v>
      </c>
      <c r="J4647" s="200"/>
      <c r="K4647" s="237">
        <v>1572.6</v>
      </c>
      <c r="L4647" s="237"/>
      <c r="M4647" s="288">
        <v>48.94</v>
      </c>
      <c r="N4647" s="288"/>
      <c r="O4647" s="311">
        <v>85961</v>
      </c>
      <c r="P4647" s="298"/>
      <c r="Q4647" s="299">
        <v>1672.4</v>
      </c>
      <c r="R4647" s="299"/>
      <c r="S4647" s="300">
        <v>51.4</v>
      </c>
      <c r="T4647" s="301"/>
      <c r="U4647" s="246"/>
    </row>
    <row r="4648" spans="1:21" x14ac:dyDescent="0.25">
      <c r="A4648" s="294" t="s">
        <v>9939</v>
      </c>
      <c r="B4648" t="s">
        <v>437</v>
      </c>
      <c r="C4648" t="s">
        <v>438</v>
      </c>
      <c r="D4648" t="s">
        <v>439</v>
      </c>
      <c r="E4648" t="s">
        <v>9940</v>
      </c>
      <c r="F4648" t="s">
        <v>98</v>
      </c>
      <c r="G4648" t="s">
        <v>97</v>
      </c>
      <c r="H4648" t="s">
        <v>833</v>
      </c>
      <c r="I4648" s="200">
        <v>113335</v>
      </c>
      <c r="J4648" s="200"/>
      <c r="K4648" s="237">
        <v>3889.2</v>
      </c>
      <c r="L4648" s="237"/>
      <c r="M4648" s="288">
        <v>29.14</v>
      </c>
      <c r="N4648" s="288"/>
      <c r="O4648" s="311">
        <v>153001</v>
      </c>
      <c r="P4648" s="298"/>
      <c r="Q4648" s="299">
        <v>3935.1</v>
      </c>
      <c r="R4648" s="299"/>
      <c r="S4648" s="300">
        <v>38.880000000000003</v>
      </c>
      <c r="T4648" s="301"/>
      <c r="U4648" s="246"/>
    </row>
    <row r="4649" spans="1:21" x14ac:dyDescent="0.25">
      <c r="A4649" s="294" t="s">
        <v>9941</v>
      </c>
      <c r="B4649" t="s">
        <v>437</v>
      </c>
      <c r="C4649" t="s">
        <v>438</v>
      </c>
      <c r="D4649" t="s">
        <v>439</v>
      </c>
      <c r="E4649" t="s">
        <v>9942</v>
      </c>
      <c r="F4649" t="s">
        <v>98</v>
      </c>
      <c r="G4649" t="s">
        <v>97</v>
      </c>
      <c r="H4649" t="s">
        <v>833</v>
      </c>
      <c r="I4649" s="200">
        <v>16171</v>
      </c>
      <c r="J4649" s="200"/>
      <c r="K4649" s="237">
        <v>182.4</v>
      </c>
      <c r="L4649" s="237"/>
      <c r="M4649" s="288">
        <v>88.66</v>
      </c>
      <c r="N4649" s="288"/>
      <c r="O4649" s="311">
        <v>18000</v>
      </c>
      <c r="P4649" s="298"/>
      <c r="Q4649" s="299">
        <v>191.9</v>
      </c>
      <c r="R4649" s="299"/>
      <c r="S4649" s="300">
        <v>93.8</v>
      </c>
      <c r="T4649" s="301"/>
      <c r="U4649" s="246"/>
    </row>
    <row r="4650" spans="1:21" x14ac:dyDescent="0.25">
      <c r="A4650" s="294" t="s">
        <v>9943</v>
      </c>
      <c r="B4650" t="s">
        <v>437</v>
      </c>
      <c r="C4650" t="s">
        <v>438</v>
      </c>
      <c r="D4650" t="s">
        <v>439</v>
      </c>
      <c r="E4650" t="s">
        <v>9944</v>
      </c>
      <c r="F4650" t="s">
        <v>98</v>
      </c>
      <c r="G4650" t="s">
        <v>97</v>
      </c>
      <c r="H4650" t="s">
        <v>833</v>
      </c>
      <c r="I4650" s="200">
        <v>57545</v>
      </c>
      <c r="J4650" s="200"/>
      <c r="K4650" s="237">
        <v>742.9</v>
      </c>
      <c r="L4650" s="237"/>
      <c r="M4650" s="288">
        <v>77.459999999999994</v>
      </c>
      <c r="N4650" s="288"/>
      <c r="O4650" s="311">
        <v>56006</v>
      </c>
      <c r="P4650" s="298"/>
      <c r="Q4650" s="299">
        <v>723</v>
      </c>
      <c r="R4650" s="299"/>
      <c r="S4650" s="300">
        <v>77.459999999999994</v>
      </c>
      <c r="T4650" s="301"/>
      <c r="U4650" s="246"/>
    </row>
    <row r="4651" spans="1:21" x14ac:dyDescent="0.25">
      <c r="A4651" s="294" t="s">
        <v>9945</v>
      </c>
      <c r="B4651" t="s">
        <v>437</v>
      </c>
      <c r="C4651" t="s">
        <v>438</v>
      </c>
      <c r="D4651" t="s">
        <v>439</v>
      </c>
      <c r="E4651" t="s">
        <v>9946</v>
      </c>
      <c r="F4651" t="s">
        <v>98</v>
      </c>
      <c r="G4651" t="s">
        <v>97</v>
      </c>
      <c r="H4651" t="s">
        <v>833</v>
      </c>
      <c r="I4651" s="200">
        <v>22000</v>
      </c>
      <c r="J4651" s="200"/>
      <c r="K4651" s="237">
        <v>422.2</v>
      </c>
      <c r="L4651" s="237"/>
      <c r="M4651" s="288">
        <v>52.11</v>
      </c>
      <c r="N4651" s="288"/>
      <c r="O4651" s="311">
        <v>22500</v>
      </c>
      <c r="P4651" s="298"/>
      <c r="Q4651" s="299">
        <v>414.3</v>
      </c>
      <c r="R4651" s="299"/>
      <c r="S4651" s="300">
        <v>54.31</v>
      </c>
      <c r="T4651" s="301"/>
      <c r="U4651" s="246"/>
    </row>
    <row r="4652" spans="1:21" x14ac:dyDescent="0.25">
      <c r="A4652" s="294" t="s">
        <v>9947</v>
      </c>
      <c r="B4652" t="s">
        <v>437</v>
      </c>
      <c r="C4652" t="s">
        <v>438</v>
      </c>
      <c r="D4652" t="s">
        <v>439</v>
      </c>
      <c r="E4652" t="s">
        <v>9948</v>
      </c>
      <c r="F4652" t="s">
        <v>98</v>
      </c>
      <c r="G4652" t="s">
        <v>97</v>
      </c>
      <c r="H4652" t="s">
        <v>833</v>
      </c>
      <c r="I4652" s="200">
        <v>17456</v>
      </c>
      <c r="J4652" s="200"/>
      <c r="K4652" s="237">
        <v>372.8</v>
      </c>
      <c r="L4652" s="237"/>
      <c r="M4652" s="288">
        <v>46.82</v>
      </c>
      <c r="N4652" s="288"/>
      <c r="O4652" s="311">
        <v>17456</v>
      </c>
      <c r="P4652" s="298"/>
      <c r="Q4652" s="299">
        <v>373.3</v>
      </c>
      <c r="R4652" s="299"/>
      <c r="S4652" s="300">
        <v>46.76</v>
      </c>
      <c r="T4652" s="301"/>
      <c r="U4652" s="246"/>
    </row>
    <row r="4653" spans="1:21" x14ac:dyDescent="0.25">
      <c r="A4653" s="294" t="s">
        <v>9949</v>
      </c>
      <c r="B4653" t="s">
        <v>437</v>
      </c>
      <c r="C4653" t="s">
        <v>438</v>
      </c>
      <c r="D4653" t="s">
        <v>439</v>
      </c>
      <c r="E4653" t="s">
        <v>9950</v>
      </c>
      <c r="F4653" t="s">
        <v>98</v>
      </c>
      <c r="G4653" t="s">
        <v>97</v>
      </c>
      <c r="H4653" t="s">
        <v>833</v>
      </c>
      <c r="I4653" s="200">
        <v>80000</v>
      </c>
      <c r="J4653" s="200"/>
      <c r="K4653" s="237">
        <v>1647.4</v>
      </c>
      <c r="L4653" s="237"/>
      <c r="M4653" s="288">
        <v>48.56</v>
      </c>
      <c r="N4653" s="288"/>
      <c r="O4653" s="311">
        <v>87000</v>
      </c>
      <c r="P4653" s="298"/>
      <c r="Q4653" s="299">
        <v>1752.1</v>
      </c>
      <c r="R4653" s="299"/>
      <c r="S4653" s="300">
        <v>49.65</v>
      </c>
      <c r="T4653" s="301"/>
      <c r="U4653" s="246"/>
    </row>
    <row r="4654" spans="1:21" x14ac:dyDescent="0.25">
      <c r="A4654" s="294" t="s">
        <v>9951</v>
      </c>
      <c r="B4654" t="s">
        <v>437</v>
      </c>
      <c r="C4654" t="s">
        <v>438</v>
      </c>
      <c r="D4654" t="s">
        <v>439</v>
      </c>
      <c r="E4654" t="s">
        <v>9952</v>
      </c>
      <c r="F4654" t="s">
        <v>98</v>
      </c>
      <c r="G4654" t="s">
        <v>97</v>
      </c>
      <c r="H4654" t="s">
        <v>833</v>
      </c>
      <c r="I4654" s="200">
        <v>35070</v>
      </c>
      <c r="J4654" s="200"/>
      <c r="K4654" s="237">
        <v>396.7</v>
      </c>
      <c r="L4654" s="237"/>
      <c r="M4654" s="288">
        <v>88.4</v>
      </c>
      <c r="N4654" s="288"/>
      <c r="O4654" s="311">
        <v>35772</v>
      </c>
      <c r="P4654" s="298"/>
      <c r="Q4654" s="299">
        <v>385.1</v>
      </c>
      <c r="R4654" s="299"/>
      <c r="S4654" s="300">
        <v>92.89</v>
      </c>
      <c r="T4654" s="301"/>
      <c r="U4654" s="246"/>
    </row>
    <row r="4655" spans="1:21" x14ac:dyDescent="0.25">
      <c r="A4655" s="294" t="s">
        <v>9953</v>
      </c>
      <c r="B4655" t="s">
        <v>437</v>
      </c>
      <c r="C4655" t="s">
        <v>438</v>
      </c>
      <c r="D4655" t="s">
        <v>439</v>
      </c>
      <c r="E4655" t="s">
        <v>9954</v>
      </c>
      <c r="F4655" t="s">
        <v>98</v>
      </c>
      <c r="G4655" t="s">
        <v>97</v>
      </c>
      <c r="H4655" t="s">
        <v>833</v>
      </c>
      <c r="I4655" s="200">
        <v>33000</v>
      </c>
      <c r="J4655" s="200"/>
      <c r="K4655" s="237">
        <v>846.6</v>
      </c>
      <c r="L4655" s="237"/>
      <c r="M4655" s="288">
        <v>38.979999999999997</v>
      </c>
      <c r="N4655" s="288"/>
      <c r="O4655" s="311">
        <v>34000</v>
      </c>
      <c r="P4655" s="298"/>
      <c r="Q4655" s="299">
        <v>852.6</v>
      </c>
      <c r="R4655" s="299"/>
      <c r="S4655" s="300">
        <v>39.880000000000003</v>
      </c>
      <c r="T4655" s="301"/>
      <c r="U4655" s="246"/>
    </row>
    <row r="4656" spans="1:21" x14ac:dyDescent="0.25">
      <c r="A4656" s="294" t="s">
        <v>9955</v>
      </c>
      <c r="B4656" t="s">
        <v>437</v>
      </c>
      <c r="C4656" t="s">
        <v>438</v>
      </c>
      <c r="D4656" t="s">
        <v>439</v>
      </c>
      <c r="E4656" t="s">
        <v>9956</v>
      </c>
      <c r="F4656" t="s">
        <v>98</v>
      </c>
      <c r="G4656" t="s">
        <v>97</v>
      </c>
      <c r="H4656" t="s">
        <v>833</v>
      </c>
      <c r="I4656" s="200">
        <v>58579</v>
      </c>
      <c r="J4656" s="200"/>
      <c r="K4656" s="237">
        <v>674.8</v>
      </c>
      <c r="L4656" s="237"/>
      <c r="M4656" s="288">
        <v>86.81</v>
      </c>
      <c r="N4656" s="288"/>
      <c r="O4656" s="311">
        <v>68048</v>
      </c>
      <c r="P4656" s="298"/>
      <c r="Q4656" s="299">
        <v>664.8</v>
      </c>
      <c r="R4656" s="299"/>
      <c r="S4656" s="300">
        <v>102.36</v>
      </c>
      <c r="T4656" s="301"/>
      <c r="U4656" s="246"/>
    </row>
    <row r="4657" spans="1:21" x14ac:dyDescent="0.25">
      <c r="A4657" s="294" t="s">
        <v>9957</v>
      </c>
      <c r="B4657" t="s">
        <v>437</v>
      </c>
      <c r="C4657" t="s">
        <v>438</v>
      </c>
      <c r="D4657" t="s">
        <v>439</v>
      </c>
      <c r="E4657" t="s">
        <v>9958</v>
      </c>
      <c r="F4657" t="s">
        <v>98</v>
      </c>
      <c r="G4657" t="s">
        <v>97</v>
      </c>
      <c r="H4657" t="s">
        <v>833</v>
      </c>
      <c r="I4657" s="200">
        <v>6434</v>
      </c>
      <c r="J4657" s="200"/>
      <c r="K4657" s="237">
        <v>144.30000000000001</v>
      </c>
      <c r="L4657" s="237"/>
      <c r="M4657" s="288">
        <v>44.59</v>
      </c>
      <c r="N4657" s="288"/>
      <c r="O4657" s="311">
        <v>6434</v>
      </c>
      <c r="P4657" s="298"/>
      <c r="Q4657" s="299">
        <v>145.9</v>
      </c>
      <c r="R4657" s="299"/>
      <c r="S4657" s="300">
        <v>44.1</v>
      </c>
      <c r="T4657" s="301"/>
      <c r="U4657" s="246"/>
    </row>
    <row r="4658" spans="1:21" x14ac:dyDescent="0.25">
      <c r="A4658" s="294" t="s">
        <v>9959</v>
      </c>
      <c r="B4658" t="s">
        <v>437</v>
      </c>
      <c r="C4658" t="s">
        <v>438</v>
      </c>
      <c r="D4658" t="s">
        <v>439</v>
      </c>
      <c r="E4658" t="s">
        <v>9960</v>
      </c>
      <c r="F4658" t="s">
        <v>98</v>
      </c>
      <c r="G4658" t="s">
        <v>97</v>
      </c>
      <c r="H4658" t="s">
        <v>896</v>
      </c>
      <c r="I4658" s="200">
        <v>0</v>
      </c>
      <c r="J4658" s="200"/>
      <c r="K4658" s="237">
        <v>74.099999999999994</v>
      </c>
      <c r="L4658" s="237"/>
      <c r="M4658" s="288">
        <v>0</v>
      </c>
      <c r="N4658" s="288"/>
      <c r="O4658" s="311">
        <v>0</v>
      </c>
      <c r="P4658" s="298"/>
      <c r="Q4658" s="299">
        <v>68.7</v>
      </c>
      <c r="R4658" s="299"/>
      <c r="S4658" s="300">
        <v>0</v>
      </c>
      <c r="T4658" s="301"/>
      <c r="U4658" s="246"/>
    </row>
    <row r="4659" spans="1:21" x14ac:dyDescent="0.25">
      <c r="A4659" s="294" t="s">
        <v>9961</v>
      </c>
      <c r="B4659" t="s">
        <v>437</v>
      </c>
      <c r="C4659" t="s">
        <v>438</v>
      </c>
      <c r="D4659" t="s">
        <v>439</v>
      </c>
      <c r="E4659" t="s">
        <v>9962</v>
      </c>
      <c r="F4659" t="s">
        <v>98</v>
      </c>
      <c r="G4659" t="s">
        <v>97</v>
      </c>
      <c r="H4659" t="s">
        <v>833</v>
      </c>
      <c r="I4659" s="200">
        <v>120190</v>
      </c>
      <c r="J4659" s="200"/>
      <c r="K4659" s="237">
        <v>1268.9000000000001</v>
      </c>
      <c r="L4659" s="237"/>
      <c r="M4659" s="288">
        <v>94.72</v>
      </c>
      <c r="N4659" s="288"/>
      <c r="O4659" s="311">
        <v>128158</v>
      </c>
      <c r="P4659" s="298"/>
      <c r="Q4659" s="299">
        <v>1342.4</v>
      </c>
      <c r="R4659" s="299"/>
      <c r="S4659" s="300">
        <v>95.47</v>
      </c>
      <c r="T4659" s="301"/>
      <c r="U4659" s="246"/>
    </row>
    <row r="4660" spans="1:21" x14ac:dyDescent="0.25">
      <c r="A4660" s="294" t="s">
        <v>9963</v>
      </c>
      <c r="B4660" t="s">
        <v>437</v>
      </c>
      <c r="C4660" t="s">
        <v>438</v>
      </c>
      <c r="D4660" t="s">
        <v>439</v>
      </c>
      <c r="E4660" t="s">
        <v>9964</v>
      </c>
      <c r="F4660" t="s">
        <v>98</v>
      </c>
      <c r="G4660" t="s">
        <v>97</v>
      </c>
      <c r="H4660" t="s">
        <v>833</v>
      </c>
      <c r="I4660" s="200">
        <v>191110</v>
      </c>
      <c r="J4660" s="200"/>
      <c r="K4660" s="237">
        <v>1638.8</v>
      </c>
      <c r="L4660" s="237"/>
      <c r="M4660" s="288">
        <v>116.62</v>
      </c>
      <c r="N4660" s="288"/>
      <c r="O4660" s="311">
        <v>210259</v>
      </c>
      <c r="P4660" s="298"/>
      <c r="Q4660" s="299">
        <v>1715.5</v>
      </c>
      <c r="R4660" s="299"/>
      <c r="S4660" s="300">
        <v>122.56</v>
      </c>
      <c r="T4660" s="301"/>
      <c r="U4660" s="246"/>
    </row>
    <row r="4661" spans="1:21" x14ac:dyDescent="0.25">
      <c r="A4661" s="294" t="s">
        <v>9965</v>
      </c>
      <c r="B4661" t="s">
        <v>437</v>
      </c>
      <c r="C4661" t="s">
        <v>438</v>
      </c>
      <c r="D4661" t="s">
        <v>439</v>
      </c>
      <c r="E4661" t="s">
        <v>9966</v>
      </c>
      <c r="F4661" t="s">
        <v>98</v>
      </c>
      <c r="G4661" t="s">
        <v>97</v>
      </c>
      <c r="H4661" t="s">
        <v>833</v>
      </c>
      <c r="I4661" s="200">
        <v>24419</v>
      </c>
      <c r="J4661" s="200"/>
      <c r="K4661" s="237">
        <v>468.6</v>
      </c>
      <c r="L4661" s="237"/>
      <c r="M4661" s="288">
        <v>52.11</v>
      </c>
      <c r="N4661" s="288"/>
      <c r="O4661" s="311">
        <v>26844</v>
      </c>
      <c r="P4661" s="298"/>
      <c r="Q4661" s="299">
        <v>477</v>
      </c>
      <c r="R4661" s="299"/>
      <c r="S4661" s="300">
        <v>56.28</v>
      </c>
      <c r="T4661" s="301"/>
      <c r="U4661" s="246"/>
    </row>
    <row r="4662" spans="1:21" x14ac:dyDescent="0.25">
      <c r="A4662" s="294" t="s">
        <v>9967</v>
      </c>
      <c r="B4662" t="s">
        <v>437</v>
      </c>
      <c r="C4662" t="s">
        <v>438</v>
      </c>
      <c r="D4662" t="s">
        <v>439</v>
      </c>
      <c r="E4662" t="s">
        <v>9968</v>
      </c>
      <c r="F4662" t="s">
        <v>98</v>
      </c>
      <c r="G4662" t="s">
        <v>97</v>
      </c>
      <c r="H4662" t="s">
        <v>896</v>
      </c>
      <c r="I4662" s="200">
        <v>0</v>
      </c>
      <c r="J4662" s="200"/>
      <c r="K4662" s="237">
        <v>36.1</v>
      </c>
      <c r="L4662" s="237"/>
      <c r="M4662" s="288">
        <v>0</v>
      </c>
      <c r="N4662" s="288"/>
      <c r="O4662" s="311">
        <v>0</v>
      </c>
      <c r="P4662" s="298"/>
      <c r="Q4662" s="299">
        <v>34.1</v>
      </c>
      <c r="R4662" s="299"/>
      <c r="S4662" s="300">
        <v>0</v>
      </c>
      <c r="T4662" s="301"/>
      <c r="U4662" s="246"/>
    </row>
    <row r="4663" spans="1:21" x14ac:dyDescent="0.25">
      <c r="A4663" s="294" t="s">
        <v>9969</v>
      </c>
      <c r="B4663" t="s">
        <v>437</v>
      </c>
      <c r="C4663" t="s">
        <v>438</v>
      </c>
      <c r="D4663" t="s">
        <v>439</v>
      </c>
      <c r="E4663" t="s">
        <v>9970</v>
      </c>
      <c r="F4663" t="s">
        <v>98</v>
      </c>
      <c r="G4663" t="s">
        <v>97</v>
      </c>
      <c r="H4663" t="s">
        <v>833</v>
      </c>
      <c r="I4663" s="200">
        <v>26338</v>
      </c>
      <c r="J4663" s="200"/>
      <c r="K4663" s="237">
        <v>318.60000000000002</v>
      </c>
      <c r="L4663" s="237"/>
      <c r="M4663" s="288">
        <v>82.67</v>
      </c>
      <c r="N4663" s="288"/>
      <c r="O4663" s="311">
        <v>26338</v>
      </c>
      <c r="P4663" s="298"/>
      <c r="Q4663" s="299">
        <v>311.89999999999998</v>
      </c>
      <c r="R4663" s="299"/>
      <c r="S4663" s="300">
        <v>84.44</v>
      </c>
      <c r="T4663" s="301"/>
      <c r="U4663" s="246"/>
    </row>
    <row r="4664" spans="1:21" x14ac:dyDescent="0.25">
      <c r="A4664" s="294" t="s">
        <v>9971</v>
      </c>
      <c r="B4664" t="s">
        <v>437</v>
      </c>
      <c r="C4664" t="s">
        <v>438</v>
      </c>
      <c r="D4664" t="s">
        <v>439</v>
      </c>
      <c r="E4664" t="s">
        <v>6941</v>
      </c>
      <c r="F4664" t="s">
        <v>98</v>
      </c>
      <c r="G4664" t="s">
        <v>97</v>
      </c>
      <c r="H4664" t="s">
        <v>833</v>
      </c>
      <c r="I4664" s="200">
        <v>15000</v>
      </c>
      <c r="J4664" s="200"/>
      <c r="K4664" s="237">
        <v>511.9</v>
      </c>
      <c r="L4664" s="237"/>
      <c r="M4664" s="288">
        <v>29.3</v>
      </c>
      <c r="N4664" s="288"/>
      <c r="O4664" s="311">
        <v>20985</v>
      </c>
      <c r="P4664" s="298"/>
      <c r="Q4664" s="299">
        <v>499.8</v>
      </c>
      <c r="R4664" s="299"/>
      <c r="S4664" s="300">
        <v>41.99</v>
      </c>
      <c r="T4664" s="301"/>
      <c r="U4664" s="246"/>
    </row>
    <row r="4665" spans="1:21" x14ac:dyDescent="0.25">
      <c r="A4665" s="294" t="s">
        <v>9972</v>
      </c>
      <c r="B4665" t="s">
        <v>437</v>
      </c>
      <c r="C4665" t="s">
        <v>438</v>
      </c>
      <c r="D4665" t="s">
        <v>439</v>
      </c>
      <c r="E4665" t="s">
        <v>430</v>
      </c>
      <c r="F4665" t="s">
        <v>98</v>
      </c>
      <c r="G4665" t="s">
        <v>97</v>
      </c>
      <c r="H4665" t="s">
        <v>833</v>
      </c>
      <c r="I4665" s="200">
        <v>33254</v>
      </c>
      <c r="J4665" s="200"/>
      <c r="K4665" s="237">
        <v>341.4</v>
      </c>
      <c r="L4665" s="237"/>
      <c r="M4665" s="288">
        <v>97.4</v>
      </c>
      <c r="N4665" s="288"/>
      <c r="O4665" s="311">
        <v>34750</v>
      </c>
      <c r="P4665" s="298"/>
      <c r="Q4665" s="299">
        <v>338.4</v>
      </c>
      <c r="R4665" s="299"/>
      <c r="S4665" s="300">
        <v>102.69</v>
      </c>
      <c r="T4665" s="301"/>
      <c r="U4665" s="246"/>
    </row>
    <row r="4666" spans="1:21" x14ac:dyDescent="0.25">
      <c r="A4666" s="294" t="s">
        <v>9973</v>
      </c>
      <c r="B4666" t="s">
        <v>437</v>
      </c>
      <c r="C4666" t="s">
        <v>438</v>
      </c>
      <c r="D4666" t="s">
        <v>439</v>
      </c>
      <c r="E4666" t="s">
        <v>9974</v>
      </c>
      <c r="F4666" t="s">
        <v>98</v>
      </c>
      <c r="G4666" t="s">
        <v>97</v>
      </c>
      <c r="H4666" t="s">
        <v>833</v>
      </c>
      <c r="I4666" s="200">
        <v>144300</v>
      </c>
      <c r="J4666" s="200"/>
      <c r="K4666" s="237">
        <v>1455.1</v>
      </c>
      <c r="L4666" s="237"/>
      <c r="M4666" s="288">
        <v>99.17</v>
      </c>
      <c r="N4666" s="288"/>
      <c r="O4666" s="311">
        <v>151500</v>
      </c>
      <c r="P4666" s="298"/>
      <c r="Q4666" s="299">
        <v>1432.7</v>
      </c>
      <c r="R4666" s="299"/>
      <c r="S4666" s="300">
        <v>105.74</v>
      </c>
      <c r="T4666" s="301"/>
      <c r="U4666" s="246"/>
    </row>
    <row r="4667" spans="1:21" x14ac:dyDescent="0.25">
      <c r="A4667" s="294" t="s">
        <v>9975</v>
      </c>
      <c r="B4667" t="s">
        <v>437</v>
      </c>
      <c r="C4667" t="s">
        <v>438</v>
      </c>
      <c r="D4667" t="s">
        <v>439</v>
      </c>
      <c r="E4667" t="s">
        <v>2272</v>
      </c>
      <c r="F4667" t="s">
        <v>98</v>
      </c>
      <c r="G4667" t="s">
        <v>97</v>
      </c>
      <c r="H4667" t="s">
        <v>833</v>
      </c>
      <c r="I4667" s="200">
        <v>12892</v>
      </c>
      <c r="J4667" s="200"/>
      <c r="K4667" s="237">
        <v>251.5</v>
      </c>
      <c r="L4667" s="237"/>
      <c r="M4667" s="288">
        <v>51.26</v>
      </c>
      <c r="N4667" s="288"/>
      <c r="O4667" s="311">
        <v>13214</v>
      </c>
      <c r="P4667" s="298"/>
      <c r="Q4667" s="299">
        <v>254.5</v>
      </c>
      <c r="R4667" s="299"/>
      <c r="S4667" s="300">
        <v>51.92</v>
      </c>
      <c r="T4667" s="301"/>
      <c r="U4667" s="246"/>
    </row>
    <row r="4668" spans="1:21" x14ac:dyDescent="0.25">
      <c r="A4668" s="294" t="s">
        <v>9976</v>
      </c>
      <c r="B4668" t="s">
        <v>437</v>
      </c>
      <c r="C4668" t="s">
        <v>438</v>
      </c>
      <c r="D4668" t="s">
        <v>439</v>
      </c>
      <c r="E4668" t="s">
        <v>9977</v>
      </c>
      <c r="F4668" t="s">
        <v>98</v>
      </c>
      <c r="G4668" t="s">
        <v>97</v>
      </c>
      <c r="H4668" t="s">
        <v>833</v>
      </c>
      <c r="I4668" s="200">
        <v>88896</v>
      </c>
      <c r="J4668" s="200"/>
      <c r="K4668" s="237">
        <v>1128</v>
      </c>
      <c r="L4668" s="237"/>
      <c r="M4668" s="288">
        <v>78.81</v>
      </c>
      <c r="N4668" s="288"/>
      <c r="O4668" s="311">
        <v>95119</v>
      </c>
      <c r="P4668" s="298"/>
      <c r="Q4668" s="299">
        <v>1138.5999999999999</v>
      </c>
      <c r="R4668" s="299"/>
      <c r="S4668" s="300">
        <v>83.54</v>
      </c>
      <c r="T4668" s="301"/>
      <c r="U4668" s="246"/>
    </row>
    <row r="4669" spans="1:21" x14ac:dyDescent="0.25">
      <c r="A4669" s="294" t="s">
        <v>9978</v>
      </c>
      <c r="B4669" t="s">
        <v>437</v>
      </c>
      <c r="C4669" t="s">
        <v>438</v>
      </c>
      <c r="D4669" t="s">
        <v>439</v>
      </c>
      <c r="E4669" t="s">
        <v>8308</v>
      </c>
      <c r="F4669" t="s">
        <v>98</v>
      </c>
      <c r="G4669" t="s">
        <v>97</v>
      </c>
      <c r="H4669" t="s">
        <v>833</v>
      </c>
      <c r="I4669" s="200">
        <v>136500</v>
      </c>
      <c r="J4669" s="200"/>
      <c r="K4669" s="237">
        <v>1830.5</v>
      </c>
      <c r="L4669" s="237"/>
      <c r="M4669" s="288">
        <v>74.569999999999993</v>
      </c>
      <c r="N4669" s="288"/>
      <c r="O4669" s="311">
        <v>145796</v>
      </c>
      <c r="P4669" s="298"/>
      <c r="Q4669" s="299">
        <v>1955.2</v>
      </c>
      <c r="R4669" s="299"/>
      <c r="S4669" s="300">
        <v>74.569999999999993</v>
      </c>
      <c r="T4669" s="301"/>
      <c r="U4669" s="246"/>
    </row>
    <row r="4670" spans="1:21" x14ac:dyDescent="0.25">
      <c r="A4670" s="294" t="s">
        <v>9979</v>
      </c>
      <c r="B4670" t="s">
        <v>437</v>
      </c>
      <c r="C4670" t="s">
        <v>438</v>
      </c>
      <c r="D4670" t="s">
        <v>439</v>
      </c>
      <c r="E4670" t="s">
        <v>9980</v>
      </c>
      <c r="F4670" t="s">
        <v>98</v>
      </c>
      <c r="G4670" t="s">
        <v>97</v>
      </c>
      <c r="H4670" t="s">
        <v>833</v>
      </c>
      <c r="I4670" s="200">
        <v>18619</v>
      </c>
      <c r="J4670" s="200"/>
      <c r="K4670" s="237">
        <v>308.8</v>
      </c>
      <c r="L4670" s="237"/>
      <c r="M4670" s="288">
        <v>60.29</v>
      </c>
      <c r="N4670" s="288"/>
      <c r="O4670" s="311">
        <v>19178</v>
      </c>
      <c r="P4670" s="298"/>
      <c r="Q4670" s="299">
        <v>303.60000000000002</v>
      </c>
      <c r="R4670" s="299"/>
      <c r="S4670" s="300">
        <v>63.17</v>
      </c>
      <c r="T4670" s="301"/>
      <c r="U4670" s="246"/>
    </row>
    <row r="4671" spans="1:21" x14ac:dyDescent="0.25">
      <c r="A4671" s="294" t="s">
        <v>9981</v>
      </c>
      <c r="B4671" t="s">
        <v>437</v>
      </c>
      <c r="C4671" t="s">
        <v>438</v>
      </c>
      <c r="D4671" t="s">
        <v>439</v>
      </c>
      <c r="E4671" t="s">
        <v>9982</v>
      </c>
      <c r="F4671" t="s">
        <v>98</v>
      </c>
      <c r="G4671" t="s">
        <v>97</v>
      </c>
      <c r="H4671" t="s">
        <v>833</v>
      </c>
      <c r="I4671" s="200">
        <v>12268</v>
      </c>
      <c r="J4671" s="200"/>
      <c r="K4671" s="237">
        <v>313.60000000000002</v>
      </c>
      <c r="L4671" s="237"/>
      <c r="M4671" s="288">
        <v>39.119999999999997</v>
      </c>
      <c r="N4671" s="288"/>
      <c r="O4671" s="311">
        <v>13208</v>
      </c>
      <c r="P4671" s="298"/>
      <c r="Q4671" s="299">
        <v>337.6</v>
      </c>
      <c r="R4671" s="299"/>
      <c r="S4671" s="300">
        <v>39.119999999999997</v>
      </c>
      <c r="T4671" s="301"/>
      <c r="U4671" s="246"/>
    </row>
    <row r="4672" spans="1:21" x14ac:dyDescent="0.25">
      <c r="A4672" s="294" t="s">
        <v>9983</v>
      </c>
      <c r="B4672" t="s">
        <v>437</v>
      </c>
      <c r="C4672" t="s">
        <v>438</v>
      </c>
      <c r="D4672" t="s">
        <v>439</v>
      </c>
      <c r="E4672" t="s">
        <v>9984</v>
      </c>
      <c r="F4672" t="s">
        <v>98</v>
      </c>
      <c r="G4672" t="s">
        <v>97</v>
      </c>
      <c r="H4672" t="s">
        <v>896</v>
      </c>
      <c r="I4672" s="200">
        <v>0</v>
      </c>
      <c r="J4672" s="200"/>
      <c r="K4672" s="237">
        <v>91.9</v>
      </c>
      <c r="L4672" s="237"/>
      <c r="M4672" s="288">
        <v>0</v>
      </c>
      <c r="N4672" s="288"/>
      <c r="O4672" s="311">
        <v>0</v>
      </c>
      <c r="P4672" s="298"/>
      <c r="Q4672" s="299">
        <v>92.3</v>
      </c>
      <c r="R4672" s="299"/>
      <c r="S4672" s="300">
        <v>0</v>
      </c>
      <c r="T4672" s="301"/>
      <c r="U4672" s="246"/>
    </row>
    <row r="4673" spans="1:21" x14ac:dyDescent="0.25">
      <c r="A4673" s="294" t="s">
        <v>9985</v>
      </c>
      <c r="B4673" t="s">
        <v>437</v>
      </c>
      <c r="C4673" t="s">
        <v>438</v>
      </c>
      <c r="D4673" t="s">
        <v>439</v>
      </c>
      <c r="E4673" t="s">
        <v>9986</v>
      </c>
      <c r="F4673" t="s">
        <v>98</v>
      </c>
      <c r="G4673" t="s">
        <v>97</v>
      </c>
      <c r="H4673" t="s">
        <v>833</v>
      </c>
      <c r="I4673" s="200">
        <v>150650</v>
      </c>
      <c r="J4673" s="200"/>
      <c r="K4673" s="237">
        <v>2424.9</v>
      </c>
      <c r="L4673" s="237"/>
      <c r="M4673" s="288">
        <v>62.13</v>
      </c>
      <c r="N4673" s="288"/>
      <c r="O4673" s="311">
        <v>183000</v>
      </c>
      <c r="P4673" s="298"/>
      <c r="Q4673" s="299">
        <v>2479.9</v>
      </c>
      <c r="R4673" s="299"/>
      <c r="S4673" s="300">
        <v>73.790000000000006</v>
      </c>
      <c r="T4673" s="301"/>
      <c r="U4673" s="246"/>
    </row>
    <row r="4674" spans="1:21" x14ac:dyDescent="0.25">
      <c r="A4674" s="294" t="s">
        <v>9987</v>
      </c>
      <c r="B4674" t="s">
        <v>437</v>
      </c>
      <c r="C4674" t="s">
        <v>438</v>
      </c>
      <c r="D4674" t="s">
        <v>439</v>
      </c>
      <c r="E4674" t="s">
        <v>9988</v>
      </c>
      <c r="F4674" t="s">
        <v>98</v>
      </c>
      <c r="G4674" t="s">
        <v>97</v>
      </c>
      <c r="H4674" t="s">
        <v>833</v>
      </c>
      <c r="I4674" s="200">
        <v>14657</v>
      </c>
      <c r="J4674" s="200"/>
      <c r="K4674" s="237">
        <v>322.89999999999998</v>
      </c>
      <c r="L4674" s="237"/>
      <c r="M4674" s="288">
        <v>45.39</v>
      </c>
      <c r="N4674" s="288"/>
      <c r="O4674" s="311">
        <v>15023</v>
      </c>
      <c r="P4674" s="298"/>
      <c r="Q4674" s="299">
        <v>311.7</v>
      </c>
      <c r="R4674" s="299"/>
      <c r="S4674" s="300">
        <v>48.2</v>
      </c>
      <c r="T4674" s="301"/>
      <c r="U4674" s="246"/>
    </row>
    <row r="4675" spans="1:21" x14ac:dyDescent="0.25">
      <c r="A4675" s="294" t="s">
        <v>9989</v>
      </c>
      <c r="B4675" t="s">
        <v>437</v>
      </c>
      <c r="C4675" t="s">
        <v>438</v>
      </c>
      <c r="D4675" t="s">
        <v>439</v>
      </c>
      <c r="E4675" t="s">
        <v>9990</v>
      </c>
      <c r="F4675" t="s">
        <v>98</v>
      </c>
      <c r="G4675" t="s">
        <v>97</v>
      </c>
      <c r="H4675" t="s">
        <v>833</v>
      </c>
      <c r="I4675" s="200">
        <v>51120</v>
      </c>
      <c r="J4675" s="200"/>
      <c r="K4675" s="237">
        <v>710.7</v>
      </c>
      <c r="L4675" s="237"/>
      <c r="M4675" s="288">
        <v>71.930000000000007</v>
      </c>
      <c r="N4675" s="288"/>
      <c r="O4675" s="311">
        <v>59080</v>
      </c>
      <c r="P4675" s="298"/>
      <c r="Q4675" s="299">
        <v>734</v>
      </c>
      <c r="R4675" s="299"/>
      <c r="S4675" s="300">
        <v>80.489999999999995</v>
      </c>
      <c r="T4675" s="301"/>
      <c r="U4675" s="246"/>
    </row>
    <row r="4676" spans="1:21" x14ac:dyDescent="0.25">
      <c r="A4676" s="294" t="s">
        <v>9991</v>
      </c>
      <c r="B4676" t="s">
        <v>437</v>
      </c>
      <c r="C4676" t="s">
        <v>438</v>
      </c>
      <c r="D4676" t="s">
        <v>439</v>
      </c>
      <c r="E4676" t="s">
        <v>9992</v>
      </c>
      <c r="F4676" t="s">
        <v>98</v>
      </c>
      <c r="G4676" t="s">
        <v>97</v>
      </c>
      <c r="H4676" t="s">
        <v>833</v>
      </c>
      <c r="I4676" s="200">
        <v>25000</v>
      </c>
      <c r="J4676" s="200"/>
      <c r="K4676" s="237">
        <v>308.2</v>
      </c>
      <c r="L4676" s="237"/>
      <c r="M4676" s="288">
        <v>81.12</v>
      </c>
      <c r="N4676" s="288"/>
      <c r="O4676" s="311">
        <v>25800</v>
      </c>
      <c r="P4676" s="298"/>
      <c r="Q4676" s="299">
        <v>312</v>
      </c>
      <c r="R4676" s="299"/>
      <c r="S4676" s="300">
        <v>82.69</v>
      </c>
      <c r="T4676" s="301"/>
      <c r="U4676" s="246"/>
    </row>
    <row r="4677" spans="1:21" x14ac:dyDescent="0.25">
      <c r="A4677" s="294" t="s">
        <v>9993</v>
      </c>
      <c r="B4677" t="s">
        <v>437</v>
      </c>
      <c r="C4677" t="s">
        <v>438</v>
      </c>
      <c r="D4677" t="s">
        <v>439</v>
      </c>
      <c r="E4677" t="s">
        <v>9994</v>
      </c>
      <c r="F4677" t="s">
        <v>98</v>
      </c>
      <c r="G4677" t="s">
        <v>97</v>
      </c>
      <c r="H4677" t="s">
        <v>833</v>
      </c>
      <c r="I4677" s="200">
        <v>18600</v>
      </c>
      <c r="J4677" s="200"/>
      <c r="K4677" s="237">
        <v>578.79999999999995</v>
      </c>
      <c r="L4677" s="237"/>
      <c r="M4677" s="288">
        <v>32.14</v>
      </c>
      <c r="N4677" s="288"/>
      <c r="O4677" s="311">
        <v>19530</v>
      </c>
      <c r="P4677" s="298"/>
      <c r="Q4677" s="299">
        <v>569.5</v>
      </c>
      <c r="R4677" s="299"/>
      <c r="S4677" s="300">
        <v>34.29</v>
      </c>
      <c r="T4677" s="301"/>
      <c r="U4677" s="246"/>
    </row>
    <row r="4678" spans="1:21" x14ac:dyDescent="0.25">
      <c r="A4678" s="294" t="s">
        <v>9995</v>
      </c>
      <c r="B4678" t="s">
        <v>437</v>
      </c>
      <c r="C4678" t="s">
        <v>438</v>
      </c>
      <c r="D4678" t="s">
        <v>439</v>
      </c>
      <c r="E4678" t="s">
        <v>9996</v>
      </c>
      <c r="F4678" t="s">
        <v>98</v>
      </c>
      <c r="G4678" t="s">
        <v>97</v>
      </c>
      <c r="H4678" t="s">
        <v>833</v>
      </c>
      <c r="I4678" s="200">
        <v>70868</v>
      </c>
      <c r="J4678" s="200"/>
      <c r="K4678" s="237">
        <v>1440.9</v>
      </c>
      <c r="L4678" s="237"/>
      <c r="M4678" s="288">
        <v>49.18</v>
      </c>
      <c r="N4678" s="288"/>
      <c r="O4678" s="311">
        <v>72879</v>
      </c>
      <c r="P4678" s="298"/>
      <c r="Q4678" s="299">
        <v>1468</v>
      </c>
      <c r="R4678" s="299"/>
      <c r="S4678" s="300">
        <v>49.65</v>
      </c>
      <c r="T4678" s="301"/>
      <c r="U4678" s="246"/>
    </row>
    <row r="4679" spans="1:21" x14ac:dyDescent="0.25">
      <c r="A4679" s="294" t="s">
        <v>9997</v>
      </c>
      <c r="B4679" t="s">
        <v>437</v>
      </c>
      <c r="C4679" t="s">
        <v>438</v>
      </c>
      <c r="D4679" t="s">
        <v>439</v>
      </c>
      <c r="E4679" t="s">
        <v>9998</v>
      </c>
      <c r="F4679" t="s">
        <v>98</v>
      </c>
      <c r="G4679" t="s">
        <v>97</v>
      </c>
      <c r="H4679" t="s">
        <v>833</v>
      </c>
      <c r="I4679" s="200">
        <v>20653</v>
      </c>
      <c r="J4679" s="200"/>
      <c r="K4679" s="237">
        <v>394.9</v>
      </c>
      <c r="L4679" s="237"/>
      <c r="M4679" s="288">
        <v>52.3</v>
      </c>
      <c r="N4679" s="288"/>
      <c r="O4679" s="311">
        <v>24030</v>
      </c>
      <c r="P4679" s="298"/>
      <c r="Q4679" s="299">
        <v>400.8</v>
      </c>
      <c r="R4679" s="299"/>
      <c r="S4679" s="300">
        <v>59.96</v>
      </c>
      <c r="T4679" s="301"/>
      <c r="U4679" s="246"/>
    </row>
    <row r="4680" spans="1:21" x14ac:dyDescent="0.25">
      <c r="A4680" s="294" t="s">
        <v>9999</v>
      </c>
      <c r="B4680" t="s">
        <v>437</v>
      </c>
      <c r="C4680" t="s">
        <v>438</v>
      </c>
      <c r="D4680" t="s">
        <v>439</v>
      </c>
      <c r="E4680" t="s">
        <v>10000</v>
      </c>
      <c r="F4680" t="s">
        <v>98</v>
      </c>
      <c r="G4680" t="s">
        <v>97</v>
      </c>
      <c r="H4680" t="s">
        <v>833</v>
      </c>
      <c r="I4680" s="200">
        <v>25500</v>
      </c>
      <c r="J4680" s="200"/>
      <c r="K4680" s="237">
        <v>237.5</v>
      </c>
      <c r="L4680" s="237"/>
      <c r="M4680" s="288">
        <v>107.37</v>
      </c>
      <c r="N4680" s="288"/>
      <c r="O4680" s="311">
        <v>25500</v>
      </c>
      <c r="P4680" s="298"/>
      <c r="Q4680" s="299">
        <v>232.2</v>
      </c>
      <c r="R4680" s="299"/>
      <c r="S4680" s="300">
        <v>109.82</v>
      </c>
      <c r="T4680" s="301"/>
      <c r="U4680" s="246"/>
    </row>
    <row r="4681" spans="1:21" x14ac:dyDescent="0.25">
      <c r="A4681" s="294" t="s">
        <v>10001</v>
      </c>
      <c r="B4681" t="s">
        <v>437</v>
      </c>
      <c r="C4681" t="s">
        <v>438</v>
      </c>
      <c r="D4681" t="s">
        <v>439</v>
      </c>
      <c r="E4681" t="s">
        <v>10002</v>
      </c>
      <c r="F4681" t="s">
        <v>98</v>
      </c>
      <c r="G4681" t="s">
        <v>97</v>
      </c>
      <c r="H4681" t="s">
        <v>896</v>
      </c>
      <c r="I4681" s="200">
        <v>0</v>
      </c>
      <c r="J4681" s="200"/>
      <c r="K4681" s="237">
        <v>58</v>
      </c>
      <c r="L4681" s="237"/>
      <c r="M4681" s="288">
        <v>0</v>
      </c>
      <c r="N4681" s="288"/>
      <c r="O4681" s="311">
        <v>0</v>
      </c>
      <c r="P4681" s="298"/>
      <c r="Q4681" s="299">
        <v>58.2</v>
      </c>
      <c r="R4681" s="299"/>
      <c r="S4681" s="300">
        <v>0</v>
      </c>
      <c r="T4681" s="301"/>
      <c r="U4681" s="246"/>
    </row>
    <row r="4682" spans="1:21" x14ac:dyDescent="0.25">
      <c r="A4682" s="294" t="s">
        <v>10003</v>
      </c>
      <c r="B4682" t="s">
        <v>437</v>
      </c>
      <c r="C4682" t="s">
        <v>438</v>
      </c>
      <c r="D4682" t="s">
        <v>439</v>
      </c>
      <c r="E4682" t="s">
        <v>10004</v>
      </c>
      <c r="F4682" t="s">
        <v>98</v>
      </c>
      <c r="G4682" t="s">
        <v>97</v>
      </c>
      <c r="H4682" t="s">
        <v>896</v>
      </c>
      <c r="I4682" s="200">
        <v>0</v>
      </c>
      <c r="J4682" s="200"/>
      <c r="K4682" s="237">
        <v>98.6</v>
      </c>
      <c r="L4682" s="237"/>
      <c r="M4682" s="288">
        <v>0</v>
      </c>
      <c r="N4682" s="288"/>
      <c r="O4682" s="311">
        <v>0</v>
      </c>
      <c r="P4682" s="298"/>
      <c r="Q4682" s="299">
        <v>98.8</v>
      </c>
      <c r="R4682" s="299"/>
      <c r="S4682" s="300">
        <v>0</v>
      </c>
      <c r="T4682" s="301"/>
      <c r="U4682" s="246"/>
    </row>
    <row r="4683" spans="1:21" x14ac:dyDescent="0.25">
      <c r="A4683" s="294" t="s">
        <v>10005</v>
      </c>
      <c r="B4683" t="s">
        <v>437</v>
      </c>
      <c r="C4683" t="s">
        <v>438</v>
      </c>
      <c r="D4683" t="s">
        <v>439</v>
      </c>
      <c r="E4683" t="s">
        <v>10006</v>
      </c>
      <c r="F4683" t="s">
        <v>98</v>
      </c>
      <c r="G4683" t="s">
        <v>97</v>
      </c>
      <c r="H4683" t="s">
        <v>833</v>
      </c>
      <c r="I4683" s="200">
        <v>67500</v>
      </c>
      <c r="J4683" s="200"/>
      <c r="K4683" s="237">
        <v>1000.7</v>
      </c>
      <c r="L4683" s="237"/>
      <c r="M4683" s="288">
        <v>67.45</v>
      </c>
      <c r="N4683" s="288"/>
      <c r="O4683" s="311">
        <v>69562</v>
      </c>
      <c r="P4683" s="298"/>
      <c r="Q4683" s="299">
        <v>988.7</v>
      </c>
      <c r="R4683" s="299"/>
      <c r="S4683" s="300">
        <v>70.36</v>
      </c>
      <c r="T4683" s="301"/>
      <c r="U4683" s="246"/>
    </row>
    <row r="4684" spans="1:21" x14ac:dyDescent="0.25">
      <c r="A4684" s="294" t="s">
        <v>10007</v>
      </c>
      <c r="B4684" t="s">
        <v>590</v>
      </c>
      <c r="C4684" t="s">
        <v>591</v>
      </c>
      <c r="D4684" t="s">
        <v>592</v>
      </c>
      <c r="E4684" t="s">
        <v>10008</v>
      </c>
      <c r="F4684" t="s">
        <v>98</v>
      </c>
      <c r="G4684" t="s">
        <v>97</v>
      </c>
      <c r="H4684" t="s">
        <v>833</v>
      </c>
      <c r="I4684" s="200">
        <v>109984</v>
      </c>
      <c r="J4684" s="200"/>
      <c r="K4684" s="237">
        <v>2460.65</v>
      </c>
      <c r="L4684" s="237"/>
      <c r="M4684" s="288">
        <v>44.7</v>
      </c>
      <c r="N4684" s="288"/>
      <c r="O4684" s="311">
        <v>115358</v>
      </c>
      <c r="P4684" s="298"/>
      <c r="Q4684" s="299">
        <v>2459.75</v>
      </c>
      <c r="R4684" s="299"/>
      <c r="S4684" s="300">
        <v>46.9</v>
      </c>
      <c r="T4684" s="301"/>
      <c r="U4684" s="246"/>
    </row>
    <row r="4685" spans="1:21" x14ac:dyDescent="0.25">
      <c r="A4685" s="294" t="s">
        <v>10009</v>
      </c>
      <c r="B4685" t="s">
        <v>590</v>
      </c>
      <c r="C4685" t="s">
        <v>591</v>
      </c>
      <c r="D4685" t="s">
        <v>592</v>
      </c>
      <c r="E4685" t="s">
        <v>10010</v>
      </c>
      <c r="F4685" t="s">
        <v>98</v>
      </c>
      <c r="G4685" t="s">
        <v>97</v>
      </c>
      <c r="H4685" t="s">
        <v>833</v>
      </c>
      <c r="I4685" s="200">
        <v>27420</v>
      </c>
      <c r="J4685" s="200"/>
      <c r="K4685" s="237">
        <v>334.28</v>
      </c>
      <c r="L4685" s="237"/>
      <c r="M4685" s="288">
        <v>82.03</v>
      </c>
      <c r="N4685" s="288"/>
      <c r="O4685" s="311">
        <v>27420</v>
      </c>
      <c r="P4685" s="298"/>
      <c r="Q4685" s="299">
        <v>334.98</v>
      </c>
      <c r="R4685" s="299"/>
      <c r="S4685" s="300">
        <v>81.86</v>
      </c>
      <c r="T4685" s="301"/>
      <c r="U4685" s="246"/>
    </row>
    <row r="4686" spans="1:21" x14ac:dyDescent="0.25">
      <c r="A4686" s="294" t="s">
        <v>10011</v>
      </c>
      <c r="B4686" t="s">
        <v>590</v>
      </c>
      <c r="C4686" t="s">
        <v>591</v>
      </c>
      <c r="D4686" t="s">
        <v>592</v>
      </c>
      <c r="E4686" t="s">
        <v>10012</v>
      </c>
      <c r="F4686" t="s">
        <v>98</v>
      </c>
      <c r="G4686" t="s">
        <v>97</v>
      </c>
      <c r="H4686" t="s">
        <v>833</v>
      </c>
      <c r="I4686" s="200">
        <v>37900</v>
      </c>
      <c r="J4686" s="200"/>
      <c r="K4686" s="237">
        <v>778.5</v>
      </c>
      <c r="L4686" s="237"/>
      <c r="M4686" s="288">
        <v>48.68</v>
      </c>
      <c r="N4686" s="288"/>
      <c r="O4686" s="311">
        <v>37900</v>
      </c>
      <c r="P4686" s="298"/>
      <c r="Q4686" s="299">
        <v>778.1</v>
      </c>
      <c r="R4686" s="299"/>
      <c r="S4686" s="300">
        <v>48.71</v>
      </c>
      <c r="T4686" s="301"/>
      <c r="U4686" s="246"/>
    </row>
    <row r="4687" spans="1:21" x14ac:dyDescent="0.25">
      <c r="A4687" s="294" t="s">
        <v>10013</v>
      </c>
      <c r="B4687" t="s">
        <v>590</v>
      </c>
      <c r="C4687" t="s">
        <v>591</v>
      </c>
      <c r="D4687" t="s">
        <v>592</v>
      </c>
      <c r="E4687" t="s">
        <v>10014</v>
      </c>
      <c r="F4687" t="s">
        <v>98</v>
      </c>
      <c r="G4687" t="s">
        <v>97</v>
      </c>
      <c r="H4687" t="s">
        <v>833</v>
      </c>
      <c r="I4687" s="200">
        <v>70000</v>
      </c>
      <c r="J4687" s="200"/>
      <c r="K4687" s="237">
        <v>1450.74</v>
      </c>
      <c r="L4687" s="237"/>
      <c r="M4687" s="288">
        <v>48.25</v>
      </c>
      <c r="N4687" s="288"/>
      <c r="O4687" s="311">
        <v>65000</v>
      </c>
      <c r="P4687" s="298"/>
      <c r="Q4687" s="299">
        <v>1456.01</v>
      </c>
      <c r="R4687" s="299"/>
      <c r="S4687" s="300">
        <v>44.64</v>
      </c>
      <c r="T4687" s="301"/>
      <c r="U4687" s="246"/>
    </row>
    <row r="4688" spans="1:21" x14ac:dyDescent="0.25">
      <c r="A4688" s="294" t="s">
        <v>10015</v>
      </c>
      <c r="B4688" t="s">
        <v>590</v>
      </c>
      <c r="C4688" t="s">
        <v>591</v>
      </c>
      <c r="D4688" t="s">
        <v>592</v>
      </c>
      <c r="E4688" t="s">
        <v>10016</v>
      </c>
      <c r="F4688" t="s">
        <v>98</v>
      </c>
      <c r="G4688" t="s">
        <v>97</v>
      </c>
      <c r="H4688" t="s">
        <v>833</v>
      </c>
      <c r="I4688" s="200">
        <v>38755</v>
      </c>
      <c r="J4688" s="200"/>
      <c r="K4688" s="237">
        <v>602.66</v>
      </c>
      <c r="L4688" s="237"/>
      <c r="M4688" s="288">
        <v>64.31</v>
      </c>
      <c r="N4688" s="288"/>
      <c r="O4688" s="311">
        <v>41500</v>
      </c>
      <c r="P4688" s="298"/>
      <c r="Q4688" s="299">
        <v>604.75</v>
      </c>
      <c r="R4688" s="299"/>
      <c r="S4688" s="300">
        <v>68.62</v>
      </c>
      <c r="T4688" s="301"/>
      <c r="U4688" s="246"/>
    </row>
    <row r="4689" spans="1:21" x14ac:dyDescent="0.25">
      <c r="A4689" s="294" t="s">
        <v>10017</v>
      </c>
      <c r="B4689" t="s">
        <v>590</v>
      </c>
      <c r="C4689" t="s">
        <v>591</v>
      </c>
      <c r="D4689" t="s">
        <v>592</v>
      </c>
      <c r="E4689" t="s">
        <v>10018</v>
      </c>
      <c r="F4689" t="s">
        <v>98</v>
      </c>
      <c r="G4689" t="s">
        <v>97</v>
      </c>
      <c r="H4689" t="s">
        <v>833</v>
      </c>
      <c r="I4689" s="200">
        <v>22009</v>
      </c>
      <c r="J4689" s="200"/>
      <c r="K4689" s="237">
        <v>435.77</v>
      </c>
      <c r="L4689" s="237"/>
      <c r="M4689" s="288">
        <v>50.51</v>
      </c>
      <c r="N4689" s="288"/>
      <c r="O4689" s="311">
        <v>22700</v>
      </c>
      <c r="P4689" s="298"/>
      <c r="Q4689" s="299">
        <v>449.88</v>
      </c>
      <c r="R4689" s="299"/>
      <c r="S4689" s="300">
        <v>50.46</v>
      </c>
      <c r="T4689" s="301"/>
      <c r="U4689" s="246"/>
    </row>
    <row r="4690" spans="1:21" x14ac:dyDescent="0.25">
      <c r="A4690" s="294" t="s">
        <v>10019</v>
      </c>
      <c r="B4690" t="s">
        <v>590</v>
      </c>
      <c r="C4690" t="s">
        <v>591</v>
      </c>
      <c r="D4690" t="s">
        <v>592</v>
      </c>
      <c r="E4690" t="s">
        <v>10020</v>
      </c>
      <c r="F4690" t="s">
        <v>98</v>
      </c>
      <c r="G4690" t="s">
        <v>97</v>
      </c>
      <c r="H4690" t="s">
        <v>833</v>
      </c>
      <c r="I4690" s="200">
        <v>82160</v>
      </c>
      <c r="J4690" s="200"/>
      <c r="K4690" s="237">
        <v>660.41</v>
      </c>
      <c r="L4690" s="237"/>
      <c r="M4690" s="288">
        <v>124.41</v>
      </c>
      <c r="N4690" s="288"/>
      <c r="O4690" s="311">
        <v>82000</v>
      </c>
      <c r="P4690" s="298"/>
      <c r="Q4690" s="299">
        <v>659.12</v>
      </c>
      <c r="R4690" s="299"/>
      <c r="S4690" s="300">
        <v>124.41</v>
      </c>
      <c r="T4690" s="301"/>
      <c r="U4690" s="246"/>
    </row>
    <row r="4691" spans="1:21" x14ac:dyDescent="0.25">
      <c r="A4691" s="294" t="s">
        <v>10021</v>
      </c>
      <c r="B4691" t="s">
        <v>590</v>
      </c>
      <c r="C4691" t="s">
        <v>591</v>
      </c>
      <c r="D4691" t="s">
        <v>592</v>
      </c>
      <c r="E4691" t="s">
        <v>10022</v>
      </c>
      <c r="F4691" t="s">
        <v>98</v>
      </c>
      <c r="G4691" t="s">
        <v>97</v>
      </c>
      <c r="H4691" t="s">
        <v>833</v>
      </c>
      <c r="I4691" s="200">
        <v>133400</v>
      </c>
      <c r="J4691" s="200"/>
      <c r="K4691" s="237">
        <v>1323.31</v>
      </c>
      <c r="L4691" s="237"/>
      <c r="M4691" s="288">
        <v>100.81</v>
      </c>
      <c r="N4691" s="288"/>
      <c r="O4691" s="311">
        <v>136000</v>
      </c>
      <c r="P4691" s="298"/>
      <c r="Q4691" s="299">
        <v>1321.92</v>
      </c>
      <c r="R4691" s="299"/>
      <c r="S4691" s="300">
        <v>102.88</v>
      </c>
      <c r="T4691" s="301"/>
      <c r="U4691" s="246"/>
    </row>
    <row r="4692" spans="1:21" x14ac:dyDescent="0.25">
      <c r="A4692" s="294" t="s">
        <v>10023</v>
      </c>
      <c r="B4692" t="s">
        <v>590</v>
      </c>
      <c r="C4692" t="s">
        <v>591</v>
      </c>
      <c r="D4692" t="s">
        <v>592</v>
      </c>
      <c r="E4692" t="s">
        <v>10024</v>
      </c>
      <c r="F4692" t="s">
        <v>98</v>
      </c>
      <c r="G4692" t="s">
        <v>97</v>
      </c>
      <c r="H4692" t="s">
        <v>833</v>
      </c>
      <c r="I4692" s="200">
        <v>513234</v>
      </c>
      <c r="J4692" s="200"/>
      <c r="K4692" s="237">
        <v>3556.04</v>
      </c>
      <c r="L4692" s="237"/>
      <c r="M4692" s="288">
        <v>144.33000000000001</v>
      </c>
      <c r="N4692" s="288"/>
      <c r="O4692" s="311">
        <v>554973</v>
      </c>
      <c r="P4692" s="298"/>
      <c r="Q4692" s="299">
        <v>3697.28</v>
      </c>
      <c r="R4692" s="299"/>
      <c r="S4692" s="300">
        <v>150.1</v>
      </c>
      <c r="T4692" s="301"/>
      <c r="U4692" s="246"/>
    </row>
    <row r="4693" spans="1:21" x14ac:dyDescent="0.25">
      <c r="A4693" s="294" t="s">
        <v>10025</v>
      </c>
      <c r="B4693" t="s">
        <v>590</v>
      </c>
      <c r="C4693" t="s">
        <v>591</v>
      </c>
      <c r="D4693" t="s">
        <v>592</v>
      </c>
      <c r="E4693" t="s">
        <v>10026</v>
      </c>
      <c r="F4693" t="s">
        <v>98</v>
      </c>
      <c r="G4693" t="s">
        <v>97</v>
      </c>
      <c r="H4693" t="s">
        <v>833</v>
      </c>
      <c r="I4693" s="200">
        <v>79763</v>
      </c>
      <c r="J4693" s="200"/>
      <c r="K4693" s="237">
        <v>945.99</v>
      </c>
      <c r="L4693" s="237"/>
      <c r="M4693" s="288">
        <v>84.32</v>
      </c>
      <c r="N4693" s="288"/>
      <c r="O4693" s="311">
        <v>81757</v>
      </c>
      <c r="P4693" s="298"/>
      <c r="Q4693" s="299">
        <v>948.87</v>
      </c>
      <c r="R4693" s="299"/>
      <c r="S4693" s="300">
        <v>86.16</v>
      </c>
      <c r="T4693" s="301"/>
      <c r="U4693" s="246"/>
    </row>
    <row r="4694" spans="1:21" x14ac:dyDescent="0.25">
      <c r="A4694" s="294" t="s">
        <v>10027</v>
      </c>
      <c r="B4694" t="s">
        <v>590</v>
      </c>
      <c r="C4694" t="s">
        <v>591</v>
      </c>
      <c r="D4694" t="s">
        <v>592</v>
      </c>
      <c r="E4694" t="s">
        <v>10028</v>
      </c>
      <c r="F4694" t="s">
        <v>98</v>
      </c>
      <c r="G4694" t="s">
        <v>97</v>
      </c>
      <c r="H4694" t="s">
        <v>833</v>
      </c>
      <c r="I4694" s="200">
        <v>46754</v>
      </c>
      <c r="J4694" s="200"/>
      <c r="K4694" s="237">
        <v>664.59</v>
      </c>
      <c r="L4694" s="237"/>
      <c r="M4694" s="288">
        <v>70.349999999999994</v>
      </c>
      <c r="N4694" s="288"/>
      <c r="O4694" s="311">
        <v>46754</v>
      </c>
      <c r="P4694" s="298"/>
      <c r="Q4694" s="299">
        <v>666.28</v>
      </c>
      <c r="R4694" s="299"/>
      <c r="S4694" s="300">
        <v>70.17</v>
      </c>
      <c r="T4694" s="301"/>
      <c r="U4694" s="246"/>
    </row>
    <row r="4695" spans="1:21" x14ac:dyDescent="0.25">
      <c r="A4695" s="294" t="s">
        <v>10029</v>
      </c>
      <c r="B4695" t="s">
        <v>590</v>
      </c>
      <c r="C4695" t="s">
        <v>591</v>
      </c>
      <c r="D4695" t="s">
        <v>592</v>
      </c>
      <c r="E4695" t="s">
        <v>10030</v>
      </c>
      <c r="F4695" t="s">
        <v>98</v>
      </c>
      <c r="G4695" t="s">
        <v>97</v>
      </c>
      <c r="H4695" t="s">
        <v>833</v>
      </c>
      <c r="I4695" s="200">
        <v>13053</v>
      </c>
      <c r="J4695" s="200"/>
      <c r="K4695" s="237">
        <v>283.39</v>
      </c>
      <c r="L4695" s="237"/>
      <c r="M4695" s="288">
        <v>46.06</v>
      </c>
      <c r="N4695" s="288"/>
      <c r="O4695" s="311">
        <v>13855</v>
      </c>
      <c r="P4695" s="298"/>
      <c r="Q4695" s="299">
        <v>292.04000000000002</v>
      </c>
      <c r="R4695" s="299"/>
      <c r="S4695" s="300">
        <v>47.44</v>
      </c>
      <c r="T4695" s="301"/>
      <c r="U4695" s="246"/>
    </row>
    <row r="4696" spans="1:21" x14ac:dyDescent="0.25">
      <c r="A4696" s="294" t="s">
        <v>10031</v>
      </c>
      <c r="B4696" t="s">
        <v>590</v>
      </c>
      <c r="C4696" t="s">
        <v>591</v>
      </c>
      <c r="D4696" t="s">
        <v>592</v>
      </c>
      <c r="E4696" t="s">
        <v>6484</v>
      </c>
      <c r="F4696" t="s">
        <v>98</v>
      </c>
      <c r="G4696" t="s">
        <v>97</v>
      </c>
      <c r="H4696" t="s">
        <v>833</v>
      </c>
      <c r="I4696" s="200">
        <v>45435</v>
      </c>
      <c r="J4696" s="200"/>
      <c r="K4696" s="237">
        <v>782.28</v>
      </c>
      <c r="L4696" s="237"/>
      <c r="M4696" s="288">
        <v>58.08</v>
      </c>
      <c r="N4696" s="288"/>
      <c r="O4696" s="311">
        <v>49250</v>
      </c>
      <c r="P4696" s="298"/>
      <c r="Q4696" s="299">
        <v>778.4</v>
      </c>
      <c r="R4696" s="299"/>
      <c r="S4696" s="300">
        <v>63.27</v>
      </c>
      <c r="T4696" s="301"/>
      <c r="U4696" s="246"/>
    </row>
    <row r="4697" spans="1:21" x14ac:dyDescent="0.25">
      <c r="A4697" s="294" t="s">
        <v>10032</v>
      </c>
      <c r="B4697" t="s">
        <v>590</v>
      </c>
      <c r="C4697" t="s">
        <v>591</v>
      </c>
      <c r="D4697" t="s">
        <v>592</v>
      </c>
      <c r="E4697" t="s">
        <v>3798</v>
      </c>
      <c r="F4697" t="s">
        <v>98</v>
      </c>
      <c r="G4697" t="s">
        <v>97</v>
      </c>
      <c r="H4697" t="s">
        <v>833</v>
      </c>
      <c r="I4697" s="200">
        <v>133697</v>
      </c>
      <c r="J4697" s="200"/>
      <c r="K4697" s="237">
        <v>2555.38</v>
      </c>
      <c r="L4697" s="237"/>
      <c r="M4697" s="288">
        <v>52.32</v>
      </c>
      <c r="N4697" s="288"/>
      <c r="O4697" s="311">
        <v>137773</v>
      </c>
      <c r="P4697" s="298"/>
      <c r="Q4697" s="299">
        <v>2556.5700000000002</v>
      </c>
      <c r="R4697" s="299"/>
      <c r="S4697" s="300">
        <v>53.89</v>
      </c>
      <c r="T4697" s="301"/>
      <c r="U4697" s="246"/>
    </row>
    <row r="4698" spans="1:21" x14ac:dyDescent="0.25">
      <c r="A4698" s="294" t="s">
        <v>10033</v>
      </c>
      <c r="B4698" t="s">
        <v>590</v>
      </c>
      <c r="C4698" t="s">
        <v>591</v>
      </c>
      <c r="D4698" t="s">
        <v>592</v>
      </c>
      <c r="E4698" t="s">
        <v>10034</v>
      </c>
      <c r="F4698" t="s">
        <v>98</v>
      </c>
      <c r="G4698" t="s">
        <v>97</v>
      </c>
      <c r="H4698" t="s">
        <v>833</v>
      </c>
      <c r="I4698" s="200">
        <v>39545</v>
      </c>
      <c r="J4698" s="200"/>
      <c r="K4698" s="237">
        <v>610.41999999999996</v>
      </c>
      <c r="L4698" s="237"/>
      <c r="M4698" s="288">
        <v>64.78</v>
      </c>
      <c r="N4698" s="288"/>
      <c r="O4698" s="311">
        <v>41521</v>
      </c>
      <c r="P4698" s="298"/>
      <c r="Q4698" s="299">
        <v>620.75</v>
      </c>
      <c r="R4698" s="299"/>
      <c r="S4698" s="300">
        <v>66.89</v>
      </c>
      <c r="T4698" s="301"/>
      <c r="U4698" s="246"/>
    </row>
    <row r="4699" spans="1:21" x14ac:dyDescent="0.25">
      <c r="A4699" s="294" t="s">
        <v>10035</v>
      </c>
      <c r="B4699" t="s">
        <v>590</v>
      </c>
      <c r="C4699" t="s">
        <v>591</v>
      </c>
      <c r="D4699" t="s">
        <v>592</v>
      </c>
      <c r="E4699" t="s">
        <v>10036</v>
      </c>
      <c r="F4699" t="s">
        <v>98</v>
      </c>
      <c r="G4699" t="s">
        <v>97</v>
      </c>
      <c r="H4699" t="s">
        <v>833</v>
      </c>
      <c r="I4699" s="200">
        <v>147541</v>
      </c>
      <c r="J4699" s="200"/>
      <c r="K4699" s="237">
        <v>1666.94</v>
      </c>
      <c r="L4699" s="237"/>
      <c r="M4699" s="288">
        <v>88.51</v>
      </c>
      <c r="N4699" s="288"/>
      <c r="O4699" s="311">
        <v>153088</v>
      </c>
      <c r="P4699" s="298"/>
      <c r="Q4699" s="299">
        <v>1698.15</v>
      </c>
      <c r="R4699" s="299"/>
      <c r="S4699" s="300">
        <v>90.15</v>
      </c>
      <c r="T4699" s="301"/>
      <c r="U4699" s="246"/>
    </row>
    <row r="4700" spans="1:21" x14ac:dyDescent="0.25">
      <c r="A4700" s="294" t="s">
        <v>10037</v>
      </c>
      <c r="B4700" t="s">
        <v>590</v>
      </c>
      <c r="C4700" t="s">
        <v>591</v>
      </c>
      <c r="D4700" t="s">
        <v>592</v>
      </c>
      <c r="E4700" t="s">
        <v>10038</v>
      </c>
      <c r="F4700" t="s">
        <v>98</v>
      </c>
      <c r="G4700" t="s">
        <v>97</v>
      </c>
      <c r="H4700" t="s">
        <v>833</v>
      </c>
      <c r="I4700" s="200">
        <v>103672</v>
      </c>
      <c r="J4700" s="200"/>
      <c r="K4700" s="237">
        <v>1299.56</v>
      </c>
      <c r="L4700" s="237"/>
      <c r="M4700" s="288">
        <v>79.77</v>
      </c>
      <c r="N4700" s="288"/>
      <c r="O4700" s="311">
        <v>106858</v>
      </c>
      <c r="P4700" s="298"/>
      <c r="Q4700" s="299">
        <v>1302.24</v>
      </c>
      <c r="R4700" s="299"/>
      <c r="S4700" s="300">
        <v>82.06</v>
      </c>
      <c r="T4700" s="301"/>
      <c r="U4700" s="246"/>
    </row>
    <row r="4701" spans="1:21" x14ac:dyDescent="0.25">
      <c r="A4701" s="294" t="s">
        <v>10039</v>
      </c>
      <c r="B4701" t="s">
        <v>590</v>
      </c>
      <c r="C4701" t="s">
        <v>591</v>
      </c>
      <c r="D4701" t="s">
        <v>592</v>
      </c>
      <c r="E4701" t="s">
        <v>10040</v>
      </c>
      <c r="F4701" t="s">
        <v>98</v>
      </c>
      <c r="G4701" t="s">
        <v>97</v>
      </c>
      <c r="H4701" t="s">
        <v>833</v>
      </c>
      <c r="I4701" s="200">
        <v>131000</v>
      </c>
      <c r="J4701" s="200"/>
      <c r="K4701" s="237">
        <v>1839</v>
      </c>
      <c r="L4701" s="237"/>
      <c r="M4701" s="288">
        <v>71.23</v>
      </c>
      <c r="N4701" s="288"/>
      <c r="O4701" s="311">
        <v>148000</v>
      </c>
      <c r="P4701" s="298"/>
      <c r="Q4701" s="299">
        <v>1853.31</v>
      </c>
      <c r="R4701" s="299"/>
      <c r="S4701" s="300">
        <v>79.86</v>
      </c>
      <c r="T4701" s="301"/>
      <c r="U4701" s="246"/>
    </row>
    <row r="4702" spans="1:21" x14ac:dyDescent="0.25">
      <c r="A4702" s="294" t="s">
        <v>10041</v>
      </c>
      <c r="B4702" t="s">
        <v>590</v>
      </c>
      <c r="C4702" t="s">
        <v>591</v>
      </c>
      <c r="D4702" t="s">
        <v>592</v>
      </c>
      <c r="E4702" t="s">
        <v>10042</v>
      </c>
      <c r="F4702" t="s">
        <v>98</v>
      </c>
      <c r="G4702" t="s">
        <v>97</v>
      </c>
      <c r="H4702" t="s">
        <v>833</v>
      </c>
      <c r="I4702" s="200">
        <v>43710</v>
      </c>
      <c r="J4702" s="200"/>
      <c r="K4702" s="237">
        <v>634.77</v>
      </c>
      <c r="L4702" s="237"/>
      <c r="M4702" s="288">
        <v>68.86</v>
      </c>
      <c r="N4702" s="288"/>
      <c r="O4702" s="311">
        <v>44366</v>
      </c>
      <c r="P4702" s="298"/>
      <c r="Q4702" s="299">
        <v>634.27</v>
      </c>
      <c r="R4702" s="299"/>
      <c r="S4702" s="300">
        <v>69.95</v>
      </c>
      <c r="T4702" s="301"/>
      <c r="U4702" s="246"/>
    </row>
    <row r="4703" spans="1:21" x14ac:dyDescent="0.25">
      <c r="A4703" s="294" t="s">
        <v>10043</v>
      </c>
      <c r="B4703" t="s">
        <v>590</v>
      </c>
      <c r="C4703" t="s">
        <v>591</v>
      </c>
      <c r="D4703" t="s">
        <v>592</v>
      </c>
      <c r="E4703" t="s">
        <v>5593</v>
      </c>
      <c r="F4703" t="s">
        <v>98</v>
      </c>
      <c r="G4703" t="s">
        <v>97</v>
      </c>
      <c r="H4703" t="s">
        <v>833</v>
      </c>
      <c r="I4703" s="200">
        <v>39500</v>
      </c>
      <c r="J4703" s="200"/>
      <c r="K4703" s="237">
        <v>948.18</v>
      </c>
      <c r="L4703" s="237"/>
      <c r="M4703" s="288">
        <v>41.66</v>
      </c>
      <c r="N4703" s="288"/>
      <c r="O4703" s="311">
        <v>46000</v>
      </c>
      <c r="P4703" s="298"/>
      <c r="Q4703" s="299">
        <v>961.5</v>
      </c>
      <c r="R4703" s="299"/>
      <c r="S4703" s="300">
        <v>47.84</v>
      </c>
      <c r="T4703" s="301"/>
      <c r="U4703" s="246"/>
    </row>
    <row r="4704" spans="1:21" x14ac:dyDescent="0.25">
      <c r="A4704" s="294" t="s">
        <v>10044</v>
      </c>
      <c r="B4704" t="s">
        <v>590</v>
      </c>
      <c r="C4704" t="s">
        <v>591</v>
      </c>
      <c r="D4704" t="s">
        <v>592</v>
      </c>
      <c r="E4704" t="s">
        <v>10045</v>
      </c>
      <c r="F4704" t="s">
        <v>98</v>
      </c>
      <c r="G4704" t="s">
        <v>97</v>
      </c>
      <c r="H4704" t="s">
        <v>833</v>
      </c>
      <c r="I4704" s="200">
        <v>176117</v>
      </c>
      <c r="J4704" s="200"/>
      <c r="K4704" s="237">
        <v>1709.88</v>
      </c>
      <c r="L4704" s="237"/>
      <c r="M4704" s="288">
        <v>103</v>
      </c>
      <c r="N4704" s="288"/>
      <c r="O4704" s="311">
        <v>184168</v>
      </c>
      <c r="P4704" s="298"/>
      <c r="Q4704" s="299">
        <v>1720.71</v>
      </c>
      <c r="R4704" s="299"/>
      <c r="S4704" s="300">
        <v>107.03</v>
      </c>
      <c r="T4704" s="301"/>
      <c r="U4704" s="246"/>
    </row>
    <row r="4705" spans="1:21" x14ac:dyDescent="0.25">
      <c r="A4705" s="294" t="s">
        <v>10046</v>
      </c>
      <c r="B4705" t="s">
        <v>590</v>
      </c>
      <c r="C4705" t="s">
        <v>591</v>
      </c>
      <c r="D4705" t="s">
        <v>592</v>
      </c>
      <c r="E4705" t="s">
        <v>10047</v>
      </c>
      <c r="F4705" t="s">
        <v>98</v>
      </c>
      <c r="G4705" t="s">
        <v>97</v>
      </c>
      <c r="H4705" t="s">
        <v>833</v>
      </c>
      <c r="I4705" s="200">
        <v>44519</v>
      </c>
      <c r="J4705" s="200"/>
      <c r="K4705" s="237">
        <v>835.95</v>
      </c>
      <c r="L4705" s="237"/>
      <c r="M4705" s="288">
        <v>53.26</v>
      </c>
      <c r="N4705" s="288"/>
      <c r="O4705" s="311">
        <v>46238</v>
      </c>
      <c r="P4705" s="298"/>
      <c r="Q4705" s="299">
        <v>837.74</v>
      </c>
      <c r="R4705" s="299"/>
      <c r="S4705" s="300">
        <v>55.19</v>
      </c>
      <c r="T4705" s="301"/>
      <c r="U4705" s="246"/>
    </row>
    <row r="4706" spans="1:21" x14ac:dyDescent="0.25">
      <c r="A4706" s="294" t="s">
        <v>10048</v>
      </c>
      <c r="B4706" t="s">
        <v>590</v>
      </c>
      <c r="C4706" t="s">
        <v>591</v>
      </c>
      <c r="D4706" t="s">
        <v>592</v>
      </c>
      <c r="E4706" t="s">
        <v>10049</v>
      </c>
      <c r="F4706" t="s">
        <v>98</v>
      </c>
      <c r="G4706" t="s">
        <v>97</v>
      </c>
      <c r="H4706" t="s">
        <v>833</v>
      </c>
      <c r="I4706" s="200">
        <v>53310</v>
      </c>
      <c r="J4706" s="200"/>
      <c r="K4706" s="237">
        <v>1249.06</v>
      </c>
      <c r="L4706" s="237"/>
      <c r="M4706" s="288">
        <v>42.68</v>
      </c>
      <c r="N4706" s="288"/>
      <c r="O4706" s="311">
        <v>53255</v>
      </c>
      <c r="P4706" s="298"/>
      <c r="Q4706" s="299">
        <v>1247.77</v>
      </c>
      <c r="R4706" s="299"/>
      <c r="S4706" s="300">
        <v>42.68</v>
      </c>
      <c r="T4706" s="301"/>
      <c r="U4706" s="246"/>
    </row>
    <row r="4707" spans="1:21" x14ac:dyDescent="0.25">
      <c r="A4707" s="294" t="s">
        <v>10050</v>
      </c>
      <c r="B4707" t="s">
        <v>590</v>
      </c>
      <c r="C4707" t="s">
        <v>591</v>
      </c>
      <c r="D4707" t="s">
        <v>592</v>
      </c>
      <c r="E4707" t="s">
        <v>10051</v>
      </c>
      <c r="F4707" t="s">
        <v>98</v>
      </c>
      <c r="G4707" t="s">
        <v>97</v>
      </c>
      <c r="H4707" t="s">
        <v>833</v>
      </c>
      <c r="I4707" s="200">
        <v>73320</v>
      </c>
      <c r="J4707" s="200"/>
      <c r="K4707" s="237">
        <v>1253.83</v>
      </c>
      <c r="L4707" s="237"/>
      <c r="M4707" s="288">
        <v>58.48</v>
      </c>
      <c r="N4707" s="288"/>
      <c r="O4707" s="311">
        <v>74780</v>
      </c>
      <c r="P4707" s="298"/>
      <c r="Q4707" s="299">
        <v>1303.53</v>
      </c>
      <c r="R4707" s="299"/>
      <c r="S4707" s="300">
        <v>57.37</v>
      </c>
      <c r="T4707" s="301"/>
      <c r="U4707" s="246"/>
    </row>
    <row r="4708" spans="1:21" x14ac:dyDescent="0.25">
      <c r="A4708" s="294" t="s">
        <v>10052</v>
      </c>
      <c r="B4708" t="s">
        <v>590</v>
      </c>
      <c r="C4708" t="s">
        <v>591</v>
      </c>
      <c r="D4708" t="s">
        <v>592</v>
      </c>
      <c r="E4708" t="s">
        <v>592</v>
      </c>
      <c r="F4708" t="s">
        <v>98</v>
      </c>
      <c r="G4708" t="s">
        <v>97</v>
      </c>
      <c r="H4708" t="s">
        <v>833</v>
      </c>
      <c r="I4708" s="200">
        <v>1141385</v>
      </c>
      <c r="J4708" s="200"/>
      <c r="K4708" s="237">
        <v>9637.6299999999992</v>
      </c>
      <c r="L4708" s="237"/>
      <c r="M4708" s="288">
        <v>118.43</v>
      </c>
      <c r="N4708" s="288"/>
      <c r="O4708" s="311">
        <v>1215276</v>
      </c>
      <c r="P4708" s="298"/>
      <c r="Q4708" s="299">
        <v>9690.61</v>
      </c>
      <c r="R4708" s="299"/>
      <c r="S4708" s="300">
        <v>125.41</v>
      </c>
      <c r="T4708" s="301"/>
      <c r="U4708" s="246"/>
    </row>
    <row r="4709" spans="1:21" x14ac:dyDescent="0.25">
      <c r="A4709" s="294" t="s">
        <v>10053</v>
      </c>
      <c r="B4709" t="s">
        <v>590</v>
      </c>
      <c r="C4709" t="s">
        <v>591</v>
      </c>
      <c r="D4709" t="s">
        <v>592</v>
      </c>
      <c r="E4709" t="s">
        <v>10054</v>
      </c>
      <c r="F4709" t="s">
        <v>98</v>
      </c>
      <c r="G4709" t="s">
        <v>97</v>
      </c>
      <c r="H4709" t="s">
        <v>833</v>
      </c>
      <c r="I4709" s="200">
        <v>44000</v>
      </c>
      <c r="J4709" s="200"/>
      <c r="K4709" s="237">
        <v>615.09</v>
      </c>
      <c r="L4709" s="237"/>
      <c r="M4709" s="288">
        <v>71.53</v>
      </c>
      <c r="N4709" s="288"/>
      <c r="O4709" s="311">
        <v>46200</v>
      </c>
      <c r="P4709" s="298"/>
      <c r="Q4709" s="299">
        <v>617.77</v>
      </c>
      <c r="R4709" s="299"/>
      <c r="S4709" s="300">
        <v>74.790000000000006</v>
      </c>
      <c r="T4709" s="301"/>
      <c r="U4709" s="246"/>
    </row>
    <row r="4710" spans="1:21" x14ac:dyDescent="0.25">
      <c r="A4710" s="294" t="s">
        <v>10055</v>
      </c>
      <c r="B4710" t="s">
        <v>590</v>
      </c>
      <c r="C4710" t="s">
        <v>591</v>
      </c>
      <c r="D4710" t="s">
        <v>592</v>
      </c>
      <c r="E4710" t="s">
        <v>10056</v>
      </c>
      <c r="F4710" t="s">
        <v>98</v>
      </c>
      <c r="G4710" t="s">
        <v>97</v>
      </c>
      <c r="H4710" t="s">
        <v>833</v>
      </c>
      <c r="I4710" s="200">
        <v>40000</v>
      </c>
      <c r="J4710" s="200"/>
      <c r="K4710" s="237">
        <v>685.46</v>
      </c>
      <c r="L4710" s="237"/>
      <c r="M4710" s="288">
        <v>58.35</v>
      </c>
      <c r="N4710" s="288"/>
      <c r="O4710" s="311">
        <v>43200</v>
      </c>
      <c r="P4710" s="298"/>
      <c r="Q4710" s="299">
        <v>683.97</v>
      </c>
      <c r="R4710" s="299"/>
      <c r="S4710" s="300">
        <v>63.16</v>
      </c>
      <c r="T4710" s="301"/>
      <c r="U4710" s="246"/>
    </row>
    <row r="4711" spans="1:21" x14ac:dyDescent="0.25">
      <c r="A4711" s="294" t="s">
        <v>10057</v>
      </c>
      <c r="B4711" t="s">
        <v>590</v>
      </c>
      <c r="C4711" t="s">
        <v>591</v>
      </c>
      <c r="D4711" t="s">
        <v>592</v>
      </c>
      <c r="E4711" t="s">
        <v>10058</v>
      </c>
      <c r="F4711" t="s">
        <v>98</v>
      </c>
      <c r="G4711" t="s">
        <v>97</v>
      </c>
      <c r="H4711" t="s">
        <v>833</v>
      </c>
      <c r="I4711" s="200">
        <v>63240</v>
      </c>
      <c r="J4711" s="200"/>
      <c r="K4711" s="237">
        <v>932.07</v>
      </c>
      <c r="L4711" s="237"/>
      <c r="M4711" s="288">
        <v>67.849999999999994</v>
      </c>
      <c r="N4711" s="288"/>
      <c r="O4711" s="311">
        <v>65000</v>
      </c>
      <c r="P4711" s="298"/>
      <c r="Q4711" s="299">
        <v>937.54</v>
      </c>
      <c r="R4711" s="299"/>
      <c r="S4711" s="300">
        <v>69.33</v>
      </c>
      <c r="T4711" s="301"/>
      <c r="U4711" s="246"/>
    </row>
    <row r="4712" spans="1:21" x14ac:dyDescent="0.25">
      <c r="A4712" s="294" t="s">
        <v>10059</v>
      </c>
      <c r="B4712" t="s">
        <v>590</v>
      </c>
      <c r="C4712" t="s">
        <v>591</v>
      </c>
      <c r="D4712" t="s">
        <v>592</v>
      </c>
      <c r="E4712" t="s">
        <v>10060</v>
      </c>
      <c r="F4712" t="s">
        <v>98</v>
      </c>
      <c r="G4712" t="s">
        <v>97</v>
      </c>
      <c r="H4712" t="s">
        <v>833</v>
      </c>
      <c r="I4712" s="200">
        <v>590600</v>
      </c>
      <c r="J4712" s="200"/>
      <c r="K4712" s="237">
        <v>5607.45</v>
      </c>
      <c r="L4712" s="237"/>
      <c r="M4712" s="288">
        <v>105.32</v>
      </c>
      <c r="N4712" s="288"/>
      <c r="O4712" s="311">
        <v>614502</v>
      </c>
      <c r="P4712" s="298"/>
      <c r="Q4712" s="299">
        <v>5663.91</v>
      </c>
      <c r="R4712" s="299"/>
      <c r="S4712" s="300">
        <v>108.49</v>
      </c>
      <c r="T4712" s="301"/>
      <c r="U4712" s="246"/>
    </row>
    <row r="4713" spans="1:21" x14ac:dyDescent="0.25">
      <c r="A4713" s="294" t="s">
        <v>10061</v>
      </c>
      <c r="B4713" t="s">
        <v>590</v>
      </c>
      <c r="C4713" t="s">
        <v>591</v>
      </c>
      <c r="D4713" t="s">
        <v>592</v>
      </c>
      <c r="E4713" t="s">
        <v>10062</v>
      </c>
      <c r="F4713" t="s">
        <v>98</v>
      </c>
      <c r="G4713" t="s">
        <v>97</v>
      </c>
      <c r="H4713" t="s">
        <v>833</v>
      </c>
      <c r="I4713" s="200">
        <v>103600</v>
      </c>
      <c r="J4713" s="200"/>
      <c r="K4713" s="237">
        <v>2344.35</v>
      </c>
      <c r="L4713" s="237"/>
      <c r="M4713" s="288">
        <v>44.19</v>
      </c>
      <c r="N4713" s="288"/>
      <c r="O4713" s="311">
        <v>105668</v>
      </c>
      <c r="P4713" s="298"/>
      <c r="Q4713" s="299">
        <v>2364.13</v>
      </c>
      <c r="R4713" s="299"/>
      <c r="S4713" s="300">
        <v>44.7</v>
      </c>
      <c r="T4713" s="301"/>
      <c r="U4713" s="246"/>
    </row>
    <row r="4714" spans="1:21" x14ac:dyDescent="0.25">
      <c r="A4714" s="294" t="s">
        <v>10063</v>
      </c>
      <c r="B4714" t="s">
        <v>590</v>
      </c>
      <c r="C4714" t="s">
        <v>591</v>
      </c>
      <c r="D4714" t="s">
        <v>592</v>
      </c>
      <c r="E4714" t="s">
        <v>10064</v>
      </c>
      <c r="F4714" t="s">
        <v>98</v>
      </c>
      <c r="G4714" t="s">
        <v>97</v>
      </c>
      <c r="H4714" t="s">
        <v>833</v>
      </c>
      <c r="I4714" s="200">
        <v>226720</v>
      </c>
      <c r="J4714" s="200"/>
      <c r="K4714" s="237">
        <v>2068.71</v>
      </c>
      <c r="L4714" s="237"/>
      <c r="M4714" s="288">
        <v>109.59</v>
      </c>
      <c r="N4714" s="288"/>
      <c r="O4714" s="311">
        <v>237200</v>
      </c>
      <c r="P4714" s="298"/>
      <c r="Q4714" s="299">
        <v>2066.0300000000002</v>
      </c>
      <c r="R4714" s="299"/>
      <c r="S4714" s="300">
        <v>114.81</v>
      </c>
      <c r="T4714" s="301"/>
      <c r="U4714" s="246"/>
    </row>
    <row r="4715" spans="1:21" x14ac:dyDescent="0.25">
      <c r="A4715" s="294" t="s">
        <v>10065</v>
      </c>
      <c r="B4715" t="s">
        <v>344</v>
      </c>
      <c r="C4715" t="s">
        <v>345</v>
      </c>
      <c r="D4715" t="s">
        <v>346</v>
      </c>
      <c r="E4715" t="s">
        <v>10066</v>
      </c>
      <c r="F4715" t="s">
        <v>98</v>
      </c>
      <c r="G4715" t="s">
        <v>97</v>
      </c>
      <c r="H4715" t="s">
        <v>833</v>
      </c>
      <c r="I4715" s="200">
        <v>200</v>
      </c>
      <c r="J4715" s="200"/>
      <c r="K4715" s="237">
        <v>88.88</v>
      </c>
      <c r="L4715" s="237"/>
      <c r="M4715" s="288">
        <v>2.25</v>
      </c>
      <c r="N4715" s="288"/>
      <c r="O4715" s="311">
        <v>200</v>
      </c>
      <c r="P4715" s="298"/>
      <c r="Q4715" s="299">
        <v>87.24</v>
      </c>
      <c r="R4715" s="299"/>
      <c r="S4715" s="300">
        <v>2.29</v>
      </c>
      <c r="T4715" s="301"/>
      <c r="U4715" s="246"/>
    </row>
    <row r="4716" spans="1:21" x14ac:dyDescent="0.25">
      <c r="A4716" s="294" t="s">
        <v>10067</v>
      </c>
      <c r="B4716" t="s">
        <v>344</v>
      </c>
      <c r="C4716" t="s">
        <v>345</v>
      </c>
      <c r="D4716" t="s">
        <v>346</v>
      </c>
      <c r="E4716" t="s">
        <v>10068</v>
      </c>
      <c r="F4716" t="s">
        <v>98</v>
      </c>
      <c r="G4716" t="s">
        <v>97</v>
      </c>
      <c r="H4716" t="s">
        <v>833</v>
      </c>
      <c r="I4716" s="200">
        <v>6300</v>
      </c>
      <c r="J4716" s="200"/>
      <c r="K4716" s="237">
        <v>138.97999999999999</v>
      </c>
      <c r="L4716" s="237"/>
      <c r="M4716" s="288">
        <v>45.33</v>
      </c>
      <c r="N4716" s="288"/>
      <c r="O4716" s="311">
        <v>6300</v>
      </c>
      <c r="P4716" s="298"/>
      <c r="Q4716" s="299">
        <v>140.43</v>
      </c>
      <c r="R4716" s="299"/>
      <c r="S4716" s="300">
        <v>44.86</v>
      </c>
      <c r="T4716" s="301"/>
      <c r="U4716" s="246"/>
    </row>
    <row r="4717" spans="1:21" x14ac:dyDescent="0.25">
      <c r="A4717" s="294" t="s">
        <v>10069</v>
      </c>
      <c r="B4717" t="s">
        <v>344</v>
      </c>
      <c r="C4717" t="s">
        <v>345</v>
      </c>
      <c r="D4717" t="s">
        <v>346</v>
      </c>
      <c r="E4717" t="s">
        <v>10070</v>
      </c>
      <c r="F4717" t="s">
        <v>98</v>
      </c>
      <c r="G4717" t="s">
        <v>97</v>
      </c>
      <c r="H4717" t="s">
        <v>833</v>
      </c>
      <c r="I4717" s="200">
        <v>12000</v>
      </c>
      <c r="J4717" s="200"/>
      <c r="K4717" s="237">
        <v>164.47</v>
      </c>
      <c r="L4717" s="237"/>
      <c r="M4717" s="288">
        <v>72.959999999999994</v>
      </c>
      <c r="N4717" s="288"/>
      <c r="O4717" s="311">
        <v>12000</v>
      </c>
      <c r="P4717" s="298"/>
      <c r="Q4717" s="299">
        <v>166.53</v>
      </c>
      <c r="R4717" s="299"/>
      <c r="S4717" s="300">
        <v>72.06</v>
      </c>
      <c r="T4717" s="301"/>
      <c r="U4717" s="246"/>
    </row>
    <row r="4718" spans="1:21" x14ac:dyDescent="0.25">
      <c r="A4718" s="294" t="s">
        <v>10071</v>
      </c>
      <c r="B4718" t="s">
        <v>344</v>
      </c>
      <c r="C4718" t="s">
        <v>345</v>
      </c>
      <c r="D4718" t="s">
        <v>346</v>
      </c>
      <c r="E4718" t="s">
        <v>10072</v>
      </c>
      <c r="F4718" t="s">
        <v>98</v>
      </c>
      <c r="G4718" t="s">
        <v>97</v>
      </c>
      <c r="H4718" t="s">
        <v>833</v>
      </c>
      <c r="I4718" s="200">
        <v>3937</v>
      </c>
      <c r="J4718" s="200"/>
      <c r="K4718" s="237">
        <v>114.45</v>
      </c>
      <c r="L4718" s="237"/>
      <c r="M4718" s="288">
        <v>34.4</v>
      </c>
      <c r="N4718" s="288"/>
      <c r="O4718" s="311">
        <v>3977</v>
      </c>
      <c r="P4718" s="298"/>
      <c r="Q4718" s="299">
        <v>115.61</v>
      </c>
      <c r="R4718" s="299"/>
      <c r="S4718" s="300">
        <v>34.4</v>
      </c>
      <c r="T4718" s="301"/>
      <c r="U4718" s="246"/>
    </row>
    <row r="4719" spans="1:21" x14ac:dyDescent="0.25">
      <c r="A4719" s="294" t="s">
        <v>10073</v>
      </c>
      <c r="B4719" t="s">
        <v>344</v>
      </c>
      <c r="C4719" t="s">
        <v>345</v>
      </c>
      <c r="D4719" t="s">
        <v>346</v>
      </c>
      <c r="E4719" t="s">
        <v>10074</v>
      </c>
      <c r="F4719" t="s">
        <v>98</v>
      </c>
      <c r="G4719" t="s">
        <v>97</v>
      </c>
      <c r="H4719" t="s">
        <v>833</v>
      </c>
      <c r="I4719" s="200">
        <v>83000</v>
      </c>
      <c r="J4719" s="200"/>
      <c r="K4719" s="237">
        <v>1319.69</v>
      </c>
      <c r="L4719" s="237"/>
      <c r="M4719" s="288">
        <v>62.89</v>
      </c>
      <c r="N4719" s="288"/>
      <c r="O4719" s="311">
        <v>83000</v>
      </c>
      <c r="P4719" s="298"/>
      <c r="Q4719" s="299">
        <v>1323.52</v>
      </c>
      <c r="R4719" s="299"/>
      <c r="S4719" s="300">
        <v>62.71</v>
      </c>
      <c r="T4719" s="301"/>
      <c r="U4719" s="246"/>
    </row>
    <row r="4720" spans="1:21" x14ac:dyDescent="0.25">
      <c r="A4720" s="294" t="s">
        <v>10075</v>
      </c>
      <c r="B4720" t="s">
        <v>344</v>
      </c>
      <c r="C4720" t="s">
        <v>345</v>
      </c>
      <c r="D4720" t="s">
        <v>346</v>
      </c>
      <c r="E4720" t="s">
        <v>10076</v>
      </c>
      <c r="F4720" t="s">
        <v>98</v>
      </c>
      <c r="G4720" t="s">
        <v>97</v>
      </c>
      <c r="H4720" t="s">
        <v>833</v>
      </c>
      <c r="I4720" s="200">
        <v>18292</v>
      </c>
      <c r="J4720" s="200"/>
      <c r="K4720" s="237">
        <v>728.36</v>
      </c>
      <c r="L4720" s="237"/>
      <c r="M4720" s="288">
        <v>25.11</v>
      </c>
      <c r="N4720" s="288"/>
      <c r="O4720" s="311">
        <v>42705</v>
      </c>
      <c r="P4720" s="298"/>
      <c r="Q4720" s="299">
        <v>731.54</v>
      </c>
      <c r="R4720" s="299"/>
      <c r="S4720" s="300">
        <v>58.38</v>
      </c>
      <c r="T4720" s="301"/>
      <c r="U4720" s="246"/>
    </row>
    <row r="4721" spans="1:21" x14ac:dyDescent="0.25">
      <c r="A4721" s="294" t="s">
        <v>10077</v>
      </c>
      <c r="B4721" t="s">
        <v>344</v>
      </c>
      <c r="C4721" t="s">
        <v>345</v>
      </c>
      <c r="D4721" t="s">
        <v>346</v>
      </c>
      <c r="E4721" t="s">
        <v>10078</v>
      </c>
      <c r="F4721" t="s">
        <v>98</v>
      </c>
      <c r="G4721" t="s">
        <v>97</v>
      </c>
      <c r="H4721" t="s">
        <v>833</v>
      </c>
      <c r="I4721" s="200">
        <v>1750</v>
      </c>
      <c r="J4721" s="200"/>
      <c r="K4721" s="237">
        <v>153.49</v>
      </c>
      <c r="L4721" s="237"/>
      <c r="M4721" s="288">
        <v>11.4</v>
      </c>
      <c r="N4721" s="288"/>
      <c r="O4721" s="311">
        <v>2750</v>
      </c>
      <c r="P4721" s="298"/>
      <c r="Q4721" s="299">
        <v>157.05000000000001</v>
      </c>
      <c r="R4721" s="299"/>
      <c r="S4721" s="300">
        <v>17.510000000000002</v>
      </c>
      <c r="T4721" s="301"/>
      <c r="U4721" s="246"/>
    </row>
    <row r="4722" spans="1:21" x14ac:dyDescent="0.25">
      <c r="A4722" s="294" t="s">
        <v>10079</v>
      </c>
      <c r="B4722" t="s">
        <v>344</v>
      </c>
      <c r="C4722" t="s">
        <v>345</v>
      </c>
      <c r="D4722" t="s">
        <v>346</v>
      </c>
      <c r="E4722" t="s">
        <v>10080</v>
      </c>
      <c r="F4722" t="s">
        <v>98</v>
      </c>
      <c r="G4722" t="s">
        <v>97</v>
      </c>
      <c r="H4722" t="s">
        <v>833</v>
      </c>
      <c r="I4722" s="200">
        <v>807860</v>
      </c>
      <c r="J4722" s="200"/>
      <c r="K4722" s="237">
        <v>14474.27</v>
      </c>
      <c r="L4722" s="237"/>
      <c r="M4722" s="288">
        <v>55.81</v>
      </c>
      <c r="N4722" s="288"/>
      <c r="O4722" s="311">
        <v>873950</v>
      </c>
      <c r="P4722" s="298"/>
      <c r="Q4722" s="299">
        <v>14445.85</v>
      </c>
      <c r="R4722" s="299"/>
      <c r="S4722" s="300">
        <v>60.5</v>
      </c>
      <c r="T4722" s="301"/>
      <c r="U4722" s="246"/>
    </row>
    <row r="4723" spans="1:21" x14ac:dyDescent="0.25">
      <c r="A4723" s="294" t="s">
        <v>10081</v>
      </c>
      <c r="B4723" t="s">
        <v>344</v>
      </c>
      <c r="C4723" t="s">
        <v>345</v>
      </c>
      <c r="D4723" t="s">
        <v>346</v>
      </c>
      <c r="E4723" t="s">
        <v>10082</v>
      </c>
      <c r="F4723" t="s">
        <v>98</v>
      </c>
      <c r="G4723" t="s">
        <v>97</v>
      </c>
      <c r="H4723" t="s">
        <v>833</v>
      </c>
      <c r="I4723" s="200">
        <v>295707</v>
      </c>
      <c r="J4723" s="200"/>
      <c r="K4723" s="237">
        <v>3023.45</v>
      </c>
      <c r="L4723" s="237"/>
      <c r="M4723" s="288">
        <v>97.8</v>
      </c>
      <c r="N4723" s="288"/>
      <c r="O4723" s="311">
        <v>327276</v>
      </c>
      <c r="P4723" s="298"/>
      <c r="Q4723" s="299">
        <v>3023.39</v>
      </c>
      <c r="R4723" s="299"/>
      <c r="S4723" s="300">
        <v>108.25</v>
      </c>
      <c r="T4723" s="301"/>
      <c r="U4723" s="246"/>
    </row>
    <row r="4724" spans="1:21" x14ac:dyDescent="0.25">
      <c r="A4724" s="294" t="s">
        <v>10083</v>
      </c>
      <c r="B4724" t="s">
        <v>344</v>
      </c>
      <c r="C4724" t="s">
        <v>345</v>
      </c>
      <c r="D4724" t="s">
        <v>346</v>
      </c>
      <c r="E4724" t="s">
        <v>10084</v>
      </c>
      <c r="F4724" t="s">
        <v>98</v>
      </c>
      <c r="G4724" t="s">
        <v>97</v>
      </c>
      <c r="H4724" t="s">
        <v>833</v>
      </c>
      <c r="I4724" s="200">
        <v>325310</v>
      </c>
      <c r="J4724" s="200"/>
      <c r="K4724" s="237">
        <v>6135.01</v>
      </c>
      <c r="L4724" s="237"/>
      <c r="M4724" s="288">
        <v>53.03</v>
      </c>
      <c r="N4724" s="288"/>
      <c r="O4724" s="311">
        <v>361155</v>
      </c>
      <c r="P4724" s="298"/>
      <c r="Q4724" s="299">
        <v>6210.1</v>
      </c>
      <c r="R4724" s="299"/>
      <c r="S4724" s="300">
        <v>58.16</v>
      </c>
      <c r="T4724" s="301"/>
      <c r="U4724" s="246"/>
    </row>
    <row r="4725" spans="1:21" x14ac:dyDescent="0.25">
      <c r="A4725" s="294" t="s">
        <v>10085</v>
      </c>
      <c r="B4725" t="s">
        <v>344</v>
      </c>
      <c r="C4725" t="s">
        <v>345</v>
      </c>
      <c r="D4725" t="s">
        <v>346</v>
      </c>
      <c r="E4725" t="s">
        <v>10086</v>
      </c>
      <c r="F4725" t="s">
        <v>98</v>
      </c>
      <c r="G4725" t="s">
        <v>97</v>
      </c>
      <c r="H4725" t="s">
        <v>833</v>
      </c>
      <c r="I4725" s="200">
        <v>4914</v>
      </c>
      <c r="J4725" s="200"/>
      <c r="K4725" s="237">
        <v>96.29</v>
      </c>
      <c r="L4725" s="237"/>
      <c r="M4725" s="288">
        <v>51.03</v>
      </c>
      <c r="N4725" s="288"/>
      <c r="O4725" s="311">
        <v>4918</v>
      </c>
      <c r="P4725" s="298"/>
      <c r="Q4725" s="299">
        <v>96.38</v>
      </c>
      <c r="R4725" s="299"/>
      <c r="S4725" s="300">
        <v>51.03</v>
      </c>
      <c r="T4725" s="301"/>
      <c r="U4725" s="246"/>
    </row>
    <row r="4726" spans="1:21" x14ac:dyDescent="0.25">
      <c r="A4726" s="294" t="s">
        <v>10087</v>
      </c>
      <c r="B4726" t="s">
        <v>344</v>
      </c>
      <c r="C4726" t="s">
        <v>345</v>
      </c>
      <c r="D4726" t="s">
        <v>346</v>
      </c>
      <c r="E4726" t="s">
        <v>10088</v>
      </c>
      <c r="F4726" t="s">
        <v>98</v>
      </c>
      <c r="G4726" t="s">
        <v>97</v>
      </c>
      <c r="H4726" t="s">
        <v>833</v>
      </c>
      <c r="I4726" s="200">
        <v>134500</v>
      </c>
      <c r="J4726" s="200"/>
      <c r="K4726" s="237">
        <v>2179.0100000000002</v>
      </c>
      <c r="L4726" s="237"/>
      <c r="M4726" s="288">
        <v>61.73</v>
      </c>
      <c r="N4726" s="288"/>
      <c r="O4726" s="311">
        <v>134500</v>
      </c>
      <c r="P4726" s="298"/>
      <c r="Q4726" s="299">
        <v>2185.88</v>
      </c>
      <c r="R4726" s="299"/>
      <c r="S4726" s="300">
        <v>61.53</v>
      </c>
      <c r="T4726" s="301"/>
      <c r="U4726" s="246"/>
    </row>
    <row r="4727" spans="1:21" x14ac:dyDescent="0.25">
      <c r="A4727" s="294" t="s">
        <v>10089</v>
      </c>
      <c r="B4727" t="s">
        <v>344</v>
      </c>
      <c r="C4727" t="s">
        <v>345</v>
      </c>
      <c r="D4727" t="s">
        <v>346</v>
      </c>
      <c r="E4727" t="s">
        <v>10090</v>
      </c>
      <c r="F4727" t="s">
        <v>98</v>
      </c>
      <c r="G4727" t="s">
        <v>97</v>
      </c>
      <c r="H4727" t="s">
        <v>833</v>
      </c>
      <c r="I4727" s="200">
        <v>39465</v>
      </c>
      <c r="J4727" s="200"/>
      <c r="K4727" s="237">
        <v>1164.17</v>
      </c>
      <c r="L4727" s="237"/>
      <c r="M4727" s="288">
        <v>33.9</v>
      </c>
      <c r="N4727" s="288"/>
      <c r="O4727" s="311">
        <v>54720</v>
      </c>
      <c r="P4727" s="298"/>
      <c r="Q4727" s="299">
        <v>1162.27</v>
      </c>
      <c r="R4727" s="299"/>
      <c r="S4727" s="300">
        <v>47.08</v>
      </c>
      <c r="T4727" s="301"/>
      <c r="U4727" s="246"/>
    </row>
    <row r="4728" spans="1:21" x14ac:dyDescent="0.25">
      <c r="A4728" s="294" t="s">
        <v>10091</v>
      </c>
      <c r="B4728" t="s">
        <v>344</v>
      </c>
      <c r="C4728" t="s">
        <v>345</v>
      </c>
      <c r="D4728" t="s">
        <v>346</v>
      </c>
      <c r="E4728" t="s">
        <v>10092</v>
      </c>
      <c r="F4728" t="s">
        <v>98</v>
      </c>
      <c r="G4728" t="s">
        <v>97</v>
      </c>
      <c r="H4728" t="s">
        <v>833</v>
      </c>
      <c r="I4728" s="200">
        <v>29574</v>
      </c>
      <c r="J4728" s="200"/>
      <c r="K4728" s="237">
        <v>650.69000000000005</v>
      </c>
      <c r="L4728" s="237"/>
      <c r="M4728" s="288">
        <v>45.45</v>
      </c>
      <c r="N4728" s="288"/>
      <c r="O4728" s="311">
        <v>33000</v>
      </c>
      <c r="P4728" s="298"/>
      <c r="Q4728" s="299">
        <v>655.69</v>
      </c>
      <c r="R4728" s="299"/>
      <c r="S4728" s="300">
        <v>50.33</v>
      </c>
      <c r="T4728" s="301"/>
      <c r="U4728" s="246"/>
    </row>
    <row r="4729" spans="1:21" x14ac:dyDescent="0.25">
      <c r="A4729" s="294" t="s">
        <v>10093</v>
      </c>
      <c r="B4729" t="s">
        <v>344</v>
      </c>
      <c r="C4729" t="s">
        <v>345</v>
      </c>
      <c r="D4729" t="s">
        <v>346</v>
      </c>
      <c r="E4729" t="s">
        <v>10094</v>
      </c>
      <c r="F4729" t="s">
        <v>98</v>
      </c>
      <c r="G4729" t="s">
        <v>97</v>
      </c>
      <c r="H4729" t="s">
        <v>833</v>
      </c>
      <c r="I4729" s="200">
        <v>597</v>
      </c>
      <c r="J4729" s="200"/>
      <c r="K4729" s="237">
        <v>63.37</v>
      </c>
      <c r="L4729" s="237"/>
      <c r="M4729" s="288">
        <v>9.42</v>
      </c>
      <c r="N4729" s="288"/>
      <c r="O4729" s="311">
        <v>597</v>
      </c>
      <c r="P4729" s="298"/>
      <c r="Q4729" s="299">
        <v>63.42</v>
      </c>
      <c r="R4729" s="299"/>
      <c r="S4729" s="300">
        <v>9.41</v>
      </c>
      <c r="T4729" s="301"/>
      <c r="U4729" s="246"/>
    </row>
    <row r="4730" spans="1:21" x14ac:dyDescent="0.25">
      <c r="A4730" s="294" t="s">
        <v>10095</v>
      </c>
      <c r="B4730" t="s">
        <v>344</v>
      </c>
      <c r="C4730" t="s">
        <v>345</v>
      </c>
      <c r="D4730" t="s">
        <v>346</v>
      </c>
      <c r="E4730" t="s">
        <v>10096</v>
      </c>
      <c r="F4730" t="s">
        <v>98</v>
      </c>
      <c r="G4730" t="s">
        <v>97</v>
      </c>
      <c r="H4730" t="s">
        <v>833</v>
      </c>
      <c r="I4730" s="200">
        <v>326992</v>
      </c>
      <c r="J4730" s="200"/>
      <c r="K4730" s="237">
        <v>2759.26</v>
      </c>
      <c r="L4730" s="237"/>
      <c r="M4730" s="288">
        <v>118.51</v>
      </c>
      <c r="N4730" s="288"/>
      <c r="O4730" s="311">
        <v>366369</v>
      </c>
      <c r="P4730" s="298"/>
      <c r="Q4730" s="299">
        <v>2794.91</v>
      </c>
      <c r="R4730" s="299"/>
      <c r="S4730" s="300">
        <v>131.08000000000001</v>
      </c>
      <c r="T4730" s="301"/>
      <c r="U4730" s="246"/>
    </row>
    <row r="4731" spans="1:21" x14ac:dyDescent="0.25">
      <c r="A4731" s="294" t="s">
        <v>10097</v>
      </c>
      <c r="B4731" t="s">
        <v>344</v>
      </c>
      <c r="C4731" t="s">
        <v>345</v>
      </c>
      <c r="D4731" t="s">
        <v>346</v>
      </c>
      <c r="E4731" t="s">
        <v>9651</v>
      </c>
      <c r="F4731" t="s">
        <v>98</v>
      </c>
      <c r="G4731" t="s">
        <v>97</v>
      </c>
      <c r="H4731" t="s">
        <v>833</v>
      </c>
      <c r="I4731" s="200">
        <v>4150</v>
      </c>
      <c r="J4731" s="200"/>
      <c r="K4731" s="237">
        <v>122.77</v>
      </c>
      <c r="L4731" s="237"/>
      <c r="M4731" s="288">
        <v>33.799999999999997</v>
      </c>
      <c r="N4731" s="288"/>
      <c r="O4731" s="311">
        <v>4500</v>
      </c>
      <c r="P4731" s="298"/>
      <c r="Q4731" s="299">
        <v>123.74</v>
      </c>
      <c r="R4731" s="299"/>
      <c r="S4731" s="300">
        <v>36.369999999999997</v>
      </c>
      <c r="T4731" s="301"/>
      <c r="U4731" s="246"/>
    </row>
    <row r="4732" spans="1:21" x14ac:dyDescent="0.25">
      <c r="A4732" s="294" t="s">
        <v>10098</v>
      </c>
      <c r="B4732" t="s">
        <v>344</v>
      </c>
      <c r="C4732" t="s">
        <v>345</v>
      </c>
      <c r="D4732" t="s">
        <v>346</v>
      </c>
      <c r="E4732" t="s">
        <v>10099</v>
      </c>
      <c r="F4732" t="s">
        <v>98</v>
      </c>
      <c r="G4732" t="s">
        <v>97</v>
      </c>
      <c r="H4732" t="s">
        <v>833</v>
      </c>
      <c r="I4732" s="200">
        <v>6825</v>
      </c>
      <c r="J4732" s="200"/>
      <c r="K4732" s="237">
        <v>146.80000000000001</v>
      </c>
      <c r="L4732" s="237"/>
      <c r="M4732" s="288">
        <v>46.49</v>
      </c>
      <c r="N4732" s="288"/>
      <c r="O4732" s="311">
        <v>7000</v>
      </c>
      <c r="P4732" s="298"/>
      <c r="Q4732" s="299">
        <v>148.88999999999999</v>
      </c>
      <c r="R4732" s="299"/>
      <c r="S4732" s="300">
        <v>47.01</v>
      </c>
      <c r="T4732" s="301"/>
      <c r="U4732" s="246"/>
    </row>
    <row r="4733" spans="1:21" x14ac:dyDescent="0.25">
      <c r="A4733" s="294" t="s">
        <v>10100</v>
      </c>
      <c r="B4733" t="s">
        <v>344</v>
      </c>
      <c r="C4733" t="s">
        <v>345</v>
      </c>
      <c r="D4733" t="s">
        <v>346</v>
      </c>
      <c r="E4733" t="s">
        <v>10101</v>
      </c>
      <c r="F4733" t="s">
        <v>98</v>
      </c>
      <c r="G4733" t="s">
        <v>97</v>
      </c>
      <c r="H4733" t="s">
        <v>896</v>
      </c>
      <c r="I4733" s="200">
        <v>0</v>
      </c>
      <c r="J4733" s="200"/>
      <c r="K4733" s="237">
        <v>85.89</v>
      </c>
      <c r="L4733" s="237"/>
      <c r="M4733" s="288">
        <v>0</v>
      </c>
      <c r="N4733" s="288"/>
      <c r="O4733" s="311">
        <v>0</v>
      </c>
      <c r="P4733" s="298"/>
      <c r="Q4733" s="299">
        <v>85</v>
      </c>
      <c r="R4733" s="299"/>
      <c r="S4733" s="300">
        <v>0</v>
      </c>
      <c r="T4733" s="301"/>
      <c r="U4733" s="246"/>
    </row>
    <row r="4734" spans="1:21" x14ac:dyDescent="0.25">
      <c r="A4734" s="294" t="s">
        <v>10102</v>
      </c>
      <c r="B4734" t="s">
        <v>344</v>
      </c>
      <c r="C4734" t="s">
        <v>345</v>
      </c>
      <c r="D4734" t="s">
        <v>346</v>
      </c>
      <c r="E4734" t="s">
        <v>10103</v>
      </c>
      <c r="F4734" t="s">
        <v>98</v>
      </c>
      <c r="G4734" t="s">
        <v>97</v>
      </c>
      <c r="H4734" t="s">
        <v>833</v>
      </c>
      <c r="I4734" s="200">
        <v>200</v>
      </c>
      <c r="J4734" s="200"/>
      <c r="K4734" s="237">
        <v>18.73</v>
      </c>
      <c r="L4734" s="237"/>
      <c r="M4734" s="288">
        <v>10.68</v>
      </c>
      <c r="N4734" s="288"/>
      <c r="O4734" s="311">
        <v>200</v>
      </c>
      <c r="P4734" s="298"/>
      <c r="Q4734" s="299">
        <v>18.39</v>
      </c>
      <c r="R4734" s="299"/>
      <c r="S4734" s="300">
        <v>10.88</v>
      </c>
      <c r="T4734" s="301"/>
      <c r="U4734" s="246"/>
    </row>
    <row r="4735" spans="1:21" x14ac:dyDescent="0.25">
      <c r="A4735" s="294" t="s">
        <v>10104</v>
      </c>
      <c r="B4735" t="s">
        <v>344</v>
      </c>
      <c r="C4735" t="s">
        <v>345</v>
      </c>
      <c r="D4735" t="s">
        <v>346</v>
      </c>
      <c r="E4735" t="s">
        <v>10105</v>
      </c>
      <c r="F4735" t="s">
        <v>98</v>
      </c>
      <c r="G4735" t="s">
        <v>97</v>
      </c>
      <c r="H4735" t="s">
        <v>833</v>
      </c>
      <c r="I4735" s="200">
        <v>3200</v>
      </c>
      <c r="J4735" s="200"/>
      <c r="K4735" s="237">
        <v>114.49</v>
      </c>
      <c r="L4735" s="237"/>
      <c r="M4735" s="288">
        <v>27.95</v>
      </c>
      <c r="N4735" s="288"/>
      <c r="O4735" s="311">
        <v>3200</v>
      </c>
      <c r="P4735" s="298"/>
      <c r="Q4735" s="299">
        <v>113.91</v>
      </c>
      <c r="R4735" s="299"/>
      <c r="S4735" s="300">
        <v>28.09</v>
      </c>
      <c r="T4735" s="301"/>
      <c r="U4735" s="246"/>
    </row>
    <row r="4736" spans="1:21" x14ac:dyDescent="0.25">
      <c r="A4736" s="294" t="s">
        <v>10106</v>
      </c>
      <c r="B4736" t="s">
        <v>344</v>
      </c>
      <c r="C4736" t="s">
        <v>345</v>
      </c>
      <c r="D4736" t="s">
        <v>346</v>
      </c>
      <c r="E4736" t="s">
        <v>10107</v>
      </c>
      <c r="F4736" t="s">
        <v>98</v>
      </c>
      <c r="G4736" t="s">
        <v>97</v>
      </c>
      <c r="H4736" t="s">
        <v>833</v>
      </c>
      <c r="I4736" s="200">
        <v>10000</v>
      </c>
      <c r="J4736" s="200"/>
      <c r="K4736" s="237">
        <v>395.86</v>
      </c>
      <c r="L4736" s="237"/>
      <c r="M4736" s="288">
        <v>25.26</v>
      </c>
      <c r="N4736" s="288"/>
      <c r="O4736" s="311">
        <v>10000</v>
      </c>
      <c r="P4736" s="298"/>
      <c r="Q4736" s="299">
        <v>399.34</v>
      </c>
      <c r="R4736" s="299"/>
      <c r="S4736" s="300">
        <v>25.04</v>
      </c>
      <c r="T4736" s="301"/>
      <c r="U4736" s="246"/>
    </row>
    <row r="4737" spans="1:21" x14ac:dyDescent="0.25">
      <c r="A4737" s="294" t="s">
        <v>10108</v>
      </c>
      <c r="B4737" t="s">
        <v>344</v>
      </c>
      <c r="C4737" t="s">
        <v>345</v>
      </c>
      <c r="D4737" t="s">
        <v>346</v>
      </c>
      <c r="E4737" t="s">
        <v>10109</v>
      </c>
      <c r="F4737" t="s">
        <v>98</v>
      </c>
      <c r="G4737" t="s">
        <v>97</v>
      </c>
      <c r="H4737" t="s">
        <v>833</v>
      </c>
      <c r="I4737" s="200">
        <v>78740</v>
      </c>
      <c r="J4737" s="200"/>
      <c r="K4737" s="237">
        <v>1961.69</v>
      </c>
      <c r="L4737" s="237"/>
      <c r="M4737" s="288">
        <v>40.14</v>
      </c>
      <c r="N4737" s="288"/>
      <c r="O4737" s="311">
        <v>81063</v>
      </c>
      <c r="P4737" s="298"/>
      <c r="Q4737" s="299">
        <v>1938.83</v>
      </c>
      <c r="R4737" s="299"/>
      <c r="S4737" s="300">
        <v>41.81</v>
      </c>
      <c r="T4737" s="301"/>
      <c r="U4737" s="246"/>
    </row>
    <row r="4738" spans="1:21" x14ac:dyDescent="0.25">
      <c r="A4738" s="294" t="s">
        <v>10110</v>
      </c>
      <c r="B4738" t="s">
        <v>344</v>
      </c>
      <c r="C4738" t="s">
        <v>345</v>
      </c>
      <c r="D4738" t="s">
        <v>346</v>
      </c>
      <c r="E4738" t="s">
        <v>10111</v>
      </c>
      <c r="F4738" t="s">
        <v>98</v>
      </c>
      <c r="G4738" t="s">
        <v>97</v>
      </c>
      <c r="H4738" t="s">
        <v>833</v>
      </c>
      <c r="I4738" s="200">
        <v>41287</v>
      </c>
      <c r="J4738" s="200"/>
      <c r="K4738" s="237">
        <v>698.02</v>
      </c>
      <c r="L4738" s="237"/>
      <c r="M4738" s="288">
        <v>59.15</v>
      </c>
      <c r="N4738" s="288"/>
      <c r="O4738" s="311">
        <v>50000</v>
      </c>
      <c r="P4738" s="298"/>
      <c r="Q4738" s="299">
        <v>695.08</v>
      </c>
      <c r="R4738" s="299"/>
      <c r="S4738" s="300">
        <v>71.930000000000007</v>
      </c>
      <c r="T4738" s="301"/>
      <c r="U4738" s="246"/>
    </row>
    <row r="4739" spans="1:21" x14ac:dyDescent="0.25">
      <c r="A4739" s="294" t="s">
        <v>10112</v>
      </c>
      <c r="B4739" t="s">
        <v>344</v>
      </c>
      <c r="C4739" t="s">
        <v>345</v>
      </c>
      <c r="D4739" t="s">
        <v>346</v>
      </c>
      <c r="E4739" t="s">
        <v>10113</v>
      </c>
      <c r="F4739" t="s">
        <v>98</v>
      </c>
      <c r="G4739" t="s">
        <v>97</v>
      </c>
      <c r="H4739" t="s">
        <v>896</v>
      </c>
      <c r="I4739" s="200">
        <v>0</v>
      </c>
      <c r="J4739" s="200"/>
      <c r="K4739" s="237">
        <v>54.36</v>
      </c>
      <c r="L4739" s="237"/>
      <c r="M4739" s="288">
        <v>0</v>
      </c>
      <c r="N4739" s="288"/>
      <c r="O4739" s="311">
        <v>0</v>
      </c>
      <c r="P4739" s="298"/>
      <c r="Q4739" s="299">
        <v>54.17</v>
      </c>
      <c r="R4739" s="299"/>
      <c r="S4739" s="300">
        <v>0</v>
      </c>
      <c r="T4739" s="301"/>
      <c r="U4739" s="246"/>
    </row>
    <row r="4740" spans="1:21" x14ac:dyDescent="0.25">
      <c r="A4740" s="294" t="s">
        <v>10114</v>
      </c>
      <c r="B4740" t="s">
        <v>344</v>
      </c>
      <c r="C4740" t="s">
        <v>345</v>
      </c>
      <c r="D4740" t="s">
        <v>346</v>
      </c>
      <c r="E4740" t="s">
        <v>10115</v>
      </c>
      <c r="F4740" t="s">
        <v>98</v>
      </c>
      <c r="G4740" t="s">
        <v>97</v>
      </c>
      <c r="H4740" t="s">
        <v>833</v>
      </c>
      <c r="I4740" s="200">
        <v>38000</v>
      </c>
      <c r="J4740" s="200"/>
      <c r="K4740" s="237">
        <v>1114.27</v>
      </c>
      <c r="L4740" s="237"/>
      <c r="M4740" s="288">
        <v>34.1</v>
      </c>
      <c r="N4740" s="288"/>
      <c r="O4740" s="311">
        <v>43000</v>
      </c>
      <c r="P4740" s="298"/>
      <c r="Q4740" s="299">
        <v>1059.82</v>
      </c>
      <c r="R4740" s="299"/>
      <c r="S4740" s="300">
        <v>40.57</v>
      </c>
      <c r="T4740" s="301"/>
      <c r="U4740" s="246"/>
    </row>
    <row r="4741" spans="1:21" x14ac:dyDescent="0.25">
      <c r="A4741" s="294" t="s">
        <v>10116</v>
      </c>
      <c r="B4741" t="s">
        <v>344</v>
      </c>
      <c r="C4741" t="s">
        <v>345</v>
      </c>
      <c r="D4741" t="s">
        <v>346</v>
      </c>
      <c r="E4741" t="s">
        <v>10117</v>
      </c>
      <c r="F4741" t="s">
        <v>98</v>
      </c>
      <c r="G4741" t="s">
        <v>97</v>
      </c>
      <c r="H4741" t="s">
        <v>833</v>
      </c>
      <c r="I4741" s="200">
        <v>7000</v>
      </c>
      <c r="J4741" s="200"/>
      <c r="K4741" s="237">
        <v>188.42</v>
      </c>
      <c r="L4741" s="237"/>
      <c r="M4741" s="288">
        <v>37.15</v>
      </c>
      <c r="N4741" s="288"/>
      <c r="O4741" s="311">
        <v>8000</v>
      </c>
      <c r="P4741" s="298"/>
      <c r="Q4741" s="299">
        <v>194.36</v>
      </c>
      <c r="R4741" s="299"/>
      <c r="S4741" s="300">
        <v>41.16</v>
      </c>
      <c r="T4741" s="301"/>
      <c r="U4741" s="246"/>
    </row>
    <row r="4742" spans="1:21" x14ac:dyDescent="0.25">
      <c r="A4742" s="294" t="s">
        <v>10118</v>
      </c>
      <c r="B4742" t="s">
        <v>344</v>
      </c>
      <c r="C4742" t="s">
        <v>345</v>
      </c>
      <c r="D4742" t="s">
        <v>346</v>
      </c>
      <c r="E4742" t="s">
        <v>10119</v>
      </c>
      <c r="F4742" t="s">
        <v>98</v>
      </c>
      <c r="G4742" t="s">
        <v>97</v>
      </c>
      <c r="H4742" t="s">
        <v>833</v>
      </c>
      <c r="I4742" s="200">
        <v>6400</v>
      </c>
      <c r="J4742" s="200"/>
      <c r="K4742" s="237">
        <v>298.87</v>
      </c>
      <c r="L4742" s="237"/>
      <c r="M4742" s="288">
        <v>21.41</v>
      </c>
      <c r="N4742" s="288"/>
      <c r="O4742" s="311">
        <v>6720</v>
      </c>
      <c r="P4742" s="298"/>
      <c r="Q4742" s="299">
        <v>313.32</v>
      </c>
      <c r="R4742" s="299"/>
      <c r="S4742" s="300">
        <v>21.45</v>
      </c>
      <c r="T4742" s="301"/>
      <c r="U4742" s="246"/>
    </row>
    <row r="4743" spans="1:21" x14ac:dyDescent="0.25">
      <c r="A4743" s="294" t="s">
        <v>10120</v>
      </c>
      <c r="B4743" t="s">
        <v>344</v>
      </c>
      <c r="C4743" t="s">
        <v>345</v>
      </c>
      <c r="D4743" t="s">
        <v>346</v>
      </c>
      <c r="E4743" t="s">
        <v>10121</v>
      </c>
      <c r="F4743" t="s">
        <v>98</v>
      </c>
      <c r="G4743" t="s">
        <v>97</v>
      </c>
      <c r="H4743" t="s">
        <v>833</v>
      </c>
      <c r="I4743" s="200">
        <v>2000</v>
      </c>
      <c r="J4743" s="200"/>
      <c r="K4743" s="237">
        <v>119.91</v>
      </c>
      <c r="L4743" s="237"/>
      <c r="M4743" s="288">
        <v>16.68</v>
      </c>
      <c r="N4743" s="288"/>
      <c r="O4743" s="311">
        <v>2000</v>
      </c>
      <c r="P4743" s="298"/>
      <c r="Q4743" s="299">
        <v>121.19</v>
      </c>
      <c r="R4743" s="299"/>
      <c r="S4743" s="300">
        <v>16.5</v>
      </c>
      <c r="T4743" s="301"/>
      <c r="U4743" s="246"/>
    </row>
    <row r="4744" spans="1:21" x14ac:dyDescent="0.25">
      <c r="A4744" s="294" t="s">
        <v>10122</v>
      </c>
      <c r="B4744" t="s">
        <v>344</v>
      </c>
      <c r="C4744" t="s">
        <v>345</v>
      </c>
      <c r="D4744" t="s">
        <v>346</v>
      </c>
      <c r="E4744" t="s">
        <v>10123</v>
      </c>
      <c r="F4744" t="s">
        <v>98</v>
      </c>
      <c r="G4744" t="s">
        <v>97</v>
      </c>
      <c r="H4744" t="s">
        <v>833</v>
      </c>
      <c r="I4744" s="200">
        <v>24903</v>
      </c>
      <c r="J4744" s="200"/>
      <c r="K4744" s="237">
        <v>483.29</v>
      </c>
      <c r="L4744" s="237"/>
      <c r="M4744" s="288">
        <v>51.53</v>
      </c>
      <c r="N4744" s="288"/>
      <c r="O4744" s="311">
        <v>25651</v>
      </c>
      <c r="P4744" s="298"/>
      <c r="Q4744" s="299">
        <v>483.3</v>
      </c>
      <c r="R4744" s="299"/>
      <c r="S4744" s="300">
        <v>53.07</v>
      </c>
      <c r="T4744" s="301"/>
      <c r="U4744" s="246"/>
    </row>
    <row r="4745" spans="1:21" x14ac:dyDescent="0.25">
      <c r="A4745" s="294" t="s">
        <v>10124</v>
      </c>
      <c r="B4745" t="s">
        <v>677</v>
      </c>
      <c r="C4745" t="s">
        <v>678</v>
      </c>
      <c r="D4745" t="s">
        <v>679</v>
      </c>
      <c r="E4745" t="s">
        <v>10125</v>
      </c>
      <c r="F4745" t="s">
        <v>98</v>
      </c>
      <c r="G4745" t="s">
        <v>97</v>
      </c>
      <c r="H4745" t="s">
        <v>1469</v>
      </c>
      <c r="I4745" s="200">
        <v>0</v>
      </c>
      <c r="J4745" s="200"/>
      <c r="K4745" s="237">
        <v>0</v>
      </c>
      <c r="L4745" s="237"/>
      <c r="M4745" s="288">
        <v>0</v>
      </c>
      <c r="N4745" s="288"/>
      <c r="O4745" s="311">
        <v>0</v>
      </c>
      <c r="P4745" s="298"/>
      <c r="Q4745" s="299">
        <v>0</v>
      </c>
      <c r="R4745" s="299"/>
      <c r="S4745" s="300">
        <v>0</v>
      </c>
      <c r="T4745" s="301"/>
      <c r="U4745" s="246"/>
    </row>
    <row r="4746" spans="1:21" x14ac:dyDescent="0.25">
      <c r="A4746" s="294" t="s">
        <v>10126</v>
      </c>
      <c r="B4746" t="s">
        <v>677</v>
      </c>
      <c r="C4746" t="s">
        <v>678</v>
      </c>
      <c r="D4746" t="s">
        <v>679</v>
      </c>
      <c r="E4746" t="s">
        <v>10127</v>
      </c>
      <c r="F4746" t="s">
        <v>98</v>
      </c>
      <c r="G4746" t="s">
        <v>97</v>
      </c>
      <c r="H4746" t="s">
        <v>833</v>
      </c>
      <c r="I4746" s="200">
        <v>12125</v>
      </c>
      <c r="J4746" s="200"/>
      <c r="K4746" s="237">
        <v>459.3</v>
      </c>
      <c r="L4746" s="237"/>
      <c r="M4746" s="288">
        <v>26.4</v>
      </c>
      <c r="N4746" s="288"/>
      <c r="O4746" s="311">
        <v>12489</v>
      </c>
      <c r="P4746" s="298"/>
      <c r="Q4746" s="299">
        <v>460.2</v>
      </c>
      <c r="R4746" s="299"/>
      <c r="S4746" s="300">
        <v>27.14</v>
      </c>
      <c r="T4746" s="301"/>
      <c r="U4746" s="246"/>
    </row>
    <row r="4747" spans="1:21" x14ac:dyDescent="0.25">
      <c r="A4747" s="294" t="s">
        <v>10128</v>
      </c>
      <c r="B4747" t="s">
        <v>677</v>
      </c>
      <c r="C4747" t="s">
        <v>678</v>
      </c>
      <c r="D4747" t="s">
        <v>679</v>
      </c>
      <c r="E4747" t="s">
        <v>10129</v>
      </c>
      <c r="F4747" t="s">
        <v>98</v>
      </c>
      <c r="G4747" t="s">
        <v>97</v>
      </c>
      <c r="H4747" t="s">
        <v>833</v>
      </c>
      <c r="I4747" s="200">
        <v>19806</v>
      </c>
      <c r="J4747" s="200"/>
      <c r="K4747" s="237">
        <v>992.8</v>
      </c>
      <c r="L4747" s="237"/>
      <c r="M4747" s="288">
        <v>19.95</v>
      </c>
      <c r="N4747" s="288"/>
      <c r="O4747" s="311">
        <v>20046</v>
      </c>
      <c r="P4747" s="298"/>
      <c r="Q4747" s="299">
        <v>1004.8</v>
      </c>
      <c r="R4747" s="299"/>
      <c r="S4747" s="300">
        <v>19.95</v>
      </c>
      <c r="T4747" s="301"/>
      <c r="U4747" s="246"/>
    </row>
    <row r="4748" spans="1:21" x14ac:dyDescent="0.25">
      <c r="A4748" s="294" t="s">
        <v>10130</v>
      </c>
      <c r="B4748" t="s">
        <v>677</v>
      </c>
      <c r="C4748" t="s">
        <v>678</v>
      </c>
      <c r="D4748" t="s">
        <v>679</v>
      </c>
      <c r="E4748" t="s">
        <v>10131</v>
      </c>
      <c r="F4748" t="s">
        <v>98</v>
      </c>
      <c r="G4748" t="s">
        <v>97</v>
      </c>
      <c r="H4748" t="s">
        <v>833</v>
      </c>
      <c r="I4748" s="200">
        <v>59000</v>
      </c>
      <c r="J4748" s="200"/>
      <c r="K4748" s="237">
        <v>1084.2</v>
      </c>
      <c r="L4748" s="237"/>
      <c r="M4748" s="288">
        <v>54.42</v>
      </c>
      <c r="N4748" s="288"/>
      <c r="O4748" s="311">
        <v>59542</v>
      </c>
      <c r="P4748" s="298"/>
      <c r="Q4748" s="299">
        <v>1085.3</v>
      </c>
      <c r="R4748" s="299"/>
      <c r="S4748" s="300">
        <v>54.86</v>
      </c>
      <c r="T4748" s="301"/>
      <c r="U4748" s="246"/>
    </row>
    <row r="4749" spans="1:21" x14ac:dyDescent="0.25">
      <c r="A4749" s="294" t="s">
        <v>10132</v>
      </c>
      <c r="B4749" t="s">
        <v>677</v>
      </c>
      <c r="C4749" t="s">
        <v>678</v>
      </c>
      <c r="D4749" t="s">
        <v>679</v>
      </c>
      <c r="E4749" t="s">
        <v>10133</v>
      </c>
      <c r="F4749" t="s">
        <v>98</v>
      </c>
      <c r="G4749" t="s">
        <v>97</v>
      </c>
      <c r="H4749" t="s">
        <v>833</v>
      </c>
      <c r="I4749" s="200">
        <v>56635</v>
      </c>
      <c r="J4749" s="200"/>
      <c r="K4749" s="237">
        <v>693.6</v>
      </c>
      <c r="L4749" s="237"/>
      <c r="M4749" s="288">
        <v>81.650000000000006</v>
      </c>
      <c r="N4749" s="288"/>
      <c r="O4749" s="311">
        <v>59897</v>
      </c>
      <c r="P4749" s="298"/>
      <c r="Q4749" s="299">
        <v>699.8</v>
      </c>
      <c r="R4749" s="299"/>
      <c r="S4749" s="300">
        <v>85.59</v>
      </c>
      <c r="T4749" s="301"/>
      <c r="U4749" s="246"/>
    </row>
    <row r="4750" spans="1:21" x14ac:dyDescent="0.25">
      <c r="A4750" s="294" t="s">
        <v>10134</v>
      </c>
      <c r="B4750" t="s">
        <v>677</v>
      </c>
      <c r="C4750" t="s">
        <v>678</v>
      </c>
      <c r="D4750" t="s">
        <v>679</v>
      </c>
      <c r="E4750" t="s">
        <v>10135</v>
      </c>
      <c r="F4750" t="s">
        <v>98</v>
      </c>
      <c r="G4750" t="s">
        <v>97</v>
      </c>
      <c r="H4750" t="s">
        <v>833</v>
      </c>
      <c r="I4750" s="200">
        <v>10121</v>
      </c>
      <c r="J4750" s="200"/>
      <c r="K4750" s="237">
        <v>283.5</v>
      </c>
      <c r="L4750" s="237"/>
      <c r="M4750" s="288">
        <v>35.700000000000003</v>
      </c>
      <c r="N4750" s="288"/>
      <c r="O4750" s="311">
        <v>10273</v>
      </c>
      <c r="P4750" s="298"/>
      <c r="Q4750" s="299">
        <v>286</v>
      </c>
      <c r="R4750" s="299"/>
      <c r="S4750" s="300">
        <v>35.92</v>
      </c>
      <c r="T4750" s="301"/>
      <c r="U4750" s="246"/>
    </row>
    <row r="4751" spans="1:21" x14ac:dyDescent="0.25">
      <c r="A4751" s="294" t="s">
        <v>10136</v>
      </c>
      <c r="B4751" t="s">
        <v>677</v>
      </c>
      <c r="C4751" t="s">
        <v>678</v>
      </c>
      <c r="D4751" t="s">
        <v>679</v>
      </c>
      <c r="E4751" t="s">
        <v>10137</v>
      </c>
      <c r="F4751" t="s">
        <v>98</v>
      </c>
      <c r="G4751" t="s">
        <v>97</v>
      </c>
      <c r="H4751" t="s">
        <v>1469</v>
      </c>
      <c r="I4751" s="200">
        <v>6320</v>
      </c>
      <c r="J4751" s="200"/>
      <c r="K4751" s="237">
        <v>184.6</v>
      </c>
      <c r="L4751" s="237"/>
      <c r="M4751" s="288">
        <v>34.24</v>
      </c>
      <c r="N4751" s="288"/>
      <c r="O4751" s="311">
        <v>6696</v>
      </c>
      <c r="P4751" s="298"/>
      <c r="Q4751" s="299">
        <v>187.6</v>
      </c>
      <c r="R4751" s="299"/>
      <c r="S4751" s="300">
        <v>35.69</v>
      </c>
      <c r="T4751" s="301"/>
      <c r="U4751" s="246"/>
    </row>
    <row r="4752" spans="1:21" x14ac:dyDescent="0.25">
      <c r="A4752" s="294" t="s">
        <v>10138</v>
      </c>
      <c r="B4752" t="s">
        <v>677</v>
      </c>
      <c r="C4752" t="s">
        <v>678</v>
      </c>
      <c r="D4752" t="s">
        <v>679</v>
      </c>
      <c r="E4752" t="s">
        <v>2129</v>
      </c>
      <c r="F4752" t="s">
        <v>98</v>
      </c>
      <c r="G4752" t="s">
        <v>97</v>
      </c>
      <c r="H4752" t="s">
        <v>833</v>
      </c>
      <c r="I4752" s="200">
        <v>8732</v>
      </c>
      <c r="J4752" s="200"/>
      <c r="K4752" s="237">
        <v>229.6</v>
      </c>
      <c r="L4752" s="237"/>
      <c r="M4752" s="288">
        <v>38.03</v>
      </c>
      <c r="N4752" s="288"/>
      <c r="O4752" s="311">
        <v>8732</v>
      </c>
      <c r="P4752" s="298"/>
      <c r="Q4752" s="299">
        <v>228.6</v>
      </c>
      <c r="R4752" s="299"/>
      <c r="S4752" s="300">
        <v>38.200000000000003</v>
      </c>
      <c r="T4752" s="301"/>
      <c r="U4752" s="246"/>
    </row>
    <row r="4753" spans="1:21" x14ac:dyDescent="0.25">
      <c r="A4753" s="294" t="s">
        <v>10139</v>
      </c>
      <c r="B4753" t="s">
        <v>677</v>
      </c>
      <c r="C4753" t="s">
        <v>678</v>
      </c>
      <c r="D4753" t="s">
        <v>679</v>
      </c>
      <c r="E4753" t="s">
        <v>10140</v>
      </c>
      <c r="F4753" t="s">
        <v>98</v>
      </c>
      <c r="G4753" t="s">
        <v>97</v>
      </c>
      <c r="H4753" t="s">
        <v>833</v>
      </c>
      <c r="I4753" s="200">
        <v>12027</v>
      </c>
      <c r="J4753" s="200"/>
      <c r="K4753" s="237">
        <v>495.7</v>
      </c>
      <c r="L4753" s="237"/>
      <c r="M4753" s="288">
        <v>24.26</v>
      </c>
      <c r="N4753" s="288"/>
      <c r="O4753" s="311">
        <v>14907</v>
      </c>
      <c r="P4753" s="298"/>
      <c r="Q4753" s="299">
        <v>518.29999999999995</v>
      </c>
      <c r="R4753" s="299"/>
      <c r="S4753" s="300">
        <v>28.76</v>
      </c>
      <c r="T4753" s="301"/>
      <c r="U4753" s="246"/>
    </row>
    <row r="4754" spans="1:21" x14ac:dyDescent="0.25">
      <c r="A4754" s="294" t="s">
        <v>10141</v>
      </c>
      <c r="B4754" t="s">
        <v>677</v>
      </c>
      <c r="C4754" t="s">
        <v>678</v>
      </c>
      <c r="D4754" t="s">
        <v>679</v>
      </c>
      <c r="E4754" t="s">
        <v>10142</v>
      </c>
      <c r="F4754" t="s">
        <v>98</v>
      </c>
      <c r="G4754" t="s">
        <v>97</v>
      </c>
      <c r="H4754" t="s">
        <v>833</v>
      </c>
      <c r="I4754" s="200">
        <v>34362</v>
      </c>
      <c r="J4754" s="200"/>
      <c r="K4754" s="237">
        <v>819.5</v>
      </c>
      <c r="L4754" s="237"/>
      <c r="M4754" s="288">
        <v>41.93</v>
      </c>
      <c r="N4754" s="288"/>
      <c r="O4754" s="311">
        <v>39125</v>
      </c>
      <c r="P4754" s="298"/>
      <c r="Q4754" s="299">
        <v>827</v>
      </c>
      <c r="R4754" s="299"/>
      <c r="S4754" s="300">
        <v>47.31</v>
      </c>
      <c r="T4754" s="301"/>
      <c r="U4754" s="246"/>
    </row>
    <row r="4755" spans="1:21" x14ac:dyDescent="0.25">
      <c r="A4755" s="294" t="s">
        <v>10143</v>
      </c>
      <c r="B4755" t="s">
        <v>677</v>
      </c>
      <c r="C4755" t="s">
        <v>678</v>
      </c>
      <c r="D4755" t="s">
        <v>679</v>
      </c>
      <c r="E4755" t="s">
        <v>10144</v>
      </c>
      <c r="F4755" t="s">
        <v>98</v>
      </c>
      <c r="G4755" t="s">
        <v>97</v>
      </c>
      <c r="H4755" t="s">
        <v>833</v>
      </c>
      <c r="I4755" s="200">
        <v>5116</v>
      </c>
      <c r="J4755" s="200"/>
      <c r="K4755" s="237">
        <v>146.19999999999999</v>
      </c>
      <c r="L4755" s="237"/>
      <c r="M4755" s="288">
        <v>34.99</v>
      </c>
      <c r="N4755" s="288"/>
      <c r="O4755" s="311">
        <v>5259</v>
      </c>
      <c r="P4755" s="298"/>
      <c r="Q4755" s="299">
        <v>150.30000000000001</v>
      </c>
      <c r="R4755" s="299"/>
      <c r="S4755" s="300">
        <v>34.99</v>
      </c>
      <c r="T4755" s="301"/>
      <c r="U4755" s="246"/>
    </row>
    <row r="4756" spans="1:21" x14ac:dyDescent="0.25">
      <c r="A4756" s="294" t="s">
        <v>10145</v>
      </c>
      <c r="B4756" t="s">
        <v>677</v>
      </c>
      <c r="C4756" t="s">
        <v>678</v>
      </c>
      <c r="D4756" t="s">
        <v>679</v>
      </c>
      <c r="E4756" t="s">
        <v>10146</v>
      </c>
      <c r="F4756" t="s">
        <v>98</v>
      </c>
      <c r="G4756" t="s">
        <v>97</v>
      </c>
      <c r="H4756" t="s">
        <v>833</v>
      </c>
      <c r="I4756" s="200">
        <v>368684</v>
      </c>
      <c r="J4756" s="200"/>
      <c r="K4756" s="237">
        <v>6357.7</v>
      </c>
      <c r="L4756" s="237"/>
      <c r="M4756" s="288">
        <v>57.99</v>
      </c>
      <c r="N4756" s="288"/>
      <c r="O4756" s="311">
        <v>496710</v>
      </c>
      <c r="P4756" s="298"/>
      <c r="Q4756" s="299">
        <v>6363.7</v>
      </c>
      <c r="R4756" s="299"/>
      <c r="S4756" s="300">
        <v>78.05</v>
      </c>
      <c r="T4756" s="301"/>
      <c r="U4756" s="246"/>
    </row>
    <row r="4757" spans="1:21" x14ac:dyDescent="0.25">
      <c r="A4757" s="294" t="s">
        <v>10147</v>
      </c>
      <c r="B4757" t="s">
        <v>677</v>
      </c>
      <c r="C4757" t="s">
        <v>678</v>
      </c>
      <c r="D4757" t="s">
        <v>679</v>
      </c>
      <c r="E4757" t="s">
        <v>10148</v>
      </c>
      <c r="F4757" t="s">
        <v>98</v>
      </c>
      <c r="G4757" t="s">
        <v>97</v>
      </c>
      <c r="H4757" t="s">
        <v>833</v>
      </c>
      <c r="I4757" s="200">
        <v>11127</v>
      </c>
      <c r="J4757" s="200"/>
      <c r="K4757" s="237">
        <v>187.6</v>
      </c>
      <c r="L4757" s="237"/>
      <c r="M4757" s="288">
        <v>59.31</v>
      </c>
      <c r="N4757" s="288"/>
      <c r="O4757" s="311">
        <v>11230</v>
      </c>
      <c r="P4757" s="298"/>
      <c r="Q4757" s="299">
        <v>189.3</v>
      </c>
      <c r="R4757" s="299"/>
      <c r="S4757" s="300">
        <v>59.32</v>
      </c>
      <c r="T4757" s="301"/>
      <c r="U4757" s="246"/>
    </row>
    <row r="4758" spans="1:21" x14ac:dyDescent="0.25">
      <c r="A4758" s="294" t="s">
        <v>10149</v>
      </c>
      <c r="B4758" t="s">
        <v>677</v>
      </c>
      <c r="C4758" t="s">
        <v>678</v>
      </c>
      <c r="D4758" t="s">
        <v>679</v>
      </c>
      <c r="E4758" t="s">
        <v>10150</v>
      </c>
      <c r="F4758" t="s">
        <v>98</v>
      </c>
      <c r="G4758" t="s">
        <v>97</v>
      </c>
      <c r="H4758" t="s">
        <v>833</v>
      </c>
      <c r="I4758" s="200">
        <v>8000</v>
      </c>
      <c r="J4758" s="200"/>
      <c r="K4758" s="237">
        <v>362.4</v>
      </c>
      <c r="L4758" s="237"/>
      <c r="M4758" s="288">
        <v>22.08</v>
      </c>
      <c r="N4758" s="288"/>
      <c r="O4758" s="311">
        <v>8000</v>
      </c>
      <c r="P4758" s="298"/>
      <c r="Q4758" s="299">
        <v>369.1</v>
      </c>
      <c r="R4758" s="299"/>
      <c r="S4758" s="300">
        <v>21.67</v>
      </c>
      <c r="T4758" s="301"/>
      <c r="U4758" s="246"/>
    </row>
    <row r="4759" spans="1:21" x14ac:dyDescent="0.25">
      <c r="A4759" s="294" t="s">
        <v>10151</v>
      </c>
      <c r="B4759" t="s">
        <v>677</v>
      </c>
      <c r="C4759" t="s">
        <v>678</v>
      </c>
      <c r="D4759" t="s">
        <v>679</v>
      </c>
      <c r="E4759" t="s">
        <v>10152</v>
      </c>
      <c r="F4759" t="s">
        <v>98</v>
      </c>
      <c r="G4759" t="s">
        <v>97</v>
      </c>
      <c r="H4759" t="s">
        <v>833</v>
      </c>
      <c r="I4759" s="200">
        <v>10000</v>
      </c>
      <c r="J4759" s="200"/>
      <c r="K4759" s="237">
        <v>287.7</v>
      </c>
      <c r="L4759" s="237"/>
      <c r="M4759" s="288">
        <v>34.76</v>
      </c>
      <c r="N4759" s="288"/>
      <c r="O4759" s="311">
        <v>10500</v>
      </c>
      <c r="P4759" s="298"/>
      <c r="Q4759" s="299">
        <v>288.89999999999998</v>
      </c>
      <c r="R4759" s="299"/>
      <c r="S4759" s="300">
        <v>36.340000000000003</v>
      </c>
      <c r="T4759" s="301"/>
      <c r="U4759" s="246"/>
    </row>
    <row r="4760" spans="1:21" x14ac:dyDescent="0.25">
      <c r="A4760" s="294" t="s">
        <v>10153</v>
      </c>
      <c r="B4760" t="s">
        <v>677</v>
      </c>
      <c r="C4760" t="s">
        <v>678</v>
      </c>
      <c r="D4760" t="s">
        <v>679</v>
      </c>
      <c r="E4760" t="s">
        <v>10154</v>
      </c>
      <c r="F4760" t="s">
        <v>98</v>
      </c>
      <c r="G4760" t="s">
        <v>97</v>
      </c>
      <c r="H4760" t="s">
        <v>833</v>
      </c>
      <c r="I4760" s="200">
        <v>51470</v>
      </c>
      <c r="J4760" s="200"/>
      <c r="K4760" s="237">
        <v>1452.7</v>
      </c>
      <c r="L4760" s="237"/>
      <c r="M4760" s="288">
        <v>35.43</v>
      </c>
      <c r="N4760" s="288"/>
      <c r="O4760" s="311">
        <v>51478</v>
      </c>
      <c r="P4760" s="298"/>
      <c r="Q4760" s="299">
        <v>1452.9</v>
      </c>
      <c r="R4760" s="299"/>
      <c r="S4760" s="300">
        <v>35.43</v>
      </c>
      <c r="T4760" s="301"/>
      <c r="U4760" s="246"/>
    </row>
    <row r="4761" spans="1:21" x14ac:dyDescent="0.25">
      <c r="A4761" s="294" t="s">
        <v>10155</v>
      </c>
      <c r="B4761" t="s">
        <v>677</v>
      </c>
      <c r="C4761" t="s">
        <v>678</v>
      </c>
      <c r="D4761" t="s">
        <v>679</v>
      </c>
      <c r="E4761" t="s">
        <v>10156</v>
      </c>
      <c r="F4761" t="s">
        <v>98</v>
      </c>
      <c r="G4761" t="s">
        <v>97</v>
      </c>
      <c r="H4761" t="s">
        <v>1469</v>
      </c>
      <c r="I4761" s="200">
        <v>0</v>
      </c>
      <c r="J4761" s="200"/>
      <c r="K4761" s="237">
        <v>0</v>
      </c>
      <c r="L4761" s="237"/>
      <c r="M4761" s="288">
        <v>0</v>
      </c>
      <c r="N4761" s="288"/>
      <c r="O4761" s="311">
        <v>0</v>
      </c>
      <c r="P4761" s="298"/>
      <c r="Q4761" s="299">
        <v>0</v>
      </c>
      <c r="R4761" s="299"/>
      <c r="S4761" s="300">
        <v>0</v>
      </c>
      <c r="T4761" s="301"/>
      <c r="U4761" s="246"/>
    </row>
    <row r="4762" spans="1:21" x14ac:dyDescent="0.25">
      <c r="A4762" s="294" t="s">
        <v>10157</v>
      </c>
      <c r="B4762" t="s">
        <v>677</v>
      </c>
      <c r="C4762" t="s">
        <v>678</v>
      </c>
      <c r="D4762" t="s">
        <v>679</v>
      </c>
      <c r="E4762" t="s">
        <v>10158</v>
      </c>
      <c r="F4762" t="s">
        <v>98</v>
      </c>
      <c r="G4762" t="s">
        <v>97</v>
      </c>
      <c r="H4762" t="s">
        <v>833</v>
      </c>
      <c r="I4762" s="200">
        <v>25000</v>
      </c>
      <c r="J4762" s="200"/>
      <c r="K4762" s="237">
        <v>1188.0999999999999</v>
      </c>
      <c r="L4762" s="237"/>
      <c r="M4762" s="288">
        <v>21.04</v>
      </c>
      <c r="N4762" s="288"/>
      <c r="O4762" s="311">
        <v>35890</v>
      </c>
      <c r="P4762" s="298"/>
      <c r="Q4762" s="299">
        <v>1150.4000000000001</v>
      </c>
      <c r="R4762" s="299"/>
      <c r="S4762" s="300">
        <v>31.2</v>
      </c>
      <c r="T4762" s="301"/>
      <c r="U4762" s="246"/>
    </row>
    <row r="4763" spans="1:21" x14ac:dyDescent="0.25">
      <c r="A4763" s="294" t="s">
        <v>10159</v>
      </c>
      <c r="B4763" t="s">
        <v>677</v>
      </c>
      <c r="C4763" t="s">
        <v>678</v>
      </c>
      <c r="D4763" t="s">
        <v>679</v>
      </c>
      <c r="E4763" t="s">
        <v>10160</v>
      </c>
      <c r="F4763" t="s">
        <v>98</v>
      </c>
      <c r="G4763" t="s">
        <v>97</v>
      </c>
      <c r="H4763" t="s">
        <v>833</v>
      </c>
      <c r="I4763" s="200">
        <v>37000</v>
      </c>
      <c r="J4763" s="200"/>
      <c r="K4763" s="237">
        <v>451.9</v>
      </c>
      <c r="L4763" s="237"/>
      <c r="M4763" s="288">
        <v>81.88</v>
      </c>
      <c r="N4763" s="288"/>
      <c r="O4763" s="311">
        <v>37740</v>
      </c>
      <c r="P4763" s="298"/>
      <c r="Q4763" s="299">
        <v>460.8</v>
      </c>
      <c r="R4763" s="299"/>
      <c r="S4763" s="300">
        <v>81.900000000000006</v>
      </c>
      <c r="T4763" s="301"/>
      <c r="U4763" s="246"/>
    </row>
    <row r="4764" spans="1:21" x14ac:dyDescent="0.25">
      <c r="A4764" s="294" t="s">
        <v>10161</v>
      </c>
      <c r="B4764" t="s">
        <v>677</v>
      </c>
      <c r="C4764" t="s">
        <v>678</v>
      </c>
      <c r="D4764" t="s">
        <v>679</v>
      </c>
      <c r="E4764" t="s">
        <v>10162</v>
      </c>
      <c r="F4764" t="s">
        <v>98</v>
      </c>
      <c r="G4764" t="s">
        <v>97</v>
      </c>
      <c r="H4764" t="s">
        <v>896</v>
      </c>
      <c r="I4764" s="200">
        <v>0</v>
      </c>
      <c r="J4764" s="200"/>
      <c r="K4764" s="237">
        <v>44.5</v>
      </c>
      <c r="L4764" s="237"/>
      <c r="M4764" s="288">
        <v>0</v>
      </c>
      <c r="N4764" s="288"/>
      <c r="O4764" s="311">
        <v>0</v>
      </c>
      <c r="P4764" s="298"/>
      <c r="Q4764" s="299">
        <v>43.8</v>
      </c>
      <c r="R4764" s="299"/>
      <c r="S4764" s="300">
        <v>0</v>
      </c>
      <c r="T4764" s="301"/>
      <c r="U4764" s="246"/>
    </row>
    <row r="4765" spans="1:21" x14ac:dyDescent="0.25">
      <c r="A4765" s="294" t="s">
        <v>10163</v>
      </c>
      <c r="B4765" t="s">
        <v>677</v>
      </c>
      <c r="C4765" t="s">
        <v>678</v>
      </c>
      <c r="D4765" t="s">
        <v>679</v>
      </c>
      <c r="E4765" t="s">
        <v>10164</v>
      </c>
      <c r="F4765" t="s">
        <v>98</v>
      </c>
      <c r="G4765" t="s">
        <v>97</v>
      </c>
      <c r="H4765" t="s">
        <v>833</v>
      </c>
      <c r="I4765" s="200">
        <v>17049</v>
      </c>
      <c r="J4765" s="200"/>
      <c r="K4765" s="237">
        <v>477.6</v>
      </c>
      <c r="L4765" s="237"/>
      <c r="M4765" s="288">
        <v>35.700000000000003</v>
      </c>
      <c r="N4765" s="288"/>
      <c r="O4765" s="311">
        <v>17049</v>
      </c>
      <c r="P4765" s="298"/>
      <c r="Q4765" s="299">
        <v>473.8</v>
      </c>
      <c r="R4765" s="299"/>
      <c r="S4765" s="300">
        <v>35.979999999999997</v>
      </c>
      <c r="T4765" s="301"/>
      <c r="U4765" s="246"/>
    </row>
    <row r="4766" spans="1:21" x14ac:dyDescent="0.25">
      <c r="A4766" s="294" t="s">
        <v>10165</v>
      </c>
      <c r="B4766" t="s">
        <v>677</v>
      </c>
      <c r="C4766" t="s">
        <v>678</v>
      </c>
      <c r="D4766" t="s">
        <v>679</v>
      </c>
      <c r="E4766" t="s">
        <v>10166</v>
      </c>
      <c r="F4766" t="s">
        <v>98</v>
      </c>
      <c r="G4766" t="s">
        <v>97</v>
      </c>
      <c r="H4766" t="s">
        <v>833</v>
      </c>
      <c r="I4766" s="200">
        <v>5500</v>
      </c>
      <c r="J4766" s="200"/>
      <c r="K4766" s="237">
        <v>86.2</v>
      </c>
      <c r="L4766" s="237"/>
      <c r="M4766" s="288">
        <v>63.81</v>
      </c>
      <c r="N4766" s="288"/>
      <c r="O4766" s="311">
        <v>5500</v>
      </c>
      <c r="P4766" s="298"/>
      <c r="Q4766" s="299">
        <v>88.7</v>
      </c>
      <c r="R4766" s="299"/>
      <c r="S4766" s="300">
        <v>62.01</v>
      </c>
      <c r="T4766" s="301"/>
      <c r="U4766" s="246"/>
    </row>
    <row r="4767" spans="1:21" x14ac:dyDescent="0.25">
      <c r="A4767" s="294" t="s">
        <v>10167</v>
      </c>
      <c r="B4767" t="s">
        <v>677</v>
      </c>
      <c r="C4767" t="s">
        <v>678</v>
      </c>
      <c r="D4767" t="s">
        <v>679</v>
      </c>
      <c r="E4767" t="s">
        <v>10168</v>
      </c>
      <c r="F4767" t="s">
        <v>98</v>
      </c>
      <c r="G4767" t="s">
        <v>97</v>
      </c>
      <c r="H4767" t="s">
        <v>833</v>
      </c>
      <c r="I4767" s="200">
        <v>152459</v>
      </c>
      <c r="J4767" s="200"/>
      <c r="K4767" s="237">
        <v>5521.9</v>
      </c>
      <c r="L4767" s="237"/>
      <c r="M4767" s="288">
        <v>27.61</v>
      </c>
      <c r="N4767" s="288"/>
      <c r="O4767" s="311">
        <v>197471</v>
      </c>
      <c r="P4767" s="298"/>
      <c r="Q4767" s="299">
        <v>5642</v>
      </c>
      <c r="R4767" s="299"/>
      <c r="S4767" s="300">
        <v>35</v>
      </c>
      <c r="T4767" s="301"/>
      <c r="U4767" s="246"/>
    </row>
    <row r="4768" spans="1:21" x14ac:dyDescent="0.25">
      <c r="A4768" s="294" t="s">
        <v>10169</v>
      </c>
      <c r="B4768" t="s">
        <v>677</v>
      </c>
      <c r="C4768" t="s">
        <v>678</v>
      </c>
      <c r="D4768" t="s">
        <v>679</v>
      </c>
      <c r="E4768" t="s">
        <v>10099</v>
      </c>
      <c r="F4768" t="s">
        <v>98</v>
      </c>
      <c r="G4768" t="s">
        <v>97</v>
      </c>
      <c r="H4768" t="s">
        <v>833</v>
      </c>
      <c r="I4768" s="200">
        <v>47842</v>
      </c>
      <c r="J4768" s="200"/>
      <c r="K4768" s="237">
        <v>907.9</v>
      </c>
      <c r="L4768" s="237"/>
      <c r="M4768" s="288">
        <v>52.7</v>
      </c>
      <c r="N4768" s="288"/>
      <c r="O4768" s="311">
        <v>51542</v>
      </c>
      <c r="P4768" s="298"/>
      <c r="Q4768" s="299">
        <v>939.7</v>
      </c>
      <c r="R4768" s="299"/>
      <c r="S4768" s="300">
        <v>54.85</v>
      </c>
      <c r="T4768" s="301"/>
      <c r="U4768" s="246"/>
    </row>
    <row r="4769" spans="1:21" x14ac:dyDescent="0.25">
      <c r="A4769" s="294" t="s">
        <v>10170</v>
      </c>
      <c r="B4769" t="s">
        <v>677</v>
      </c>
      <c r="C4769" t="s">
        <v>678</v>
      </c>
      <c r="D4769" t="s">
        <v>679</v>
      </c>
      <c r="E4769" t="s">
        <v>7276</v>
      </c>
      <c r="F4769" t="s">
        <v>98</v>
      </c>
      <c r="G4769" t="s">
        <v>97</v>
      </c>
      <c r="H4769" t="s">
        <v>833</v>
      </c>
      <c r="I4769" s="200">
        <v>5295</v>
      </c>
      <c r="J4769" s="200"/>
      <c r="K4769" s="237">
        <v>154.4</v>
      </c>
      <c r="L4769" s="237"/>
      <c r="M4769" s="288">
        <v>34.29</v>
      </c>
      <c r="N4769" s="288"/>
      <c r="O4769" s="311">
        <v>5464</v>
      </c>
      <c r="P4769" s="298"/>
      <c r="Q4769" s="299">
        <v>159.30000000000001</v>
      </c>
      <c r="R4769" s="299"/>
      <c r="S4769" s="300">
        <v>34.299999999999997</v>
      </c>
      <c r="T4769" s="301"/>
      <c r="U4769" s="246"/>
    </row>
    <row r="4770" spans="1:21" x14ac:dyDescent="0.25">
      <c r="A4770" s="294" t="s">
        <v>10171</v>
      </c>
      <c r="B4770" t="s">
        <v>677</v>
      </c>
      <c r="C4770" t="s">
        <v>678</v>
      </c>
      <c r="D4770" t="s">
        <v>679</v>
      </c>
      <c r="E4770" t="s">
        <v>10172</v>
      </c>
      <c r="F4770" t="s">
        <v>98</v>
      </c>
      <c r="G4770" t="s">
        <v>97</v>
      </c>
      <c r="H4770" t="s">
        <v>1469</v>
      </c>
      <c r="I4770" s="200">
        <v>0</v>
      </c>
      <c r="J4770" s="200"/>
      <c r="K4770" s="237">
        <v>0</v>
      </c>
      <c r="L4770" s="237"/>
      <c r="M4770" s="288">
        <v>0</v>
      </c>
      <c r="N4770" s="288"/>
      <c r="O4770" s="311">
        <v>0</v>
      </c>
      <c r="P4770" s="298"/>
      <c r="Q4770" s="299">
        <v>0</v>
      </c>
      <c r="R4770" s="299"/>
      <c r="S4770" s="300">
        <v>0</v>
      </c>
      <c r="T4770" s="301"/>
      <c r="U4770" s="246"/>
    </row>
    <row r="4771" spans="1:21" x14ac:dyDescent="0.25">
      <c r="A4771" s="294" t="s">
        <v>10173</v>
      </c>
      <c r="B4771" t="s">
        <v>677</v>
      </c>
      <c r="C4771" t="s">
        <v>678</v>
      </c>
      <c r="D4771" t="s">
        <v>679</v>
      </c>
      <c r="E4771" t="s">
        <v>10174</v>
      </c>
      <c r="F4771" t="s">
        <v>98</v>
      </c>
      <c r="G4771" t="s">
        <v>97</v>
      </c>
      <c r="H4771" t="s">
        <v>833</v>
      </c>
      <c r="I4771" s="200">
        <v>8825</v>
      </c>
      <c r="J4771" s="200"/>
      <c r="K4771" s="237">
        <v>172</v>
      </c>
      <c r="L4771" s="237"/>
      <c r="M4771" s="288">
        <v>51.31</v>
      </c>
      <c r="N4771" s="288"/>
      <c r="O4771" s="311">
        <v>9000</v>
      </c>
      <c r="P4771" s="298"/>
      <c r="Q4771" s="299">
        <v>173.4</v>
      </c>
      <c r="R4771" s="299"/>
      <c r="S4771" s="300">
        <v>51.9</v>
      </c>
      <c r="T4771" s="301"/>
      <c r="U4771" s="246"/>
    </row>
    <row r="4772" spans="1:21" x14ac:dyDescent="0.25">
      <c r="A4772" s="294" t="s">
        <v>10175</v>
      </c>
      <c r="B4772" t="s">
        <v>677</v>
      </c>
      <c r="C4772" t="s">
        <v>678</v>
      </c>
      <c r="D4772" t="s">
        <v>679</v>
      </c>
      <c r="E4772" t="s">
        <v>10176</v>
      </c>
      <c r="F4772" t="s">
        <v>98</v>
      </c>
      <c r="G4772" t="s">
        <v>97</v>
      </c>
      <c r="H4772" t="s">
        <v>833</v>
      </c>
      <c r="I4772" s="200">
        <v>7500</v>
      </c>
      <c r="J4772" s="200"/>
      <c r="K4772" s="237">
        <v>283.8</v>
      </c>
      <c r="L4772" s="237"/>
      <c r="M4772" s="288">
        <v>26.43</v>
      </c>
      <c r="N4772" s="288"/>
      <c r="O4772" s="311">
        <v>7500</v>
      </c>
      <c r="P4772" s="298"/>
      <c r="Q4772" s="299">
        <v>284.60000000000002</v>
      </c>
      <c r="R4772" s="299"/>
      <c r="S4772" s="300">
        <v>26.35</v>
      </c>
      <c r="T4772" s="301"/>
      <c r="U4772" s="246"/>
    </row>
    <row r="4773" spans="1:21" x14ac:dyDescent="0.25">
      <c r="A4773" s="294" t="s">
        <v>10177</v>
      </c>
      <c r="B4773" t="s">
        <v>677</v>
      </c>
      <c r="C4773" t="s">
        <v>678</v>
      </c>
      <c r="D4773" t="s">
        <v>679</v>
      </c>
      <c r="E4773" t="s">
        <v>10178</v>
      </c>
      <c r="F4773" t="s">
        <v>98</v>
      </c>
      <c r="G4773" t="s">
        <v>97</v>
      </c>
      <c r="H4773" t="s">
        <v>833</v>
      </c>
      <c r="I4773" s="200">
        <v>65000</v>
      </c>
      <c r="J4773" s="200"/>
      <c r="K4773" s="237">
        <v>859.2</v>
      </c>
      <c r="L4773" s="237"/>
      <c r="M4773" s="288">
        <v>75.650000000000006</v>
      </c>
      <c r="N4773" s="288"/>
      <c r="O4773" s="311">
        <v>68500</v>
      </c>
      <c r="P4773" s="298"/>
      <c r="Q4773" s="299">
        <v>901.8</v>
      </c>
      <c r="R4773" s="299"/>
      <c r="S4773" s="300">
        <v>75.959999999999994</v>
      </c>
      <c r="T4773" s="301"/>
      <c r="U4773" s="246"/>
    </row>
    <row r="4774" spans="1:21" x14ac:dyDescent="0.25">
      <c r="A4774" s="294" t="s">
        <v>10179</v>
      </c>
      <c r="B4774" t="s">
        <v>677</v>
      </c>
      <c r="C4774" t="s">
        <v>678</v>
      </c>
      <c r="D4774" t="s">
        <v>679</v>
      </c>
      <c r="E4774" t="s">
        <v>10180</v>
      </c>
      <c r="F4774" t="s">
        <v>98</v>
      </c>
      <c r="G4774" t="s">
        <v>97</v>
      </c>
      <c r="H4774" t="s">
        <v>833</v>
      </c>
      <c r="I4774" s="200">
        <v>10500</v>
      </c>
      <c r="J4774" s="200"/>
      <c r="K4774" s="237">
        <v>244.4</v>
      </c>
      <c r="L4774" s="237"/>
      <c r="M4774" s="288">
        <v>42.96</v>
      </c>
      <c r="N4774" s="288"/>
      <c r="O4774" s="311">
        <v>10500</v>
      </c>
      <c r="P4774" s="298"/>
      <c r="Q4774" s="299">
        <v>247</v>
      </c>
      <c r="R4774" s="299"/>
      <c r="S4774" s="300">
        <v>42.51</v>
      </c>
      <c r="T4774" s="301"/>
      <c r="U4774" s="246"/>
    </row>
    <row r="4775" spans="1:21" x14ac:dyDescent="0.25">
      <c r="A4775" s="294" t="s">
        <v>10181</v>
      </c>
      <c r="B4775" t="s">
        <v>677</v>
      </c>
      <c r="C4775" t="s">
        <v>678</v>
      </c>
      <c r="D4775" t="s">
        <v>679</v>
      </c>
      <c r="E4775" t="s">
        <v>10182</v>
      </c>
      <c r="F4775" t="s">
        <v>98</v>
      </c>
      <c r="G4775" t="s">
        <v>97</v>
      </c>
      <c r="H4775" t="s">
        <v>833</v>
      </c>
      <c r="I4775" s="200">
        <v>20254</v>
      </c>
      <c r="J4775" s="200"/>
      <c r="K4775" s="237">
        <v>369.6</v>
      </c>
      <c r="L4775" s="237"/>
      <c r="M4775" s="288">
        <v>54.8</v>
      </c>
      <c r="N4775" s="288"/>
      <c r="O4775" s="311">
        <v>13000</v>
      </c>
      <c r="P4775" s="298"/>
      <c r="Q4775" s="299">
        <v>369.9</v>
      </c>
      <c r="R4775" s="299"/>
      <c r="S4775" s="300">
        <v>35.14</v>
      </c>
      <c r="T4775" s="301"/>
      <c r="U4775" s="246"/>
    </row>
    <row r="4776" spans="1:21" x14ac:dyDescent="0.25">
      <c r="A4776" s="294" t="s">
        <v>10183</v>
      </c>
      <c r="B4776" t="s">
        <v>677</v>
      </c>
      <c r="C4776" t="s">
        <v>678</v>
      </c>
      <c r="D4776" t="s">
        <v>679</v>
      </c>
      <c r="E4776" t="s">
        <v>10184</v>
      </c>
      <c r="F4776" t="s">
        <v>98</v>
      </c>
      <c r="G4776" t="s">
        <v>97</v>
      </c>
      <c r="H4776" t="s">
        <v>833</v>
      </c>
      <c r="I4776" s="200">
        <v>139962</v>
      </c>
      <c r="J4776" s="200"/>
      <c r="K4776" s="237">
        <v>2799.2</v>
      </c>
      <c r="L4776" s="237"/>
      <c r="M4776" s="288">
        <v>50</v>
      </c>
      <c r="N4776" s="288"/>
      <c r="O4776" s="311">
        <v>139962</v>
      </c>
      <c r="P4776" s="298"/>
      <c r="Q4776" s="299">
        <v>2832</v>
      </c>
      <c r="R4776" s="299"/>
      <c r="S4776" s="300">
        <v>49.42</v>
      </c>
      <c r="T4776" s="301"/>
      <c r="U4776" s="246"/>
    </row>
    <row r="4777" spans="1:21" x14ac:dyDescent="0.25">
      <c r="A4777" s="294" t="s">
        <v>10183</v>
      </c>
      <c r="B4777" t="s">
        <v>677</v>
      </c>
      <c r="C4777" t="s">
        <v>678</v>
      </c>
      <c r="D4777" t="s">
        <v>679</v>
      </c>
      <c r="E4777" t="s">
        <v>10185</v>
      </c>
      <c r="F4777" t="s">
        <v>98</v>
      </c>
      <c r="G4777" t="s">
        <v>97</v>
      </c>
      <c r="H4777" t="s">
        <v>1469</v>
      </c>
      <c r="I4777" s="200">
        <v>8600</v>
      </c>
      <c r="J4777" s="200"/>
      <c r="K4777" s="237">
        <v>352.6</v>
      </c>
      <c r="L4777" s="237"/>
      <c r="M4777" s="288">
        <v>24.39</v>
      </c>
      <c r="N4777" s="288"/>
      <c r="O4777" s="311">
        <v>8600</v>
      </c>
      <c r="P4777" s="298"/>
      <c r="Q4777" s="299">
        <v>346.3</v>
      </c>
      <c r="R4777" s="299"/>
      <c r="S4777" s="300">
        <v>24.83</v>
      </c>
      <c r="T4777" s="301"/>
      <c r="U4777" s="246"/>
    </row>
    <row r="4778" spans="1:21" x14ac:dyDescent="0.25">
      <c r="A4778" s="294" t="s">
        <v>10186</v>
      </c>
      <c r="B4778" t="s">
        <v>677</v>
      </c>
      <c r="C4778" t="s">
        <v>678</v>
      </c>
      <c r="D4778" t="s">
        <v>679</v>
      </c>
      <c r="E4778" t="s">
        <v>10187</v>
      </c>
      <c r="F4778" t="s">
        <v>98</v>
      </c>
      <c r="G4778" t="s">
        <v>97</v>
      </c>
      <c r="H4778" t="s">
        <v>833</v>
      </c>
      <c r="I4778" s="200">
        <v>2925</v>
      </c>
      <c r="J4778" s="200"/>
      <c r="K4778" s="237">
        <v>100.4</v>
      </c>
      <c r="L4778" s="237"/>
      <c r="M4778" s="288">
        <v>29.13</v>
      </c>
      <c r="N4778" s="288"/>
      <c r="O4778" s="311">
        <v>2929</v>
      </c>
      <c r="P4778" s="298"/>
      <c r="Q4778" s="299">
        <v>100.5</v>
      </c>
      <c r="R4778" s="299"/>
      <c r="S4778" s="300">
        <v>29.14</v>
      </c>
      <c r="T4778" s="301"/>
      <c r="U4778" s="246"/>
    </row>
    <row r="4779" spans="1:21" x14ac:dyDescent="0.25">
      <c r="A4779" s="294" t="s">
        <v>10188</v>
      </c>
      <c r="B4779" t="s">
        <v>677</v>
      </c>
      <c r="C4779" t="s">
        <v>678</v>
      </c>
      <c r="D4779" t="s">
        <v>679</v>
      </c>
      <c r="E4779" t="s">
        <v>10189</v>
      </c>
      <c r="F4779" t="s">
        <v>98</v>
      </c>
      <c r="G4779" t="s">
        <v>97</v>
      </c>
      <c r="H4779" t="s">
        <v>1469</v>
      </c>
      <c r="I4779" s="200">
        <v>0</v>
      </c>
      <c r="J4779" s="200"/>
      <c r="K4779" s="237">
        <v>0</v>
      </c>
      <c r="L4779" s="237"/>
      <c r="M4779" s="288">
        <v>0</v>
      </c>
      <c r="N4779" s="288"/>
      <c r="O4779" s="311">
        <v>0</v>
      </c>
      <c r="P4779" s="298"/>
      <c r="Q4779" s="299">
        <v>0</v>
      </c>
      <c r="R4779" s="299"/>
      <c r="S4779" s="300">
        <v>0</v>
      </c>
      <c r="T4779" s="301"/>
      <c r="U4779" s="246"/>
    </row>
    <row r="4780" spans="1:21" x14ac:dyDescent="0.25">
      <c r="A4780" s="294" t="s">
        <v>10190</v>
      </c>
      <c r="B4780" t="s">
        <v>677</v>
      </c>
      <c r="C4780" t="s">
        <v>678</v>
      </c>
      <c r="D4780" t="s">
        <v>679</v>
      </c>
      <c r="E4780" t="s">
        <v>10191</v>
      </c>
      <c r="F4780" t="s">
        <v>98</v>
      </c>
      <c r="G4780" t="s">
        <v>97</v>
      </c>
      <c r="H4780" t="s">
        <v>833</v>
      </c>
      <c r="I4780" s="200">
        <v>49480</v>
      </c>
      <c r="J4780" s="200"/>
      <c r="K4780" s="237">
        <v>903.3</v>
      </c>
      <c r="L4780" s="237"/>
      <c r="M4780" s="288">
        <v>54.78</v>
      </c>
      <c r="N4780" s="288"/>
      <c r="O4780" s="311">
        <v>49480</v>
      </c>
      <c r="P4780" s="298"/>
      <c r="Q4780" s="299">
        <v>907.5</v>
      </c>
      <c r="R4780" s="299"/>
      <c r="S4780" s="300">
        <v>54.52</v>
      </c>
      <c r="T4780" s="301"/>
      <c r="U4780" s="246"/>
    </row>
    <row r="4781" spans="1:21" x14ac:dyDescent="0.25">
      <c r="A4781" s="294" t="s">
        <v>10192</v>
      </c>
      <c r="B4781" t="s">
        <v>677</v>
      </c>
      <c r="C4781" t="s">
        <v>678</v>
      </c>
      <c r="D4781" t="s">
        <v>679</v>
      </c>
      <c r="E4781" t="s">
        <v>10193</v>
      </c>
      <c r="F4781" t="s">
        <v>98</v>
      </c>
      <c r="G4781" t="s">
        <v>97</v>
      </c>
      <c r="H4781" t="s">
        <v>833</v>
      </c>
      <c r="I4781" s="200">
        <v>3098</v>
      </c>
      <c r="J4781" s="200"/>
      <c r="K4781" s="237">
        <v>144.19999999999999</v>
      </c>
      <c r="L4781" s="237"/>
      <c r="M4781" s="288">
        <v>21.48</v>
      </c>
      <c r="N4781" s="288"/>
      <c r="O4781" s="311">
        <v>3408</v>
      </c>
      <c r="P4781" s="298"/>
      <c r="Q4781" s="299">
        <v>140.9</v>
      </c>
      <c r="R4781" s="299"/>
      <c r="S4781" s="300">
        <v>24.19</v>
      </c>
      <c r="T4781" s="301"/>
      <c r="U4781" s="246"/>
    </row>
    <row r="4782" spans="1:21" x14ac:dyDescent="0.25">
      <c r="A4782" s="294" t="s">
        <v>10194</v>
      </c>
      <c r="B4782" t="s">
        <v>677</v>
      </c>
      <c r="C4782" t="s">
        <v>678</v>
      </c>
      <c r="D4782" t="s">
        <v>679</v>
      </c>
      <c r="E4782" t="s">
        <v>10195</v>
      </c>
      <c r="F4782" t="s">
        <v>98</v>
      </c>
      <c r="G4782" t="s">
        <v>97</v>
      </c>
      <c r="H4782" t="s">
        <v>833</v>
      </c>
      <c r="I4782" s="200">
        <v>2200</v>
      </c>
      <c r="J4782" s="200"/>
      <c r="K4782" s="237">
        <v>394.4</v>
      </c>
      <c r="L4782" s="237"/>
      <c r="M4782" s="288">
        <v>5.58</v>
      </c>
      <c r="N4782" s="288"/>
      <c r="O4782" s="311">
        <v>2200</v>
      </c>
      <c r="P4782" s="298"/>
      <c r="Q4782" s="299">
        <v>439.1</v>
      </c>
      <c r="R4782" s="299"/>
      <c r="S4782" s="300">
        <v>5.01</v>
      </c>
      <c r="T4782" s="301"/>
      <c r="U4782" s="246"/>
    </row>
    <row r="4783" spans="1:21" x14ac:dyDescent="0.25">
      <c r="A4783" s="294" t="s">
        <v>10196</v>
      </c>
      <c r="B4783" t="s">
        <v>677</v>
      </c>
      <c r="C4783" t="s">
        <v>678</v>
      </c>
      <c r="D4783" t="s">
        <v>679</v>
      </c>
      <c r="E4783" t="s">
        <v>10197</v>
      </c>
      <c r="F4783" t="s">
        <v>98</v>
      </c>
      <c r="G4783" t="s">
        <v>97</v>
      </c>
      <c r="H4783" t="s">
        <v>833</v>
      </c>
      <c r="I4783" s="200">
        <v>20212</v>
      </c>
      <c r="J4783" s="200"/>
      <c r="K4783" s="237">
        <v>704.3</v>
      </c>
      <c r="L4783" s="237"/>
      <c r="M4783" s="288">
        <v>28.7</v>
      </c>
      <c r="N4783" s="288"/>
      <c r="O4783" s="311">
        <v>22021</v>
      </c>
      <c r="P4783" s="298"/>
      <c r="Q4783" s="299">
        <v>707.9</v>
      </c>
      <c r="R4783" s="299"/>
      <c r="S4783" s="300">
        <v>31.11</v>
      </c>
      <c r="T4783" s="301"/>
      <c r="U4783" s="246"/>
    </row>
    <row r="4784" spans="1:21" x14ac:dyDescent="0.25">
      <c r="A4784" s="294" t="s">
        <v>10198</v>
      </c>
      <c r="B4784" t="s">
        <v>677</v>
      </c>
      <c r="C4784" t="s">
        <v>678</v>
      </c>
      <c r="D4784" t="s">
        <v>679</v>
      </c>
      <c r="E4784" t="s">
        <v>10199</v>
      </c>
      <c r="F4784" t="s">
        <v>98</v>
      </c>
      <c r="G4784" t="s">
        <v>97</v>
      </c>
      <c r="H4784" t="s">
        <v>833</v>
      </c>
      <c r="I4784" s="200">
        <v>50177</v>
      </c>
      <c r="J4784" s="200"/>
      <c r="K4784" s="237">
        <v>1003.5</v>
      </c>
      <c r="L4784" s="237"/>
      <c r="M4784" s="288">
        <v>50</v>
      </c>
      <c r="N4784" s="288"/>
      <c r="O4784" s="311">
        <v>55915</v>
      </c>
      <c r="P4784" s="298"/>
      <c r="Q4784" s="299">
        <v>1025.96</v>
      </c>
      <c r="R4784" s="299"/>
      <c r="S4784" s="300">
        <v>54.5</v>
      </c>
      <c r="T4784" s="301"/>
      <c r="U4784" s="246"/>
    </row>
    <row r="4785" spans="1:21" x14ac:dyDescent="0.25">
      <c r="A4785" s="294" t="s">
        <v>10200</v>
      </c>
      <c r="B4785" t="s">
        <v>677</v>
      </c>
      <c r="C4785" t="s">
        <v>678</v>
      </c>
      <c r="D4785" t="s">
        <v>679</v>
      </c>
      <c r="E4785" t="s">
        <v>10201</v>
      </c>
      <c r="F4785" t="s">
        <v>98</v>
      </c>
      <c r="G4785" t="s">
        <v>97</v>
      </c>
      <c r="H4785" t="s">
        <v>833</v>
      </c>
      <c r="I4785" s="200">
        <v>15000</v>
      </c>
      <c r="J4785" s="200"/>
      <c r="K4785" s="237">
        <v>505.9</v>
      </c>
      <c r="L4785" s="237"/>
      <c r="M4785" s="288">
        <v>29.65</v>
      </c>
      <c r="N4785" s="288"/>
      <c r="O4785" s="311">
        <v>15000</v>
      </c>
      <c r="P4785" s="298"/>
      <c r="Q4785" s="299">
        <v>508.3</v>
      </c>
      <c r="R4785" s="299"/>
      <c r="S4785" s="300">
        <v>29.51</v>
      </c>
      <c r="T4785" s="301"/>
      <c r="U4785" s="246"/>
    </row>
    <row r="4786" spans="1:21" x14ac:dyDescent="0.25">
      <c r="A4786" s="294" t="s">
        <v>10202</v>
      </c>
      <c r="B4786" t="s">
        <v>704</v>
      </c>
      <c r="C4786" t="s">
        <v>705</v>
      </c>
      <c r="D4786" t="s">
        <v>706</v>
      </c>
      <c r="E4786" t="s">
        <v>10203</v>
      </c>
      <c r="F4786" t="s">
        <v>98</v>
      </c>
      <c r="G4786" t="s">
        <v>97</v>
      </c>
      <c r="H4786" t="s">
        <v>833</v>
      </c>
      <c r="I4786" s="200">
        <v>2940</v>
      </c>
      <c r="J4786" s="200"/>
      <c r="K4786" s="237">
        <v>115.04</v>
      </c>
      <c r="L4786" s="237"/>
      <c r="M4786" s="288">
        <v>25.56</v>
      </c>
      <c r="N4786" s="288"/>
      <c r="O4786" s="311">
        <v>5496</v>
      </c>
      <c r="P4786" s="298"/>
      <c r="Q4786" s="299">
        <v>118.11</v>
      </c>
      <c r="R4786" s="299"/>
      <c r="S4786" s="300">
        <v>46.53</v>
      </c>
      <c r="T4786" s="301"/>
      <c r="U4786" s="246"/>
    </row>
    <row r="4787" spans="1:21" x14ac:dyDescent="0.25">
      <c r="A4787" s="294" t="s">
        <v>10204</v>
      </c>
      <c r="B4787" t="s">
        <v>704</v>
      </c>
      <c r="C4787" t="s">
        <v>705</v>
      </c>
      <c r="D4787" t="s">
        <v>706</v>
      </c>
      <c r="E4787" t="s">
        <v>10205</v>
      </c>
      <c r="F4787" t="s">
        <v>98</v>
      </c>
      <c r="G4787" t="s">
        <v>97</v>
      </c>
      <c r="H4787" t="s">
        <v>833</v>
      </c>
      <c r="I4787" s="200">
        <v>104992</v>
      </c>
      <c r="J4787" s="200"/>
      <c r="K4787" s="237">
        <v>3981.5</v>
      </c>
      <c r="L4787" s="237"/>
      <c r="M4787" s="288">
        <v>26.37</v>
      </c>
      <c r="N4787" s="288"/>
      <c r="O4787" s="311">
        <v>109210</v>
      </c>
      <c r="P4787" s="298"/>
      <c r="Q4787" s="299">
        <v>4004.1</v>
      </c>
      <c r="R4787" s="299"/>
      <c r="S4787" s="300">
        <v>27.27</v>
      </c>
      <c r="T4787" s="301"/>
      <c r="U4787" s="246"/>
    </row>
    <row r="4788" spans="1:21" x14ac:dyDescent="0.25">
      <c r="A4788" s="294" t="s">
        <v>10206</v>
      </c>
      <c r="B4788" t="s">
        <v>704</v>
      </c>
      <c r="C4788" t="s">
        <v>705</v>
      </c>
      <c r="D4788" t="s">
        <v>706</v>
      </c>
      <c r="E4788" t="s">
        <v>10207</v>
      </c>
      <c r="F4788" t="s">
        <v>98</v>
      </c>
      <c r="G4788" t="s">
        <v>97</v>
      </c>
      <c r="H4788" t="s">
        <v>833</v>
      </c>
      <c r="I4788" s="200">
        <v>567612</v>
      </c>
      <c r="J4788" s="200"/>
      <c r="K4788" s="237">
        <v>9541.2999999999993</v>
      </c>
      <c r="L4788" s="237"/>
      <c r="M4788" s="288">
        <v>59.49</v>
      </c>
      <c r="N4788" s="288"/>
      <c r="O4788" s="311">
        <v>661452</v>
      </c>
      <c r="P4788" s="298"/>
      <c r="Q4788" s="299">
        <v>9670.4</v>
      </c>
      <c r="R4788" s="299"/>
      <c r="S4788" s="300">
        <v>68.400000000000006</v>
      </c>
      <c r="T4788" s="301"/>
      <c r="U4788" s="246"/>
    </row>
    <row r="4789" spans="1:21" x14ac:dyDescent="0.25">
      <c r="A4789" s="294" t="s">
        <v>10208</v>
      </c>
      <c r="B4789" t="s">
        <v>704</v>
      </c>
      <c r="C4789" t="s">
        <v>705</v>
      </c>
      <c r="D4789" t="s">
        <v>706</v>
      </c>
      <c r="E4789" t="s">
        <v>10209</v>
      </c>
      <c r="F4789" t="s">
        <v>98</v>
      </c>
      <c r="G4789" t="s">
        <v>97</v>
      </c>
      <c r="H4789" t="s">
        <v>833</v>
      </c>
      <c r="I4789" s="200">
        <v>15976</v>
      </c>
      <c r="J4789" s="200"/>
      <c r="K4789" s="237">
        <v>718.7</v>
      </c>
      <c r="L4789" s="237"/>
      <c r="M4789" s="288">
        <v>22.23</v>
      </c>
      <c r="N4789" s="288"/>
      <c r="O4789" s="311">
        <v>16446</v>
      </c>
      <c r="P4789" s="298"/>
      <c r="Q4789" s="299">
        <v>742.7</v>
      </c>
      <c r="R4789" s="299"/>
      <c r="S4789" s="300">
        <v>22.14</v>
      </c>
      <c r="T4789" s="301"/>
      <c r="U4789" s="246"/>
    </row>
    <row r="4790" spans="1:21" x14ac:dyDescent="0.25">
      <c r="A4790" s="294" t="s">
        <v>10210</v>
      </c>
      <c r="B4790" t="s">
        <v>704</v>
      </c>
      <c r="C4790" t="s">
        <v>705</v>
      </c>
      <c r="D4790" t="s">
        <v>706</v>
      </c>
      <c r="E4790" t="s">
        <v>5619</v>
      </c>
      <c r="F4790" t="s">
        <v>98</v>
      </c>
      <c r="G4790" t="s">
        <v>97</v>
      </c>
      <c r="H4790" t="s">
        <v>833</v>
      </c>
      <c r="I4790" s="200">
        <v>19000</v>
      </c>
      <c r="J4790" s="200"/>
      <c r="K4790" s="237">
        <v>473.3</v>
      </c>
      <c r="L4790" s="237"/>
      <c r="M4790" s="288">
        <v>40.14</v>
      </c>
      <c r="N4790" s="288"/>
      <c r="O4790" s="311">
        <v>20972</v>
      </c>
      <c r="P4790" s="298"/>
      <c r="Q4790" s="299">
        <v>514.4</v>
      </c>
      <c r="R4790" s="299"/>
      <c r="S4790" s="300">
        <v>40.770000000000003</v>
      </c>
      <c r="T4790" s="301"/>
      <c r="U4790" s="246"/>
    </row>
    <row r="4791" spans="1:21" x14ac:dyDescent="0.25">
      <c r="A4791" s="294" t="s">
        <v>10211</v>
      </c>
      <c r="B4791" t="s">
        <v>704</v>
      </c>
      <c r="C4791" t="s">
        <v>705</v>
      </c>
      <c r="D4791" t="s">
        <v>706</v>
      </c>
      <c r="E4791" t="s">
        <v>10212</v>
      </c>
      <c r="F4791" t="s">
        <v>98</v>
      </c>
      <c r="G4791" t="s">
        <v>97</v>
      </c>
      <c r="H4791" t="s">
        <v>830</v>
      </c>
      <c r="I4791" s="200">
        <v>129500</v>
      </c>
      <c r="J4791" s="200"/>
      <c r="K4791" s="237">
        <v>12850.1</v>
      </c>
      <c r="L4791" s="237"/>
      <c r="M4791" s="288">
        <v>10.08</v>
      </c>
      <c r="N4791" s="288"/>
      <c r="O4791" s="311">
        <v>152250</v>
      </c>
      <c r="P4791" s="298"/>
      <c r="Q4791" s="299">
        <v>13112.7</v>
      </c>
      <c r="R4791" s="299"/>
      <c r="S4791" s="300">
        <v>11.61</v>
      </c>
      <c r="T4791" s="301"/>
      <c r="U4791" s="246"/>
    </row>
    <row r="4792" spans="1:21" x14ac:dyDescent="0.25">
      <c r="A4792" s="294" t="s">
        <v>10213</v>
      </c>
      <c r="B4792" t="s">
        <v>704</v>
      </c>
      <c r="C4792" t="s">
        <v>705</v>
      </c>
      <c r="D4792" t="s">
        <v>706</v>
      </c>
      <c r="E4792" t="s">
        <v>10214</v>
      </c>
      <c r="F4792" t="s">
        <v>98</v>
      </c>
      <c r="G4792" t="s">
        <v>97</v>
      </c>
      <c r="H4792" t="s">
        <v>833</v>
      </c>
      <c r="I4792" s="200">
        <v>73031</v>
      </c>
      <c r="J4792" s="200"/>
      <c r="K4792" s="237">
        <v>1242.7</v>
      </c>
      <c r="L4792" s="237"/>
      <c r="M4792" s="288">
        <v>58.77</v>
      </c>
      <c r="N4792" s="288"/>
      <c r="O4792" s="311">
        <v>82748</v>
      </c>
      <c r="P4792" s="298"/>
      <c r="Q4792" s="299">
        <v>1273.5</v>
      </c>
      <c r="R4792" s="299"/>
      <c r="S4792" s="300">
        <v>64.98</v>
      </c>
      <c r="T4792" s="301"/>
      <c r="U4792" s="246"/>
    </row>
    <row r="4793" spans="1:21" x14ac:dyDescent="0.25">
      <c r="A4793" s="294" t="s">
        <v>10215</v>
      </c>
      <c r="B4793" t="s">
        <v>704</v>
      </c>
      <c r="C4793" t="s">
        <v>705</v>
      </c>
      <c r="D4793" t="s">
        <v>706</v>
      </c>
      <c r="E4793" t="s">
        <v>4628</v>
      </c>
      <c r="F4793" t="s">
        <v>98</v>
      </c>
      <c r="G4793" t="s">
        <v>97</v>
      </c>
      <c r="H4793" t="s">
        <v>833</v>
      </c>
      <c r="I4793" s="200">
        <v>13995</v>
      </c>
      <c r="J4793" s="200"/>
      <c r="K4793" s="237">
        <v>277.7</v>
      </c>
      <c r="L4793" s="237"/>
      <c r="M4793" s="288">
        <v>50.4</v>
      </c>
      <c r="N4793" s="288"/>
      <c r="O4793" s="311">
        <v>14135</v>
      </c>
      <c r="P4793" s="298"/>
      <c r="Q4793" s="299">
        <v>280.5</v>
      </c>
      <c r="R4793" s="299"/>
      <c r="S4793" s="300">
        <v>50.39</v>
      </c>
      <c r="T4793" s="301"/>
      <c r="U4793" s="246"/>
    </row>
    <row r="4794" spans="1:21" x14ac:dyDescent="0.25">
      <c r="A4794" s="294" t="s">
        <v>10216</v>
      </c>
      <c r="B4794" t="s">
        <v>704</v>
      </c>
      <c r="C4794" t="s">
        <v>705</v>
      </c>
      <c r="D4794" t="s">
        <v>706</v>
      </c>
      <c r="E4794" t="s">
        <v>10217</v>
      </c>
      <c r="F4794" t="s">
        <v>98</v>
      </c>
      <c r="G4794" t="s">
        <v>97</v>
      </c>
      <c r="H4794" t="s">
        <v>833</v>
      </c>
      <c r="I4794" s="200">
        <v>760500</v>
      </c>
      <c r="J4794" s="200"/>
      <c r="K4794" s="237">
        <v>11687.4</v>
      </c>
      <c r="L4794" s="237"/>
      <c r="M4794" s="288">
        <v>65.069999999999993</v>
      </c>
      <c r="N4794" s="288"/>
      <c r="O4794" s="311">
        <v>941003</v>
      </c>
      <c r="P4794" s="298"/>
      <c r="Q4794" s="299">
        <v>11908.4</v>
      </c>
      <c r="R4794" s="299"/>
      <c r="S4794" s="300">
        <v>79.02</v>
      </c>
      <c r="T4794" s="301"/>
      <c r="U4794" s="246"/>
    </row>
    <row r="4795" spans="1:21" x14ac:dyDescent="0.25">
      <c r="A4795" s="294" t="s">
        <v>10218</v>
      </c>
      <c r="B4795" t="s">
        <v>704</v>
      </c>
      <c r="C4795" t="s">
        <v>705</v>
      </c>
      <c r="D4795" t="s">
        <v>706</v>
      </c>
      <c r="E4795" t="s">
        <v>10219</v>
      </c>
      <c r="F4795" t="s">
        <v>98</v>
      </c>
      <c r="G4795" t="s">
        <v>97</v>
      </c>
      <c r="H4795" t="s">
        <v>833</v>
      </c>
      <c r="I4795" s="200">
        <v>22298</v>
      </c>
      <c r="J4795" s="200"/>
      <c r="K4795" s="237">
        <v>422.1</v>
      </c>
      <c r="L4795" s="237"/>
      <c r="M4795" s="288">
        <v>52.83</v>
      </c>
      <c r="N4795" s="288"/>
      <c r="O4795" s="311">
        <v>22599</v>
      </c>
      <c r="P4795" s="298"/>
      <c r="Q4795" s="299">
        <v>427.7</v>
      </c>
      <c r="R4795" s="299"/>
      <c r="S4795" s="300">
        <v>52.84</v>
      </c>
      <c r="T4795" s="301"/>
      <c r="U4795" s="246"/>
    </row>
    <row r="4796" spans="1:21" x14ac:dyDescent="0.25">
      <c r="A4796" s="294" t="s">
        <v>10220</v>
      </c>
      <c r="B4796" t="s">
        <v>704</v>
      </c>
      <c r="C4796" t="s">
        <v>705</v>
      </c>
      <c r="D4796" t="s">
        <v>706</v>
      </c>
      <c r="E4796" t="s">
        <v>10221</v>
      </c>
      <c r="F4796" t="s">
        <v>98</v>
      </c>
      <c r="G4796" t="s">
        <v>97</v>
      </c>
      <c r="H4796" t="s">
        <v>833</v>
      </c>
      <c r="I4796" s="200">
        <v>136906</v>
      </c>
      <c r="J4796" s="200"/>
      <c r="K4796" s="237">
        <v>2453.5</v>
      </c>
      <c r="L4796" s="237"/>
      <c r="M4796" s="288">
        <v>55.8</v>
      </c>
      <c r="N4796" s="288"/>
      <c r="O4796" s="311">
        <v>141173</v>
      </c>
      <c r="P4796" s="298"/>
      <c r="Q4796" s="299">
        <v>2493.9</v>
      </c>
      <c r="R4796" s="299"/>
      <c r="S4796" s="300">
        <v>56.61</v>
      </c>
      <c r="T4796" s="301"/>
      <c r="U4796" s="246"/>
    </row>
    <row r="4797" spans="1:21" x14ac:dyDescent="0.25">
      <c r="A4797" s="294" t="s">
        <v>10222</v>
      </c>
      <c r="B4797" t="s">
        <v>710</v>
      </c>
      <c r="C4797" t="s">
        <v>711</v>
      </c>
      <c r="D4797" t="s">
        <v>712</v>
      </c>
      <c r="E4797" t="s">
        <v>1661</v>
      </c>
      <c r="F4797" t="s">
        <v>98</v>
      </c>
      <c r="G4797" t="s">
        <v>97</v>
      </c>
      <c r="H4797" t="s">
        <v>833</v>
      </c>
      <c r="I4797" s="200">
        <v>23000</v>
      </c>
      <c r="J4797" s="200"/>
      <c r="K4797" s="237">
        <v>417.35</v>
      </c>
      <c r="L4797" s="237"/>
      <c r="M4797" s="288">
        <v>55.11</v>
      </c>
      <c r="N4797" s="288"/>
      <c r="O4797" s="311">
        <v>23000</v>
      </c>
      <c r="P4797" s="298"/>
      <c r="Q4797" s="299">
        <v>423.5</v>
      </c>
      <c r="R4797" s="299"/>
      <c r="S4797" s="300">
        <v>54.31</v>
      </c>
      <c r="T4797" s="301"/>
      <c r="U4797" s="246"/>
    </row>
    <row r="4798" spans="1:21" x14ac:dyDescent="0.25">
      <c r="A4798" s="294" t="s">
        <v>10223</v>
      </c>
      <c r="B4798" t="s">
        <v>710</v>
      </c>
      <c r="C4798" t="s">
        <v>711</v>
      </c>
      <c r="D4798" t="s">
        <v>712</v>
      </c>
      <c r="E4798" t="s">
        <v>10224</v>
      </c>
      <c r="F4798" t="s">
        <v>98</v>
      </c>
      <c r="G4798" t="s">
        <v>97</v>
      </c>
      <c r="H4798" t="s">
        <v>833</v>
      </c>
      <c r="I4798" s="200">
        <v>250700</v>
      </c>
      <c r="J4798" s="200"/>
      <c r="K4798" s="237">
        <v>4344.26</v>
      </c>
      <c r="L4798" s="237"/>
      <c r="M4798" s="288">
        <v>57.71</v>
      </c>
      <c r="N4798" s="288"/>
      <c r="O4798" s="311">
        <v>257800</v>
      </c>
      <c r="P4798" s="298"/>
      <c r="Q4798" s="299">
        <v>4383.7</v>
      </c>
      <c r="R4798" s="299"/>
      <c r="S4798" s="300">
        <v>58.81</v>
      </c>
      <c r="T4798" s="301"/>
      <c r="U4798" s="246"/>
    </row>
    <row r="4799" spans="1:21" x14ac:dyDescent="0.25">
      <c r="A4799" s="294" t="s">
        <v>10225</v>
      </c>
      <c r="B4799" t="s">
        <v>710</v>
      </c>
      <c r="C4799" t="s">
        <v>711</v>
      </c>
      <c r="D4799" t="s">
        <v>712</v>
      </c>
      <c r="E4799" t="s">
        <v>10226</v>
      </c>
      <c r="F4799" t="s">
        <v>98</v>
      </c>
      <c r="G4799" t="s">
        <v>97</v>
      </c>
      <c r="H4799" t="s">
        <v>833</v>
      </c>
      <c r="I4799" s="200">
        <v>10324</v>
      </c>
      <c r="J4799" s="200"/>
      <c r="K4799" s="237">
        <v>200.87</v>
      </c>
      <c r="L4799" s="237"/>
      <c r="M4799" s="288">
        <v>51.4</v>
      </c>
      <c r="N4799" s="288"/>
      <c r="O4799" s="311">
        <v>10913</v>
      </c>
      <c r="P4799" s="298"/>
      <c r="Q4799" s="299">
        <v>205.1</v>
      </c>
      <c r="R4799" s="299"/>
      <c r="S4799" s="300">
        <v>53.21</v>
      </c>
      <c r="T4799" s="301"/>
      <c r="U4799" s="246"/>
    </row>
    <row r="4800" spans="1:21" x14ac:dyDescent="0.25">
      <c r="A4800" s="294" t="s">
        <v>10227</v>
      </c>
      <c r="B4800" t="s">
        <v>710</v>
      </c>
      <c r="C4800" t="s">
        <v>711</v>
      </c>
      <c r="D4800" t="s">
        <v>712</v>
      </c>
      <c r="E4800" t="s">
        <v>10228</v>
      </c>
      <c r="F4800" t="s">
        <v>98</v>
      </c>
      <c r="G4800" t="s">
        <v>97</v>
      </c>
      <c r="H4800" t="s">
        <v>833</v>
      </c>
      <c r="I4800" s="200">
        <v>177470</v>
      </c>
      <c r="J4800" s="200"/>
      <c r="K4800" s="237">
        <v>1675.76</v>
      </c>
      <c r="L4800" s="237"/>
      <c r="M4800" s="288">
        <v>105.9</v>
      </c>
      <c r="N4800" s="288"/>
      <c r="O4800" s="311">
        <v>201920</v>
      </c>
      <c r="P4800" s="298"/>
      <c r="Q4800" s="299">
        <v>1686.5</v>
      </c>
      <c r="R4800" s="299"/>
      <c r="S4800" s="300">
        <v>119.73</v>
      </c>
      <c r="T4800" s="301"/>
      <c r="U4800" s="246"/>
    </row>
    <row r="4801" spans="1:21" x14ac:dyDescent="0.25">
      <c r="A4801" s="294" t="s">
        <v>10229</v>
      </c>
      <c r="B4801" t="s">
        <v>710</v>
      </c>
      <c r="C4801" t="s">
        <v>711</v>
      </c>
      <c r="D4801" t="s">
        <v>712</v>
      </c>
      <c r="E4801" t="s">
        <v>10230</v>
      </c>
      <c r="F4801" t="s">
        <v>98</v>
      </c>
      <c r="G4801" t="s">
        <v>97</v>
      </c>
      <c r="H4801" t="s">
        <v>833</v>
      </c>
      <c r="I4801" s="200">
        <v>26588</v>
      </c>
      <c r="J4801" s="200"/>
      <c r="K4801" s="237">
        <v>449.89</v>
      </c>
      <c r="L4801" s="237"/>
      <c r="M4801" s="288">
        <v>59.1</v>
      </c>
      <c r="N4801" s="288"/>
      <c r="O4801" s="311">
        <v>26588</v>
      </c>
      <c r="P4801" s="298"/>
      <c r="Q4801" s="299">
        <v>460.6</v>
      </c>
      <c r="R4801" s="299"/>
      <c r="S4801" s="300">
        <v>57.72</v>
      </c>
      <c r="T4801" s="301"/>
      <c r="U4801" s="246"/>
    </row>
    <row r="4802" spans="1:21" x14ac:dyDescent="0.25">
      <c r="A4802" s="294" t="s">
        <v>10231</v>
      </c>
      <c r="B4802" t="s">
        <v>710</v>
      </c>
      <c r="C4802" t="s">
        <v>711</v>
      </c>
      <c r="D4802" t="s">
        <v>712</v>
      </c>
      <c r="E4802" t="s">
        <v>10232</v>
      </c>
      <c r="F4802" t="s">
        <v>98</v>
      </c>
      <c r="G4802" t="s">
        <v>97</v>
      </c>
      <c r="H4802" t="s">
        <v>833</v>
      </c>
      <c r="I4802" s="200">
        <v>269287</v>
      </c>
      <c r="J4802" s="200"/>
      <c r="K4802" s="237">
        <v>1796.93</v>
      </c>
      <c r="L4802" s="237"/>
      <c r="M4802" s="288">
        <v>149.86000000000001</v>
      </c>
      <c r="N4802" s="288"/>
      <c r="O4802" s="311">
        <v>269231</v>
      </c>
      <c r="P4802" s="298"/>
      <c r="Q4802" s="299">
        <v>1791.2</v>
      </c>
      <c r="R4802" s="299"/>
      <c r="S4802" s="300">
        <v>150.31</v>
      </c>
      <c r="T4802" s="301"/>
      <c r="U4802" s="246"/>
    </row>
    <row r="4803" spans="1:21" x14ac:dyDescent="0.25">
      <c r="A4803" s="294" t="s">
        <v>10233</v>
      </c>
      <c r="B4803" t="s">
        <v>710</v>
      </c>
      <c r="C4803" t="s">
        <v>711</v>
      </c>
      <c r="D4803" t="s">
        <v>712</v>
      </c>
      <c r="E4803" t="s">
        <v>10234</v>
      </c>
      <c r="F4803" t="s">
        <v>98</v>
      </c>
      <c r="G4803" t="s">
        <v>97</v>
      </c>
      <c r="H4803" t="s">
        <v>833</v>
      </c>
      <c r="I4803" s="200">
        <v>312127</v>
      </c>
      <c r="J4803" s="200"/>
      <c r="K4803" s="237">
        <v>5022.68</v>
      </c>
      <c r="L4803" s="237"/>
      <c r="M4803" s="288">
        <v>62.14</v>
      </c>
      <c r="N4803" s="288"/>
      <c r="O4803" s="311">
        <v>347797</v>
      </c>
      <c r="P4803" s="298"/>
      <c r="Q4803" s="299">
        <v>5003.3999999999996</v>
      </c>
      <c r="R4803" s="299"/>
      <c r="S4803" s="300">
        <v>69.510000000000005</v>
      </c>
      <c r="T4803" s="301"/>
      <c r="U4803" s="246"/>
    </row>
    <row r="4804" spans="1:21" x14ac:dyDescent="0.25">
      <c r="A4804" s="294" t="s">
        <v>10235</v>
      </c>
      <c r="B4804" t="s">
        <v>710</v>
      </c>
      <c r="C4804" t="s">
        <v>711</v>
      </c>
      <c r="D4804" t="s">
        <v>712</v>
      </c>
      <c r="E4804" t="s">
        <v>10236</v>
      </c>
      <c r="F4804" t="s">
        <v>98</v>
      </c>
      <c r="G4804" t="s">
        <v>97</v>
      </c>
      <c r="H4804" t="s">
        <v>833</v>
      </c>
      <c r="I4804" s="200">
        <v>142000</v>
      </c>
      <c r="J4804" s="200"/>
      <c r="K4804" s="237">
        <v>1290.1199999999999</v>
      </c>
      <c r="L4804" s="237"/>
      <c r="M4804" s="288">
        <v>110.07</v>
      </c>
      <c r="N4804" s="288"/>
      <c r="O4804" s="311">
        <v>146000</v>
      </c>
      <c r="P4804" s="298"/>
      <c r="Q4804" s="299">
        <v>1305.2</v>
      </c>
      <c r="R4804" s="299"/>
      <c r="S4804" s="300">
        <v>111.86</v>
      </c>
      <c r="T4804" s="301"/>
      <c r="U4804" s="246"/>
    </row>
    <row r="4805" spans="1:21" x14ac:dyDescent="0.25">
      <c r="A4805" s="294" t="s">
        <v>10237</v>
      </c>
      <c r="B4805" t="s">
        <v>710</v>
      </c>
      <c r="C4805" t="s">
        <v>711</v>
      </c>
      <c r="D4805" t="s">
        <v>712</v>
      </c>
      <c r="E4805" t="s">
        <v>10238</v>
      </c>
      <c r="F4805" t="s">
        <v>98</v>
      </c>
      <c r="G4805" t="s">
        <v>97</v>
      </c>
      <c r="H4805" t="s">
        <v>833</v>
      </c>
      <c r="I4805" s="200">
        <v>117759</v>
      </c>
      <c r="J4805" s="200"/>
      <c r="K4805" s="237">
        <v>1509.52</v>
      </c>
      <c r="L4805" s="237"/>
      <c r="M4805" s="288">
        <v>78.010000000000005</v>
      </c>
      <c r="N4805" s="288"/>
      <c r="O4805" s="311">
        <v>119995</v>
      </c>
      <c r="P4805" s="298"/>
      <c r="Q4805" s="299">
        <v>1525.3</v>
      </c>
      <c r="R4805" s="299"/>
      <c r="S4805" s="300">
        <v>78.67</v>
      </c>
      <c r="T4805" s="301"/>
      <c r="U4805" s="246"/>
    </row>
    <row r="4806" spans="1:21" x14ac:dyDescent="0.25">
      <c r="A4806" s="294" t="s">
        <v>10239</v>
      </c>
      <c r="B4806" t="s">
        <v>710</v>
      </c>
      <c r="C4806" t="s">
        <v>711</v>
      </c>
      <c r="D4806" t="s">
        <v>712</v>
      </c>
      <c r="E4806" t="s">
        <v>10240</v>
      </c>
      <c r="F4806" t="s">
        <v>98</v>
      </c>
      <c r="G4806" t="s">
        <v>97</v>
      </c>
      <c r="H4806" t="s">
        <v>833</v>
      </c>
      <c r="I4806" s="200">
        <v>69742</v>
      </c>
      <c r="J4806" s="200"/>
      <c r="K4806" s="237">
        <v>2193.06</v>
      </c>
      <c r="L4806" s="237"/>
      <c r="M4806" s="288">
        <v>31.8</v>
      </c>
      <c r="N4806" s="288"/>
      <c r="O4806" s="311">
        <v>77524</v>
      </c>
      <c r="P4806" s="298"/>
      <c r="Q4806" s="299">
        <v>2215</v>
      </c>
      <c r="R4806" s="299"/>
      <c r="S4806" s="300">
        <v>35</v>
      </c>
      <c r="T4806" s="301"/>
      <c r="U4806" s="246"/>
    </row>
    <row r="4807" spans="1:21" x14ac:dyDescent="0.25">
      <c r="A4807" s="294" t="s">
        <v>10241</v>
      </c>
      <c r="B4807" t="s">
        <v>710</v>
      </c>
      <c r="C4807" t="s">
        <v>711</v>
      </c>
      <c r="D4807" t="s">
        <v>712</v>
      </c>
      <c r="E4807" t="s">
        <v>10242</v>
      </c>
      <c r="F4807" t="s">
        <v>98</v>
      </c>
      <c r="G4807" t="s">
        <v>97</v>
      </c>
      <c r="H4807" t="s">
        <v>833</v>
      </c>
      <c r="I4807" s="200">
        <v>122467</v>
      </c>
      <c r="J4807" s="200"/>
      <c r="K4807" s="237">
        <v>1111.9000000000001</v>
      </c>
      <c r="L4807" s="237"/>
      <c r="M4807" s="288">
        <v>110.14</v>
      </c>
      <c r="N4807" s="288"/>
      <c r="O4807" s="311">
        <v>125052</v>
      </c>
      <c r="P4807" s="298"/>
      <c r="Q4807" s="299">
        <v>1113.0999999999999</v>
      </c>
      <c r="R4807" s="299"/>
      <c r="S4807" s="300">
        <v>112.35</v>
      </c>
      <c r="T4807" s="301"/>
      <c r="U4807" s="246"/>
    </row>
    <row r="4808" spans="1:21" x14ac:dyDescent="0.25">
      <c r="A4808" s="294" t="s">
        <v>10243</v>
      </c>
      <c r="B4808" t="s">
        <v>710</v>
      </c>
      <c r="C4808" t="s">
        <v>711</v>
      </c>
      <c r="D4808" t="s">
        <v>712</v>
      </c>
      <c r="E4808" t="s">
        <v>10244</v>
      </c>
      <c r="F4808" t="s">
        <v>98</v>
      </c>
      <c r="G4808" t="s">
        <v>97</v>
      </c>
      <c r="H4808" t="s">
        <v>833</v>
      </c>
      <c r="I4808" s="200">
        <v>327018</v>
      </c>
      <c r="J4808" s="200"/>
      <c r="K4808" s="237">
        <v>4029.94</v>
      </c>
      <c r="L4808" s="237"/>
      <c r="M4808" s="288">
        <v>81.150000000000006</v>
      </c>
      <c r="N4808" s="288"/>
      <c r="O4808" s="311">
        <v>389502</v>
      </c>
      <c r="P4808" s="298"/>
      <c r="Q4808" s="299">
        <v>4170.2</v>
      </c>
      <c r="R4808" s="299"/>
      <c r="S4808" s="300">
        <v>93.4</v>
      </c>
      <c r="T4808" s="301"/>
      <c r="U4808" s="246"/>
    </row>
    <row r="4809" spans="1:21" x14ac:dyDescent="0.25">
      <c r="A4809" s="294" t="s">
        <v>10245</v>
      </c>
      <c r="B4809" t="s">
        <v>710</v>
      </c>
      <c r="C4809" t="s">
        <v>711</v>
      </c>
      <c r="D4809" t="s">
        <v>712</v>
      </c>
      <c r="E4809" t="s">
        <v>10246</v>
      </c>
      <c r="F4809" t="s">
        <v>98</v>
      </c>
      <c r="G4809" t="s">
        <v>97</v>
      </c>
      <c r="H4809" t="s">
        <v>833</v>
      </c>
      <c r="I4809" s="200">
        <v>163950</v>
      </c>
      <c r="J4809" s="200"/>
      <c r="K4809" s="237">
        <v>1961.37</v>
      </c>
      <c r="L4809" s="237"/>
      <c r="M4809" s="288">
        <v>83.59</v>
      </c>
      <c r="N4809" s="288"/>
      <c r="O4809" s="311">
        <v>176299</v>
      </c>
      <c r="P4809" s="298"/>
      <c r="Q4809" s="299">
        <v>1917.5</v>
      </c>
      <c r="R4809" s="299"/>
      <c r="S4809" s="300">
        <v>91.94</v>
      </c>
      <c r="T4809" s="301"/>
      <c r="U4809" s="246"/>
    </row>
    <row r="4810" spans="1:21" x14ac:dyDescent="0.25">
      <c r="A4810" s="294" t="s">
        <v>10247</v>
      </c>
      <c r="B4810" t="s">
        <v>710</v>
      </c>
      <c r="C4810" t="s">
        <v>711</v>
      </c>
      <c r="D4810" t="s">
        <v>712</v>
      </c>
      <c r="E4810" t="s">
        <v>10248</v>
      </c>
      <c r="F4810" t="s">
        <v>98</v>
      </c>
      <c r="G4810" t="s">
        <v>97</v>
      </c>
      <c r="H4810" t="s">
        <v>833</v>
      </c>
      <c r="I4810" s="200">
        <v>32500</v>
      </c>
      <c r="J4810" s="200"/>
      <c r="K4810" s="237">
        <v>436.54</v>
      </c>
      <c r="L4810" s="237"/>
      <c r="M4810" s="288">
        <v>74.45</v>
      </c>
      <c r="N4810" s="288"/>
      <c r="O4810" s="311">
        <v>33475</v>
      </c>
      <c r="P4810" s="298"/>
      <c r="Q4810" s="299">
        <v>440.3</v>
      </c>
      <c r="R4810" s="299"/>
      <c r="S4810" s="300">
        <v>76.03</v>
      </c>
      <c r="T4810" s="301"/>
      <c r="U4810" s="246"/>
    </row>
    <row r="4811" spans="1:21" x14ac:dyDescent="0.25">
      <c r="A4811" s="294" t="s">
        <v>10249</v>
      </c>
      <c r="B4811" t="s">
        <v>710</v>
      </c>
      <c r="C4811" t="s">
        <v>711</v>
      </c>
      <c r="D4811" t="s">
        <v>712</v>
      </c>
      <c r="E4811" t="s">
        <v>10250</v>
      </c>
      <c r="F4811" t="s">
        <v>98</v>
      </c>
      <c r="G4811" t="s">
        <v>97</v>
      </c>
      <c r="H4811" t="s">
        <v>833</v>
      </c>
      <c r="I4811" s="200">
        <v>21415</v>
      </c>
      <c r="J4811" s="200"/>
      <c r="K4811" s="237">
        <v>386.46</v>
      </c>
      <c r="L4811" s="237"/>
      <c r="M4811" s="288">
        <v>55.41</v>
      </c>
      <c r="N4811" s="288"/>
      <c r="O4811" s="311">
        <v>21592</v>
      </c>
      <c r="P4811" s="298"/>
      <c r="Q4811" s="299">
        <v>389.7</v>
      </c>
      <c r="R4811" s="299"/>
      <c r="S4811" s="300">
        <v>55.41</v>
      </c>
      <c r="T4811" s="301"/>
      <c r="U4811" s="246"/>
    </row>
    <row r="4812" spans="1:21" x14ac:dyDescent="0.25">
      <c r="A4812" s="294" t="s">
        <v>10251</v>
      </c>
      <c r="B4812" t="s">
        <v>710</v>
      </c>
      <c r="C4812" t="s">
        <v>711</v>
      </c>
      <c r="D4812" t="s">
        <v>712</v>
      </c>
      <c r="E4812" t="s">
        <v>10252</v>
      </c>
      <c r="F4812" t="s">
        <v>98</v>
      </c>
      <c r="G4812" t="s">
        <v>97</v>
      </c>
      <c r="H4812" t="s">
        <v>833</v>
      </c>
      <c r="I4812" s="200">
        <v>75000</v>
      </c>
      <c r="J4812" s="200"/>
      <c r="K4812" s="237">
        <v>892.91</v>
      </c>
      <c r="L4812" s="237"/>
      <c r="M4812" s="288">
        <v>84</v>
      </c>
      <c r="N4812" s="288"/>
      <c r="O4812" s="311">
        <v>75000</v>
      </c>
      <c r="P4812" s="298"/>
      <c r="Q4812" s="299">
        <v>892.2</v>
      </c>
      <c r="R4812" s="299"/>
      <c r="S4812" s="300">
        <v>84.06</v>
      </c>
      <c r="T4812" s="301"/>
      <c r="U4812" s="246"/>
    </row>
    <row r="4813" spans="1:21" x14ac:dyDescent="0.25">
      <c r="A4813" s="294" t="s">
        <v>10253</v>
      </c>
      <c r="B4813" t="s">
        <v>710</v>
      </c>
      <c r="C4813" t="s">
        <v>711</v>
      </c>
      <c r="D4813" t="s">
        <v>712</v>
      </c>
      <c r="E4813" t="s">
        <v>10254</v>
      </c>
      <c r="F4813" t="s">
        <v>98</v>
      </c>
      <c r="G4813" t="s">
        <v>97</v>
      </c>
      <c r="H4813" t="s">
        <v>833</v>
      </c>
      <c r="I4813" s="200">
        <v>42052</v>
      </c>
      <c r="J4813" s="200"/>
      <c r="K4813" s="237">
        <v>595.33000000000004</v>
      </c>
      <c r="L4813" s="237"/>
      <c r="M4813" s="288">
        <v>70.64</v>
      </c>
      <c r="N4813" s="288"/>
      <c r="O4813" s="311">
        <v>50462</v>
      </c>
      <c r="P4813" s="298"/>
      <c r="Q4813" s="299">
        <v>593.4</v>
      </c>
      <c r="R4813" s="299"/>
      <c r="S4813" s="300">
        <v>85.04</v>
      </c>
      <c r="T4813" s="301"/>
      <c r="U4813" s="246"/>
    </row>
    <row r="4814" spans="1:21" x14ac:dyDescent="0.25">
      <c r="A4814" s="294" t="s">
        <v>10255</v>
      </c>
      <c r="B4814" t="s">
        <v>710</v>
      </c>
      <c r="C4814" t="s">
        <v>711</v>
      </c>
      <c r="D4814" t="s">
        <v>712</v>
      </c>
      <c r="E4814" t="s">
        <v>10256</v>
      </c>
      <c r="F4814" t="s">
        <v>98</v>
      </c>
      <c r="G4814" t="s">
        <v>97</v>
      </c>
      <c r="H4814" t="s">
        <v>833</v>
      </c>
      <c r="I4814" s="200">
        <v>25769</v>
      </c>
      <c r="J4814" s="200"/>
      <c r="K4814" s="237">
        <v>392.08</v>
      </c>
      <c r="L4814" s="237"/>
      <c r="M4814" s="288">
        <v>65.72</v>
      </c>
      <c r="N4814" s="288"/>
      <c r="O4814" s="311">
        <v>25769</v>
      </c>
      <c r="P4814" s="298"/>
      <c r="Q4814" s="299">
        <v>370.1</v>
      </c>
      <c r="R4814" s="299"/>
      <c r="S4814" s="300">
        <v>69.63</v>
      </c>
      <c r="T4814" s="301"/>
      <c r="U4814" s="246"/>
    </row>
    <row r="4815" spans="1:21" x14ac:dyDescent="0.25">
      <c r="A4815" s="294" t="s">
        <v>10257</v>
      </c>
      <c r="B4815" t="s">
        <v>710</v>
      </c>
      <c r="C4815" t="s">
        <v>711</v>
      </c>
      <c r="D4815" t="s">
        <v>712</v>
      </c>
      <c r="E4815" t="s">
        <v>10258</v>
      </c>
      <c r="F4815" t="s">
        <v>98</v>
      </c>
      <c r="G4815" t="s">
        <v>97</v>
      </c>
      <c r="H4815" t="s">
        <v>833</v>
      </c>
      <c r="I4815" s="200">
        <v>11215</v>
      </c>
      <c r="J4815" s="200"/>
      <c r="K4815" s="237">
        <v>263.98</v>
      </c>
      <c r="L4815" s="237"/>
      <c r="M4815" s="288">
        <v>42.48</v>
      </c>
      <c r="N4815" s="288"/>
      <c r="O4815" s="311">
        <v>12187</v>
      </c>
      <c r="P4815" s="298"/>
      <c r="Q4815" s="299">
        <v>273.2</v>
      </c>
      <c r="R4815" s="299"/>
      <c r="S4815" s="300">
        <v>44.61</v>
      </c>
      <c r="T4815" s="301"/>
      <c r="U4815" s="246"/>
    </row>
    <row r="4816" spans="1:21" x14ac:dyDescent="0.25">
      <c r="A4816" s="294" t="s">
        <v>10259</v>
      </c>
      <c r="B4816" t="s">
        <v>710</v>
      </c>
      <c r="C4816" t="s">
        <v>711</v>
      </c>
      <c r="D4816" t="s">
        <v>712</v>
      </c>
      <c r="E4816" t="s">
        <v>10260</v>
      </c>
      <c r="F4816" t="s">
        <v>98</v>
      </c>
      <c r="G4816" t="s">
        <v>97</v>
      </c>
      <c r="H4816" t="s">
        <v>833</v>
      </c>
      <c r="I4816" s="200">
        <v>303121</v>
      </c>
      <c r="J4816" s="200"/>
      <c r="K4816" s="237">
        <v>3720.03</v>
      </c>
      <c r="L4816" s="237"/>
      <c r="M4816" s="288">
        <v>81.48</v>
      </c>
      <c r="N4816" s="288"/>
      <c r="O4816" s="311">
        <v>317025</v>
      </c>
      <c r="P4816" s="298"/>
      <c r="Q4816" s="299">
        <v>3845.8</v>
      </c>
      <c r="R4816" s="299"/>
      <c r="S4816" s="300">
        <v>82.43</v>
      </c>
      <c r="T4816" s="301"/>
      <c r="U4816" s="246"/>
    </row>
    <row r="4817" spans="1:21" x14ac:dyDescent="0.25">
      <c r="A4817" s="294" t="s">
        <v>10261</v>
      </c>
      <c r="B4817" t="s">
        <v>710</v>
      </c>
      <c r="C4817" t="s">
        <v>711</v>
      </c>
      <c r="D4817" t="s">
        <v>712</v>
      </c>
      <c r="E4817" t="s">
        <v>10262</v>
      </c>
      <c r="F4817" t="s">
        <v>98</v>
      </c>
      <c r="G4817" t="s">
        <v>97</v>
      </c>
      <c r="H4817" t="s">
        <v>833</v>
      </c>
      <c r="I4817" s="200">
        <v>17260</v>
      </c>
      <c r="J4817" s="200"/>
      <c r="K4817" s="237">
        <v>265.47000000000003</v>
      </c>
      <c r="L4817" s="237"/>
      <c r="M4817" s="288">
        <v>65.02</v>
      </c>
      <c r="N4817" s="288"/>
      <c r="O4817" s="311">
        <v>17260</v>
      </c>
      <c r="P4817" s="298"/>
      <c r="Q4817" s="299">
        <v>282</v>
      </c>
      <c r="R4817" s="299"/>
      <c r="S4817" s="300">
        <v>61.21</v>
      </c>
      <c r="T4817" s="301"/>
      <c r="U4817" s="246"/>
    </row>
    <row r="4818" spans="1:21" x14ac:dyDescent="0.25">
      <c r="A4818" s="294" t="s">
        <v>10263</v>
      </c>
      <c r="B4818" t="s">
        <v>710</v>
      </c>
      <c r="C4818" t="s">
        <v>711</v>
      </c>
      <c r="D4818" t="s">
        <v>712</v>
      </c>
      <c r="E4818" t="s">
        <v>10264</v>
      </c>
      <c r="F4818" t="s">
        <v>98</v>
      </c>
      <c r="G4818" t="s">
        <v>97</v>
      </c>
      <c r="H4818" t="s">
        <v>833</v>
      </c>
      <c r="I4818" s="200">
        <v>16500</v>
      </c>
      <c r="J4818" s="200"/>
      <c r="K4818" s="237">
        <v>269.31</v>
      </c>
      <c r="L4818" s="237"/>
      <c r="M4818" s="288">
        <v>61.27</v>
      </c>
      <c r="N4818" s="288"/>
      <c r="O4818" s="311">
        <v>16500</v>
      </c>
      <c r="P4818" s="298"/>
      <c r="Q4818" s="299">
        <v>274.8</v>
      </c>
      <c r="R4818" s="299"/>
      <c r="S4818" s="300">
        <v>60.04</v>
      </c>
      <c r="T4818" s="301"/>
      <c r="U4818" s="246"/>
    </row>
    <row r="4819" spans="1:21" x14ac:dyDescent="0.25">
      <c r="A4819" s="294" t="s">
        <v>10265</v>
      </c>
      <c r="B4819" t="s">
        <v>710</v>
      </c>
      <c r="C4819" t="s">
        <v>711</v>
      </c>
      <c r="D4819" t="s">
        <v>712</v>
      </c>
      <c r="E4819" t="s">
        <v>10266</v>
      </c>
      <c r="F4819" t="s">
        <v>98</v>
      </c>
      <c r="G4819" t="s">
        <v>97</v>
      </c>
      <c r="H4819" t="s">
        <v>833</v>
      </c>
      <c r="I4819" s="200">
        <v>97852</v>
      </c>
      <c r="J4819" s="200"/>
      <c r="K4819" s="237">
        <v>896.65</v>
      </c>
      <c r="L4819" s="237"/>
      <c r="M4819" s="288">
        <v>109.13</v>
      </c>
      <c r="N4819" s="288"/>
      <c r="O4819" s="311">
        <v>93811</v>
      </c>
      <c r="P4819" s="298"/>
      <c r="Q4819" s="299">
        <v>893.9</v>
      </c>
      <c r="R4819" s="299"/>
      <c r="S4819" s="300">
        <v>104.95</v>
      </c>
      <c r="T4819" s="301"/>
      <c r="U4819" s="246"/>
    </row>
    <row r="4820" spans="1:21" x14ac:dyDescent="0.25">
      <c r="A4820" s="294" t="s">
        <v>10267</v>
      </c>
      <c r="B4820" t="s">
        <v>710</v>
      </c>
      <c r="C4820" t="s">
        <v>711</v>
      </c>
      <c r="D4820" t="s">
        <v>712</v>
      </c>
      <c r="E4820" t="s">
        <v>10268</v>
      </c>
      <c r="F4820" t="s">
        <v>98</v>
      </c>
      <c r="G4820" t="s">
        <v>97</v>
      </c>
      <c r="H4820" t="s">
        <v>833</v>
      </c>
      <c r="I4820" s="200">
        <v>120778</v>
      </c>
      <c r="J4820" s="200"/>
      <c r="K4820" s="237">
        <v>1125.3699999999999</v>
      </c>
      <c r="L4820" s="237"/>
      <c r="M4820" s="288">
        <v>107.32</v>
      </c>
      <c r="N4820" s="288"/>
      <c r="O4820" s="311">
        <v>126015</v>
      </c>
      <c r="P4820" s="298"/>
      <c r="Q4820" s="299">
        <v>1137.8</v>
      </c>
      <c r="R4820" s="299"/>
      <c r="S4820" s="300">
        <v>110.75</v>
      </c>
      <c r="T4820" s="301"/>
      <c r="U4820" s="246"/>
    </row>
    <row r="4821" spans="1:21" x14ac:dyDescent="0.25">
      <c r="A4821" s="294" t="s">
        <v>10269</v>
      </c>
      <c r="B4821" t="s">
        <v>710</v>
      </c>
      <c r="C4821" t="s">
        <v>711</v>
      </c>
      <c r="D4821" t="s">
        <v>712</v>
      </c>
      <c r="E4821" t="s">
        <v>10270</v>
      </c>
      <c r="F4821" t="s">
        <v>98</v>
      </c>
      <c r="G4821" t="s">
        <v>97</v>
      </c>
      <c r="H4821" t="s">
        <v>833</v>
      </c>
      <c r="I4821" s="200">
        <v>5400</v>
      </c>
      <c r="J4821" s="200"/>
      <c r="K4821" s="237">
        <v>179.03</v>
      </c>
      <c r="L4821" s="237"/>
      <c r="M4821" s="288">
        <v>30.16</v>
      </c>
      <c r="N4821" s="288"/>
      <c r="O4821" s="311">
        <v>5670</v>
      </c>
      <c r="P4821" s="298"/>
      <c r="Q4821" s="299">
        <v>181.2</v>
      </c>
      <c r="R4821" s="299"/>
      <c r="S4821" s="300">
        <v>31.29</v>
      </c>
      <c r="T4821" s="301"/>
      <c r="U4821" s="246"/>
    </row>
    <row r="4822" spans="1:21" x14ac:dyDescent="0.25">
      <c r="A4822" s="294" t="s">
        <v>10271</v>
      </c>
      <c r="B4822" t="s">
        <v>710</v>
      </c>
      <c r="C4822" t="s">
        <v>711</v>
      </c>
      <c r="D4822" t="s">
        <v>712</v>
      </c>
      <c r="E4822" t="s">
        <v>10272</v>
      </c>
      <c r="F4822" t="s">
        <v>98</v>
      </c>
      <c r="G4822" t="s">
        <v>97</v>
      </c>
      <c r="H4822" t="s">
        <v>833</v>
      </c>
      <c r="I4822" s="200">
        <v>47533</v>
      </c>
      <c r="J4822" s="200"/>
      <c r="K4822" s="237">
        <v>699.02</v>
      </c>
      <c r="L4822" s="237"/>
      <c r="M4822" s="288">
        <v>68</v>
      </c>
      <c r="N4822" s="288"/>
      <c r="O4822" s="311">
        <v>62545</v>
      </c>
      <c r="P4822" s="298"/>
      <c r="Q4822" s="299">
        <v>893</v>
      </c>
      <c r="R4822" s="299"/>
      <c r="S4822" s="300">
        <v>70.040000000000006</v>
      </c>
      <c r="T4822" s="301"/>
      <c r="U4822" s="246"/>
    </row>
    <row r="4823" spans="1:21" x14ac:dyDescent="0.25">
      <c r="A4823" s="294" t="s">
        <v>10273</v>
      </c>
      <c r="B4823" t="s">
        <v>710</v>
      </c>
      <c r="C4823" t="s">
        <v>711</v>
      </c>
      <c r="D4823" t="s">
        <v>712</v>
      </c>
      <c r="E4823" t="s">
        <v>10274</v>
      </c>
      <c r="F4823" t="s">
        <v>98</v>
      </c>
      <c r="G4823" t="s">
        <v>97</v>
      </c>
      <c r="H4823" t="s">
        <v>833</v>
      </c>
      <c r="I4823" s="200">
        <v>94294</v>
      </c>
      <c r="J4823" s="200"/>
      <c r="K4823" s="237">
        <v>920.59</v>
      </c>
      <c r="L4823" s="237"/>
      <c r="M4823" s="288">
        <v>102.43</v>
      </c>
      <c r="N4823" s="288"/>
      <c r="O4823" s="311">
        <v>101797</v>
      </c>
      <c r="P4823" s="298"/>
      <c r="Q4823" s="299">
        <v>946.5</v>
      </c>
      <c r="R4823" s="299"/>
      <c r="S4823" s="300">
        <v>107.55</v>
      </c>
      <c r="T4823" s="301"/>
      <c r="U4823" s="246"/>
    </row>
    <row r="4824" spans="1:21" x14ac:dyDescent="0.25">
      <c r="A4824" s="294" t="s">
        <v>10275</v>
      </c>
      <c r="B4824" t="s">
        <v>722</v>
      </c>
      <c r="C4824" t="s">
        <v>723</v>
      </c>
      <c r="D4824" t="s">
        <v>724</v>
      </c>
      <c r="E4824" t="s">
        <v>10276</v>
      </c>
      <c r="F4824" t="s">
        <v>98</v>
      </c>
      <c r="G4824" t="s">
        <v>97</v>
      </c>
      <c r="H4824" t="s">
        <v>833</v>
      </c>
      <c r="I4824" s="200">
        <v>40000</v>
      </c>
      <c r="J4824" s="200"/>
      <c r="K4824" s="237">
        <v>915.6</v>
      </c>
      <c r="L4824" s="237"/>
      <c r="M4824" s="288">
        <v>43.69</v>
      </c>
      <c r="N4824" s="288"/>
      <c r="O4824" s="311">
        <v>40350</v>
      </c>
      <c r="P4824" s="298"/>
      <c r="Q4824" s="299">
        <v>923.9</v>
      </c>
      <c r="R4824" s="299"/>
      <c r="S4824" s="300">
        <v>43.67</v>
      </c>
      <c r="T4824" s="301"/>
      <c r="U4824" s="246"/>
    </row>
    <row r="4825" spans="1:21" x14ac:dyDescent="0.25">
      <c r="A4825" s="294" t="s">
        <v>10277</v>
      </c>
      <c r="B4825" t="s">
        <v>722</v>
      </c>
      <c r="C4825" t="s">
        <v>723</v>
      </c>
      <c r="D4825" t="s">
        <v>724</v>
      </c>
      <c r="E4825" t="s">
        <v>10278</v>
      </c>
      <c r="F4825" t="s">
        <v>98</v>
      </c>
      <c r="G4825" t="s">
        <v>97</v>
      </c>
      <c r="H4825" t="s">
        <v>833</v>
      </c>
      <c r="I4825" s="200">
        <v>59445</v>
      </c>
      <c r="J4825" s="200"/>
      <c r="K4825" s="237">
        <v>538.57000000000005</v>
      </c>
      <c r="L4825" s="237"/>
      <c r="M4825" s="288">
        <v>110.38</v>
      </c>
      <c r="N4825" s="288"/>
      <c r="O4825" s="311">
        <v>60588</v>
      </c>
      <c r="P4825" s="298"/>
      <c r="Q4825" s="299">
        <v>548.6</v>
      </c>
      <c r="R4825" s="299"/>
      <c r="S4825" s="300">
        <v>110.44</v>
      </c>
      <c r="T4825" s="301"/>
      <c r="U4825" s="246"/>
    </row>
    <row r="4826" spans="1:21" x14ac:dyDescent="0.25">
      <c r="A4826" s="294" t="s">
        <v>10279</v>
      </c>
      <c r="B4826" t="s">
        <v>722</v>
      </c>
      <c r="C4826" t="s">
        <v>723</v>
      </c>
      <c r="D4826" t="s">
        <v>724</v>
      </c>
      <c r="E4826" t="s">
        <v>10280</v>
      </c>
      <c r="F4826" t="s">
        <v>98</v>
      </c>
      <c r="G4826" t="s">
        <v>97</v>
      </c>
      <c r="H4826" t="s">
        <v>833</v>
      </c>
      <c r="I4826" s="200">
        <v>88947</v>
      </c>
      <c r="J4826" s="200"/>
      <c r="K4826" s="237">
        <v>1432.82</v>
      </c>
      <c r="L4826" s="237"/>
      <c r="M4826" s="288">
        <v>62.08</v>
      </c>
      <c r="N4826" s="288"/>
      <c r="O4826" s="311">
        <v>106107</v>
      </c>
      <c r="P4826" s="298"/>
      <c r="Q4826" s="299">
        <v>1432.8</v>
      </c>
      <c r="R4826" s="299"/>
      <c r="S4826" s="300">
        <v>74.06</v>
      </c>
      <c r="T4826" s="301"/>
      <c r="U4826" s="246"/>
    </row>
    <row r="4827" spans="1:21" x14ac:dyDescent="0.25">
      <c r="A4827" s="294" t="s">
        <v>10281</v>
      </c>
      <c r="B4827" t="s">
        <v>722</v>
      </c>
      <c r="C4827" t="s">
        <v>723</v>
      </c>
      <c r="D4827" t="s">
        <v>724</v>
      </c>
      <c r="E4827" t="s">
        <v>10282</v>
      </c>
      <c r="F4827" t="s">
        <v>98</v>
      </c>
      <c r="G4827" t="s">
        <v>97</v>
      </c>
      <c r="H4827" t="s">
        <v>833</v>
      </c>
      <c r="I4827" s="200">
        <v>58000</v>
      </c>
      <c r="J4827" s="200"/>
      <c r="K4827" s="237">
        <v>929.66</v>
      </c>
      <c r="L4827" s="237"/>
      <c r="M4827" s="288">
        <v>62.39</v>
      </c>
      <c r="N4827" s="288"/>
      <c r="O4827" s="311">
        <v>68918</v>
      </c>
      <c r="P4827" s="298"/>
      <c r="Q4827" s="299">
        <v>934.8</v>
      </c>
      <c r="R4827" s="299"/>
      <c r="S4827" s="300">
        <v>73.72</v>
      </c>
      <c r="T4827" s="301"/>
      <c r="U4827" s="246"/>
    </row>
    <row r="4828" spans="1:21" x14ac:dyDescent="0.25">
      <c r="A4828" s="294" t="s">
        <v>10283</v>
      </c>
      <c r="B4828" t="s">
        <v>722</v>
      </c>
      <c r="C4828" t="s">
        <v>723</v>
      </c>
      <c r="D4828" t="s">
        <v>724</v>
      </c>
      <c r="E4828" t="s">
        <v>4596</v>
      </c>
      <c r="F4828" t="s">
        <v>98</v>
      </c>
      <c r="G4828" t="s">
        <v>97</v>
      </c>
      <c r="H4828" t="s">
        <v>833</v>
      </c>
      <c r="I4828" s="200">
        <v>336800</v>
      </c>
      <c r="J4828" s="200"/>
      <c r="K4828" s="237">
        <v>2622.43</v>
      </c>
      <c r="L4828" s="237"/>
      <c r="M4828" s="288">
        <v>128.43</v>
      </c>
      <c r="N4828" s="288"/>
      <c r="O4828" s="311">
        <v>356300</v>
      </c>
      <c r="P4828" s="298"/>
      <c r="Q4828" s="299">
        <v>2646.8</v>
      </c>
      <c r="R4828" s="299"/>
      <c r="S4828" s="300">
        <v>134.62</v>
      </c>
      <c r="T4828" s="301"/>
      <c r="U4828" s="246"/>
    </row>
    <row r="4829" spans="1:21" x14ac:dyDescent="0.25">
      <c r="A4829" s="294" t="s">
        <v>10284</v>
      </c>
      <c r="B4829" t="s">
        <v>722</v>
      </c>
      <c r="C4829" t="s">
        <v>723</v>
      </c>
      <c r="D4829" t="s">
        <v>724</v>
      </c>
      <c r="E4829" t="s">
        <v>10285</v>
      </c>
      <c r="F4829" t="s">
        <v>98</v>
      </c>
      <c r="G4829" t="s">
        <v>97</v>
      </c>
      <c r="H4829" t="s">
        <v>833</v>
      </c>
      <c r="I4829" s="200">
        <v>16500</v>
      </c>
      <c r="J4829" s="200"/>
      <c r="K4829" s="237">
        <v>393.67</v>
      </c>
      <c r="L4829" s="237"/>
      <c r="M4829" s="288">
        <v>41.91</v>
      </c>
      <c r="N4829" s="288"/>
      <c r="O4829" s="311">
        <v>17000</v>
      </c>
      <c r="P4829" s="298"/>
      <c r="Q4829" s="299">
        <v>399.6</v>
      </c>
      <c r="R4829" s="299"/>
      <c r="S4829" s="300">
        <v>42.54</v>
      </c>
      <c r="T4829" s="301"/>
      <c r="U4829" s="246"/>
    </row>
    <row r="4830" spans="1:21" x14ac:dyDescent="0.25">
      <c r="A4830" s="294" t="s">
        <v>10286</v>
      </c>
      <c r="B4830" t="s">
        <v>722</v>
      </c>
      <c r="C4830" t="s">
        <v>723</v>
      </c>
      <c r="D4830" t="s">
        <v>724</v>
      </c>
      <c r="E4830" t="s">
        <v>10287</v>
      </c>
      <c r="F4830" t="s">
        <v>98</v>
      </c>
      <c r="G4830" t="s">
        <v>97</v>
      </c>
      <c r="H4830" t="s">
        <v>833</v>
      </c>
      <c r="I4830" s="200">
        <v>181629</v>
      </c>
      <c r="J4830" s="200"/>
      <c r="K4830" s="237">
        <v>1348.53</v>
      </c>
      <c r="L4830" s="237"/>
      <c r="M4830" s="288">
        <v>134.69</v>
      </c>
      <c r="N4830" s="288"/>
      <c r="O4830" s="311">
        <v>194610</v>
      </c>
      <c r="P4830" s="298"/>
      <c r="Q4830" s="299">
        <v>1360.7</v>
      </c>
      <c r="R4830" s="299"/>
      <c r="S4830" s="300">
        <v>143.02000000000001</v>
      </c>
      <c r="T4830" s="301"/>
      <c r="U4830" s="246"/>
    </row>
    <row r="4831" spans="1:21" x14ac:dyDescent="0.25">
      <c r="A4831" s="294" t="s">
        <v>10288</v>
      </c>
      <c r="B4831" t="s">
        <v>722</v>
      </c>
      <c r="C4831" t="s">
        <v>723</v>
      </c>
      <c r="D4831" t="s">
        <v>724</v>
      </c>
      <c r="E4831" t="s">
        <v>10289</v>
      </c>
      <c r="F4831" t="s">
        <v>98</v>
      </c>
      <c r="G4831" t="s">
        <v>97</v>
      </c>
      <c r="H4831" t="s">
        <v>833</v>
      </c>
      <c r="I4831" s="200">
        <v>149265</v>
      </c>
      <c r="J4831" s="200"/>
      <c r="K4831" s="237">
        <v>1989.77</v>
      </c>
      <c r="L4831" s="237"/>
      <c r="M4831" s="288">
        <v>75.02</v>
      </c>
      <c r="N4831" s="288"/>
      <c r="O4831" s="311">
        <v>189966</v>
      </c>
      <c r="P4831" s="298"/>
      <c r="Q4831" s="299">
        <v>2081.9</v>
      </c>
      <c r="R4831" s="299"/>
      <c r="S4831" s="300">
        <v>91.25</v>
      </c>
      <c r="T4831" s="301"/>
      <c r="U4831" s="246"/>
    </row>
    <row r="4832" spans="1:21" x14ac:dyDescent="0.25">
      <c r="A4832" s="294" t="s">
        <v>10290</v>
      </c>
      <c r="B4832" t="s">
        <v>722</v>
      </c>
      <c r="C4832" t="s">
        <v>723</v>
      </c>
      <c r="D4832" t="s">
        <v>724</v>
      </c>
      <c r="E4832" t="s">
        <v>10291</v>
      </c>
      <c r="F4832" t="s">
        <v>98</v>
      </c>
      <c r="G4832" t="s">
        <v>97</v>
      </c>
      <c r="H4832" t="s">
        <v>833</v>
      </c>
      <c r="I4832" s="200">
        <v>89469</v>
      </c>
      <c r="J4832" s="200"/>
      <c r="K4832" s="237">
        <v>1019.44</v>
      </c>
      <c r="L4832" s="237"/>
      <c r="M4832" s="288">
        <v>87.76</v>
      </c>
      <c r="N4832" s="288"/>
      <c r="O4832" s="311">
        <v>93510</v>
      </c>
      <c r="P4832" s="298"/>
      <c r="Q4832" s="299">
        <v>1019.5</v>
      </c>
      <c r="R4832" s="299"/>
      <c r="S4832" s="300">
        <v>91.72</v>
      </c>
      <c r="T4832" s="301"/>
      <c r="U4832" s="246"/>
    </row>
    <row r="4833" spans="1:21" x14ac:dyDescent="0.25">
      <c r="A4833" s="294" t="s">
        <v>10292</v>
      </c>
      <c r="B4833" t="s">
        <v>722</v>
      </c>
      <c r="C4833" t="s">
        <v>723</v>
      </c>
      <c r="D4833" t="s">
        <v>724</v>
      </c>
      <c r="E4833" t="s">
        <v>10293</v>
      </c>
      <c r="F4833" t="s">
        <v>98</v>
      </c>
      <c r="G4833" t="s">
        <v>97</v>
      </c>
      <c r="H4833" t="s">
        <v>833</v>
      </c>
      <c r="I4833" s="200">
        <v>45000</v>
      </c>
      <c r="J4833" s="200"/>
      <c r="K4833" s="237">
        <v>741.97</v>
      </c>
      <c r="L4833" s="237"/>
      <c r="M4833" s="288">
        <v>60.65</v>
      </c>
      <c r="N4833" s="288"/>
      <c r="O4833" s="311">
        <v>49000</v>
      </c>
      <c r="P4833" s="298"/>
      <c r="Q4833" s="299">
        <v>751.1</v>
      </c>
      <c r="R4833" s="299"/>
      <c r="S4833" s="300">
        <v>65.239999999999995</v>
      </c>
      <c r="T4833" s="301"/>
      <c r="U4833" s="246"/>
    </row>
    <row r="4834" spans="1:21" x14ac:dyDescent="0.25">
      <c r="A4834" s="294" t="s">
        <v>10294</v>
      </c>
      <c r="B4834" t="s">
        <v>722</v>
      </c>
      <c r="C4834" t="s">
        <v>723</v>
      </c>
      <c r="D4834" t="s">
        <v>724</v>
      </c>
      <c r="E4834" t="s">
        <v>10295</v>
      </c>
      <c r="F4834" t="s">
        <v>98</v>
      </c>
      <c r="G4834" t="s">
        <v>97</v>
      </c>
      <c r="H4834" t="s">
        <v>833</v>
      </c>
      <c r="I4834" s="200">
        <v>451366</v>
      </c>
      <c r="J4834" s="200"/>
      <c r="K4834" s="237">
        <v>2956.16</v>
      </c>
      <c r="L4834" s="237"/>
      <c r="M4834" s="288">
        <v>152.69</v>
      </c>
      <c r="N4834" s="288"/>
      <c r="O4834" s="311">
        <v>461642</v>
      </c>
      <c r="P4834" s="298"/>
      <c r="Q4834" s="299">
        <v>2956.2</v>
      </c>
      <c r="R4834" s="299"/>
      <c r="S4834" s="300">
        <v>156.16</v>
      </c>
      <c r="T4834" s="301"/>
      <c r="U4834" s="246"/>
    </row>
    <row r="4835" spans="1:21" x14ac:dyDescent="0.25">
      <c r="A4835" s="294" t="s">
        <v>10296</v>
      </c>
      <c r="B4835" t="s">
        <v>722</v>
      </c>
      <c r="C4835" t="s">
        <v>723</v>
      </c>
      <c r="D4835" t="s">
        <v>724</v>
      </c>
      <c r="E4835" t="s">
        <v>10297</v>
      </c>
      <c r="F4835" t="s">
        <v>98</v>
      </c>
      <c r="G4835" t="s">
        <v>97</v>
      </c>
      <c r="H4835" t="s">
        <v>833</v>
      </c>
      <c r="I4835" s="200">
        <v>216122</v>
      </c>
      <c r="J4835" s="200"/>
      <c r="K4835" s="237">
        <v>2302.71</v>
      </c>
      <c r="L4835" s="237"/>
      <c r="M4835" s="288">
        <v>93.86</v>
      </c>
      <c r="N4835" s="288"/>
      <c r="O4835" s="311">
        <v>224616</v>
      </c>
      <c r="P4835" s="298"/>
      <c r="Q4835" s="299">
        <v>2317</v>
      </c>
      <c r="R4835" s="299"/>
      <c r="S4835" s="300">
        <v>96.94</v>
      </c>
      <c r="T4835" s="301"/>
      <c r="U4835" s="246"/>
    </row>
    <row r="4836" spans="1:21" x14ac:dyDescent="0.25">
      <c r="A4836" s="294" t="s">
        <v>10298</v>
      </c>
      <c r="B4836" t="s">
        <v>722</v>
      </c>
      <c r="C4836" t="s">
        <v>723</v>
      </c>
      <c r="D4836" t="s">
        <v>724</v>
      </c>
      <c r="E4836" t="s">
        <v>10299</v>
      </c>
      <c r="F4836" t="s">
        <v>98</v>
      </c>
      <c r="G4836" t="s">
        <v>97</v>
      </c>
      <c r="H4836" t="s">
        <v>833</v>
      </c>
      <c r="I4836" s="200">
        <v>78000</v>
      </c>
      <c r="J4836" s="200"/>
      <c r="K4836" s="237">
        <v>1609.36</v>
      </c>
      <c r="L4836" s="237"/>
      <c r="M4836" s="288">
        <v>48.47</v>
      </c>
      <c r="N4836" s="288"/>
      <c r="O4836" s="311">
        <v>79000</v>
      </c>
      <c r="P4836" s="298"/>
      <c r="Q4836" s="299">
        <v>1618.3</v>
      </c>
      <c r="R4836" s="299"/>
      <c r="S4836" s="300">
        <v>48.82</v>
      </c>
      <c r="T4836" s="301"/>
      <c r="U4836" s="246"/>
    </row>
    <row r="4837" spans="1:21" x14ac:dyDescent="0.25">
      <c r="A4837" s="294" t="s">
        <v>10300</v>
      </c>
      <c r="B4837" t="s">
        <v>722</v>
      </c>
      <c r="C4837" t="s">
        <v>723</v>
      </c>
      <c r="D4837" t="s">
        <v>724</v>
      </c>
      <c r="E4837" t="s">
        <v>1368</v>
      </c>
      <c r="F4837" t="s">
        <v>98</v>
      </c>
      <c r="G4837" t="s">
        <v>97</v>
      </c>
      <c r="H4837" t="s">
        <v>833</v>
      </c>
      <c r="I4837" s="200">
        <v>67500</v>
      </c>
      <c r="J4837" s="200"/>
      <c r="K4837" s="237">
        <v>607.69000000000005</v>
      </c>
      <c r="L4837" s="237"/>
      <c r="M4837" s="288">
        <v>111.08</v>
      </c>
      <c r="N4837" s="288"/>
      <c r="O4837" s="311">
        <v>73900</v>
      </c>
      <c r="P4837" s="298"/>
      <c r="Q4837" s="299">
        <v>607.70000000000005</v>
      </c>
      <c r="R4837" s="299"/>
      <c r="S4837" s="300">
        <v>121.61</v>
      </c>
      <c r="T4837" s="301"/>
      <c r="U4837" s="246"/>
    </row>
    <row r="4838" spans="1:21" x14ac:dyDescent="0.25">
      <c r="A4838" s="294" t="s">
        <v>10301</v>
      </c>
      <c r="B4838" t="s">
        <v>722</v>
      </c>
      <c r="C4838" t="s">
        <v>723</v>
      </c>
      <c r="D4838" t="s">
        <v>724</v>
      </c>
      <c r="E4838" t="s">
        <v>10302</v>
      </c>
      <c r="F4838" t="s">
        <v>98</v>
      </c>
      <c r="G4838" t="s">
        <v>97</v>
      </c>
      <c r="H4838" t="s">
        <v>833</v>
      </c>
      <c r="I4838" s="200">
        <v>507380</v>
      </c>
      <c r="J4838" s="200"/>
      <c r="K4838" s="237">
        <v>4310.47</v>
      </c>
      <c r="L4838" s="237"/>
      <c r="M4838" s="288">
        <v>117.71</v>
      </c>
      <c r="N4838" s="288"/>
      <c r="O4838" s="311">
        <v>524265</v>
      </c>
      <c r="P4838" s="298"/>
      <c r="Q4838" s="299">
        <v>4329.3999999999996</v>
      </c>
      <c r="R4838" s="299"/>
      <c r="S4838" s="300">
        <v>121.09</v>
      </c>
      <c r="T4838" s="301"/>
      <c r="U4838" s="246"/>
    </row>
    <row r="4839" spans="1:21" x14ac:dyDescent="0.25">
      <c r="A4839" s="294" t="s">
        <v>10303</v>
      </c>
      <c r="B4839" t="s">
        <v>722</v>
      </c>
      <c r="C4839" t="s">
        <v>723</v>
      </c>
      <c r="D4839" t="s">
        <v>724</v>
      </c>
      <c r="E4839" t="s">
        <v>10304</v>
      </c>
      <c r="F4839" t="s">
        <v>98</v>
      </c>
      <c r="G4839" t="s">
        <v>97</v>
      </c>
      <c r="H4839" t="s">
        <v>833</v>
      </c>
      <c r="I4839" s="200">
        <v>148000</v>
      </c>
      <c r="J4839" s="200"/>
      <c r="K4839" s="237">
        <v>2421.1</v>
      </c>
      <c r="L4839" s="237"/>
      <c r="M4839" s="288">
        <v>61.13</v>
      </c>
      <c r="N4839" s="288"/>
      <c r="O4839" s="311">
        <v>155250</v>
      </c>
      <c r="P4839" s="298"/>
      <c r="Q4839" s="299">
        <v>2421.1</v>
      </c>
      <c r="R4839" s="299"/>
      <c r="S4839" s="300">
        <v>64.12</v>
      </c>
      <c r="T4839" s="301"/>
      <c r="U4839" s="246"/>
    </row>
    <row r="4840" spans="1:21" x14ac:dyDescent="0.25">
      <c r="A4840" s="294" t="s">
        <v>10305</v>
      </c>
      <c r="B4840" t="s">
        <v>152</v>
      </c>
      <c r="C4840" t="s">
        <v>153</v>
      </c>
      <c r="D4840" t="s">
        <v>154</v>
      </c>
      <c r="E4840" t="s">
        <v>10306</v>
      </c>
      <c r="F4840" t="s">
        <v>102</v>
      </c>
      <c r="G4840" t="s">
        <v>140</v>
      </c>
      <c r="H4840" t="s">
        <v>833</v>
      </c>
      <c r="I4840" s="200">
        <v>98095</v>
      </c>
      <c r="J4840" s="200"/>
      <c r="K4840" s="237">
        <v>7461.8</v>
      </c>
      <c r="L4840" s="237"/>
      <c r="M4840" s="288">
        <v>13.15</v>
      </c>
      <c r="N4840" s="288"/>
      <c r="O4840" s="311">
        <v>98095</v>
      </c>
      <c r="P4840" s="298"/>
      <c r="Q4840" s="299">
        <v>7541.4</v>
      </c>
      <c r="R4840" s="299"/>
      <c r="S4840" s="300">
        <v>13.01</v>
      </c>
      <c r="T4840" s="301"/>
      <c r="U4840" s="246"/>
    </row>
    <row r="4841" spans="1:21" x14ac:dyDescent="0.25">
      <c r="A4841" s="294" t="s">
        <v>10307</v>
      </c>
      <c r="B4841" t="s">
        <v>152</v>
      </c>
      <c r="C4841" t="s">
        <v>153</v>
      </c>
      <c r="D4841" t="s">
        <v>154</v>
      </c>
      <c r="E4841" t="s">
        <v>10308</v>
      </c>
      <c r="F4841" t="s">
        <v>102</v>
      </c>
      <c r="G4841" t="s">
        <v>140</v>
      </c>
      <c r="H4841" t="s">
        <v>833</v>
      </c>
      <c r="I4841" s="200">
        <v>2429</v>
      </c>
      <c r="J4841" s="200"/>
      <c r="K4841" s="237">
        <v>96.6</v>
      </c>
      <c r="L4841" s="237"/>
      <c r="M4841" s="288">
        <v>25.14</v>
      </c>
      <c r="N4841" s="288"/>
      <c r="O4841" s="311">
        <v>2429</v>
      </c>
      <c r="P4841" s="298"/>
      <c r="Q4841" s="299">
        <v>95.6</v>
      </c>
      <c r="R4841" s="299"/>
      <c r="S4841" s="300">
        <v>25.41</v>
      </c>
      <c r="T4841" s="301"/>
      <c r="U4841" s="246"/>
    </row>
    <row r="4842" spans="1:21" x14ac:dyDescent="0.25">
      <c r="A4842" s="294" t="s">
        <v>10309</v>
      </c>
      <c r="B4842" t="s">
        <v>152</v>
      </c>
      <c r="C4842" t="s">
        <v>153</v>
      </c>
      <c r="D4842" t="s">
        <v>154</v>
      </c>
      <c r="E4842" t="s">
        <v>10310</v>
      </c>
      <c r="F4842" t="s">
        <v>102</v>
      </c>
      <c r="G4842" t="s">
        <v>140</v>
      </c>
      <c r="H4842" t="s">
        <v>833</v>
      </c>
      <c r="I4842" s="200">
        <v>16332</v>
      </c>
      <c r="J4842" s="200"/>
      <c r="K4842" s="237">
        <v>1977.2</v>
      </c>
      <c r="L4842" s="237"/>
      <c r="M4842" s="288">
        <v>8.26</v>
      </c>
      <c r="N4842" s="288"/>
      <c r="O4842" s="311">
        <v>17017</v>
      </c>
      <c r="P4842" s="298"/>
      <c r="Q4842" s="299">
        <v>2060.1</v>
      </c>
      <c r="R4842" s="299"/>
      <c r="S4842" s="300">
        <v>8.26</v>
      </c>
      <c r="T4842" s="301"/>
      <c r="U4842" s="246"/>
    </row>
    <row r="4843" spans="1:21" x14ac:dyDescent="0.25">
      <c r="A4843" s="294" t="s">
        <v>10311</v>
      </c>
      <c r="B4843" t="s">
        <v>152</v>
      </c>
      <c r="C4843" t="s">
        <v>153</v>
      </c>
      <c r="D4843" t="s">
        <v>154</v>
      </c>
      <c r="E4843" t="s">
        <v>10312</v>
      </c>
      <c r="F4843" t="s">
        <v>102</v>
      </c>
      <c r="G4843" t="s">
        <v>140</v>
      </c>
      <c r="H4843" t="s">
        <v>833</v>
      </c>
      <c r="I4843" s="200">
        <v>27069</v>
      </c>
      <c r="J4843" s="200"/>
      <c r="K4843" s="237">
        <v>1764.2</v>
      </c>
      <c r="L4843" s="237"/>
      <c r="M4843" s="288">
        <v>15.34</v>
      </c>
      <c r="N4843" s="288"/>
      <c r="O4843" s="311">
        <v>32159</v>
      </c>
      <c r="P4843" s="298"/>
      <c r="Q4843" s="299">
        <v>1770</v>
      </c>
      <c r="R4843" s="299"/>
      <c r="S4843" s="300">
        <v>18.170000000000002</v>
      </c>
      <c r="T4843" s="301"/>
      <c r="U4843" s="246"/>
    </row>
    <row r="4844" spans="1:21" x14ac:dyDescent="0.25">
      <c r="A4844" s="294" t="s">
        <v>10313</v>
      </c>
      <c r="B4844" t="s">
        <v>152</v>
      </c>
      <c r="C4844" t="s">
        <v>153</v>
      </c>
      <c r="D4844" t="s">
        <v>154</v>
      </c>
      <c r="E4844" t="s">
        <v>10314</v>
      </c>
      <c r="F4844" t="s">
        <v>102</v>
      </c>
      <c r="G4844" t="s">
        <v>140</v>
      </c>
      <c r="H4844" t="s">
        <v>833</v>
      </c>
      <c r="I4844" s="200">
        <v>1450</v>
      </c>
      <c r="J4844" s="200"/>
      <c r="K4844" s="237">
        <v>257.89999999999998</v>
      </c>
      <c r="L4844" s="237"/>
      <c r="M4844" s="288">
        <v>5.62</v>
      </c>
      <c r="N4844" s="288"/>
      <c r="O4844" s="311">
        <v>1850</v>
      </c>
      <c r="P4844" s="298"/>
      <c r="Q4844" s="299">
        <v>259.3</v>
      </c>
      <c r="R4844" s="299"/>
      <c r="S4844" s="300">
        <v>7.13</v>
      </c>
      <c r="T4844" s="301"/>
      <c r="U4844" s="246"/>
    </row>
    <row r="4845" spans="1:21" x14ac:dyDescent="0.25">
      <c r="A4845" s="294" t="s">
        <v>10315</v>
      </c>
      <c r="B4845" t="s">
        <v>152</v>
      </c>
      <c r="C4845" t="s">
        <v>153</v>
      </c>
      <c r="D4845" t="s">
        <v>154</v>
      </c>
      <c r="E4845" t="s">
        <v>10316</v>
      </c>
      <c r="F4845" t="s">
        <v>102</v>
      </c>
      <c r="G4845" t="s">
        <v>140</v>
      </c>
      <c r="H4845" t="s">
        <v>833</v>
      </c>
      <c r="I4845" s="200">
        <v>7683</v>
      </c>
      <c r="J4845" s="200"/>
      <c r="K4845" s="237">
        <v>208.5</v>
      </c>
      <c r="L4845" s="237"/>
      <c r="M4845" s="288">
        <v>36.85</v>
      </c>
      <c r="N4845" s="288"/>
      <c r="O4845" s="311">
        <v>7918</v>
      </c>
      <c r="P4845" s="298"/>
      <c r="Q4845" s="299">
        <v>209.4</v>
      </c>
      <c r="R4845" s="299"/>
      <c r="S4845" s="300">
        <v>37.81</v>
      </c>
      <c r="T4845" s="301"/>
      <c r="U4845" s="246"/>
    </row>
    <row r="4846" spans="1:21" x14ac:dyDescent="0.25">
      <c r="A4846" s="294" t="s">
        <v>10317</v>
      </c>
      <c r="B4846" t="s">
        <v>152</v>
      </c>
      <c r="C4846" t="s">
        <v>153</v>
      </c>
      <c r="D4846" t="s">
        <v>154</v>
      </c>
      <c r="E4846" t="s">
        <v>10318</v>
      </c>
      <c r="F4846" t="s">
        <v>102</v>
      </c>
      <c r="G4846" t="s">
        <v>140</v>
      </c>
      <c r="H4846" t="s">
        <v>833</v>
      </c>
      <c r="I4846" s="200">
        <v>3070</v>
      </c>
      <c r="J4846" s="200"/>
      <c r="K4846" s="237">
        <v>138.9</v>
      </c>
      <c r="L4846" s="237"/>
      <c r="M4846" s="288">
        <v>22.1</v>
      </c>
      <c r="N4846" s="288"/>
      <c r="O4846" s="311">
        <v>3128</v>
      </c>
      <c r="P4846" s="298"/>
      <c r="Q4846" s="299">
        <v>141.4</v>
      </c>
      <c r="R4846" s="299"/>
      <c r="S4846" s="300">
        <v>22.12</v>
      </c>
      <c r="T4846" s="301"/>
      <c r="U4846" s="246"/>
    </row>
    <row r="4847" spans="1:21" x14ac:dyDescent="0.25">
      <c r="A4847" s="294" t="s">
        <v>10319</v>
      </c>
      <c r="B4847" t="s">
        <v>197</v>
      </c>
      <c r="C4847" t="s">
        <v>198</v>
      </c>
      <c r="D4847" t="s">
        <v>199</v>
      </c>
      <c r="E4847" t="s">
        <v>10320</v>
      </c>
      <c r="F4847" t="s">
        <v>102</v>
      </c>
      <c r="G4847" t="s">
        <v>97</v>
      </c>
      <c r="H4847" t="s">
        <v>833</v>
      </c>
      <c r="I4847" s="200">
        <v>22500</v>
      </c>
      <c r="J4847" s="200"/>
      <c r="K4847" s="237">
        <v>1266</v>
      </c>
      <c r="L4847" s="237"/>
      <c r="M4847" s="288">
        <v>17.77</v>
      </c>
      <c r="N4847" s="288"/>
      <c r="O4847" s="311">
        <v>22500</v>
      </c>
      <c r="P4847" s="298"/>
      <c r="Q4847" s="299">
        <v>1257</v>
      </c>
      <c r="R4847" s="299"/>
      <c r="S4847" s="300">
        <v>17.899999999999999</v>
      </c>
      <c r="T4847" s="301"/>
      <c r="U4847" s="246"/>
    </row>
    <row r="4848" spans="1:21" x14ac:dyDescent="0.25">
      <c r="A4848" s="294" t="s">
        <v>10321</v>
      </c>
      <c r="B4848" t="s">
        <v>197</v>
      </c>
      <c r="C4848" t="s">
        <v>198</v>
      </c>
      <c r="D4848" t="s">
        <v>199</v>
      </c>
      <c r="E4848" t="s">
        <v>10322</v>
      </c>
      <c r="F4848" t="s">
        <v>102</v>
      </c>
      <c r="G4848" t="s">
        <v>97</v>
      </c>
      <c r="H4848" t="s">
        <v>833</v>
      </c>
      <c r="I4848" s="200">
        <v>10000</v>
      </c>
      <c r="J4848" s="200"/>
      <c r="K4848" s="237">
        <v>899</v>
      </c>
      <c r="L4848" s="237"/>
      <c r="M4848" s="288">
        <v>11.12</v>
      </c>
      <c r="N4848" s="288"/>
      <c r="O4848" s="311">
        <v>10000</v>
      </c>
      <c r="P4848" s="298"/>
      <c r="Q4848" s="299">
        <v>901</v>
      </c>
      <c r="R4848" s="299"/>
      <c r="S4848" s="300">
        <v>11.1</v>
      </c>
      <c r="T4848" s="301"/>
      <c r="U4848" s="246"/>
    </row>
    <row r="4849" spans="1:21" x14ac:dyDescent="0.25">
      <c r="A4849" s="294" t="s">
        <v>10323</v>
      </c>
      <c r="B4849" t="s">
        <v>197</v>
      </c>
      <c r="C4849" t="s">
        <v>198</v>
      </c>
      <c r="D4849" t="s">
        <v>199</v>
      </c>
      <c r="E4849" t="s">
        <v>10324</v>
      </c>
      <c r="F4849" t="s">
        <v>102</v>
      </c>
      <c r="G4849" t="s">
        <v>97</v>
      </c>
      <c r="H4849" t="s">
        <v>833</v>
      </c>
      <c r="I4849" s="200">
        <v>500</v>
      </c>
      <c r="J4849" s="200"/>
      <c r="K4849" s="237">
        <v>67</v>
      </c>
      <c r="L4849" s="237"/>
      <c r="M4849" s="288">
        <v>7.46</v>
      </c>
      <c r="N4849" s="288"/>
      <c r="O4849" s="311">
        <v>600</v>
      </c>
      <c r="P4849" s="298"/>
      <c r="Q4849" s="299">
        <v>67</v>
      </c>
      <c r="R4849" s="299"/>
      <c r="S4849" s="300">
        <v>8.9600000000000009</v>
      </c>
      <c r="T4849" s="301"/>
      <c r="U4849" s="246"/>
    </row>
    <row r="4850" spans="1:21" x14ac:dyDescent="0.25">
      <c r="A4850" s="294" t="s">
        <v>10325</v>
      </c>
      <c r="B4850" t="s">
        <v>197</v>
      </c>
      <c r="C4850" t="s">
        <v>198</v>
      </c>
      <c r="D4850" t="s">
        <v>199</v>
      </c>
      <c r="E4850" t="s">
        <v>10326</v>
      </c>
      <c r="F4850" t="s">
        <v>102</v>
      </c>
      <c r="G4850" t="s">
        <v>97</v>
      </c>
      <c r="H4850" t="s">
        <v>833</v>
      </c>
      <c r="I4850" s="200">
        <v>6068</v>
      </c>
      <c r="J4850" s="200"/>
      <c r="K4850" s="237">
        <v>512</v>
      </c>
      <c r="L4850" s="237"/>
      <c r="M4850" s="288">
        <v>11.85</v>
      </c>
      <c r="N4850" s="288"/>
      <c r="O4850" s="311">
        <v>6684</v>
      </c>
      <c r="P4850" s="298"/>
      <c r="Q4850" s="299">
        <v>515</v>
      </c>
      <c r="R4850" s="299"/>
      <c r="S4850" s="300">
        <v>12.98</v>
      </c>
      <c r="T4850" s="301"/>
      <c r="U4850" s="246"/>
    </row>
    <row r="4851" spans="1:21" x14ac:dyDescent="0.25">
      <c r="A4851" s="294" t="s">
        <v>10327</v>
      </c>
      <c r="B4851" t="s">
        <v>197</v>
      </c>
      <c r="C4851" t="s">
        <v>198</v>
      </c>
      <c r="D4851" t="s">
        <v>199</v>
      </c>
      <c r="E4851" t="s">
        <v>10328</v>
      </c>
      <c r="F4851" t="s">
        <v>102</v>
      </c>
      <c r="G4851" t="s">
        <v>97</v>
      </c>
      <c r="H4851" t="s">
        <v>833</v>
      </c>
      <c r="I4851" s="200">
        <v>15000</v>
      </c>
      <c r="J4851" s="200"/>
      <c r="K4851" s="237">
        <v>675</v>
      </c>
      <c r="L4851" s="237"/>
      <c r="M4851" s="288">
        <v>22.22</v>
      </c>
      <c r="N4851" s="288"/>
      <c r="O4851" s="311">
        <v>15000</v>
      </c>
      <c r="P4851" s="298"/>
      <c r="Q4851" s="299">
        <v>706</v>
      </c>
      <c r="R4851" s="299"/>
      <c r="S4851" s="300">
        <v>21.25</v>
      </c>
      <c r="T4851" s="301"/>
      <c r="U4851" s="246"/>
    </row>
    <row r="4852" spans="1:21" x14ac:dyDescent="0.25">
      <c r="A4852" s="294" t="s">
        <v>10329</v>
      </c>
      <c r="B4852" t="s">
        <v>197</v>
      </c>
      <c r="C4852" t="s">
        <v>198</v>
      </c>
      <c r="D4852" t="s">
        <v>199</v>
      </c>
      <c r="E4852" t="s">
        <v>10330</v>
      </c>
      <c r="F4852" t="s">
        <v>102</v>
      </c>
      <c r="G4852" t="s">
        <v>97</v>
      </c>
      <c r="H4852" t="s">
        <v>833</v>
      </c>
      <c r="I4852" s="200">
        <v>2500</v>
      </c>
      <c r="J4852" s="200"/>
      <c r="K4852" s="237">
        <v>716</v>
      </c>
      <c r="L4852" s="237"/>
      <c r="M4852" s="288">
        <v>3.49</v>
      </c>
      <c r="N4852" s="288"/>
      <c r="O4852" s="311">
        <v>3100</v>
      </c>
      <c r="P4852" s="298"/>
      <c r="Q4852" s="299">
        <v>722</v>
      </c>
      <c r="R4852" s="299"/>
      <c r="S4852" s="300">
        <v>4.29</v>
      </c>
      <c r="T4852" s="301"/>
      <c r="U4852" s="246"/>
    </row>
    <row r="4853" spans="1:21" x14ac:dyDescent="0.25">
      <c r="A4853" s="294" t="s">
        <v>10331</v>
      </c>
      <c r="B4853" t="s">
        <v>197</v>
      </c>
      <c r="C4853" t="s">
        <v>198</v>
      </c>
      <c r="D4853" t="s">
        <v>199</v>
      </c>
      <c r="E4853" t="s">
        <v>10332</v>
      </c>
      <c r="F4853" t="s">
        <v>102</v>
      </c>
      <c r="G4853" t="s">
        <v>97</v>
      </c>
      <c r="H4853" t="s">
        <v>833</v>
      </c>
      <c r="I4853" s="200">
        <v>77041</v>
      </c>
      <c r="J4853" s="200"/>
      <c r="K4853" s="237">
        <v>2613</v>
      </c>
      <c r="L4853" s="237"/>
      <c r="M4853" s="288">
        <v>29.48</v>
      </c>
      <c r="N4853" s="288"/>
      <c r="O4853" s="311">
        <v>85990</v>
      </c>
      <c r="P4853" s="298"/>
      <c r="Q4853" s="299">
        <v>2645</v>
      </c>
      <c r="R4853" s="299"/>
      <c r="S4853" s="300">
        <v>32.51</v>
      </c>
      <c r="T4853" s="301"/>
      <c r="U4853" s="246"/>
    </row>
    <row r="4854" spans="1:21" x14ac:dyDescent="0.25">
      <c r="A4854" s="294" t="s">
        <v>10333</v>
      </c>
      <c r="B4854" t="s">
        <v>197</v>
      </c>
      <c r="C4854" t="s">
        <v>198</v>
      </c>
      <c r="D4854" t="s">
        <v>199</v>
      </c>
      <c r="E4854" t="s">
        <v>10334</v>
      </c>
      <c r="F4854" t="s">
        <v>102</v>
      </c>
      <c r="G4854" t="s">
        <v>97</v>
      </c>
      <c r="H4854" t="s">
        <v>833</v>
      </c>
      <c r="I4854" s="200">
        <v>20000</v>
      </c>
      <c r="J4854" s="200"/>
      <c r="K4854" s="237">
        <v>1041</v>
      </c>
      <c r="L4854" s="237"/>
      <c r="M4854" s="288">
        <v>19.21</v>
      </c>
      <c r="N4854" s="288"/>
      <c r="O4854" s="311">
        <v>22000</v>
      </c>
      <c r="P4854" s="298"/>
      <c r="Q4854" s="299">
        <v>1033</v>
      </c>
      <c r="R4854" s="299"/>
      <c r="S4854" s="300">
        <v>21.3</v>
      </c>
      <c r="T4854" s="301"/>
      <c r="U4854" s="246"/>
    </row>
    <row r="4855" spans="1:21" x14ac:dyDescent="0.25">
      <c r="A4855" s="294" t="s">
        <v>10335</v>
      </c>
      <c r="B4855" t="s">
        <v>242</v>
      </c>
      <c r="C4855" t="s">
        <v>243</v>
      </c>
      <c r="D4855" t="s">
        <v>244</v>
      </c>
      <c r="E4855" t="s">
        <v>2560</v>
      </c>
      <c r="F4855" t="s">
        <v>102</v>
      </c>
      <c r="G4855" t="s">
        <v>97</v>
      </c>
      <c r="H4855" t="s">
        <v>833</v>
      </c>
      <c r="I4855" s="200">
        <v>16684</v>
      </c>
      <c r="J4855" s="200"/>
      <c r="K4855" s="237">
        <v>2021.5</v>
      </c>
      <c r="L4855" s="237"/>
      <c r="M4855" s="288">
        <v>8.25</v>
      </c>
      <c r="N4855" s="288"/>
      <c r="O4855" s="311">
        <v>19000</v>
      </c>
      <c r="P4855" s="298"/>
      <c r="Q4855" s="299">
        <v>2033.46</v>
      </c>
      <c r="R4855" s="299"/>
      <c r="S4855" s="300">
        <v>9.34</v>
      </c>
      <c r="T4855" s="301"/>
      <c r="U4855" s="246"/>
    </row>
    <row r="4856" spans="1:21" x14ac:dyDescent="0.25">
      <c r="A4856" s="294" t="s">
        <v>10336</v>
      </c>
      <c r="B4856" t="s">
        <v>242</v>
      </c>
      <c r="C4856" t="s">
        <v>243</v>
      </c>
      <c r="D4856" t="s">
        <v>244</v>
      </c>
      <c r="E4856" t="s">
        <v>10337</v>
      </c>
      <c r="F4856" t="s">
        <v>102</v>
      </c>
      <c r="G4856" t="s">
        <v>97</v>
      </c>
      <c r="H4856" t="s">
        <v>833</v>
      </c>
      <c r="I4856" s="200">
        <v>4806</v>
      </c>
      <c r="J4856" s="200"/>
      <c r="K4856" s="237">
        <v>493</v>
      </c>
      <c r="L4856" s="237"/>
      <c r="M4856" s="288">
        <v>9.75</v>
      </c>
      <c r="N4856" s="288"/>
      <c r="O4856" s="311">
        <v>5100</v>
      </c>
      <c r="P4856" s="298"/>
      <c r="Q4856" s="299">
        <v>496.47</v>
      </c>
      <c r="R4856" s="299"/>
      <c r="S4856" s="300">
        <v>10.27</v>
      </c>
      <c r="T4856" s="301"/>
      <c r="U4856" s="246"/>
    </row>
    <row r="4857" spans="1:21" x14ac:dyDescent="0.25">
      <c r="A4857" s="294" t="s">
        <v>10338</v>
      </c>
      <c r="B4857" t="s">
        <v>242</v>
      </c>
      <c r="C4857" t="s">
        <v>243</v>
      </c>
      <c r="D4857" t="s">
        <v>244</v>
      </c>
      <c r="E4857" t="s">
        <v>10339</v>
      </c>
      <c r="F4857" t="s">
        <v>102</v>
      </c>
      <c r="G4857" t="s">
        <v>97</v>
      </c>
      <c r="H4857" t="s">
        <v>896</v>
      </c>
      <c r="I4857" s="200">
        <v>0</v>
      </c>
      <c r="J4857" s="200"/>
      <c r="K4857" s="237">
        <v>20.8</v>
      </c>
      <c r="L4857" s="237"/>
      <c r="M4857" s="288">
        <v>0</v>
      </c>
      <c r="N4857" s="288"/>
      <c r="O4857" s="311">
        <v>0</v>
      </c>
      <c r="P4857" s="298"/>
      <c r="Q4857" s="299">
        <v>21.57</v>
      </c>
      <c r="R4857" s="299"/>
      <c r="S4857" s="300">
        <v>0</v>
      </c>
      <c r="T4857" s="301"/>
      <c r="U4857" s="246"/>
    </row>
    <row r="4858" spans="1:21" x14ac:dyDescent="0.25">
      <c r="A4858" s="294" t="s">
        <v>10340</v>
      </c>
      <c r="B4858" t="s">
        <v>242</v>
      </c>
      <c r="C4858" t="s">
        <v>243</v>
      </c>
      <c r="D4858" t="s">
        <v>244</v>
      </c>
      <c r="E4858" t="s">
        <v>10341</v>
      </c>
      <c r="F4858" t="s">
        <v>102</v>
      </c>
      <c r="G4858" t="s">
        <v>97</v>
      </c>
      <c r="H4858" t="s">
        <v>833</v>
      </c>
      <c r="I4858" s="200">
        <v>20689</v>
      </c>
      <c r="J4858" s="200"/>
      <c r="K4858" s="237">
        <v>940.4</v>
      </c>
      <c r="L4858" s="237"/>
      <c r="M4858" s="288">
        <v>22</v>
      </c>
      <c r="N4858" s="288"/>
      <c r="O4858" s="311">
        <v>24671</v>
      </c>
      <c r="P4858" s="298"/>
      <c r="Q4858" s="299">
        <v>945.2</v>
      </c>
      <c r="R4858" s="299"/>
      <c r="S4858" s="300">
        <v>26.1</v>
      </c>
      <c r="T4858" s="301"/>
      <c r="U4858" s="246"/>
    </row>
    <row r="4859" spans="1:21" x14ac:dyDescent="0.25">
      <c r="A4859" s="294" t="s">
        <v>10342</v>
      </c>
      <c r="B4859" t="s">
        <v>242</v>
      </c>
      <c r="C4859" t="s">
        <v>243</v>
      </c>
      <c r="D4859" t="s">
        <v>244</v>
      </c>
      <c r="E4859" t="s">
        <v>10343</v>
      </c>
      <c r="F4859" t="s">
        <v>102</v>
      </c>
      <c r="G4859" t="s">
        <v>97</v>
      </c>
      <c r="H4859" t="s">
        <v>833</v>
      </c>
      <c r="I4859" s="200">
        <v>12666</v>
      </c>
      <c r="J4859" s="200"/>
      <c r="K4859" s="237">
        <v>290.39999999999998</v>
      </c>
      <c r="L4859" s="237"/>
      <c r="M4859" s="288">
        <v>43.62</v>
      </c>
      <c r="N4859" s="288"/>
      <c r="O4859" s="311">
        <v>13258</v>
      </c>
      <c r="P4859" s="298"/>
      <c r="Q4859" s="299">
        <v>302.08</v>
      </c>
      <c r="R4859" s="299"/>
      <c r="S4859" s="300">
        <v>43.89</v>
      </c>
      <c r="T4859" s="301"/>
      <c r="U4859" s="246"/>
    </row>
    <row r="4860" spans="1:21" x14ac:dyDescent="0.25">
      <c r="A4860" s="294" t="s">
        <v>10344</v>
      </c>
      <c r="B4860" t="s">
        <v>242</v>
      </c>
      <c r="C4860" t="s">
        <v>243</v>
      </c>
      <c r="D4860" t="s">
        <v>244</v>
      </c>
      <c r="E4860" t="s">
        <v>10345</v>
      </c>
      <c r="F4860" t="s">
        <v>102</v>
      </c>
      <c r="G4860" t="s">
        <v>97</v>
      </c>
      <c r="H4860" t="s">
        <v>833</v>
      </c>
      <c r="I4860" s="200">
        <v>6527</v>
      </c>
      <c r="J4860" s="200"/>
      <c r="K4860" s="237">
        <v>461.9</v>
      </c>
      <c r="L4860" s="237"/>
      <c r="M4860" s="288">
        <v>14.13</v>
      </c>
      <c r="N4860" s="288"/>
      <c r="O4860" s="311">
        <v>6800</v>
      </c>
      <c r="P4860" s="298"/>
      <c r="Q4860" s="299">
        <v>458.04</v>
      </c>
      <c r="R4860" s="299"/>
      <c r="S4860" s="300">
        <v>14.85</v>
      </c>
      <c r="T4860" s="301"/>
      <c r="U4860" s="246"/>
    </row>
    <row r="4861" spans="1:21" x14ac:dyDescent="0.25">
      <c r="A4861" s="294" t="s">
        <v>10346</v>
      </c>
      <c r="B4861" t="s">
        <v>242</v>
      </c>
      <c r="C4861" t="s">
        <v>243</v>
      </c>
      <c r="D4861" t="s">
        <v>244</v>
      </c>
      <c r="E4861" t="s">
        <v>10347</v>
      </c>
      <c r="F4861" t="s">
        <v>102</v>
      </c>
      <c r="G4861" t="s">
        <v>97</v>
      </c>
      <c r="H4861" t="s">
        <v>833</v>
      </c>
      <c r="I4861" s="200">
        <v>29155</v>
      </c>
      <c r="J4861" s="200"/>
      <c r="K4861" s="237">
        <v>667.24</v>
      </c>
      <c r="L4861" s="237"/>
      <c r="M4861" s="288">
        <v>43.69</v>
      </c>
      <c r="N4861" s="288"/>
      <c r="O4861" s="311">
        <v>30000</v>
      </c>
      <c r="P4861" s="298"/>
      <c r="Q4861" s="299">
        <v>671.79</v>
      </c>
      <c r="R4861" s="299"/>
      <c r="S4861" s="300">
        <v>44.66</v>
      </c>
      <c r="T4861" s="301"/>
      <c r="U4861" s="246"/>
    </row>
    <row r="4862" spans="1:21" x14ac:dyDescent="0.25">
      <c r="A4862" s="294" t="s">
        <v>10348</v>
      </c>
      <c r="B4862" t="s">
        <v>242</v>
      </c>
      <c r="C4862" t="s">
        <v>243</v>
      </c>
      <c r="D4862" t="s">
        <v>244</v>
      </c>
      <c r="E4862" t="s">
        <v>10349</v>
      </c>
      <c r="F4862" t="s">
        <v>102</v>
      </c>
      <c r="G4862" t="s">
        <v>97</v>
      </c>
      <c r="H4862" t="s">
        <v>833</v>
      </c>
      <c r="I4862" s="200">
        <v>108272</v>
      </c>
      <c r="J4862" s="200"/>
      <c r="K4862" s="237">
        <v>4921.42</v>
      </c>
      <c r="L4862" s="237"/>
      <c r="M4862" s="288">
        <v>22</v>
      </c>
      <c r="N4862" s="288"/>
      <c r="O4862" s="311">
        <v>122043</v>
      </c>
      <c r="P4862" s="298"/>
      <c r="Q4862" s="299">
        <v>5006.09</v>
      </c>
      <c r="R4862" s="299"/>
      <c r="S4862" s="300">
        <v>24.38</v>
      </c>
      <c r="T4862" s="301"/>
      <c r="U4862" s="246"/>
    </row>
    <row r="4863" spans="1:21" x14ac:dyDescent="0.25">
      <c r="A4863" s="294" t="s">
        <v>10350</v>
      </c>
      <c r="B4863" t="s">
        <v>242</v>
      </c>
      <c r="C4863" t="s">
        <v>243</v>
      </c>
      <c r="D4863" t="s">
        <v>244</v>
      </c>
      <c r="E4863" t="s">
        <v>10351</v>
      </c>
      <c r="F4863" t="s">
        <v>102</v>
      </c>
      <c r="G4863" t="s">
        <v>97</v>
      </c>
      <c r="H4863" t="s">
        <v>833</v>
      </c>
      <c r="I4863" s="200">
        <v>86124</v>
      </c>
      <c r="J4863" s="200"/>
      <c r="K4863" s="237">
        <v>2268.25</v>
      </c>
      <c r="L4863" s="237"/>
      <c r="M4863" s="288">
        <v>37.97</v>
      </c>
      <c r="N4863" s="288"/>
      <c r="O4863" s="311">
        <v>102130</v>
      </c>
      <c r="P4863" s="298"/>
      <c r="Q4863" s="299">
        <v>2280.0700000000002</v>
      </c>
      <c r="R4863" s="299"/>
      <c r="S4863" s="300">
        <v>44.79</v>
      </c>
      <c r="T4863" s="301"/>
      <c r="U4863" s="246"/>
    </row>
    <row r="4864" spans="1:21" x14ac:dyDescent="0.25">
      <c r="A4864" s="294" t="s">
        <v>10352</v>
      </c>
      <c r="B4864" t="s">
        <v>242</v>
      </c>
      <c r="C4864" t="s">
        <v>243</v>
      </c>
      <c r="D4864" t="s">
        <v>244</v>
      </c>
      <c r="E4864" t="s">
        <v>10353</v>
      </c>
      <c r="F4864" t="s">
        <v>102</v>
      </c>
      <c r="G4864" t="s">
        <v>97</v>
      </c>
      <c r="H4864" t="s">
        <v>833</v>
      </c>
      <c r="I4864" s="200">
        <v>23060</v>
      </c>
      <c r="J4864" s="200"/>
      <c r="K4864" s="237">
        <v>1066.01</v>
      </c>
      <c r="L4864" s="237"/>
      <c r="M4864" s="288">
        <v>21.63</v>
      </c>
      <c r="N4864" s="288"/>
      <c r="O4864" s="311">
        <v>24940</v>
      </c>
      <c r="P4864" s="298"/>
      <c r="Q4864" s="299">
        <v>1065.3399999999999</v>
      </c>
      <c r="R4864" s="299"/>
      <c r="S4864" s="300">
        <v>23.41</v>
      </c>
      <c r="T4864" s="301"/>
      <c r="U4864" s="246"/>
    </row>
    <row r="4865" spans="1:21" x14ac:dyDescent="0.25">
      <c r="A4865" s="294" t="s">
        <v>10354</v>
      </c>
      <c r="B4865" t="s">
        <v>242</v>
      </c>
      <c r="C4865" t="s">
        <v>243</v>
      </c>
      <c r="D4865" t="s">
        <v>244</v>
      </c>
      <c r="E4865" t="s">
        <v>10355</v>
      </c>
      <c r="F4865" t="s">
        <v>102</v>
      </c>
      <c r="G4865" t="s">
        <v>97</v>
      </c>
      <c r="H4865" t="s">
        <v>833</v>
      </c>
      <c r="I4865" s="200">
        <v>1148</v>
      </c>
      <c r="J4865" s="200"/>
      <c r="K4865" s="237">
        <v>41.67</v>
      </c>
      <c r="L4865" s="237"/>
      <c r="M4865" s="288">
        <v>27.55</v>
      </c>
      <c r="N4865" s="288"/>
      <c r="O4865" s="311">
        <v>1280</v>
      </c>
      <c r="P4865" s="298"/>
      <c r="Q4865" s="299">
        <v>41.86</v>
      </c>
      <c r="R4865" s="299"/>
      <c r="S4865" s="300">
        <v>30.58</v>
      </c>
      <c r="T4865" s="301"/>
      <c r="U4865" s="246"/>
    </row>
    <row r="4866" spans="1:21" x14ac:dyDescent="0.25">
      <c r="A4866" s="294" t="s">
        <v>10356</v>
      </c>
      <c r="B4866" t="s">
        <v>242</v>
      </c>
      <c r="C4866" t="s">
        <v>243</v>
      </c>
      <c r="D4866" t="s">
        <v>244</v>
      </c>
      <c r="E4866" t="s">
        <v>10357</v>
      </c>
      <c r="F4866" t="s">
        <v>102</v>
      </c>
      <c r="G4866" t="s">
        <v>97</v>
      </c>
      <c r="H4866" t="s">
        <v>833</v>
      </c>
      <c r="I4866" s="200">
        <v>45654</v>
      </c>
      <c r="J4866" s="200"/>
      <c r="K4866" s="237">
        <v>1666.1</v>
      </c>
      <c r="L4866" s="237"/>
      <c r="M4866" s="288">
        <v>27.4</v>
      </c>
      <c r="N4866" s="288"/>
      <c r="O4866" s="311">
        <v>47375</v>
      </c>
      <c r="P4866" s="298"/>
      <c r="Q4866" s="299">
        <v>1669.31</v>
      </c>
      <c r="R4866" s="299"/>
      <c r="S4866" s="300">
        <v>28.38</v>
      </c>
      <c r="T4866" s="301"/>
      <c r="U4866" s="246"/>
    </row>
    <row r="4867" spans="1:21" x14ac:dyDescent="0.25">
      <c r="A4867" s="294" t="s">
        <v>10358</v>
      </c>
      <c r="B4867" t="s">
        <v>242</v>
      </c>
      <c r="C4867" t="s">
        <v>243</v>
      </c>
      <c r="D4867" t="s">
        <v>244</v>
      </c>
      <c r="E4867" t="s">
        <v>10359</v>
      </c>
      <c r="F4867" t="s">
        <v>102</v>
      </c>
      <c r="G4867" t="s">
        <v>97</v>
      </c>
      <c r="H4867" t="s">
        <v>833</v>
      </c>
      <c r="I4867" s="200">
        <v>165190</v>
      </c>
      <c r="J4867" s="200"/>
      <c r="K4867" s="237">
        <v>4674.3</v>
      </c>
      <c r="L4867" s="237"/>
      <c r="M4867" s="288">
        <v>35.340000000000003</v>
      </c>
      <c r="N4867" s="288"/>
      <c r="O4867" s="311">
        <v>165851</v>
      </c>
      <c r="P4867" s="298"/>
      <c r="Q4867" s="299">
        <v>4709.96</v>
      </c>
      <c r="R4867" s="299"/>
      <c r="S4867" s="300">
        <v>35.21</v>
      </c>
      <c r="T4867" s="301"/>
      <c r="U4867" s="246"/>
    </row>
    <row r="4868" spans="1:21" x14ac:dyDescent="0.25">
      <c r="A4868" s="294" t="s">
        <v>10360</v>
      </c>
      <c r="B4868" t="s">
        <v>242</v>
      </c>
      <c r="C4868" t="s">
        <v>243</v>
      </c>
      <c r="D4868" t="s">
        <v>244</v>
      </c>
      <c r="E4868" t="s">
        <v>10361</v>
      </c>
      <c r="F4868" t="s">
        <v>102</v>
      </c>
      <c r="G4868" t="s">
        <v>97</v>
      </c>
      <c r="H4868" t="s">
        <v>833</v>
      </c>
      <c r="I4868" s="200">
        <v>8923</v>
      </c>
      <c r="J4868" s="200"/>
      <c r="K4868" s="237">
        <v>376</v>
      </c>
      <c r="L4868" s="237"/>
      <c r="M4868" s="288">
        <v>23.73</v>
      </c>
      <c r="N4868" s="288"/>
      <c r="O4868" s="311">
        <v>9199</v>
      </c>
      <c r="P4868" s="298"/>
      <c r="Q4868" s="299">
        <v>373.85</v>
      </c>
      <c r="R4868" s="299"/>
      <c r="S4868" s="300">
        <v>24.61</v>
      </c>
      <c r="T4868" s="301"/>
      <c r="U4868" s="246"/>
    </row>
    <row r="4869" spans="1:21" x14ac:dyDescent="0.25">
      <c r="A4869" s="294" t="s">
        <v>10362</v>
      </c>
      <c r="B4869" t="s">
        <v>242</v>
      </c>
      <c r="C4869" t="s">
        <v>243</v>
      </c>
      <c r="D4869" t="s">
        <v>244</v>
      </c>
      <c r="E4869" t="s">
        <v>10363</v>
      </c>
      <c r="F4869" t="s">
        <v>102</v>
      </c>
      <c r="G4869" t="s">
        <v>97</v>
      </c>
      <c r="H4869" t="s">
        <v>833</v>
      </c>
      <c r="I4869" s="200">
        <v>7765</v>
      </c>
      <c r="J4869" s="200"/>
      <c r="K4869" s="237">
        <v>798.7</v>
      </c>
      <c r="L4869" s="237"/>
      <c r="M4869" s="288">
        <v>9.7200000000000006</v>
      </c>
      <c r="N4869" s="288"/>
      <c r="O4869" s="311">
        <v>8250</v>
      </c>
      <c r="P4869" s="298"/>
      <c r="Q4869" s="299">
        <v>791.4</v>
      </c>
      <c r="R4869" s="299"/>
      <c r="S4869" s="300">
        <v>10.42</v>
      </c>
      <c r="T4869" s="301"/>
      <c r="U4869" s="246"/>
    </row>
    <row r="4870" spans="1:21" x14ac:dyDescent="0.25">
      <c r="A4870" s="294" t="s">
        <v>10364</v>
      </c>
      <c r="B4870" t="s">
        <v>242</v>
      </c>
      <c r="C4870" t="s">
        <v>243</v>
      </c>
      <c r="D4870" t="s">
        <v>244</v>
      </c>
      <c r="E4870" t="s">
        <v>10365</v>
      </c>
      <c r="F4870" t="s">
        <v>102</v>
      </c>
      <c r="G4870" t="s">
        <v>97</v>
      </c>
      <c r="H4870" t="s">
        <v>833</v>
      </c>
      <c r="I4870" s="200">
        <v>11751</v>
      </c>
      <c r="J4870" s="200"/>
      <c r="K4870" s="237">
        <v>356.1</v>
      </c>
      <c r="L4870" s="237"/>
      <c r="M4870" s="288">
        <v>33</v>
      </c>
      <c r="N4870" s="288"/>
      <c r="O4870" s="311">
        <v>13928</v>
      </c>
      <c r="P4870" s="298"/>
      <c r="Q4870" s="299">
        <v>361.72</v>
      </c>
      <c r="R4870" s="299"/>
      <c r="S4870" s="300">
        <v>38.5</v>
      </c>
      <c r="T4870" s="301"/>
      <c r="U4870" s="246"/>
    </row>
    <row r="4871" spans="1:21" x14ac:dyDescent="0.25">
      <c r="A4871" s="294" t="s">
        <v>10366</v>
      </c>
      <c r="B4871" t="s">
        <v>242</v>
      </c>
      <c r="C4871" t="s">
        <v>243</v>
      </c>
      <c r="D4871" t="s">
        <v>244</v>
      </c>
      <c r="E4871" t="s">
        <v>10367</v>
      </c>
      <c r="F4871" t="s">
        <v>102</v>
      </c>
      <c r="G4871" t="s">
        <v>97</v>
      </c>
      <c r="H4871" t="s">
        <v>833</v>
      </c>
      <c r="I4871" s="200">
        <v>5833</v>
      </c>
      <c r="J4871" s="200"/>
      <c r="K4871" s="237">
        <v>350.2</v>
      </c>
      <c r="L4871" s="237"/>
      <c r="M4871" s="288">
        <v>16.66</v>
      </c>
      <c r="N4871" s="288"/>
      <c r="O4871" s="311">
        <v>6000</v>
      </c>
      <c r="P4871" s="298"/>
      <c r="Q4871" s="299">
        <v>348.16</v>
      </c>
      <c r="R4871" s="299"/>
      <c r="S4871" s="300">
        <v>17.23</v>
      </c>
      <c r="T4871" s="301"/>
      <c r="U4871" s="246"/>
    </row>
    <row r="4872" spans="1:21" x14ac:dyDescent="0.25">
      <c r="A4872" s="294" t="s">
        <v>10368</v>
      </c>
      <c r="B4872" t="s">
        <v>242</v>
      </c>
      <c r="C4872" t="s">
        <v>243</v>
      </c>
      <c r="D4872" t="s">
        <v>244</v>
      </c>
      <c r="E4872" t="s">
        <v>10369</v>
      </c>
      <c r="F4872" t="s">
        <v>102</v>
      </c>
      <c r="G4872" t="s">
        <v>97</v>
      </c>
      <c r="H4872" t="s">
        <v>833</v>
      </c>
      <c r="I4872" s="200">
        <v>30710</v>
      </c>
      <c r="J4872" s="200"/>
      <c r="K4872" s="237">
        <v>761.4</v>
      </c>
      <c r="L4872" s="237"/>
      <c r="M4872" s="288">
        <v>40.33</v>
      </c>
      <c r="N4872" s="288"/>
      <c r="O4872" s="311">
        <v>32123</v>
      </c>
      <c r="P4872" s="298"/>
      <c r="Q4872" s="299">
        <v>792.77</v>
      </c>
      <c r="R4872" s="299"/>
      <c r="S4872" s="300">
        <v>40.520000000000003</v>
      </c>
      <c r="T4872" s="301"/>
      <c r="U4872" s="246"/>
    </row>
    <row r="4873" spans="1:21" x14ac:dyDescent="0.25">
      <c r="A4873" s="294" t="s">
        <v>10370</v>
      </c>
      <c r="B4873" t="s">
        <v>242</v>
      </c>
      <c r="C4873" t="s">
        <v>243</v>
      </c>
      <c r="D4873" t="s">
        <v>244</v>
      </c>
      <c r="E4873" t="s">
        <v>10371</v>
      </c>
      <c r="F4873" t="s">
        <v>102</v>
      </c>
      <c r="G4873" t="s">
        <v>97</v>
      </c>
      <c r="H4873" t="s">
        <v>833</v>
      </c>
      <c r="I4873" s="200">
        <v>2331</v>
      </c>
      <c r="J4873" s="200"/>
      <c r="K4873" s="237">
        <v>51.9</v>
      </c>
      <c r="L4873" s="237"/>
      <c r="M4873" s="288">
        <v>44.91</v>
      </c>
      <c r="N4873" s="288"/>
      <c r="O4873" s="311">
        <v>2500</v>
      </c>
      <c r="P4873" s="298"/>
      <c r="Q4873" s="299">
        <v>51.55</v>
      </c>
      <c r="R4873" s="299"/>
      <c r="S4873" s="300">
        <v>48.5</v>
      </c>
      <c r="T4873" s="301"/>
      <c r="U4873" s="246"/>
    </row>
    <row r="4874" spans="1:21" x14ac:dyDescent="0.25">
      <c r="A4874" s="294" t="s">
        <v>10372</v>
      </c>
      <c r="B4874" t="s">
        <v>242</v>
      </c>
      <c r="C4874" t="s">
        <v>243</v>
      </c>
      <c r="D4874" t="s">
        <v>244</v>
      </c>
      <c r="E4874" t="s">
        <v>10373</v>
      </c>
      <c r="F4874" t="s">
        <v>102</v>
      </c>
      <c r="G4874" t="s">
        <v>97</v>
      </c>
      <c r="H4874" t="s">
        <v>833</v>
      </c>
      <c r="I4874" s="200">
        <v>5890</v>
      </c>
      <c r="J4874" s="200"/>
      <c r="K4874" s="237">
        <v>252.1</v>
      </c>
      <c r="L4874" s="237"/>
      <c r="M4874" s="288">
        <v>23.36</v>
      </c>
      <c r="N4874" s="288"/>
      <c r="O4874" s="311">
        <v>6133</v>
      </c>
      <c r="P4874" s="298"/>
      <c r="Q4874" s="299">
        <v>253.78</v>
      </c>
      <c r="R4874" s="299"/>
      <c r="S4874" s="300">
        <v>24.17</v>
      </c>
      <c r="T4874" s="301"/>
      <c r="U4874" s="246"/>
    </row>
    <row r="4875" spans="1:21" x14ac:dyDescent="0.25">
      <c r="A4875" s="294" t="s">
        <v>10374</v>
      </c>
      <c r="B4875" t="s">
        <v>242</v>
      </c>
      <c r="C4875" t="s">
        <v>243</v>
      </c>
      <c r="D4875" t="s">
        <v>244</v>
      </c>
      <c r="E4875" t="s">
        <v>10375</v>
      </c>
      <c r="F4875" t="s">
        <v>102</v>
      </c>
      <c r="G4875" t="s">
        <v>97</v>
      </c>
      <c r="H4875" t="s">
        <v>833</v>
      </c>
      <c r="I4875" s="200">
        <v>12340</v>
      </c>
      <c r="J4875" s="200"/>
      <c r="K4875" s="237">
        <v>417.3</v>
      </c>
      <c r="L4875" s="237"/>
      <c r="M4875" s="288">
        <v>29.57</v>
      </c>
      <c r="N4875" s="288"/>
      <c r="O4875" s="311">
        <v>13150</v>
      </c>
      <c r="P4875" s="298"/>
      <c r="Q4875" s="299">
        <v>413.07</v>
      </c>
      <c r="R4875" s="299"/>
      <c r="S4875" s="300">
        <v>31.83</v>
      </c>
      <c r="T4875" s="301"/>
      <c r="U4875" s="246"/>
    </row>
    <row r="4876" spans="1:21" x14ac:dyDescent="0.25">
      <c r="A4876" s="294" t="s">
        <v>10376</v>
      </c>
      <c r="B4876" t="s">
        <v>242</v>
      </c>
      <c r="C4876" t="s">
        <v>243</v>
      </c>
      <c r="D4876" t="s">
        <v>244</v>
      </c>
      <c r="E4876" t="s">
        <v>10377</v>
      </c>
      <c r="F4876" t="s">
        <v>102</v>
      </c>
      <c r="G4876" t="s">
        <v>97</v>
      </c>
      <c r="H4876" t="s">
        <v>833</v>
      </c>
      <c r="I4876" s="200">
        <v>52300</v>
      </c>
      <c r="J4876" s="200"/>
      <c r="K4876" s="237">
        <v>2523.6999999999998</v>
      </c>
      <c r="L4876" s="237"/>
      <c r="M4876" s="288">
        <v>20.72</v>
      </c>
      <c r="N4876" s="288"/>
      <c r="O4876" s="311">
        <v>54900</v>
      </c>
      <c r="P4876" s="298"/>
      <c r="Q4876" s="299">
        <v>2542.0500000000002</v>
      </c>
      <c r="R4876" s="299"/>
      <c r="S4876" s="300">
        <v>21.6</v>
      </c>
      <c r="T4876" s="301"/>
      <c r="U4876" s="246"/>
    </row>
    <row r="4877" spans="1:21" x14ac:dyDescent="0.25">
      <c r="A4877" s="294" t="s">
        <v>10378</v>
      </c>
      <c r="B4877" t="s">
        <v>242</v>
      </c>
      <c r="C4877" t="s">
        <v>243</v>
      </c>
      <c r="D4877" t="s">
        <v>244</v>
      </c>
      <c r="E4877" t="s">
        <v>10379</v>
      </c>
      <c r="F4877" t="s">
        <v>102</v>
      </c>
      <c r="G4877" t="s">
        <v>97</v>
      </c>
      <c r="H4877" t="s">
        <v>833</v>
      </c>
      <c r="I4877" s="200">
        <v>27787</v>
      </c>
      <c r="J4877" s="200"/>
      <c r="K4877" s="237">
        <v>1210</v>
      </c>
      <c r="L4877" s="237"/>
      <c r="M4877" s="288">
        <v>22.96</v>
      </c>
      <c r="N4877" s="288"/>
      <c r="O4877" s="311">
        <v>29270</v>
      </c>
      <c r="P4877" s="298"/>
      <c r="Q4877" s="299">
        <v>1221</v>
      </c>
      <c r="R4877" s="299"/>
      <c r="S4877" s="300">
        <v>23.97</v>
      </c>
      <c r="T4877" s="301"/>
      <c r="U4877" s="246"/>
    </row>
    <row r="4878" spans="1:21" x14ac:dyDescent="0.25">
      <c r="A4878" s="294" t="s">
        <v>10380</v>
      </c>
      <c r="B4878" t="s">
        <v>350</v>
      </c>
      <c r="C4878" t="s">
        <v>351</v>
      </c>
      <c r="D4878" t="s">
        <v>352</v>
      </c>
      <c r="E4878" t="s">
        <v>10381</v>
      </c>
      <c r="F4878" t="s">
        <v>102</v>
      </c>
      <c r="G4878" t="s">
        <v>97</v>
      </c>
      <c r="H4878" t="s">
        <v>833</v>
      </c>
      <c r="I4878" s="200">
        <v>105575</v>
      </c>
      <c r="J4878" s="200"/>
      <c r="K4878" s="237">
        <v>1399</v>
      </c>
      <c r="L4878" s="237"/>
      <c r="M4878" s="288">
        <v>75.459999999999994</v>
      </c>
      <c r="N4878" s="288"/>
      <c r="O4878" s="311">
        <v>126605</v>
      </c>
      <c r="P4878" s="298"/>
      <c r="Q4878" s="299">
        <v>1461</v>
      </c>
      <c r="R4878" s="299"/>
      <c r="S4878" s="300">
        <v>86.66</v>
      </c>
      <c r="T4878" s="301"/>
      <c r="U4878" s="246"/>
    </row>
    <row r="4879" spans="1:21" x14ac:dyDescent="0.25">
      <c r="A4879" s="294" t="s">
        <v>10382</v>
      </c>
      <c r="B4879" t="s">
        <v>350</v>
      </c>
      <c r="C4879" t="s">
        <v>351</v>
      </c>
      <c r="D4879" t="s">
        <v>352</v>
      </c>
      <c r="E4879" t="s">
        <v>10383</v>
      </c>
      <c r="F4879" t="s">
        <v>102</v>
      </c>
      <c r="G4879" t="s">
        <v>97</v>
      </c>
      <c r="H4879" t="s">
        <v>833</v>
      </c>
      <c r="I4879" s="200">
        <v>29382</v>
      </c>
      <c r="J4879" s="200"/>
      <c r="K4879" s="237">
        <v>425</v>
      </c>
      <c r="L4879" s="237"/>
      <c r="M4879" s="288">
        <v>69.13</v>
      </c>
      <c r="N4879" s="288"/>
      <c r="O4879" s="311">
        <v>29380</v>
      </c>
      <c r="P4879" s="298"/>
      <c r="Q4879" s="299">
        <v>425</v>
      </c>
      <c r="R4879" s="299"/>
      <c r="S4879" s="300">
        <v>69.13</v>
      </c>
      <c r="T4879" s="301"/>
      <c r="U4879" s="246"/>
    </row>
    <row r="4880" spans="1:21" x14ac:dyDescent="0.25">
      <c r="A4880" s="294" t="s">
        <v>10384</v>
      </c>
      <c r="B4880" t="s">
        <v>350</v>
      </c>
      <c r="C4880" t="s">
        <v>351</v>
      </c>
      <c r="D4880" t="s">
        <v>352</v>
      </c>
      <c r="E4880" t="s">
        <v>10385</v>
      </c>
      <c r="F4880" t="s">
        <v>102</v>
      </c>
      <c r="G4880" t="s">
        <v>97</v>
      </c>
      <c r="H4880" t="s">
        <v>833</v>
      </c>
      <c r="I4880" s="200">
        <v>103749</v>
      </c>
      <c r="J4880" s="200"/>
      <c r="K4880" s="237">
        <v>1959</v>
      </c>
      <c r="L4880" s="237"/>
      <c r="M4880" s="288">
        <v>52.96</v>
      </c>
      <c r="N4880" s="288"/>
      <c r="O4880" s="311">
        <v>104755</v>
      </c>
      <c r="P4880" s="298"/>
      <c r="Q4880" s="299">
        <v>1978</v>
      </c>
      <c r="R4880" s="299"/>
      <c r="S4880" s="300">
        <v>52.96</v>
      </c>
      <c r="T4880" s="301"/>
      <c r="U4880" s="246"/>
    </row>
    <row r="4881" spans="1:21" x14ac:dyDescent="0.25">
      <c r="A4881" s="294" t="s">
        <v>10386</v>
      </c>
      <c r="B4881" t="s">
        <v>350</v>
      </c>
      <c r="C4881" t="s">
        <v>351</v>
      </c>
      <c r="D4881" t="s">
        <v>352</v>
      </c>
      <c r="E4881" t="s">
        <v>10387</v>
      </c>
      <c r="F4881" t="s">
        <v>102</v>
      </c>
      <c r="G4881" t="s">
        <v>97</v>
      </c>
      <c r="H4881" t="s">
        <v>833</v>
      </c>
      <c r="I4881" s="200">
        <v>5700</v>
      </c>
      <c r="J4881" s="200"/>
      <c r="K4881" s="237">
        <v>196</v>
      </c>
      <c r="L4881" s="237"/>
      <c r="M4881" s="288">
        <v>29.08</v>
      </c>
      <c r="N4881" s="288"/>
      <c r="O4881" s="311">
        <v>5845</v>
      </c>
      <c r="P4881" s="298"/>
      <c r="Q4881" s="299">
        <v>201</v>
      </c>
      <c r="R4881" s="299"/>
      <c r="S4881" s="300">
        <v>29.08</v>
      </c>
      <c r="T4881" s="301"/>
      <c r="U4881" s="246"/>
    </row>
    <row r="4882" spans="1:21" x14ac:dyDescent="0.25">
      <c r="A4882" s="294" t="s">
        <v>10388</v>
      </c>
      <c r="B4882" t="s">
        <v>350</v>
      </c>
      <c r="C4882" t="s">
        <v>351</v>
      </c>
      <c r="D4882" t="s">
        <v>352</v>
      </c>
      <c r="E4882" t="s">
        <v>10389</v>
      </c>
      <c r="F4882" t="s">
        <v>102</v>
      </c>
      <c r="G4882" t="s">
        <v>97</v>
      </c>
      <c r="H4882" t="s">
        <v>833</v>
      </c>
      <c r="I4882" s="200">
        <v>214299</v>
      </c>
      <c r="J4882" s="200"/>
      <c r="K4882" s="237">
        <v>2317</v>
      </c>
      <c r="L4882" s="237"/>
      <c r="M4882" s="288">
        <v>92.49</v>
      </c>
      <c r="N4882" s="288"/>
      <c r="O4882" s="311">
        <v>221051</v>
      </c>
      <c r="P4882" s="298"/>
      <c r="Q4882" s="299">
        <v>2390</v>
      </c>
      <c r="R4882" s="299"/>
      <c r="S4882" s="300">
        <v>92.49</v>
      </c>
      <c r="T4882" s="301"/>
      <c r="U4882" s="246"/>
    </row>
    <row r="4883" spans="1:21" x14ac:dyDescent="0.25">
      <c r="A4883" s="294" t="s">
        <v>10390</v>
      </c>
      <c r="B4883" t="s">
        <v>350</v>
      </c>
      <c r="C4883" t="s">
        <v>351</v>
      </c>
      <c r="D4883" t="s">
        <v>352</v>
      </c>
      <c r="E4883" t="s">
        <v>10391</v>
      </c>
      <c r="F4883" t="s">
        <v>102</v>
      </c>
      <c r="G4883" t="s">
        <v>97</v>
      </c>
      <c r="H4883" t="s">
        <v>833</v>
      </c>
      <c r="I4883" s="200">
        <v>11514</v>
      </c>
      <c r="J4883" s="200"/>
      <c r="K4883" s="237">
        <v>207</v>
      </c>
      <c r="L4883" s="237"/>
      <c r="M4883" s="288">
        <v>55.62</v>
      </c>
      <c r="N4883" s="288"/>
      <c r="O4883" s="311">
        <v>13404</v>
      </c>
      <c r="P4883" s="298"/>
      <c r="Q4883" s="299">
        <v>241</v>
      </c>
      <c r="R4883" s="299"/>
      <c r="S4883" s="300">
        <v>55.62</v>
      </c>
      <c r="T4883" s="301"/>
      <c r="U4883" s="246"/>
    </row>
    <row r="4884" spans="1:21" x14ac:dyDescent="0.25">
      <c r="A4884" s="294" t="s">
        <v>10392</v>
      </c>
      <c r="B4884" t="s">
        <v>350</v>
      </c>
      <c r="C4884" t="s">
        <v>351</v>
      </c>
      <c r="D4884" t="s">
        <v>352</v>
      </c>
      <c r="E4884" t="s">
        <v>10393</v>
      </c>
      <c r="F4884" t="s">
        <v>102</v>
      </c>
      <c r="G4884" t="s">
        <v>97</v>
      </c>
      <c r="H4884" t="s">
        <v>833</v>
      </c>
      <c r="I4884" s="200">
        <v>64000</v>
      </c>
      <c r="J4884" s="200"/>
      <c r="K4884" s="237">
        <v>1358</v>
      </c>
      <c r="L4884" s="237"/>
      <c r="M4884" s="288">
        <v>47.13</v>
      </c>
      <c r="N4884" s="288"/>
      <c r="O4884" s="311">
        <v>66123</v>
      </c>
      <c r="P4884" s="298"/>
      <c r="Q4884" s="299">
        <v>1403</v>
      </c>
      <c r="R4884" s="299"/>
      <c r="S4884" s="300">
        <v>47.13</v>
      </c>
      <c r="T4884" s="301"/>
      <c r="U4884" s="246"/>
    </row>
    <row r="4885" spans="1:21" x14ac:dyDescent="0.25">
      <c r="A4885" s="294" t="s">
        <v>10394</v>
      </c>
      <c r="B4885" t="s">
        <v>350</v>
      </c>
      <c r="C4885" t="s">
        <v>351</v>
      </c>
      <c r="D4885" t="s">
        <v>352</v>
      </c>
      <c r="E4885" t="s">
        <v>10395</v>
      </c>
      <c r="F4885" t="s">
        <v>102</v>
      </c>
      <c r="G4885" t="s">
        <v>97</v>
      </c>
      <c r="H4885" t="s">
        <v>833</v>
      </c>
      <c r="I4885" s="200">
        <v>65495</v>
      </c>
      <c r="J4885" s="200"/>
      <c r="K4885" s="237">
        <v>998</v>
      </c>
      <c r="L4885" s="237"/>
      <c r="M4885" s="288">
        <v>65.63</v>
      </c>
      <c r="N4885" s="288"/>
      <c r="O4885" s="311">
        <v>69108</v>
      </c>
      <c r="P4885" s="298"/>
      <c r="Q4885" s="299">
        <v>1053</v>
      </c>
      <c r="R4885" s="299"/>
      <c r="S4885" s="300">
        <v>65.63</v>
      </c>
      <c r="T4885" s="301"/>
      <c r="U4885" s="246"/>
    </row>
    <row r="4886" spans="1:21" x14ac:dyDescent="0.25">
      <c r="A4886" s="294" t="s">
        <v>10396</v>
      </c>
      <c r="B4886" t="s">
        <v>350</v>
      </c>
      <c r="C4886" t="s">
        <v>351</v>
      </c>
      <c r="D4886" t="s">
        <v>352</v>
      </c>
      <c r="E4886" t="s">
        <v>10397</v>
      </c>
      <c r="F4886" t="s">
        <v>102</v>
      </c>
      <c r="G4886" t="s">
        <v>97</v>
      </c>
      <c r="H4886" t="s">
        <v>833</v>
      </c>
      <c r="I4886" s="200">
        <v>57632</v>
      </c>
      <c r="J4886" s="200"/>
      <c r="K4886" s="237">
        <v>923</v>
      </c>
      <c r="L4886" s="237"/>
      <c r="M4886" s="288">
        <v>62.44</v>
      </c>
      <c r="N4886" s="288"/>
      <c r="O4886" s="311">
        <v>59443</v>
      </c>
      <c r="P4886" s="298"/>
      <c r="Q4886" s="299">
        <v>952</v>
      </c>
      <c r="R4886" s="299"/>
      <c r="S4886" s="300">
        <v>62.44</v>
      </c>
      <c r="T4886" s="301"/>
      <c r="U4886" s="246"/>
    </row>
    <row r="4887" spans="1:21" x14ac:dyDescent="0.25">
      <c r="A4887" s="294" t="s">
        <v>10398</v>
      </c>
      <c r="B4887" t="s">
        <v>350</v>
      </c>
      <c r="C4887" t="s">
        <v>351</v>
      </c>
      <c r="D4887" t="s">
        <v>352</v>
      </c>
      <c r="E4887" t="s">
        <v>10399</v>
      </c>
      <c r="F4887" t="s">
        <v>102</v>
      </c>
      <c r="G4887" t="s">
        <v>97</v>
      </c>
      <c r="H4887" t="s">
        <v>833</v>
      </c>
      <c r="I4887" s="200">
        <v>217537</v>
      </c>
      <c r="J4887" s="200"/>
      <c r="K4887" s="237">
        <v>10090</v>
      </c>
      <c r="L4887" s="237"/>
      <c r="M4887" s="288">
        <v>21.56</v>
      </c>
      <c r="N4887" s="288"/>
      <c r="O4887" s="311">
        <v>231834</v>
      </c>
      <c r="P4887" s="298"/>
      <c r="Q4887" s="299">
        <v>10242</v>
      </c>
      <c r="R4887" s="299"/>
      <c r="S4887" s="300">
        <v>22.64</v>
      </c>
      <c r="T4887" s="301"/>
      <c r="U4887" s="246"/>
    </row>
    <row r="4888" spans="1:21" x14ac:dyDescent="0.25">
      <c r="A4888" s="294" t="s">
        <v>10400</v>
      </c>
      <c r="B4888" t="s">
        <v>350</v>
      </c>
      <c r="C4888" t="s">
        <v>351</v>
      </c>
      <c r="D4888" t="s">
        <v>352</v>
      </c>
      <c r="E4888" t="s">
        <v>10401</v>
      </c>
      <c r="F4888" t="s">
        <v>102</v>
      </c>
      <c r="G4888" t="s">
        <v>97</v>
      </c>
      <c r="H4888" t="s">
        <v>833</v>
      </c>
      <c r="I4888" s="200">
        <v>19462</v>
      </c>
      <c r="J4888" s="200"/>
      <c r="K4888" s="237">
        <v>408</v>
      </c>
      <c r="L4888" s="237"/>
      <c r="M4888" s="288">
        <v>47.7</v>
      </c>
      <c r="N4888" s="288"/>
      <c r="O4888" s="311">
        <v>21765</v>
      </c>
      <c r="P4888" s="298"/>
      <c r="Q4888" s="299">
        <v>443</v>
      </c>
      <c r="R4888" s="299"/>
      <c r="S4888" s="300">
        <v>49.13</v>
      </c>
      <c r="T4888" s="301"/>
      <c r="U4888" s="246"/>
    </row>
    <row r="4889" spans="1:21" x14ac:dyDescent="0.25">
      <c r="A4889" s="294" t="s">
        <v>10402</v>
      </c>
      <c r="B4889" t="s">
        <v>350</v>
      </c>
      <c r="C4889" t="s">
        <v>351</v>
      </c>
      <c r="D4889" t="s">
        <v>352</v>
      </c>
      <c r="E4889" t="s">
        <v>10403</v>
      </c>
      <c r="F4889" t="s">
        <v>102</v>
      </c>
      <c r="G4889" t="s">
        <v>97</v>
      </c>
      <c r="H4889" t="s">
        <v>833</v>
      </c>
      <c r="I4889" s="200">
        <v>62366</v>
      </c>
      <c r="J4889" s="200"/>
      <c r="K4889" s="237">
        <v>882</v>
      </c>
      <c r="L4889" s="237"/>
      <c r="M4889" s="288">
        <v>70.709999999999994</v>
      </c>
      <c r="N4889" s="288"/>
      <c r="O4889" s="311">
        <v>65906</v>
      </c>
      <c r="P4889" s="298"/>
      <c r="Q4889" s="299">
        <v>898</v>
      </c>
      <c r="R4889" s="299"/>
      <c r="S4889" s="300">
        <v>73.39</v>
      </c>
      <c r="T4889" s="301"/>
      <c r="U4889" s="246"/>
    </row>
    <row r="4890" spans="1:21" x14ac:dyDescent="0.25">
      <c r="A4890" s="294" t="s">
        <v>10404</v>
      </c>
      <c r="B4890" t="s">
        <v>350</v>
      </c>
      <c r="C4890" t="s">
        <v>351</v>
      </c>
      <c r="D4890" t="s">
        <v>352</v>
      </c>
      <c r="E4890" t="s">
        <v>10405</v>
      </c>
      <c r="F4890" t="s">
        <v>102</v>
      </c>
      <c r="G4890" t="s">
        <v>97</v>
      </c>
      <c r="H4890" t="s">
        <v>833</v>
      </c>
      <c r="I4890" s="200">
        <v>11061</v>
      </c>
      <c r="J4890" s="200"/>
      <c r="K4890" s="237">
        <v>223</v>
      </c>
      <c r="L4890" s="237"/>
      <c r="M4890" s="288">
        <v>49.6</v>
      </c>
      <c r="N4890" s="288"/>
      <c r="O4890" s="311">
        <v>11061</v>
      </c>
      <c r="P4890" s="298"/>
      <c r="Q4890" s="299">
        <v>223</v>
      </c>
      <c r="R4890" s="299"/>
      <c r="S4890" s="300">
        <v>49.6</v>
      </c>
      <c r="T4890" s="301"/>
      <c r="U4890" s="246"/>
    </row>
    <row r="4891" spans="1:21" x14ac:dyDescent="0.25">
      <c r="A4891" s="294" t="s">
        <v>10406</v>
      </c>
      <c r="B4891" t="s">
        <v>350</v>
      </c>
      <c r="C4891" t="s">
        <v>351</v>
      </c>
      <c r="D4891" t="s">
        <v>352</v>
      </c>
      <c r="E4891" t="s">
        <v>10407</v>
      </c>
      <c r="F4891" t="s">
        <v>102</v>
      </c>
      <c r="G4891" t="s">
        <v>97</v>
      </c>
      <c r="H4891" t="s">
        <v>833</v>
      </c>
      <c r="I4891" s="200">
        <v>18000</v>
      </c>
      <c r="J4891" s="200"/>
      <c r="K4891" s="237">
        <v>299</v>
      </c>
      <c r="L4891" s="237"/>
      <c r="M4891" s="288">
        <v>60.2</v>
      </c>
      <c r="N4891" s="288"/>
      <c r="O4891" s="311">
        <v>20000</v>
      </c>
      <c r="P4891" s="298"/>
      <c r="Q4891" s="299">
        <v>299</v>
      </c>
      <c r="R4891" s="299"/>
      <c r="S4891" s="300">
        <v>66.89</v>
      </c>
      <c r="T4891" s="301"/>
      <c r="U4891" s="246"/>
    </row>
    <row r="4892" spans="1:21" x14ac:dyDescent="0.25">
      <c r="A4892" s="294" t="s">
        <v>10408</v>
      </c>
      <c r="B4892" t="s">
        <v>350</v>
      </c>
      <c r="C4892" t="s">
        <v>351</v>
      </c>
      <c r="D4892" t="s">
        <v>352</v>
      </c>
      <c r="E4892" t="s">
        <v>10409</v>
      </c>
      <c r="F4892" t="s">
        <v>102</v>
      </c>
      <c r="G4892" t="s">
        <v>97</v>
      </c>
      <c r="H4892" t="s">
        <v>833</v>
      </c>
      <c r="I4892" s="200">
        <v>13271</v>
      </c>
      <c r="J4892" s="200"/>
      <c r="K4892" s="237">
        <v>734</v>
      </c>
      <c r="L4892" s="237"/>
      <c r="M4892" s="288">
        <v>18.079999999999998</v>
      </c>
      <c r="N4892" s="288"/>
      <c r="O4892" s="311">
        <v>16050</v>
      </c>
      <c r="P4892" s="298"/>
      <c r="Q4892" s="299">
        <v>778</v>
      </c>
      <c r="R4892" s="299"/>
      <c r="S4892" s="300">
        <v>20.63</v>
      </c>
      <c r="T4892" s="301"/>
      <c r="U4892" s="246"/>
    </row>
    <row r="4893" spans="1:21" x14ac:dyDescent="0.25">
      <c r="A4893" s="294" t="s">
        <v>10410</v>
      </c>
      <c r="B4893" t="s">
        <v>407</v>
      </c>
      <c r="C4893" t="s">
        <v>408</v>
      </c>
      <c r="D4893" t="s">
        <v>409</v>
      </c>
      <c r="E4893" t="s">
        <v>10411</v>
      </c>
      <c r="F4893" t="s">
        <v>102</v>
      </c>
      <c r="G4893" t="s">
        <v>97</v>
      </c>
      <c r="H4893" t="s">
        <v>833</v>
      </c>
      <c r="I4893" s="200">
        <v>12725</v>
      </c>
      <c r="J4893" s="200"/>
      <c r="K4893" s="237">
        <v>316</v>
      </c>
      <c r="L4893" s="237"/>
      <c r="M4893" s="288">
        <v>40.270000000000003</v>
      </c>
      <c r="N4893" s="288"/>
      <c r="O4893" s="311">
        <v>12685</v>
      </c>
      <c r="P4893" s="298"/>
      <c r="Q4893" s="299">
        <v>315</v>
      </c>
      <c r="R4893" s="299"/>
      <c r="S4893" s="300">
        <v>40.270000000000003</v>
      </c>
      <c r="T4893" s="301"/>
      <c r="U4893" s="246"/>
    </row>
    <row r="4894" spans="1:21" x14ac:dyDescent="0.25">
      <c r="A4894" s="294" t="s">
        <v>10412</v>
      </c>
      <c r="B4894" t="s">
        <v>425</v>
      </c>
      <c r="C4894" t="s">
        <v>426</v>
      </c>
      <c r="D4894" t="s">
        <v>427</v>
      </c>
      <c r="E4894" t="s">
        <v>10413</v>
      </c>
      <c r="F4894" t="s">
        <v>102</v>
      </c>
      <c r="G4894" t="s">
        <v>97</v>
      </c>
      <c r="H4894" t="s">
        <v>833</v>
      </c>
      <c r="I4894" s="200">
        <v>5200</v>
      </c>
      <c r="J4894" s="200"/>
      <c r="K4894" s="237">
        <v>145.97</v>
      </c>
      <c r="L4894" s="237"/>
      <c r="M4894" s="288">
        <v>35.619999999999997</v>
      </c>
      <c r="N4894" s="288"/>
      <c r="O4894" s="311">
        <v>5400</v>
      </c>
      <c r="P4894" s="298"/>
      <c r="Q4894" s="299">
        <v>144.58000000000001</v>
      </c>
      <c r="R4894" s="299"/>
      <c r="S4894" s="300">
        <v>37.35</v>
      </c>
      <c r="T4894" s="301"/>
      <c r="U4894" s="246"/>
    </row>
    <row r="4895" spans="1:21" x14ac:dyDescent="0.25">
      <c r="A4895" s="294" t="s">
        <v>10414</v>
      </c>
      <c r="B4895" t="s">
        <v>425</v>
      </c>
      <c r="C4895" t="s">
        <v>426</v>
      </c>
      <c r="D4895" t="s">
        <v>427</v>
      </c>
      <c r="E4895" t="s">
        <v>10415</v>
      </c>
      <c r="F4895" t="s">
        <v>102</v>
      </c>
      <c r="G4895" t="s">
        <v>97</v>
      </c>
      <c r="H4895" t="s">
        <v>833</v>
      </c>
      <c r="I4895" s="200">
        <v>3490</v>
      </c>
      <c r="J4895" s="200"/>
      <c r="K4895" s="237">
        <v>172.27</v>
      </c>
      <c r="L4895" s="237"/>
      <c r="M4895" s="288">
        <v>20.260000000000002</v>
      </c>
      <c r="N4895" s="288"/>
      <c r="O4895" s="311">
        <v>3547</v>
      </c>
      <c r="P4895" s="298"/>
      <c r="Q4895" s="299">
        <v>175.05</v>
      </c>
      <c r="R4895" s="299"/>
      <c r="S4895" s="300">
        <v>20.260000000000002</v>
      </c>
      <c r="T4895" s="301"/>
      <c r="U4895" s="246"/>
    </row>
    <row r="4896" spans="1:21" x14ac:dyDescent="0.25">
      <c r="A4896" s="294" t="s">
        <v>10416</v>
      </c>
      <c r="B4896" t="s">
        <v>425</v>
      </c>
      <c r="C4896" t="s">
        <v>426</v>
      </c>
      <c r="D4896" t="s">
        <v>427</v>
      </c>
      <c r="E4896" t="s">
        <v>10417</v>
      </c>
      <c r="F4896" t="s">
        <v>102</v>
      </c>
      <c r="G4896" t="s">
        <v>97</v>
      </c>
      <c r="H4896" t="s">
        <v>833</v>
      </c>
      <c r="I4896" s="200">
        <v>33474</v>
      </c>
      <c r="J4896" s="200"/>
      <c r="K4896" s="237">
        <v>1680.02</v>
      </c>
      <c r="L4896" s="237"/>
      <c r="M4896" s="288">
        <v>19.920000000000002</v>
      </c>
      <c r="N4896" s="288"/>
      <c r="O4896" s="311">
        <v>34306</v>
      </c>
      <c r="P4896" s="298"/>
      <c r="Q4896" s="299">
        <v>1664.43</v>
      </c>
      <c r="R4896" s="299"/>
      <c r="S4896" s="300">
        <v>20.61</v>
      </c>
      <c r="T4896" s="301"/>
      <c r="U4896" s="246"/>
    </row>
    <row r="4897" spans="1:21" x14ac:dyDescent="0.25">
      <c r="A4897" s="294" t="s">
        <v>10418</v>
      </c>
      <c r="B4897" t="s">
        <v>425</v>
      </c>
      <c r="C4897" t="s">
        <v>426</v>
      </c>
      <c r="D4897" t="s">
        <v>427</v>
      </c>
      <c r="E4897" t="s">
        <v>10419</v>
      </c>
      <c r="F4897" t="s">
        <v>102</v>
      </c>
      <c r="G4897" t="s">
        <v>97</v>
      </c>
      <c r="H4897" t="s">
        <v>833</v>
      </c>
      <c r="I4897" s="200">
        <v>1000</v>
      </c>
      <c r="J4897" s="200"/>
      <c r="K4897" s="237">
        <v>88.49</v>
      </c>
      <c r="L4897" s="237"/>
      <c r="M4897" s="288">
        <v>11.3</v>
      </c>
      <c r="N4897" s="288"/>
      <c r="O4897" s="311">
        <v>1000</v>
      </c>
      <c r="P4897" s="298"/>
      <c r="Q4897" s="299">
        <v>90.52</v>
      </c>
      <c r="R4897" s="299"/>
      <c r="S4897" s="300">
        <v>11.05</v>
      </c>
      <c r="T4897" s="301"/>
      <c r="U4897" s="246"/>
    </row>
    <row r="4898" spans="1:21" x14ac:dyDescent="0.25">
      <c r="A4898" s="294" t="s">
        <v>10420</v>
      </c>
      <c r="B4898" t="s">
        <v>425</v>
      </c>
      <c r="C4898" t="s">
        <v>426</v>
      </c>
      <c r="D4898" t="s">
        <v>427</v>
      </c>
      <c r="E4898" t="s">
        <v>10421</v>
      </c>
      <c r="F4898" t="s">
        <v>102</v>
      </c>
      <c r="G4898" t="s">
        <v>97</v>
      </c>
      <c r="H4898" t="s">
        <v>833</v>
      </c>
      <c r="I4898" s="200">
        <v>1500</v>
      </c>
      <c r="J4898" s="200"/>
      <c r="K4898" s="237">
        <v>104.27</v>
      </c>
      <c r="L4898" s="237"/>
      <c r="M4898" s="288">
        <v>14.39</v>
      </c>
      <c r="N4898" s="288"/>
      <c r="O4898" s="311">
        <v>1500</v>
      </c>
      <c r="P4898" s="298"/>
      <c r="Q4898" s="299">
        <v>103.25</v>
      </c>
      <c r="R4898" s="299"/>
      <c r="S4898" s="300">
        <v>14.53</v>
      </c>
      <c r="T4898" s="301"/>
      <c r="U4898" s="246"/>
    </row>
    <row r="4899" spans="1:21" x14ac:dyDescent="0.25">
      <c r="A4899" s="294" t="s">
        <v>10422</v>
      </c>
      <c r="B4899" t="s">
        <v>425</v>
      </c>
      <c r="C4899" t="s">
        <v>426</v>
      </c>
      <c r="D4899" t="s">
        <v>427</v>
      </c>
      <c r="E4899" t="s">
        <v>10423</v>
      </c>
      <c r="F4899" t="s">
        <v>102</v>
      </c>
      <c r="G4899" t="s">
        <v>97</v>
      </c>
      <c r="H4899" t="s">
        <v>896</v>
      </c>
      <c r="I4899" s="200">
        <v>0</v>
      </c>
      <c r="J4899" s="200"/>
      <c r="K4899" s="237">
        <v>54.24</v>
      </c>
      <c r="L4899" s="237"/>
      <c r="M4899" s="288">
        <v>0</v>
      </c>
      <c r="N4899" s="288"/>
      <c r="O4899" s="311">
        <v>0</v>
      </c>
      <c r="P4899" s="298"/>
      <c r="Q4899" s="299">
        <v>54.52</v>
      </c>
      <c r="R4899" s="299"/>
      <c r="S4899" s="300">
        <v>0</v>
      </c>
      <c r="T4899" s="301"/>
      <c r="U4899" s="246"/>
    </row>
    <row r="4900" spans="1:21" x14ac:dyDescent="0.25">
      <c r="A4900" s="294" t="s">
        <v>10424</v>
      </c>
      <c r="B4900" t="s">
        <v>425</v>
      </c>
      <c r="C4900" t="s">
        <v>426</v>
      </c>
      <c r="D4900" t="s">
        <v>427</v>
      </c>
      <c r="E4900" t="s">
        <v>10425</v>
      </c>
      <c r="F4900" t="s">
        <v>102</v>
      </c>
      <c r="G4900" t="s">
        <v>97</v>
      </c>
      <c r="H4900" t="s">
        <v>833</v>
      </c>
      <c r="I4900" s="200">
        <v>78198</v>
      </c>
      <c r="J4900" s="200"/>
      <c r="K4900" s="237">
        <v>1664.22</v>
      </c>
      <c r="L4900" s="237"/>
      <c r="M4900" s="288">
        <v>46.99</v>
      </c>
      <c r="N4900" s="288"/>
      <c r="O4900" s="311">
        <v>85000</v>
      </c>
      <c r="P4900" s="298"/>
      <c r="Q4900" s="299">
        <v>1653.12</v>
      </c>
      <c r="R4900" s="299"/>
      <c r="S4900" s="300">
        <v>51.42</v>
      </c>
      <c r="T4900" s="301"/>
      <c r="U4900" s="246"/>
    </row>
    <row r="4901" spans="1:21" x14ac:dyDescent="0.25">
      <c r="A4901" s="294" t="s">
        <v>10426</v>
      </c>
      <c r="B4901" t="s">
        <v>425</v>
      </c>
      <c r="C4901" t="s">
        <v>426</v>
      </c>
      <c r="D4901" t="s">
        <v>427</v>
      </c>
      <c r="E4901" t="s">
        <v>10427</v>
      </c>
      <c r="F4901" t="s">
        <v>102</v>
      </c>
      <c r="G4901" t="s">
        <v>97</v>
      </c>
      <c r="H4901" t="s">
        <v>833</v>
      </c>
      <c r="I4901" s="200">
        <v>33123</v>
      </c>
      <c r="J4901" s="200"/>
      <c r="K4901" s="237">
        <v>1087.83</v>
      </c>
      <c r="L4901" s="237"/>
      <c r="M4901" s="288">
        <v>30.45</v>
      </c>
      <c r="N4901" s="288"/>
      <c r="O4901" s="311">
        <v>34448</v>
      </c>
      <c r="P4901" s="298"/>
      <c r="Q4901" s="299">
        <v>1088.1400000000001</v>
      </c>
      <c r="R4901" s="299"/>
      <c r="S4901" s="300">
        <v>31.66</v>
      </c>
      <c r="T4901" s="301"/>
      <c r="U4901" s="246"/>
    </row>
    <row r="4902" spans="1:21" x14ac:dyDescent="0.25">
      <c r="A4902" s="294" t="s">
        <v>10428</v>
      </c>
      <c r="B4902" t="s">
        <v>425</v>
      </c>
      <c r="C4902" t="s">
        <v>426</v>
      </c>
      <c r="D4902" t="s">
        <v>427</v>
      </c>
      <c r="E4902" t="s">
        <v>10429</v>
      </c>
      <c r="F4902" t="s">
        <v>102</v>
      </c>
      <c r="G4902" t="s">
        <v>97</v>
      </c>
      <c r="H4902" t="s">
        <v>896</v>
      </c>
      <c r="I4902" s="200">
        <v>0</v>
      </c>
      <c r="J4902" s="200"/>
      <c r="K4902" s="237">
        <v>56.51</v>
      </c>
      <c r="L4902" s="237"/>
      <c r="M4902" s="288">
        <v>0</v>
      </c>
      <c r="N4902" s="288"/>
      <c r="O4902" s="311">
        <v>0</v>
      </c>
      <c r="P4902" s="298"/>
      <c r="Q4902" s="299">
        <v>54.77</v>
      </c>
      <c r="R4902" s="299"/>
      <c r="S4902" s="300">
        <v>0</v>
      </c>
      <c r="T4902" s="301"/>
      <c r="U4902" s="246"/>
    </row>
    <row r="4903" spans="1:21" x14ac:dyDescent="0.25">
      <c r="A4903" s="294" t="s">
        <v>10430</v>
      </c>
      <c r="B4903" t="s">
        <v>425</v>
      </c>
      <c r="C4903" t="s">
        <v>426</v>
      </c>
      <c r="D4903" t="s">
        <v>427</v>
      </c>
      <c r="E4903" t="s">
        <v>10431</v>
      </c>
      <c r="F4903" t="s">
        <v>102</v>
      </c>
      <c r="G4903" t="s">
        <v>97</v>
      </c>
      <c r="H4903" t="s">
        <v>833</v>
      </c>
      <c r="I4903" s="200">
        <v>7800</v>
      </c>
      <c r="J4903" s="200"/>
      <c r="K4903" s="237">
        <v>265.58</v>
      </c>
      <c r="L4903" s="237"/>
      <c r="M4903" s="288">
        <v>29.37</v>
      </c>
      <c r="N4903" s="288"/>
      <c r="O4903" s="311">
        <v>11380</v>
      </c>
      <c r="P4903" s="298"/>
      <c r="Q4903" s="299">
        <v>271.63</v>
      </c>
      <c r="R4903" s="299"/>
      <c r="S4903" s="300">
        <v>41.9</v>
      </c>
      <c r="T4903" s="301"/>
      <c r="U4903" s="246"/>
    </row>
    <row r="4904" spans="1:21" x14ac:dyDescent="0.25">
      <c r="A4904" s="294" t="s">
        <v>10432</v>
      </c>
      <c r="B4904" t="s">
        <v>425</v>
      </c>
      <c r="C4904" t="s">
        <v>426</v>
      </c>
      <c r="D4904" t="s">
        <v>427</v>
      </c>
      <c r="E4904" t="s">
        <v>10433</v>
      </c>
      <c r="F4904" t="s">
        <v>102</v>
      </c>
      <c r="G4904" t="s">
        <v>97</v>
      </c>
      <c r="H4904" t="s">
        <v>833</v>
      </c>
      <c r="I4904" s="200">
        <v>28639</v>
      </c>
      <c r="J4904" s="200"/>
      <c r="K4904" s="237">
        <v>1023.55</v>
      </c>
      <c r="L4904" s="237"/>
      <c r="M4904" s="288">
        <v>27.98</v>
      </c>
      <c r="N4904" s="288"/>
      <c r="O4904" s="311">
        <v>29192</v>
      </c>
      <c r="P4904" s="298"/>
      <c r="Q4904" s="299">
        <v>1026.3599999999999</v>
      </c>
      <c r="R4904" s="299"/>
      <c r="S4904" s="300">
        <v>28.44</v>
      </c>
      <c r="T4904" s="301"/>
      <c r="U4904" s="246"/>
    </row>
    <row r="4905" spans="1:21" x14ac:dyDescent="0.25">
      <c r="A4905" s="294" t="s">
        <v>10434</v>
      </c>
      <c r="B4905" t="s">
        <v>425</v>
      </c>
      <c r="C4905" t="s">
        <v>426</v>
      </c>
      <c r="D4905" t="s">
        <v>427</v>
      </c>
      <c r="E4905" t="s">
        <v>10435</v>
      </c>
      <c r="F4905" t="s">
        <v>102</v>
      </c>
      <c r="G4905" t="s">
        <v>97</v>
      </c>
      <c r="H4905" t="s">
        <v>833</v>
      </c>
      <c r="I4905" s="200">
        <v>1930</v>
      </c>
      <c r="J4905" s="200"/>
      <c r="K4905" s="237">
        <v>84.83</v>
      </c>
      <c r="L4905" s="237"/>
      <c r="M4905" s="288">
        <v>22.75</v>
      </c>
      <c r="N4905" s="288"/>
      <c r="O4905" s="311">
        <v>2000</v>
      </c>
      <c r="P4905" s="298"/>
      <c r="Q4905" s="299">
        <v>85.1</v>
      </c>
      <c r="R4905" s="299"/>
      <c r="S4905" s="300">
        <v>23.5</v>
      </c>
      <c r="T4905" s="301"/>
      <c r="U4905" s="246"/>
    </row>
    <row r="4906" spans="1:21" x14ac:dyDescent="0.25">
      <c r="A4906" s="294" t="s">
        <v>10436</v>
      </c>
      <c r="B4906" t="s">
        <v>425</v>
      </c>
      <c r="C4906" t="s">
        <v>426</v>
      </c>
      <c r="D4906" t="s">
        <v>427</v>
      </c>
      <c r="E4906" t="s">
        <v>10437</v>
      </c>
      <c r="F4906" t="s">
        <v>102</v>
      </c>
      <c r="G4906" t="s">
        <v>97</v>
      </c>
      <c r="H4906" t="s">
        <v>833</v>
      </c>
      <c r="I4906" s="200">
        <v>36169</v>
      </c>
      <c r="J4906" s="200"/>
      <c r="K4906" s="237">
        <v>992.43</v>
      </c>
      <c r="L4906" s="237"/>
      <c r="M4906" s="288">
        <v>36.44</v>
      </c>
      <c r="N4906" s="288"/>
      <c r="O4906" s="311">
        <v>38213</v>
      </c>
      <c r="P4906" s="298"/>
      <c r="Q4906" s="299">
        <v>1020.34</v>
      </c>
      <c r="R4906" s="299"/>
      <c r="S4906" s="300">
        <v>37.450000000000003</v>
      </c>
      <c r="T4906" s="301"/>
      <c r="U4906" s="246"/>
    </row>
    <row r="4907" spans="1:21" x14ac:dyDescent="0.25">
      <c r="A4907" s="294" t="s">
        <v>10438</v>
      </c>
      <c r="B4907" t="s">
        <v>425</v>
      </c>
      <c r="C4907" t="s">
        <v>426</v>
      </c>
      <c r="D4907" t="s">
        <v>427</v>
      </c>
      <c r="E4907" t="s">
        <v>10439</v>
      </c>
      <c r="F4907" t="s">
        <v>102</v>
      </c>
      <c r="G4907" t="s">
        <v>97</v>
      </c>
      <c r="H4907" t="s">
        <v>833</v>
      </c>
      <c r="I4907" s="200">
        <v>10548</v>
      </c>
      <c r="J4907" s="200"/>
      <c r="K4907" s="237">
        <v>668.08</v>
      </c>
      <c r="L4907" s="237"/>
      <c r="M4907" s="288">
        <v>15.79</v>
      </c>
      <c r="N4907" s="288"/>
      <c r="O4907" s="311">
        <v>11997</v>
      </c>
      <c r="P4907" s="298"/>
      <c r="Q4907" s="299">
        <v>661.94</v>
      </c>
      <c r="R4907" s="299"/>
      <c r="S4907" s="300">
        <v>18.12</v>
      </c>
      <c r="T4907" s="301"/>
      <c r="U4907" s="246"/>
    </row>
    <row r="4908" spans="1:21" x14ac:dyDescent="0.25">
      <c r="A4908" s="294" t="s">
        <v>10440</v>
      </c>
      <c r="B4908" t="s">
        <v>425</v>
      </c>
      <c r="C4908" t="s">
        <v>426</v>
      </c>
      <c r="D4908" t="s">
        <v>427</v>
      </c>
      <c r="E4908" t="s">
        <v>10441</v>
      </c>
      <c r="F4908" t="s">
        <v>102</v>
      </c>
      <c r="G4908" t="s">
        <v>97</v>
      </c>
      <c r="H4908" t="s">
        <v>833</v>
      </c>
      <c r="I4908" s="200">
        <v>15617</v>
      </c>
      <c r="J4908" s="200"/>
      <c r="K4908" s="237">
        <v>344.76</v>
      </c>
      <c r="L4908" s="237"/>
      <c r="M4908" s="288">
        <v>45.3</v>
      </c>
      <c r="N4908" s="288"/>
      <c r="O4908" s="311">
        <v>16120</v>
      </c>
      <c r="P4908" s="298"/>
      <c r="Q4908" s="299">
        <v>341.15</v>
      </c>
      <c r="R4908" s="299"/>
      <c r="S4908" s="300">
        <v>47.25</v>
      </c>
      <c r="T4908" s="301"/>
      <c r="U4908" s="246"/>
    </row>
    <row r="4909" spans="1:21" x14ac:dyDescent="0.25">
      <c r="A4909" s="294" t="s">
        <v>10442</v>
      </c>
      <c r="B4909" t="s">
        <v>425</v>
      </c>
      <c r="C4909" t="s">
        <v>426</v>
      </c>
      <c r="D4909" t="s">
        <v>427</v>
      </c>
      <c r="E4909" t="s">
        <v>10443</v>
      </c>
      <c r="F4909" t="s">
        <v>102</v>
      </c>
      <c r="G4909" t="s">
        <v>97</v>
      </c>
      <c r="H4909" t="s">
        <v>833</v>
      </c>
      <c r="I4909" s="200">
        <v>5276</v>
      </c>
      <c r="J4909" s="200"/>
      <c r="K4909" s="237">
        <v>114.8</v>
      </c>
      <c r="L4909" s="237"/>
      <c r="M4909" s="288">
        <v>45.96</v>
      </c>
      <c r="N4909" s="288"/>
      <c r="O4909" s="311">
        <v>5691</v>
      </c>
      <c r="P4909" s="298"/>
      <c r="Q4909" s="299">
        <v>117.5</v>
      </c>
      <c r="R4909" s="299"/>
      <c r="S4909" s="300">
        <v>48.43</v>
      </c>
      <c r="T4909" s="301"/>
      <c r="U4909" s="246"/>
    </row>
    <row r="4910" spans="1:21" x14ac:dyDescent="0.25">
      <c r="A4910" s="294" t="s">
        <v>10444</v>
      </c>
      <c r="B4910" t="s">
        <v>425</v>
      </c>
      <c r="C4910" t="s">
        <v>426</v>
      </c>
      <c r="D4910" t="s">
        <v>427</v>
      </c>
      <c r="E4910" t="s">
        <v>10445</v>
      </c>
      <c r="F4910" t="s">
        <v>102</v>
      </c>
      <c r="G4910" t="s">
        <v>97</v>
      </c>
      <c r="H4910" t="s">
        <v>833</v>
      </c>
      <c r="I4910" s="200">
        <v>10800</v>
      </c>
      <c r="J4910" s="200"/>
      <c r="K4910" s="237">
        <v>148.22999999999999</v>
      </c>
      <c r="L4910" s="237"/>
      <c r="M4910" s="288">
        <v>72.86</v>
      </c>
      <c r="N4910" s="288"/>
      <c r="O4910" s="311">
        <v>11070</v>
      </c>
      <c r="P4910" s="298"/>
      <c r="Q4910" s="299">
        <v>148.51</v>
      </c>
      <c r="R4910" s="299"/>
      <c r="S4910" s="300">
        <v>74.540000000000006</v>
      </c>
      <c r="T4910" s="301"/>
      <c r="U4910" s="246"/>
    </row>
    <row r="4911" spans="1:21" x14ac:dyDescent="0.25">
      <c r="A4911" s="294" t="s">
        <v>10446</v>
      </c>
      <c r="B4911" t="s">
        <v>425</v>
      </c>
      <c r="C4911" t="s">
        <v>426</v>
      </c>
      <c r="D4911" t="s">
        <v>427</v>
      </c>
      <c r="E4911" t="s">
        <v>3985</v>
      </c>
      <c r="F4911" t="s">
        <v>102</v>
      </c>
      <c r="G4911" t="s">
        <v>97</v>
      </c>
      <c r="H4911" t="s">
        <v>833</v>
      </c>
      <c r="I4911" s="200">
        <v>7200</v>
      </c>
      <c r="J4911" s="200"/>
      <c r="K4911" s="237">
        <v>211.79</v>
      </c>
      <c r="L4911" s="237"/>
      <c r="M4911" s="288">
        <v>34</v>
      </c>
      <c r="N4911" s="288"/>
      <c r="O4911" s="311">
        <v>7700</v>
      </c>
      <c r="P4911" s="298"/>
      <c r="Q4911" s="299">
        <v>213.6</v>
      </c>
      <c r="R4911" s="299"/>
      <c r="S4911" s="300">
        <v>36.049999999999997</v>
      </c>
      <c r="T4911" s="301"/>
      <c r="U4911" s="246"/>
    </row>
    <row r="4912" spans="1:21" x14ac:dyDescent="0.25">
      <c r="A4912" s="294" t="s">
        <v>10447</v>
      </c>
      <c r="B4912" t="s">
        <v>425</v>
      </c>
      <c r="C4912" t="s">
        <v>426</v>
      </c>
      <c r="D4912" t="s">
        <v>427</v>
      </c>
      <c r="E4912" t="s">
        <v>10448</v>
      </c>
      <c r="F4912" t="s">
        <v>102</v>
      </c>
      <c r="G4912" t="s">
        <v>97</v>
      </c>
      <c r="H4912" t="s">
        <v>833</v>
      </c>
      <c r="I4912" s="200">
        <v>189594</v>
      </c>
      <c r="J4912" s="200"/>
      <c r="K4912" s="237">
        <v>9678.08</v>
      </c>
      <c r="L4912" s="237"/>
      <c r="M4912" s="288">
        <v>19.59</v>
      </c>
      <c r="N4912" s="288"/>
      <c r="O4912" s="311">
        <v>189594</v>
      </c>
      <c r="P4912" s="298"/>
      <c r="Q4912" s="299">
        <v>9709.99</v>
      </c>
      <c r="R4912" s="299"/>
      <c r="S4912" s="300">
        <v>19.53</v>
      </c>
      <c r="T4912" s="301"/>
      <c r="U4912" s="246"/>
    </row>
    <row r="4913" spans="1:21" x14ac:dyDescent="0.25">
      <c r="A4913" s="294" t="s">
        <v>10449</v>
      </c>
      <c r="B4913" t="s">
        <v>425</v>
      </c>
      <c r="C4913" t="s">
        <v>426</v>
      </c>
      <c r="D4913" t="s">
        <v>427</v>
      </c>
      <c r="E4913" t="s">
        <v>10450</v>
      </c>
      <c r="F4913" t="s">
        <v>102</v>
      </c>
      <c r="G4913" t="s">
        <v>97</v>
      </c>
      <c r="H4913" t="s">
        <v>833</v>
      </c>
      <c r="I4913" s="200">
        <v>8300</v>
      </c>
      <c r="J4913" s="200"/>
      <c r="K4913" s="237">
        <v>278.27</v>
      </c>
      <c r="L4913" s="237"/>
      <c r="M4913" s="288">
        <v>29.83</v>
      </c>
      <c r="N4913" s="288"/>
      <c r="O4913" s="311">
        <v>8300</v>
      </c>
      <c r="P4913" s="298"/>
      <c r="Q4913" s="299">
        <v>273.93</v>
      </c>
      <c r="R4913" s="299"/>
      <c r="S4913" s="300">
        <v>30.3</v>
      </c>
      <c r="T4913" s="301"/>
      <c r="U4913" s="246"/>
    </row>
    <row r="4914" spans="1:21" x14ac:dyDescent="0.25">
      <c r="A4914" s="294" t="s">
        <v>10451</v>
      </c>
      <c r="B4914" t="s">
        <v>425</v>
      </c>
      <c r="C4914" t="s">
        <v>426</v>
      </c>
      <c r="D4914" t="s">
        <v>427</v>
      </c>
      <c r="E4914" t="s">
        <v>10452</v>
      </c>
      <c r="F4914" t="s">
        <v>102</v>
      </c>
      <c r="G4914" t="s">
        <v>97</v>
      </c>
      <c r="H4914" t="s">
        <v>833</v>
      </c>
      <c r="I4914" s="200">
        <v>8100</v>
      </c>
      <c r="J4914" s="200"/>
      <c r="K4914" s="237">
        <v>353.2</v>
      </c>
      <c r="L4914" s="237"/>
      <c r="M4914" s="288">
        <v>22.93</v>
      </c>
      <c r="N4914" s="288"/>
      <c r="O4914" s="311">
        <v>8100</v>
      </c>
      <c r="P4914" s="298"/>
      <c r="Q4914" s="299">
        <v>350.45</v>
      </c>
      <c r="R4914" s="299"/>
      <c r="S4914" s="300">
        <v>23.11</v>
      </c>
      <c r="T4914" s="301"/>
      <c r="U4914" s="246"/>
    </row>
    <row r="4915" spans="1:21" x14ac:dyDescent="0.25">
      <c r="A4915" s="294" t="s">
        <v>10453</v>
      </c>
      <c r="B4915" t="s">
        <v>425</v>
      </c>
      <c r="C4915" t="s">
        <v>426</v>
      </c>
      <c r="D4915" t="s">
        <v>427</v>
      </c>
      <c r="E4915" t="s">
        <v>10454</v>
      </c>
      <c r="F4915" t="s">
        <v>102</v>
      </c>
      <c r="G4915" t="s">
        <v>97</v>
      </c>
      <c r="H4915" t="s">
        <v>833</v>
      </c>
      <c r="I4915" s="200">
        <v>1500</v>
      </c>
      <c r="J4915" s="200"/>
      <c r="K4915" s="237">
        <v>125.25</v>
      </c>
      <c r="L4915" s="237"/>
      <c r="M4915" s="288">
        <v>11.98</v>
      </c>
      <c r="N4915" s="288"/>
      <c r="O4915" s="311">
        <v>1500</v>
      </c>
      <c r="P4915" s="298"/>
      <c r="Q4915" s="299">
        <v>126.57</v>
      </c>
      <c r="R4915" s="299"/>
      <c r="S4915" s="300">
        <v>11.85</v>
      </c>
      <c r="T4915" s="301"/>
      <c r="U4915" s="246"/>
    </row>
    <row r="4916" spans="1:21" x14ac:dyDescent="0.25">
      <c r="A4916" s="294" t="s">
        <v>10455</v>
      </c>
      <c r="B4916" t="s">
        <v>425</v>
      </c>
      <c r="C4916" t="s">
        <v>426</v>
      </c>
      <c r="D4916" t="s">
        <v>427</v>
      </c>
      <c r="E4916" t="s">
        <v>7569</v>
      </c>
      <c r="F4916" t="s">
        <v>102</v>
      </c>
      <c r="G4916" t="s">
        <v>97</v>
      </c>
      <c r="H4916" t="s">
        <v>833</v>
      </c>
      <c r="I4916" s="200">
        <v>10192</v>
      </c>
      <c r="J4916" s="200"/>
      <c r="K4916" s="237">
        <v>357.06</v>
      </c>
      <c r="L4916" s="237"/>
      <c r="M4916" s="288">
        <v>28.54</v>
      </c>
      <c r="N4916" s="288"/>
      <c r="O4916" s="311">
        <v>10429</v>
      </c>
      <c r="P4916" s="298"/>
      <c r="Q4916" s="299">
        <v>356.3</v>
      </c>
      <c r="R4916" s="299"/>
      <c r="S4916" s="300">
        <v>29.27</v>
      </c>
      <c r="T4916" s="301"/>
      <c r="U4916" s="246"/>
    </row>
    <row r="4917" spans="1:21" x14ac:dyDescent="0.25">
      <c r="A4917" s="294" t="s">
        <v>10456</v>
      </c>
      <c r="B4917" t="s">
        <v>425</v>
      </c>
      <c r="C4917" t="s">
        <v>426</v>
      </c>
      <c r="D4917" t="s">
        <v>427</v>
      </c>
      <c r="E4917" t="s">
        <v>10457</v>
      </c>
      <c r="F4917" t="s">
        <v>102</v>
      </c>
      <c r="G4917" t="s">
        <v>97</v>
      </c>
      <c r="H4917" t="s">
        <v>833</v>
      </c>
      <c r="I4917" s="200">
        <v>3000</v>
      </c>
      <c r="J4917" s="200"/>
      <c r="K4917" s="237">
        <v>92.59</v>
      </c>
      <c r="L4917" s="237"/>
      <c r="M4917" s="288">
        <v>32.4</v>
      </c>
      <c r="N4917" s="288"/>
      <c r="O4917" s="311">
        <v>3000</v>
      </c>
      <c r="P4917" s="298"/>
      <c r="Q4917" s="299">
        <v>96.54</v>
      </c>
      <c r="R4917" s="299"/>
      <c r="S4917" s="300">
        <v>31.08</v>
      </c>
      <c r="T4917" s="301"/>
      <c r="U4917" s="246"/>
    </row>
    <row r="4918" spans="1:21" x14ac:dyDescent="0.25">
      <c r="A4918" s="294" t="s">
        <v>10458</v>
      </c>
      <c r="B4918" t="s">
        <v>425</v>
      </c>
      <c r="C4918" t="s">
        <v>426</v>
      </c>
      <c r="D4918" t="s">
        <v>427</v>
      </c>
      <c r="E4918" t="s">
        <v>10459</v>
      </c>
      <c r="F4918" t="s">
        <v>102</v>
      </c>
      <c r="G4918" t="s">
        <v>97</v>
      </c>
      <c r="H4918" t="s">
        <v>833</v>
      </c>
      <c r="I4918" s="200">
        <v>3300</v>
      </c>
      <c r="J4918" s="200"/>
      <c r="K4918" s="237">
        <v>241.94</v>
      </c>
      <c r="L4918" s="237"/>
      <c r="M4918" s="288">
        <v>13.64</v>
      </c>
      <c r="N4918" s="288"/>
      <c r="O4918" s="311">
        <v>3200</v>
      </c>
      <c r="P4918" s="298"/>
      <c r="Q4918" s="299">
        <v>239.02</v>
      </c>
      <c r="R4918" s="299"/>
      <c r="S4918" s="300">
        <v>13.39</v>
      </c>
      <c r="T4918" s="301"/>
      <c r="U4918" s="246"/>
    </row>
    <row r="4919" spans="1:21" x14ac:dyDescent="0.25">
      <c r="A4919" s="294" t="s">
        <v>10460</v>
      </c>
      <c r="B4919" t="s">
        <v>425</v>
      </c>
      <c r="C4919" t="s">
        <v>426</v>
      </c>
      <c r="D4919" t="s">
        <v>427</v>
      </c>
      <c r="E4919" t="s">
        <v>10461</v>
      </c>
      <c r="F4919" t="s">
        <v>102</v>
      </c>
      <c r="G4919" t="s">
        <v>97</v>
      </c>
      <c r="H4919" t="s">
        <v>896</v>
      </c>
      <c r="I4919" s="200">
        <v>0</v>
      </c>
      <c r="J4919" s="200"/>
      <c r="K4919" s="237">
        <v>21.04</v>
      </c>
      <c r="L4919" s="237"/>
      <c r="M4919" s="288">
        <v>0</v>
      </c>
      <c r="N4919" s="288"/>
      <c r="O4919" s="311">
        <v>0</v>
      </c>
      <c r="P4919" s="298"/>
      <c r="Q4919" s="299">
        <v>21.49</v>
      </c>
      <c r="R4919" s="299"/>
      <c r="S4919" s="300">
        <v>0</v>
      </c>
      <c r="T4919" s="301"/>
      <c r="U4919" s="246"/>
    </row>
    <row r="4920" spans="1:21" x14ac:dyDescent="0.25">
      <c r="A4920" s="294" t="s">
        <v>10462</v>
      </c>
      <c r="B4920" t="s">
        <v>425</v>
      </c>
      <c r="C4920" t="s">
        <v>426</v>
      </c>
      <c r="D4920" t="s">
        <v>427</v>
      </c>
      <c r="E4920" t="s">
        <v>10463</v>
      </c>
      <c r="F4920" t="s">
        <v>102</v>
      </c>
      <c r="G4920" t="s">
        <v>97</v>
      </c>
      <c r="H4920" t="s">
        <v>833</v>
      </c>
      <c r="I4920" s="200">
        <v>1720</v>
      </c>
      <c r="J4920" s="200"/>
      <c r="K4920" s="237">
        <v>144.27000000000001</v>
      </c>
      <c r="L4920" s="237"/>
      <c r="M4920" s="288">
        <v>11.92</v>
      </c>
      <c r="N4920" s="288"/>
      <c r="O4920" s="311">
        <v>2000</v>
      </c>
      <c r="P4920" s="298"/>
      <c r="Q4920" s="299">
        <v>188.44</v>
      </c>
      <c r="R4920" s="299"/>
      <c r="S4920" s="300">
        <v>10.61</v>
      </c>
      <c r="T4920" s="301"/>
      <c r="U4920" s="246"/>
    </row>
    <row r="4921" spans="1:21" x14ac:dyDescent="0.25">
      <c r="A4921" s="294" t="s">
        <v>10464</v>
      </c>
      <c r="B4921" t="s">
        <v>425</v>
      </c>
      <c r="C4921" t="s">
        <v>426</v>
      </c>
      <c r="D4921" t="s">
        <v>427</v>
      </c>
      <c r="E4921" t="s">
        <v>10465</v>
      </c>
      <c r="F4921" t="s">
        <v>102</v>
      </c>
      <c r="G4921" t="s">
        <v>97</v>
      </c>
      <c r="H4921" t="s">
        <v>833</v>
      </c>
      <c r="I4921" s="200">
        <v>33961</v>
      </c>
      <c r="J4921" s="200"/>
      <c r="K4921" s="237">
        <v>824.21</v>
      </c>
      <c r="L4921" s="237"/>
      <c r="M4921" s="288">
        <v>41.2</v>
      </c>
      <c r="N4921" s="288"/>
      <c r="O4921" s="311">
        <v>36461</v>
      </c>
      <c r="P4921" s="298"/>
      <c r="Q4921" s="299">
        <v>828.04</v>
      </c>
      <c r="R4921" s="299"/>
      <c r="S4921" s="300">
        <v>44.03</v>
      </c>
      <c r="T4921" s="301"/>
      <c r="U4921" s="246"/>
    </row>
    <row r="4922" spans="1:21" x14ac:dyDescent="0.25">
      <c r="A4922" s="294" t="s">
        <v>10466</v>
      </c>
      <c r="B4922" t="s">
        <v>425</v>
      </c>
      <c r="C4922" t="s">
        <v>426</v>
      </c>
      <c r="D4922" t="s">
        <v>427</v>
      </c>
      <c r="E4922" t="s">
        <v>10467</v>
      </c>
      <c r="F4922" t="s">
        <v>102</v>
      </c>
      <c r="G4922" t="s">
        <v>97</v>
      </c>
      <c r="H4922" t="s">
        <v>833</v>
      </c>
      <c r="I4922" s="200">
        <v>65000</v>
      </c>
      <c r="J4922" s="200"/>
      <c r="K4922" s="237">
        <v>1309.8599999999999</v>
      </c>
      <c r="L4922" s="237"/>
      <c r="M4922" s="288">
        <v>49.62</v>
      </c>
      <c r="N4922" s="288"/>
      <c r="O4922" s="311">
        <v>65000</v>
      </c>
      <c r="P4922" s="298"/>
      <c r="Q4922" s="299">
        <v>1304.51</v>
      </c>
      <c r="R4922" s="299"/>
      <c r="S4922" s="300">
        <v>49.83</v>
      </c>
      <c r="T4922" s="301"/>
      <c r="U4922" s="246"/>
    </row>
    <row r="4923" spans="1:21" x14ac:dyDescent="0.25">
      <c r="A4923" s="294" t="s">
        <v>10468</v>
      </c>
      <c r="B4923" t="s">
        <v>425</v>
      </c>
      <c r="C4923" t="s">
        <v>426</v>
      </c>
      <c r="D4923" t="s">
        <v>427</v>
      </c>
      <c r="E4923" t="s">
        <v>10469</v>
      </c>
      <c r="F4923" t="s">
        <v>102</v>
      </c>
      <c r="G4923" t="s">
        <v>97</v>
      </c>
      <c r="H4923" t="s">
        <v>833</v>
      </c>
      <c r="I4923" s="200">
        <v>4986</v>
      </c>
      <c r="J4923" s="200"/>
      <c r="K4923" s="237">
        <v>215.94</v>
      </c>
      <c r="L4923" s="237"/>
      <c r="M4923" s="288">
        <v>23.09</v>
      </c>
      <c r="N4923" s="288"/>
      <c r="O4923" s="311">
        <v>6075</v>
      </c>
      <c r="P4923" s="298"/>
      <c r="Q4923" s="299">
        <v>216</v>
      </c>
      <c r="R4923" s="299"/>
      <c r="S4923" s="300">
        <v>28.13</v>
      </c>
      <c r="T4923" s="301"/>
      <c r="U4923" s="246"/>
    </row>
    <row r="4924" spans="1:21" x14ac:dyDescent="0.25">
      <c r="A4924" s="294" t="s">
        <v>10470</v>
      </c>
      <c r="B4924" t="s">
        <v>425</v>
      </c>
      <c r="C4924" t="s">
        <v>426</v>
      </c>
      <c r="D4924" t="s">
        <v>427</v>
      </c>
      <c r="E4924" t="s">
        <v>9994</v>
      </c>
      <c r="F4924" t="s">
        <v>102</v>
      </c>
      <c r="G4924" t="s">
        <v>97</v>
      </c>
      <c r="H4924" t="s">
        <v>833</v>
      </c>
      <c r="I4924" s="200">
        <v>4600</v>
      </c>
      <c r="J4924" s="200"/>
      <c r="K4924" s="237">
        <v>239.29</v>
      </c>
      <c r="L4924" s="237"/>
      <c r="M4924" s="288">
        <v>19.22</v>
      </c>
      <c r="N4924" s="288"/>
      <c r="O4924" s="311">
        <v>4600</v>
      </c>
      <c r="P4924" s="298"/>
      <c r="Q4924" s="299">
        <v>238.04</v>
      </c>
      <c r="R4924" s="299"/>
      <c r="S4924" s="300">
        <v>19.32</v>
      </c>
      <c r="T4924" s="301"/>
      <c r="U4924" s="246"/>
    </row>
    <row r="4925" spans="1:21" x14ac:dyDescent="0.25">
      <c r="A4925" s="294" t="s">
        <v>10471</v>
      </c>
      <c r="B4925" t="s">
        <v>425</v>
      </c>
      <c r="C4925" t="s">
        <v>426</v>
      </c>
      <c r="D4925" t="s">
        <v>427</v>
      </c>
      <c r="E4925" t="s">
        <v>10197</v>
      </c>
      <c r="F4925" t="s">
        <v>102</v>
      </c>
      <c r="G4925" t="s">
        <v>97</v>
      </c>
      <c r="H4925" t="s">
        <v>833</v>
      </c>
      <c r="I4925" s="200">
        <v>5000</v>
      </c>
      <c r="J4925" s="200"/>
      <c r="K4925" s="237">
        <v>62.97</v>
      </c>
      <c r="L4925" s="237"/>
      <c r="M4925" s="288">
        <v>79.400000000000006</v>
      </c>
      <c r="N4925" s="288"/>
      <c r="O4925" s="311">
        <v>5500</v>
      </c>
      <c r="P4925" s="298"/>
      <c r="Q4925" s="299">
        <v>65.28</v>
      </c>
      <c r="R4925" s="299"/>
      <c r="S4925" s="300">
        <v>84.25</v>
      </c>
      <c r="T4925" s="301"/>
      <c r="U4925" s="246"/>
    </row>
    <row r="4926" spans="1:21" x14ac:dyDescent="0.25">
      <c r="A4926" s="294" t="s">
        <v>10472</v>
      </c>
      <c r="B4926" t="s">
        <v>425</v>
      </c>
      <c r="C4926" t="s">
        <v>426</v>
      </c>
      <c r="D4926" t="s">
        <v>427</v>
      </c>
      <c r="E4926" t="s">
        <v>10473</v>
      </c>
      <c r="F4926" t="s">
        <v>102</v>
      </c>
      <c r="G4926" t="s">
        <v>97</v>
      </c>
      <c r="H4926" t="s">
        <v>833</v>
      </c>
      <c r="I4926" s="200">
        <v>19320</v>
      </c>
      <c r="J4926" s="200"/>
      <c r="K4926" s="237">
        <v>869.06</v>
      </c>
      <c r="L4926" s="237"/>
      <c r="M4926" s="288">
        <v>22.23</v>
      </c>
      <c r="N4926" s="288"/>
      <c r="O4926" s="311">
        <v>19803</v>
      </c>
      <c r="P4926" s="298"/>
      <c r="Q4926" s="299">
        <v>895.65</v>
      </c>
      <c r="R4926" s="299"/>
      <c r="S4926" s="300">
        <v>22.11</v>
      </c>
      <c r="T4926" s="301"/>
      <c r="U4926" s="246"/>
    </row>
    <row r="4927" spans="1:21" x14ac:dyDescent="0.25">
      <c r="A4927" s="294" t="s">
        <v>10474</v>
      </c>
      <c r="B4927" t="s">
        <v>425</v>
      </c>
      <c r="C4927" t="s">
        <v>426</v>
      </c>
      <c r="D4927" t="s">
        <v>427</v>
      </c>
      <c r="E4927" t="s">
        <v>10475</v>
      </c>
      <c r="F4927" t="s">
        <v>102</v>
      </c>
      <c r="G4927" t="s">
        <v>97</v>
      </c>
      <c r="H4927" t="s">
        <v>833</v>
      </c>
      <c r="I4927" s="200">
        <v>3617</v>
      </c>
      <c r="J4927" s="200"/>
      <c r="K4927" s="237">
        <v>56.52</v>
      </c>
      <c r="L4927" s="237"/>
      <c r="M4927" s="288">
        <v>64</v>
      </c>
      <c r="N4927" s="288"/>
      <c r="O4927" s="311">
        <v>4000</v>
      </c>
      <c r="P4927" s="298"/>
      <c r="Q4927" s="299">
        <v>55.8</v>
      </c>
      <c r="R4927" s="299"/>
      <c r="S4927" s="300">
        <v>71.680000000000007</v>
      </c>
      <c r="T4927" s="301"/>
      <c r="U4927" s="246"/>
    </row>
    <row r="4928" spans="1:21" x14ac:dyDescent="0.25">
      <c r="A4928" s="294" t="s">
        <v>10476</v>
      </c>
      <c r="B4928" t="s">
        <v>425</v>
      </c>
      <c r="C4928" t="s">
        <v>426</v>
      </c>
      <c r="D4928" t="s">
        <v>427</v>
      </c>
      <c r="E4928" t="s">
        <v>7212</v>
      </c>
      <c r="F4928" t="s">
        <v>102</v>
      </c>
      <c r="G4928" t="s">
        <v>97</v>
      </c>
      <c r="H4928" t="s">
        <v>833</v>
      </c>
      <c r="I4928" s="200">
        <v>4195</v>
      </c>
      <c r="J4928" s="200"/>
      <c r="K4928" s="237">
        <v>164.1</v>
      </c>
      <c r="L4928" s="237"/>
      <c r="M4928" s="288">
        <v>25.56</v>
      </c>
      <c r="N4928" s="288"/>
      <c r="O4928" s="311">
        <v>4279</v>
      </c>
      <c r="P4928" s="298"/>
      <c r="Q4928" s="299">
        <v>167.36</v>
      </c>
      <c r="R4928" s="299"/>
      <c r="S4928" s="300">
        <v>25.57</v>
      </c>
      <c r="T4928" s="301"/>
      <c r="U4928" s="246"/>
    </row>
    <row r="4929" spans="1:21" x14ac:dyDescent="0.25">
      <c r="A4929" s="294" t="s">
        <v>10477</v>
      </c>
      <c r="B4929" t="s">
        <v>425</v>
      </c>
      <c r="C4929" t="s">
        <v>426</v>
      </c>
      <c r="D4929" t="s">
        <v>427</v>
      </c>
      <c r="E4929" t="s">
        <v>10478</v>
      </c>
      <c r="F4929" t="s">
        <v>102</v>
      </c>
      <c r="G4929" t="s">
        <v>97</v>
      </c>
      <c r="H4929" t="s">
        <v>833</v>
      </c>
      <c r="I4929" s="200">
        <v>8841</v>
      </c>
      <c r="J4929" s="200"/>
      <c r="K4929" s="237">
        <v>211.98</v>
      </c>
      <c r="L4929" s="237"/>
      <c r="M4929" s="288">
        <v>41.7</v>
      </c>
      <c r="N4929" s="288"/>
      <c r="O4929" s="311">
        <v>9106</v>
      </c>
      <c r="P4929" s="298"/>
      <c r="Q4929" s="299">
        <v>210.98</v>
      </c>
      <c r="R4929" s="299"/>
      <c r="S4929" s="300">
        <v>43.16</v>
      </c>
      <c r="T4929" s="301"/>
      <c r="U4929" s="246"/>
    </row>
    <row r="4930" spans="1:21" x14ac:dyDescent="0.25">
      <c r="A4930" s="294" t="s">
        <v>10479</v>
      </c>
      <c r="B4930" t="s">
        <v>425</v>
      </c>
      <c r="C4930" t="s">
        <v>426</v>
      </c>
      <c r="D4930" t="s">
        <v>427</v>
      </c>
      <c r="E4930" t="s">
        <v>10480</v>
      </c>
      <c r="F4930" t="s">
        <v>102</v>
      </c>
      <c r="G4930" t="s">
        <v>97</v>
      </c>
      <c r="H4930" t="s">
        <v>833</v>
      </c>
      <c r="I4930" s="200">
        <v>2654</v>
      </c>
      <c r="J4930" s="200"/>
      <c r="K4930" s="237">
        <v>109.43</v>
      </c>
      <c r="L4930" s="237"/>
      <c r="M4930" s="288">
        <v>24.25</v>
      </c>
      <c r="N4930" s="288"/>
      <c r="O4930" s="311">
        <v>2900</v>
      </c>
      <c r="P4930" s="298"/>
      <c r="Q4930" s="299">
        <v>112.47</v>
      </c>
      <c r="R4930" s="299"/>
      <c r="S4930" s="300">
        <v>25.78</v>
      </c>
      <c r="T4930" s="301"/>
      <c r="U4930" s="246"/>
    </row>
    <row r="4931" spans="1:21" x14ac:dyDescent="0.25">
      <c r="A4931" s="294" t="s">
        <v>10481</v>
      </c>
      <c r="B4931" t="s">
        <v>425</v>
      </c>
      <c r="C4931" t="s">
        <v>426</v>
      </c>
      <c r="D4931" t="s">
        <v>427</v>
      </c>
      <c r="E4931" t="s">
        <v>10482</v>
      </c>
      <c r="F4931" t="s">
        <v>102</v>
      </c>
      <c r="G4931" t="s">
        <v>97</v>
      </c>
      <c r="H4931" t="s">
        <v>833</v>
      </c>
      <c r="I4931" s="200">
        <v>5500</v>
      </c>
      <c r="J4931" s="200"/>
      <c r="K4931" s="237">
        <v>152.83000000000001</v>
      </c>
      <c r="L4931" s="237"/>
      <c r="M4931" s="288">
        <v>35.99</v>
      </c>
      <c r="N4931" s="288"/>
      <c r="O4931" s="311">
        <v>5950</v>
      </c>
      <c r="P4931" s="298"/>
      <c r="Q4931" s="299">
        <v>155.21</v>
      </c>
      <c r="R4931" s="299"/>
      <c r="S4931" s="300">
        <v>38.340000000000003</v>
      </c>
      <c r="T4931" s="301"/>
      <c r="U4931" s="246"/>
    </row>
    <row r="4932" spans="1:21" x14ac:dyDescent="0.25">
      <c r="A4932" s="294" t="s">
        <v>10483</v>
      </c>
      <c r="B4932" t="s">
        <v>530</v>
      </c>
      <c r="C4932" t="s">
        <v>531</v>
      </c>
      <c r="D4932" t="s">
        <v>532</v>
      </c>
      <c r="E4932" t="s">
        <v>10484</v>
      </c>
      <c r="F4932" t="s">
        <v>102</v>
      </c>
      <c r="G4932" t="s">
        <v>97</v>
      </c>
      <c r="H4932" t="s">
        <v>896</v>
      </c>
      <c r="I4932" s="200">
        <v>0</v>
      </c>
      <c r="J4932" s="200"/>
      <c r="K4932" s="237">
        <v>134.6</v>
      </c>
      <c r="L4932" s="237"/>
      <c r="M4932" s="288">
        <v>0</v>
      </c>
      <c r="N4932" s="288"/>
      <c r="O4932" s="311">
        <v>0</v>
      </c>
      <c r="P4932" s="298"/>
      <c r="Q4932" s="299">
        <v>132.6</v>
      </c>
      <c r="R4932" s="299"/>
      <c r="S4932" s="300">
        <v>0</v>
      </c>
      <c r="T4932" s="301"/>
      <c r="U4932" s="246"/>
    </row>
    <row r="4933" spans="1:21" x14ac:dyDescent="0.25">
      <c r="A4933" s="294" t="s">
        <v>10485</v>
      </c>
      <c r="B4933" t="s">
        <v>530</v>
      </c>
      <c r="C4933" t="s">
        <v>531</v>
      </c>
      <c r="D4933" t="s">
        <v>532</v>
      </c>
      <c r="E4933" t="s">
        <v>10486</v>
      </c>
      <c r="F4933" t="s">
        <v>102</v>
      </c>
      <c r="G4933" t="s">
        <v>97</v>
      </c>
      <c r="H4933" t="s">
        <v>833</v>
      </c>
      <c r="I4933" s="200">
        <v>257500</v>
      </c>
      <c r="J4933" s="200"/>
      <c r="K4933" s="237">
        <v>3002.8</v>
      </c>
      <c r="L4933" s="237"/>
      <c r="M4933" s="288">
        <v>85.75</v>
      </c>
      <c r="N4933" s="288"/>
      <c r="O4933" s="311">
        <v>279600</v>
      </c>
      <c r="P4933" s="298"/>
      <c r="Q4933" s="299">
        <v>3022.7</v>
      </c>
      <c r="R4933" s="299"/>
      <c r="S4933" s="300">
        <v>92.5</v>
      </c>
      <c r="T4933" s="301"/>
      <c r="U4933" s="246"/>
    </row>
    <row r="4934" spans="1:21" x14ac:dyDescent="0.25">
      <c r="A4934" s="294" t="s">
        <v>10487</v>
      </c>
      <c r="B4934" t="s">
        <v>530</v>
      </c>
      <c r="C4934" t="s">
        <v>531</v>
      </c>
      <c r="D4934" t="s">
        <v>532</v>
      </c>
      <c r="E4934" t="s">
        <v>10488</v>
      </c>
      <c r="F4934" t="s">
        <v>102</v>
      </c>
      <c r="G4934" t="s">
        <v>97</v>
      </c>
      <c r="H4934" t="s">
        <v>833</v>
      </c>
      <c r="I4934" s="200">
        <v>164500</v>
      </c>
      <c r="J4934" s="200"/>
      <c r="K4934" s="237">
        <v>2133.9</v>
      </c>
      <c r="L4934" s="237"/>
      <c r="M4934" s="288">
        <v>77.09</v>
      </c>
      <c r="N4934" s="288"/>
      <c r="O4934" s="311">
        <v>171100</v>
      </c>
      <c r="P4934" s="298"/>
      <c r="Q4934" s="299">
        <v>2126.8000000000002</v>
      </c>
      <c r="R4934" s="299"/>
      <c r="S4934" s="300">
        <v>80.45</v>
      </c>
      <c r="T4934" s="301"/>
      <c r="U4934" s="246"/>
    </row>
    <row r="4935" spans="1:21" x14ac:dyDescent="0.25">
      <c r="A4935" s="294" t="s">
        <v>10489</v>
      </c>
      <c r="B4935" t="s">
        <v>530</v>
      </c>
      <c r="C4935" t="s">
        <v>531</v>
      </c>
      <c r="D4935" t="s">
        <v>532</v>
      </c>
      <c r="E4935" t="s">
        <v>10490</v>
      </c>
      <c r="F4935" t="s">
        <v>102</v>
      </c>
      <c r="G4935" t="s">
        <v>97</v>
      </c>
      <c r="H4935" t="s">
        <v>833</v>
      </c>
      <c r="I4935" s="200">
        <v>9109</v>
      </c>
      <c r="J4935" s="200"/>
      <c r="K4935" s="237">
        <v>298.10000000000002</v>
      </c>
      <c r="L4935" s="237"/>
      <c r="M4935" s="288">
        <v>30.56</v>
      </c>
      <c r="N4935" s="288"/>
      <c r="O4935" s="311">
        <v>9589</v>
      </c>
      <c r="P4935" s="298"/>
      <c r="Q4935" s="299">
        <v>303.8</v>
      </c>
      <c r="R4935" s="299"/>
      <c r="S4935" s="300">
        <v>31.56</v>
      </c>
      <c r="T4935" s="301"/>
      <c r="U4935" s="246"/>
    </row>
    <row r="4936" spans="1:21" x14ac:dyDescent="0.25">
      <c r="A4936" s="294" t="s">
        <v>10491</v>
      </c>
      <c r="B4936" t="s">
        <v>530</v>
      </c>
      <c r="C4936" t="s">
        <v>531</v>
      </c>
      <c r="D4936" t="s">
        <v>532</v>
      </c>
      <c r="E4936" t="s">
        <v>10492</v>
      </c>
      <c r="F4936" t="s">
        <v>102</v>
      </c>
      <c r="G4936" t="s">
        <v>97</v>
      </c>
      <c r="H4936" t="s">
        <v>896</v>
      </c>
      <c r="I4936" s="200">
        <v>0</v>
      </c>
      <c r="J4936" s="200"/>
      <c r="K4936" s="237">
        <v>121</v>
      </c>
      <c r="L4936" s="237"/>
      <c r="M4936" s="288">
        <v>0</v>
      </c>
      <c r="N4936" s="288"/>
      <c r="O4936" s="311">
        <v>0</v>
      </c>
      <c r="P4936" s="298"/>
      <c r="Q4936" s="299">
        <v>124.9</v>
      </c>
      <c r="R4936" s="299"/>
      <c r="S4936" s="300">
        <v>0</v>
      </c>
      <c r="T4936" s="301"/>
      <c r="U4936" s="246"/>
    </row>
    <row r="4937" spans="1:21" x14ac:dyDescent="0.25">
      <c r="A4937" s="294" t="s">
        <v>10493</v>
      </c>
      <c r="B4937" t="s">
        <v>530</v>
      </c>
      <c r="C4937" t="s">
        <v>531</v>
      </c>
      <c r="D4937" t="s">
        <v>532</v>
      </c>
      <c r="E4937" t="s">
        <v>10494</v>
      </c>
      <c r="F4937" t="s">
        <v>102</v>
      </c>
      <c r="G4937" t="s">
        <v>97</v>
      </c>
      <c r="H4937" t="s">
        <v>833</v>
      </c>
      <c r="I4937" s="200">
        <v>150000</v>
      </c>
      <c r="J4937" s="200"/>
      <c r="K4937" s="237">
        <v>2037.6</v>
      </c>
      <c r="L4937" s="237"/>
      <c r="M4937" s="288">
        <v>73.62</v>
      </c>
      <c r="N4937" s="288"/>
      <c r="O4937" s="311">
        <v>180000</v>
      </c>
      <c r="P4937" s="298"/>
      <c r="Q4937" s="299">
        <v>2058</v>
      </c>
      <c r="R4937" s="299"/>
      <c r="S4937" s="300">
        <v>87.46</v>
      </c>
      <c r="T4937" s="301"/>
      <c r="U4937" s="246"/>
    </row>
    <row r="4938" spans="1:21" x14ac:dyDescent="0.25">
      <c r="A4938" s="294" t="s">
        <v>10495</v>
      </c>
      <c r="B4938" t="s">
        <v>530</v>
      </c>
      <c r="C4938" t="s">
        <v>531</v>
      </c>
      <c r="D4938" t="s">
        <v>532</v>
      </c>
      <c r="E4938" t="s">
        <v>2387</v>
      </c>
      <c r="F4938" t="s">
        <v>102</v>
      </c>
      <c r="G4938" t="s">
        <v>97</v>
      </c>
      <c r="H4938" t="s">
        <v>833</v>
      </c>
      <c r="I4938" s="200">
        <v>590432</v>
      </c>
      <c r="J4938" s="200"/>
      <c r="K4938" s="237">
        <v>4631.3</v>
      </c>
      <c r="L4938" s="237"/>
      <c r="M4938" s="288">
        <v>127.49</v>
      </c>
      <c r="N4938" s="288"/>
      <c r="O4938" s="311">
        <v>634417</v>
      </c>
      <c r="P4938" s="298"/>
      <c r="Q4938" s="299">
        <v>4681.7</v>
      </c>
      <c r="R4938" s="299"/>
      <c r="S4938" s="300">
        <v>135.51</v>
      </c>
      <c r="T4938" s="301"/>
      <c r="U4938" s="246"/>
    </row>
    <row r="4939" spans="1:21" x14ac:dyDescent="0.25">
      <c r="A4939" s="294" t="s">
        <v>10496</v>
      </c>
      <c r="B4939" t="s">
        <v>530</v>
      </c>
      <c r="C4939" t="s">
        <v>531</v>
      </c>
      <c r="D4939" t="s">
        <v>532</v>
      </c>
      <c r="E4939" t="s">
        <v>10497</v>
      </c>
      <c r="F4939" t="s">
        <v>102</v>
      </c>
      <c r="G4939" t="s">
        <v>97</v>
      </c>
      <c r="H4939" t="s">
        <v>833</v>
      </c>
      <c r="I4939" s="200">
        <v>147331</v>
      </c>
      <c r="J4939" s="200"/>
      <c r="K4939" s="237">
        <v>1255.2</v>
      </c>
      <c r="L4939" s="237"/>
      <c r="M4939" s="288">
        <v>117.38</v>
      </c>
      <c r="N4939" s="288"/>
      <c r="O4939" s="311">
        <v>150150</v>
      </c>
      <c r="P4939" s="298"/>
      <c r="Q4939" s="299">
        <v>1254</v>
      </c>
      <c r="R4939" s="299"/>
      <c r="S4939" s="300">
        <v>119.74</v>
      </c>
      <c r="T4939" s="301"/>
      <c r="U4939" s="246"/>
    </row>
    <row r="4940" spans="1:21" x14ac:dyDescent="0.25">
      <c r="A4940" s="294" t="s">
        <v>10498</v>
      </c>
      <c r="B4940" t="s">
        <v>530</v>
      </c>
      <c r="C4940" t="s">
        <v>531</v>
      </c>
      <c r="D4940" t="s">
        <v>532</v>
      </c>
      <c r="E4940" t="s">
        <v>10499</v>
      </c>
      <c r="F4940" t="s">
        <v>102</v>
      </c>
      <c r="G4940" t="s">
        <v>97</v>
      </c>
      <c r="H4940" t="s">
        <v>833</v>
      </c>
      <c r="I4940" s="200">
        <v>21678</v>
      </c>
      <c r="J4940" s="200"/>
      <c r="K4940" s="237">
        <v>575.79999999999995</v>
      </c>
      <c r="L4940" s="237"/>
      <c r="M4940" s="288">
        <v>37.65</v>
      </c>
      <c r="N4940" s="288"/>
      <c r="O4940" s="311">
        <v>22111</v>
      </c>
      <c r="P4940" s="298"/>
      <c r="Q4940" s="299">
        <v>583.4</v>
      </c>
      <c r="R4940" s="299"/>
      <c r="S4940" s="300">
        <v>37.9</v>
      </c>
      <c r="T4940" s="301"/>
      <c r="U4940" s="246"/>
    </row>
    <row r="4941" spans="1:21" x14ac:dyDescent="0.25">
      <c r="A4941" s="294" t="s">
        <v>10500</v>
      </c>
      <c r="B4941" t="s">
        <v>530</v>
      </c>
      <c r="C4941" t="s">
        <v>531</v>
      </c>
      <c r="D4941" t="s">
        <v>532</v>
      </c>
      <c r="E4941" t="s">
        <v>10501</v>
      </c>
      <c r="F4941" t="s">
        <v>102</v>
      </c>
      <c r="G4941" t="s">
        <v>97</v>
      </c>
      <c r="H4941" t="s">
        <v>833</v>
      </c>
      <c r="I4941" s="200">
        <v>6700</v>
      </c>
      <c r="J4941" s="200"/>
      <c r="K4941" s="237">
        <v>114.5</v>
      </c>
      <c r="L4941" s="237"/>
      <c r="M4941" s="288">
        <v>58.52</v>
      </c>
      <c r="N4941" s="288"/>
      <c r="O4941" s="311">
        <v>6700</v>
      </c>
      <c r="P4941" s="298"/>
      <c r="Q4941" s="299">
        <v>112.7</v>
      </c>
      <c r="R4941" s="299"/>
      <c r="S4941" s="300">
        <v>59.45</v>
      </c>
      <c r="T4941" s="301"/>
      <c r="U4941" s="246"/>
    </row>
    <row r="4942" spans="1:21" x14ac:dyDescent="0.25">
      <c r="A4942" s="294" t="s">
        <v>10502</v>
      </c>
      <c r="B4942" t="s">
        <v>530</v>
      </c>
      <c r="C4942" t="s">
        <v>531</v>
      </c>
      <c r="D4942" t="s">
        <v>532</v>
      </c>
      <c r="E4942" t="s">
        <v>10503</v>
      </c>
      <c r="F4942" t="s">
        <v>102</v>
      </c>
      <c r="G4942" t="s">
        <v>97</v>
      </c>
      <c r="H4942" t="s">
        <v>833</v>
      </c>
      <c r="I4942" s="200">
        <v>15453</v>
      </c>
      <c r="J4942" s="200"/>
      <c r="K4942" s="237">
        <v>352.6</v>
      </c>
      <c r="L4942" s="237"/>
      <c r="M4942" s="288">
        <v>43.83</v>
      </c>
      <c r="N4942" s="288"/>
      <c r="O4942" s="311">
        <v>17453</v>
      </c>
      <c r="P4942" s="298"/>
      <c r="Q4942" s="299">
        <v>353.9</v>
      </c>
      <c r="R4942" s="299"/>
      <c r="S4942" s="300">
        <v>49.32</v>
      </c>
      <c r="T4942" s="301"/>
      <c r="U4942" s="246"/>
    </row>
    <row r="4943" spans="1:21" x14ac:dyDescent="0.25">
      <c r="A4943" s="294" t="s">
        <v>10504</v>
      </c>
      <c r="B4943" t="s">
        <v>530</v>
      </c>
      <c r="C4943" t="s">
        <v>531</v>
      </c>
      <c r="D4943" t="s">
        <v>532</v>
      </c>
      <c r="E4943" t="s">
        <v>10505</v>
      </c>
      <c r="F4943" t="s">
        <v>102</v>
      </c>
      <c r="G4943" t="s">
        <v>97</v>
      </c>
      <c r="H4943" t="s">
        <v>833</v>
      </c>
      <c r="I4943" s="200">
        <v>15000</v>
      </c>
      <c r="J4943" s="200"/>
      <c r="K4943" s="237">
        <v>342.9</v>
      </c>
      <c r="L4943" s="237"/>
      <c r="M4943" s="288">
        <v>43.74</v>
      </c>
      <c r="N4943" s="288"/>
      <c r="O4943" s="311">
        <v>15250</v>
      </c>
      <c r="P4943" s="298"/>
      <c r="Q4943" s="299">
        <v>347.1</v>
      </c>
      <c r="R4943" s="299"/>
      <c r="S4943" s="300">
        <v>43.94</v>
      </c>
      <c r="T4943" s="301"/>
      <c r="U4943" s="246"/>
    </row>
    <row r="4944" spans="1:21" x14ac:dyDescent="0.25">
      <c r="A4944" s="294" t="s">
        <v>10506</v>
      </c>
      <c r="B4944" t="s">
        <v>530</v>
      </c>
      <c r="C4944" t="s">
        <v>531</v>
      </c>
      <c r="D4944" t="s">
        <v>532</v>
      </c>
      <c r="E4944" t="s">
        <v>10507</v>
      </c>
      <c r="F4944" t="s">
        <v>102</v>
      </c>
      <c r="G4944" t="s">
        <v>97</v>
      </c>
      <c r="H4944" t="s">
        <v>833</v>
      </c>
      <c r="I4944" s="200">
        <v>21440</v>
      </c>
      <c r="J4944" s="200"/>
      <c r="K4944" s="237">
        <v>308.8</v>
      </c>
      <c r="L4944" s="237"/>
      <c r="M4944" s="288">
        <v>69.430000000000007</v>
      </c>
      <c r="N4944" s="288"/>
      <c r="O4944" s="311">
        <v>21440</v>
      </c>
      <c r="P4944" s="298"/>
      <c r="Q4944" s="299">
        <v>312.3</v>
      </c>
      <c r="R4944" s="299"/>
      <c r="S4944" s="300">
        <v>68.650000000000006</v>
      </c>
      <c r="T4944" s="301"/>
      <c r="U4944" s="246"/>
    </row>
    <row r="4945" spans="1:21" x14ac:dyDescent="0.25">
      <c r="A4945" s="294" t="s">
        <v>10508</v>
      </c>
      <c r="B4945" t="s">
        <v>530</v>
      </c>
      <c r="C4945" t="s">
        <v>531</v>
      </c>
      <c r="D4945" t="s">
        <v>532</v>
      </c>
      <c r="E4945" t="s">
        <v>10509</v>
      </c>
      <c r="F4945" t="s">
        <v>102</v>
      </c>
      <c r="G4945" t="s">
        <v>97</v>
      </c>
      <c r="H4945" t="s">
        <v>833</v>
      </c>
      <c r="I4945" s="200">
        <v>463647</v>
      </c>
      <c r="J4945" s="200"/>
      <c r="K4945" s="237">
        <v>6030</v>
      </c>
      <c r="L4945" s="237"/>
      <c r="M4945" s="288">
        <v>76.89</v>
      </c>
      <c r="N4945" s="288"/>
      <c r="O4945" s="311">
        <v>691075</v>
      </c>
      <c r="P4945" s="298"/>
      <c r="Q4945" s="299">
        <v>6097.8</v>
      </c>
      <c r="R4945" s="299"/>
      <c r="S4945" s="300">
        <v>113.33</v>
      </c>
      <c r="T4945" s="301"/>
      <c r="U4945" s="246"/>
    </row>
    <row r="4946" spans="1:21" x14ac:dyDescent="0.25">
      <c r="A4946" s="294" t="s">
        <v>10510</v>
      </c>
      <c r="B4946" t="s">
        <v>530</v>
      </c>
      <c r="C4946" t="s">
        <v>531</v>
      </c>
      <c r="D4946" t="s">
        <v>532</v>
      </c>
      <c r="E4946" t="s">
        <v>10511</v>
      </c>
      <c r="F4946" t="s">
        <v>102</v>
      </c>
      <c r="G4946" t="s">
        <v>97</v>
      </c>
      <c r="H4946" t="s">
        <v>833</v>
      </c>
      <c r="I4946" s="200">
        <v>14850</v>
      </c>
      <c r="J4946" s="200"/>
      <c r="K4946" s="237">
        <v>647</v>
      </c>
      <c r="L4946" s="237"/>
      <c r="M4946" s="288">
        <v>22.95</v>
      </c>
      <c r="N4946" s="288"/>
      <c r="O4946" s="311">
        <v>14850</v>
      </c>
      <c r="P4946" s="298"/>
      <c r="Q4946" s="299">
        <v>650.5</v>
      </c>
      <c r="R4946" s="299"/>
      <c r="S4946" s="300">
        <v>22.83</v>
      </c>
      <c r="T4946" s="301"/>
      <c r="U4946" s="246"/>
    </row>
    <row r="4947" spans="1:21" x14ac:dyDescent="0.25">
      <c r="A4947" s="294" t="s">
        <v>10512</v>
      </c>
      <c r="B4947" t="s">
        <v>530</v>
      </c>
      <c r="C4947" t="s">
        <v>531</v>
      </c>
      <c r="D4947" t="s">
        <v>532</v>
      </c>
      <c r="E4947" t="s">
        <v>10513</v>
      </c>
      <c r="F4947" t="s">
        <v>102</v>
      </c>
      <c r="G4947" t="s">
        <v>97</v>
      </c>
      <c r="H4947" t="s">
        <v>833</v>
      </c>
      <c r="I4947" s="200">
        <v>11500</v>
      </c>
      <c r="J4947" s="200"/>
      <c r="K4947" s="237">
        <v>710.3</v>
      </c>
      <c r="L4947" s="237"/>
      <c r="M4947" s="288">
        <v>16.190000000000001</v>
      </c>
      <c r="N4947" s="288"/>
      <c r="O4947" s="311">
        <v>11800</v>
      </c>
      <c r="P4947" s="298"/>
      <c r="Q4947" s="299">
        <v>724.7</v>
      </c>
      <c r="R4947" s="299"/>
      <c r="S4947" s="300">
        <v>16.28</v>
      </c>
      <c r="T4947" s="301"/>
      <c r="U4947" s="246"/>
    </row>
    <row r="4948" spans="1:21" x14ac:dyDescent="0.25">
      <c r="A4948" s="294" t="s">
        <v>10514</v>
      </c>
      <c r="B4948" t="s">
        <v>530</v>
      </c>
      <c r="C4948" t="s">
        <v>531</v>
      </c>
      <c r="D4948" t="s">
        <v>532</v>
      </c>
      <c r="E4948" t="s">
        <v>10515</v>
      </c>
      <c r="F4948" t="s">
        <v>102</v>
      </c>
      <c r="G4948" t="s">
        <v>97</v>
      </c>
      <c r="H4948" t="s">
        <v>833</v>
      </c>
      <c r="I4948" s="200">
        <v>7502</v>
      </c>
      <c r="J4948" s="200"/>
      <c r="K4948" s="237">
        <v>159.19999999999999</v>
      </c>
      <c r="L4948" s="237"/>
      <c r="M4948" s="288">
        <v>47.12</v>
      </c>
      <c r="N4948" s="288"/>
      <c r="O4948" s="311">
        <v>7652</v>
      </c>
      <c r="P4948" s="298"/>
      <c r="Q4948" s="299">
        <v>158.1</v>
      </c>
      <c r="R4948" s="299"/>
      <c r="S4948" s="300">
        <v>48.4</v>
      </c>
      <c r="T4948" s="301"/>
      <c r="U4948" s="246"/>
    </row>
    <row r="4949" spans="1:21" x14ac:dyDescent="0.25">
      <c r="A4949" s="294" t="s">
        <v>10516</v>
      </c>
      <c r="B4949" t="s">
        <v>530</v>
      </c>
      <c r="C4949" t="s">
        <v>531</v>
      </c>
      <c r="D4949" t="s">
        <v>532</v>
      </c>
      <c r="E4949" t="s">
        <v>10517</v>
      </c>
      <c r="F4949" t="s">
        <v>102</v>
      </c>
      <c r="G4949" t="s">
        <v>97</v>
      </c>
      <c r="H4949" t="s">
        <v>833</v>
      </c>
      <c r="I4949" s="200">
        <v>17000</v>
      </c>
      <c r="J4949" s="200"/>
      <c r="K4949" s="237">
        <v>306.10000000000002</v>
      </c>
      <c r="L4949" s="237"/>
      <c r="M4949" s="288">
        <v>55.54</v>
      </c>
      <c r="N4949" s="288"/>
      <c r="O4949" s="311">
        <v>20000</v>
      </c>
      <c r="P4949" s="298"/>
      <c r="Q4949" s="299">
        <v>313.2</v>
      </c>
      <c r="R4949" s="299"/>
      <c r="S4949" s="300">
        <v>63.86</v>
      </c>
      <c r="T4949" s="301"/>
      <c r="U4949" s="246"/>
    </row>
    <row r="4950" spans="1:21" x14ac:dyDescent="0.25">
      <c r="A4950" s="294" t="s">
        <v>10518</v>
      </c>
      <c r="B4950" t="s">
        <v>530</v>
      </c>
      <c r="C4950" t="s">
        <v>531</v>
      </c>
      <c r="D4950" t="s">
        <v>532</v>
      </c>
      <c r="E4950" t="s">
        <v>10519</v>
      </c>
      <c r="F4950" t="s">
        <v>102</v>
      </c>
      <c r="G4950" t="s">
        <v>97</v>
      </c>
      <c r="H4950" t="s">
        <v>833</v>
      </c>
      <c r="I4950" s="200">
        <v>52922</v>
      </c>
      <c r="J4950" s="200"/>
      <c r="K4950" s="237">
        <v>899.6</v>
      </c>
      <c r="L4950" s="237"/>
      <c r="M4950" s="288">
        <v>58.83</v>
      </c>
      <c r="N4950" s="288"/>
      <c r="O4950" s="311">
        <v>90000</v>
      </c>
      <c r="P4950" s="298"/>
      <c r="Q4950" s="299">
        <v>899.4</v>
      </c>
      <c r="R4950" s="299"/>
      <c r="S4950" s="300">
        <v>100.07</v>
      </c>
      <c r="T4950" s="301"/>
      <c r="U4950" s="246"/>
    </row>
    <row r="4951" spans="1:21" x14ac:dyDescent="0.25">
      <c r="A4951" s="294" t="s">
        <v>10520</v>
      </c>
      <c r="B4951" t="s">
        <v>536</v>
      </c>
      <c r="C4951" t="s">
        <v>537</v>
      </c>
      <c r="D4951" t="s">
        <v>538</v>
      </c>
      <c r="E4951" t="s">
        <v>2169</v>
      </c>
      <c r="F4951" t="s">
        <v>102</v>
      </c>
      <c r="G4951" t="s">
        <v>97</v>
      </c>
      <c r="H4951" t="s">
        <v>833</v>
      </c>
      <c r="I4951" s="200">
        <v>11440</v>
      </c>
      <c r="J4951" s="200"/>
      <c r="K4951" s="237">
        <v>630</v>
      </c>
      <c r="L4951" s="237"/>
      <c r="M4951" s="288">
        <v>18.16</v>
      </c>
      <c r="N4951" s="288"/>
      <c r="O4951" s="311">
        <v>17262</v>
      </c>
      <c r="P4951" s="298"/>
      <c r="Q4951" s="299">
        <v>608</v>
      </c>
      <c r="R4951" s="299"/>
      <c r="S4951" s="300">
        <v>28.39</v>
      </c>
      <c r="T4951" s="301"/>
      <c r="U4951" s="246"/>
    </row>
    <row r="4952" spans="1:21" x14ac:dyDescent="0.25">
      <c r="A4952" s="294" t="s">
        <v>10521</v>
      </c>
      <c r="B4952" t="s">
        <v>536</v>
      </c>
      <c r="C4952" t="s">
        <v>537</v>
      </c>
      <c r="D4952" t="s">
        <v>538</v>
      </c>
      <c r="E4952" t="s">
        <v>1576</v>
      </c>
      <c r="F4952" t="s">
        <v>102</v>
      </c>
      <c r="G4952" t="s">
        <v>97</v>
      </c>
      <c r="H4952" t="s">
        <v>833</v>
      </c>
      <c r="I4952" s="200">
        <v>18000</v>
      </c>
      <c r="J4952" s="200"/>
      <c r="K4952" s="237">
        <v>829</v>
      </c>
      <c r="L4952" s="237"/>
      <c r="M4952" s="288">
        <v>21.71</v>
      </c>
      <c r="N4952" s="288"/>
      <c r="O4952" s="311">
        <v>21000</v>
      </c>
      <c r="P4952" s="298"/>
      <c r="Q4952" s="299">
        <v>913</v>
      </c>
      <c r="R4952" s="299"/>
      <c r="S4952" s="300">
        <v>23</v>
      </c>
      <c r="T4952" s="301"/>
      <c r="U4952" s="246"/>
    </row>
    <row r="4953" spans="1:21" x14ac:dyDescent="0.25">
      <c r="A4953" s="294" t="s">
        <v>10522</v>
      </c>
      <c r="B4953" t="s">
        <v>536</v>
      </c>
      <c r="C4953" t="s">
        <v>537</v>
      </c>
      <c r="D4953" t="s">
        <v>538</v>
      </c>
      <c r="E4953" t="s">
        <v>10523</v>
      </c>
      <c r="F4953" t="s">
        <v>102</v>
      </c>
      <c r="G4953" t="s">
        <v>97</v>
      </c>
      <c r="H4953" t="s">
        <v>833</v>
      </c>
      <c r="I4953" s="200">
        <v>6000</v>
      </c>
      <c r="J4953" s="200"/>
      <c r="K4953" s="237">
        <v>583</v>
      </c>
      <c r="L4953" s="237"/>
      <c r="M4953" s="288">
        <v>10.29</v>
      </c>
      <c r="N4953" s="288"/>
      <c r="O4953" s="311">
        <v>6000</v>
      </c>
      <c r="P4953" s="298"/>
      <c r="Q4953" s="299">
        <v>613</v>
      </c>
      <c r="R4953" s="299"/>
      <c r="S4953" s="300">
        <v>9.7899999999999991</v>
      </c>
      <c r="T4953" s="301"/>
      <c r="U4953" s="246"/>
    </row>
    <row r="4954" spans="1:21" x14ac:dyDescent="0.25">
      <c r="A4954" s="294" t="s">
        <v>10524</v>
      </c>
      <c r="B4954" t="s">
        <v>536</v>
      </c>
      <c r="C4954" t="s">
        <v>537</v>
      </c>
      <c r="D4954" t="s">
        <v>538</v>
      </c>
      <c r="E4954" t="s">
        <v>10525</v>
      </c>
      <c r="F4954" t="s">
        <v>102</v>
      </c>
      <c r="G4954" t="s">
        <v>97</v>
      </c>
      <c r="H4954" t="s">
        <v>833</v>
      </c>
      <c r="I4954" s="200">
        <v>40000</v>
      </c>
      <c r="J4954" s="200"/>
      <c r="K4954" s="237">
        <v>1042</v>
      </c>
      <c r="L4954" s="237"/>
      <c r="M4954" s="288">
        <v>38.39</v>
      </c>
      <c r="N4954" s="288"/>
      <c r="O4954" s="311">
        <v>42000</v>
      </c>
      <c r="P4954" s="298"/>
      <c r="Q4954" s="299">
        <v>1074</v>
      </c>
      <c r="R4954" s="299"/>
      <c r="S4954" s="300">
        <v>39.11</v>
      </c>
      <c r="T4954" s="301"/>
      <c r="U4954" s="246"/>
    </row>
    <row r="4955" spans="1:21" x14ac:dyDescent="0.25">
      <c r="A4955" s="294" t="s">
        <v>10526</v>
      </c>
      <c r="B4955" t="s">
        <v>536</v>
      </c>
      <c r="C4955" t="s">
        <v>537</v>
      </c>
      <c r="D4955" t="s">
        <v>538</v>
      </c>
      <c r="E4955" t="s">
        <v>10527</v>
      </c>
      <c r="F4955" t="s">
        <v>102</v>
      </c>
      <c r="G4955" t="s">
        <v>97</v>
      </c>
      <c r="H4955" t="s">
        <v>833</v>
      </c>
      <c r="I4955" s="200">
        <v>750</v>
      </c>
      <c r="J4955" s="200"/>
      <c r="K4955" s="237">
        <v>93</v>
      </c>
      <c r="L4955" s="237"/>
      <c r="M4955" s="288">
        <v>8.06</v>
      </c>
      <c r="N4955" s="288"/>
      <c r="O4955" s="311">
        <v>750</v>
      </c>
      <c r="P4955" s="298"/>
      <c r="Q4955" s="299">
        <v>97</v>
      </c>
      <c r="R4955" s="299"/>
      <c r="S4955" s="300">
        <v>7.73</v>
      </c>
      <c r="T4955" s="301"/>
      <c r="U4955" s="246"/>
    </row>
    <row r="4956" spans="1:21" x14ac:dyDescent="0.25">
      <c r="A4956" s="294" t="s">
        <v>10528</v>
      </c>
      <c r="B4956" t="s">
        <v>536</v>
      </c>
      <c r="C4956" t="s">
        <v>537</v>
      </c>
      <c r="D4956" t="s">
        <v>538</v>
      </c>
      <c r="E4956" t="s">
        <v>10529</v>
      </c>
      <c r="F4956" t="s">
        <v>102</v>
      </c>
      <c r="G4956" t="s">
        <v>97</v>
      </c>
      <c r="H4956" t="s">
        <v>833</v>
      </c>
      <c r="I4956" s="200">
        <v>99000</v>
      </c>
      <c r="J4956" s="200"/>
      <c r="K4956" s="237">
        <v>1908</v>
      </c>
      <c r="L4956" s="237"/>
      <c r="M4956" s="288">
        <v>51.89</v>
      </c>
      <c r="N4956" s="288"/>
      <c r="O4956" s="311">
        <v>100980</v>
      </c>
      <c r="P4956" s="298"/>
      <c r="Q4956" s="299">
        <v>1859</v>
      </c>
      <c r="R4956" s="299"/>
      <c r="S4956" s="300">
        <v>54.32</v>
      </c>
      <c r="T4956" s="301"/>
      <c r="U4956" s="246"/>
    </row>
    <row r="4957" spans="1:21" x14ac:dyDescent="0.25">
      <c r="A4957" s="294" t="s">
        <v>10530</v>
      </c>
      <c r="B4957" t="s">
        <v>536</v>
      </c>
      <c r="C4957" t="s">
        <v>537</v>
      </c>
      <c r="D4957" t="s">
        <v>538</v>
      </c>
      <c r="E4957" t="s">
        <v>8246</v>
      </c>
      <c r="F4957" t="s">
        <v>102</v>
      </c>
      <c r="G4957" t="s">
        <v>97</v>
      </c>
      <c r="H4957" t="s">
        <v>833</v>
      </c>
      <c r="I4957" s="200">
        <v>107300</v>
      </c>
      <c r="J4957" s="200"/>
      <c r="K4957" s="237">
        <v>2230</v>
      </c>
      <c r="L4957" s="237"/>
      <c r="M4957" s="288">
        <v>48.12</v>
      </c>
      <c r="N4957" s="288"/>
      <c r="O4957" s="311">
        <v>112000</v>
      </c>
      <c r="P4957" s="298"/>
      <c r="Q4957" s="299">
        <v>2370</v>
      </c>
      <c r="R4957" s="299"/>
      <c r="S4957" s="300">
        <v>47.26</v>
      </c>
      <c r="T4957" s="301"/>
      <c r="U4957" s="246"/>
    </row>
    <row r="4958" spans="1:21" x14ac:dyDescent="0.25">
      <c r="A4958" s="294" t="s">
        <v>10531</v>
      </c>
      <c r="B4958" t="s">
        <v>536</v>
      </c>
      <c r="C4958" t="s">
        <v>537</v>
      </c>
      <c r="D4958" t="s">
        <v>538</v>
      </c>
      <c r="E4958" t="s">
        <v>10532</v>
      </c>
      <c r="F4958" t="s">
        <v>102</v>
      </c>
      <c r="G4958" t="s">
        <v>97</v>
      </c>
      <c r="H4958" t="s">
        <v>833</v>
      </c>
      <c r="I4958" s="200">
        <v>20530</v>
      </c>
      <c r="J4958" s="200"/>
      <c r="K4958" s="237">
        <v>1044</v>
      </c>
      <c r="L4958" s="237"/>
      <c r="M4958" s="288">
        <v>19.66</v>
      </c>
      <c r="N4958" s="288"/>
      <c r="O4958" s="311">
        <v>20530</v>
      </c>
      <c r="P4958" s="298"/>
      <c r="Q4958" s="299">
        <v>1115</v>
      </c>
      <c r="R4958" s="299"/>
      <c r="S4958" s="300">
        <v>18.41</v>
      </c>
      <c r="T4958" s="301"/>
      <c r="U4958" s="246"/>
    </row>
    <row r="4959" spans="1:21" x14ac:dyDescent="0.25">
      <c r="A4959" s="294" t="s">
        <v>10533</v>
      </c>
      <c r="B4959" t="s">
        <v>536</v>
      </c>
      <c r="C4959" t="s">
        <v>537</v>
      </c>
      <c r="D4959" t="s">
        <v>538</v>
      </c>
      <c r="E4959" t="s">
        <v>10534</v>
      </c>
      <c r="F4959" t="s">
        <v>102</v>
      </c>
      <c r="G4959" t="s">
        <v>97</v>
      </c>
      <c r="H4959" t="s">
        <v>833</v>
      </c>
      <c r="I4959" s="200">
        <v>30000</v>
      </c>
      <c r="J4959" s="200"/>
      <c r="K4959" s="237">
        <v>1509</v>
      </c>
      <c r="L4959" s="237"/>
      <c r="M4959" s="288">
        <v>19.88</v>
      </c>
      <c r="N4959" s="288"/>
      <c r="O4959" s="311">
        <v>33300</v>
      </c>
      <c r="P4959" s="298"/>
      <c r="Q4959" s="299">
        <v>1569</v>
      </c>
      <c r="R4959" s="299"/>
      <c r="S4959" s="300">
        <v>21.22</v>
      </c>
      <c r="T4959" s="301"/>
      <c r="U4959" s="246"/>
    </row>
    <row r="4960" spans="1:21" x14ac:dyDescent="0.25">
      <c r="A4960" s="294" t="s">
        <v>10535</v>
      </c>
      <c r="B4960" t="s">
        <v>548</v>
      </c>
      <c r="C4960" t="s">
        <v>549</v>
      </c>
      <c r="D4960" t="s">
        <v>550</v>
      </c>
      <c r="E4960" t="s">
        <v>10536</v>
      </c>
      <c r="F4960" t="s">
        <v>102</v>
      </c>
      <c r="G4960" t="s">
        <v>97</v>
      </c>
      <c r="H4960" t="s">
        <v>833</v>
      </c>
      <c r="I4960" s="200">
        <v>5350</v>
      </c>
      <c r="J4960" s="200"/>
      <c r="K4960" s="237">
        <v>442</v>
      </c>
      <c r="L4960" s="237"/>
      <c r="M4960" s="288">
        <v>12.1</v>
      </c>
      <c r="N4960" s="288"/>
      <c r="O4960" s="311">
        <v>5600</v>
      </c>
      <c r="P4960" s="298"/>
      <c r="Q4960" s="299">
        <v>452</v>
      </c>
      <c r="R4960" s="299"/>
      <c r="S4960" s="300">
        <v>12.39</v>
      </c>
      <c r="T4960" s="301"/>
      <c r="U4960" s="246"/>
    </row>
    <row r="4961" spans="1:21" x14ac:dyDescent="0.25">
      <c r="A4961" s="294" t="s">
        <v>10537</v>
      </c>
      <c r="B4961" t="s">
        <v>548</v>
      </c>
      <c r="C4961" t="s">
        <v>549</v>
      </c>
      <c r="D4961" t="s">
        <v>550</v>
      </c>
      <c r="E4961" t="s">
        <v>10538</v>
      </c>
      <c r="F4961" t="s">
        <v>102</v>
      </c>
      <c r="G4961" t="s">
        <v>97</v>
      </c>
      <c r="H4961" t="s">
        <v>833</v>
      </c>
      <c r="I4961" s="200">
        <v>2500</v>
      </c>
      <c r="J4961" s="200"/>
      <c r="K4961" s="237">
        <v>198</v>
      </c>
      <c r="L4961" s="237"/>
      <c r="M4961" s="288">
        <v>12.63</v>
      </c>
      <c r="N4961" s="288"/>
      <c r="O4961" s="311">
        <v>3000</v>
      </c>
      <c r="P4961" s="298"/>
      <c r="Q4961" s="299">
        <v>198</v>
      </c>
      <c r="R4961" s="299"/>
      <c r="S4961" s="300">
        <v>15.15</v>
      </c>
      <c r="T4961" s="301"/>
      <c r="U4961" s="246"/>
    </row>
    <row r="4962" spans="1:21" x14ac:dyDescent="0.25">
      <c r="A4962" s="294" t="s">
        <v>10539</v>
      </c>
      <c r="B4962" t="s">
        <v>548</v>
      </c>
      <c r="C4962" t="s">
        <v>549</v>
      </c>
      <c r="D4962" t="s">
        <v>550</v>
      </c>
      <c r="E4962" t="s">
        <v>10540</v>
      </c>
      <c r="F4962" t="s">
        <v>102</v>
      </c>
      <c r="G4962" t="s">
        <v>97</v>
      </c>
      <c r="H4962" t="s">
        <v>833</v>
      </c>
      <c r="I4962" s="200">
        <v>11132</v>
      </c>
      <c r="J4962" s="200"/>
      <c r="K4962" s="237">
        <v>484</v>
      </c>
      <c r="L4962" s="237"/>
      <c r="M4962" s="288">
        <v>23</v>
      </c>
      <c r="N4962" s="288"/>
      <c r="O4962" s="311">
        <v>12935</v>
      </c>
      <c r="P4962" s="298"/>
      <c r="Q4962" s="299">
        <v>554</v>
      </c>
      <c r="R4962" s="299"/>
      <c r="S4962" s="300">
        <v>23.35</v>
      </c>
      <c r="T4962" s="301"/>
      <c r="U4962" s="246"/>
    </row>
    <row r="4963" spans="1:21" x14ac:dyDescent="0.25">
      <c r="A4963" s="294" t="s">
        <v>10541</v>
      </c>
      <c r="B4963" t="s">
        <v>548</v>
      </c>
      <c r="C4963" t="s">
        <v>549</v>
      </c>
      <c r="D4963" t="s">
        <v>550</v>
      </c>
      <c r="E4963" t="s">
        <v>10542</v>
      </c>
      <c r="F4963" t="s">
        <v>102</v>
      </c>
      <c r="G4963" t="s">
        <v>97</v>
      </c>
      <c r="H4963" t="s">
        <v>1469</v>
      </c>
      <c r="I4963" s="200">
        <v>1624</v>
      </c>
      <c r="J4963" s="200"/>
      <c r="K4963" s="237">
        <v>203</v>
      </c>
      <c r="L4963" s="237"/>
      <c r="M4963" s="288">
        <v>8</v>
      </c>
      <c r="N4963" s="288"/>
      <c r="O4963" s="311">
        <v>1624</v>
      </c>
      <c r="P4963" s="298"/>
      <c r="Q4963" s="299">
        <v>205</v>
      </c>
      <c r="R4963" s="299"/>
      <c r="S4963" s="300">
        <v>7.92</v>
      </c>
      <c r="T4963" s="301"/>
      <c r="U4963" s="246"/>
    </row>
    <row r="4964" spans="1:21" x14ac:dyDescent="0.25">
      <c r="A4964" s="294" t="s">
        <v>10543</v>
      </c>
      <c r="B4964" t="s">
        <v>548</v>
      </c>
      <c r="C4964" t="s">
        <v>549</v>
      </c>
      <c r="D4964" t="s">
        <v>550</v>
      </c>
      <c r="E4964" t="s">
        <v>10544</v>
      </c>
      <c r="F4964" t="s">
        <v>102</v>
      </c>
      <c r="G4964" t="s">
        <v>97</v>
      </c>
      <c r="H4964" t="s">
        <v>833</v>
      </c>
      <c r="I4964" s="200">
        <v>21300</v>
      </c>
      <c r="J4964" s="200"/>
      <c r="K4964" s="237">
        <v>2141</v>
      </c>
      <c r="L4964" s="237"/>
      <c r="M4964" s="288">
        <v>9.9499999999999993</v>
      </c>
      <c r="N4964" s="288"/>
      <c r="O4964" s="311">
        <v>21960</v>
      </c>
      <c r="P4964" s="298"/>
      <c r="Q4964" s="299">
        <v>2149</v>
      </c>
      <c r="R4964" s="299"/>
      <c r="S4964" s="300">
        <v>10.220000000000001</v>
      </c>
      <c r="T4964" s="301"/>
      <c r="U4964" s="246"/>
    </row>
    <row r="4965" spans="1:21" x14ac:dyDescent="0.25">
      <c r="A4965" s="294" t="s">
        <v>10545</v>
      </c>
      <c r="B4965" t="s">
        <v>548</v>
      </c>
      <c r="C4965" t="s">
        <v>549</v>
      </c>
      <c r="D4965" t="s">
        <v>550</v>
      </c>
      <c r="E4965" t="s">
        <v>10546</v>
      </c>
      <c r="F4965" t="s">
        <v>102</v>
      </c>
      <c r="G4965" t="s">
        <v>97</v>
      </c>
      <c r="H4965" t="s">
        <v>1469</v>
      </c>
      <c r="I4965" s="200">
        <v>18172</v>
      </c>
      <c r="J4965" s="200"/>
      <c r="K4965" s="237">
        <v>493</v>
      </c>
      <c r="L4965" s="237"/>
      <c r="M4965" s="288">
        <v>36.86</v>
      </c>
      <c r="N4965" s="288"/>
      <c r="O4965" s="311">
        <v>33000</v>
      </c>
      <c r="P4965" s="298"/>
      <c r="Q4965" s="299">
        <v>487</v>
      </c>
      <c r="R4965" s="299"/>
      <c r="S4965" s="300">
        <v>67.760000000000005</v>
      </c>
      <c r="T4965" s="301"/>
      <c r="U4965" s="246"/>
    </row>
    <row r="4966" spans="1:21" x14ac:dyDescent="0.25">
      <c r="A4966" s="294" t="s">
        <v>10547</v>
      </c>
      <c r="B4966" t="s">
        <v>548</v>
      </c>
      <c r="C4966" t="s">
        <v>549</v>
      </c>
      <c r="D4966" t="s">
        <v>550</v>
      </c>
      <c r="E4966" t="s">
        <v>10548</v>
      </c>
      <c r="F4966" t="s">
        <v>102</v>
      </c>
      <c r="G4966" t="s">
        <v>97</v>
      </c>
      <c r="H4966" t="s">
        <v>833</v>
      </c>
      <c r="I4966" s="200">
        <v>2167</v>
      </c>
      <c r="J4966" s="200"/>
      <c r="K4966" s="237">
        <v>73</v>
      </c>
      <c r="L4966" s="237"/>
      <c r="M4966" s="288">
        <v>29.68</v>
      </c>
      <c r="N4966" s="288"/>
      <c r="O4966" s="311">
        <v>2167</v>
      </c>
      <c r="P4966" s="298"/>
      <c r="Q4966" s="299">
        <v>75</v>
      </c>
      <c r="R4966" s="299"/>
      <c r="S4966" s="300">
        <v>28.89</v>
      </c>
      <c r="T4966" s="301"/>
      <c r="U4966" s="246"/>
    </row>
    <row r="4967" spans="1:21" x14ac:dyDescent="0.25">
      <c r="A4967" s="294" t="s">
        <v>10549</v>
      </c>
      <c r="B4967" t="s">
        <v>548</v>
      </c>
      <c r="C4967" t="s">
        <v>549</v>
      </c>
      <c r="D4967" t="s">
        <v>550</v>
      </c>
      <c r="E4967" t="s">
        <v>10550</v>
      </c>
      <c r="F4967" t="s">
        <v>102</v>
      </c>
      <c r="G4967" t="s">
        <v>97</v>
      </c>
      <c r="H4967" t="s">
        <v>833</v>
      </c>
      <c r="I4967" s="200">
        <v>1200</v>
      </c>
      <c r="J4967" s="200"/>
      <c r="K4967" s="237">
        <v>79</v>
      </c>
      <c r="L4967" s="237"/>
      <c r="M4967" s="288">
        <v>15.19</v>
      </c>
      <c r="N4967" s="288"/>
      <c r="O4967" s="311">
        <v>1200</v>
      </c>
      <c r="P4967" s="298"/>
      <c r="Q4967" s="299">
        <v>80</v>
      </c>
      <c r="R4967" s="299"/>
      <c r="S4967" s="300">
        <v>15</v>
      </c>
      <c r="T4967" s="301"/>
      <c r="U4967" s="246"/>
    </row>
    <row r="4968" spans="1:21" x14ac:dyDescent="0.25">
      <c r="A4968" s="294" t="s">
        <v>10551</v>
      </c>
      <c r="B4968" t="s">
        <v>548</v>
      </c>
      <c r="C4968" t="s">
        <v>549</v>
      </c>
      <c r="D4968" t="s">
        <v>550</v>
      </c>
      <c r="E4968" t="s">
        <v>10552</v>
      </c>
      <c r="F4968" t="s">
        <v>102</v>
      </c>
      <c r="G4968" t="s">
        <v>97</v>
      </c>
      <c r="H4968" t="s">
        <v>833</v>
      </c>
      <c r="I4968" s="200">
        <v>810</v>
      </c>
      <c r="J4968" s="200"/>
      <c r="K4968" s="237">
        <v>80</v>
      </c>
      <c r="L4968" s="237"/>
      <c r="M4968" s="288">
        <v>10.130000000000001</v>
      </c>
      <c r="N4968" s="288"/>
      <c r="O4968" s="311">
        <v>900</v>
      </c>
      <c r="P4968" s="298"/>
      <c r="Q4968" s="299">
        <v>83</v>
      </c>
      <c r="R4968" s="299"/>
      <c r="S4968" s="300">
        <v>10.84</v>
      </c>
      <c r="T4968" s="301"/>
      <c r="U4968" s="246"/>
    </row>
    <row r="4969" spans="1:21" x14ac:dyDescent="0.25">
      <c r="A4969" s="294" t="s">
        <v>10553</v>
      </c>
      <c r="B4969" t="s">
        <v>548</v>
      </c>
      <c r="C4969" t="s">
        <v>549</v>
      </c>
      <c r="D4969" t="s">
        <v>550</v>
      </c>
      <c r="E4969" t="s">
        <v>10554</v>
      </c>
      <c r="F4969" t="s">
        <v>102</v>
      </c>
      <c r="G4969" t="s">
        <v>97</v>
      </c>
      <c r="H4969" t="s">
        <v>833</v>
      </c>
      <c r="I4969" s="200">
        <v>11372</v>
      </c>
      <c r="J4969" s="200"/>
      <c r="K4969" s="237">
        <v>379</v>
      </c>
      <c r="L4969" s="237"/>
      <c r="M4969" s="288">
        <v>30.01</v>
      </c>
      <c r="N4969" s="288"/>
      <c r="O4969" s="311">
        <v>11372</v>
      </c>
      <c r="P4969" s="298"/>
      <c r="Q4969" s="299">
        <v>393</v>
      </c>
      <c r="R4969" s="299"/>
      <c r="S4969" s="300">
        <v>28.94</v>
      </c>
      <c r="T4969" s="301"/>
      <c r="U4969" s="246"/>
    </row>
    <row r="4970" spans="1:21" x14ac:dyDescent="0.25">
      <c r="A4970" s="294" t="s">
        <v>10555</v>
      </c>
      <c r="B4970" t="s">
        <v>548</v>
      </c>
      <c r="C4970" t="s">
        <v>549</v>
      </c>
      <c r="D4970" t="s">
        <v>550</v>
      </c>
      <c r="E4970" t="s">
        <v>10556</v>
      </c>
      <c r="F4970" t="s">
        <v>102</v>
      </c>
      <c r="G4970" t="s">
        <v>97</v>
      </c>
      <c r="H4970" t="s">
        <v>833</v>
      </c>
      <c r="I4970" s="200">
        <v>8280</v>
      </c>
      <c r="J4970" s="200"/>
      <c r="K4970" s="237">
        <v>490</v>
      </c>
      <c r="L4970" s="237"/>
      <c r="M4970" s="288">
        <v>16.899999999999999</v>
      </c>
      <c r="N4970" s="288"/>
      <c r="O4970" s="311">
        <v>8280</v>
      </c>
      <c r="P4970" s="298"/>
      <c r="Q4970" s="299">
        <v>500</v>
      </c>
      <c r="R4970" s="299"/>
      <c r="S4970" s="300">
        <v>16.559999999999999</v>
      </c>
      <c r="T4970" s="301"/>
      <c r="U4970" s="246"/>
    </row>
    <row r="4971" spans="1:21" x14ac:dyDescent="0.25">
      <c r="A4971" s="294" t="s">
        <v>10557</v>
      </c>
      <c r="B4971" t="s">
        <v>548</v>
      </c>
      <c r="C4971" t="s">
        <v>549</v>
      </c>
      <c r="D4971" t="s">
        <v>550</v>
      </c>
      <c r="E4971" t="s">
        <v>10558</v>
      </c>
      <c r="F4971" t="s">
        <v>102</v>
      </c>
      <c r="G4971" t="s">
        <v>97</v>
      </c>
      <c r="H4971" t="s">
        <v>833</v>
      </c>
      <c r="I4971" s="200">
        <v>3000</v>
      </c>
      <c r="J4971" s="200"/>
      <c r="K4971" s="237">
        <v>514</v>
      </c>
      <c r="L4971" s="237"/>
      <c r="M4971" s="288">
        <v>5.84</v>
      </c>
      <c r="N4971" s="288"/>
      <c r="O4971" s="311">
        <v>3000</v>
      </c>
      <c r="P4971" s="298"/>
      <c r="Q4971" s="299">
        <v>520</v>
      </c>
      <c r="R4971" s="299"/>
      <c r="S4971" s="300">
        <v>5.77</v>
      </c>
      <c r="T4971" s="301"/>
      <c r="U4971" s="246"/>
    </row>
    <row r="4972" spans="1:21" x14ac:dyDescent="0.25">
      <c r="A4972" s="294" t="s">
        <v>10559</v>
      </c>
      <c r="B4972" t="s">
        <v>548</v>
      </c>
      <c r="C4972" t="s">
        <v>549</v>
      </c>
      <c r="D4972" t="s">
        <v>550</v>
      </c>
      <c r="E4972" t="s">
        <v>10560</v>
      </c>
      <c r="F4972" t="s">
        <v>102</v>
      </c>
      <c r="G4972" t="s">
        <v>97</v>
      </c>
      <c r="H4972" t="s">
        <v>833</v>
      </c>
      <c r="I4972" s="200">
        <v>113662</v>
      </c>
      <c r="J4972" s="200"/>
      <c r="K4972" s="237">
        <v>5372</v>
      </c>
      <c r="L4972" s="237"/>
      <c r="M4972" s="288">
        <v>21.16</v>
      </c>
      <c r="N4972" s="288"/>
      <c r="O4972" s="311">
        <v>116845</v>
      </c>
      <c r="P4972" s="298"/>
      <c r="Q4972" s="299">
        <v>5549</v>
      </c>
      <c r="R4972" s="299"/>
      <c r="S4972" s="300">
        <v>21.06</v>
      </c>
      <c r="T4972" s="301"/>
      <c r="U4972" s="246"/>
    </row>
    <row r="4973" spans="1:21" x14ac:dyDescent="0.25">
      <c r="A4973" s="294" t="s">
        <v>10561</v>
      </c>
      <c r="B4973" t="s">
        <v>548</v>
      </c>
      <c r="C4973" t="s">
        <v>549</v>
      </c>
      <c r="D4973" t="s">
        <v>550</v>
      </c>
      <c r="E4973" t="s">
        <v>10562</v>
      </c>
      <c r="F4973" t="s">
        <v>102</v>
      </c>
      <c r="G4973" t="s">
        <v>97</v>
      </c>
      <c r="H4973" t="s">
        <v>896</v>
      </c>
      <c r="I4973" s="200">
        <v>0</v>
      </c>
      <c r="J4973" s="200"/>
      <c r="K4973" s="237">
        <v>47</v>
      </c>
      <c r="L4973" s="237"/>
      <c r="M4973" s="288">
        <v>0</v>
      </c>
      <c r="N4973" s="288"/>
      <c r="O4973" s="311">
        <v>0</v>
      </c>
      <c r="P4973" s="298"/>
      <c r="Q4973" s="299">
        <v>47</v>
      </c>
      <c r="R4973" s="299"/>
      <c r="S4973" s="300">
        <v>0</v>
      </c>
      <c r="T4973" s="301"/>
      <c r="U4973" s="246"/>
    </row>
    <row r="4974" spans="1:21" x14ac:dyDescent="0.25">
      <c r="A4974" s="294" t="s">
        <v>10563</v>
      </c>
      <c r="B4974" t="s">
        <v>548</v>
      </c>
      <c r="C4974" t="s">
        <v>549</v>
      </c>
      <c r="D4974" t="s">
        <v>550</v>
      </c>
      <c r="E4974" t="s">
        <v>2071</v>
      </c>
      <c r="F4974" t="s">
        <v>102</v>
      </c>
      <c r="G4974" t="s">
        <v>97</v>
      </c>
      <c r="H4974" t="s">
        <v>896</v>
      </c>
      <c r="I4974" s="200">
        <v>0</v>
      </c>
      <c r="J4974" s="200"/>
      <c r="K4974" s="237">
        <v>49</v>
      </c>
      <c r="L4974" s="237"/>
      <c r="M4974" s="288">
        <v>0</v>
      </c>
      <c r="N4974" s="288"/>
      <c r="O4974" s="311">
        <v>0</v>
      </c>
      <c r="P4974" s="298"/>
      <c r="Q4974" s="299">
        <v>51</v>
      </c>
      <c r="R4974" s="299"/>
      <c r="S4974" s="300">
        <v>0</v>
      </c>
      <c r="T4974" s="301"/>
      <c r="U4974" s="246"/>
    </row>
    <row r="4975" spans="1:21" x14ac:dyDescent="0.25">
      <c r="A4975" s="294" t="s">
        <v>10564</v>
      </c>
      <c r="B4975" t="s">
        <v>548</v>
      </c>
      <c r="C4975" t="s">
        <v>549</v>
      </c>
      <c r="D4975" t="s">
        <v>550</v>
      </c>
      <c r="E4975" t="s">
        <v>2870</v>
      </c>
      <c r="F4975" t="s">
        <v>102</v>
      </c>
      <c r="G4975" t="s">
        <v>97</v>
      </c>
      <c r="H4975" t="s">
        <v>833</v>
      </c>
      <c r="I4975" s="200">
        <v>500</v>
      </c>
      <c r="J4975" s="200"/>
      <c r="K4975" s="237">
        <v>106</v>
      </c>
      <c r="L4975" s="237"/>
      <c r="M4975" s="288">
        <v>4.72</v>
      </c>
      <c r="N4975" s="288"/>
      <c r="O4975" s="311">
        <v>500</v>
      </c>
      <c r="P4975" s="298"/>
      <c r="Q4975" s="299">
        <v>103</v>
      </c>
      <c r="R4975" s="299"/>
      <c r="S4975" s="300">
        <v>4.8499999999999996</v>
      </c>
      <c r="T4975" s="301"/>
      <c r="U4975" s="246"/>
    </row>
    <row r="4976" spans="1:21" x14ac:dyDescent="0.25">
      <c r="A4976" s="294" t="s">
        <v>10565</v>
      </c>
      <c r="B4976" t="s">
        <v>548</v>
      </c>
      <c r="C4976" t="s">
        <v>549</v>
      </c>
      <c r="D4976" t="s">
        <v>550</v>
      </c>
      <c r="E4976" t="s">
        <v>10566</v>
      </c>
      <c r="F4976" t="s">
        <v>102</v>
      </c>
      <c r="G4976" t="s">
        <v>97</v>
      </c>
      <c r="H4976" t="s">
        <v>1469</v>
      </c>
      <c r="I4976" s="200">
        <v>0</v>
      </c>
      <c r="J4976" s="200"/>
      <c r="K4976" s="237">
        <v>0</v>
      </c>
      <c r="L4976" s="237"/>
      <c r="M4976" s="288">
        <v>0</v>
      </c>
      <c r="N4976" s="288"/>
      <c r="O4976" s="311">
        <v>0</v>
      </c>
      <c r="P4976" s="298"/>
      <c r="Q4976" s="299">
        <v>0</v>
      </c>
      <c r="R4976" s="299"/>
      <c r="S4976" s="300">
        <v>0</v>
      </c>
      <c r="T4976" s="301"/>
      <c r="U4976" s="246"/>
    </row>
    <row r="4977" spans="1:21" x14ac:dyDescent="0.25">
      <c r="A4977" s="294" t="s">
        <v>10567</v>
      </c>
      <c r="B4977" t="s">
        <v>548</v>
      </c>
      <c r="C4977" t="s">
        <v>549</v>
      </c>
      <c r="D4977" t="s">
        <v>550</v>
      </c>
      <c r="E4977" t="s">
        <v>10568</v>
      </c>
      <c r="F4977" t="s">
        <v>102</v>
      </c>
      <c r="G4977" t="s">
        <v>97</v>
      </c>
      <c r="H4977" t="s">
        <v>833</v>
      </c>
      <c r="I4977" s="200">
        <v>5275</v>
      </c>
      <c r="J4977" s="200"/>
      <c r="K4977" s="237">
        <v>218</v>
      </c>
      <c r="L4977" s="237"/>
      <c r="M4977" s="288">
        <v>24.2</v>
      </c>
      <c r="N4977" s="288"/>
      <c r="O4977" s="311">
        <v>5275</v>
      </c>
      <c r="P4977" s="298"/>
      <c r="Q4977" s="299">
        <v>226</v>
      </c>
      <c r="R4977" s="299"/>
      <c r="S4977" s="300">
        <v>23.34</v>
      </c>
      <c r="T4977" s="301"/>
      <c r="U4977" s="246"/>
    </row>
    <row r="4978" spans="1:21" x14ac:dyDescent="0.25">
      <c r="A4978" s="294" t="s">
        <v>10569</v>
      </c>
      <c r="B4978" t="s">
        <v>548</v>
      </c>
      <c r="C4978" t="s">
        <v>549</v>
      </c>
      <c r="D4978" t="s">
        <v>550</v>
      </c>
      <c r="E4978" t="s">
        <v>10570</v>
      </c>
      <c r="F4978" t="s">
        <v>102</v>
      </c>
      <c r="G4978" t="s">
        <v>97</v>
      </c>
      <c r="H4978" t="s">
        <v>1469</v>
      </c>
      <c r="I4978" s="200">
        <v>0</v>
      </c>
      <c r="J4978" s="200"/>
      <c r="K4978" s="237">
        <v>0</v>
      </c>
      <c r="L4978" s="237"/>
      <c r="M4978" s="288">
        <v>0</v>
      </c>
      <c r="N4978" s="288"/>
      <c r="O4978" s="311">
        <v>0</v>
      </c>
      <c r="P4978" s="298"/>
      <c r="Q4978" s="299">
        <v>0</v>
      </c>
      <c r="R4978" s="299"/>
      <c r="S4978" s="300">
        <v>0</v>
      </c>
      <c r="T4978" s="301"/>
      <c r="U4978" s="246"/>
    </row>
    <row r="4979" spans="1:21" x14ac:dyDescent="0.25">
      <c r="A4979" s="294" t="s">
        <v>10571</v>
      </c>
      <c r="B4979" t="s">
        <v>548</v>
      </c>
      <c r="C4979" t="s">
        <v>549</v>
      </c>
      <c r="D4979" t="s">
        <v>550</v>
      </c>
      <c r="E4979" t="s">
        <v>10572</v>
      </c>
      <c r="F4979" t="s">
        <v>102</v>
      </c>
      <c r="G4979" t="s">
        <v>97</v>
      </c>
      <c r="H4979" t="s">
        <v>1469</v>
      </c>
      <c r="I4979" s="200">
        <v>0</v>
      </c>
      <c r="J4979" s="200"/>
      <c r="K4979" s="237">
        <v>0</v>
      </c>
      <c r="L4979" s="237"/>
      <c r="M4979" s="288">
        <v>0</v>
      </c>
      <c r="N4979" s="288"/>
      <c r="O4979" s="311">
        <v>0</v>
      </c>
      <c r="P4979" s="298"/>
      <c r="Q4979" s="299">
        <v>0</v>
      </c>
      <c r="R4979" s="299"/>
      <c r="S4979" s="300">
        <v>0</v>
      </c>
      <c r="T4979" s="301"/>
      <c r="U4979" s="246"/>
    </row>
    <row r="4980" spans="1:21" x14ac:dyDescent="0.25">
      <c r="A4980" s="294" t="s">
        <v>10573</v>
      </c>
      <c r="B4980" t="s">
        <v>548</v>
      </c>
      <c r="C4980" t="s">
        <v>549</v>
      </c>
      <c r="D4980" t="s">
        <v>550</v>
      </c>
      <c r="E4980" t="s">
        <v>10574</v>
      </c>
      <c r="F4980" t="s">
        <v>102</v>
      </c>
      <c r="G4980" t="s">
        <v>97</v>
      </c>
      <c r="H4980" t="s">
        <v>833</v>
      </c>
      <c r="I4980" s="200">
        <v>7500</v>
      </c>
      <c r="J4980" s="200"/>
      <c r="K4980" s="237">
        <v>362</v>
      </c>
      <c r="L4980" s="237"/>
      <c r="M4980" s="288">
        <v>20.72</v>
      </c>
      <c r="N4980" s="288"/>
      <c r="O4980" s="311">
        <v>8000</v>
      </c>
      <c r="P4980" s="298"/>
      <c r="Q4980" s="299">
        <v>363</v>
      </c>
      <c r="R4980" s="299"/>
      <c r="S4980" s="300">
        <v>22.04</v>
      </c>
      <c r="T4980" s="301"/>
      <c r="U4980" s="246"/>
    </row>
    <row r="4981" spans="1:21" x14ac:dyDescent="0.25">
      <c r="A4981" s="294" t="s">
        <v>10575</v>
      </c>
      <c r="B4981" t="s">
        <v>548</v>
      </c>
      <c r="C4981" t="s">
        <v>549</v>
      </c>
      <c r="D4981" t="s">
        <v>550</v>
      </c>
      <c r="E4981" t="s">
        <v>980</v>
      </c>
      <c r="F4981" t="s">
        <v>102</v>
      </c>
      <c r="G4981" t="s">
        <v>97</v>
      </c>
      <c r="H4981" t="s">
        <v>896</v>
      </c>
      <c r="I4981" s="200">
        <v>0</v>
      </c>
      <c r="J4981" s="200"/>
      <c r="K4981" s="237">
        <v>46</v>
      </c>
      <c r="L4981" s="237"/>
      <c r="M4981" s="288">
        <v>0</v>
      </c>
      <c r="N4981" s="288"/>
      <c r="O4981" s="311">
        <v>0</v>
      </c>
      <c r="P4981" s="298"/>
      <c r="Q4981" s="299">
        <v>48</v>
      </c>
      <c r="R4981" s="299"/>
      <c r="S4981" s="300">
        <v>0</v>
      </c>
      <c r="T4981" s="301"/>
      <c r="U4981" s="246"/>
    </row>
    <row r="4982" spans="1:21" x14ac:dyDescent="0.25">
      <c r="A4982" s="294" t="s">
        <v>10576</v>
      </c>
      <c r="B4982" t="s">
        <v>548</v>
      </c>
      <c r="C4982" t="s">
        <v>549</v>
      </c>
      <c r="D4982" t="s">
        <v>550</v>
      </c>
      <c r="E4982" t="s">
        <v>10577</v>
      </c>
      <c r="F4982" t="s">
        <v>102</v>
      </c>
      <c r="G4982" t="s">
        <v>97</v>
      </c>
      <c r="H4982" t="s">
        <v>833</v>
      </c>
      <c r="I4982" s="200">
        <v>1000</v>
      </c>
      <c r="J4982" s="200"/>
      <c r="K4982" s="237">
        <v>69</v>
      </c>
      <c r="L4982" s="237"/>
      <c r="M4982" s="288">
        <v>14.49</v>
      </c>
      <c r="N4982" s="288"/>
      <c r="O4982" s="311">
        <v>1000</v>
      </c>
      <c r="P4982" s="298"/>
      <c r="Q4982" s="299">
        <v>75</v>
      </c>
      <c r="R4982" s="299"/>
      <c r="S4982" s="300">
        <v>13.33</v>
      </c>
      <c r="T4982" s="301"/>
      <c r="U4982" s="246"/>
    </row>
    <row r="4983" spans="1:21" x14ac:dyDescent="0.25">
      <c r="A4983" s="294" t="s">
        <v>10578</v>
      </c>
      <c r="B4983" t="s">
        <v>548</v>
      </c>
      <c r="C4983" t="s">
        <v>549</v>
      </c>
      <c r="D4983" t="s">
        <v>550</v>
      </c>
      <c r="E4983" t="s">
        <v>10579</v>
      </c>
      <c r="F4983" t="s">
        <v>102</v>
      </c>
      <c r="G4983" t="s">
        <v>97</v>
      </c>
      <c r="H4983" t="s">
        <v>1469</v>
      </c>
      <c r="I4983" s="200">
        <v>0</v>
      </c>
      <c r="J4983" s="200"/>
      <c r="K4983" s="237">
        <v>0</v>
      </c>
      <c r="L4983" s="237"/>
      <c r="M4983" s="288">
        <v>0</v>
      </c>
      <c r="N4983" s="288"/>
      <c r="O4983" s="311">
        <v>0</v>
      </c>
      <c r="P4983" s="298"/>
      <c r="Q4983" s="299">
        <v>0</v>
      </c>
      <c r="R4983" s="299"/>
      <c r="S4983" s="300">
        <v>0</v>
      </c>
      <c r="T4983" s="301"/>
      <c r="U4983" s="246"/>
    </row>
    <row r="4984" spans="1:21" x14ac:dyDescent="0.25">
      <c r="A4984" s="294" t="s">
        <v>10580</v>
      </c>
      <c r="B4984" t="s">
        <v>548</v>
      </c>
      <c r="C4984" t="s">
        <v>549</v>
      </c>
      <c r="D4984" t="s">
        <v>550</v>
      </c>
      <c r="E4984" t="s">
        <v>10581</v>
      </c>
      <c r="F4984" t="s">
        <v>102</v>
      </c>
      <c r="G4984" t="s">
        <v>97</v>
      </c>
      <c r="H4984" t="s">
        <v>833</v>
      </c>
      <c r="I4984" s="200">
        <v>73072</v>
      </c>
      <c r="J4984" s="200"/>
      <c r="K4984" s="237">
        <v>2804</v>
      </c>
      <c r="L4984" s="237"/>
      <c r="M4984" s="288">
        <v>26.06</v>
      </c>
      <c r="N4984" s="288"/>
      <c r="O4984" s="311">
        <v>76250</v>
      </c>
      <c r="P4984" s="298"/>
      <c r="Q4984" s="299">
        <v>2867</v>
      </c>
      <c r="R4984" s="299"/>
      <c r="S4984" s="300">
        <v>26.6</v>
      </c>
      <c r="T4984" s="301"/>
      <c r="U4984" s="246"/>
    </row>
    <row r="4985" spans="1:21" x14ac:dyDescent="0.25">
      <c r="A4985" s="294" t="s">
        <v>10582</v>
      </c>
      <c r="B4985" t="s">
        <v>548</v>
      </c>
      <c r="C4985" t="s">
        <v>549</v>
      </c>
      <c r="D4985" t="s">
        <v>550</v>
      </c>
      <c r="E4985" t="s">
        <v>10583</v>
      </c>
      <c r="F4985" t="s">
        <v>102</v>
      </c>
      <c r="G4985" t="s">
        <v>97</v>
      </c>
      <c r="H4985" t="s">
        <v>896</v>
      </c>
      <c r="I4985" s="200">
        <v>0</v>
      </c>
      <c r="J4985" s="200"/>
      <c r="K4985" s="237">
        <v>9</v>
      </c>
      <c r="L4985" s="237"/>
      <c r="M4985" s="288">
        <v>0</v>
      </c>
      <c r="N4985" s="288"/>
      <c r="O4985" s="311">
        <v>0</v>
      </c>
      <c r="P4985" s="298"/>
      <c r="Q4985" s="299">
        <v>9</v>
      </c>
      <c r="R4985" s="299"/>
      <c r="S4985" s="300">
        <v>0</v>
      </c>
      <c r="T4985" s="301"/>
      <c r="U4985" s="246"/>
    </row>
    <row r="4986" spans="1:21" x14ac:dyDescent="0.25">
      <c r="A4986" s="294" t="s">
        <v>10584</v>
      </c>
      <c r="B4986" t="s">
        <v>548</v>
      </c>
      <c r="C4986" t="s">
        <v>549</v>
      </c>
      <c r="D4986" t="s">
        <v>550</v>
      </c>
      <c r="E4986" t="s">
        <v>10585</v>
      </c>
      <c r="F4986" t="s">
        <v>102</v>
      </c>
      <c r="G4986" t="s">
        <v>97</v>
      </c>
      <c r="H4986" t="s">
        <v>833</v>
      </c>
      <c r="I4986" s="200">
        <v>18168</v>
      </c>
      <c r="J4986" s="200"/>
      <c r="K4986" s="237">
        <v>995</v>
      </c>
      <c r="L4986" s="237"/>
      <c r="M4986" s="288">
        <v>18.260000000000002</v>
      </c>
      <c r="N4986" s="288"/>
      <c r="O4986" s="311">
        <v>24000</v>
      </c>
      <c r="P4986" s="298"/>
      <c r="Q4986" s="299">
        <v>981</v>
      </c>
      <c r="R4986" s="299"/>
      <c r="S4986" s="300">
        <v>24.46</v>
      </c>
      <c r="T4986" s="301"/>
      <c r="U4986" s="246"/>
    </row>
    <row r="4987" spans="1:21" x14ac:dyDescent="0.25">
      <c r="A4987" s="294" t="s">
        <v>10586</v>
      </c>
      <c r="B4987" t="s">
        <v>548</v>
      </c>
      <c r="C4987" t="s">
        <v>549</v>
      </c>
      <c r="D4987" t="s">
        <v>550</v>
      </c>
      <c r="E4987" t="s">
        <v>10587</v>
      </c>
      <c r="F4987" t="s">
        <v>102</v>
      </c>
      <c r="G4987" t="s">
        <v>97</v>
      </c>
      <c r="H4987" t="s">
        <v>1469</v>
      </c>
      <c r="I4987" s="200">
        <v>0</v>
      </c>
      <c r="J4987" s="200"/>
      <c r="K4987" s="237">
        <v>0</v>
      </c>
      <c r="L4987" s="237"/>
      <c r="M4987" s="288">
        <v>0</v>
      </c>
      <c r="N4987" s="288"/>
      <c r="O4987" s="311">
        <v>0</v>
      </c>
      <c r="P4987" s="298"/>
      <c r="Q4987" s="299">
        <v>0</v>
      </c>
      <c r="R4987" s="299"/>
      <c r="S4987" s="300">
        <v>0</v>
      </c>
      <c r="T4987" s="301"/>
      <c r="U4987" s="246"/>
    </row>
    <row r="4988" spans="1:21" x14ac:dyDescent="0.25">
      <c r="A4988" s="294" t="s">
        <v>10588</v>
      </c>
      <c r="B4988" t="s">
        <v>548</v>
      </c>
      <c r="C4988" t="s">
        <v>549</v>
      </c>
      <c r="D4988" t="s">
        <v>550</v>
      </c>
      <c r="E4988" t="s">
        <v>10589</v>
      </c>
      <c r="F4988" t="s">
        <v>102</v>
      </c>
      <c r="G4988" t="s">
        <v>97</v>
      </c>
      <c r="H4988" t="s">
        <v>896</v>
      </c>
      <c r="I4988" s="200">
        <v>0</v>
      </c>
      <c r="J4988" s="200"/>
      <c r="K4988" s="237">
        <v>18</v>
      </c>
      <c r="L4988" s="237"/>
      <c r="M4988" s="288">
        <v>0</v>
      </c>
      <c r="N4988" s="288"/>
      <c r="O4988" s="311">
        <v>0</v>
      </c>
      <c r="P4988" s="298"/>
      <c r="Q4988" s="299">
        <v>20</v>
      </c>
      <c r="R4988" s="299"/>
      <c r="S4988" s="300">
        <v>0</v>
      </c>
      <c r="T4988" s="301"/>
      <c r="U4988" s="246"/>
    </row>
    <row r="4989" spans="1:21" x14ac:dyDescent="0.25">
      <c r="A4989" s="294" t="s">
        <v>10590</v>
      </c>
      <c r="B4989" t="s">
        <v>548</v>
      </c>
      <c r="C4989" t="s">
        <v>549</v>
      </c>
      <c r="D4989" t="s">
        <v>550</v>
      </c>
      <c r="E4989" t="s">
        <v>2141</v>
      </c>
      <c r="F4989" t="s">
        <v>102</v>
      </c>
      <c r="G4989" t="s">
        <v>97</v>
      </c>
      <c r="H4989" t="s">
        <v>833</v>
      </c>
      <c r="I4989" s="200">
        <v>2500</v>
      </c>
      <c r="J4989" s="200"/>
      <c r="K4989" s="237">
        <v>142</v>
      </c>
      <c r="L4989" s="237"/>
      <c r="M4989" s="288">
        <v>17.61</v>
      </c>
      <c r="N4989" s="288"/>
      <c r="O4989" s="311">
        <v>2000</v>
      </c>
      <c r="P4989" s="298"/>
      <c r="Q4989" s="299">
        <v>143</v>
      </c>
      <c r="R4989" s="299"/>
      <c r="S4989" s="300">
        <v>13.99</v>
      </c>
      <c r="T4989" s="301"/>
      <c r="U4989" s="246"/>
    </row>
    <row r="4990" spans="1:21" x14ac:dyDescent="0.25">
      <c r="A4990" s="294" t="s">
        <v>10591</v>
      </c>
      <c r="B4990" t="s">
        <v>548</v>
      </c>
      <c r="C4990" t="s">
        <v>549</v>
      </c>
      <c r="D4990" t="s">
        <v>550</v>
      </c>
      <c r="E4990" t="s">
        <v>10592</v>
      </c>
      <c r="F4990" t="s">
        <v>102</v>
      </c>
      <c r="G4990" t="s">
        <v>97</v>
      </c>
      <c r="H4990" t="s">
        <v>833</v>
      </c>
      <c r="I4990" s="200">
        <v>1000</v>
      </c>
      <c r="J4990" s="200"/>
      <c r="K4990" s="237">
        <v>110</v>
      </c>
      <c r="L4990" s="237"/>
      <c r="M4990" s="288">
        <v>9.09</v>
      </c>
      <c r="N4990" s="288"/>
      <c r="O4990" s="311">
        <v>1000</v>
      </c>
      <c r="P4990" s="298"/>
      <c r="Q4990" s="299">
        <v>105</v>
      </c>
      <c r="R4990" s="299"/>
      <c r="S4990" s="300">
        <v>9.52</v>
      </c>
      <c r="T4990" s="301"/>
      <c r="U4990" s="246"/>
    </row>
    <row r="4991" spans="1:21" x14ac:dyDescent="0.25">
      <c r="A4991" s="294" t="s">
        <v>10593</v>
      </c>
      <c r="B4991" t="s">
        <v>548</v>
      </c>
      <c r="C4991" t="s">
        <v>549</v>
      </c>
      <c r="D4991" t="s">
        <v>550</v>
      </c>
      <c r="E4991" t="s">
        <v>10594</v>
      </c>
      <c r="F4991" t="s">
        <v>102</v>
      </c>
      <c r="G4991" t="s">
        <v>97</v>
      </c>
      <c r="H4991" t="s">
        <v>896</v>
      </c>
      <c r="I4991" s="200">
        <v>0</v>
      </c>
      <c r="J4991" s="200"/>
      <c r="K4991" s="237">
        <v>45</v>
      </c>
      <c r="L4991" s="237"/>
      <c r="M4991" s="288">
        <v>0</v>
      </c>
      <c r="N4991" s="288"/>
      <c r="O4991" s="311">
        <v>0</v>
      </c>
      <c r="P4991" s="298"/>
      <c r="Q4991" s="299">
        <v>46</v>
      </c>
      <c r="R4991" s="299"/>
      <c r="S4991" s="300">
        <v>0</v>
      </c>
      <c r="T4991" s="301"/>
      <c r="U4991" s="246"/>
    </row>
    <row r="4992" spans="1:21" x14ac:dyDescent="0.25">
      <c r="A4992" s="294" t="s">
        <v>10595</v>
      </c>
      <c r="B4992" t="s">
        <v>548</v>
      </c>
      <c r="C4992" t="s">
        <v>549</v>
      </c>
      <c r="D4992" t="s">
        <v>550</v>
      </c>
      <c r="E4992" t="s">
        <v>10596</v>
      </c>
      <c r="F4992" t="s">
        <v>102</v>
      </c>
      <c r="G4992" t="s">
        <v>97</v>
      </c>
      <c r="H4992" t="s">
        <v>833</v>
      </c>
      <c r="I4992" s="200">
        <v>1000</v>
      </c>
      <c r="J4992" s="200"/>
      <c r="K4992" s="237">
        <v>106</v>
      </c>
      <c r="L4992" s="237"/>
      <c r="M4992" s="288">
        <v>9.43</v>
      </c>
      <c r="N4992" s="288"/>
      <c r="O4992" s="311">
        <v>1500</v>
      </c>
      <c r="P4992" s="298"/>
      <c r="Q4992" s="299">
        <v>107</v>
      </c>
      <c r="R4992" s="299"/>
      <c r="S4992" s="300">
        <v>14.02</v>
      </c>
      <c r="T4992" s="301"/>
      <c r="U4992" s="246"/>
    </row>
    <row r="4993" spans="1:21" x14ac:dyDescent="0.25">
      <c r="A4993" s="294" t="s">
        <v>10597</v>
      </c>
      <c r="B4993" t="s">
        <v>548</v>
      </c>
      <c r="C4993" t="s">
        <v>549</v>
      </c>
      <c r="D4993" t="s">
        <v>550</v>
      </c>
      <c r="E4993" t="s">
        <v>10598</v>
      </c>
      <c r="F4993" t="s">
        <v>102</v>
      </c>
      <c r="G4993" t="s">
        <v>97</v>
      </c>
      <c r="H4993" t="s">
        <v>833</v>
      </c>
      <c r="I4993" s="200">
        <v>2500</v>
      </c>
      <c r="J4993" s="200"/>
      <c r="K4993" s="237">
        <v>280</v>
      </c>
      <c r="L4993" s="237"/>
      <c r="M4993" s="288">
        <v>8.93</v>
      </c>
      <c r="N4993" s="288"/>
      <c r="O4993" s="311">
        <v>3000</v>
      </c>
      <c r="P4993" s="298"/>
      <c r="Q4993" s="299">
        <v>284</v>
      </c>
      <c r="R4993" s="299"/>
      <c r="S4993" s="300">
        <v>10.56</v>
      </c>
      <c r="T4993" s="301"/>
      <c r="U4993" s="246"/>
    </row>
    <row r="4994" spans="1:21" x14ac:dyDescent="0.25">
      <c r="A4994" s="294" t="s">
        <v>10599</v>
      </c>
      <c r="B4994" t="s">
        <v>548</v>
      </c>
      <c r="C4994" t="s">
        <v>549</v>
      </c>
      <c r="D4994" t="s">
        <v>550</v>
      </c>
      <c r="E4994" t="s">
        <v>10600</v>
      </c>
      <c r="F4994" t="s">
        <v>102</v>
      </c>
      <c r="G4994" t="s">
        <v>97</v>
      </c>
      <c r="H4994" t="s">
        <v>833</v>
      </c>
      <c r="I4994" s="200">
        <v>9806</v>
      </c>
      <c r="J4994" s="200"/>
      <c r="K4994" s="237">
        <v>562</v>
      </c>
      <c r="L4994" s="237"/>
      <c r="M4994" s="288">
        <v>17.45</v>
      </c>
      <c r="N4994" s="288"/>
      <c r="O4994" s="311">
        <v>10449</v>
      </c>
      <c r="P4994" s="298"/>
      <c r="Q4994" s="299">
        <v>571</v>
      </c>
      <c r="R4994" s="299"/>
      <c r="S4994" s="300">
        <v>18.3</v>
      </c>
      <c r="T4994" s="301"/>
      <c r="U4994" s="246"/>
    </row>
    <row r="4995" spans="1:21" x14ac:dyDescent="0.25">
      <c r="A4995" s="294" t="s">
        <v>10601</v>
      </c>
      <c r="B4995" t="s">
        <v>548</v>
      </c>
      <c r="C4995" t="s">
        <v>549</v>
      </c>
      <c r="D4995" t="s">
        <v>550</v>
      </c>
      <c r="E4995" t="s">
        <v>10602</v>
      </c>
      <c r="F4995" t="s">
        <v>102</v>
      </c>
      <c r="G4995" t="s">
        <v>97</v>
      </c>
      <c r="H4995" t="s">
        <v>833</v>
      </c>
      <c r="I4995" s="200">
        <v>7826</v>
      </c>
      <c r="J4995" s="200"/>
      <c r="K4995" s="237">
        <v>658</v>
      </c>
      <c r="L4995" s="237"/>
      <c r="M4995" s="288">
        <v>11.89</v>
      </c>
      <c r="N4995" s="288"/>
      <c r="O4995" s="311">
        <v>9826</v>
      </c>
      <c r="P4995" s="298"/>
      <c r="Q4995" s="299">
        <v>658</v>
      </c>
      <c r="R4995" s="299"/>
      <c r="S4995" s="300">
        <v>14.93</v>
      </c>
      <c r="T4995" s="301"/>
      <c r="U4995" s="246"/>
    </row>
    <row r="4996" spans="1:21" x14ac:dyDescent="0.25">
      <c r="A4996" s="294" t="s">
        <v>10603</v>
      </c>
      <c r="B4996" t="s">
        <v>548</v>
      </c>
      <c r="C4996" t="s">
        <v>549</v>
      </c>
      <c r="D4996" t="s">
        <v>550</v>
      </c>
      <c r="E4996" t="s">
        <v>10604</v>
      </c>
      <c r="F4996" t="s">
        <v>102</v>
      </c>
      <c r="G4996" t="s">
        <v>97</v>
      </c>
      <c r="H4996" t="s">
        <v>1469</v>
      </c>
      <c r="I4996" s="200">
        <v>6500</v>
      </c>
      <c r="J4996" s="200"/>
      <c r="K4996" s="237">
        <v>242</v>
      </c>
      <c r="L4996" s="237"/>
      <c r="M4996" s="288">
        <v>26.86</v>
      </c>
      <c r="N4996" s="288"/>
      <c r="O4996" s="311">
        <v>6500</v>
      </c>
      <c r="P4996" s="298"/>
      <c r="Q4996" s="299">
        <v>235</v>
      </c>
      <c r="R4996" s="299"/>
      <c r="S4996" s="300">
        <v>27.66</v>
      </c>
      <c r="T4996" s="301"/>
      <c r="U4996" s="246"/>
    </row>
    <row r="4997" spans="1:21" x14ac:dyDescent="0.25">
      <c r="A4997" s="294" t="s">
        <v>10605</v>
      </c>
      <c r="B4997" t="s">
        <v>548</v>
      </c>
      <c r="C4997" t="s">
        <v>549</v>
      </c>
      <c r="D4997" t="s">
        <v>550</v>
      </c>
      <c r="E4997" t="s">
        <v>10606</v>
      </c>
      <c r="F4997" t="s">
        <v>102</v>
      </c>
      <c r="G4997" t="s">
        <v>97</v>
      </c>
      <c r="H4997" t="s">
        <v>833</v>
      </c>
      <c r="I4997" s="200">
        <v>15420</v>
      </c>
      <c r="J4997" s="200"/>
      <c r="K4997" s="237">
        <v>521</v>
      </c>
      <c r="L4997" s="237"/>
      <c r="M4997" s="288">
        <v>29.6</v>
      </c>
      <c r="N4997" s="288"/>
      <c r="O4997" s="311">
        <v>15420</v>
      </c>
      <c r="P4997" s="298"/>
      <c r="Q4997" s="299">
        <v>523</v>
      </c>
      <c r="R4997" s="299"/>
      <c r="S4997" s="300">
        <v>29.48</v>
      </c>
      <c r="T4997" s="301"/>
      <c r="U4997" s="246"/>
    </row>
    <row r="4998" spans="1:21" x14ac:dyDescent="0.25">
      <c r="A4998" s="294" t="s">
        <v>10607</v>
      </c>
      <c r="B4998" t="s">
        <v>548</v>
      </c>
      <c r="C4998" t="s">
        <v>549</v>
      </c>
      <c r="D4998" t="s">
        <v>550</v>
      </c>
      <c r="E4998" t="s">
        <v>10608</v>
      </c>
      <c r="F4998" t="s">
        <v>102</v>
      </c>
      <c r="G4998" t="s">
        <v>97</v>
      </c>
      <c r="H4998" t="s">
        <v>833</v>
      </c>
      <c r="I4998" s="200">
        <v>4800</v>
      </c>
      <c r="J4998" s="200"/>
      <c r="K4998" s="237">
        <v>191</v>
      </c>
      <c r="L4998" s="237"/>
      <c r="M4998" s="288">
        <v>25.13</v>
      </c>
      <c r="N4998" s="288"/>
      <c r="O4998" s="311">
        <v>4800</v>
      </c>
      <c r="P4998" s="298"/>
      <c r="Q4998" s="299">
        <v>190</v>
      </c>
      <c r="R4998" s="299"/>
      <c r="S4998" s="300">
        <v>25.26</v>
      </c>
      <c r="T4998" s="301"/>
      <c r="U4998" s="246"/>
    </row>
    <row r="4999" spans="1:21" x14ac:dyDescent="0.25">
      <c r="A4999" s="294" t="s">
        <v>10609</v>
      </c>
      <c r="B4999" t="s">
        <v>548</v>
      </c>
      <c r="C4999" t="s">
        <v>549</v>
      </c>
      <c r="D4999" t="s">
        <v>550</v>
      </c>
      <c r="E4999" t="s">
        <v>10610</v>
      </c>
      <c r="F4999" t="s">
        <v>102</v>
      </c>
      <c r="G4999" t="s">
        <v>97</v>
      </c>
      <c r="H4999" t="s">
        <v>1469</v>
      </c>
      <c r="I4999" s="200">
        <v>0</v>
      </c>
      <c r="J4999" s="200"/>
      <c r="K4999" s="237">
        <v>0</v>
      </c>
      <c r="L4999" s="237"/>
      <c r="M4999" s="288">
        <v>0</v>
      </c>
      <c r="N4999" s="288"/>
      <c r="O4999" s="311">
        <v>0</v>
      </c>
      <c r="P4999" s="298"/>
      <c r="Q4999" s="299">
        <v>0</v>
      </c>
      <c r="R4999" s="299"/>
      <c r="S4999" s="300">
        <v>0</v>
      </c>
      <c r="T4999" s="301"/>
      <c r="U4999" s="246"/>
    </row>
    <row r="5000" spans="1:21" x14ac:dyDescent="0.25">
      <c r="A5000" s="294" t="s">
        <v>10611</v>
      </c>
      <c r="B5000" t="s">
        <v>548</v>
      </c>
      <c r="C5000" t="s">
        <v>549</v>
      </c>
      <c r="D5000" t="s">
        <v>550</v>
      </c>
      <c r="E5000" t="s">
        <v>10612</v>
      </c>
      <c r="F5000" t="s">
        <v>102</v>
      </c>
      <c r="G5000" t="s">
        <v>97</v>
      </c>
      <c r="H5000" t="s">
        <v>833</v>
      </c>
      <c r="I5000" s="200">
        <v>8400</v>
      </c>
      <c r="J5000" s="200"/>
      <c r="K5000" s="237">
        <v>496</v>
      </c>
      <c r="L5000" s="237"/>
      <c r="M5000" s="288">
        <v>16.940000000000001</v>
      </c>
      <c r="N5000" s="288"/>
      <c r="O5000" s="311">
        <v>8400</v>
      </c>
      <c r="P5000" s="298"/>
      <c r="Q5000" s="299">
        <v>497</v>
      </c>
      <c r="R5000" s="299"/>
      <c r="S5000" s="300">
        <v>16.899999999999999</v>
      </c>
      <c r="T5000" s="301"/>
      <c r="U5000" s="246"/>
    </row>
    <row r="5001" spans="1:21" x14ac:dyDescent="0.25">
      <c r="A5001" s="294" t="s">
        <v>10613</v>
      </c>
      <c r="B5001" t="s">
        <v>548</v>
      </c>
      <c r="C5001" t="s">
        <v>549</v>
      </c>
      <c r="D5001" t="s">
        <v>550</v>
      </c>
      <c r="E5001" t="s">
        <v>10614</v>
      </c>
      <c r="F5001" t="s">
        <v>102</v>
      </c>
      <c r="G5001" t="s">
        <v>97</v>
      </c>
      <c r="H5001" t="s">
        <v>1469</v>
      </c>
      <c r="I5001" s="200">
        <v>2050</v>
      </c>
      <c r="J5001" s="200"/>
      <c r="K5001" s="237">
        <v>148</v>
      </c>
      <c r="L5001" s="237"/>
      <c r="M5001" s="288">
        <v>13.85</v>
      </c>
      <c r="N5001" s="288"/>
      <c r="O5001" s="311">
        <v>2050</v>
      </c>
      <c r="P5001" s="298"/>
      <c r="Q5001" s="299">
        <v>153</v>
      </c>
      <c r="R5001" s="299"/>
      <c r="S5001" s="300">
        <v>13.4</v>
      </c>
      <c r="T5001" s="301"/>
      <c r="U5001" s="246"/>
    </row>
    <row r="5002" spans="1:21" x14ac:dyDescent="0.25">
      <c r="A5002" s="294" t="s">
        <v>10615</v>
      </c>
      <c r="B5002" t="s">
        <v>548</v>
      </c>
      <c r="C5002" t="s">
        <v>549</v>
      </c>
      <c r="D5002" t="s">
        <v>550</v>
      </c>
      <c r="E5002" t="s">
        <v>10616</v>
      </c>
      <c r="F5002" t="s">
        <v>102</v>
      </c>
      <c r="G5002" t="s">
        <v>97</v>
      </c>
      <c r="H5002" t="s">
        <v>833</v>
      </c>
      <c r="I5002" s="200">
        <v>1500</v>
      </c>
      <c r="J5002" s="200"/>
      <c r="K5002" s="237">
        <v>169</v>
      </c>
      <c r="L5002" s="237"/>
      <c r="M5002" s="288">
        <v>8.8800000000000008</v>
      </c>
      <c r="N5002" s="288"/>
      <c r="O5002" s="311">
        <v>1500</v>
      </c>
      <c r="P5002" s="298"/>
      <c r="Q5002" s="299">
        <v>170</v>
      </c>
      <c r="R5002" s="299"/>
      <c r="S5002" s="300">
        <v>8.82</v>
      </c>
      <c r="T5002" s="301"/>
      <c r="U5002" s="246"/>
    </row>
    <row r="5003" spans="1:21" x14ac:dyDescent="0.25">
      <c r="A5003" s="294" t="s">
        <v>10617</v>
      </c>
      <c r="B5003" t="s">
        <v>548</v>
      </c>
      <c r="C5003" t="s">
        <v>549</v>
      </c>
      <c r="D5003" t="s">
        <v>550</v>
      </c>
      <c r="E5003" t="s">
        <v>10618</v>
      </c>
      <c r="F5003" t="s">
        <v>102</v>
      </c>
      <c r="G5003" t="s">
        <v>97</v>
      </c>
      <c r="H5003" t="s">
        <v>896</v>
      </c>
      <c r="I5003" s="200">
        <v>0</v>
      </c>
      <c r="J5003" s="200"/>
      <c r="K5003" s="237">
        <v>37</v>
      </c>
      <c r="L5003" s="237"/>
      <c r="M5003" s="288">
        <v>0</v>
      </c>
      <c r="N5003" s="288"/>
      <c r="O5003" s="311">
        <v>0</v>
      </c>
      <c r="P5003" s="298"/>
      <c r="Q5003" s="299">
        <v>37</v>
      </c>
      <c r="R5003" s="299"/>
      <c r="S5003" s="300">
        <v>0</v>
      </c>
      <c r="T5003" s="301"/>
      <c r="U5003" s="246"/>
    </row>
    <row r="5004" spans="1:21" x14ac:dyDescent="0.25">
      <c r="A5004" s="294" t="s">
        <v>10619</v>
      </c>
      <c r="B5004" t="s">
        <v>548</v>
      </c>
      <c r="C5004" t="s">
        <v>549</v>
      </c>
      <c r="D5004" t="s">
        <v>550</v>
      </c>
      <c r="E5004" t="s">
        <v>10620</v>
      </c>
      <c r="F5004" t="s">
        <v>102</v>
      </c>
      <c r="G5004" t="s">
        <v>97</v>
      </c>
      <c r="H5004" t="s">
        <v>833</v>
      </c>
      <c r="I5004" s="200">
        <v>13500</v>
      </c>
      <c r="J5004" s="200"/>
      <c r="K5004" s="237">
        <v>454</v>
      </c>
      <c r="L5004" s="237"/>
      <c r="M5004" s="288">
        <v>29.74</v>
      </c>
      <c r="N5004" s="288"/>
      <c r="O5004" s="311">
        <v>13500</v>
      </c>
      <c r="P5004" s="298"/>
      <c r="Q5004" s="299">
        <v>454</v>
      </c>
      <c r="R5004" s="299"/>
      <c r="S5004" s="300">
        <v>29.74</v>
      </c>
      <c r="T5004" s="301"/>
      <c r="U5004" s="246"/>
    </row>
    <row r="5005" spans="1:21" x14ac:dyDescent="0.25">
      <c r="A5005" s="294" t="s">
        <v>10621</v>
      </c>
      <c r="B5005" t="s">
        <v>548</v>
      </c>
      <c r="C5005" t="s">
        <v>549</v>
      </c>
      <c r="D5005" t="s">
        <v>550</v>
      </c>
      <c r="E5005" t="s">
        <v>10622</v>
      </c>
      <c r="F5005" t="s">
        <v>102</v>
      </c>
      <c r="G5005" t="s">
        <v>97</v>
      </c>
      <c r="H5005" t="s">
        <v>833</v>
      </c>
      <c r="I5005" s="200">
        <v>7129</v>
      </c>
      <c r="J5005" s="200"/>
      <c r="K5005" s="237">
        <v>368</v>
      </c>
      <c r="L5005" s="237"/>
      <c r="M5005" s="288">
        <v>19.37</v>
      </c>
      <c r="N5005" s="288"/>
      <c r="O5005" s="311">
        <v>7307</v>
      </c>
      <c r="P5005" s="298"/>
      <c r="Q5005" s="299">
        <v>364</v>
      </c>
      <c r="R5005" s="299"/>
      <c r="S5005" s="300">
        <v>20.07</v>
      </c>
      <c r="T5005" s="301"/>
      <c r="U5005" s="246"/>
    </row>
    <row r="5006" spans="1:21" x14ac:dyDescent="0.25">
      <c r="A5006" s="294" t="s">
        <v>10623</v>
      </c>
      <c r="B5006" t="s">
        <v>548</v>
      </c>
      <c r="C5006" t="s">
        <v>549</v>
      </c>
      <c r="D5006" t="s">
        <v>550</v>
      </c>
      <c r="E5006" t="s">
        <v>10624</v>
      </c>
      <c r="F5006" t="s">
        <v>102</v>
      </c>
      <c r="G5006" t="s">
        <v>97</v>
      </c>
      <c r="H5006" t="s">
        <v>833</v>
      </c>
      <c r="I5006" s="200">
        <v>36895</v>
      </c>
      <c r="J5006" s="200"/>
      <c r="K5006" s="237">
        <v>1699</v>
      </c>
      <c r="L5006" s="237"/>
      <c r="M5006" s="288">
        <v>21.72</v>
      </c>
      <c r="N5006" s="288"/>
      <c r="O5006" s="311">
        <v>58320</v>
      </c>
      <c r="P5006" s="298"/>
      <c r="Q5006" s="299">
        <v>1745</v>
      </c>
      <c r="R5006" s="299"/>
      <c r="S5006" s="300">
        <v>33.42</v>
      </c>
      <c r="T5006" s="301"/>
      <c r="U5006" s="246"/>
    </row>
    <row r="5007" spans="1:21" x14ac:dyDescent="0.25">
      <c r="A5007" s="294" t="s">
        <v>10625</v>
      </c>
      <c r="B5007" t="s">
        <v>548</v>
      </c>
      <c r="C5007" t="s">
        <v>549</v>
      </c>
      <c r="D5007" t="s">
        <v>550</v>
      </c>
      <c r="E5007" t="s">
        <v>10626</v>
      </c>
      <c r="F5007" t="s">
        <v>102</v>
      </c>
      <c r="G5007" t="s">
        <v>97</v>
      </c>
      <c r="H5007" t="s">
        <v>833</v>
      </c>
      <c r="I5007" s="200">
        <v>18415</v>
      </c>
      <c r="J5007" s="200"/>
      <c r="K5007" s="237">
        <v>1082</v>
      </c>
      <c r="L5007" s="237"/>
      <c r="M5007" s="288">
        <v>17.02</v>
      </c>
      <c r="N5007" s="288"/>
      <c r="O5007" s="311">
        <v>18350</v>
      </c>
      <c r="P5007" s="298"/>
      <c r="Q5007" s="299">
        <v>1081</v>
      </c>
      <c r="R5007" s="299"/>
      <c r="S5007" s="300">
        <v>16.98</v>
      </c>
      <c r="T5007" s="301"/>
      <c r="U5007" s="246"/>
    </row>
    <row r="5008" spans="1:21" x14ac:dyDescent="0.25">
      <c r="A5008" s="294" t="s">
        <v>10627</v>
      </c>
      <c r="B5008" t="s">
        <v>548</v>
      </c>
      <c r="C5008" t="s">
        <v>549</v>
      </c>
      <c r="D5008" t="s">
        <v>550</v>
      </c>
      <c r="E5008" t="s">
        <v>10628</v>
      </c>
      <c r="F5008" t="s">
        <v>102</v>
      </c>
      <c r="G5008" t="s">
        <v>97</v>
      </c>
      <c r="H5008" t="s">
        <v>833</v>
      </c>
      <c r="I5008" s="200">
        <v>5439</v>
      </c>
      <c r="J5008" s="200"/>
      <c r="K5008" s="237">
        <v>183</v>
      </c>
      <c r="L5008" s="237"/>
      <c r="M5008" s="288">
        <v>29.72</v>
      </c>
      <c r="N5008" s="288"/>
      <c r="O5008" s="311">
        <v>6751</v>
      </c>
      <c r="P5008" s="298"/>
      <c r="Q5008" s="299">
        <v>181</v>
      </c>
      <c r="R5008" s="299"/>
      <c r="S5008" s="300">
        <v>37.299999999999997</v>
      </c>
      <c r="T5008" s="301"/>
      <c r="U5008" s="246"/>
    </row>
    <row r="5009" spans="1:21" x14ac:dyDescent="0.25">
      <c r="A5009" s="294" t="s">
        <v>10629</v>
      </c>
      <c r="B5009" t="s">
        <v>548</v>
      </c>
      <c r="C5009" t="s">
        <v>549</v>
      </c>
      <c r="D5009" t="s">
        <v>550</v>
      </c>
      <c r="E5009" t="s">
        <v>10630</v>
      </c>
      <c r="F5009" t="s">
        <v>102</v>
      </c>
      <c r="G5009" t="s">
        <v>97</v>
      </c>
      <c r="H5009" t="s">
        <v>896</v>
      </c>
      <c r="I5009" s="200">
        <v>0</v>
      </c>
      <c r="J5009" s="200"/>
      <c r="K5009" s="237">
        <v>45</v>
      </c>
      <c r="L5009" s="237"/>
      <c r="M5009" s="288">
        <v>0</v>
      </c>
      <c r="N5009" s="288"/>
      <c r="O5009" s="311">
        <v>0</v>
      </c>
      <c r="P5009" s="298"/>
      <c r="Q5009" s="299">
        <v>44</v>
      </c>
      <c r="R5009" s="299"/>
      <c r="S5009" s="300">
        <v>0</v>
      </c>
      <c r="T5009" s="301"/>
      <c r="U5009" s="246"/>
    </row>
    <row r="5010" spans="1:21" x14ac:dyDescent="0.25">
      <c r="A5010" s="294" t="s">
        <v>10631</v>
      </c>
      <c r="B5010" t="s">
        <v>557</v>
      </c>
      <c r="C5010" t="s">
        <v>558</v>
      </c>
      <c r="D5010" t="s">
        <v>559</v>
      </c>
      <c r="E5010" t="s">
        <v>10632</v>
      </c>
      <c r="F5010" t="s">
        <v>102</v>
      </c>
      <c r="G5010" t="s">
        <v>97</v>
      </c>
      <c r="H5010" t="s">
        <v>833</v>
      </c>
      <c r="I5010" s="200">
        <v>54278</v>
      </c>
      <c r="J5010" s="200"/>
      <c r="K5010" s="237">
        <v>2186</v>
      </c>
      <c r="L5010" s="237"/>
      <c r="M5010" s="288">
        <v>24.82</v>
      </c>
      <c r="N5010" s="288"/>
      <c r="O5010" s="311">
        <v>56626</v>
      </c>
      <c r="P5010" s="298"/>
      <c r="Q5010" s="299">
        <v>2194</v>
      </c>
      <c r="R5010" s="299"/>
      <c r="S5010" s="300">
        <v>25.81</v>
      </c>
      <c r="T5010" s="301"/>
      <c r="U5010" s="246"/>
    </row>
    <row r="5011" spans="1:21" x14ac:dyDescent="0.25">
      <c r="A5011" s="294" t="s">
        <v>10633</v>
      </c>
      <c r="B5011" t="s">
        <v>638</v>
      </c>
      <c r="C5011" t="s">
        <v>639</v>
      </c>
      <c r="D5011" t="s">
        <v>640</v>
      </c>
      <c r="E5011" t="s">
        <v>10634</v>
      </c>
      <c r="F5011" t="s">
        <v>102</v>
      </c>
      <c r="G5011" t="s">
        <v>97</v>
      </c>
      <c r="H5011" t="s">
        <v>833</v>
      </c>
      <c r="I5011" s="200">
        <v>50000</v>
      </c>
      <c r="J5011" s="200"/>
      <c r="K5011" s="237">
        <v>2297</v>
      </c>
      <c r="L5011" s="237"/>
      <c r="M5011" s="288">
        <v>21.77</v>
      </c>
      <c r="N5011" s="288"/>
      <c r="O5011" s="311">
        <v>56500</v>
      </c>
      <c r="P5011" s="298"/>
      <c r="Q5011" s="299">
        <v>2375.1</v>
      </c>
      <c r="R5011" s="299"/>
      <c r="S5011" s="300">
        <v>23.79</v>
      </c>
      <c r="T5011" s="301"/>
      <c r="U5011" s="246"/>
    </row>
    <row r="5012" spans="1:21" x14ac:dyDescent="0.25">
      <c r="A5012" s="294" t="s">
        <v>10635</v>
      </c>
      <c r="B5012" t="s">
        <v>638</v>
      </c>
      <c r="C5012" t="s">
        <v>639</v>
      </c>
      <c r="D5012" t="s">
        <v>640</v>
      </c>
      <c r="E5012" t="s">
        <v>1062</v>
      </c>
      <c r="F5012" t="s">
        <v>102</v>
      </c>
      <c r="G5012" t="s">
        <v>97</v>
      </c>
      <c r="H5012" t="s">
        <v>833</v>
      </c>
      <c r="I5012" s="200">
        <v>22000</v>
      </c>
      <c r="J5012" s="200"/>
      <c r="K5012" s="237">
        <v>910.9</v>
      </c>
      <c r="L5012" s="237"/>
      <c r="M5012" s="288">
        <v>24.15</v>
      </c>
      <c r="N5012" s="288"/>
      <c r="O5012" s="311">
        <v>22500</v>
      </c>
      <c r="P5012" s="298"/>
      <c r="Q5012" s="299">
        <v>941</v>
      </c>
      <c r="R5012" s="299"/>
      <c r="S5012" s="300">
        <v>23.91</v>
      </c>
      <c r="T5012" s="301"/>
      <c r="U5012" s="246"/>
    </row>
    <row r="5013" spans="1:21" x14ac:dyDescent="0.25">
      <c r="A5013" s="294" t="s">
        <v>10636</v>
      </c>
      <c r="B5013" t="s">
        <v>638</v>
      </c>
      <c r="C5013" t="s">
        <v>639</v>
      </c>
      <c r="D5013" t="s">
        <v>640</v>
      </c>
      <c r="E5013" t="s">
        <v>10637</v>
      </c>
      <c r="F5013" t="s">
        <v>102</v>
      </c>
      <c r="G5013" t="s">
        <v>97</v>
      </c>
      <c r="H5013" t="s">
        <v>833</v>
      </c>
      <c r="I5013" s="200">
        <v>22500</v>
      </c>
      <c r="J5013" s="200"/>
      <c r="K5013" s="237">
        <v>807.8</v>
      </c>
      <c r="L5013" s="237"/>
      <c r="M5013" s="288">
        <v>27.85</v>
      </c>
      <c r="N5013" s="288"/>
      <c r="O5013" s="311">
        <v>22500</v>
      </c>
      <c r="P5013" s="298"/>
      <c r="Q5013" s="299">
        <v>819.6</v>
      </c>
      <c r="R5013" s="299"/>
      <c r="S5013" s="300">
        <v>27.45</v>
      </c>
      <c r="T5013" s="301"/>
      <c r="U5013" s="246"/>
    </row>
    <row r="5014" spans="1:21" x14ac:dyDescent="0.25">
      <c r="A5014" s="294" t="s">
        <v>10638</v>
      </c>
      <c r="B5014" t="s">
        <v>638</v>
      </c>
      <c r="C5014" t="s">
        <v>639</v>
      </c>
      <c r="D5014" t="s">
        <v>640</v>
      </c>
      <c r="E5014" t="s">
        <v>10639</v>
      </c>
      <c r="F5014" t="s">
        <v>102</v>
      </c>
      <c r="G5014" t="s">
        <v>97</v>
      </c>
      <c r="H5014" t="s">
        <v>833</v>
      </c>
      <c r="I5014" s="200">
        <v>116000</v>
      </c>
      <c r="J5014" s="200"/>
      <c r="K5014" s="237">
        <v>3119.6</v>
      </c>
      <c r="L5014" s="237"/>
      <c r="M5014" s="288">
        <v>37.18</v>
      </c>
      <c r="N5014" s="288"/>
      <c r="O5014" s="311">
        <v>116000</v>
      </c>
      <c r="P5014" s="298"/>
      <c r="Q5014" s="299">
        <v>3127.6</v>
      </c>
      <c r="R5014" s="299"/>
      <c r="S5014" s="300">
        <v>37.090000000000003</v>
      </c>
      <c r="T5014" s="301"/>
      <c r="U5014" s="246"/>
    </row>
    <row r="5015" spans="1:21" x14ac:dyDescent="0.25">
      <c r="A5015" s="294" t="s">
        <v>10640</v>
      </c>
      <c r="B5015" t="s">
        <v>638</v>
      </c>
      <c r="C5015" t="s">
        <v>639</v>
      </c>
      <c r="D5015" t="s">
        <v>640</v>
      </c>
      <c r="E5015" t="s">
        <v>10641</v>
      </c>
      <c r="F5015" t="s">
        <v>102</v>
      </c>
      <c r="G5015" t="s">
        <v>97</v>
      </c>
      <c r="H5015" t="s">
        <v>833</v>
      </c>
      <c r="I5015" s="200">
        <v>8604</v>
      </c>
      <c r="J5015" s="200"/>
      <c r="K5015" s="237">
        <v>722.6</v>
      </c>
      <c r="L5015" s="237"/>
      <c r="M5015" s="288">
        <v>11.91</v>
      </c>
      <c r="N5015" s="288"/>
      <c r="O5015" s="311">
        <v>36831</v>
      </c>
      <c r="P5015" s="298"/>
      <c r="Q5015" s="299">
        <v>726.9</v>
      </c>
      <c r="R5015" s="299"/>
      <c r="S5015" s="300">
        <v>50.67</v>
      </c>
      <c r="T5015" s="301"/>
      <c r="U5015" s="246"/>
    </row>
    <row r="5016" spans="1:21" x14ac:dyDescent="0.25">
      <c r="A5016" s="294" t="s">
        <v>10642</v>
      </c>
      <c r="B5016" t="s">
        <v>638</v>
      </c>
      <c r="C5016" t="s">
        <v>639</v>
      </c>
      <c r="D5016" t="s">
        <v>640</v>
      </c>
      <c r="E5016" t="s">
        <v>10643</v>
      </c>
      <c r="F5016" t="s">
        <v>102</v>
      </c>
      <c r="G5016" t="s">
        <v>97</v>
      </c>
      <c r="H5016" t="s">
        <v>833</v>
      </c>
      <c r="I5016" s="200">
        <v>170000</v>
      </c>
      <c r="J5016" s="200"/>
      <c r="K5016" s="237">
        <v>7532.3</v>
      </c>
      <c r="L5016" s="237"/>
      <c r="M5016" s="288">
        <v>22.57</v>
      </c>
      <c r="N5016" s="288"/>
      <c r="O5016" s="311">
        <v>170000</v>
      </c>
      <c r="P5016" s="298"/>
      <c r="Q5016" s="299">
        <v>7546.8</v>
      </c>
      <c r="R5016" s="299"/>
      <c r="S5016" s="300">
        <v>22.53</v>
      </c>
      <c r="T5016" s="301"/>
      <c r="U5016" s="246"/>
    </row>
    <row r="5017" spans="1:21" x14ac:dyDescent="0.25">
      <c r="A5017" s="294" t="s">
        <v>10644</v>
      </c>
      <c r="B5017" t="s">
        <v>638</v>
      </c>
      <c r="C5017" t="s">
        <v>639</v>
      </c>
      <c r="D5017" t="s">
        <v>640</v>
      </c>
      <c r="E5017" t="s">
        <v>10645</v>
      </c>
      <c r="F5017" t="s">
        <v>102</v>
      </c>
      <c r="G5017" t="s">
        <v>97</v>
      </c>
      <c r="H5017" t="s">
        <v>833</v>
      </c>
      <c r="I5017" s="200">
        <v>8000</v>
      </c>
      <c r="J5017" s="200"/>
      <c r="K5017" s="237">
        <v>503</v>
      </c>
      <c r="L5017" s="237"/>
      <c r="M5017" s="288">
        <v>15.9</v>
      </c>
      <c r="N5017" s="288"/>
      <c r="O5017" s="311">
        <v>8000</v>
      </c>
      <c r="P5017" s="298"/>
      <c r="Q5017" s="299">
        <v>499.9</v>
      </c>
      <c r="R5017" s="299"/>
      <c r="S5017" s="300">
        <v>16</v>
      </c>
      <c r="T5017" s="301"/>
      <c r="U5017" s="246"/>
    </row>
    <row r="5018" spans="1:21" x14ac:dyDescent="0.25">
      <c r="A5018" s="294" t="s">
        <v>10646</v>
      </c>
      <c r="B5018" t="s">
        <v>758</v>
      </c>
      <c r="C5018" t="s">
        <v>759</v>
      </c>
      <c r="D5018" t="s">
        <v>760</v>
      </c>
      <c r="E5018" t="s">
        <v>10647</v>
      </c>
      <c r="F5018" t="s">
        <v>102</v>
      </c>
      <c r="G5018" t="s">
        <v>97</v>
      </c>
      <c r="H5018" t="s">
        <v>833</v>
      </c>
      <c r="I5018" s="200">
        <v>57734</v>
      </c>
      <c r="J5018" s="200"/>
      <c r="K5018" s="237">
        <v>3544.51</v>
      </c>
      <c r="L5018" s="237"/>
      <c r="M5018" s="288">
        <v>16.29</v>
      </c>
      <c r="N5018" s="288"/>
      <c r="O5018" s="311">
        <v>59832</v>
      </c>
      <c r="P5018" s="298"/>
      <c r="Q5018" s="299">
        <v>3563.6</v>
      </c>
      <c r="R5018" s="299"/>
      <c r="S5018" s="300">
        <v>16.79</v>
      </c>
      <c r="T5018" s="301"/>
      <c r="U5018" s="246"/>
    </row>
    <row r="5019" spans="1:21" x14ac:dyDescent="0.25">
      <c r="A5019" s="294" t="s">
        <v>10648</v>
      </c>
      <c r="B5019" t="s">
        <v>758</v>
      </c>
      <c r="C5019" t="s">
        <v>759</v>
      </c>
      <c r="D5019" t="s">
        <v>760</v>
      </c>
      <c r="E5019" t="s">
        <v>10649</v>
      </c>
      <c r="F5019" t="s">
        <v>102</v>
      </c>
      <c r="G5019" t="s">
        <v>97</v>
      </c>
      <c r="H5019" t="s">
        <v>833</v>
      </c>
      <c r="I5019" s="200">
        <v>14263</v>
      </c>
      <c r="J5019" s="200"/>
      <c r="K5019" s="237">
        <v>461.83</v>
      </c>
      <c r="L5019" s="237"/>
      <c r="M5019" s="288">
        <v>30.88</v>
      </c>
      <c r="N5019" s="288"/>
      <c r="O5019" s="311">
        <v>14335</v>
      </c>
      <c r="P5019" s="298"/>
      <c r="Q5019" s="299">
        <v>464.2</v>
      </c>
      <c r="R5019" s="299"/>
      <c r="S5019" s="300">
        <v>30.88</v>
      </c>
      <c r="T5019" s="301"/>
      <c r="U5019" s="246"/>
    </row>
    <row r="5020" spans="1:21" x14ac:dyDescent="0.25">
      <c r="A5020" s="294" t="s">
        <v>10650</v>
      </c>
      <c r="B5020" t="s">
        <v>758</v>
      </c>
      <c r="C5020" t="s">
        <v>759</v>
      </c>
      <c r="D5020" t="s">
        <v>760</v>
      </c>
      <c r="E5020" t="s">
        <v>10651</v>
      </c>
      <c r="F5020" t="s">
        <v>102</v>
      </c>
      <c r="G5020" t="s">
        <v>97</v>
      </c>
      <c r="H5020" t="s">
        <v>896</v>
      </c>
      <c r="I5020" s="200">
        <v>0</v>
      </c>
      <c r="J5020" s="200"/>
      <c r="K5020" s="237">
        <v>99.46</v>
      </c>
      <c r="L5020" s="237"/>
      <c r="M5020" s="288">
        <v>0</v>
      </c>
      <c r="N5020" s="288"/>
      <c r="O5020" s="311">
        <v>0</v>
      </c>
      <c r="P5020" s="298"/>
      <c r="Q5020" s="299">
        <v>101.4</v>
      </c>
      <c r="R5020" s="299"/>
      <c r="S5020" s="300">
        <v>0</v>
      </c>
      <c r="T5020" s="301"/>
      <c r="U5020" s="246"/>
    </row>
    <row r="5021" spans="1:21" x14ac:dyDescent="0.25">
      <c r="A5021" s="294" t="s">
        <v>10652</v>
      </c>
      <c r="B5021" t="s">
        <v>758</v>
      </c>
      <c r="C5021" t="s">
        <v>759</v>
      </c>
      <c r="D5021" t="s">
        <v>760</v>
      </c>
      <c r="E5021" t="s">
        <v>10653</v>
      </c>
      <c r="F5021" t="s">
        <v>102</v>
      </c>
      <c r="G5021" t="s">
        <v>97</v>
      </c>
      <c r="H5021" t="s">
        <v>833</v>
      </c>
      <c r="I5021" s="200">
        <v>116156</v>
      </c>
      <c r="J5021" s="200"/>
      <c r="K5021" s="237">
        <v>3153.98</v>
      </c>
      <c r="L5021" s="237"/>
      <c r="M5021" s="288">
        <v>36.83</v>
      </c>
      <c r="N5021" s="288"/>
      <c r="O5021" s="311">
        <v>115820</v>
      </c>
      <c r="P5021" s="298"/>
      <c r="Q5021" s="299">
        <v>3214.5</v>
      </c>
      <c r="R5021" s="299"/>
      <c r="S5021" s="300">
        <v>36.03</v>
      </c>
      <c r="T5021" s="301"/>
      <c r="U5021" s="246"/>
    </row>
    <row r="5022" spans="1:21" x14ac:dyDescent="0.25">
      <c r="A5022" s="294" t="s">
        <v>10654</v>
      </c>
      <c r="B5022" t="s">
        <v>758</v>
      </c>
      <c r="C5022" t="s">
        <v>759</v>
      </c>
      <c r="D5022" t="s">
        <v>760</v>
      </c>
      <c r="E5022" t="s">
        <v>10655</v>
      </c>
      <c r="F5022" t="s">
        <v>102</v>
      </c>
      <c r="G5022" t="s">
        <v>97</v>
      </c>
      <c r="H5022" t="s">
        <v>833</v>
      </c>
      <c r="I5022" s="200">
        <v>3985</v>
      </c>
      <c r="J5022" s="200"/>
      <c r="K5022" s="237">
        <v>202.81</v>
      </c>
      <c r="L5022" s="237"/>
      <c r="M5022" s="288">
        <v>19.649999999999999</v>
      </c>
      <c r="N5022" s="288"/>
      <c r="O5022" s="311">
        <v>4200</v>
      </c>
      <c r="P5022" s="298"/>
      <c r="Q5022" s="299">
        <v>199.3</v>
      </c>
      <c r="R5022" s="299"/>
      <c r="S5022" s="300">
        <v>21.07</v>
      </c>
      <c r="T5022" s="301"/>
      <c r="U5022" s="246"/>
    </row>
    <row r="5023" spans="1:21" x14ac:dyDescent="0.25">
      <c r="A5023" s="294" t="s">
        <v>10656</v>
      </c>
      <c r="B5023" t="s">
        <v>758</v>
      </c>
      <c r="C5023" t="s">
        <v>759</v>
      </c>
      <c r="D5023" t="s">
        <v>760</v>
      </c>
      <c r="E5023" t="s">
        <v>10657</v>
      </c>
      <c r="F5023" t="s">
        <v>102</v>
      </c>
      <c r="G5023" t="s">
        <v>97</v>
      </c>
      <c r="H5023" t="s">
        <v>833</v>
      </c>
      <c r="I5023" s="200">
        <v>14500</v>
      </c>
      <c r="J5023" s="200"/>
      <c r="K5023" s="237">
        <v>368.68</v>
      </c>
      <c r="L5023" s="237"/>
      <c r="M5023" s="288">
        <v>39.33</v>
      </c>
      <c r="N5023" s="288"/>
      <c r="O5023" s="311">
        <v>15000</v>
      </c>
      <c r="P5023" s="298"/>
      <c r="Q5023" s="299">
        <v>369.9</v>
      </c>
      <c r="R5023" s="299"/>
      <c r="S5023" s="300">
        <v>40.549999999999997</v>
      </c>
      <c r="T5023" s="301"/>
      <c r="U5023" s="246"/>
    </row>
    <row r="5024" spans="1:21" x14ac:dyDescent="0.25">
      <c r="A5024" s="294" t="s">
        <v>10658</v>
      </c>
      <c r="B5024" t="s">
        <v>758</v>
      </c>
      <c r="C5024" t="s">
        <v>759</v>
      </c>
      <c r="D5024" t="s">
        <v>760</v>
      </c>
      <c r="E5024" t="s">
        <v>10659</v>
      </c>
      <c r="F5024" t="s">
        <v>102</v>
      </c>
      <c r="G5024" t="s">
        <v>97</v>
      </c>
      <c r="H5024" t="s">
        <v>833</v>
      </c>
      <c r="I5024" s="200">
        <v>1100</v>
      </c>
      <c r="J5024" s="200"/>
      <c r="K5024" s="237">
        <v>78.3</v>
      </c>
      <c r="L5024" s="237"/>
      <c r="M5024" s="288">
        <v>14.05</v>
      </c>
      <c r="N5024" s="288"/>
      <c r="O5024" s="311">
        <v>1100</v>
      </c>
      <c r="P5024" s="298"/>
      <c r="Q5024" s="299">
        <v>80</v>
      </c>
      <c r="R5024" s="299"/>
      <c r="S5024" s="300">
        <v>13.75</v>
      </c>
      <c r="T5024" s="301"/>
      <c r="U5024" s="246"/>
    </row>
    <row r="5025" spans="1:21" x14ac:dyDescent="0.25">
      <c r="A5025" s="294" t="s">
        <v>10660</v>
      </c>
      <c r="B5025" t="s">
        <v>758</v>
      </c>
      <c r="C5025" t="s">
        <v>759</v>
      </c>
      <c r="D5025" t="s">
        <v>760</v>
      </c>
      <c r="E5025" t="s">
        <v>10661</v>
      </c>
      <c r="F5025" t="s">
        <v>102</v>
      </c>
      <c r="G5025" t="s">
        <v>97</v>
      </c>
      <c r="H5025" t="s">
        <v>833</v>
      </c>
      <c r="I5025" s="200">
        <v>17753</v>
      </c>
      <c r="J5025" s="200"/>
      <c r="K5025" s="237">
        <v>826.44</v>
      </c>
      <c r="L5025" s="237"/>
      <c r="M5025" s="288">
        <v>21.48</v>
      </c>
      <c r="N5025" s="288"/>
      <c r="O5025" s="311">
        <v>16399</v>
      </c>
      <c r="P5025" s="298"/>
      <c r="Q5025" s="299">
        <v>835.7</v>
      </c>
      <c r="R5025" s="299"/>
      <c r="S5025" s="300">
        <v>19.62</v>
      </c>
      <c r="T5025" s="301"/>
      <c r="U5025" s="246"/>
    </row>
    <row r="5026" spans="1:21" x14ac:dyDescent="0.25">
      <c r="A5026" s="294" t="s">
        <v>10662</v>
      </c>
      <c r="B5026" t="s">
        <v>758</v>
      </c>
      <c r="C5026" t="s">
        <v>759</v>
      </c>
      <c r="D5026" t="s">
        <v>760</v>
      </c>
      <c r="E5026" t="s">
        <v>10663</v>
      </c>
      <c r="F5026" t="s">
        <v>102</v>
      </c>
      <c r="G5026" t="s">
        <v>97</v>
      </c>
      <c r="H5026" t="s">
        <v>833</v>
      </c>
      <c r="I5026" s="200">
        <v>58902</v>
      </c>
      <c r="J5026" s="200"/>
      <c r="K5026" s="237">
        <v>1428.15</v>
      </c>
      <c r="L5026" s="237"/>
      <c r="M5026" s="288">
        <v>41.24</v>
      </c>
      <c r="N5026" s="288"/>
      <c r="O5026" s="311">
        <v>60665</v>
      </c>
      <c r="P5026" s="298"/>
      <c r="Q5026" s="299">
        <v>1455.2</v>
      </c>
      <c r="R5026" s="299"/>
      <c r="S5026" s="300">
        <v>41.69</v>
      </c>
      <c r="T5026" s="301"/>
      <c r="U5026" s="246"/>
    </row>
    <row r="5027" spans="1:21" x14ac:dyDescent="0.25">
      <c r="A5027" s="294" t="s">
        <v>10664</v>
      </c>
      <c r="B5027" t="s">
        <v>758</v>
      </c>
      <c r="C5027" t="s">
        <v>759</v>
      </c>
      <c r="D5027" t="s">
        <v>760</v>
      </c>
      <c r="E5027" t="s">
        <v>10665</v>
      </c>
      <c r="F5027" t="s">
        <v>102</v>
      </c>
      <c r="G5027" t="s">
        <v>97</v>
      </c>
      <c r="H5027" t="s">
        <v>833</v>
      </c>
      <c r="I5027" s="200">
        <v>14591</v>
      </c>
      <c r="J5027" s="200"/>
      <c r="K5027" s="237">
        <v>266.5</v>
      </c>
      <c r="L5027" s="237"/>
      <c r="M5027" s="288">
        <v>54.75</v>
      </c>
      <c r="N5027" s="288"/>
      <c r="O5027" s="311">
        <v>14765</v>
      </c>
      <c r="P5027" s="298"/>
      <c r="Q5027" s="299">
        <v>264.8</v>
      </c>
      <c r="R5027" s="299"/>
      <c r="S5027" s="300">
        <v>55.76</v>
      </c>
      <c r="T5027" s="301"/>
      <c r="U5027" s="246"/>
    </row>
    <row r="5028" spans="1:21" x14ac:dyDescent="0.25">
      <c r="A5028" s="294" t="s">
        <v>10666</v>
      </c>
      <c r="B5028" t="s">
        <v>758</v>
      </c>
      <c r="C5028" t="s">
        <v>759</v>
      </c>
      <c r="D5028" t="s">
        <v>760</v>
      </c>
      <c r="E5028" t="s">
        <v>10667</v>
      </c>
      <c r="F5028" t="s">
        <v>102</v>
      </c>
      <c r="G5028" t="s">
        <v>97</v>
      </c>
      <c r="H5028" t="s">
        <v>833</v>
      </c>
      <c r="I5028" s="200">
        <v>6800</v>
      </c>
      <c r="J5028" s="200"/>
      <c r="K5028" s="237">
        <v>386.08</v>
      </c>
      <c r="L5028" s="237"/>
      <c r="M5028" s="288">
        <v>17.61</v>
      </c>
      <c r="N5028" s="288"/>
      <c r="O5028" s="311">
        <v>6970</v>
      </c>
      <c r="P5028" s="298"/>
      <c r="Q5028" s="299">
        <v>399.2</v>
      </c>
      <c r="R5028" s="299"/>
      <c r="S5028" s="300">
        <v>17.46</v>
      </c>
      <c r="T5028" s="301"/>
      <c r="U5028" s="246"/>
    </row>
    <row r="5029" spans="1:21" x14ac:dyDescent="0.25">
      <c r="A5029" s="294" t="s">
        <v>10668</v>
      </c>
      <c r="B5029" t="s">
        <v>758</v>
      </c>
      <c r="C5029" t="s">
        <v>759</v>
      </c>
      <c r="D5029" t="s">
        <v>760</v>
      </c>
      <c r="E5029" t="s">
        <v>10669</v>
      </c>
      <c r="F5029" t="s">
        <v>102</v>
      </c>
      <c r="G5029" t="s">
        <v>97</v>
      </c>
      <c r="H5029" t="s">
        <v>833</v>
      </c>
      <c r="I5029" s="200">
        <v>10000</v>
      </c>
      <c r="J5029" s="200"/>
      <c r="K5029" s="237">
        <v>310.38</v>
      </c>
      <c r="L5029" s="237"/>
      <c r="M5029" s="288">
        <v>32.22</v>
      </c>
      <c r="N5029" s="288"/>
      <c r="O5029" s="311">
        <v>10900</v>
      </c>
      <c r="P5029" s="298"/>
      <c r="Q5029" s="299">
        <v>369.4</v>
      </c>
      <c r="R5029" s="299"/>
      <c r="S5029" s="300">
        <v>29.51</v>
      </c>
      <c r="T5029" s="301"/>
      <c r="U5029" s="246"/>
    </row>
    <row r="5030" spans="1:21" x14ac:dyDescent="0.25">
      <c r="A5030" s="294" t="s">
        <v>10670</v>
      </c>
      <c r="B5030" t="s">
        <v>758</v>
      </c>
      <c r="C5030" t="s">
        <v>759</v>
      </c>
      <c r="D5030" t="s">
        <v>760</v>
      </c>
      <c r="E5030" t="s">
        <v>10671</v>
      </c>
      <c r="F5030" t="s">
        <v>102</v>
      </c>
      <c r="G5030" t="s">
        <v>97</v>
      </c>
      <c r="H5030" t="s">
        <v>833</v>
      </c>
      <c r="I5030" s="200">
        <v>13864</v>
      </c>
      <c r="J5030" s="200"/>
      <c r="K5030" s="237">
        <v>461.76</v>
      </c>
      <c r="L5030" s="237"/>
      <c r="M5030" s="288">
        <v>30.02</v>
      </c>
      <c r="N5030" s="288"/>
      <c r="O5030" s="311">
        <v>16864</v>
      </c>
      <c r="P5030" s="298"/>
      <c r="Q5030" s="299">
        <v>481.6</v>
      </c>
      <c r="R5030" s="299"/>
      <c r="S5030" s="300">
        <v>35.020000000000003</v>
      </c>
      <c r="T5030" s="301"/>
      <c r="U5030" s="246"/>
    </row>
    <row r="5031" spans="1:21" x14ac:dyDescent="0.25">
      <c r="A5031" s="294" t="s">
        <v>10672</v>
      </c>
      <c r="B5031" t="s">
        <v>758</v>
      </c>
      <c r="C5031" t="s">
        <v>759</v>
      </c>
      <c r="D5031" t="s">
        <v>760</v>
      </c>
      <c r="E5031" t="s">
        <v>10673</v>
      </c>
      <c r="F5031" t="s">
        <v>102</v>
      </c>
      <c r="G5031" t="s">
        <v>97</v>
      </c>
      <c r="H5031" t="s">
        <v>833</v>
      </c>
      <c r="I5031" s="200">
        <v>51510</v>
      </c>
      <c r="J5031" s="200"/>
      <c r="K5031" s="237">
        <v>1475.36</v>
      </c>
      <c r="L5031" s="237"/>
      <c r="M5031" s="288">
        <v>34.909999999999997</v>
      </c>
      <c r="N5031" s="288"/>
      <c r="O5031" s="311">
        <v>52552</v>
      </c>
      <c r="P5031" s="298"/>
      <c r="Q5031" s="299">
        <v>1505.4</v>
      </c>
      <c r="R5031" s="299"/>
      <c r="S5031" s="300">
        <v>34.909999999999997</v>
      </c>
      <c r="T5031" s="301"/>
      <c r="U5031" s="246"/>
    </row>
    <row r="5032" spans="1:21" x14ac:dyDescent="0.25">
      <c r="A5032" s="294" t="s">
        <v>10674</v>
      </c>
      <c r="B5032" t="s">
        <v>758</v>
      </c>
      <c r="C5032" t="s">
        <v>759</v>
      </c>
      <c r="D5032" t="s">
        <v>760</v>
      </c>
      <c r="E5032" t="s">
        <v>10675</v>
      </c>
      <c r="F5032" t="s">
        <v>102</v>
      </c>
      <c r="G5032" t="s">
        <v>97</v>
      </c>
      <c r="H5032" t="s">
        <v>833</v>
      </c>
      <c r="I5032" s="200">
        <v>33638</v>
      </c>
      <c r="J5032" s="200"/>
      <c r="K5032" s="237">
        <v>992.31</v>
      </c>
      <c r="L5032" s="237"/>
      <c r="M5032" s="288">
        <v>33.9</v>
      </c>
      <c r="N5032" s="288"/>
      <c r="O5032" s="311">
        <v>33638</v>
      </c>
      <c r="P5032" s="298"/>
      <c r="Q5032" s="299">
        <v>992.2</v>
      </c>
      <c r="R5032" s="299"/>
      <c r="S5032" s="300">
        <v>33.9</v>
      </c>
      <c r="T5032" s="301"/>
      <c r="U5032" s="246"/>
    </row>
    <row r="5033" spans="1:21" x14ac:dyDescent="0.25">
      <c r="A5033" s="294" t="s">
        <v>10676</v>
      </c>
      <c r="B5033" t="s">
        <v>758</v>
      </c>
      <c r="C5033" t="s">
        <v>759</v>
      </c>
      <c r="D5033" t="s">
        <v>760</v>
      </c>
      <c r="E5033" t="s">
        <v>10677</v>
      </c>
      <c r="F5033" t="s">
        <v>102</v>
      </c>
      <c r="G5033" t="s">
        <v>97</v>
      </c>
      <c r="H5033" t="s">
        <v>833</v>
      </c>
      <c r="I5033" s="200">
        <v>34132</v>
      </c>
      <c r="J5033" s="200"/>
      <c r="K5033" s="237">
        <v>851.45</v>
      </c>
      <c r="L5033" s="237"/>
      <c r="M5033" s="288">
        <v>40.090000000000003</v>
      </c>
      <c r="N5033" s="288"/>
      <c r="O5033" s="311">
        <v>34332</v>
      </c>
      <c r="P5033" s="298"/>
      <c r="Q5033" s="299">
        <v>873.2</v>
      </c>
      <c r="R5033" s="299"/>
      <c r="S5033" s="300">
        <v>39.32</v>
      </c>
      <c r="T5033" s="301"/>
      <c r="U5033" s="246"/>
    </row>
    <row r="5034" spans="1:21" x14ac:dyDescent="0.25">
      <c r="A5034" s="294" t="s">
        <v>10678</v>
      </c>
      <c r="B5034" t="s">
        <v>758</v>
      </c>
      <c r="C5034" t="s">
        <v>759</v>
      </c>
      <c r="D5034" t="s">
        <v>760</v>
      </c>
      <c r="E5034" t="s">
        <v>10679</v>
      </c>
      <c r="F5034" t="s">
        <v>102</v>
      </c>
      <c r="G5034" t="s">
        <v>97</v>
      </c>
      <c r="H5034" t="s">
        <v>833</v>
      </c>
      <c r="I5034" s="200">
        <v>20170</v>
      </c>
      <c r="J5034" s="200"/>
      <c r="K5034" s="237">
        <v>1292.03</v>
      </c>
      <c r="L5034" s="237"/>
      <c r="M5034" s="288">
        <v>15.61</v>
      </c>
      <c r="N5034" s="288"/>
      <c r="O5034" s="311">
        <v>23320</v>
      </c>
      <c r="P5034" s="298"/>
      <c r="Q5034" s="299">
        <v>1355.1</v>
      </c>
      <c r="R5034" s="299"/>
      <c r="S5034" s="300">
        <v>17.21</v>
      </c>
      <c r="T5034" s="301"/>
      <c r="U5034" s="246"/>
    </row>
    <row r="5035" spans="1:21" x14ac:dyDescent="0.25">
      <c r="A5035" s="294" t="s">
        <v>10680</v>
      </c>
      <c r="B5035" t="s">
        <v>758</v>
      </c>
      <c r="C5035" t="s">
        <v>759</v>
      </c>
      <c r="D5035" t="s">
        <v>760</v>
      </c>
      <c r="E5035" t="s">
        <v>10681</v>
      </c>
      <c r="F5035" t="s">
        <v>102</v>
      </c>
      <c r="G5035" t="s">
        <v>97</v>
      </c>
      <c r="H5035" t="s">
        <v>833</v>
      </c>
      <c r="I5035" s="200">
        <v>1060</v>
      </c>
      <c r="J5035" s="200"/>
      <c r="K5035" s="237">
        <v>51.77</v>
      </c>
      <c r="L5035" s="237"/>
      <c r="M5035" s="288">
        <v>20.48</v>
      </c>
      <c r="N5035" s="288"/>
      <c r="O5035" s="311">
        <v>1060</v>
      </c>
      <c r="P5035" s="298"/>
      <c r="Q5035" s="299">
        <v>52.2</v>
      </c>
      <c r="R5035" s="299"/>
      <c r="S5035" s="300">
        <v>20.309999999999999</v>
      </c>
      <c r="T5035" s="301"/>
      <c r="U5035" s="246"/>
    </row>
    <row r="5036" spans="1:21" x14ac:dyDescent="0.25">
      <c r="A5036" s="294" t="s">
        <v>10682</v>
      </c>
      <c r="B5036" t="s">
        <v>758</v>
      </c>
      <c r="C5036" t="s">
        <v>759</v>
      </c>
      <c r="D5036" t="s">
        <v>760</v>
      </c>
      <c r="E5036" t="s">
        <v>10683</v>
      </c>
      <c r="F5036" t="s">
        <v>102</v>
      </c>
      <c r="G5036" t="s">
        <v>97</v>
      </c>
      <c r="H5036" t="s">
        <v>833</v>
      </c>
      <c r="I5036" s="200">
        <v>70000</v>
      </c>
      <c r="J5036" s="200"/>
      <c r="K5036" s="237">
        <v>2227.23</v>
      </c>
      <c r="L5036" s="237"/>
      <c r="M5036" s="288">
        <v>31.43</v>
      </c>
      <c r="N5036" s="288"/>
      <c r="O5036" s="311">
        <v>70000</v>
      </c>
      <c r="P5036" s="298"/>
      <c r="Q5036" s="299">
        <v>2244</v>
      </c>
      <c r="R5036" s="299"/>
      <c r="S5036" s="300">
        <v>31.19</v>
      </c>
      <c r="T5036" s="301"/>
      <c r="U5036" s="246"/>
    </row>
    <row r="5037" spans="1:21" x14ac:dyDescent="0.25">
      <c r="A5037" s="294" t="s">
        <v>10684</v>
      </c>
      <c r="B5037" t="s">
        <v>758</v>
      </c>
      <c r="C5037" t="s">
        <v>759</v>
      </c>
      <c r="D5037" t="s">
        <v>760</v>
      </c>
      <c r="E5037" t="s">
        <v>10685</v>
      </c>
      <c r="F5037" t="s">
        <v>102</v>
      </c>
      <c r="G5037" t="s">
        <v>97</v>
      </c>
      <c r="H5037" t="s">
        <v>833</v>
      </c>
      <c r="I5037" s="200">
        <v>52367</v>
      </c>
      <c r="J5037" s="200"/>
      <c r="K5037" s="237">
        <v>2415.44</v>
      </c>
      <c r="L5037" s="237"/>
      <c r="M5037" s="288">
        <v>21.68</v>
      </c>
      <c r="N5037" s="288"/>
      <c r="O5037" s="311">
        <v>53638</v>
      </c>
      <c r="P5037" s="298"/>
      <c r="Q5037" s="299">
        <v>2426</v>
      </c>
      <c r="R5037" s="299"/>
      <c r="S5037" s="300">
        <v>22.11</v>
      </c>
      <c r="T5037" s="301"/>
      <c r="U5037" s="246"/>
    </row>
    <row r="5038" spans="1:21" x14ac:dyDescent="0.25">
      <c r="A5038" s="294" t="s">
        <v>10686</v>
      </c>
      <c r="B5038" t="s">
        <v>758</v>
      </c>
      <c r="C5038" t="s">
        <v>759</v>
      </c>
      <c r="D5038" t="s">
        <v>760</v>
      </c>
      <c r="E5038" t="s">
        <v>10687</v>
      </c>
      <c r="F5038" t="s">
        <v>102</v>
      </c>
      <c r="G5038" t="s">
        <v>97</v>
      </c>
      <c r="H5038" t="s">
        <v>833</v>
      </c>
      <c r="I5038" s="200">
        <v>18687</v>
      </c>
      <c r="J5038" s="200"/>
      <c r="K5038" s="237">
        <v>1174.57</v>
      </c>
      <c r="L5038" s="237"/>
      <c r="M5038" s="288">
        <v>15.91</v>
      </c>
      <c r="N5038" s="288"/>
      <c r="O5038" s="311">
        <v>18687</v>
      </c>
      <c r="P5038" s="298"/>
      <c r="Q5038" s="299">
        <v>1181.2</v>
      </c>
      <c r="R5038" s="299"/>
      <c r="S5038" s="300">
        <v>15.82</v>
      </c>
      <c r="T5038" s="301"/>
      <c r="U5038" s="246"/>
    </row>
    <row r="5039" spans="1:21" x14ac:dyDescent="0.25">
      <c r="A5039" s="294" t="s">
        <v>10688</v>
      </c>
      <c r="B5039" t="s">
        <v>794</v>
      </c>
      <c r="C5039" t="s">
        <v>795</v>
      </c>
      <c r="D5039" t="s">
        <v>796</v>
      </c>
      <c r="E5039" t="s">
        <v>10689</v>
      </c>
      <c r="F5039" t="s">
        <v>102</v>
      </c>
      <c r="G5039" t="s">
        <v>97</v>
      </c>
      <c r="H5039" t="s">
        <v>833</v>
      </c>
      <c r="I5039" s="200">
        <v>6180</v>
      </c>
      <c r="J5039" s="200"/>
      <c r="K5039" s="237">
        <v>966.4</v>
      </c>
      <c r="L5039" s="237"/>
      <c r="M5039" s="288">
        <v>6.39</v>
      </c>
      <c r="N5039" s="288"/>
      <c r="O5039" s="311">
        <v>11200</v>
      </c>
      <c r="P5039" s="298"/>
      <c r="Q5039" s="299">
        <v>967.3</v>
      </c>
      <c r="R5039" s="299"/>
      <c r="S5039" s="300">
        <v>11.58</v>
      </c>
      <c r="T5039" s="301"/>
      <c r="U5039" s="246"/>
    </row>
    <row r="5040" spans="1:21" x14ac:dyDescent="0.25">
      <c r="A5040" s="294" t="s">
        <v>10690</v>
      </c>
      <c r="B5040" t="s">
        <v>794</v>
      </c>
      <c r="C5040" t="s">
        <v>795</v>
      </c>
      <c r="D5040" t="s">
        <v>796</v>
      </c>
      <c r="E5040" t="s">
        <v>10691</v>
      </c>
      <c r="F5040" t="s">
        <v>102</v>
      </c>
      <c r="G5040" t="s">
        <v>97</v>
      </c>
      <c r="H5040" t="s">
        <v>833</v>
      </c>
      <c r="I5040" s="200">
        <v>1500</v>
      </c>
      <c r="J5040" s="200"/>
      <c r="K5040" s="237">
        <v>62.2</v>
      </c>
      <c r="L5040" s="237"/>
      <c r="M5040" s="288">
        <v>24.12</v>
      </c>
      <c r="N5040" s="288"/>
      <c r="O5040" s="311">
        <v>1000</v>
      </c>
      <c r="P5040" s="298"/>
      <c r="Q5040" s="299">
        <v>58.2</v>
      </c>
      <c r="R5040" s="299"/>
      <c r="S5040" s="300">
        <v>17.18</v>
      </c>
      <c r="T5040" s="301"/>
      <c r="U5040" s="246"/>
    </row>
    <row r="5041" spans="1:21" x14ac:dyDescent="0.25">
      <c r="A5041" s="294" t="s">
        <v>10692</v>
      </c>
      <c r="B5041" t="s">
        <v>794</v>
      </c>
      <c r="C5041" t="s">
        <v>795</v>
      </c>
      <c r="D5041" t="s">
        <v>796</v>
      </c>
      <c r="E5041" t="s">
        <v>10693</v>
      </c>
      <c r="F5041" t="s">
        <v>102</v>
      </c>
      <c r="G5041" t="s">
        <v>97</v>
      </c>
      <c r="H5041" t="s">
        <v>833</v>
      </c>
      <c r="I5041" s="200">
        <v>10000</v>
      </c>
      <c r="J5041" s="200"/>
      <c r="K5041" s="237">
        <v>610.6</v>
      </c>
      <c r="L5041" s="237"/>
      <c r="M5041" s="288">
        <v>16.38</v>
      </c>
      <c r="N5041" s="288"/>
      <c r="O5041" s="311">
        <v>10000</v>
      </c>
      <c r="P5041" s="298"/>
      <c r="Q5041" s="299">
        <v>621.20000000000005</v>
      </c>
      <c r="R5041" s="299"/>
      <c r="S5041" s="300">
        <v>16.100000000000001</v>
      </c>
      <c r="T5041" s="301"/>
      <c r="U5041" s="246"/>
    </row>
    <row r="5042" spans="1:21" x14ac:dyDescent="0.25">
      <c r="A5042" s="294" t="s">
        <v>10694</v>
      </c>
      <c r="B5042" t="s">
        <v>794</v>
      </c>
      <c r="C5042" t="s">
        <v>795</v>
      </c>
      <c r="D5042" t="s">
        <v>796</v>
      </c>
      <c r="E5042" t="s">
        <v>10695</v>
      </c>
      <c r="F5042" t="s">
        <v>102</v>
      </c>
      <c r="G5042" t="s">
        <v>97</v>
      </c>
      <c r="H5042" t="s">
        <v>833</v>
      </c>
      <c r="I5042" s="200">
        <v>75000</v>
      </c>
      <c r="J5042" s="200"/>
      <c r="K5042" s="237">
        <v>845.29</v>
      </c>
      <c r="L5042" s="237"/>
      <c r="M5042" s="288">
        <v>88.73</v>
      </c>
      <c r="N5042" s="288"/>
      <c r="O5042" s="311">
        <v>81000</v>
      </c>
      <c r="P5042" s="298"/>
      <c r="Q5042" s="299">
        <v>889.1</v>
      </c>
      <c r="R5042" s="299"/>
      <c r="S5042" s="300">
        <v>91.1</v>
      </c>
      <c r="T5042" s="301"/>
      <c r="U5042" s="246"/>
    </row>
    <row r="5043" spans="1:21" x14ac:dyDescent="0.25">
      <c r="A5043" s="294" t="s">
        <v>10696</v>
      </c>
      <c r="B5043" t="s">
        <v>794</v>
      </c>
      <c r="C5043" t="s">
        <v>795</v>
      </c>
      <c r="D5043" t="s">
        <v>796</v>
      </c>
      <c r="E5043" t="s">
        <v>10429</v>
      </c>
      <c r="F5043" t="s">
        <v>102</v>
      </c>
      <c r="G5043" t="s">
        <v>97</v>
      </c>
      <c r="H5043" t="s">
        <v>833</v>
      </c>
      <c r="I5043" s="200">
        <v>17000</v>
      </c>
      <c r="J5043" s="200"/>
      <c r="K5043" s="237">
        <v>342.7</v>
      </c>
      <c r="L5043" s="237"/>
      <c r="M5043" s="288">
        <v>49.61</v>
      </c>
      <c r="N5043" s="288"/>
      <c r="O5043" s="311">
        <v>17900</v>
      </c>
      <c r="P5043" s="298"/>
      <c r="Q5043" s="299">
        <v>379.8</v>
      </c>
      <c r="R5043" s="299"/>
      <c r="S5043" s="300">
        <v>47.13</v>
      </c>
      <c r="T5043" s="301"/>
      <c r="U5043" s="246"/>
    </row>
    <row r="5044" spans="1:21" x14ac:dyDescent="0.25">
      <c r="A5044" s="294" t="s">
        <v>10697</v>
      </c>
      <c r="B5044" t="s">
        <v>794</v>
      </c>
      <c r="C5044" t="s">
        <v>795</v>
      </c>
      <c r="D5044" t="s">
        <v>796</v>
      </c>
      <c r="E5044" t="s">
        <v>10698</v>
      </c>
      <c r="F5044" t="s">
        <v>102</v>
      </c>
      <c r="G5044" t="s">
        <v>97</v>
      </c>
      <c r="H5044" t="s">
        <v>833</v>
      </c>
      <c r="I5044" s="200">
        <v>167599</v>
      </c>
      <c r="J5044" s="200"/>
      <c r="K5044" s="237">
        <v>6535.6</v>
      </c>
      <c r="L5044" s="237"/>
      <c r="M5044" s="288">
        <v>25.64</v>
      </c>
      <c r="N5044" s="288"/>
      <c r="O5044" s="311">
        <v>208049</v>
      </c>
      <c r="P5044" s="298"/>
      <c r="Q5044" s="299">
        <v>6541.4</v>
      </c>
      <c r="R5044" s="299"/>
      <c r="S5044" s="300">
        <v>31.8</v>
      </c>
      <c r="T5044" s="301"/>
      <c r="U5044" s="246"/>
    </row>
    <row r="5045" spans="1:21" x14ac:dyDescent="0.25">
      <c r="A5045" s="294" t="s">
        <v>10699</v>
      </c>
      <c r="B5045" t="s">
        <v>794</v>
      </c>
      <c r="C5045" t="s">
        <v>795</v>
      </c>
      <c r="D5045" t="s">
        <v>796</v>
      </c>
      <c r="E5045" t="s">
        <v>10700</v>
      </c>
      <c r="F5045" t="s">
        <v>102</v>
      </c>
      <c r="G5045" t="s">
        <v>97</v>
      </c>
      <c r="H5045" t="s">
        <v>833</v>
      </c>
      <c r="I5045" s="200">
        <v>20000</v>
      </c>
      <c r="J5045" s="200"/>
      <c r="K5045" s="237">
        <v>567.1</v>
      </c>
      <c r="L5045" s="237"/>
      <c r="M5045" s="288">
        <v>35.270000000000003</v>
      </c>
      <c r="N5045" s="288"/>
      <c r="O5045" s="311">
        <v>20000</v>
      </c>
      <c r="P5045" s="298"/>
      <c r="Q5045" s="299">
        <v>581.79999999999995</v>
      </c>
      <c r="R5045" s="299"/>
      <c r="S5045" s="300">
        <v>34.380000000000003</v>
      </c>
      <c r="T5045" s="301"/>
      <c r="U5045" s="246"/>
    </row>
    <row r="5046" spans="1:21" x14ac:dyDescent="0.25">
      <c r="A5046" s="294" t="s">
        <v>10701</v>
      </c>
      <c r="B5046" t="s">
        <v>794</v>
      </c>
      <c r="C5046" t="s">
        <v>795</v>
      </c>
      <c r="D5046" t="s">
        <v>796</v>
      </c>
      <c r="E5046" t="s">
        <v>10702</v>
      </c>
      <c r="F5046" t="s">
        <v>102</v>
      </c>
      <c r="G5046" t="s">
        <v>97</v>
      </c>
      <c r="H5046" t="s">
        <v>833</v>
      </c>
      <c r="I5046" s="200">
        <v>75740</v>
      </c>
      <c r="J5046" s="200"/>
      <c r="K5046" s="237">
        <v>1806.5</v>
      </c>
      <c r="L5046" s="237"/>
      <c r="M5046" s="288">
        <v>41.93</v>
      </c>
      <c r="N5046" s="288"/>
      <c r="O5046" s="311">
        <v>76809</v>
      </c>
      <c r="P5046" s="298"/>
      <c r="Q5046" s="299">
        <v>1831.9</v>
      </c>
      <c r="R5046" s="299"/>
      <c r="S5046" s="300">
        <v>41.93</v>
      </c>
      <c r="T5046" s="301"/>
      <c r="U5046" s="246"/>
    </row>
    <row r="5047" spans="1:21" x14ac:dyDescent="0.25">
      <c r="A5047" s="294" t="s">
        <v>10703</v>
      </c>
      <c r="B5047" t="s">
        <v>794</v>
      </c>
      <c r="C5047" t="s">
        <v>795</v>
      </c>
      <c r="D5047" t="s">
        <v>796</v>
      </c>
      <c r="E5047" t="s">
        <v>10704</v>
      </c>
      <c r="F5047" t="s">
        <v>102</v>
      </c>
      <c r="G5047" t="s">
        <v>97</v>
      </c>
      <c r="H5047" t="s">
        <v>833</v>
      </c>
      <c r="I5047" s="200">
        <v>20500</v>
      </c>
      <c r="J5047" s="200"/>
      <c r="K5047" s="237">
        <v>577.1</v>
      </c>
      <c r="L5047" s="237"/>
      <c r="M5047" s="288">
        <v>35.520000000000003</v>
      </c>
      <c r="N5047" s="288"/>
      <c r="O5047" s="311">
        <v>23000</v>
      </c>
      <c r="P5047" s="298"/>
      <c r="Q5047" s="299">
        <v>634.4</v>
      </c>
      <c r="R5047" s="299"/>
      <c r="S5047" s="300">
        <v>36.25</v>
      </c>
      <c r="T5047" s="301"/>
      <c r="U5047" s="246"/>
    </row>
    <row r="5048" spans="1:21" x14ac:dyDescent="0.25">
      <c r="A5048" s="294" t="s">
        <v>10705</v>
      </c>
      <c r="B5048" t="s">
        <v>794</v>
      </c>
      <c r="C5048" t="s">
        <v>795</v>
      </c>
      <c r="D5048" t="s">
        <v>796</v>
      </c>
      <c r="E5048" t="s">
        <v>376</v>
      </c>
      <c r="F5048" t="s">
        <v>102</v>
      </c>
      <c r="G5048" t="s">
        <v>97</v>
      </c>
      <c r="H5048" t="s">
        <v>833</v>
      </c>
      <c r="I5048" s="200">
        <v>40000</v>
      </c>
      <c r="J5048" s="200"/>
      <c r="K5048" s="237">
        <v>1069.68</v>
      </c>
      <c r="L5048" s="237"/>
      <c r="M5048" s="288">
        <v>37.39</v>
      </c>
      <c r="N5048" s="288"/>
      <c r="O5048" s="311">
        <v>45000</v>
      </c>
      <c r="P5048" s="298"/>
      <c r="Q5048" s="299">
        <v>1071.5</v>
      </c>
      <c r="R5048" s="299"/>
      <c r="S5048" s="300">
        <v>42</v>
      </c>
      <c r="T5048" s="301"/>
      <c r="U5048" s="246"/>
    </row>
    <row r="5049" spans="1:21" x14ac:dyDescent="0.25">
      <c r="A5049" s="294" t="s">
        <v>10706</v>
      </c>
      <c r="B5049" t="s">
        <v>794</v>
      </c>
      <c r="C5049" t="s">
        <v>795</v>
      </c>
      <c r="D5049" t="s">
        <v>796</v>
      </c>
      <c r="E5049" t="s">
        <v>10707</v>
      </c>
      <c r="F5049" t="s">
        <v>102</v>
      </c>
      <c r="G5049" t="s">
        <v>97</v>
      </c>
      <c r="H5049" t="s">
        <v>833</v>
      </c>
      <c r="I5049" s="200">
        <v>10000</v>
      </c>
      <c r="J5049" s="200"/>
      <c r="K5049" s="237">
        <v>340.2</v>
      </c>
      <c r="L5049" s="237"/>
      <c r="M5049" s="288">
        <v>29.39</v>
      </c>
      <c r="N5049" s="288"/>
      <c r="O5049" s="311">
        <v>10000</v>
      </c>
      <c r="P5049" s="298"/>
      <c r="Q5049" s="299">
        <v>372</v>
      </c>
      <c r="R5049" s="299"/>
      <c r="S5049" s="300">
        <v>26.88</v>
      </c>
      <c r="T5049" s="301"/>
      <c r="U5049" s="246"/>
    </row>
    <row r="5050" spans="1:21" x14ac:dyDescent="0.25">
      <c r="A5050" s="294" t="s">
        <v>10708</v>
      </c>
      <c r="B5050" t="s">
        <v>794</v>
      </c>
      <c r="C5050" t="s">
        <v>795</v>
      </c>
      <c r="D5050" t="s">
        <v>796</v>
      </c>
      <c r="E5050" t="s">
        <v>10709</v>
      </c>
      <c r="F5050" t="s">
        <v>102</v>
      </c>
      <c r="G5050" t="s">
        <v>97</v>
      </c>
      <c r="H5050" t="s">
        <v>833</v>
      </c>
      <c r="I5050" s="200">
        <v>10500</v>
      </c>
      <c r="J5050" s="200"/>
      <c r="K5050" s="237">
        <v>137.6</v>
      </c>
      <c r="L5050" s="237"/>
      <c r="M5050" s="288">
        <v>76.31</v>
      </c>
      <c r="N5050" s="288"/>
      <c r="O5050" s="311">
        <v>10500</v>
      </c>
      <c r="P5050" s="298"/>
      <c r="Q5050" s="299">
        <v>138.1</v>
      </c>
      <c r="R5050" s="299"/>
      <c r="S5050" s="300">
        <v>76.03</v>
      </c>
      <c r="T5050" s="301"/>
      <c r="U5050" s="246"/>
    </row>
    <row r="5051" spans="1:21" x14ac:dyDescent="0.25">
      <c r="A5051" s="294" t="s">
        <v>10710</v>
      </c>
      <c r="B5051" t="s">
        <v>794</v>
      </c>
      <c r="C5051" t="s">
        <v>795</v>
      </c>
      <c r="D5051" t="s">
        <v>796</v>
      </c>
      <c r="E5051" t="s">
        <v>10711</v>
      </c>
      <c r="F5051" t="s">
        <v>102</v>
      </c>
      <c r="G5051" t="s">
        <v>97</v>
      </c>
      <c r="H5051" t="s">
        <v>833</v>
      </c>
      <c r="I5051" s="200">
        <v>14900</v>
      </c>
      <c r="J5051" s="200"/>
      <c r="K5051" s="237">
        <v>450.7</v>
      </c>
      <c r="L5051" s="237"/>
      <c r="M5051" s="288">
        <v>33.06</v>
      </c>
      <c r="N5051" s="288"/>
      <c r="O5051" s="311">
        <v>15500</v>
      </c>
      <c r="P5051" s="298"/>
      <c r="Q5051" s="299">
        <v>451.4</v>
      </c>
      <c r="R5051" s="299"/>
      <c r="S5051" s="300">
        <v>34.340000000000003</v>
      </c>
      <c r="T5051" s="301"/>
      <c r="U5051" s="246"/>
    </row>
    <row r="5052" spans="1:21" x14ac:dyDescent="0.25">
      <c r="A5052" s="294" t="s">
        <v>10712</v>
      </c>
      <c r="B5052" t="s">
        <v>794</v>
      </c>
      <c r="C5052" t="s">
        <v>795</v>
      </c>
      <c r="D5052" t="s">
        <v>796</v>
      </c>
      <c r="E5052" t="s">
        <v>3845</v>
      </c>
      <c r="F5052" t="s">
        <v>102</v>
      </c>
      <c r="G5052" t="s">
        <v>97</v>
      </c>
      <c r="H5052" t="s">
        <v>833</v>
      </c>
      <c r="I5052" s="200">
        <v>1517</v>
      </c>
      <c r="J5052" s="200"/>
      <c r="K5052" s="237">
        <v>221.41</v>
      </c>
      <c r="L5052" s="237"/>
      <c r="M5052" s="288">
        <v>6.85</v>
      </c>
      <c r="N5052" s="288"/>
      <c r="O5052" s="311">
        <v>1945</v>
      </c>
      <c r="P5052" s="298"/>
      <c r="Q5052" s="299">
        <v>217.5</v>
      </c>
      <c r="R5052" s="299"/>
      <c r="S5052" s="300">
        <v>8.94</v>
      </c>
      <c r="T5052" s="301"/>
      <c r="U5052" s="246"/>
    </row>
    <row r="5053" spans="1:21" x14ac:dyDescent="0.25">
      <c r="A5053" s="294" t="s">
        <v>10713</v>
      </c>
      <c r="B5053" t="s">
        <v>794</v>
      </c>
      <c r="C5053" t="s">
        <v>795</v>
      </c>
      <c r="D5053" t="s">
        <v>796</v>
      </c>
      <c r="E5053" t="s">
        <v>10714</v>
      </c>
      <c r="F5053" t="s">
        <v>102</v>
      </c>
      <c r="G5053" t="s">
        <v>97</v>
      </c>
      <c r="H5053" t="s">
        <v>833</v>
      </c>
      <c r="I5053" s="200">
        <v>16250</v>
      </c>
      <c r="J5053" s="200"/>
      <c r="K5053" s="237">
        <v>317.81</v>
      </c>
      <c r="L5053" s="237"/>
      <c r="M5053" s="288">
        <v>51.13</v>
      </c>
      <c r="N5053" s="288"/>
      <c r="O5053" s="311">
        <v>17415</v>
      </c>
      <c r="P5053" s="298"/>
      <c r="Q5053" s="299">
        <v>335.7</v>
      </c>
      <c r="R5053" s="299"/>
      <c r="S5053" s="300">
        <v>51.88</v>
      </c>
      <c r="T5053" s="301"/>
      <c r="U5053" s="246"/>
    </row>
    <row r="5054" spans="1:21" x14ac:dyDescent="0.25">
      <c r="A5054" s="294" t="s">
        <v>10715</v>
      </c>
      <c r="B5054" t="s">
        <v>794</v>
      </c>
      <c r="C5054" t="s">
        <v>795</v>
      </c>
      <c r="D5054" t="s">
        <v>796</v>
      </c>
      <c r="E5054" t="s">
        <v>10716</v>
      </c>
      <c r="F5054" t="s">
        <v>102</v>
      </c>
      <c r="G5054" t="s">
        <v>97</v>
      </c>
      <c r="H5054" t="s">
        <v>833</v>
      </c>
      <c r="I5054" s="200">
        <v>6000</v>
      </c>
      <c r="J5054" s="200"/>
      <c r="K5054" s="237">
        <v>261.38</v>
      </c>
      <c r="L5054" s="237"/>
      <c r="M5054" s="288">
        <v>22.96</v>
      </c>
      <c r="N5054" s="288"/>
      <c r="O5054" s="311">
        <v>6000</v>
      </c>
      <c r="P5054" s="298"/>
      <c r="Q5054" s="299">
        <v>268</v>
      </c>
      <c r="R5054" s="299"/>
      <c r="S5054" s="300">
        <v>22.39</v>
      </c>
      <c r="T5054" s="301"/>
      <c r="U5054" s="246"/>
    </row>
    <row r="5055" spans="1:21" x14ac:dyDescent="0.25">
      <c r="A5055" s="294" t="s">
        <v>10717</v>
      </c>
      <c r="B5055" t="s">
        <v>794</v>
      </c>
      <c r="C5055" t="s">
        <v>795</v>
      </c>
      <c r="D5055" t="s">
        <v>796</v>
      </c>
      <c r="E5055" t="s">
        <v>10718</v>
      </c>
      <c r="F5055" t="s">
        <v>102</v>
      </c>
      <c r="G5055" t="s">
        <v>97</v>
      </c>
      <c r="H5055" t="s">
        <v>833</v>
      </c>
      <c r="I5055" s="200">
        <v>67000</v>
      </c>
      <c r="J5055" s="200"/>
      <c r="K5055" s="237">
        <v>806.3</v>
      </c>
      <c r="L5055" s="237"/>
      <c r="M5055" s="288">
        <v>83.1</v>
      </c>
      <c r="N5055" s="288"/>
      <c r="O5055" s="311">
        <v>70000</v>
      </c>
      <c r="P5055" s="298"/>
      <c r="Q5055" s="299">
        <v>821.8</v>
      </c>
      <c r="R5055" s="299"/>
      <c r="S5055" s="300">
        <v>85.18</v>
      </c>
      <c r="T5055" s="301"/>
      <c r="U5055" s="246"/>
    </row>
    <row r="5056" spans="1:21" x14ac:dyDescent="0.25">
      <c r="A5056" s="294" t="s">
        <v>10719</v>
      </c>
      <c r="B5056" t="s">
        <v>794</v>
      </c>
      <c r="C5056" t="s">
        <v>795</v>
      </c>
      <c r="D5056" t="s">
        <v>796</v>
      </c>
      <c r="E5056" t="s">
        <v>10720</v>
      </c>
      <c r="F5056" t="s">
        <v>102</v>
      </c>
      <c r="G5056" t="s">
        <v>97</v>
      </c>
      <c r="H5056" t="s">
        <v>833</v>
      </c>
      <c r="I5056" s="200">
        <v>97560</v>
      </c>
      <c r="J5056" s="200"/>
      <c r="K5056" s="237">
        <v>1916.8</v>
      </c>
      <c r="L5056" s="237"/>
      <c r="M5056" s="288">
        <v>50.9</v>
      </c>
      <c r="N5056" s="288"/>
      <c r="O5056" s="311">
        <v>97230</v>
      </c>
      <c r="P5056" s="298"/>
      <c r="Q5056" s="299">
        <v>1901.1</v>
      </c>
      <c r="R5056" s="299"/>
      <c r="S5056" s="300">
        <v>51.14</v>
      </c>
      <c r="T5056" s="301"/>
      <c r="U5056" s="246"/>
    </row>
    <row r="5057" spans="1:21" x14ac:dyDescent="0.25">
      <c r="A5057" s="294" t="s">
        <v>10721</v>
      </c>
      <c r="B5057" t="s">
        <v>794</v>
      </c>
      <c r="C5057" t="s">
        <v>795</v>
      </c>
      <c r="D5057" t="s">
        <v>796</v>
      </c>
      <c r="E5057" t="s">
        <v>10722</v>
      </c>
      <c r="F5057" t="s">
        <v>102</v>
      </c>
      <c r="G5057" t="s">
        <v>97</v>
      </c>
      <c r="H5057" t="s">
        <v>833</v>
      </c>
      <c r="I5057" s="200">
        <v>28629</v>
      </c>
      <c r="J5057" s="200"/>
      <c r="K5057" s="237">
        <v>569.1</v>
      </c>
      <c r="L5057" s="237"/>
      <c r="M5057" s="288">
        <v>50.31</v>
      </c>
      <c r="N5057" s="288"/>
      <c r="O5057" s="311">
        <v>31220</v>
      </c>
      <c r="P5057" s="298"/>
      <c r="Q5057" s="299">
        <v>611.4</v>
      </c>
      <c r="R5057" s="299"/>
      <c r="S5057" s="300">
        <v>51.06</v>
      </c>
      <c r="T5057" s="301"/>
      <c r="U5057" s="246"/>
    </row>
    <row r="5058" spans="1:21" x14ac:dyDescent="0.25">
      <c r="A5058" s="294" t="s">
        <v>10723</v>
      </c>
      <c r="B5058" t="s">
        <v>794</v>
      </c>
      <c r="C5058" t="s">
        <v>795</v>
      </c>
      <c r="D5058" t="s">
        <v>796</v>
      </c>
      <c r="E5058" t="s">
        <v>10724</v>
      </c>
      <c r="F5058" t="s">
        <v>102</v>
      </c>
      <c r="G5058" t="s">
        <v>97</v>
      </c>
      <c r="H5058" t="s">
        <v>833</v>
      </c>
      <c r="I5058" s="200">
        <v>6500</v>
      </c>
      <c r="J5058" s="200"/>
      <c r="K5058" s="237">
        <v>295.60000000000002</v>
      </c>
      <c r="L5058" s="237"/>
      <c r="M5058" s="288">
        <v>21.99</v>
      </c>
      <c r="N5058" s="288"/>
      <c r="O5058" s="311">
        <v>7000</v>
      </c>
      <c r="P5058" s="298"/>
      <c r="Q5058" s="299">
        <v>294</v>
      </c>
      <c r="R5058" s="299"/>
      <c r="S5058" s="300">
        <v>23.81</v>
      </c>
      <c r="T5058" s="301"/>
      <c r="U5058" s="246"/>
    </row>
    <row r="5059" spans="1:21" x14ac:dyDescent="0.25">
      <c r="A5059" s="294" t="s">
        <v>10725</v>
      </c>
      <c r="B5059" t="s">
        <v>794</v>
      </c>
      <c r="C5059" t="s">
        <v>795</v>
      </c>
      <c r="D5059" t="s">
        <v>796</v>
      </c>
      <c r="E5059" t="s">
        <v>10726</v>
      </c>
      <c r="F5059" t="s">
        <v>102</v>
      </c>
      <c r="G5059" t="s">
        <v>97</v>
      </c>
      <c r="H5059" t="s">
        <v>833</v>
      </c>
      <c r="I5059" s="200">
        <v>3171</v>
      </c>
      <c r="J5059" s="200"/>
      <c r="K5059" s="237">
        <v>128.9</v>
      </c>
      <c r="L5059" s="237"/>
      <c r="M5059" s="288">
        <v>24.6</v>
      </c>
      <c r="N5059" s="288"/>
      <c r="O5059" s="311">
        <v>3445</v>
      </c>
      <c r="P5059" s="298"/>
      <c r="Q5059" s="299">
        <v>128.1</v>
      </c>
      <c r="R5059" s="299"/>
      <c r="S5059" s="300">
        <v>26.89</v>
      </c>
      <c r="T5059" s="301"/>
      <c r="U5059" s="246"/>
    </row>
    <row r="5060" spans="1:21" x14ac:dyDescent="0.25">
      <c r="A5060" s="294" t="s">
        <v>10727</v>
      </c>
      <c r="B5060" t="s">
        <v>572</v>
      </c>
      <c r="C5060" t="s">
        <v>573</v>
      </c>
      <c r="D5060" t="s">
        <v>574</v>
      </c>
      <c r="E5060" t="s">
        <v>9026</v>
      </c>
      <c r="F5060" t="s">
        <v>106</v>
      </c>
      <c r="G5060" t="s">
        <v>140</v>
      </c>
      <c r="H5060" t="s">
        <v>833</v>
      </c>
      <c r="I5060" s="200">
        <v>4100</v>
      </c>
      <c r="J5060" s="200"/>
      <c r="K5060" s="237">
        <v>142.07</v>
      </c>
      <c r="L5060" s="237"/>
      <c r="M5060" s="288">
        <v>28.86</v>
      </c>
      <c r="N5060" s="288"/>
      <c r="O5060" s="311">
        <v>3000</v>
      </c>
      <c r="P5060" s="298"/>
      <c r="Q5060" s="299">
        <v>141.74</v>
      </c>
      <c r="R5060" s="299"/>
      <c r="S5060" s="300">
        <v>21.17</v>
      </c>
      <c r="T5060" s="301"/>
      <c r="U5060" s="246"/>
    </row>
    <row r="5061" spans="1:21" x14ac:dyDescent="0.25">
      <c r="A5061" s="294" t="s">
        <v>10728</v>
      </c>
      <c r="B5061" t="s">
        <v>572</v>
      </c>
      <c r="C5061" t="s">
        <v>573</v>
      </c>
      <c r="D5061" t="s">
        <v>574</v>
      </c>
      <c r="E5061" t="s">
        <v>10729</v>
      </c>
      <c r="F5061" t="s">
        <v>106</v>
      </c>
      <c r="G5061" t="s">
        <v>140</v>
      </c>
      <c r="H5061" t="s">
        <v>896</v>
      </c>
      <c r="I5061" s="200">
        <v>0</v>
      </c>
      <c r="J5061" s="200"/>
      <c r="K5061" s="237">
        <v>22.88</v>
      </c>
      <c r="L5061" s="237"/>
      <c r="M5061" s="288">
        <v>0</v>
      </c>
      <c r="N5061" s="288"/>
      <c r="O5061" s="311">
        <v>0</v>
      </c>
      <c r="P5061" s="298"/>
      <c r="Q5061" s="299">
        <v>25.19</v>
      </c>
      <c r="R5061" s="299"/>
      <c r="S5061" s="300">
        <v>0</v>
      </c>
      <c r="T5061" s="301"/>
      <c r="U5061" s="246"/>
    </row>
    <row r="5062" spans="1:21" x14ac:dyDescent="0.25">
      <c r="A5062" s="294" t="s">
        <v>10730</v>
      </c>
      <c r="B5062" t="s">
        <v>572</v>
      </c>
      <c r="C5062" t="s">
        <v>573</v>
      </c>
      <c r="D5062" t="s">
        <v>574</v>
      </c>
      <c r="E5062" t="s">
        <v>10731</v>
      </c>
      <c r="F5062" t="s">
        <v>106</v>
      </c>
      <c r="G5062" t="s">
        <v>140</v>
      </c>
      <c r="H5062" t="s">
        <v>833</v>
      </c>
      <c r="I5062" s="200">
        <v>13195</v>
      </c>
      <c r="J5062" s="200"/>
      <c r="K5062" s="237">
        <v>774.5</v>
      </c>
      <c r="L5062" s="237"/>
      <c r="M5062" s="288">
        <v>17.04</v>
      </c>
      <c r="N5062" s="288"/>
      <c r="O5062" s="311">
        <v>17420</v>
      </c>
      <c r="P5062" s="298"/>
      <c r="Q5062" s="299">
        <v>791.13</v>
      </c>
      <c r="R5062" s="299"/>
      <c r="S5062" s="300">
        <v>22.02</v>
      </c>
      <c r="T5062" s="301"/>
      <c r="U5062" s="246"/>
    </row>
    <row r="5063" spans="1:21" x14ac:dyDescent="0.25">
      <c r="A5063" s="294" t="s">
        <v>10732</v>
      </c>
      <c r="B5063" t="s">
        <v>572</v>
      </c>
      <c r="C5063" t="s">
        <v>573</v>
      </c>
      <c r="D5063" t="s">
        <v>574</v>
      </c>
      <c r="E5063" t="s">
        <v>2808</v>
      </c>
      <c r="F5063" t="s">
        <v>106</v>
      </c>
      <c r="G5063" t="s">
        <v>140</v>
      </c>
      <c r="H5063" t="s">
        <v>833</v>
      </c>
      <c r="I5063" s="200">
        <v>235</v>
      </c>
      <c r="J5063" s="200"/>
      <c r="K5063" s="237">
        <v>41.03</v>
      </c>
      <c r="L5063" s="237"/>
      <c r="M5063" s="288">
        <v>5.73</v>
      </c>
      <c r="N5063" s="288"/>
      <c r="O5063" s="311">
        <v>160</v>
      </c>
      <c r="P5063" s="298"/>
      <c r="Q5063" s="299">
        <v>39.5</v>
      </c>
      <c r="R5063" s="299"/>
      <c r="S5063" s="300">
        <v>4.05</v>
      </c>
      <c r="T5063" s="301"/>
      <c r="U5063" s="246"/>
    </row>
    <row r="5064" spans="1:21" x14ac:dyDescent="0.25">
      <c r="A5064" s="294" t="s">
        <v>10733</v>
      </c>
      <c r="B5064" t="s">
        <v>572</v>
      </c>
      <c r="C5064" t="s">
        <v>573</v>
      </c>
      <c r="D5064" t="s">
        <v>574</v>
      </c>
      <c r="E5064" t="s">
        <v>10734</v>
      </c>
      <c r="F5064" t="s">
        <v>106</v>
      </c>
      <c r="G5064" t="s">
        <v>140</v>
      </c>
      <c r="H5064" t="s">
        <v>833</v>
      </c>
      <c r="I5064" s="200">
        <v>13750</v>
      </c>
      <c r="J5064" s="200"/>
      <c r="K5064" s="237">
        <v>268.67</v>
      </c>
      <c r="L5064" s="237"/>
      <c r="M5064" s="288">
        <v>51.18</v>
      </c>
      <c r="N5064" s="288"/>
      <c r="O5064" s="311">
        <v>13750</v>
      </c>
      <c r="P5064" s="298"/>
      <c r="Q5064" s="299">
        <v>266.54000000000002</v>
      </c>
      <c r="R5064" s="299"/>
      <c r="S5064" s="300">
        <v>51.59</v>
      </c>
      <c r="T5064" s="301"/>
      <c r="U5064" s="246"/>
    </row>
    <row r="5065" spans="1:21" x14ac:dyDescent="0.25">
      <c r="A5065" s="294" t="s">
        <v>10735</v>
      </c>
      <c r="B5065" t="s">
        <v>572</v>
      </c>
      <c r="C5065" t="s">
        <v>573</v>
      </c>
      <c r="D5065" t="s">
        <v>574</v>
      </c>
      <c r="E5065" t="s">
        <v>10736</v>
      </c>
      <c r="F5065" t="s">
        <v>106</v>
      </c>
      <c r="G5065" t="s">
        <v>140</v>
      </c>
      <c r="H5065" t="s">
        <v>896</v>
      </c>
      <c r="I5065" s="200">
        <v>0</v>
      </c>
      <c r="J5065" s="200"/>
      <c r="K5065" s="237">
        <v>1.43</v>
      </c>
      <c r="L5065" s="237"/>
      <c r="M5065" s="288">
        <v>0</v>
      </c>
      <c r="N5065" s="288"/>
      <c r="O5065" s="311">
        <v>0</v>
      </c>
      <c r="P5065" s="298"/>
      <c r="Q5065" s="299">
        <v>1.43</v>
      </c>
      <c r="R5065" s="299"/>
      <c r="S5065" s="300">
        <v>0</v>
      </c>
      <c r="T5065" s="301"/>
      <c r="U5065" s="246"/>
    </row>
    <row r="5066" spans="1:21" x14ac:dyDescent="0.25">
      <c r="A5066" s="294" t="s">
        <v>10737</v>
      </c>
      <c r="B5066" t="s">
        <v>572</v>
      </c>
      <c r="C5066" t="s">
        <v>573</v>
      </c>
      <c r="D5066" t="s">
        <v>574</v>
      </c>
      <c r="E5066" t="s">
        <v>10738</v>
      </c>
      <c r="F5066" t="s">
        <v>106</v>
      </c>
      <c r="G5066" t="s">
        <v>140</v>
      </c>
      <c r="H5066" t="s">
        <v>833</v>
      </c>
      <c r="I5066" s="200">
        <v>7541</v>
      </c>
      <c r="J5066" s="200"/>
      <c r="K5066" s="237">
        <v>180.1</v>
      </c>
      <c r="L5066" s="237"/>
      <c r="M5066" s="288">
        <v>41.87</v>
      </c>
      <c r="N5066" s="288"/>
      <c r="O5066" s="311">
        <v>7591</v>
      </c>
      <c r="P5066" s="298"/>
      <c r="Q5066" s="299">
        <v>184.24</v>
      </c>
      <c r="R5066" s="299"/>
      <c r="S5066" s="300">
        <v>41.2</v>
      </c>
      <c r="T5066" s="301"/>
      <c r="U5066" s="246"/>
    </row>
    <row r="5067" spans="1:21" x14ac:dyDescent="0.25">
      <c r="A5067" s="294" t="s">
        <v>10739</v>
      </c>
      <c r="B5067" t="s">
        <v>572</v>
      </c>
      <c r="C5067" t="s">
        <v>573</v>
      </c>
      <c r="D5067" t="s">
        <v>574</v>
      </c>
      <c r="E5067" t="s">
        <v>10740</v>
      </c>
      <c r="F5067" t="s">
        <v>106</v>
      </c>
      <c r="G5067" t="s">
        <v>140</v>
      </c>
      <c r="H5067" t="s">
        <v>833</v>
      </c>
      <c r="I5067" s="200">
        <v>668</v>
      </c>
      <c r="J5067" s="200"/>
      <c r="K5067" s="237">
        <v>109.3</v>
      </c>
      <c r="L5067" s="237"/>
      <c r="M5067" s="288">
        <v>6.11</v>
      </c>
      <c r="N5067" s="288"/>
      <c r="O5067" s="311">
        <v>713</v>
      </c>
      <c r="P5067" s="298"/>
      <c r="Q5067" s="299">
        <v>110.23</v>
      </c>
      <c r="R5067" s="299"/>
      <c r="S5067" s="300">
        <v>6.47</v>
      </c>
      <c r="T5067" s="301"/>
      <c r="U5067" s="246"/>
    </row>
    <row r="5068" spans="1:21" x14ac:dyDescent="0.25">
      <c r="A5068" s="294" t="s">
        <v>10741</v>
      </c>
      <c r="B5068" t="s">
        <v>572</v>
      </c>
      <c r="C5068" t="s">
        <v>573</v>
      </c>
      <c r="D5068" t="s">
        <v>574</v>
      </c>
      <c r="E5068" t="s">
        <v>10742</v>
      </c>
      <c r="F5068" t="s">
        <v>106</v>
      </c>
      <c r="G5068" t="s">
        <v>140</v>
      </c>
      <c r="H5068" t="s">
        <v>833</v>
      </c>
      <c r="I5068" s="200">
        <v>11000</v>
      </c>
      <c r="J5068" s="200"/>
      <c r="K5068" s="237">
        <v>206.3</v>
      </c>
      <c r="L5068" s="237"/>
      <c r="M5068" s="288">
        <v>53.32</v>
      </c>
      <c r="N5068" s="288"/>
      <c r="O5068" s="311">
        <v>10500</v>
      </c>
      <c r="P5068" s="298"/>
      <c r="Q5068" s="299">
        <v>210.5</v>
      </c>
      <c r="R5068" s="299"/>
      <c r="S5068" s="300">
        <v>49.88</v>
      </c>
      <c r="T5068" s="301"/>
      <c r="U5068" s="246"/>
    </row>
    <row r="5069" spans="1:21" x14ac:dyDescent="0.25">
      <c r="A5069" s="294" t="s">
        <v>10743</v>
      </c>
      <c r="B5069" t="s">
        <v>572</v>
      </c>
      <c r="C5069" t="s">
        <v>573</v>
      </c>
      <c r="D5069" t="s">
        <v>574</v>
      </c>
      <c r="E5069" t="s">
        <v>10744</v>
      </c>
      <c r="F5069" t="s">
        <v>106</v>
      </c>
      <c r="G5069" t="s">
        <v>140</v>
      </c>
      <c r="H5069" t="s">
        <v>896</v>
      </c>
      <c r="I5069" s="200">
        <v>0</v>
      </c>
      <c r="J5069" s="200"/>
      <c r="K5069" s="237">
        <v>37.979999999999997</v>
      </c>
      <c r="L5069" s="237"/>
      <c r="M5069" s="288">
        <v>0</v>
      </c>
      <c r="N5069" s="288"/>
      <c r="O5069" s="311">
        <v>0</v>
      </c>
      <c r="P5069" s="298"/>
      <c r="Q5069" s="299">
        <v>38.29</v>
      </c>
      <c r="R5069" s="299"/>
      <c r="S5069" s="300">
        <v>0</v>
      </c>
      <c r="T5069" s="301"/>
      <c r="U5069" s="246"/>
    </row>
    <row r="5070" spans="1:21" x14ac:dyDescent="0.25">
      <c r="A5070" s="294" t="s">
        <v>10745</v>
      </c>
      <c r="B5070" t="s">
        <v>572</v>
      </c>
      <c r="C5070" t="s">
        <v>573</v>
      </c>
      <c r="D5070" t="s">
        <v>574</v>
      </c>
      <c r="E5070" t="s">
        <v>7762</v>
      </c>
      <c r="F5070" t="s">
        <v>106</v>
      </c>
      <c r="G5070" t="s">
        <v>140</v>
      </c>
      <c r="H5070" t="s">
        <v>833</v>
      </c>
      <c r="I5070" s="200">
        <v>60</v>
      </c>
      <c r="J5070" s="200"/>
      <c r="K5070" s="237">
        <v>128.01</v>
      </c>
      <c r="L5070" s="237"/>
      <c r="M5070" s="288">
        <v>0.47</v>
      </c>
      <c r="N5070" s="288"/>
      <c r="O5070" s="311">
        <v>65</v>
      </c>
      <c r="P5070" s="298"/>
      <c r="Q5070" s="299">
        <v>126.66</v>
      </c>
      <c r="R5070" s="299"/>
      <c r="S5070" s="300">
        <v>0.51</v>
      </c>
      <c r="T5070" s="301"/>
      <c r="U5070" s="246"/>
    </row>
    <row r="5071" spans="1:21" x14ac:dyDescent="0.25">
      <c r="A5071" s="294" t="s">
        <v>10746</v>
      </c>
      <c r="B5071" t="s">
        <v>572</v>
      </c>
      <c r="C5071" t="s">
        <v>573</v>
      </c>
      <c r="D5071" t="s">
        <v>574</v>
      </c>
      <c r="E5071" t="s">
        <v>10747</v>
      </c>
      <c r="F5071" t="s">
        <v>106</v>
      </c>
      <c r="G5071" t="s">
        <v>140</v>
      </c>
      <c r="H5071" t="s">
        <v>833</v>
      </c>
      <c r="I5071" s="200">
        <v>7251</v>
      </c>
      <c r="J5071" s="200"/>
      <c r="K5071" s="237">
        <v>119.6</v>
      </c>
      <c r="L5071" s="237"/>
      <c r="M5071" s="288">
        <v>60.63</v>
      </c>
      <c r="N5071" s="288"/>
      <c r="O5071" s="311">
        <v>5025</v>
      </c>
      <c r="P5071" s="298"/>
      <c r="Q5071" s="299">
        <v>120.51</v>
      </c>
      <c r="R5071" s="299"/>
      <c r="S5071" s="300">
        <v>41.7</v>
      </c>
      <c r="T5071" s="301"/>
      <c r="U5071" s="246"/>
    </row>
    <row r="5072" spans="1:21" x14ac:dyDescent="0.25">
      <c r="A5072" s="294" t="s">
        <v>10748</v>
      </c>
      <c r="B5072" t="s">
        <v>572</v>
      </c>
      <c r="C5072" t="s">
        <v>573</v>
      </c>
      <c r="D5072" t="s">
        <v>574</v>
      </c>
      <c r="E5072" t="s">
        <v>10749</v>
      </c>
      <c r="F5072" t="s">
        <v>106</v>
      </c>
      <c r="G5072" t="s">
        <v>140</v>
      </c>
      <c r="H5072" t="s">
        <v>896</v>
      </c>
      <c r="I5072" s="200">
        <v>0</v>
      </c>
      <c r="J5072" s="200"/>
      <c r="K5072" s="237">
        <v>70.599999999999994</v>
      </c>
      <c r="L5072" s="237"/>
      <c r="M5072" s="288">
        <v>0</v>
      </c>
      <c r="N5072" s="288"/>
      <c r="O5072" s="311">
        <v>0</v>
      </c>
      <c r="P5072" s="298"/>
      <c r="Q5072" s="299">
        <v>74.959999999999994</v>
      </c>
      <c r="R5072" s="299"/>
      <c r="S5072" s="300">
        <v>0</v>
      </c>
      <c r="T5072" s="301"/>
      <c r="U5072" s="246"/>
    </row>
    <row r="5073" spans="1:21" x14ac:dyDescent="0.25">
      <c r="A5073" s="294" t="s">
        <v>10750</v>
      </c>
      <c r="B5073" t="s">
        <v>572</v>
      </c>
      <c r="C5073" t="s">
        <v>573</v>
      </c>
      <c r="D5073" t="s">
        <v>574</v>
      </c>
      <c r="E5073" t="s">
        <v>10751</v>
      </c>
      <c r="F5073" t="s">
        <v>106</v>
      </c>
      <c r="G5073" t="s">
        <v>140</v>
      </c>
      <c r="H5073" t="s">
        <v>833</v>
      </c>
      <c r="I5073" s="200">
        <v>27000</v>
      </c>
      <c r="J5073" s="200"/>
      <c r="K5073" s="237">
        <v>765.91765999999996</v>
      </c>
      <c r="L5073" s="237"/>
      <c r="M5073" s="288">
        <v>35.25</v>
      </c>
      <c r="N5073" s="288"/>
      <c r="O5073" s="311">
        <v>27540</v>
      </c>
      <c r="P5073" s="298"/>
      <c r="Q5073" s="299">
        <v>744.3</v>
      </c>
      <c r="R5073" s="299"/>
      <c r="S5073" s="300">
        <v>37</v>
      </c>
      <c r="T5073" s="301"/>
      <c r="U5073" s="246"/>
    </row>
    <row r="5074" spans="1:21" x14ac:dyDescent="0.25">
      <c r="A5074" s="294" t="s">
        <v>10752</v>
      </c>
      <c r="B5074" t="s">
        <v>572</v>
      </c>
      <c r="C5074" t="s">
        <v>573</v>
      </c>
      <c r="D5074" t="s">
        <v>574</v>
      </c>
      <c r="E5074" t="s">
        <v>10753</v>
      </c>
      <c r="F5074" t="s">
        <v>106</v>
      </c>
      <c r="G5074" t="s">
        <v>140</v>
      </c>
      <c r="H5074" t="s">
        <v>833</v>
      </c>
      <c r="I5074" s="200">
        <v>21550</v>
      </c>
      <c r="J5074" s="200"/>
      <c r="K5074" s="237">
        <v>328.27546999999998</v>
      </c>
      <c r="L5074" s="237"/>
      <c r="M5074" s="288">
        <v>65.650000000000006</v>
      </c>
      <c r="N5074" s="288"/>
      <c r="O5074" s="311">
        <v>21606</v>
      </c>
      <c r="P5074" s="298"/>
      <c r="Q5074" s="299">
        <v>320.88</v>
      </c>
      <c r="R5074" s="299"/>
      <c r="S5074" s="300">
        <v>67.33</v>
      </c>
      <c r="T5074" s="301"/>
      <c r="U5074" s="246"/>
    </row>
    <row r="5075" spans="1:21" x14ac:dyDescent="0.25">
      <c r="A5075" s="294" t="s">
        <v>10754</v>
      </c>
      <c r="B5075" t="s">
        <v>572</v>
      </c>
      <c r="C5075" t="s">
        <v>573</v>
      </c>
      <c r="D5075" t="s">
        <v>574</v>
      </c>
      <c r="E5075" t="s">
        <v>10755</v>
      </c>
      <c r="F5075" t="s">
        <v>106</v>
      </c>
      <c r="G5075" t="s">
        <v>140</v>
      </c>
      <c r="H5075" t="s">
        <v>833</v>
      </c>
      <c r="I5075" s="200">
        <v>1050</v>
      </c>
      <c r="J5075" s="200"/>
      <c r="K5075" s="237">
        <v>53.02</v>
      </c>
      <c r="L5075" s="237"/>
      <c r="M5075" s="288">
        <v>19.8</v>
      </c>
      <c r="N5075" s="288"/>
      <c r="O5075" s="311">
        <v>1050</v>
      </c>
      <c r="P5075" s="298"/>
      <c r="Q5075" s="299">
        <v>52.91</v>
      </c>
      <c r="R5075" s="299"/>
      <c r="S5075" s="300">
        <v>19.850000000000001</v>
      </c>
      <c r="T5075" s="301"/>
      <c r="U5075" s="246"/>
    </row>
    <row r="5076" spans="1:21" x14ac:dyDescent="0.25">
      <c r="A5076" s="294" t="s">
        <v>10756</v>
      </c>
      <c r="B5076" t="s">
        <v>572</v>
      </c>
      <c r="C5076" t="s">
        <v>573</v>
      </c>
      <c r="D5076" t="s">
        <v>574</v>
      </c>
      <c r="E5076" t="s">
        <v>10757</v>
      </c>
      <c r="F5076" t="s">
        <v>106</v>
      </c>
      <c r="G5076" t="s">
        <v>140</v>
      </c>
      <c r="H5076" t="s">
        <v>833</v>
      </c>
      <c r="I5076" s="200">
        <v>15000</v>
      </c>
      <c r="J5076" s="200"/>
      <c r="K5076" s="237">
        <v>432.53949</v>
      </c>
      <c r="L5076" s="237"/>
      <c r="M5076" s="288">
        <v>34.68</v>
      </c>
      <c r="N5076" s="288"/>
      <c r="O5076" s="311">
        <v>15000</v>
      </c>
      <c r="P5076" s="298"/>
      <c r="Q5076" s="299">
        <v>428.74</v>
      </c>
      <c r="R5076" s="299"/>
      <c r="S5076" s="300">
        <v>34.99</v>
      </c>
      <c r="T5076" s="301"/>
      <c r="U5076" s="246"/>
    </row>
    <row r="5077" spans="1:21" x14ac:dyDescent="0.25">
      <c r="A5077" s="294" t="s">
        <v>10758</v>
      </c>
      <c r="B5077" t="s">
        <v>572</v>
      </c>
      <c r="C5077" t="s">
        <v>573</v>
      </c>
      <c r="D5077" t="s">
        <v>574</v>
      </c>
      <c r="E5077" t="s">
        <v>10759</v>
      </c>
      <c r="F5077" t="s">
        <v>106</v>
      </c>
      <c r="G5077" t="s">
        <v>140</v>
      </c>
      <c r="H5077" t="s">
        <v>833</v>
      </c>
      <c r="I5077" s="200">
        <v>9250</v>
      </c>
      <c r="J5077" s="200"/>
      <c r="K5077" s="237">
        <v>168.3476</v>
      </c>
      <c r="L5077" s="237"/>
      <c r="M5077" s="288">
        <v>54.95</v>
      </c>
      <c r="N5077" s="288"/>
      <c r="O5077" s="311">
        <v>9203</v>
      </c>
      <c r="P5077" s="298"/>
      <c r="Q5077" s="299">
        <v>164.83</v>
      </c>
      <c r="R5077" s="299"/>
      <c r="S5077" s="300">
        <v>55.83</v>
      </c>
      <c r="T5077" s="301"/>
      <c r="U5077" s="246"/>
    </row>
    <row r="5078" spans="1:21" x14ac:dyDescent="0.25">
      <c r="A5078" s="294" t="s">
        <v>10760</v>
      </c>
      <c r="B5078" t="s">
        <v>572</v>
      </c>
      <c r="C5078" t="s">
        <v>573</v>
      </c>
      <c r="D5078" t="s">
        <v>574</v>
      </c>
      <c r="E5078" t="s">
        <v>10761</v>
      </c>
      <c r="F5078" t="s">
        <v>106</v>
      </c>
      <c r="G5078" t="s">
        <v>140</v>
      </c>
      <c r="H5078" t="s">
        <v>833</v>
      </c>
      <c r="I5078" s="200">
        <v>12760</v>
      </c>
      <c r="J5078" s="200"/>
      <c r="K5078" s="237">
        <v>246.61465000000001</v>
      </c>
      <c r="L5078" s="237"/>
      <c r="M5078" s="288">
        <v>51.74</v>
      </c>
      <c r="N5078" s="288"/>
      <c r="O5078" s="311">
        <v>12922</v>
      </c>
      <c r="P5078" s="298"/>
      <c r="Q5078" s="299">
        <v>244.31</v>
      </c>
      <c r="R5078" s="299"/>
      <c r="S5078" s="300">
        <v>52.89</v>
      </c>
      <c r="T5078" s="301"/>
      <c r="U5078" s="246"/>
    </row>
    <row r="5079" spans="1:21" x14ac:dyDescent="0.25">
      <c r="A5079" s="294" t="s">
        <v>10762</v>
      </c>
      <c r="B5079" t="s">
        <v>572</v>
      </c>
      <c r="C5079" t="s">
        <v>573</v>
      </c>
      <c r="D5079" t="s">
        <v>574</v>
      </c>
      <c r="E5079" t="s">
        <v>10763</v>
      </c>
      <c r="F5079" t="s">
        <v>106</v>
      </c>
      <c r="G5079" t="s">
        <v>140</v>
      </c>
      <c r="H5079" t="s">
        <v>833</v>
      </c>
      <c r="I5079" s="200">
        <v>50</v>
      </c>
      <c r="J5079" s="200"/>
      <c r="K5079" s="237">
        <v>89.498360000000005</v>
      </c>
      <c r="L5079" s="237"/>
      <c r="M5079" s="288">
        <v>0.56000000000000005</v>
      </c>
      <c r="N5079" s="288"/>
      <c r="O5079" s="311">
        <v>55</v>
      </c>
      <c r="P5079" s="298"/>
      <c r="Q5079" s="299">
        <v>91.53</v>
      </c>
      <c r="R5079" s="299"/>
      <c r="S5079" s="300">
        <v>0.6</v>
      </c>
      <c r="T5079" s="301"/>
      <c r="U5079" s="246"/>
    </row>
    <row r="5080" spans="1:21" x14ac:dyDescent="0.25">
      <c r="A5080" s="294" t="s">
        <v>10764</v>
      </c>
      <c r="B5080" t="s">
        <v>572</v>
      </c>
      <c r="C5080" t="s">
        <v>573</v>
      </c>
      <c r="D5080" t="s">
        <v>574</v>
      </c>
      <c r="E5080" t="s">
        <v>10765</v>
      </c>
      <c r="F5080" t="s">
        <v>106</v>
      </c>
      <c r="G5080" t="s">
        <v>140</v>
      </c>
      <c r="H5080" t="s">
        <v>833</v>
      </c>
      <c r="I5080" s="200">
        <v>5150</v>
      </c>
      <c r="J5080" s="200"/>
      <c r="K5080" s="237">
        <v>174.90263999999999</v>
      </c>
      <c r="L5080" s="237"/>
      <c r="M5080" s="288">
        <v>29.44</v>
      </c>
      <c r="N5080" s="288"/>
      <c r="O5080" s="311">
        <v>5300</v>
      </c>
      <c r="P5080" s="298"/>
      <c r="Q5080" s="299">
        <v>177.36</v>
      </c>
      <c r="R5080" s="299"/>
      <c r="S5080" s="300">
        <v>29.88</v>
      </c>
      <c r="T5080" s="301"/>
      <c r="U5080" s="246"/>
    </row>
    <row r="5081" spans="1:21" x14ac:dyDescent="0.25">
      <c r="A5081" s="294" t="s">
        <v>10766</v>
      </c>
      <c r="B5081" t="s">
        <v>572</v>
      </c>
      <c r="C5081" t="s">
        <v>573</v>
      </c>
      <c r="D5081" t="s">
        <v>574</v>
      </c>
      <c r="E5081" t="s">
        <v>10767</v>
      </c>
      <c r="F5081" t="s">
        <v>106</v>
      </c>
      <c r="G5081" t="s">
        <v>140</v>
      </c>
      <c r="H5081" t="s">
        <v>833</v>
      </c>
      <c r="I5081" s="200">
        <v>8000</v>
      </c>
      <c r="J5081" s="200"/>
      <c r="K5081" s="237">
        <v>320.7</v>
      </c>
      <c r="L5081" s="237"/>
      <c r="M5081" s="288">
        <v>24.95</v>
      </c>
      <c r="N5081" s="288"/>
      <c r="O5081" s="311">
        <v>10000</v>
      </c>
      <c r="P5081" s="298"/>
      <c r="Q5081" s="299">
        <v>316.23</v>
      </c>
      <c r="R5081" s="299"/>
      <c r="S5081" s="300">
        <v>31.62</v>
      </c>
      <c r="T5081" s="301"/>
      <c r="U5081" s="246"/>
    </row>
    <row r="5082" spans="1:21" x14ac:dyDescent="0.25">
      <c r="A5082" s="294" t="s">
        <v>10768</v>
      </c>
      <c r="B5082" t="s">
        <v>572</v>
      </c>
      <c r="C5082" t="s">
        <v>573</v>
      </c>
      <c r="D5082" t="s">
        <v>574</v>
      </c>
      <c r="E5082" t="s">
        <v>10769</v>
      </c>
      <c r="F5082" t="s">
        <v>106</v>
      </c>
      <c r="G5082" t="s">
        <v>140</v>
      </c>
      <c r="H5082" t="s">
        <v>896</v>
      </c>
      <c r="I5082" s="200">
        <v>0</v>
      </c>
      <c r="J5082" s="200"/>
      <c r="K5082" s="237">
        <v>10.6</v>
      </c>
      <c r="L5082" s="237"/>
      <c r="M5082" s="288">
        <v>0</v>
      </c>
      <c r="N5082" s="288"/>
      <c r="O5082" s="311">
        <v>0</v>
      </c>
      <c r="P5082" s="298"/>
      <c r="Q5082" s="299">
        <v>11.33</v>
      </c>
      <c r="R5082" s="299"/>
      <c r="S5082" s="300">
        <v>0</v>
      </c>
      <c r="T5082" s="301"/>
      <c r="U5082" s="246"/>
    </row>
    <row r="5083" spans="1:21" x14ac:dyDescent="0.25">
      <c r="A5083" s="294" t="s">
        <v>10770</v>
      </c>
      <c r="B5083" t="s">
        <v>572</v>
      </c>
      <c r="C5083" t="s">
        <v>573</v>
      </c>
      <c r="D5083" t="s">
        <v>574</v>
      </c>
      <c r="E5083" t="s">
        <v>376</v>
      </c>
      <c r="F5083" t="s">
        <v>106</v>
      </c>
      <c r="G5083" t="s">
        <v>140</v>
      </c>
      <c r="H5083" t="s">
        <v>833</v>
      </c>
      <c r="I5083" s="200">
        <v>3883</v>
      </c>
      <c r="J5083" s="200"/>
      <c r="K5083" s="237">
        <v>88.369420000000005</v>
      </c>
      <c r="L5083" s="237"/>
      <c r="M5083" s="288">
        <v>43.94</v>
      </c>
      <c r="N5083" s="288"/>
      <c r="O5083" s="311">
        <v>3883</v>
      </c>
      <c r="P5083" s="298"/>
      <c r="Q5083" s="299">
        <v>92</v>
      </c>
      <c r="R5083" s="299"/>
      <c r="S5083" s="300">
        <v>42.2</v>
      </c>
      <c r="T5083" s="301"/>
      <c r="U5083" s="246"/>
    </row>
    <row r="5084" spans="1:21" x14ac:dyDescent="0.25">
      <c r="A5084" s="294" t="s">
        <v>10771</v>
      </c>
      <c r="B5084" t="s">
        <v>572</v>
      </c>
      <c r="C5084" t="s">
        <v>573</v>
      </c>
      <c r="D5084" t="s">
        <v>574</v>
      </c>
      <c r="E5084" t="s">
        <v>10772</v>
      </c>
      <c r="F5084" t="s">
        <v>106</v>
      </c>
      <c r="G5084" t="s">
        <v>140</v>
      </c>
      <c r="H5084" t="s">
        <v>833</v>
      </c>
      <c r="I5084" s="200">
        <v>40075</v>
      </c>
      <c r="J5084" s="200"/>
      <c r="K5084" s="237">
        <v>771.33614999999998</v>
      </c>
      <c r="L5084" s="237"/>
      <c r="M5084" s="288">
        <v>51.96</v>
      </c>
      <c r="N5084" s="288"/>
      <c r="O5084" s="311">
        <v>48980</v>
      </c>
      <c r="P5084" s="298"/>
      <c r="Q5084" s="299">
        <v>764.13</v>
      </c>
      <c r="R5084" s="299"/>
      <c r="S5084" s="300">
        <v>64.099999999999994</v>
      </c>
      <c r="T5084" s="301"/>
      <c r="U5084" s="246"/>
    </row>
    <row r="5085" spans="1:21" x14ac:dyDescent="0.25">
      <c r="A5085" s="294" t="s">
        <v>10773</v>
      </c>
      <c r="B5085" t="s">
        <v>572</v>
      </c>
      <c r="C5085" t="s">
        <v>573</v>
      </c>
      <c r="D5085" t="s">
        <v>574</v>
      </c>
      <c r="E5085" t="s">
        <v>6657</v>
      </c>
      <c r="F5085" t="s">
        <v>106</v>
      </c>
      <c r="G5085" t="s">
        <v>140</v>
      </c>
      <c r="H5085" t="s">
        <v>833</v>
      </c>
      <c r="I5085" s="200">
        <v>22000</v>
      </c>
      <c r="J5085" s="200"/>
      <c r="K5085" s="237">
        <v>616.91368999999997</v>
      </c>
      <c r="L5085" s="237"/>
      <c r="M5085" s="288">
        <v>35.659999999999997</v>
      </c>
      <c r="N5085" s="288"/>
      <c r="O5085" s="311">
        <v>22550</v>
      </c>
      <c r="P5085" s="298"/>
      <c r="Q5085" s="299">
        <v>620.14</v>
      </c>
      <c r="R5085" s="299"/>
      <c r="S5085" s="300">
        <v>36.36</v>
      </c>
      <c r="T5085" s="301"/>
      <c r="U5085" s="246"/>
    </row>
    <row r="5086" spans="1:21" x14ac:dyDescent="0.25">
      <c r="A5086" s="294" t="s">
        <v>10774</v>
      </c>
      <c r="B5086" t="s">
        <v>572</v>
      </c>
      <c r="C5086" t="s">
        <v>573</v>
      </c>
      <c r="D5086" t="s">
        <v>574</v>
      </c>
      <c r="E5086" t="s">
        <v>10775</v>
      </c>
      <c r="F5086" t="s">
        <v>106</v>
      </c>
      <c r="G5086" t="s">
        <v>140</v>
      </c>
      <c r="H5086" t="s">
        <v>896</v>
      </c>
      <c r="I5086" s="200">
        <v>0</v>
      </c>
      <c r="J5086" s="200"/>
      <c r="K5086" s="237">
        <v>3.5</v>
      </c>
      <c r="L5086" s="237"/>
      <c r="M5086" s="288">
        <v>0</v>
      </c>
      <c r="N5086" s="288"/>
      <c r="O5086" s="311">
        <v>0</v>
      </c>
      <c r="P5086" s="298"/>
      <c r="Q5086" s="299">
        <v>3.52</v>
      </c>
      <c r="R5086" s="299"/>
      <c r="S5086" s="300">
        <v>0</v>
      </c>
      <c r="T5086" s="301"/>
      <c r="U5086" s="246"/>
    </row>
    <row r="5087" spans="1:21" x14ac:dyDescent="0.25">
      <c r="A5087" s="294" t="s">
        <v>10776</v>
      </c>
      <c r="B5087" t="s">
        <v>572</v>
      </c>
      <c r="C5087" t="s">
        <v>573</v>
      </c>
      <c r="D5087" t="s">
        <v>574</v>
      </c>
      <c r="E5087" t="s">
        <v>10777</v>
      </c>
      <c r="F5087" t="s">
        <v>106</v>
      </c>
      <c r="G5087" t="s">
        <v>140</v>
      </c>
      <c r="H5087" t="s">
        <v>833</v>
      </c>
      <c r="I5087" s="200">
        <v>2400</v>
      </c>
      <c r="J5087" s="200"/>
      <c r="K5087" s="237">
        <v>110.239</v>
      </c>
      <c r="L5087" s="237"/>
      <c r="M5087" s="288">
        <v>21.77</v>
      </c>
      <c r="N5087" s="288"/>
      <c r="O5087" s="311">
        <v>2400</v>
      </c>
      <c r="P5087" s="298"/>
      <c r="Q5087" s="299">
        <v>109.94</v>
      </c>
      <c r="R5087" s="299"/>
      <c r="S5087" s="300">
        <v>21.83</v>
      </c>
      <c r="T5087" s="301"/>
      <c r="U5087" s="246"/>
    </row>
    <row r="5088" spans="1:21" x14ac:dyDescent="0.25">
      <c r="A5088" s="294" t="s">
        <v>10778</v>
      </c>
      <c r="B5088" t="s">
        <v>572</v>
      </c>
      <c r="C5088" t="s">
        <v>573</v>
      </c>
      <c r="D5088" t="s">
        <v>574</v>
      </c>
      <c r="E5088" t="s">
        <v>10779</v>
      </c>
      <c r="F5088" t="s">
        <v>106</v>
      </c>
      <c r="G5088" t="s">
        <v>140</v>
      </c>
      <c r="H5088" t="s">
        <v>833</v>
      </c>
      <c r="I5088" s="200">
        <v>8500</v>
      </c>
      <c r="J5088" s="200"/>
      <c r="K5088" s="237">
        <v>210.16748999999999</v>
      </c>
      <c r="L5088" s="237"/>
      <c r="M5088" s="288">
        <v>40.44</v>
      </c>
      <c r="N5088" s="288"/>
      <c r="O5088" s="311">
        <v>9000</v>
      </c>
      <c r="P5088" s="298"/>
      <c r="Q5088" s="299">
        <v>209.08</v>
      </c>
      <c r="R5088" s="299"/>
      <c r="S5088" s="300">
        <v>43.05</v>
      </c>
      <c r="T5088" s="301"/>
      <c r="U5088" s="246"/>
    </row>
    <row r="5089" spans="1:21" x14ac:dyDescent="0.25">
      <c r="A5089" s="294" t="s">
        <v>10780</v>
      </c>
      <c r="B5089" t="s">
        <v>572</v>
      </c>
      <c r="C5089" t="s">
        <v>573</v>
      </c>
      <c r="D5089" t="s">
        <v>574</v>
      </c>
      <c r="E5089" t="s">
        <v>10781</v>
      </c>
      <c r="F5089" t="s">
        <v>106</v>
      </c>
      <c r="G5089" t="s">
        <v>140</v>
      </c>
      <c r="H5089" t="s">
        <v>896</v>
      </c>
      <c r="I5089" s="200">
        <v>0</v>
      </c>
      <c r="J5089" s="200"/>
      <c r="K5089" s="237">
        <v>46.6</v>
      </c>
      <c r="L5089" s="237"/>
      <c r="M5089" s="288">
        <v>0</v>
      </c>
      <c r="N5089" s="288"/>
      <c r="O5089" s="311">
        <v>0</v>
      </c>
      <c r="P5089" s="298"/>
      <c r="Q5089" s="299">
        <v>46.64</v>
      </c>
      <c r="R5089" s="299"/>
      <c r="S5089" s="300">
        <v>0</v>
      </c>
      <c r="T5089" s="301"/>
      <c r="U5089" s="246"/>
    </row>
    <row r="5090" spans="1:21" x14ac:dyDescent="0.25">
      <c r="A5090" s="294" t="s">
        <v>10782</v>
      </c>
      <c r="B5090" t="s">
        <v>572</v>
      </c>
      <c r="C5090" t="s">
        <v>573</v>
      </c>
      <c r="D5090" t="s">
        <v>574</v>
      </c>
      <c r="E5090" t="s">
        <v>9573</v>
      </c>
      <c r="F5090" t="s">
        <v>106</v>
      </c>
      <c r="G5090" t="s">
        <v>140</v>
      </c>
      <c r="H5090" t="s">
        <v>833</v>
      </c>
      <c r="I5090" s="200">
        <v>9250</v>
      </c>
      <c r="J5090" s="200"/>
      <c r="K5090" s="237">
        <v>166.13467</v>
      </c>
      <c r="L5090" s="237"/>
      <c r="M5090" s="288">
        <v>55.68</v>
      </c>
      <c r="N5090" s="288"/>
      <c r="O5090" s="311">
        <v>10000</v>
      </c>
      <c r="P5090" s="298"/>
      <c r="Q5090" s="299">
        <v>169.36</v>
      </c>
      <c r="R5090" s="299"/>
      <c r="S5090" s="300">
        <v>59.05</v>
      </c>
      <c r="T5090" s="301"/>
      <c r="U5090" s="246"/>
    </row>
    <row r="5091" spans="1:21" x14ac:dyDescent="0.25">
      <c r="A5091" s="294" t="s">
        <v>10783</v>
      </c>
      <c r="B5091" t="s">
        <v>572</v>
      </c>
      <c r="C5091" t="s">
        <v>573</v>
      </c>
      <c r="D5091" t="s">
        <v>574</v>
      </c>
      <c r="E5091" t="s">
        <v>10784</v>
      </c>
      <c r="F5091" t="s">
        <v>106</v>
      </c>
      <c r="G5091" t="s">
        <v>140</v>
      </c>
      <c r="H5091" t="s">
        <v>833</v>
      </c>
      <c r="I5091" s="200">
        <v>8625</v>
      </c>
      <c r="J5091" s="200"/>
      <c r="K5091" s="237">
        <v>209.17492999999999</v>
      </c>
      <c r="L5091" s="237"/>
      <c r="M5091" s="288">
        <v>41.23</v>
      </c>
      <c r="N5091" s="288"/>
      <c r="O5091" s="311">
        <v>8520</v>
      </c>
      <c r="P5091" s="298"/>
      <c r="Q5091" s="299">
        <v>208.43</v>
      </c>
      <c r="R5091" s="299"/>
      <c r="S5091" s="300">
        <v>40.880000000000003</v>
      </c>
      <c r="T5091" s="301"/>
      <c r="U5091" s="246"/>
    </row>
    <row r="5092" spans="1:21" x14ac:dyDescent="0.25">
      <c r="A5092" s="294" t="s">
        <v>10785</v>
      </c>
      <c r="B5092" t="s">
        <v>572</v>
      </c>
      <c r="C5092" t="s">
        <v>573</v>
      </c>
      <c r="D5092" t="s">
        <v>574</v>
      </c>
      <c r="E5092" t="s">
        <v>10786</v>
      </c>
      <c r="F5092" t="s">
        <v>106</v>
      </c>
      <c r="G5092" t="s">
        <v>140</v>
      </c>
      <c r="H5092" t="s">
        <v>896</v>
      </c>
      <c r="I5092" s="200">
        <v>0</v>
      </c>
      <c r="J5092" s="200"/>
      <c r="K5092" s="237">
        <v>0</v>
      </c>
      <c r="L5092" s="237"/>
      <c r="M5092" s="288">
        <v>0</v>
      </c>
      <c r="N5092" s="288"/>
      <c r="O5092" s="311">
        <v>0</v>
      </c>
      <c r="P5092" s="298"/>
      <c r="Q5092" s="299">
        <v>0</v>
      </c>
      <c r="R5092" s="299"/>
      <c r="S5092" s="300">
        <v>0</v>
      </c>
      <c r="T5092" s="301"/>
      <c r="U5092" s="246"/>
    </row>
    <row r="5093" spans="1:21" x14ac:dyDescent="0.25">
      <c r="A5093" s="294" t="s">
        <v>10787</v>
      </c>
      <c r="B5093" t="s">
        <v>572</v>
      </c>
      <c r="C5093" t="s">
        <v>573</v>
      </c>
      <c r="D5093" t="s">
        <v>574</v>
      </c>
      <c r="E5093" t="s">
        <v>10788</v>
      </c>
      <c r="F5093" t="s">
        <v>106</v>
      </c>
      <c r="G5093" t="s">
        <v>140</v>
      </c>
      <c r="H5093" t="s">
        <v>833</v>
      </c>
      <c r="I5093" s="200">
        <v>5748</v>
      </c>
      <c r="J5093" s="200"/>
      <c r="K5093" s="237">
        <v>179.8</v>
      </c>
      <c r="L5093" s="237"/>
      <c r="M5093" s="288">
        <v>31.97</v>
      </c>
      <c r="N5093" s="288"/>
      <c r="O5093" s="311">
        <v>6440</v>
      </c>
      <c r="P5093" s="298"/>
      <c r="Q5093" s="299">
        <v>182.63</v>
      </c>
      <c r="R5093" s="299"/>
      <c r="S5093" s="300">
        <v>35.26</v>
      </c>
      <c r="T5093" s="301"/>
      <c r="U5093" s="246"/>
    </row>
    <row r="5094" spans="1:21" x14ac:dyDescent="0.25">
      <c r="A5094" s="294" t="s">
        <v>10789</v>
      </c>
      <c r="B5094" t="s">
        <v>572</v>
      </c>
      <c r="C5094" t="s">
        <v>573</v>
      </c>
      <c r="D5094" t="s">
        <v>574</v>
      </c>
      <c r="E5094" t="s">
        <v>10790</v>
      </c>
      <c r="F5094" t="s">
        <v>106</v>
      </c>
      <c r="G5094" t="s">
        <v>140</v>
      </c>
      <c r="H5094" t="s">
        <v>896</v>
      </c>
      <c r="I5094" s="200">
        <v>0</v>
      </c>
      <c r="J5094" s="200"/>
      <c r="K5094" s="237">
        <v>16.100000000000001</v>
      </c>
      <c r="L5094" s="237"/>
      <c r="M5094" s="288">
        <v>0</v>
      </c>
      <c r="N5094" s="288"/>
      <c r="O5094" s="311">
        <v>0</v>
      </c>
      <c r="P5094" s="298"/>
      <c r="Q5094" s="299">
        <v>16.059999999999999</v>
      </c>
      <c r="R5094" s="299"/>
      <c r="S5094" s="300">
        <v>0</v>
      </c>
      <c r="T5094" s="301"/>
      <c r="U5094" s="246"/>
    </row>
    <row r="5095" spans="1:21" x14ac:dyDescent="0.25">
      <c r="A5095" s="294" t="s">
        <v>10791</v>
      </c>
      <c r="B5095" t="s">
        <v>572</v>
      </c>
      <c r="C5095" t="s">
        <v>573</v>
      </c>
      <c r="D5095" t="s">
        <v>574</v>
      </c>
      <c r="E5095" t="s">
        <v>10792</v>
      </c>
      <c r="F5095" t="s">
        <v>106</v>
      </c>
      <c r="G5095" t="s">
        <v>140</v>
      </c>
      <c r="H5095" t="s">
        <v>833</v>
      </c>
      <c r="I5095" s="200">
        <v>10000</v>
      </c>
      <c r="J5095" s="200"/>
      <c r="K5095" s="237">
        <v>323.98901000000001</v>
      </c>
      <c r="L5095" s="237"/>
      <c r="M5095" s="288">
        <v>30.87</v>
      </c>
      <c r="N5095" s="288"/>
      <c r="O5095" s="311">
        <v>14500</v>
      </c>
      <c r="P5095" s="298"/>
      <c r="Q5095" s="299">
        <v>326.26</v>
      </c>
      <c r="R5095" s="299"/>
      <c r="S5095" s="300">
        <v>44.44</v>
      </c>
      <c r="T5095" s="301"/>
      <c r="U5095" s="246"/>
    </row>
    <row r="5096" spans="1:21" x14ac:dyDescent="0.25">
      <c r="A5096" s="294" t="s">
        <v>10793</v>
      </c>
      <c r="B5096" t="s">
        <v>572</v>
      </c>
      <c r="C5096" t="s">
        <v>573</v>
      </c>
      <c r="D5096" t="s">
        <v>574</v>
      </c>
      <c r="E5096" t="s">
        <v>10794</v>
      </c>
      <c r="F5096" t="s">
        <v>106</v>
      </c>
      <c r="G5096" t="s">
        <v>140</v>
      </c>
      <c r="H5096" t="s">
        <v>833</v>
      </c>
      <c r="I5096" s="200">
        <v>265180</v>
      </c>
      <c r="J5096" s="200"/>
      <c r="K5096" s="237">
        <v>4088.6838499999999</v>
      </c>
      <c r="L5096" s="237"/>
      <c r="M5096" s="288">
        <v>64.86</v>
      </c>
      <c r="N5096" s="288"/>
      <c r="O5096" s="311">
        <v>285069</v>
      </c>
      <c r="P5096" s="298"/>
      <c r="Q5096" s="299">
        <v>4152.76</v>
      </c>
      <c r="R5096" s="299"/>
      <c r="S5096" s="300">
        <v>68.650000000000006</v>
      </c>
      <c r="T5096" s="301"/>
      <c r="U5096" s="246"/>
    </row>
    <row r="5097" spans="1:21" x14ac:dyDescent="0.25">
      <c r="A5097" s="294" t="s">
        <v>10795</v>
      </c>
      <c r="B5097" t="s">
        <v>572</v>
      </c>
      <c r="C5097" t="s">
        <v>573</v>
      </c>
      <c r="D5097" t="s">
        <v>574</v>
      </c>
      <c r="E5097" t="s">
        <v>10796</v>
      </c>
      <c r="F5097" t="s">
        <v>106</v>
      </c>
      <c r="G5097" t="s">
        <v>140</v>
      </c>
      <c r="H5097" t="s">
        <v>896</v>
      </c>
      <c r="I5097" s="200">
        <v>0</v>
      </c>
      <c r="J5097" s="200"/>
      <c r="K5097" s="237">
        <v>32.5</v>
      </c>
      <c r="L5097" s="237"/>
      <c r="M5097" s="288">
        <v>0</v>
      </c>
      <c r="N5097" s="288"/>
      <c r="O5097" s="311">
        <v>0</v>
      </c>
      <c r="P5097" s="298"/>
      <c r="Q5097" s="299">
        <v>30.96</v>
      </c>
      <c r="R5097" s="299"/>
      <c r="S5097" s="300">
        <v>0</v>
      </c>
      <c r="T5097" s="301"/>
      <c r="U5097" s="246"/>
    </row>
    <row r="5098" spans="1:21" x14ac:dyDescent="0.25">
      <c r="A5098" s="294" t="s">
        <v>10797</v>
      </c>
      <c r="B5098" t="s">
        <v>572</v>
      </c>
      <c r="C5098" t="s">
        <v>573</v>
      </c>
      <c r="D5098" t="s">
        <v>574</v>
      </c>
      <c r="E5098" t="s">
        <v>10798</v>
      </c>
      <c r="F5098" t="s">
        <v>106</v>
      </c>
      <c r="G5098" t="s">
        <v>140</v>
      </c>
      <c r="H5098" t="s">
        <v>896</v>
      </c>
      <c r="I5098" s="200">
        <v>0</v>
      </c>
      <c r="J5098" s="200"/>
      <c r="K5098" s="237">
        <v>20.9</v>
      </c>
      <c r="L5098" s="237"/>
      <c r="M5098" s="288">
        <v>0</v>
      </c>
      <c r="N5098" s="288"/>
      <c r="O5098" s="311">
        <v>0</v>
      </c>
      <c r="P5098" s="298"/>
      <c r="Q5098" s="299">
        <v>20.51</v>
      </c>
      <c r="R5098" s="299"/>
      <c r="S5098" s="300">
        <v>0</v>
      </c>
      <c r="T5098" s="301"/>
      <c r="U5098" s="246"/>
    </row>
    <row r="5099" spans="1:21" x14ac:dyDescent="0.25">
      <c r="A5099" s="294" t="s">
        <v>10799</v>
      </c>
      <c r="B5099" t="s">
        <v>572</v>
      </c>
      <c r="C5099" t="s">
        <v>573</v>
      </c>
      <c r="D5099" t="s">
        <v>574</v>
      </c>
      <c r="E5099" t="s">
        <v>538</v>
      </c>
      <c r="F5099" t="s">
        <v>106</v>
      </c>
      <c r="G5099" t="s">
        <v>140</v>
      </c>
      <c r="H5099" t="s">
        <v>833</v>
      </c>
      <c r="I5099" s="200">
        <v>1299</v>
      </c>
      <c r="J5099" s="200"/>
      <c r="K5099" s="237">
        <v>101.81222</v>
      </c>
      <c r="L5099" s="237"/>
      <c r="M5099" s="288">
        <v>12.76</v>
      </c>
      <c r="N5099" s="288"/>
      <c r="O5099" s="311">
        <v>1500</v>
      </c>
      <c r="P5099" s="298"/>
      <c r="Q5099" s="299">
        <v>102.96</v>
      </c>
      <c r="R5099" s="299"/>
      <c r="S5099" s="300">
        <v>14.57</v>
      </c>
      <c r="T5099" s="301"/>
      <c r="U5099" s="246"/>
    </row>
    <row r="5100" spans="1:21" x14ac:dyDescent="0.25">
      <c r="A5100" s="294" t="s">
        <v>10800</v>
      </c>
      <c r="B5100" t="s">
        <v>572</v>
      </c>
      <c r="C5100" t="s">
        <v>573</v>
      </c>
      <c r="D5100" t="s">
        <v>574</v>
      </c>
      <c r="E5100" t="s">
        <v>10801</v>
      </c>
      <c r="F5100" t="s">
        <v>106</v>
      </c>
      <c r="G5100" t="s">
        <v>140</v>
      </c>
      <c r="H5100" t="s">
        <v>833</v>
      </c>
      <c r="I5100" s="200">
        <v>3419</v>
      </c>
      <c r="J5100" s="200"/>
      <c r="K5100" s="237">
        <v>95.605029999999999</v>
      </c>
      <c r="L5100" s="237"/>
      <c r="M5100" s="288">
        <v>35.76</v>
      </c>
      <c r="N5100" s="288"/>
      <c r="O5100" s="311">
        <v>3995</v>
      </c>
      <c r="P5100" s="298"/>
      <c r="Q5100" s="299">
        <v>94.56</v>
      </c>
      <c r="R5100" s="299"/>
      <c r="S5100" s="300">
        <v>42.25</v>
      </c>
      <c r="T5100" s="301"/>
      <c r="U5100" s="246"/>
    </row>
    <row r="5101" spans="1:21" x14ac:dyDescent="0.25">
      <c r="A5101" s="294" t="s">
        <v>10802</v>
      </c>
      <c r="B5101" t="s">
        <v>572</v>
      </c>
      <c r="C5101" t="s">
        <v>573</v>
      </c>
      <c r="D5101" t="s">
        <v>574</v>
      </c>
      <c r="E5101" t="s">
        <v>10803</v>
      </c>
      <c r="F5101" t="s">
        <v>106</v>
      </c>
      <c r="G5101" t="s">
        <v>140</v>
      </c>
      <c r="H5101" t="s">
        <v>833</v>
      </c>
      <c r="I5101" s="200">
        <v>30491</v>
      </c>
      <c r="J5101" s="200"/>
      <c r="K5101" s="237">
        <v>595.30532000000005</v>
      </c>
      <c r="L5101" s="237"/>
      <c r="M5101" s="288">
        <v>51.22</v>
      </c>
      <c r="N5101" s="288"/>
      <c r="O5101" s="311">
        <v>32494</v>
      </c>
      <c r="P5101" s="298"/>
      <c r="Q5101" s="299">
        <v>610.59</v>
      </c>
      <c r="R5101" s="299"/>
      <c r="S5101" s="300">
        <v>53.22</v>
      </c>
      <c r="T5101" s="301"/>
      <c r="U5101" s="246"/>
    </row>
    <row r="5102" spans="1:21" x14ac:dyDescent="0.25">
      <c r="A5102" s="294" t="s">
        <v>10804</v>
      </c>
      <c r="B5102" t="s">
        <v>572</v>
      </c>
      <c r="C5102" t="s">
        <v>573</v>
      </c>
      <c r="D5102" t="s">
        <v>574</v>
      </c>
      <c r="E5102" t="s">
        <v>3594</v>
      </c>
      <c r="F5102" t="s">
        <v>106</v>
      </c>
      <c r="G5102" t="s">
        <v>140</v>
      </c>
      <c r="H5102" t="s">
        <v>833</v>
      </c>
      <c r="I5102" s="200">
        <v>3700</v>
      </c>
      <c r="J5102" s="200"/>
      <c r="K5102" s="237">
        <v>111.94620999999999</v>
      </c>
      <c r="L5102" s="237"/>
      <c r="M5102" s="288">
        <v>33.049999999999997</v>
      </c>
      <c r="N5102" s="288"/>
      <c r="O5102" s="311">
        <v>4700</v>
      </c>
      <c r="P5102" s="298"/>
      <c r="Q5102" s="299">
        <v>111.15</v>
      </c>
      <c r="R5102" s="299"/>
      <c r="S5102" s="300">
        <v>42.29</v>
      </c>
      <c r="T5102" s="301"/>
      <c r="U5102" s="246"/>
    </row>
    <row r="5103" spans="1:21" x14ac:dyDescent="0.25">
      <c r="A5103" s="294" t="s">
        <v>10805</v>
      </c>
      <c r="B5103" t="s">
        <v>572</v>
      </c>
      <c r="C5103" t="s">
        <v>573</v>
      </c>
      <c r="D5103" t="s">
        <v>574</v>
      </c>
      <c r="E5103" t="s">
        <v>10806</v>
      </c>
      <c r="F5103" t="s">
        <v>106</v>
      </c>
      <c r="G5103" t="s">
        <v>140</v>
      </c>
      <c r="H5103" t="s">
        <v>833</v>
      </c>
      <c r="I5103" s="200">
        <v>11400</v>
      </c>
      <c r="J5103" s="200"/>
      <c r="K5103" s="237">
        <v>223.91829000000001</v>
      </c>
      <c r="L5103" s="237"/>
      <c r="M5103" s="288">
        <v>50.91</v>
      </c>
      <c r="N5103" s="288"/>
      <c r="O5103" s="311">
        <v>12500</v>
      </c>
      <c r="P5103" s="298"/>
      <c r="Q5103" s="299">
        <v>221.28</v>
      </c>
      <c r="R5103" s="299"/>
      <c r="S5103" s="300">
        <v>56.49</v>
      </c>
      <c r="T5103" s="301"/>
      <c r="U5103" s="246"/>
    </row>
    <row r="5104" spans="1:21" x14ac:dyDescent="0.25">
      <c r="A5104" s="294" t="s">
        <v>10807</v>
      </c>
      <c r="B5104" t="s">
        <v>572</v>
      </c>
      <c r="C5104" t="s">
        <v>573</v>
      </c>
      <c r="D5104" t="s">
        <v>574</v>
      </c>
      <c r="E5104" t="s">
        <v>10808</v>
      </c>
      <c r="F5104" t="s">
        <v>106</v>
      </c>
      <c r="G5104" t="s">
        <v>140</v>
      </c>
      <c r="H5104" t="s">
        <v>896</v>
      </c>
      <c r="I5104" s="200">
        <v>0</v>
      </c>
      <c r="J5104" s="200"/>
      <c r="K5104" s="237">
        <v>18.2</v>
      </c>
      <c r="L5104" s="237"/>
      <c r="M5104" s="288">
        <v>0</v>
      </c>
      <c r="N5104" s="288"/>
      <c r="O5104" s="311">
        <v>0</v>
      </c>
      <c r="P5104" s="298"/>
      <c r="Q5104" s="299">
        <v>18.12</v>
      </c>
      <c r="R5104" s="299"/>
      <c r="S5104" s="300">
        <v>0</v>
      </c>
      <c r="T5104" s="301"/>
      <c r="U5104" s="246"/>
    </row>
    <row r="5105" spans="1:21" x14ac:dyDescent="0.25">
      <c r="A5105" s="294" t="s">
        <v>10809</v>
      </c>
      <c r="B5105" t="s">
        <v>572</v>
      </c>
      <c r="C5105" t="s">
        <v>573</v>
      </c>
      <c r="D5105" t="s">
        <v>574</v>
      </c>
      <c r="E5105" t="s">
        <v>2552</v>
      </c>
      <c r="F5105" t="s">
        <v>106</v>
      </c>
      <c r="G5105" t="s">
        <v>140</v>
      </c>
      <c r="H5105" t="s">
        <v>833</v>
      </c>
      <c r="I5105" s="200">
        <v>4600</v>
      </c>
      <c r="J5105" s="200"/>
      <c r="K5105" s="237">
        <v>130.62499</v>
      </c>
      <c r="L5105" s="237"/>
      <c r="M5105" s="288">
        <v>35.22</v>
      </c>
      <c r="N5105" s="288"/>
      <c r="O5105" s="311">
        <v>4635</v>
      </c>
      <c r="P5105" s="298"/>
      <c r="Q5105" s="299">
        <v>128.41999999999999</v>
      </c>
      <c r="R5105" s="299"/>
      <c r="S5105" s="300">
        <v>36.090000000000003</v>
      </c>
      <c r="T5105" s="301"/>
      <c r="U5105" s="246"/>
    </row>
    <row r="5106" spans="1:21" x14ac:dyDescent="0.25">
      <c r="A5106" s="294" t="s">
        <v>10810</v>
      </c>
      <c r="B5106" t="s">
        <v>572</v>
      </c>
      <c r="C5106" t="s">
        <v>573</v>
      </c>
      <c r="D5106" t="s">
        <v>574</v>
      </c>
      <c r="E5106" t="s">
        <v>10811</v>
      </c>
      <c r="F5106" t="s">
        <v>106</v>
      </c>
      <c r="G5106" t="s">
        <v>140</v>
      </c>
      <c r="H5106" t="s">
        <v>833</v>
      </c>
      <c r="I5106" s="200">
        <v>50</v>
      </c>
      <c r="J5106" s="200"/>
      <c r="K5106" s="237">
        <v>29.43149</v>
      </c>
      <c r="L5106" s="237"/>
      <c r="M5106" s="288">
        <v>1.7</v>
      </c>
      <c r="N5106" s="288"/>
      <c r="O5106" s="311">
        <v>55</v>
      </c>
      <c r="P5106" s="298"/>
      <c r="Q5106" s="299">
        <v>31.73</v>
      </c>
      <c r="R5106" s="299"/>
      <c r="S5106" s="300">
        <v>1.73</v>
      </c>
      <c r="T5106" s="301"/>
      <c r="U5106" s="246"/>
    </row>
    <row r="5107" spans="1:21" x14ac:dyDescent="0.25">
      <c r="A5107" s="294" t="s">
        <v>10812</v>
      </c>
      <c r="B5107" t="s">
        <v>572</v>
      </c>
      <c r="C5107" t="s">
        <v>573</v>
      </c>
      <c r="D5107" t="s">
        <v>574</v>
      </c>
      <c r="E5107" t="s">
        <v>10813</v>
      </c>
      <c r="F5107" t="s">
        <v>106</v>
      </c>
      <c r="G5107" t="s">
        <v>140</v>
      </c>
      <c r="H5107" t="s">
        <v>833</v>
      </c>
      <c r="I5107" s="200">
        <v>100</v>
      </c>
      <c r="J5107" s="200"/>
      <c r="K5107" s="237">
        <v>47.425330000000002</v>
      </c>
      <c r="L5107" s="237"/>
      <c r="M5107" s="288">
        <v>2.11</v>
      </c>
      <c r="N5107" s="288"/>
      <c r="O5107" s="311">
        <v>105</v>
      </c>
      <c r="P5107" s="298"/>
      <c r="Q5107" s="299">
        <v>49.78</v>
      </c>
      <c r="R5107" s="299"/>
      <c r="S5107" s="300">
        <v>2.11</v>
      </c>
      <c r="T5107" s="301"/>
      <c r="U5107" s="246"/>
    </row>
    <row r="5108" spans="1:21" x14ac:dyDescent="0.25">
      <c r="A5108" s="294" t="s">
        <v>10814</v>
      </c>
      <c r="B5108" t="s">
        <v>572</v>
      </c>
      <c r="C5108" t="s">
        <v>573</v>
      </c>
      <c r="D5108" t="s">
        <v>574</v>
      </c>
      <c r="E5108" t="s">
        <v>10815</v>
      </c>
      <c r="F5108" t="s">
        <v>106</v>
      </c>
      <c r="G5108" t="s">
        <v>140</v>
      </c>
      <c r="H5108" t="s">
        <v>896</v>
      </c>
      <c r="I5108" s="200">
        <v>0</v>
      </c>
      <c r="J5108" s="200"/>
      <c r="K5108" s="237">
        <v>36.200000000000003</v>
      </c>
      <c r="L5108" s="237"/>
      <c r="M5108" s="288">
        <v>0</v>
      </c>
      <c r="N5108" s="288"/>
      <c r="O5108" s="311">
        <v>0</v>
      </c>
      <c r="P5108" s="298"/>
      <c r="Q5108" s="299">
        <v>37.03</v>
      </c>
      <c r="R5108" s="299"/>
      <c r="S5108" s="300">
        <v>0</v>
      </c>
      <c r="T5108" s="301"/>
      <c r="U5108" s="246"/>
    </row>
    <row r="5109" spans="1:21" x14ac:dyDescent="0.25">
      <c r="A5109" s="294" t="s">
        <v>10816</v>
      </c>
      <c r="B5109" t="s">
        <v>572</v>
      </c>
      <c r="C5109" t="s">
        <v>573</v>
      </c>
      <c r="D5109" t="s">
        <v>574</v>
      </c>
      <c r="E5109" t="s">
        <v>10817</v>
      </c>
      <c r="F5109" t="s">
        <v>106</v>
      </c>
      <c r="G5109" t="s">
        <v>140</v>
      </c>
      <c r="H5109" t="s">
        <v>833</v>
      </c>
      <c r="I5109" s="200">
        <v>170</v>
      </c>
      <c r="J5109" s="200"/>
      <c r="K5109" s="237">
        <v>40</v>
      </c>
      <c r="L5109" s="237"/>
      <c r="M5109" s="288">
        <v>4.25</v>
      </c>
      <c r="N5109" s="288"/>
      <c r="O5109" s="311">
        <v>170</v>
      </c>
      <c r="P5109" s="298"/>
      <c r="Q5109" s="299">
        <v>39.79</v>
      </c>
      <c r="R5109" s="299"/>
      <c r="S5109" s="300">
        <v>4.2699999999999996</v>
      </c>
      <c r="T5109" s="301"/>
      <c r="U5109" s="246"/>
    </row>
    <row r="5110" spans="1:21" x14ac:dyDescent="0.25">
      <c r="A5110" s="294" t="s">
        <v>10818</v>
      </c>
      <c r="B5110" t="s">
        <v>572</v>
      </c>
      <c r="C5110" t="s">
        <v>573</v>
      </c>
      <c r="D5110" t="s">
        <v>574</v>
      </c>
      <c r="E5110" t="s">
        <v>10819</v>
      </c>
      <c r="F5110" t="s">
        <v>106</v>
      </c>
      <c r="G5110" t="s">
        <v>140</v>
      </c>
      <c r="H5110" t="s">
        <v>833</v>
      </c>
      <c r="I5110" s="200">
        <v>1120</v>
      </c>
      <c r="J5110" s="200"/>
      <c r="K5110" s="237">
        <v>105.1</v>
      </c>
      <c r="L5110" s="237"/>
      <c r="M5110" s="288">
        <v>10.66</v>
      </c>
      <c r="N5110" s="288"/>
      <c r="O5110" s="311">
        <v>1120</v>
      </c>
      <c r="P5110" s="298"/>
      <c r="Q5110" s="299">
        <v>105.88</v>
      </c>
      <c r="R5110" s="299"/>
      <c r="S5110" s="300">
        <v>10.58</v>
      </c>
      <c r="T5110" s="301"/>
      <c r="U5110" s="246"/>
    </row>
    <row r="5111" spans="1:21" x14ac:dyDescent="0.25">
      <c r="A5111" s="294" t="s">
        <v>10820</v>
      </c>
      <c r="B5111" t="s">
        <v>572</v>
      </c>
      <c r="C5111" t="s">
        <v>573</v>
      </c>
      <c r="D5111" t="s">
        <v>574</v>
      </c>
      <c r="E5111" t="s">
        <v>10821</v>
      </c>
      <c r="F5111" t="s">
        <v>106</v>
      </c>
      <c r="G5111" t="s">
        <v>140</v>
      </c>
      <c r="H5111" t="s">
        <v>896</v>
      </c>
      <c r="I5111" s="200">
        <v>0</v>
      </c>
      <c r="J5111" s="200"/>
      <c r="K5111" s="237">
        <v>60.1</v>
      </c>
      <c r="L5111" s="237"/>
      <c r="M5111" s="288">
        <v>0</v>
      </c>
      <c r="N5111" s="288"/>
      <c r="O5111" s="311">
        <v>0</v>
      </c>
      <c r="P5111" s="298"/>
      <c r="Q5111" s="299">
        <v>60.72</v>
      </c>
      <c r="R5111" s="299"/>
      <c r="S5111" s="300">
        <v>0</v>
      </c>
      <c r="T5111" s="301"/>
      <c r="U5111" s="246"/>
    </row>
    <row r="5112" spans="1:21" x14ac:dyDescent="0.25">
      <c r="A5112" s="294" t="s">
        <v>10822</v>
      </c>
      <c r="B5112" t="s">
        <v>572</v>
      </c>
      <c r="C5112" t="s">
        <v>573</v>
      </c>
      <c r="D5112" t="s">
        <v>574</v>
      </c>
      <c r="E5112" t="s">
        <v>10823</v>
      </c>
      <c r="F5112" t="s">
        <v>106</v>
      </c>
      <c r="G5112" t="s">
        <v>140</v>
      </c>
      <c r="H5112" t="s">
        <v>833</v>
      </c>
      <c r="I5112" s="200">
        <v>119834</v>
      </c>
      <c r="J5112" s="200"/>
      <c r="K5112" s="237">
        <v>1563.1</v>
      </c>
      <c r="L5112" s="237"/>
      <c r="M5112" s="288">
        <v>76.66</v>
      </c>
      <c r="N5112" s="288"/>
      <c r="O5112" s="311">
        <v>122232</v>
      </c>
      <c r="P5112" s="298"/>
      <c r="Q5112" s="299">
        <v>1634.78</v>
      </c>
      <c r="R5112" s="299"/>
      <c r="S5112" s="300">
        <v>74.77</v>
      </c>
      <c r="T5112" s="301"/>
      <c r="U5112" s="246"/>
    </row>
    <row r="5113" spans="1:21" x14ac:dyDescent="0.25">
      <c r="A5113" s="294" t="s">
        <v>10824</v>
      </c>
      <c r="B5113" t="s">
        <v>572</v>
      </c>
      <c r="C5113" t="s">
        <v>573</v>
      </c>
      <c r="D5113" t="s">
        <v>574</v>
      </c>
      <c r="E5113" t="s">
        <v>10825</v>
      </c>
      <c r="F5113" t="s">
        <v>106</v>
      </c>
      <c r="G5113" t="s">
        <v>140</v>
      </c>
      <c r="H5113" t="s">
        <v>896</v>
      </c>
      <c r="I5113" s="200">
        <v>0</v>
      </c>
      <c r="J5113" s="200"/>
      <c r="K5113" s="237">
        <v>17.899999999999999</v>
      </c>
      <c r="L5113" s="237"/>
      <c r="M5113" s="288">
        <v>0</v>
      </c>
      <c r="N5113" s="288"/>
      <c r="O5113" s="311">
        <v>0</v>
      </c>
      <c r="P5113" s="298"/>
      <c r="Q5113" s="299">
        <v>17.87</v>
      </c>
      <c r="R5113" s="299"/>
      <c r="S5113" s="300">
        <v>0</v>
      </c>
      <c r="T5113" s="301"/>
      <c r="U5113" s="246"/>
    </row>
    <row r="5114" spans="1:21" x14ac:dyDescent="0.25">
      <c r="A5114" s="294" t="s">
        <v>10826</v>
      </c>
      <c r="B5114" t="s">
        <v>572</v>
      </c>
      <c r="C5114" t="s">
        <v>573</v>
      </c>
      <c r="D5114" t="s">
        <v>574</v>
      </c>
      <c r="E5114" t="s">
        <v>10827</v>
      </c>
      <c r="F5114" t="s">
        <v>106</v>
      </c>
      <c r="G5114" t="s">
        <v>140</v>
      </c>
      <c r="H5114" t="s">
        <v>833</v>
      </c>
      <c r="I5114" s="200">
        <v>30188</v>
      </c>
      <c r="J5114" s="200"/>
      <c r="K5114" s="237">
        <v>562</v>
      </c>
      <c r="L5114" s="237"/>
      <c r="M5114" s="288">
        <v>53.71</v>
      </c>
      <c r="N5114" s="288"/>
      <c r="O5114" s="311">
        <v>30690</v>
      </c>
      <c r="P5114" s="298"/>
      <c r="Q5114" s="299">
        <v>568.36</v>
      </c>
      <c r="R5114" s="299"/>
      <c r="S5114" s="300">
        <v>54</v>
      </c>
      <c r="T5114" s="301"/>
      <c r="U5114" s="246"/>
    </row>
    <row r="5115" spans="1:21" x14ac:dyDescent="0.25">
      <c r="A5115" s="294" t="s">
        <v>10828</v>
      </c>
      <c r="B5115" t="s">
        <v>572</v>
      </c>
      <c r="C5115" t="s">
        <v>573</v>
      </c>
      <c r="D5115" t="s">
        <v>574</v>
      </c>
      <c r="E5115" t="s">
        <v>4138</v>
      </c>
      <c r="F5115" t="s">
        <v>106</v>
      </c>
      <c r="G5115" t="s">
        <v>140</v>
      </c>
      <c r="H5115" t="s">
        <v>896</v>
      </c>
      <c r="I5115" s="200">
        <v>0</v>
      </c>
      <c r="J5115" s="200"/>
      <c r="K5115" s="237">
        <v>34.9</v>
      </c>
      <c r="L5115" s="237"/>
      <c r="M5115" s="288">
        <v>0</v>
      </c>
      <c r="N5115" s="288"/>
      <c r="O5115" s="311">
        <v>0</v>
      </c>
      <c r="P5115" s="298"/>
      <c r="Q5115" s="299">
        <v>34.42</v>
      </c>
      <c r="R5115" s="299"/>
      <c r="S5115" s="300">
        <v>0</v>
      </c>
      <c r="T5115" s="301"/>
      <c r="U5115" s="246"/>
    </row>
    <row r="5116" spans="1:21" x14ac:dyDescent="0.25">
      <c r="A5116" s="294" t="s">
        <v>10829</v>
      </c>
      <c r="B5116" t="s">
        <v>572</v>
      </c>
      <c r="C5116" t="s">
        <v>573</v>
      </c>
      <c r="D5116" t="s">
        <v>574</v>
      </c>
      <c r="E5116" t="s">
        <v>1984</v>
      </c>
      <c r="F5116" t="s">
        <v>106</v>
      </c>
      <c r="G5116" t="s">
        <v>140</v>
      </c>
      <c r="H5116" t="s">
        <v>833</v>
      </c>
      <c r="I5116" s="200">
        <v>6714</v>
      </c>
      <c r="J5116" s="200"/>
      <c r="K5116" s="237">
        <v>149.30000000000001</v>
      </c>
      <c r="L5116" s="237"/>
      <c r="M5116" s="288">
        <v>44.97</v>
      </c>
      <c r="N5116" s="288"/>
      <c r="O5116" s="311">
        <v>9360</v>
      </c>
      <c r="P5116" s="298"/>
      <c r="Q5116" s="299">
        <v>149.26</v>
      </c>
      <c r="R5116" s="299"/>
      <c r="S5116" s="300">
        <v>62.71</v>
      </c>
      <c r="T5116" s="301"/>
      <c r="U5116" s="246"/>
    </row>
    <row r="5117" spans="1:21" x14ac:dyDescent="0.25">
      <c r="A5117" s="294" t="s">
        <v>10830</v>
      </c>
      <c r="B5117" t="s">
        <v>149</v>
      </c>
      <c r="C5117" t="s">
        <v>150</v>
      </c>
      <c r="D5117" t="s">
        <v>151</v>
      </c>
      <c r="E5117" t="s">
        <v>10831</v>
      </c>
      <c r="F5117" t="s">
        <v>106</v>
      </c>
      <c r="G5117" t="s">
        <v>97</v>
      </c>
      <c r="H5117" t="s">
        <v>896</v>
      </c>
      <c r="I5117" s="200">
        <v>0</v>
      </c>
      <c r="J5117" s="200"/>
      <c r="K5117" s="237">
        <v>127.15</v>
      </c>
      <c r="L5117" s="237"/>
      <c r="M5117" s="288">
        <v>0</v>
      </c>
      <c r="N5117" s="288"/>
      <c r="O5117" s="311">
        <v>0</v>
      </c>
      <c r="P5117" s="298"/>
      <c r="Q5117" s="299">
        <v>126.77</v>
      </c>
      <c r="R5117" s="299"/>
      <c r="S5117" s="300">
        <v>0</v>
      </c>
      <c r="T5117" s="301"/>
      <c r="U5117" s="246"/>
    </row>
    <row r="5118" spans="1:21" x14ac:dyDescent="0.25">
      <c r="A5118" s="294" t="s">
        <v>10832</v>
      </c>
      <c r="B5118" t="s">
        <v>149</v>
      </c>
      <c r="C5118" t="s">
        <v>150</v>
      </c>
      <c r="D5118" t="s">
        <v>151</v>
      </c>
      <c r="E5118" t="s">
        <v>151</v>
      </c>
      <c r="F5118" t="s">
        <v>106</v>
      </c>
      <c r="G5118" t="s">
        <v>97</v>
      </c>
      <c r="H5118" t="s">
        <v>833</v>
      </c>
      <c r="I5118" s="200">
        <v>313167</v>
      </c>
      <c r="J5118" s="200"/>
      <c r="K5118" s="237">
        <v>2125.4499999999998</v>
      </c>
      <c r="L5118" s="237"/>
      <c r="M5118" s="288">
        <v>147.34</v>
      </c>
      <c r="N5118" s="288"/>
      <c r="O5118" s="311">
        <v>331344</v>
      </c>
      <c r="P5118" s="298"/>
      <c r="Q5118" s="299">
        <v>2187.63</v>
      </c>
      <c r="R5118" s="299"/>
      <c r="S5118" s="300">
        <v>151.46</v>
      </c>
      <c r="T5118" s="301"/>
      <c r="U5118" s="246"/>
    </row>
    <row r="5119" spans="1:21" x14ac:dyDescent="0.25">
      <c r="A5119" s="294" t="s">
        <v>10833</v>
      </c>
      <c r="B5119" t="s">
        <v>149</v>
      </c>
      <c r="C5119" t="s">
        <v>150</v>
      </c>
      <c r="D5119" t="s">
        <v>151</v>
      </c>
      <c r="E5119" t="s">
        <v>10834</v>
      </c>
      <c r="F5119" t="s">
        <v>106</v>
      </c>
      <c r="G5119" t="s">
        <v>97</v>
      </c>
      <c r="H5119" t="s">
        <v>833</v>
      </c>
      <c r="I5119" s="200">
        <v>604817</v>
      </c>
      <c r="J5119" s="200"/>
      <c r="K5119" s="237">
        <v>4870.93</v>
      </c>
      <c r="L5119" s="237"/>
      <c r="M5119" s="288">
        <v>124.17</v>
      </c>
      <c r="N5119" s="288"/>
      <c r="O5119" s="311">
        <v>646304</v>
      </c>
      <c r="P5119" s="298"/>
      <c r="Q5119" s="299">
        <v>4888.43</v>
      </c>
      <c r="R5119" s="299"/>
      <c r="S5119" s="300">
        <v>132.21</v>
      </c>
      <c r="T5119" s="301"/>
      <c r="U5119" s="246"/>
    </row>
    <row r="5120" spans="1:21" x14ac:dyDescent="0.25">
      <c r="A5120" s="294" t="s">
        <v>10835</v>
      </c>
      <c r="B5120" t="s">
        <v>149</v>
      </c>
      <c r="C5120" t="s">
        <v>150</v>
      </c>
      <c r="D5120" t="s">
        <v>151</v>
      </c>
      <c r="E5120" t="s">
        <v>10836</v>
      </c>
      <c r="F5120" t="s">
        <v>106</v>
      </c>
      <c r="G5120" t="s">
        <v>97</v>
      </c>
      <c r="H5120" t="s">
        <v>833</v>
      </c>
      <c r="I5120" s="200">
        <v>91714</v>
      </c>
      <c r="J5120" s="200"/>
      <c r="K5120" s="237">
        <v>1168.94</v>
      </c>
      <c r="L5120" s="237"/>
      <c r="M5120" s="288">
        <v>78.459999999999994</v>
      </c>
      <c r="N5120" s="288"/>
      <c r="O5120" s="311">
        <v>111688</v>
      </c>
      <c r="P5120" s="298"/>
      <c r="Q5120" s="299">
        <v>1187.03</v>
      </c>
      <c r="R5120" s="299"/>
      <c r="S5120" s="300">
        <v>94.09</v>
      </c>
      <c r="T5120" s="301"/>
      <c r="U5120" s="246"/>
    </row>
    <row r="5121" spans="1:21" x14ac:dyDescent="0.25">
      <c r="A5121" s="294" t="s">
        <v>10837</v>
      </c>
      <c r="B5121" t="s">
        <v>149</v>
      </c>
      <c r="C5121" t="s">
        <v>150</v>
      </c>
      <c r="D5121" t="s">
        <v>151</v>
      </c>
      <c r="E5121" t="s">
        <v>10838</v>
      </c>
      <c r="F5121" t="s">
        <v>106</v>
      </c>
      <c r="G5121" t="s">
        <v>97</v>
      </c>
      <c r="H5121" t="s">
        <v>833</v>
      </c>
      <c r="I5121" s="200">
        <v>314636</v>
      </c>
      <c r="J5121" s="200"/>
      <c r="K5121" s="237">
        <v>2572.16</v>
      </c>
      <c r="L5121" s="237"/>
      <c r="M5121" s="288">
        <v>122.32</v>
      </c>
      <c r="N5121" s="288"/>
      <c r="O5121" s="311">
        <v>347583</v>
      </c>
      <c r="P5121" s="298"/>
      <c r="Q5121" s="299">
        <v>2588.67</v>
      </c>
      <c r="R5121" s="299"/>
      <c r="S5121" s="300">
        <v>134.27000000000001</v>
      </c>
      <c r="T5121" s="301"/>
      <c r="U5121" s="246"/>
    </row>
    <row r="5122" spans="1:21" x14ac:dyDescent="0.25">
      <c r="A5122" s="294" t="s">
        <v>10839</v>
      </c>
      <c r="B5122" t="s">
        <v>149</v>
      </c>
      <c r="C5122" t="s">
        <v>150</v>
      </c>
      <c r="D5122" t="s">
        <v>151</v>
      </c>
      <c r="E5122" t="s">
        <v>2530</v>
      </c>
      <c r="F5122" t="s">
        <v>106</v>
      </c>
      <c r="G5122" t="s">
        <v>97</v>
      </c>
      <c r="H5122" t="s">
        <v>833</v>
      </c>
      <c r="I5122" s="200">
        <v>53339</v>
      </c>
      <c r="J5122" s="200"/>
      <c r="K5122" s="237">
        <v>541.33000000000004</v>
      </c>
      <c r="L5122" s="237"/>
      <c r="M5122" s="288">
        <v>98.53</v>
      </c>
      <c r="N5122" s="288"/>
      <c r="O5122" s="311">
        <v>64000</v>
      </c>
      <c r="P5122" s="298"/>
      <c r="Q5122" s="299">
        <v>552.23</v>
      </c>
      <c r="R5122" s="299"/>
      <c r="S5122" s="300">
        <v>115.89</v>
      </c>
      <c r="T5122" s="301"/>
      <c r="U5122" s="246"/>
    </row>
    <row r="5123" spans="1:21" x14ac:dyDescent="0.25">
      <c r="A5123" s="294" t="s">
        <v>10840</v>
      </c>
      <c r="B5123" t="s">
        <v>149</v>
      </c>
      <c r="C5123" t="s">
        <v>150</v>
      </c>
      <c r="D5123" t="s">
        <v>151</v>
      </c>
      <c r="E5123" t="s">
        <v>10841</v>
      </c>
      <c r="F5123" t="s">
        <v>106</v>
      </c>
      <c r="G5123" t="s">
        <v>97</v>
      </c>
      <c r="H5123" t="s">
        <v>833</v>
      </c>
      <c r="I5123" s="200">
        <v>10250</v>
      </c>
      <c r="J5123" s="200"/>
      <c r="K5123" s="237">
        <v>312.77</v>
      </c>
      <c r="L5123" s="237"/>
      <c r="M5123" s="288">
        <v>32.770000000000003</v>
      </c>
      <c r="N5123" s="288"/>
      <c r="O5123" s="311">
        <v>10490</v>
      </c>
      <c r="P5123" s="298"/>
      <c r="Q5123" s="299">
        <v>313.14999999999998</v>
      </c>
      <c r="R5123" s="299"/>
      <c r="S5123" s="300">
        <v>33.5</v>
      </c>
      <c r="T5123" s="301"/>
      <c r="U5123" s="246"/>
    </row>
    <row r="5124" spans="1:21" x14ac:dyDescent="0.25">
      <c r="A5124" s="294" t="s">
        <v>10842</v>
      </c>
      <c r="B5124" t="s">
        <v>149</v>
      </c>
      <c r="C5124" t="s">
        <v>150</v>
      </c>
      <c r="D5124" t="s">
        <v>151</v>
      </c>
      <c r="E5124" t="s">
        <v>10843</v>
      </c>
      <c r="F5124" t="s">
        <v>106</v>
      </c>
      <c r="G5124" t="s">
        <v>97</v>
      </c>
      <c r="H5124" t="s">
        <v>833</v>
      </c>
      <c r="I5124" s="200">
        <v>206633</v>
      </c>
      <c r="J5124" s="200"/>
      <c r="K5124" s="237">
        <v>1944.58</v>
      </c>
      <c r="L5124" s="237"/>
      <c r="M5124" s="288">
        <v>106.26</v>
      </c>
      <c r="N5124" s="288"/>
      <c r="O5124" s="311">
        <v>214651</v>
      </c>
      <c r="P5124" s="298"/>
      <c r="Q5124" s="299">
        <v>1958.62</v>
      </c>
      <c r="R5124" s="299"/>
      <c r="S5124" s="300">
        <v>109.59</v>
      </c>
      <c r="T5124" s="301"/>
      <c r="U5124" s="246"/>
    </row>
    <row r="5125" spans="1:21" x14ac:dyDescent="0.25">
      <c r="A5125" s="294" t="s">
        <v>10844</v>
      </c>
      <c r="B5125" t="s">
        <v>149</v>
      </c>
      <c r="C5125" t="s">
        <v>150</v>
      </c>
      <c r="D5125" t="s">
        <v>151</v>
      </c>
      <c r="E5125" t="s">
        <v>10845</v>
      </c>
      <c r="F5125" t="s">
        <v>106</v>
      </c>
      <c r="G5125" t="s">
        <v>97</v>
      </c>
      <c r="H5125" t="s">
        <v>833</v>
      </c>
      <c r="I5125" s="200">
        <v>219270</v>
      </c>
      <c r="J5125" s="200"/>
      <c r="K5125" s="237">
        <v>1827.6</v>
      </c>
      <c r="L5125" s="237"/>
      <c r="M5125" s="288">
        <v>119.98</v>
      </c>
      <c r="N5125" s="288"/>
      <c r="O5125" s="311">
        <v>236020</v>
      </c>
      <c r="P5125" s="298"/>
      <c r="Q5125" s="299">
        <v>1839.2</v>
      </c>
      <c r="R5125" s="299"/>
      <c r="S5125" s="300">
        <v>128.33000000000001</v>
      </c>
      <c r="T5125" s="301"/>
      <c r="U5125" s="246"/>
    </row>
    <row r="5126" spans="1:21" x14ac:dyDescent="0.25">
      <c r="A5126" s="294" t="s">
        <v>10846</v>
      </c>
      <c r="B5126" t="s">
        <v>149</v>
      </c>
      <c r="C5126" t="s">
        <v>150</v>
      </c>
      <c r="D5126" t="s">
        <v>151</v>
      </c>
      <c r="E5126" t="s">
        <v>10847</v>
      </c>
      <c r="F5126" t="s">
        <v>106</v>
      </c>
      <c r="G5126" t="s">
        <v>97</v>
      </c>
      <c r="H5126" t="s">
        <v>833</v>
      </c>
      <c r="I5126" s="200">
        <v>311215</v>
      </c>
      <c r="J5126" s="200"/>
      <c r="K5126" s="237">
        <v>3757.01</v>
      </c>
      <c r="L5126" s="237"/>
      <c r="M5126" s="288">
        <v>82.84</v>
      </c>
      <c r="N5126" s="288"/>
      <c r="O5126" s="311">
        <v>340460</v>
      </c>
      <c r="P5126" s="298"/>
      <c r="Q5126" s="299">
        <v>3784.74</v>
      </c>
      <c r="R5126" s="299"/>
      <c r="S5126" s="300">
        <v>89.96</v>
      </c>
      <c r="T5126" s="301"/>
      <c r="U5126" s="246"/>
    </row>
    <row r="5127" spans="1:21" x14ac:dyDescent="0.25">
      <c r="A5127" s="294" t="s">
        <v>10848</v>
      </c>
      <c r="B5127" t="s">
        <v>149</v>
      </c>
      <c r="C5127" t="s">
        <v>150</v>
      </c>
      <c r="D5127" t="s">
        <v>151</v>
      </c>
      <c r="E5127" t="s">
        <v>10849</v>
      </c>
      <c r="F5127" t="s">
        <v>106</v>
      </c>
      <c r="G5127" t="s">
        <v>97</v>
      </c>
      <c r="H5127" t="s">
        <v>833</v>
      </c>
      <c r="I5127" s="200">
        <v>58082</v>
      </c>
      <c r="J5127" s="200"/>
      <c r="K5127" s="237">
        <v>634.88</v>
      </c>
      <c r="L5127" s="237"/>
      <c r="M5127" s="288">
        <v>91.49</v>
      </c>
      <c r="N5127" s="288"/>
      <c r="O5127" s="311">
        <v>62463</v>
      </c>
      <c r="P5127" s="298"/>
      <c r="Q5127" s="299">
        <v>656.44</v>
      </c>
      <c r="R5127" s="299"/>
      <c r="S5127" s="300">
        <v>95.15</v>
      </c>
      <c r="T5127" s="301"/>
      <c r="U5127" s="246"/>
    </row>
    <row r="5128" spans="1:21" x14ac:dyDescent="0.25">
      <c r="A5128" s="294" t="s">
        <v>10850</v>
      </c>
      <c r="B5128" t="s">
        <v>149</v>
      </c>
      <c r="C5128" t="s">
        <v>150</v>
      </c>
      <c r="D5128" t="s">
        <v>151</v>
      </c>
      <c r="E5128" t="s">
        <v>10851</v>
      </c>
      <c r="F5128" t="s">
        <v>106</v>
      </c>
      <c r="G5128" t="s">
        <v>97</v>
      </c>
      <c r="H5128" t="s">
        <v>833</v>
      </c>
      <c r="I5128" s="200">
        <v>6100</v>
      </c>
      <c r="J5128" s="200"/>
      <c r="K5128" s="237">
        <v>121.7</v>
      </c>
      <c r="L5128" s="237"/>
      <c r="M5128" s="288">
        <v>50.12</v>
      </c>
      <c r="N5128" s="288"/>
      <c r="O5128" s="311">
        <v>6394</v>
      </c>
      <c r="P5128" s="298"/>
      <c r="Q5128" s="299">
        <v>125.34</v>
      </c>
      <c r="R5128" s="299"/>
      <c r="S5128" s="300">
        <v>51.01</v>
      </c>
      <c r="T5128" s="301"/>
      <c r="U5128" s="246"/>
    </row>
    <row r="5129" spans="1:21" x14ac:dyDescent="0.25">
      <c r="A5129" s="294" t="s">
        <v>10852</v>
      </c>
      <c r="B5129" t="s">
        <v>149</v>
      </c>
      <c r="C5129" t="s">
        <v>150</v>
      </c>
      <c r="D5129" t="s">
        <v>151</v>
      </c>
      <c r="E5129" t="s">
        <v>10853</v>
      </c>
      <c r="F5129" t="s">
        <v>106</v>
      </c>
      <c r="G5129" t="s">
        <v>97</v>
      </c>
      <c r="H5129" t="s">
        <v>833</v>
      </c>
      <c r="I5129" s="200">
        <v>180043</v>
      </c>
      <c r="J5129" s="200"/>
      <c r="K5129" s="237">
        <v>2002.43</v>
      </c>
      <c r="L5129" s="237"/>
      <c r="M5129" s="288">
        <v>89.91</v>
      </c>
      <c r="N5129" s="288"/>
      <c r="O5129" s="311">
        <v>183613</v>
      </c>
      <c r="P5129" s="298"/>
      <c r="Q5129" s="299">
        <v>2003.29</v>
      </c>
      <c r="R5129" s="299"/>
      <c r="S5129" s="300">
        <v>91.66</v>
      </c>
      <c r="T5129" s="301"/>
      <c r="U5129" s="246"/>
    </row>
    <row r="5130" spans="1:21" x14ac:dyDescent="0.25">
      <c r="A5130" s="294" t="s">
        <v>10854</v>
      </c>
      <c r="B5130" t="s">
        <v>149</v>
      </c>
      <c r="C5130" t="s">
        <v>150</v>
      </c>
      <c r="D5130" t="s">
        <v>151</v>
      </c>
      <c r="E5130" t="s">
        <v>10855</v>
      </c>
      <c r="F5130" t="s">
        <v>106</v>
      </c>
      <c r="G5130" t="s">
        <v>97</v>
      </c>
      <c r="H5130" t="s">
        <v>833</v>
      </c>
      <c r="I5130" s="200">
        <v>172000</v>
      </c>
      <c r="J5130" s="200"/>
      <c r="K5130" s="237">
        <v>2441.5700000000002</v>
      </c>
      <c r="L5130" s="237"/>
      <c r="M5130" s="288">
        <v>70.45</v>
      </c>
      <c r="N5130" s="288"/>
      <c r="O5130" s="311">
        <v>172000</v>
      </c>
      <c r="P5130" s="298"/>
      <c r="Q5130" s="299">
        <v>2453.54</v>
      </c>
      <c r="R5130" s="299"/>
      <c r="S5130" s="300">
        <v>70.099999999999994</v>
      </c>
      <c r="T5130" s="301"/>
      <c r="U5130" s="246"/>
    </row>
    <row r="5131" spans="1:21" x14ac:dyDescent="0.25">
      <c r="A5131" s="294" t="s">
        <v>10856</v>
      </c>
      <c r="B5131" t="s">
        <v>149</v>
      </c>
      <c r="C5131" t="s">
        <v>150</v>
      </c>
      <c r="D5131" t="s">
        <v>151</v>
      </c>
      <c r="E5131" t="s">
        <v>10857</v>
      </c>
      <c r="F5131" t="s">
        <v>106</v>
      </c>
      <c r="G5131" t="s">
        <v>97</v>
      </c>
      <c r="H5131" t="s">
        <v>896</v>
      </c>
      <c r="I5131" s="200">
        <v>0</v>
      </c>
      <c r="J5131" s="200"/>
      <c r="K5131" s="237">
        <v>17.88</v>
      </c>
      <c r="L5131" s="237"/>
      <c r="M5131" s="288">
        <v>0</v>
      </c>
      <c r="N5131" s="288"/>
      <c r="O5131" s="311">
        <v>0</v>
      </c>
      <c r="P5131" s="298"/>
      <c r="Q5131" s="299">
        <v>17.88</v>
      </c>
      <c r="R5131" s="299"/>
      <c r="S5131" s="300">
        <v>0</v>
      </c>
      <c r="T5131" s="301"/>
      <c r="U5131" s="246"/>
    </row>
    <row r="5132" spans="1:21" x14ac:dyDescent="0.25">
      <c r="A5132" s="294" t="s">
        <v>10858</v>
      </c>
      <c r="B5132" t="s">
        <v>149</v>
      </c>
      <c r="C5132" t="s">
        <v>150</v>
      </c>
      <c r="D5132" t="s">
        <v>151</v>
      </c>
      <c r="E5132" t="s">
        <v>10859</v>
      </c>
      <c r="F5132" t="s">
        <v>106</v>
      </c>
      <c r="G5132" t="s">
        <v>97</v>
      </c>
      <c r="H5132" t="s">
        <v>833</v>
      </c>
      <c r="I5132" s="200">
        <v>25000</v>
      </c>
      <c r="J5132" s="200"/>
      <c r="K5132" s="237">
        <v>368.47</v>
      </c>
      <c r="L5132" s="237"/>
      <c r="M5132" s="288">
        <v>67.849999999999994</v>
      </c>
      <c r="N5132" s="288"/>
      <c r="O5132" s="311">
        <v>30000</v>
      </c>
      <c r="P5132" s="298"/>
      <c r="Q5132" s="299">
        <v>505.57</v>
      </c>
      <c r="R5132" s="299"/>
      <c r="S5132" s="300">
        <v>59.34</v>
      </c>
      <c r="T5132" s="301"/>
      <c r="U5132" s="246"/>
    </row>
    <row r="5133" spans="1:21" x14ac:dyDescent="0.25">
      <c r="A5133" s="294" t="s">
        <v>10860</v>
      </c>
      <c r="B5133" t="s">
        <v>149</v>
      </c>
      <c r="C5133" t="s">
        <v>150</v>
      </c>
      <c r="D5133" t="s">
        <v>151</v>
      </c>
      <c r="E5133" t="s">
        <v>10861</v>
      </c>
      <c r="F5133" t="s">
        <v>106</v>
      </c>
      <c r="G5133" t="s">
        <v>97</v>
      </c>
      <c r="H5133" t="s">
        <v>833</v>
      </c>
      <c r="I5133" s="200">
        <v>365625</v>
      </c>
      <c r="J5133" s="200"/>
      <c r="K5133" s="237">
        <v>2967.77</v>
      </c>
      <c r="L5133" s="237"/>
      <c r="M5133" s="288">
        <v>123.2</v>
      </c>
      <c r="N5133" s="288"/>
      <c r="O5133" s="311">
        <v>365625</v>
      </c>
      <c r="P5133" s="298"/>
      <c r="Q5133" s="299">
        <v>2986.67</v>
      </c>
      <c r="R5133" s="299"/>
      <c r="S5133" s="300">
        <v>122.42</v>
      </c>
      <c r="T5133" s="301"/>
      <c r="U5133" s="246"/>
    </row>
    <row r="5134" spans="1:21" x14ac:dyDescent="0.25">
      <c r="A5134" s="294" t="s">
        <v>10862</v>
      </c>
      <c r="B5134" t="s">
        <v>149</v>
      </c>
      <c r="C5134" t="s">
        <v>150</v>
      </c>
      <c r="D5134" t="s">
        <v>151</v>
      </c>
      <c r="E5134" t="s">
        <v>10863</v>
      </c>
      <c r="F5134" t="s">
        <v>106</v>
      </c>
      <c r="G5134" t="s">
        <v>97</v>
      </c>
      <c r="H5134" t="s">
        <v>896</v>
      </c>
      <c r="I5134" s="200">
        <v>0</v>
      </c>
      <c r="J5134" s="200"/>
      <c r="K5134" s="237">
        <v>12.69</v>
      </c>
      <c r="L5134" s="237"/>
      <c r="M5134" s="288">
        <v>0</v>
      </c>
      <c r="N5134" s="288"/>
      <c r="O5134" s="311">
        <v>0</v>
      </c>
      <c r="P5134" s="298"/>
      <c r="Q5134" s="299">
        <v>12.67</v>
      </c>
      <c r="R5134" s="299"/>
      <c r="S5134" s="300">
        <v>0</v>
      </c>
      <c r="T5134" s="301"/>
      <c r="U5134" s="246"/>
    </row>
    <row r="5135" spans="1:21" x14ac:dyDescent="0.25">
      <c r="A5135" s="294" t="s">
        <v>10864</v>
      </c>
      <c r="B5135" t="s">
        <v>149</v>
      </c>
      <c r="C5135" t="s">
        <v>150</v>
      </c>
      <c r="D5135" t="s">
        <v>151</v>
      </c>
      <c r="E5135" t="s">
        <v>10865</v>
      </c>
      <c r="F5135" t="s">
        <v>106</v>
      </c>
      <c r="G5135" t="s">
        <v>97</v>
      </c>
      <c r="H5135" t="s">
        <v>833</v>
      </c>
      <c r="I5135" s="200">
        <v>97122</v>
      </c>
      <c r="J5135" s="200"/>
      <c r="K5135" s="237">
        <v>1112.26</v>
      </c>
      <c r="L5135" s="237"/>
      <c r="M5135" s="288">
        <v>87.32</v>
      </c>
      <c r="N5135" s="288"/>
      <c r="O5135" s="311">
        <v>103817</v>
      </c>
      <c r="P5135" s="298"/>
      <c r="Q5135" s="299">
        <v>1165.57</v>
      </c>
      <c r="R5135" s="299"/>
      <c r="S5135" s="300">
        <v>89.07</v>
      </c>
      <c r="T5135" s="301"/>
      <c r="U5135" s="246"/>
    </row>
    <row r="5136" spans="1:21" x14ac:dyDescent="0.25">
      <c r="A5136" s="294" t="s">
        <v>10866</v>
      </c>
      <c r="B5136" t="s">
        <v>149</v>
      </c>
      <c r="C5136" t="s">
        <v>150</v>
      </c>
      <c r="D5136" t="s">
        <v>151</v>
      </c>
      <c r="E5136" t="s">
        <v>10867</v>
      </c>
      <c r="F5136" t="s">
        <v>106</v>
      </c>
      <c r="G5136" t="s">
        <v>97</v>
      </c>
      <c r="H5136" t="s">
        <v>833</v>
      </c>
      <c r="I5136" s="200">
        <v>20550</v>
      </c>
      <c r="J5136" s="200"/>
      <c r="K5136" s="237">
        <v>392.35</v>
      </c>
      <c r="L5136" s="237"/>
      <c r="M5136" s="288">
        <v>52.38</v>
      </c>
      <c r="N5136" s="288"/>
      <c r="O5136" s="311">
        <v>25000</v>
      </c>
      <c r="P5136" s="298"/>
      <c r="Q5136" s="299">
        <v>396.96</v>
      </c>
      <c r="R5136" s="299"/>
      <c r="S5136" s="300">
        <v>62.98</v>
      </c>
      <c r="T5136" s="301"/>
      <c r="U5136" s="246"/>
    </row>
    <row r="5137" spans="1:21" x14ac:dyDescent="0.25">
      <c r="A5137" s="294" t="s">
        <v>10868</v>
      </c>
      <c r="B5137" t="s">
        <v>149</v>
      </c>
      <c r="C5137" t="s">
        <v>150</v>
      </c>
      <c r="D5137" t="s">
        <v>151</v>
      </c>
      <c r="E5137" t="s">
        <v>10869</v>
      </c>
      <c r="F5137" t="s">
        <v>106</v>
      </c>
      <c r="G5137" t="s">
        <v>97</v>
      </c>
      <c r="H5137" t="s">
        <v>833</v>
      </c>
      <c r="I5137" s="200">
        <v>103650</v>
      </c>
      <c r="J5137" s="200"/>
      <c r="K5137" s="237">
        <v>1465.65</v>
      </c>
      <c r="L5137" s="237"/>
      <c r="M5137" s="288">
        <v>70.72</v>
      </c>
      <c r="N5137" s="288"/>
      <c r="O5137" s="311">
        <v>113580</v>
      </c>
      <c r="P5137" s="298"/>
      <c r="Q5137" s="299">
        <v>1463.02</v>
      </c>
      <c r="R5137" s="299"/>
      <c r="S5137" s="300">
        <v>77.63</v>
      </c>
      <c r="T5137" s="301"/>
      <c r="U5137" s="246"/>
    </row>
    <row r="5138" spans="1:21" x14ac:dyDescent="0.25">
      <c r="A5138" s="294" t="s">
        <v>10870</v>
      </c>
      <c r="B5138" t="s">
        <v>149</v>
      </c>
      <c r="C5138" t="s">
        <v>150</v>
      </c>
      <c r="D5138" t="s">
        <v>151</v>
      </c>
      <c r="E5138" t="s">
        <v>10871</v>
      </c>
      <c r="F5138" t="s">
        <v>106</v>
      </c>
      <c r="G5138" t="s">
        <v>97</v>
      </c>
      <c r="H5138" t="s">
        <v>833</v>
      </c>
      <c r="I5138" s="200">
        <v>15000</v>
      </c>
      <c r="J5138" s="200"/>
      <c r="K5138" s="237">
        <v>284.02999999999997</v>
      </c>
      <c r="L5138" s="237"/>
      <c r="M5138" s="288">
        <v>52.81</v>
      </c>
      <c r="N5138" s="288"/>
      <c r="O5138" s="311">
        <v>18000</v>
      </c>
      <c r="P5138" s="298"/>
      <c r="Q5138" s="299">
        <v>287.05</v>
      </c>
      <c r="R5138" s="299"/>
      <c r="S5138" s="300">
        <v>62.71</v>
      </c>
      <c r="T5138" s="301"/>
      <c r="U5138" s="246"/>
    </row>
    <row r="5139" spans="1:21" x14ac:dyDescent="0.25">
      <c r="A5139" s="294" t="s">
        <v>10872</v>
      </c>
      <c r="B5139" t="s">
        <v>149</v>
      </c>
      <c r="C5139" t="s">
        <v>150</v>
      </c>
      <c r="D5139" t="s">
        <v>151</v>
      </c>
      <c r="E5139" t="s">
        <v>10873</v>
      </c>
      <c r="F5139" t="s">
        <v>106</v>
      </c>
      <c r="G5139" t="s">
        <v>97</v>
      </c>
      <c r="H5139" t="s">
        <v>833</v>
      </c>
      <c r="I5139" s="200">
        <v>242325</v>
      </c>
      <c r="J5139" s="200"/>
      <c r="K5139" s="237">
        <v>2353.09</v>
      </c>
      <c r="L5139" s="237"/>
      <c r="M5139" s="288">
        <v>102.98</v>
      </c>
      <c r="N5139" s="288"/>
      <c r="O5139" s="311">
        <v>248500</v>
      </c>
      <c r="P5139" s="298"/>
      <c r="Q5139" s="299">
        <v>2366.0100000000002</v>
      </c>
      <c r="R5139" s="299"/>
      <c r="S5139" s="300">
        <v>105.03</v>
      </c>
      <c r="T5139" s="301"/>
      <c r="U5139" s="246"/>
    </row>
    <row r="5140" spans="1:21" x14ac:dyDescent="0.25">
      <c r="A5140" s="294" t="s">
        <v>10874</v>
      </c>
      <c r="B5140" t="s">
        <v>149</v>
      </c>
      <c r="C5140" t="s">
        <v>150</v>
      </c>
      <c r="D5140" t="s">
        <v>151</v>
      </c>
      <c r="E5140" t="s">
        <v>10875</v>
      </c>
      <c r="F5140" t="s">
        <v>106</v>
      </c>
      <c r="G5140" t="s">
        <v>97</v>
      </c>
      <c r="H5140" t="s">
        <v>896</v>
      </c>
      <c r="I5140" s="200">
        <v>0</v>
      </c>
      <c r="J5140" s="200"/>
      <c r="K5140" s="237">
        <v>19.02</v>
      </c>
      <c r="L5140" s="237"/>
      <c r="M5140" s="288">
        <v>0</v>
      </c>
      <c r="N5140" s="288"/>
      <c r="O5140" s="311">
        <v>0</v>
      </c>
      <c r="P5140" s="298"/>
      <c r="Q5140" s="299">
        <v>20.010000000000002</v>
      </c>
      <c r="R5140" s="299"/>
      <c r="S5140" s="300">
        <v>0</v>
      </c>
      <c r="T5140" s="301"/>
      <c r="U5140" s="246"/>
    </row>
    <row r="5141" spans="1:21" x14ac:dyDescent="0.25">
      <c r="A5141" s="294" t="s">
        <v>10876</v>
      </c>
      <c r="B5141" t="s">
        <v>218</v>
      </c>
      <c r="C5141" t="s">
        <v>219</v>
      </c>
      <c r="D5141" t="s">
        <v>220</v>
      </c>
      <c r="E5141" t="s">
        <v>8921</v>
      </c>
      <c r="F5141" t="s">
        <v>106</v>
      </c>
      <c r="G5141" t="s">
        <v>97</v>
      </c>
      <c r="H5141" t="s">
        <v>833</v>
      </c>
      <c r="I5141" s="200">
        <v>279360</v>
      </c>
      <c r="J5141" s="200"/>
      <c r="K5141" s="237">
        <v>2468.3000000000002</v>
      </c>
      <c r="L5141" s="237"/>
      <c r="M5141" s="288">
        <v>113.18</v>
      </c>
      <c r="N5141" s="288"/>
      <c r="O5141" s="311">
        <v>292176</v>
      </c>
      <c r="P5141" s="298"/>
      <c r="Q5141" s="299">
        <v>2530.9</v>
      </c>
      <c r="R5141" s="299"/>
      <c r="S5141" s="300">
        <v>115.44</v>
      </c>
      <c r="T5141" s="301"/>
      <c r="U5141" s="246"/>
    </row>
    <row r="5142" spans="1:21" x14ac:dyDescent="0.25">
      <c r="A5142" s="294" t="s">
        <v>10877</v>
      </c>
      <c r="B5142" t="s">
        <v>218</v>
      </c>
      <c r="C5142" t="s">
        <v>219</v>
      </c>
      <c r="D5142" t="s">
        <v>220</v>
      </c>
      <c r="E5142" t="s">
        <v>10878</v>
      </c>
      <c r="F5142" t="s">
        <v>106</v>
      </c>
      <c r="G5142" t="s">
        <v>97</v>
      </c>
      <c r="H5142" t="s">
        <v>833</v>
      </c>
      <c r="I5142" s="200">
        <v>7147</v>
      </c>
      <c r="J5142" s="200"/>
      <c r="K5142" s="237">
        <v>143.6</v>
      </c>
      <c r="L5142" s="237"/>
      <c r="M5142" s="288">
        <v>49.77</v>
      </c>
      <c r="N5142" s="288"/>
      <c r="O5142" s="311">
        <v>9110</v>
      </c>
      <c r="P5142" s="298"/>
      <c r="Q5142" s="299">
        <v>143</v>
      </c>
      <c r="R5142" s="299"/>
      <c r="S5142" s="300">
        <v>63.7</v>
      </c>
      <c r="T5142" s="301"/>
      <c r="U5142" s="246"/>
    </row>
    <row r="5143" spans="1:21" x14ac:dyDescent="0.25">
      <c r="A5143" s="294" t="s">
        <v>10879</v>
      </c>
      <c r="B5143" t="s">
        <v>218</v>
      </c>
      <c r="C5143" t="s">
        <v>219</v>
      </c>
      <c r="D5143" t="s">
        <v>220</v>
      </c>
      <c r="E5143" t="s">
        <v>10880</v>
      </c>
      <c r="F5143" t="s">
        <v>106</v>
      </c>
      <c r="G5143" t="s">
        <v>97</v>
      </c>
      <c r="H5143" t="s">
        <v>833</v>
      </c>
      <c r="I5143" s="200">
        <v>712</v>
      </c>
      <c r="J5143" s="200"/>
      <c r="K5143" s="237">
        <v>14.3</v>
      </c>
      <c r="L5143" s="237"/>
      <c r="M5143" s="288">
        <v>49.77</v>
      </c>
      <c r="N5143" s="288"/>
      <c r="O5143" s="311">
        <v>1108</v>
      </c>
      <c r="P5143" s="298"/>
      <c r="Q5143" s="299">
        <v>17.399999999999999</v>
      </c>
      <c r="R5143" s="299"/>
      <c r="S5143" s="300">
        <v>63.7</v>
      </c>
      <c r="T5143" s="301"/>
      <c r="U5143" s="246"/>
    </row>
    <row r="5144" spans="1:21" x14ac:dyDescent="0.25">
      <c r="A5144" s="294" t="s">
        <v>10881</v>
      </c>
      <c r="B5144" t="s">
        <v>218</v>
      </c>
      <c r="C5144" t="s">
        <v>219</v>
      </c>
      <c r="D5144" t="s">
        <v>220</v>
      </c>
      <c r="E5144" t="s">
        <v>10882</v>
      </c>
      <c r="F5144" t="s">
        <v>106</v>
      </c>
      <c r="G5144" t="s">
        <v>97</v>
      </c>
      <c r="H5144" t="s">
        <v>833</v>
      </c>
      <c r="I5144" s="200">
        <v>217915</v>
      </c>
      <c r="J5144" s="200"/>
      <c r="K5144" s="237">
        <v>2404</v>
      </c>
      <c r="L5144" s="237"/>
      <c r="M5144" s="288">
        <v>90.65</v>
      </c>
      <c r="N5144" s="288"/>
      <c r="O5144" s="311">
        <v>215515</v>
      </c>
      <c r="P5144" s="298"/>
      <c r="Q5144" s="299">
        <v>2468.8000000000002</v>
      </c>
      <c r="R5144" s="299"/>
      <c r="S5144" s="300">
        <v>87.3</v>
      </c>
      <c r="T5144" s="301"/>
      <c r="U5144" s="246"/>
    </row>
    <row r="5145" spans="1:21" x14ac:dyDescent="0.25">
      <c r="A5145" s="294" t="s">
        <v>10883</v>
      </c>
      <c r="B5145" t="s">
        <v>218</v>
      </c>
      <c r="C5145" t="s">
        <v>219</v>
      </c>
      <c r="D5145" t="s">
        <v>220</v>
      </c>
      <c r="E5145" t="s">
        <v>10884</v>
      </c>
      <c r="F5145" t="s">
        <v>106</v>
      </c>
      <c r="G5145" t="s">
        <v>97</v>
      </c>
      <c r="H5145" t="s">
        <v>896</v>
      </c>
      <c r="I5145" s="200">
        <v>0</v>
      </c>
      <c r="J5145" s="200"/>
      <c r="K5145" s="237">
        <v>38.200000000000003</v>
      </c>
      <c r="L5145" s="237"/>
      <c r="M5145" s="288">
        <v>0</v>
      </c>
      <c r="N5145" s="288"/>
      <c r="O5145" s="311">
        <v>0</v>
      </c>
      <c r="P5145" s="298"/>
      <c r="Q5145" s="299">
        <v>42.7</v>
      </c>
      <c r="R5145" s="299"/>
      <c r="S5145" s="300">
        <v>0</v>
      </c>
      <c r="T5145" s="301"/>
      <c r="U5145" s="246"/>
    </row>
    <row r="5146" spans="1:21" x14ac:dyDescent="0.25">
      <c r="A5146" s="294" t="s">
        <v>10885</v>
      </c>
      <c r="B5146" t="s">
        <v>218</v>
      </c>
      <c r="C5146" t="s">
        <v>219</v>
      </c>
      <c r="D5146" t="s">
        <v>220</v>
      </c>
      <c r="E5146" t="s">
        <v>10886</v>
      </c>
      <c r="F5146" t="s">
        <v>106</v>
      </c>
      <c r="G5146" t="s">
        <v>97</v>
      </c>
      <c r="H5146" t="s">
        <v>833</v>
      </c>
      <c r="I5146" s="200">
        <v>420182</v>
      </c>
      <c r="J5146" s="200"/>
      <c r="K5146" s="237">
        <v>4504</v>
      </c>
      <c r="L5146" s="237"/>
      <c r="M5146" s="288">
        <v>93.29</v>
      </c>
      <c r="N5146" s="288"/>
      <c r="O5146" s="311">
        <v>432255</v>
      </c>
      <c r="P5146" s="298"/>
      <c r="Q5146" s="299">
        <v>4542.6000000000004</v>
      </c>
      <c r="R5146" s="299"/>
      <c r="S5146" s="300">
        <v>95.16</v>
      </c>
      <c r="T5146" s="301"/>
      <c r="U5146" s="246"/>
    </row>
    <row r="5147" spans="1:21" x14ac:dyDescent="0.25">
      <c r="A5147" s="294" t="s">
        <v>10887</v>
      </c>
      <c r="B5147" t="s">
        <v>218</v>
      </c>
      <c r="C5147" t="s">
        <v>219</v>
      </c>
      <c r="D5147" t="s">
        <v>220</v>
      </c>
      <c r="E5147" t="s">
        <v>10888</v>
      </c>
      <c r="F5147" t="s">
        <v>106</v>
      </c>
      <c r="G5147" t="s">
        <v>97</v>
      </c>
      <c r="H5147" t="s">
        <v>833</v>
      </c>
      <c r="I5147" s="200">
        <v>26041</v>
      </c>
      <c r="J5147" s="200"/>
      <c r="K5147" s="237">
        <v>514.29999999999995</v>
      </c>
      <c r="L5147" s="237"/>
      <c r="M5147" s="288">
        <v>50.63</v>
      </c>
      <c r="N5147" s="288"/>
      <c r="O5147" s="311">
        <v>27925</v>
      </c>
      <c r="P5147" s="298"/>
      <c r="Q5147" s="299">
        <v>516.70000000000005</v>
      </c>
      <c r="R5147" s="299"/>
      <c r="S5147" s="300">
        <v>54.04</v>
      </c>
      <c r="T5147" s="301"/>
      <c r="U5147" s="246"/>
    </row>
    <row r="5148" spans="1:21" x14ac:dyDescent="0.25">
      <c r="A5148" s="294" t="s">
        <v>10889</v>
      </c>
      <c r="B5148" t="s">
        <v>218</v>
      </c>
      <c r="C5148" t="s">
        <v>219</v>
      </c>
      <c r="D5148" t="s">
        <v>220</v>
      </c>
      <c r="E5148" t="s">
        <v>10890</v>
      </c>
      <c r="F5148" t="s">
        <v>106</v>
      </c>
      <c r="G5148" t="s">
        <v>97</v>
      </c>
      <c r="H5148" t="s">
        <v>833</v>
      </c>
      <c r="I5148" s="200">
        <v>13500</v>
      </c>
      <c r="J5148" s="200"/>
      <c r="K5148" s="237">
        <v>215</v>
      </c>
      <c r="L5148" s="237"/>
      <c r="M5148" s="288">
        <v>62.79</v>
      </c>
      <c r="N5148" s="288"/>
      <c r="O5148" s="311">
        <v>14500</v>
      </c>
      <c r="P5148" s="298"/>
      <c r="Q5148" s="299">
        <v>217.3</v>
      </c>
      <c r="R5148" s="299"/>
      <c r="S5148" s="300">
        <v>66.73</v>
      </c>
      <c r="T5148" s="301"/>
      <c r="U5148" s="246"/>
    </row>
    <row r="5149" spans="1:21" x14ac:dyDescent="0.25">
      <c r="A5149" s="294" t="s">
        <v>10891</v>
      </c>
      <c r="B5149" t="s">
        <v>218</v>
      </c>
      <c r="C5149" t="s">
        <v>219</v>
      </c>
      <c r="D5149" t="s">
        <v>220</v>
      </c>
      <c r="E5149" t="s">
        <v>10892</v>
      </c>
      <c r="F5149" t="s">
        <v>106</v>
      </c>
      <c r="G5149" t="s">
        <v>97</v>
      </c>
      <c r="H5149" t="s">
        <v>833</v>
      </c>
      <c r="I5149" s="200">
        <v>1215</v>
      </c>
      <c r="J5149" s="200"/>
      <c r="K5149" s="237">
        <v>24</v>
      </c>
      <c r="L5149" s="237"/>
      <c r="M5149" s="288">
        <v>50.63</v>
      </c>
      <c r="N5149" s="288"/>
      <c r="O5149" s="311">
        <v>1292</v>
      </c>
      <c r="P5149" s="298"/>
      <c r="Q5149" s="299">
        <v>23.9</v>
      </c>
      <c r="R5149" s="299"/>
      <c r="S5149" s="300">
        <v>54.04</v>
      </c>
      <c r="T5149" s="301"/>
      <c r="U5149" s="246"/>
    </row>
    <row r="5150" spans="1:21" x14ac:dyDescent="0.25">
      <c r="A5150" s="294" t="s">
        <v>10893</v>
      </c>
      <c r="B5150" t="s">
        <v>218</v>
      </c>
      <c r="C5150" t="s">
        <v>219</v>
      </c>
      <c r="D5150" t="s">
        <v>220</v>
      </c>
      <c r="E5150" t="s">
        <v>10894</v>
      </c>
      <c r="F5150" t="s">
        <v>106</v>
      </c>
      <c r="G5150" t="s">
        <v>97</v>
      </c>
      <c r="H5150" t="s">
        <v>833</v>
      </c>
      <c r="I5150" s="200">
        <v>58000</v>
      </c>
      <c r="J5150" s="200"/>
      <c r="K5150" s="237">
        <v>939.3</v>
      </c>
      <c r="L5150" s="237"/>
      <c r="M5150" s="288">
        <v>61.75</v>
      </c>
      <c r="N5150" s="288"/>
      <c r="O5150" s="311">
        <v>58700</v>
      </c>
      <c r="P5150" s="298"/>
      <c r="Q5150" s="299">
        <v>941.5</v>
      </c>
      <c r="R5150" s="299"/>
      <c r="S5150" s="300">
        <v>62.35</v>
      </c>
      <c r="T5150" s="301"/>
      <c r="U5150" s="246"/>
    </row>
    <row r="5151" spans="1:21" x14ac:dyDescent="0.25">
      <c r="A5151" s="294" t="s">
        <v>10895</v>
      </c>
      <c r="B5151" t="s">
        <v>218</v>
      </c>
      <c r="C5151" t="s">
        <v>219</v>
      </c>
      <c r="D5151" t="s">
        <v>220</v>
      </c>
      <c r="E5151" t="s">
        <v>10896</v>
      </c>
      <c r="F5151" t="s">
        <v>106</v>
      </c>
      <c r="G5151" t="s">
        <v>97</v>
      </c>
      <c r="H5151" t="s">
        <v>896</v>
      </c>
      <c r="I5151" s="200">
        <v>0</v>
      </c>
      <c r="J5151" s="200"/>
      <c r="K5151" s="237">
        <v>234.7</v>
      </c>
      <c r="L5151" s="237"/>
      <c r="M5151" s="288">
        <v>0</v>
      </c>
      <c r="N5151" s="288"/>
      <c r="O5151" s="311">
        <v>0</v>
      </c>
      <c r="P5151" s="298"/>
      <c r="Q5151" s="299">
        <v>254.9</v>
      </c>
      <c r="R5151" s="299"/>
      <c r="S5151" s="300">
        <v>0</v>
      </c>
      <c r="T5151" s="301"/>
      <c r="U5151" s="246"/>
    </row>
    <row r="5152" spans="1:21" x14ac:dyDescent="0.25">
      <c r="A5152" s="294" t="s">
        <v>10897</v>
      </c>
      <c r="B5152" t="s">
        <v>218</v>
      </c>
      <c r="C5152" t="s">
        <v>219</v>
      </c>
      <c r="D5152" t="s">
        <v>220</v>
      </c>
      <c r="E5152" t="s">
        <v>10898</v>
      </c>
      <c r="F5152" t="s">
        <v>106</v>
      </c>
      <c r="G5152" t="s">
        <v>97</v>
      </c>
      <c r="H5152" t="s">
        <v>833</v>
      </c>
      <c r="I5152" s="200">
        <v>44000</v>
      </c>
      <c r="J5152" s="200"/>
      <c r="K5152" s="237">
        <v>885.7</v>
      </c>
      <c r="L5152" s="237"/>
      <c r="M5152" s="288">
        <v>49.68</v>
      </c>
      <c r="N5152" s="288"/>
      <c r="O5152" s="311">
        <v>46200</v>
      </c>
      <c r="P5152" s="298"/>
      <c r="Q5152" s="299">
        <v>897.4</v>
      </c>
      <c r="R5152" s="299"/>
      <c r="S5152" s="300">
        <v>51.48</v>
      </c>
      <c r="T5152" s="301"/>
      <c r="U5152" s="246"/>
    </row>
    <row r="5153" spans="1:21" x14ac:dyDescent="0.25">
      <c r="A5153" s="294" t="s">
        <v>10899</v>
      </c>
      <c r="B5153" t="s">
        <v>218</v>
      </c>
      <c r="C5153" t="s">
        <v>219</v>
      </c>
      <c r="D5153" t="s">
        <v>220</v>
      </c>
      <c r="E5153" t="s">
        <v>10900</v>
      </c>
      <c r="F5153" t="s">
        <v>106</v>
      </c>
      <c r="G5153" t="s">
        <v>97</v>
      </c>
      <c r="H5153" t="s">
        <v>833</v>
      </c>
      <c r="I5153" s="200">
        <v>10600</v>
      </c>
      <c r="J5153" s="200"/>
      <c r="K5153" s="237">
        <v>149</v>
      </c>
      <c r="L5153" s="237"/>
      <c r="M5153" s="288">
        <v>71.14</v>
      </c>
      <c r="N5153" s="288"/>
      <c r="O5153" s="311">
        <v>11550</v>
      </c>
      <c r="P5153" s="298"/>
      <c r="Q5153" s="299">
        <v>148</v>
      </c>
      <c r="R5153" s="299"/>
      <c r="S5153" s="300">
        <v>78.040000000000006</v>
      </c>
      <c r="T5153" s="301"/>
      <c r="U5153" s="246"/>
    </row>
    <row r="5154" spans="1:21" x14ac:dyDescent="0.25">
      <c r="A5154" s="294" t="s">
        <v>10901</v>
      </c>
      <c r="B5154" t="s">
        <v>218</v>
      </c>
      <c r="C5154" t="s">
        <v>219</v>
      </c>
      <c r="D5154" t="s">
        <v>220</v>
      </c>
      <c r="E5154" t="s">
        <v>10902</v>
      </c>
      <c r="F5154" t="s">
        <v>106</v>
      </c>
      <c r="G5154" t="s">
        <v>97</v>
      </c>
      <c r="H5154" t="s">
        <v>833</v>
      </c>
      <c r="I5154" s="200">
        <v>543865</v>
      </c>
      <c r="J5154" s="200"/>
      <c r="K5154" s="237">
        <v>2889.8</v>
      </c>
      <c r="L5154" s="237"/>
      <c r="M5154" s="288">
        <v>188.2</v>
      </c>
      <c r="N5154" s="288"/>
      <c r="O5154" s="311">
        <v>508940</v>
      </c>
      <c r="P5154" s="298"/>
      <c r="Q5154" s="299">
        <v>2956.9</v>
      </c>
      <c r="R5154" s="299"/>
      <c r="S5154" s="300">
        <v>172.12</v>
      </c>
      <c r="T5154" s="301"/>
      <c r="U5154" s="246"/>
    </row>
    <row r="5155" spans="1:21" x14ac:dyDescent="0.25">
      <c r="A5155" s="294" t="s">
        <v>10903</v>
      </c>
      <c r="B5155" t="s">
        <v>218</v>
      </c>
      <c r="C5155" t="s">
        <v>219</v>
      </c>
      <c r="D5155" t="s">
        <v>220</v>
      </c>
      <c r="E5155" t="s">
        <v>10904</v>
      </c>
      <c r="F5155" t="s">
        <v>106</v>
      </c>
      <c r="G5155" t="s">
        <v>97</v>
      </c>
      <c r="H5155" t="s">
        <v>833</v>
      </c>
      <c r="I5155" s="200">
        <v>51000</v>
      </c>
      <c r="J5155" s="200"/>
      <c r="K5155" s="237">
        <v>533.9</v>
      </c>
      <c r="L5155" s="237"/>
      <c r="M5155" s="288">
        <v>95.52</v>
      </c>
      <c r="N5155" s="288"/>
      <c r="O5155" s="311">
        <v>51500</v>
      </c>
      <c r="P5155" s="298"/>
      <c r="Q5155" s="299">
        <v>542.79999999999995</v>
      </c>
      <c r="R5155" s="299"/>
      <c r="S5155" s="300">
        <v>94.88</v>
      </c>
      <c r="T5155" s="301"/>
      <c r="U5155" s="246"/>
    </row>
    <row r="5156" spans="1:21" x14ac:dyDescent="0.25">
      <c r="A5156" s="294" t="s">
        <v>10905</v>
      </c>
      <c r="B5156" t="s">
        <v>218</v>
      </c>
      <c r="C5156" t="s">
        <v>219</v>
      </c>
      <c r="D5156" t="s">
        <v>220</v>
      </c>
      <c r="E5156" t="s">
        <v>10906</v>
      </c>
      <c r="F5156" t="s">
        <v>106</v>
      </c>
      <c r="G5156" t="s">
        <v>97</v>
      </c>
      <c r="H5156" t="s">
        <v>833</v>
      </c>
      <c r="I5156" s="200">
        <v>744</v>
      </c>
      <c r="J5156" s="200"/>
      <c r="K5156" s="237">
        <v>14.7</v>
      </c>
      <c r="L5156" s="237"/>
      <c r="M5156" s="288">
        <v>50.63</v>
      </c>
      <c r="N5156" s="288"/>
      <c r="O5156" s="311">
        <v>784</v>
      </c>
      <c r="P5156" s="298"/>
      <c r="Q5156" s="299">
        <v>14.5</v>
      </c>
      <c r="R5156" s="299"/>
      <c r="S5156" s="300">
        <v>54.04</v>
      </c>
      <c r="T5156" s="301"/>
      <c r="U5156" s="246"/>
    </row>
    <row r="5157" spans="1:21" x14ac:dyDescent="0.25">
      <c r="A5157" s="294" t="s">
        <v>10907</v>
      </c>
      <c r="B5157" t="s">
        <v>218</v>
      </c>
      <c r="C5157" t="s">
        <v>219</v>
      </c>
      <c r="D5157" t="s">
        <v>220</v>
      </c>
      <c r="E5157" t="s">
        <v>10908</v>
      </c>
      <c r="F5157" t="s">
        <v>106</v>
      </c>
      <c r="G5157" t="s">
        <v>97</v>
      </c>
      <c r="H5157" t="s">
        <v>833</v>
      </c>
      <c r="I5157" s="200">
        <v>54512</v>
      </c>
      <c r="J5157" s="200"/>
      <c r="K5157" s="237">
        <v>1135.7</v>
      </c>
      <c r="L5157" s="237"/>
      <c r="M5157" s="288">
        <v>48</v>
      </c>
      <c r="N5157" s="288"/>
      <c r="O5157" s="311">
        <v>58690</v>
      </c>
      <c r="P5157" s="298"/>
      <c r="Q5157" s="299">
        <v>1199</v>
      </c>
      <c r="R5157" s="299"/>
      <c r="S5157" s="300">
        <v>48.95</v>
      </c>
      <c r="T5157" s="301"/>
      <c r="U5157" s="246"/>
    </row>
    <row r="5158" spans="1:21" x14ac:dyDescent="0.25">
      <c r="A5158" s="294" t="s">
        <v>10909</v>
      </c>
      <c r="B5158" t="s">
        <v>218</v>
      </c>
      <c r="C5158" t="s">
        <v>219</v>
      </c>
      <c r="D5158" t="s">
        <v>220</v>
      </c>
      <c r="E5158" t="s">
        <v>10910</v>
      </c>
      <c r="F5158" t="s">
        <v>106</v>
      </c>
      <c r="G5158" t="s">
        <v>97</v>
      </c>
      <c r="H5158" t="s">
        <v>833</v>
      </c>
      <c r="I5158" s="200">
        <v>251215</v>
      </c>
      <c r="J5158" s="200"/>
      <c r="K5158" s="237">
        <v>2410.6999999999998</v>
      </c>
      <c r="L5158" s="237"/>
      <c r="M5158" s="288">
        <v>104.21</v>
      </c>
      <c r="N5158" s="288"/>
      <c r="O5158" s="311">
        <v>276337</v>
      </c>
      <c r="P5158" s="298"/>
      <c r="Q5158" s="299">
        <v>2474.1999999999998</v>
      </c>
      <c r="R5158" s="299"/>
      <c r="S5158" s="300">
        <v>111.69</v>
      </c>
      <c r="T5158" s="301"/>
      <c r="U5158" s="246"/>
    </row>
    <row r="5159" spans="1:21" x14ac:dyDescent="0.25">
      <c r="A5159" s="294" t="s">
        <v>10911</v>
      </c>
      <c r="B5159" t="s">
        <v>218</v>
      </c>
      <c r="C5159" t="s">
        <v>219</v>
      </c>
      <c r="D5159" t="s">
        <v>220</v>
      </c>
      <c r="E5159" t="s">
        <v>10912</v>
      </c>
      <c r="F5159" t="s">
        <v>106</v>
      </c>
      <c r="G5159" t="s">
        <v>97</v>
      </c>
      <c r="H5159" t="s">
        <v>833</v>
      </c>
      <c r="I5159" s="200">
        <v>2500</v>
      </c>
      <c r="J5159" s="200"/>
      <c r="K5159" s="237">
        <v>89.9</v>
      </c>
      <c r="L5159" s="237"/>
      <c r="M5159" s="288">
        <v>27.81</v>
      </c>
      <c r="N5159" s="288"/>
      <c r="O5159" s="311">
        <v>3000</v>
      </c>
      <c r="P5159" s="298"/>
      <c r="Q5159" s="299">
        <v>91.4</v>
      </c>
      <c r="R5159" s="299"/>
      <c r="S5159" s="300">
        <v>32.82</v>
      </c>
      <c r="T5159" s="301"/>
      <c r="U5159" s="246"/>
    </row>
    <row r="5160" spans="1:21" x14ac:dyDescent="0.25">
      <c r="A5160" s="294" t="s">
        <v>10913</v>
      </c>
      <c r="B5160" t="s">
        <v>218</v>
      </c>
      <c r="C5160" t="s">
        <v>219</v>
      </c>
      <c r="D5160" t="s">
        <v>220</v>
      </c>
      <c r="E5160" t="s">
        <v>10914</v>
      </c>
      <c r="F5160" t="s">
        <v>106</v>
      </c>
      <c r="G5160" t="s">
        <v>97</v>
      </c>
      <c r="H5160" t="s">
        <v>833</v>
      </c>
      <c r="I5160" s="200">
        <v>20918</v>
      </c>
      <c r="J5160" s="200"/>
      <c r="K5160" s="237">
        <v>486.3</v>
      </c>
      <c r="L5160" s="237"/>
      <c r="M5160" s="288">
        <v>43.01</v>
      </c>
      <c r="N5160" s="288"/>
      <c r="O5160" s="311">
        <v>20918</v>
      </c>
      <c r="P5160" s="298"/>
      <c r="Q5160" s="299">
        <v>486.1</v>
      </c>
      <c r="R5160" s="299"/>
      <c r="S5160" s="300">
        <v>43.03</v>
      </c>
      <c r="T5160" s="301"/>
      <c r="U5160" s="246"/>
    </row>
    <row r="5161" spans="1:21" x14ac:dyDescent="0.25">
      <c r="A5161" s="294" t="s">
        <v>10915</v>
      </c>
      <c r="B5161" t="s">
        <v>218</v>
      </c>
      <c r="C5161" t="s">
        <v>219</v>
      </c>
      <c r="D5161" t="s">
        <v>220</v>
      </c>
      <c r="E5161" t="s">
        <v>10916</v>
      </c>
      <c r="F5161" t="s">
        <v>106</v>
      </c>
      <c r="G5161" t="s">
        <v>97</v>
      </c>
      <c r="H5161" t="s">
        <v>833</v>
      </c>
      <c r="I5161" s="200">
        <v>132000</v>
      </c>
      <c r="J5161" s="200"/>
      <c r="K5161" s="237">
        <v>2105.9</v>
      </c>
      <c r="L5161" s="237"/>
      <c r="M5161" s="288">
        <v>62.68</v>
      </c>
      <c r="N5161" s="288"/>
      <c r="O5161" s="311">
        <v>138000</v>
      </c>
      <c r="P5161" s="298"/>
      <c r="Q5161" s="299">
        <v>2195.6</v>
      </c>
      <c r="R5161" s="299"/>
      <c r="S5161" s="300">
        <v>62.85</v>
      </c>
      <c r="T5161" s="301"/>
      <c r="U5161" s="246"/>
    </row>
    <row r="5162" spans="1:21" x14ac:dyDescent="0.25">
      <c r="A5162" s="294" t="s">
        <v>10917</v>
      </c>
      <c r="B5162" t="s">
        <v>218</v>
      </c>
      <c r="C5162" t="s">
        <v>219</v>
      </c>
      <c r="D5162" t="s">
        <v>220</v>
      </c>
      <c r="E5162" t="s">
        <v>10918</v>
      </c>
      <c r="F5162" t="s">
        <v>106</v>
      </c>
      <c r="G5162" t="s">
        <v>97</v>
      </c>
      <c r="H5162" t="s">
        <v>833</v>
      </c>
      <c r="I5162" s="200">
        <v>18984</v>
      </c>
      <c r="J5162" s="200"/>
      <c r="K5162" s="237">
        <v>274.89999999999998</v>
      </c>
      <c r="L5162" s="237"/>
      <c r="M5162" s="288">
        <v>69.06</v>
      </c>
      <c r="N5162" s="288"/>
      <c r="O5162" s="311">
        <v>18984</v>
      </c>
      <c r="P5162" s="298"/>
      <c r="Q5162" s="299">
        <v>275.5</v>
      </c>
      <c r="R5162" s="299"/>
      <c r="S5162" s="300">
        <v>68.91</v>
      </c>
      <c r="T5162" s="301"/>
      <c r="U5162" s="246"/>
    </row>
    <row r="5163" spans="1:21" x14ac:dyDescent="0.25">
      <c r="A5163" s="294" t="s">
        <v>10919</v>
      </c>
      <c r="B5163" t="s">
        <v>218</v>
      </c>
      <c r="C5163" t="s">
        <v>219</v>
      </c>
      <c r="D5163" t="s">
        <v>220</v>
      </c>
      <c r="E5163" t="s">
        <v>10920</v>
      </c>
      <c r="F5163" t="s">
        <v>106</v>
      </c>
      <c r="G5163" t="s">
        <v>97</v>
      </c>
      <c r="H5163" t="s">
        <v>833</v>
      </c>
      <c r="I5163" s="200">
        <v>290709</v>
      </c>
      <c r="J5163" s="200"/>
      <c r="K5163" s="237">
        <v>4586.8</v>
      </c>
      <c r="L5163" s="237"/>
      <c r="M5163" s="288">
        <v>63.38</v>
      </c>
      <c r="N5163" s="288"/>
      <c r="O5163" s="311">
        <v>310000</v>
      </c>
      <c r="P5163" s="298"/>
      <c r="Q5163" s="299">
        <v>4718.8</v>
      </c>
      <c r="R5163" s="299"/>
      <c r="S5163" s="300">
        <v>65.69</v>
      </c>
      <c r="T5163" s="301"/>
      <c r="U5163" s="246"/>
    </row>
    <row r="5164" spans="1:21" x14ac:dyDescent="0.25">
      <c r="A5164" s="294" t="s">
        <v>10921</v>
      </c>
      <c r="B5164" t="s">
        <v>218</v>
      </c>
      <c r="C5164" t="s">
        <v>219</v>
      </c>
      <c r="D5164" t="s">
        <v>220</v>
      </c>
      <c r="E5164" t="s">
        <v>10922</v>
      </c>
      <c r="F5164" t="s">
        <v>106</v>
      </c>
      <c r="G5164" t="s">
        <v>97</v>
      </c>
      <c r="H5164" t="s">
        <v>833</v>
      </c>
      <c r="I5164" s="200">
        <v>210119</v>
      </c>
      <c r="J5164" s="200"/>
      <c r="K5164" s="237">
        <v>2716.3</v>
      </c>
      <c r="L5164" s="237"/>
      <c r="M5164" s="288">
        <v>77.349999999999994</v>
      </c>
      <c r="N5164" s="288"/>
      <c r="O5164" s="311">
        <v>217523</v>
      </c>
      <c r="P5164" s="298"/>
      <c r="Q5164" s="299">
        <v>2749.6</v>
      </c>
      <c r="R5164" s="299"/>
      <c r="S5164" s="300">
        <v>79.11</v>
      </c>
      <c r="T5164" s="301"/>
      <c r="U5164" s="246"/>
    </row>
    <row r="5165" spans="1:21" x14ac:dyDescent="0.25">
      <c r="A5165" s="294" t="s">
        <v>10923</v>
      </c>
      <c r="B5165" t="s">
        <v>218</v>
      </c>
      <c r="C5165" t="s">
        <v>219</v>
      </c>
      <c r="D5165" t="s">
        <v>220</v>
      </c>
      <c r="E5165" t="s">
        <v>10924</v>
      </c>
      <c r="F5165" t="s">
        <v>106</v>
      </c>
      <c r="G5165" t="s">
        <v>97</v>
      </c>
      <c r="H5165" t="s">
        <v>833</v>
      </c>
      <c r="I5165" s="200">
        <v>11751</v>
      </c>
      <c r="J5165" s="200"/>
      <c r="K5165" s="237">
        <v>131.80000000000001</v>
      </c>
      <c r="L5165" s="237"/>
      <c r="M5165" s="288">
        <v>89.16</v>
      </c>
      <c r="N5165" s="288"/>
      <c r="O5165" s="311">
        <v>11751</v>
      </c>
      <c r="P5165" s="298"/>
      <c r="Q5165" s="299">
        <v>136.4</v>
      </c>
      <c r="R5165" s="299"/>
      <c r="S5165" s="300">
        <v>86.15</v>
      </c>
      <c r="T5165" s="301"/>
      <c r="U5165" s="246"/>
    </row>
    <row r="5166" spans="1:21" x14ac:dyDescent="0.25">
      <c r="A5166" s="294" t="s">
        <v>10925</v>
      </c>
      <c r="B5166" t="s">
        <v>218</v>
      </c>
      <c r="C5166" t="s">
        <v>219</v>
      </c>
      <c r="D5166" t="s">
        <v>220</v>
      </c>
      <c r="E5166" t="s">
        <v>10926</v>
      </c>
      <c r="F5166" t="s">
        <v>106</v>
      </c>
      <c r="G5166" t="s">
        <v>97</v>
      </c>
      <c r="H5166" t="s">
        <v>896</v>
      </c>
      <c r="I5166" s="200">
        <v>0</v>
      </c>
      <c r="J5166" s="200"/>
      <c r="K5166" s="237">
        <v>16.5</v>
      </c>
      <c r="L5166" s="237"/>
      <c r="M5166" s="288">
        <v>0</v>
      </c>
      <c r="N5166" s="288"/>
      <c r="O5166" s="311">
        <v>0</v>
      </c>
      <c r="P5166" s="298"/>
      <c r="Q5166" s="299">
        <v>4.2</v>
      </c>
      <c r="R5166" s="299"/>
      <c r="S5166" s="300">
        <v>0</v>
      </c>
      <c r="T5166" s="301"/>
      <c r="U5166" s="246"/>
    </row>
    <row r="5167" spans="1:21" x14ac:dyDescent="0.25">
      <c r="A5167" s="294" t="s">
        <v>10927</v>
      </c>
      <c r="B5167" t="s">
        <v>218</v>
      </c>
      <c r="C5167" t="s">
        <v>219</v>
      </c>
      <c r="D5167" t="s">
        <v>220</v>
      </c>
      <c r="E5167" t="s">
        <v>10928</v>
      </c>
      <c r="F5167" t="s">
        <v>106</v>
      </c>
      <c r="G5167" t="s">
        <v>97</v>
      </c>
      <c r="H5167" t="s">
        <v>833</v>
      </c>
      <c r="I5167" s="200">
        <v>4000</v>
      </c>
      <c r="J5167" s="200"/>
      <c r="K5167" s="237">
        <v>162.19999999999999</v>
      </c>
      <c r="L5167" s="237"/>
      <c r="M5167" s="288">
        <v>24.66</v>
      </c>
      <c r="N5167" s="288"/>
      <c r="O5167" s="311">
        <v>4500</v>
      </c>
      <c r="P5167" s="298"/>
      <c r="Q5167" s="299">
        <v>161.69999999999999</v>
      </c>
      <c r="R5167" s="299"/>
      <c r="S5167" s="300">
        <v>27.83</v>
      </c>
      <c r="T5167" s="301"/>
      <c r="U5167" s="246"/>
    </row>
    <row r="5168" spans="1:21" x14ac:dyDescent="0.25">
      <c r="A5168" s="294" t="s">
        <v>10929</v>
      </c>
      <c r="B5168" t="s">
        <v>218</v>
      </c>
      <c r="C5168" t="s">
        <v>219</v>
      </c>
      <c r="D5168" t="s">
        <v>220</v>
      </c>
      <c r="E5168" t="s">
        <v>10930</v>
      </c>
      <c r="F5168" t="s">
        <v>106</v>
      </c>
      <c r="G5168" t="s">
        <v>97</v>
      </c>
      <c r="H5168" t="s">
        <v>833</v>
      </c>
      <c r="I5168" s="200">
        <v>465200</v>
      </c>
      <c r="J5168" s="200"/>
      <c r="K5168" s="237">
        <v>4334.7</v>
      </c>
      <c r="L5168" s="237"/>
      <c r="M5168" s="288">
        <v>107.32</v>
      </c>
      <c r="N5168" s="288"/>
      <c r="O5168" s="311">
        <v>514820</v>
      </c>
      <c r="P5168" s="298"/>
      <c r="Q5168" s="299">
        <v>4361.3999999999996</v>
      </c>
      <c r="R5168" s="299"/>
      <c r="S5168" s="300">
        <v>118.04</v>
      </c>
      <c r="T5168" s="301"/>
      <c r="U5168" s="246"/>
    </row>
    <row r="5169" spans="1:21" x14ac:dyDescent="0.25">
      <c r="A5169" s="294" t="s">
        <v>10931</v>
      </c>
      <c r="B5169" t="s">
        <v>218</v>
      </c>
      <c r="C5169" t="s">
        <v>219</v>
      </c>
      <c r="D5169" t="s">
        <v>220</v>
      </c>
      <c r="E5169" t="s">
        <v>10932</v>
      </c>
      <c r="F5169" t="s">
        <v>106</v>
      </c>
      <c r="G5169" t="s">
        <v>97</v>
      </c>
      <c r="H5169" t="s">
        <v>833</v>
      </c>
      <c r="I5169" s="200">
        <v>11500</v>
      </c>
      <c r="J5169" s="200"/>
      <c r="K5169" s="237">
        <v>255.4</v>
      </c>
      <c r="L5169" s="237"/>
      <c r="M5169" s="288">
        <v>45.03</v>
      </c>
      <c r="N5169" s="288"/>
      <c r="O5169" s="311">
        <v>12000</v>
      </c>
      <c r="P5169" s="298"/>
      <c r="Q5169" s="299">
        <v>255.5</v>
      </c>
      <c r="R5169" s="299"/>
      <c r="S5169" s="300">
        <v>46.97</v>
      </c>
      <c r="T5169" s="301"/>
      <c r="U5169" s="246"/>
    </row>
    <row r="5170" spans="1:21" x14ac:dyDescent="0.25">
      <c r="A5170" s="294" t="s">
        <v>10933</v>
      </c>
      <c r="B5170" t="s">
        <v>218</v>
      </c>
      <c r="C5170" t="s">
        <v>219</v>
      </c>
      <c r="D5170" t="s">
        <v>220</v>
      </c>
      <c r="E5170" t="s">
        <v>10934</v>
      </c>
      <c r="F5170" t="s">
        <v>106</v>
      </c>
      <c r="G5170" t="s">
        <v>97</v>
      </c>
      <c r="H5170" t="s">
        <v>833</v>
      </c>
      <c r="I5170" s="200">
        <v>37879</v>
      </c>
      <c r="J5170" s="200"/>
      <c r="K5170" s="237">
        <v>943.9</v>
      </c>
      <c r="L5170" s="237"/>
      <c r="M5170" s="288">
        <v>40.130000000000003</v>
      </c>
      <c r="N5170" s="288"/>
      <c r="O5170" s="311">
        <v>39332</v>
      </c>
      <c r="P5170" s="298"/>
      <c r="Q5170" s="299">
        <v>944.8</v>
      </c>
      <c r="R5170" s="299"/>
      <c r="S5170" s="300">
        <v>41.63</v>
      </c>
      <c r="T5170" s="301"/>
      <c r="U5170" s="246"/>
    </row>
    <row r="5171" spans="1:21" x14ac:dyDescent="0.25">
      <c r="A5171" s="294" t="s">
        <v>10935</v>
      </c>
      <c r="B5171" t="s">
        <v>218</v>
      </c>
      <c r="C5171" t="s">
        <v>219</v>
      </c>
      <c r="D5171" t="s">
        <v>220</v>
      </c>
      <c r="E5171" t="s">
        <v>10936</v>
      </c>
      <c r="F5171" t="s">
        <v>106</v>
      </c>
      <c r="G5171" t="s">
        <v>97</v>
      </c>
      <c r="H5171" t="s">
        <v>833</v>
      </c>
      <c r="I5171" s="200">
        <v>374620</v>
      </c>
      <c r="J5171" s="200"/>
      <c r="K5171" s="237">
        <v>2825.6</v>
      </c>
      <c r="L5171" s="237"/>
      <c r="M5171" s="288">
        <v>132.58000000000001</v>
      </c>
      <c r="N5171" s="288"/>
      <c r="O5171" s="311">
        <v>397373</v>
      </c>
      <c r="P5171" s="298"/>
      <c r="Q5171" s="299">
        <v>2813.8</v>
      </c>
      <c r="R5171" s="299"/>
      <c r="S5171" s="300">
        <v>141.22</v>
      </c>
      <c r="T5171" s="301"/>
      <c r="U5171" s="246"/>
    </row>
    <row r="5172" spans="1:21" x14ac:dyDescent="0.25">
      <c r="A5172" s="294" t="s">
        <v>10937</v>
      </c>
      <c r="B5172" t="s">
        <v>218</v>
      </c>
      <c r="C5172" t="s">
        <v>219</v>
      </c>
      <c r="D5172" t="s">
        <v>220</v>
      </c>
      <c r="E5172" t="s">
        <v>10938</v>
      </c>
      <c r="F5172" t="s">
        <v>106</v>
      </c>
      <c r="G5172" t="s">
        <v>97</v>
      </c>
      <c r="H5172" t="s">
        <v>896</v>
      </c>
      <c r="I5172" s="200">
        <v>0</v>
      </c>
      <c r="J5172" s="200"/>
      <c r="K5172" s="237">
        <v>60.1</v>
      </c>
      <c r="L5172" s="237"/>
      <c r="M5172" s="288">
        <v>0</v>
      </c>
      <c r="N5172" s="288"/>
      <c r="O5172" s="311">
        <v>0</v>
      </c>
      <c r="P5172" s="298"/>
      <c r="Q5172" s="299">
        <v>63.1</v>
      </c>
      <c r="R5172" s="299"/>
      <c r="S5172" s="300">
        <v>0</v>
      </c>
      <c r="T5172" s="301"/>
      <c r="U5172" s="246"/>
    </row>
    <row r="5173" spans="1:21" x14ac:dyDescent="0.25">
      <c r="A5173" s="294" t="s">
        <v>10939</v>
      </c>
      <c r="B5173" t="s">
        <v>218</v>
      </c>
      <c r="C5173" t="s">
        <v>219</v>
      </c>
      <c r="D5173" t="s">
        <v>220</v>
      </c>
      <c r="E5173" t="s">
        <v>10940</v>
      </c>
      <c r="F5173" t="s">
        <v>106</v>
      </c>
      <c r="G5173" t="s">
        <v>97</v>
      </c>
      <c r="H5173" t="s">
        <v>833</v>
      </c>
      <c r="I5173" s="200">
        <v>4500</v>
      </c>
      <c r="J5173" s="200"/>
      <c r="K5173" s="237">
        <v>128.30000000000001</v>
      </c>
      <c r="L5173" s="237"/>
      <c r="M5173" s="288">
        <v>35.07</v>
      </c>
      <c r="N5173" s="288"/>
      <c r="O5173" s="311">
        <v>4500</v>
      </c>
      <c r="P5173" s="298"/>
      <c r="Q5173" s="299">
        <v>130.80000000000001</v>
      </c>
      <c r="R5173" s="299"/>
      <c r="S5173" s="300">
        <v>34.4</v>
      </c>
      <c r="T5173" s="301"/>
      <c r="U5173" s="246"/>
    </row>
    <row r="5174" spans="1:21" x14ac:dyDescent="0.25">
      <c r="A5174" s="294" t="s">
        <v>10941</v>
      </c>
      <c r="B5174" t="s">
        <v>218</v>
      </c>
      <c r="C5174" t="s">
        <v>219</v>
      </c>
      <c r="D5174" t="s">
        <v>220</v>
      </c>
      <c r="E5174" t="s">
        <v>10942</v>
      </c>
      <c r="F5174" t="s">
        <v>106</v>
      </c>
      <c r="G5174" t="s">
        <v>97</v>
      </c>
      <c r="H5174" t="s">
        <v>833</v>
      </c>
      <c r="I5174" s="200">
        <v>3000</v>
      </c>
      <c r="J5174" s="200"/>
      <c r="K5174" s="237">
        <v>85.6</v>
      </c>
      <c r="L5174" s="237"/>
      <c r="M5174" s="288">
        <v>35.049999999999997</v>
      </c>
      <c r="N5174" s="288"/>
      <c r="O5174" s="311">
        <v>3000</v>
      </c>
      <c r="P5174" s="298"/>
      <c r="Q5174" s="299">
        <v>86.3</v>
      </c>
      <c r="R5174" s="299"/>
      <c r="S5174" s="300">
        <v>34.76</v>
      </c>
      <c r="T5174" s="301"/>
      <c r="U5174" s="246"/>
    </row>
    <row r="5175" spans="1:21" x14ac:dyDescent="0.25">
      <c r="A5175" s="294" t="s">
        <v>10943</v>
      </c>
      <c r="B5175" t="s">
        <v>218</v>
      </c>
      <c r="C5175" t="s">
        <v>219</v>
      </c>
      <c r="D5175" t="s">
        <v>220</v>
      </c>
      <c r="E5175" t="s">
        <v>10944</v>
      </c>
      <c r="F5175" t="s">
        <v>106</v>
      </c>
      <c r="G5175" t="s">
        <v>97</v>
      </c>
      <c r="H5175" t="s">
        <v>833</v>
      </c>
      <c r="I5175" s="200">
        <v>79899</v>
      </c>
      <c r="J5175" s="200"/>
      <c r="K5175" s="237">
        <v>965.5</v>
      </c>
      <c r="L5175" s="237"/>
      <c r="M5175" s="288">
        <v>82.75</v>
      </c>
      <c r="N5175" s="288"/>
      <c r="O5175" s="311">
        <v>81496</v>
      </c>
      <c r="P5175" s="298"/>
      <c r="Q5175" s="299">
        <v>977.8</v>
      </c>
      <c r="R5175" s="299"/>
      <c r="S5175" s="300">
        <v>83.35</v>
      </c>
      <c r="T5175" s="301"/>
      <c r="U5175" s="246"/>
    </row>
    <row r="5176" spans="1:21" x14ac:dyDescent="0.25">
      <c r="A5176" s="294" t="s">
        <v>10945</v>
      </c>
      <c r="B5176" t="s">
        <v>218</v>
      </c>
      <c r="C5176" t="s">
        <v>219</v>
      </c>
      <c r="D5176" t="s">
        <v>220</v>
      </c>
      <c r="E5176" t="s">
        <v>10946</v>
      </c>
      <c r="F5176" t="s">
        <v>106</v>
      </c>
      <c r="G5176" t="s">
        <v>97</v>
      </c>
      <c r="H5176" t="s">
        <v>833</v>
      </c>
      <c r="I5176" s="200">
        <v>30215</v>
      </c>
      <c r="J5176" s="200"/>
      <c r="K5176" s="237">
        <v>590</v>
      </c>
      <c r="L5176" s="237"/>
      <c r="M5176" s="288">
        <v>51.21</v>
      </c>
      <c r="N5176" s="288"/>
      <c r="O5176" s="311">
        <v>37515</v>
      </c>
      <c r="P5176" s="298"/>
      <c r="Q5176" s="299">
        <v>600.9</v>
      </c>
      <c r="R5176" s="299"/>
      <c r="S5176" s="300">
        <v>62.43</v>
      </c>
      <c r="T5176" s="301"/>
      <c r="U5176" s="246"/>
    </row>
    <row r="5177" spans="1:21" x14ac:dyDescent="0.25">
      <c r="A5177" s="294" t="s">
        <v>10947</v>
      </c>
      <c r="B5177" t="s">
        <v>377</v>
      </c>
      <c r="C5177" t="s">
        <v>378</v>
      </c>
      <c r="D5177" t="s">
        <v>379</v>
      </c>
      <c r="E5177" t="s">
        <v>10948</v>
      </c>
      <c r="F5177" t="s">
        <v>106</v>
      </c>
      <c r="G5177" t="s">
        <v>97</v>
      </c>
      <c r="H5177" t="s">
        <v>833</v>
      </c>
      <c r="I5177" s="200">
        <v>1250</v>
      </c>
      <c r="J5177" s="200"/>
      <c r="K5177" s="237">
        <v>40.299999999999997</v>
      </c>
      <c r="L5177" s="237"/>
      <c r="M5177" s="288">
        <v>31.02</v>
      </c>
      <c r="N5177" s="288"/>
      <c r="O5177" s="311">
        <v>1265</v>
      </c>
      <c r="P5177" s="298"/>
      <c r="Q5177" s="299">
        <v>40</v>
      </c>
      <c r="R5177" s="299"/>
      <c r="S5177" s="300">
        <v>31.63</v>
      </c>
      <c r="T5177" s="301"/>
      <c r="U5177" s="246"/>
    </row>
    <row r="5178" spans="1:21" x14ac:dyDescent="0.25">
      <c r="A5178" s="294" t="s">
        <v>10949</v>
      </c>
      <c r="B5178" t="s">
        <v>377</v>
      </c>
      <c r="C5178" t="s">
        <v>378</v>
      </c>
      <c r="D5178" t="s">
        <v>379</v>
      </c>
      <c r="E5178" t="s">
        <v>10950</v>
      </c>
      <c r="F5178" t="s">
        <v>106</v>
      </c>
      <c r="G5178" t="s">
        <v>97</v>
      </c>
      <c r="H5178" t="s">
        <v>833</v>
      </c>
      <c r="I5178" s="200">
        <v>14500</v>
      </c>
      <c r="J5178" s="200"/>
      <c r="K5178" s="237">
        <v>159</v>
      </c>
      <c r="L5178" s="237"/>
      <c r="M5178" s="288">
        <v>91.19</v>
      </c>
      <c r="N5178" s="288"/>
      <c r="O5178" s="311">
        <v>14500</v>
      </c>
      <c r="P5178" s="298"/>
      <c r="Q5178" s="299">
        <v>162.80000000000001</v>
      </c>
      <c r="R5178" s="299"/>
      <c r="S5178" s="300">
        <v>89.07</v>
      </c>
      <c r="T5178" s="301"/>
      <c r="U5178" s="246"/>
    </row>
    <row r="5179" spans="1:21" x14ac:dyDescent="0.25">
      <c r="A5179" s="294" t="s">
        <v>10951</v>
      </c>
      <c r="B5179" t="s">
        <v>377</v>
      </c>
      <c r="C5179" t="s">
        <v>378</v>
      </c>
      <c r="D5179" t="s">
        <v>379</v>
      </c>
      <c r="E5179" t="s">
        <v>10952</v>
      </c>
      <c r="F5179" t="s">
        <v>106</v>
      </c>
      <c r="G5179" t="s">
        <v>97</v>
      </c>
      <c r="H5179" t="s">
        <v>833</v>
      </c>
      <c r="I5179" s="200">
        <v>8400</v>
      </c>
      <c r="J5179" s="200"/>
      <c r="K5179" s="237">
        <v>164.8</v>
      </c>
      <c r="L5179" s="237"/>
      <c r="M5179" s="288">
        <v>50.97</v>
      </c>
      <c r="N5179" s="288"/>
      <c r="O5179" s="311">
        <v>8400</v>
      </c>
      <c r="P5179" s="298"/>
      <c r="Q5179" s="299">
        <v>163.19999999999999</v>
      </c>
      <c r="R5179" s="299"/>
      <c r="S5179" s="300">
        <v>51.47</v>
      </c>
      <c r="T5179" s="301"/>
      <c r="U5179" s="246"/>
    </row>
    <row r="5180" spans="1:21" x14ac:dyDescent="0.25">
      <c r="A5180" s="294" t="s">
        <v>10953</v>
      </c>
      <c r="B5180" t="s">
        <v>377</v>
      </c>
      <c r="C5180" t="s">
        <v>378</v>
      </c>
      <c r="D5180" t="s">
        <v>379</v>
      </c>
      <c r="E5180" t="s">
        <v>10954</v>
      </c>
      <c r="F5180" t="s">
        <v>106</v>
      </c>
      <c r="G5180" t="s">
        <v>97</v>
      </c>
      <c r="H5180" t="s">
        <v>833</v>
      </c>
      <c r="I5180" s="200">
        <v>3843</v>
      </c>
      <c r="J5180" s="200"/>
      <c r="K5180" s="237">
        <v>118.7</v>
      </c>
      <c r="L5180" s="237"/>
      <c r="M5180" s="288">
        <v>32.380000000000003</v>
      </c>
      <c r="N5180" s="288"/>
      <c r="O5180" s="311">
        <v>4128</v>
      </c>
      <c r="P5180" s="298"/>
      <c r="Q5180" s="299">
        <v>115.8</v>
      </c>
      <c r="R5180" s="299"/>
      <c r="S5180" s="300">
        <v>35.65</v>
      </c>
      <c r="T5180" s="301"/>
      <c r="U5180" s="246"/>
    </row>
    <row r="5181" spans="1:21" x14ac:dyDescent="0.25">
      <c r="A5181" s="294" t="s">
        <v>10955</v>
      </c>
      <c r="B5181" t="s">
        <v>377</v>
      </c>
      <c r="C5181" t="s">
        <v>378</v>
      </c>
      <c r="D5181" t="s">
        <v>379</v>
      </c>
      <c r="E5181" t="s">
        <v>10956</v>
      </c>
      <c r="F5181" t="s">
        <v>106</v>
      </c>
      <c r="G5181" t="s">
        <v>97</v>
      </c>
      <c r="H5181" t="s">
        <v>833</v>
      </c>
      <c r="I5181" s="200">
        <v>14983</v>
      </c>
      <c r="J5181" s="200"/>
      <c r="K5181" s="237">
        <v>428.3</v>
      </c>
      <c r="L5181" s="237"/>
      <c r="M5181" s="288">
        <v>34.979999999999997</v>
      </c>
      <c r="N5181" s="288"/>
      <c r="O5181" s="311">
        <v>14983</v>
      </c>
      <c r="P5181" s="298"/>
      <c r="Q5181" s="299">
        <v>428.6</v>
      </c>
      <c r="R5181" s="299"/>
      <c r="S5181" s="300">
        <v>34.96</v>
      </c>
      <c r="T5181" s="301"/>
      <c r="U5181" s="246"/>
    </row>
    <row r="5182" spans="1:21" x14ac:dyDescent="0.25">
      <c r="A5182" s="294" t="s">
        <v>10957</v>
      </c>
      <c r="B5182" t="s">
        <v>377</v>
      </c>
      <c r="C5182" t="s">
        <v>378</v>
      </c>
      <c r="D5182" t="s">
        <v>379</v>
      </c>
      <c r="E5182" t="s">
        <v>10958</v>
      </c>
      <c r="F5182" t="s">
        <v>106</v>
      </c>
      <c r="G5182" t="s">
        <v>97</v>
      </c>
      <c r="H5182" t="s">
        <v>833</v>
      </c>
      <c r="I5182" s="200">
        <v>13749</v>
      </c>
      <c r="J5182" s="200"/>
      <c r="K5182" s="237">
        <v>234.3</v>
      </c>
      <c r="L5182" s="237"/>
      <c r="M5182" s="288">
        <v>58.68</v>
      </c>
      <c r="N5182" s="288"/>
      <c r="O5182" s="311">
        <v>20759</v>
      </c>
      <c r="P5182" s="298"/>
      <c r="Q5182" s="299">
        <v>242.6</v>
      </c>
      <c r="R5182" s="299"/>
      <c r="S5182" s="300">
        <v>85.57</v>
      </c>
      <c r="T5182" s="301"/>
      <c r="U5182" s="246"/>
    </row>
    <row r="5183" spans="1:21" x14ac:dyDescent="0.25">
      <c r="A5183" s="294" t="s">
        <v>10959</v>
      </c>
      <c r="B5183" t="s">
        <v>377</v>
      </c>
      <c r="C5183" t="s">
        <v>378</v>
      </c>
      <c r="D5183" t="s">
        <v>379</v>
      </c>
      <c r="E5183" t="s">
        <v>10960</v>
      </c>
      <c r="F5183" t="s">
        <v>106</v>
      </c>
      <c r="G5183" t="s">
        <v>97</v>
      </c>
      <c r="H5183" t="s">
        <v>896</v>
      </c>
      <c r="I5183" s="200">
        <v>0</v>
      </c>
      <c r="J5183" s="200"/>
      <c r="K5183" s="237">
        <v>28.8</v>
      </c>
      <c r="L5183" s="237"/>
      <c r="M5183" s="288">
        <v>0</v>
      </c>
      <c r="N5183" s="288"/>
      <c r="O5183" s="311">
        <v>0</v>
      </c>
      <c r="P5183" s="298"/>
      <c r="Q5183" s="299">
        <v>28.8</v>
      </c>
      <c r="R5183" s="299"/>
      <c r="S5183" s="300">
        <v>0</v>
      </c>
      <c r="T5183" s="301"/>
      <c r="U5183" s="246"/>
    </row>
    <row r="5184" spans="1:21" x14ac:dyDescent="0.25">
      <c r="A5184" s="294" t="s">
        <v>10961</v>
      </c>
      <c r="B5184" t="s">
        <v>377</v>
      </c>
      <c r="C5184" t="s">
        <v>378</v>
      </c>
      <c r="D5184" t="s">
        <v>379</v>
      </c>
      <c r="E5184" t="s">
        <v>10962</v>
      </c>
      <c r="F5184" t="s">
        <v>106</v>
      </c>
      <c r="G5184" t="s">
        <v>97</v>
      </c>
      <c r="H5184" t="s">
        <v>833</v>
      </c>
      <c r="I5184" s="200">
        <v>754</v>
      </c>
      <c r="J5184" s="200"/>
      <c r="K5184" s="237">
        <v>23.3</v>
      </c>
      <c r="L5184" s="237"/>
      <c r="M5184" s="288">
        <v>32.36</v>
      </c>
      <c r="N5184" s="288"/>
      <c r="O5184" s="311">
        <v>1310</v>
      </c>
      <c r="P5184" s="298"/>
      <c r="Q5184" s="299">
        <v>24.2</v>
      </c>
      <c r="R5184" s="299"/>
      <c r="S5184" s="300">
        <v>54.13</v>
      </c>
      <c r="T5184" s="301"/>
      <c r="U5184" s="246"/>
    </row>
    <row r="5185" spans="1:21" x14ac:dyDescent="0.25">
      <c r="A5185" s="294" t="s">
        <v>10963</v>
      </c>
      <c r="B5185" t="s">
        <v>377</v>
      </c>
      <c r="C5185" t="s">
        <v>378</v>
      </c>
      <c r="D5185" t="s">
        <v>379</v>
      </c>
      <c r="E5185" t="s">
        <v>10964</v>
      </c>
      <c r="F5185" t="s">
        <v>106</v>
      </c>
      <c r="G5185" t="s">
        <v>97</v>
      </c>
      <c r="H5185" t="s">
        <v>833</v>
      </c>
      <c r="I5185" s="200">
        <v>306556</v>
      </c>
      <c r="J5185" s="200"/>
      <c r="K5185" s="237">
        <v>3176.1</v>
      </c>
      <c r="L5185" s="237"/>
      <c r="M5185" s="288">
        <v>96.52</v>
      </c>
      <c r="N5185" s="288"/>
      <c r="O5185" s="311">
        <v>318556</v>
      </c>
      <c r="P5185" s="298"/>
      <c r="Q5185" s="299">
        <v>3264.8</v>
      </c>
      <c r="R5185" s="299"/>
      <c r="S5185" s="300">
        <v>97.57</v>
      </c>
      <c r="T5185" s="301"/>
      <c r="U5185" s="246"/>
    </row>
    <row r="5186" spans="1:21" x14ac:dyDescent="0.25">
      <c r="A5186" s="294" t="s">
        <v>10965</v>
      </c>
      <c r="B5186" t="s">
        <v>377</v>
      </c>
      <c r="C5186" t="s">
        <v>378</v>
      </c>
      <c r="D5186" t="s">
        <v>379</v>
      </c>
      <c r="E5186" t="s">
        <v>10966</v>
      </c>
      <c r="F5186" t="s">
        <v>106</v>
      </c>
      <c r="G5186" t="s">
        <v>97</v>
      </c>
      <c r="H5186" t="s">
        <v>833</v>
      </c>
      <c r="I5186" s="200">
        <v>4000</v>
      </c>
      <c r="J5186" s="200"/>
      <c r="K5186" s="237">
        <v>171.8</v>
      </c>
      <c r="L5186" s="237"/>
      <c r="M5186" s="288">
        <v>23.28</v>
      </c>
      <c r="N5186" s="288"/>
      <c r="O5186" s="311">
        <v>4450</v>
      </c>
      <c r="P5186" s="298"/>
      <c r="Q5186" s="299">
        <v>173.5</v>
      </c>
      <c r="R5186" s="299"/>
      <c r="S5186" s="300">
        <v>25.65</v>
      </c>
      <c r="T5186" s="301"/>
      <c r="U5186" s="246"/>
    </row>
    <row r="5187" spans="1:21" x14ac:dyDescent="0.25">
      <c r="A5187" s="294" t="s">
        <v>10967</v>
      </c>
      <c r="B5187" t="s">
        <v>377</v>
      </c>
      <c r="C5187" t="s">
        <v>378</v>
      </c>
      <c r="D5187" t="s">
        <v>379</v>
      </c>
      <c r="E5187" t="s">
        <v>10968</v>
      </c>
      <c r="F5187" t="s">
        <v>106</v>
      </c>
      <c r="G5187" t="s">
        <v>97</v>
      </c>
      <c r="H5187" t="s">
        <v>833</v>
      </c>
      <c r="I5187" s="200">
        <v>9600</v>
      </c>
      <c r="J5187" s="200"/>
      <c r="K5187" s="237">
        <v>155.9</v>
      </c>
      <c r="L5187" s="237"/>
      <c r="M5187" s="288">
        <v>61.58</v>
      </c>
      <c r="N5187" s="288"/>
      <c r="O5187" s="311">
        <v>10265</v>
      </c>
      <c r="P5187" s="298"/>
      <c r="Q5187" s="299">
        <v>156.9</v>
      </c>
      <c r="R5187" s="299"/>
      <c r="S5187" s="300">
        <v>65.42</v>
      </c>
      <c r="T5187" s="301"/>
      <c r="U5187" s="246"/>
    </row>
    <row r="5188" spans="1:21" x14ac:dyDescent="0.25">
      <c r="A5188" s="294" t="s">
        <v>10969</v>
      </c>
      <c r="B5188" t="s">
        <v>377</v>
      </c>
      <c r="C5188" t="s">
        <v>378</v>
      </c>
      <c r="D5188" t="s">
        <v>379</v>
      </c>
      <c r="E5188" t="s">
        <v>10970</v>
      </c>
      <c r="F5188" t="s">
        <v>106</v>
      </c>
      <c r="G5188" t="s">
        <v>97</v>
      </c>
      <c r="H5188" t="s">
        <v>896</v>
      </c>
      <c r="I5188" s="200">
        <v>0</v>
      </c>
      <c r="J5188" s="200"/>
      <c r="K5188" s="237">
        <v>20.399999999999999</v>
      </c>
      <c r="L5188" s="237"/>
      <c r="M5188" s="288">
        <v>0</v>
      </c>
      <c r="N5188" s="288"/>
      <c r="O5188" s="311">
        <v>0</v>
      </c>
      <c r="P5188" s="298"/>
      <c r="Q5188" s="299">
        <v>20.399999999999999</v>
      </c>
      <c r="R5188" s="299"/>
      <c r="S5188" s="300">
        <v>0</v>
      </c>
      <c r="T5188" s="301"/>
      <c r="U5188" s="246"/>
    </row>
    <row r="5189" spans="1:21" x14ac:dyDescent="0.25">
      <c r="A5189" s="294" t="s">
        <v>10971</v>
      </c>
      <c r="B5189" t="s">
        <v>377</v>
      </c>
      <c r="C5189" t="s">
        <v>378</v>
      </c>
      <c r="D5189" t="s">
        <v>379</v>
      </c>
      <c r="E5189" t="s">
        <v>10972</v>
      </c>
      <c r="F5189" t="s">
        <v>106</v>
      </c>
      <c r="G5189" t="s">
        <v>97</v>
      </c>
      <c r="H5189" t="s">
        <v>896</v>
      </c>
      <c r="I5189" s="200">
        <v>0</v>
      </c>
      <c r="J5189" s="200"/>
      <c r="K5189" s="237">
        <v>73.2</v>
      </c>
      <c r="L5189" s="237"/>
      <c r="M5189" s="288">
        <v>0</v>
      </c>
      <c r="N5189" s="288"/>
      <c r="O5189" s="311">
        <v>0</v>
      </c>
      <c r="P5189" s="298"/>
      <c r="Q5189" s="299">
        <v>77.7</v>
      </c>
      <c r="R5189" s="299"/>
      <c r="S5189" s="300">
        <v>0</v>
      </c>
      <c r="T5189" s="301"/>
      <c r="U5189" s="246"/>
    </row>
    <row r="5190" spans="1:21" x14ac:dyDescent="0.25">
      <c r="A5190" s="294" t="s">
        <v>10973</v>
      </c>
      <c r="B5190" t="s">
        <v>377</v>
      </c>
      <c r="C5190" t="s">
        <v>378</v>
      </c>
      <c r="D5190" t="s">
        <v>379</v>
      </c>
      <c r="E5190" t="s">
        <v>10974</v>
      </c>
      <c r="F5190" t="s">
        <v>106</v>
      </c>
      <c r="G5190" t="s">
        <v>97</v>
      </c>
      <c r="H5190" t="s">
        <v>833</v>
      </c>
      <c r="I5190" s="200">
        <v>10009</v>
      </c>
      <c r="J5190" s="200"/>
      <c r="K5190" s="237">
        <v>226.6</v>
      </c>
      <c r="L5190" s="237"/>
      <c r="M5190" s="288">
        <v>44.17</v>
      </c>
      <c r="N5190" s="288"/>
      <c r="O5190" s="311">
        <v>10015</v>
      </c>
      <c r="P5190" s="298"/>
      <c r="Q5190" s="299">
        <v>238.3</v>
      </c>
      <c r="R5190" s="299"/>
      <c r="S5190" s="300">
        <v>42.03</v>
      </c>
      <c r="T5190" s="301"/>
      <c r="U5190" s="246"/>
    </row>
    <row r="5191" spans="1:21" x14ac:dyDescent="0.25">
      <c r="A5191" s="294" t="s">
        <v>10975</v>
      </c>
      <c r="B5191" t="s">
        <v>377</v>
      </c>
      <c r="C5191" t="s">
        <v>378</v>
      </c>
      <c r="D5191" t="s">
        <v>379</v>
      </c>
      <c r="E5191" t="s">
        <v>10976</v>
      </c>
      <c r="F5191" t="s">
        <v>106</v>
      </c>
      <c r="G5191" t="s">
        <v>97</v>
      </c>
      <c r="H5191" t="s">
        <v>833</v>
      </c>
      <c r="I5191" s="200">
        <v>4950</v>
      </c>
      <c r="J5191" s="200"/>
      <c r="K5191" s="237">
        <v>85</v>
      </c>
      <c r="L5191" s="237"/>
      <c r="M5191" s="288">
        <v>58.24</v>
      </c>
      <c r="N5191" s="288"/>
      <c r="O5191" s="311">
        <v>4950</v>
      </c>
      <c r="P5191" s="298"/>
      <c r="Q5191" s="299">
        <v>84.6</v>
      </c>
      <c r="R5191" s="299"/>
      <c r="S5191" s="300">
        <v>58.51</v>
      </c>
      <c r="T5191" s="301"/>
      <c r="U5191" s="246"/>
    </row>
    <row r="5192" spans="1:21" x14ac:dyDescent="0.25">
      <c r="A5192" s="294" t="s">
        <v>10977</v>
      </c>
      <c r="B5192" t="s">
        <v>377</v>
      </c>
      <c r="C5192" t="s">
        <v>378</v>
      </c>
      <c r="D5192" t="s">
        <v>379</v>
      </c>
      <c r="E5192" t="s">
        <v>10978</v>
      </c>
      <c r="F5192" t="s">
        <v>106</v>
      </c>
      <c r="G5192" t="s">
        <v>97</v>
      </c>
      <c r="H5192" t="s">
        <v>896</v>
      </c>
      <c r="I5192" s="200">
        <v>0</v>
      </c>
      <c r="J5192" s="200"/>
      <c r="K5192" s="237">
        <v>25.1</v>
      </c>
      <c r="L5192" s="237"/>
      <c r="M5192" s="288">
        <v>0</v>
      </c>
      <c r="N5192" s="288"/>
      <c r="O5192" s="311">
        <v>0</v>
      </c>
      <c r="P5192" s="298"/>
      <c r="Q5192" s="299">
        <v>23.9</v>
      </c>
      <c r="R5192" s="299"/>
      <c r="S5192" s="300">
        <v>0</v>
      </c>
      <c r="T5192" s="301"/>
      <c r="U5192" s="246"/>
    </row>
    <row r="5193" spans="1:21" x14ac:dyDescent="0.25">
      <c r="A5193" s="294" t="s">
        <v>10979</v>
      </c>
      <c r="B5193" t="s">
        <v>377</v>
      </c>
      <c r="C5193" t="s">
        <v>378</v>
      </c>
      <c r="D5193" t="s">
        <v>379</v>
      </c>
      <c r="E5193" t="s">
        <v>10980</v>
      </c>
      <c r="F5193" t="s">
        <v>106</v>
      </c>
      <c r="G5193" t="s">
        <v>97</v>
      </c>
      <c r="H5193" t="s">
        <v>833</v>
      </c>
      <c r="I5193" s="200">
        <v>3142</v>
      </c>
      <c r="J5193" s="200"/>
      <c r="K5193" s="237">
        <v>103.6</v>
      </c>
      <c r="L5193" s="237"/>
      <c r="M5193" s="288">
        <v>30.33</v>
      </c>
      <c r="N5193" s="288"/>
      <c r="O5193" s="311">
        <v>3205</v>
      </c>
      <c r="P5193" s="298"/>
      <c r="Q5193" s="299">
        <v>101.7</v>
      </c>
      <c r="R5193" s="299"/>
      <c r="S5193" s="300">
        <v>31.51</v>
      </c>
      <c r="T5193" s="301"/>
      <c r="U5193" s="246"/>
    </row>
    <row r="5194" spans="1:21" x14ac:dyDescent="0.25">
      <c r="A5194" s="294" t="s">
        <v>10981</v>
      </c>
      <c r="B5194" t="s">
        <v>377</v>
      </c>
      <c r="C5194" t="s">
        <v>378</v>
      </c>
      <c r="D5194" t="s">
        <v>379</v>
      </c>
      <c r="E5194" t="s">
        <v>10982</v>
      </c>
      <c r="F5194" t="s">
        <v>106</v>
      </c>
      <c r="G5194" t="s">
        <v>97</v>
      </c>
      <c r="H5194" t="s">
        <v>896</v>
      </c>
      <c r="I5194" s="200">
        <v>0</v>
      </c>
      <c r="J5194" s="200"/>
      <c r="K5194" s="237">
        <v>16.5</v>
      </c>
      <c r="L5194" s="237"/>
      <c r="M5194" s="288">
        <v>0</v>
      </c>
      <c r="N5194" s="288"/>
      <c r="O5194" s="311">
        <v>0</v>
      </c>
      <c r="P5194" s="298"/>
      <c r="Q5194" s="299">
        <v>16</v>
      </c>
      <c r="R5194" s="299"/>
      <c r="S5194" s="300">
        <v>0</v>
      </c>
      <c r="T5194" s="301"/>
      <c r="U5194" s="246"/>
    </row>
    <row r="5195" spans="1:21" x14ac:dyDescent="0.25">
      <c r="A5195" s="294" t="s">
        <v>10983</v>
      </c>
      <c r="B5195" t="s">
        <v>377</v>
      </c>
      <c r="C5195" t="s">
        <v>378</v>
      </c>
      <c r="D5195" t="s">
        <v>379</v>
      </c>
      <c r="E5195" t="s">
        <v>10984</v>
      </c>
      <c r="F5195" t="s">
        <v>106</v>
      </c>
      <c r="G5195" t="s">
        <v>97</v>
      </c>
      <c r="H5195" t="s">
        <v>833</v>
      </c>
      <c r="I5195" s="200">
        <v>2792</v>
      </c>
      <c r="J5195" s="200"/>
      <c r="K5195" s="237">
        <v>82.1</v>
      </c>
      <c r="L5195" s="237"/>
      <c r="M5195" s="288">
        <v>34.01</v>
      </c>
      <c r="N5195" s="288"/>
      <c r="O5195" s="311">
        <v>4960</v>
      </c>
      <c r="P5195" s="298"/>
      <c r="Q5195" s="299">
        <v>82</v>
      </c>
      <c r="R5195" s="299"/>
      <c r="S5195" s="300">
        <v>60.49</v>
      </c>
      <c r="T5195" s="301"/>
      <c r="U5195" s="246"/>
    </row>
    <row r="5196" spans="1:21" x14ac:dyDescent="0.25">
      <c r="A5196" s="294" t="s">
        <v>10985</v>
      </c>
      <c r="B5196" t="s">
        <v>377</v>
      </c>
      <c r="C5196" t="s">
        <v>378</v>
      </c>
      <c r="D5196" t="s">
        <v>379</v>
      </c>
      <c r="E5196" t="s">
        <v>10986</v>
      </c>
      <c r="F5196" t="s">
        <v>106</v>
      </c>
      <c r="G5196" t="s">
        <v>97</v>
      </c>
      <c r="H5196" t="s">
        <v>833</v>
      </c>
      <c r="I5196" s="200">
        <v>10900</v>
      </c>
      <c r="J5196" s="200"/>
      <c r="K5196" s="237">
        <v>312.8</v>
      </c>
      <c r="L5196" s="237"/>
      <c r="M5196" s="288">
        <v>34.85</v>
      </c>
      <c r="N5196" s="288"/>
      <c r="O5196" s="311">
        <v>12390</v>
      </c>
      <c r="P5196" s="298"/>
      <c r="Q5196" s="299">
        <v>313.5</v>
      </c>
      <c r="R5196" s="299"/>
      <c r="S5196" s="300">
        <v>39.520000000000003</v>
      </c>
      <c r="T5196" s="301"/>
      <c r="U5196" s="246"/>
    </row>
    <row r="5197" spans="1:21" x14ac:dyDescent="0.25">
      <c r="A5197" s="294" t="s">
        <v>10987</v>
      </c>
      <c r="B5197" t="s">
        <v>377</v>
      </c>
      <c r="C5197" t="s">
        <v>378</v>
      </c>
      <c r="D5197" t="s">
        <v>379</v>
      </c>
      <c r="E5197" t="s">
        <v>10988</v>
      </c>
      <c r="F5197" t="s">
        <v>106</v>
      </c>
      <c r="G5197" t="s">
        <v>97</v>
      </c>
      <c r="H5197" t="s">
        <v>833</v>
      </c>
      <c r="I5197" s="200">
        <v>5025</v>
      </c>
      <c r="J5197" s="200"/>
      <c r="K5197" s="237">
        <v>176.9</v>
      </c>
      <c r="L5197" s="237"/>
      <c r="M5197" s="288">
        <v>28.41</v>
      </c>
      <c r="N5197" s="288"/>
      <c r="O5197" s="311">
        <v>5277</v>
      </c>
      <c r="P5197" s="298"/>
      <c r="Q5197" s="299">
        <v>176.4</v>
      </c>
      <c r="R5197" s="299"/>
      <c r="S5197" s="300">
        <v>29.91</v>
      </c>
      <c r="T5197" s="301"/>
      <c r="U5197" s="246"/>
    </row>
    <row r="5198" spans="1:21" x14ac:dyDescent="0.25">
      <c r="A5198" s="294" t="s">
        <v>10989</v>
      </c>
      <c r="B5198" t="s">
        <v>377</v>
      </c>
      <c r="C5198" t="s">
        <v>378</v>
      </c>
      <c r="D5198" t="s">
        <v>379</v>
      </c>
      <c r="E5198" t="s">
        <v>10990</v>
      </c>
      <c r="F5198" t="s">
        <v>106</v>
      </c>
      <c r="G5198" t="s">
        <v>97</v>
      </c>
      <c r="H5198" t="s">
        <v>896</v>
      </c>
      <c r="I5198" s="200">
        <v>0</v>
      </c>
      <c r="J5198" s="200"/>
      <c r="K5198" s="237">
        <v>48.4</v>
      </c>
      <c r="L5198" s="237"/>
      <c r="M5198" s="288">
        <v>0</v>
      </c>
      <c r="N5198" s="288"/>
      <c r="O5198" s="311">
        <v>0</v>
      </c>
      <c r="P5198" s="298"/>
      <c r="Q5198" s="299">
        <v>49.5</v>
      </c>
      <c r="R5198" s="299"/>
      <c r="S5198" s="300">
        <v>0</v>
      </c>
      <c r="T5198" s="301"/>
      <c r="U5198" s="246"/>
    </row>
    <row r="5199" spans="1:21" x14ac:dyDescent="0.25">
      <c r="A5199" s="294" t="s">
        <v>10991</v>
      </c>
      <c r="B5199" t="s">
        <v>377</v>
      </c>
      <c r="C5199" t="s">
        <v>378</v>
      </c>
      <c r="D5199" t="s">
        <v>379</v>
      </c>
      <c r="E5199" t="s">
        <v>10992</v>
      </c>
      <c r="F5199" t="s">
        <v>106</v>
      </c>
      <c r="G5199" t="s">
        <v>97</v>
      </c>
      <c r="H5199" t="s">
        <v>833</v>
      </c>
      <c r="I5199" s="200">
        <v>135050</v>
      </c>
      <c r="J5199" s="200"/>
      <c r="K5199" s="237">
        <v>1540.5</v>
      </c>
      <c r="L5199" s="237"/>
      <c r="M5199" s="288">
        <v>87.67</v>
      </c>
      <c r="N5199" s="288"/>
      <c r="O5199" s="311">
        <v>143150</v>
      </c>
      <c r="P5199" s="298"/>
      <c r="Q5199" s="299">
        <v>1595</v>
      </c>
      <c r="R5199" s="299"/>
      <c r="S5199" s="300">
        <v>89.75</v>
      </c>
      <c r="T5199" s="301"/>
      <c r="U5199" s="246"/>
    </row>
    <row r="5200" spans="1:21" x14ac:dyDescent="0.25">
      <c r="A5200" s="294" t="s">
        <v>10993</v>
      </c>
      <c r="B5200" t="s">
        <v>377</v>
      </c>
      <c r="C5200" t="s">
        <v>378</v>
      </c>
      <c r="D5200" t="s">
        <v>379</v>
      </c>
      <c r="E5200" t="s">
        <v>2215</v>
      </c>
      <c r="F5200" t="s">
        <v>106</v>
      </c>
      <c r="G5200" t="s">
        <v>97</v>
      </c>
      <c r="H5200" t="s">
        <v>833</v>
      </c>
      <c r="I5200" s="200">
        <v>7655</v>
      </c>
      <c r="J5200" s="200"/>
      <c r="K5200" s="237">
        <v>217.2</v>
      </c>
      <c r="L5200" s="237"/>
      <c r="M5200" s="288">
        <v>35.24</v>
      </c>
      <c r="N5200" s="288"/>
      <c r="O5200" s="311">
        <v>7745</v>
      </c>
      <c r="P5200" s="298"/>
      <c r="Q5200" s="299">
        <v>218.6</v>
      </c>
      <c r="R5200" s="299"/>
      <c r="S5200" s="300">
        <v>35.43</v>
      </c>
      <c r="T5200" s="301"/>
      <c r="U5200" s="246"/>
    </row>
    <row r="5201" spans="1:21" x14ac:dyDescent="0.25">
      <c r="A5201" s="294" t="s">
        <v>10994</v>
      </c>
      <c r="B5201" t="s">
        <v>377</v>
      </c>
      <c r="C5201" t="s">
        <v>378</v>
      </c>
      <c r="D5201" t="s">
        <v>379</v>
      </c>
      <c r="E5201" t="s">
        <v>10995</v>
      </c>
      <c r="F5201" t="s">
        <v>106</v>
      </c>
      <c r="G5201" t="s">
        <v>97</v>
      </c>
      <c r="H5201" t="s">
        <v>896</v>
      </c>
      <c r="I5201" s="200">
        <v>0</v>
      </c>
      <c r="J5201" s="200"/>
      <c r="K5201" s="237">
        <v>13.6</v>
      </c>
      <c r="L5201" s="237"/>
      <c r="M5201" s="288">
        <v>0</v>
      </c>
      <c r="N5201" s="288"/>
      <c r="O5201" s="311">
        <v>0</v>
      </c>
      <c r="P5201" s="298"/>
      <c r="Q5201" s="299">
        <v>13.6</v>
      </c>
      <c r="R5201" s="299"/>
      <c r="S5201" s="300">
        <v>0</v>
      </c>
      <c r="T5201" s="301"/>
      <c r="U5201" s="246"/>
    </row>
    <row r="5202" spans="1:21" x14ac:dyDescent="0.25">
      <c r="A5202" s="294" t="s">
        <v>10996</v>
      </c>
      <c r="B5202" t="s">
        <v>377</v>
      </c>
      <c r="C5202" t="s">
        <v>378</v>
      </c>
      <c r="D5202" t="s">
        <v>379</v>
      </c>
      <c r="E5202" t="s">
        <v>10997</v>
      </c>
      <c r="F5202" t="s">
        <v>106</v>
      </c>
      <c r="G5202" t="s">
        <v>97</v>
      </c>
      <c r="H5202" t="s">
        <v>833</v>
      </c>
      <c r="I5202" s="200">
        <v>5135</v>
      </c>
      <c r="J5202" s="200"/>
      <c r="K5202" s="237">
        <v>138.69999999999999</v>
      </c>
      <c r="L5202" s="237"/>
      <c r="M5202" s="288">
        <v>37.020000000000003</v>
      </c>
      <c r="N5202" s="288"/>
      <c r="O5202" s="311">
        <v>5135</v>
      </c>
      <c r="P5202" s="298"/>
      <c r="Q5202" s="299">
        <v>139.6</v>
      </c>
      <c r="R5202" s="299"/>
      <c r="S5202" s="300">
        <v>36.78</v>
      </c>
      <c r="T5202" s="301"/>
      <c r="U5202" s="246"/>
    </row>
    <row r="5203" spans="1:21" x14ac:dyDescent="0.25">
      <c r="A5203" s="294" t="s">
        <v>10998</v>
      </c>
      <c r="B5203" t="s">
        <v>377</v>
      </c>
      <c r="C5203" t="s">
        <v>378</v>
      </c>
      <c r="D5203" t="s">
        <v>379</v>
      </c>
      <c r="E5203" t="s">
        <v>10999</v>
      </c>
      <c r="F5203" t="s">
        <v>106</v>
      </c>
      <c r="G5203" t="s">
        <v>97</v>
      </c>
      <c r="H5203" t="s">
        <v>896</v>
      </c>
      <c r="I5203" s="200">
        <v>0</v>
      </c>
      <c r="J5203" s="200"/>
      <c r="K5203" s="237">
        <v>79.400000000000006</v>
      </c>
      <c r="L5203" s="237"/>
      <c r="M5203" s="288">
        <v>0</v>
      </c>
      <c r="N5203" s="288"/>
      <c r="O5203" s="311">
        <v>0</v>
      </c>
      <c r="P5203" s="298"/>
      <c r="Q5203" s="299">
        <v>80.2</v>
      </c>
      <c r="R5203" s="299"/>
      <c r="S5203" s="300">
        <v>0</v>
      </c>
      <c r="T5203" s="301"/>
      <c r="U5203" s="246"/>
    </row>
    <row r="5204" spans="1:21" x14ac:dyDescent="0.25">
      <c r="A5204" s="294" t="s">
        <v>11000</v>
      </c>
      <c r="B5204" t="s">
        <v>377</v>
      </c>
      <c r="C5204" t="s">
        <v>378</v>
      </c>
      <c r="D5204" t="s">
        <v>379</v>
      </c>
      <c r="E5204" t="s">
        <v>11001</v>
      </c>
      <c r="F5204" t="s">
        <v>106</v>
      </c>
      <c r="G5204" t="s">
        <v>97</v>
      </c>
      <c r="H5204" t="s">
        <v>833</v>
      </c>
      <c r="I5204" s="200">
        <v>31015</v>
      </c>
      <c r="J5204" s="200"/>
      <c r="K5204" s="237">
        <v>444.3</v>
      </c>
      <c r="L5204" s="237"/>
      <c r="M5204" s="288">
        <v>69.81</v>
      </c>
      <c r="N5204" s="288"/>
      <c r="O5204" s="311">
        <v>33175</v>
      </c>
      <c r="P5204" s="298"/>
      <c r="Q5204" s="299">
        <v>461.9</v>
      </c>
      <c r="R5204" s="299"/>
      <c r="S5204" s="300">
        <v>71.819999999999993</v>
      </c>
      <c r="T5204" s="301"/>
      <c r="U5204" s="246"/>
    </row>
    <row r="5205" spans="1:21" x14ac:dyDescent="0.25">
      <c r="A5205" s="294" t="s">
        <v>11002</v>
      </c>
      <c r="B5205" t="s">
        <v>377</v>
      </c>
      <c r="C5205" t="s">
        <v>378</v>
      </c>
      <c r="D5205" t="s">
        <v>379</v>
      </c>
      <c r="E5205" t="s">
        <v>11003</v>
      </c>
      <c r="F5205" t="s">
        <v>106</v>
      </c>
      <c r="G5205" t="s">
        <v>97</v>
      </c>
      <c r="H5205" t="s">
        <v>896</v>
      </c>
      <c r="I5205" s="200">
        <v>0</v>
      </c>
      <c r="J5205" s="200"/>
      <c r="K5205" s="237">
        <v>36.6</v>
      </c>
      <c r="L5205" s="237"/>
      <c r="M5205" s="288">
        <v>0</v>
      </c>
      <c r="N5205" s="288"/>
      <c r="O5205" s="311">
        <v>0</v>
      </c>
      <c r="P5205" s="298"/>
      <c r="Q5205" s="299">
        <v>36.1</v>
      </c>
      <c r="R5205" s="299"/>
      <c r="S5205" s="300">
        <v>0</v>
      </c>
      <c r="T5205" s="301"/>
      <c r="U5205" s="246"/>
    </row>
    <row r="5206" spans="1:21" x14ac:dyDescent="0.25">
      <c r="A5206" s="294" t="s">
        <v>11004</v>
      </c>
      <c r="B5206" t="s">
        <v>377</v>
      </c>
      <c r="C5206" t="s">
        <v>378</v>
      </c>
      <c r="D5206" t="s">
        <v>379</v>
      </c>
      <c r="E5206" t="s">
        <v>11005</v>
      </c>
      <c r="F5206" t="s">
        <v>106</v>
      </c>
      <c r="G5206" t="s">
        <v>97</v>
      </c>
      <c r="H5206" t="s">
        <v>833</v>
      </c>
      <c r="I5206" s="200">
        <v>500</v>
      </c>
      <c r="J5206" s="200"/>
      <c r="K5206" s="237">
        <v>46.6</v>
      </c>
      <c r="L5206" s="237"/>
      <c r="M5206" s="288">
        <v>10.73</v>
      </c>
      <c r="N5206" s="288"/>
      <c r="O5206" s="311">
        <v>500</v>
      </c>
      <c r="P5206" s="298"/>
      <c r="Q5206" s="299">
        <v>48.4</v>
      </c>
      <c r="R5206" s="299"/>
      <c r="S5206" s="300">
        <v>10.33</v>
      </c>
      <c r="T5206" s="301"/>
      <c r="U5206" s="246"/>
    </row>
    <row r="5207" spans="1:21" x14ac:dyDescent="0.25">
      <c r="A5207" s="294" t="s">
        <v>11006</v>
      </c>
      <c r="B5207" t="s">
        <v>377</v>
      </c>
      <c r="C5207" t="s">
        <v>378</v>
      </c>
      <c r="D5207" t="s">
        <v>379</v>
      </c>
      <c r="E5207" t="s">
        <v>11007</v>
      </c>
      <c r="F5207" t="s">
        <v>106</v>
      </c>
      <c r="G5207" t="s">
        <v>97</v>
      </c>
      <c r="H5207" t="s">
        <v>833</v>
      </c>
      <c r="I5207" s="200">
        <v>22475</v>
      </c>
      <c r="J5207" s="200"/>
      <c r="K5207" s="237">
        <v>500.1</v>
      </c>
      <c r="L5207" s="237"/>
      <c r="M5207" s="288">
        <v>44.94</v>
      </c>
      <c r="N5207" s="288"/>
      <c r="O5207" s="311">
        <v>31250</v>
      </c>
      <c r="P5207" s="298"/>
      <c r="Q5207" s="299">
        <v>607.4</v>
      </c>
      <c r="R5207" s="299"/>
      <c r="S5207" s="300">
        <v>51.45</v>
      </c>
      <c r="T5207" s="301"/>
      <c r="U5207" s="246"/>
    </row>
    <row r="5208" spans="1:21" x14ac:dyDescent="0.25">
      <c r="A5208" s="294" t="s">
        <v>11008</v>
      </c>
      <c r="B5208" t="s">
        <v>377</v>
      </c>
      <c r="C5208" t="s">
        <v>378</v>
      </c>
      <c r="D5208" t="s">
        <v>379</v>
      </c>
      <c r="E5208" t="s">
        <v>11009</v>
      </c>
      <c r="F5208" t="s">
        <v>106</v>
      </c>
      <c r="G5208" t="s">
        <v>97</v>
      </c>
      <c r="H5208" t="s">
        <v>833</v>
      </c>
      <c r="I5208" s="200">
        <v>10629</v>
      </c>
      <c r="J5208" s="200"/>
      <c r="K5208" s="237">
        <v>330.9</v>
      </c>
      <c r="L5208" s="237"/>
      <c r="M5208" s="288">
        <v>32.119999999999997</v>
      </c>
      <c r="N5208" s="288"/>
      <c r="O5208" s="311">
        <v>12849</v>
      </c>
      <c r="P5208" s="298"/>
      <c r="Q5208" s="299">
        <v>341.6</v>
      </c>
      <c r="R5208" s="299"/>
      <c r="S5208" s="300">
        <v>37.61</v>
      </c>
      <c r="T5208" s="301"/>
      <c r="U5208" s="246"/>
    </row>
    <row r="5209" spans="1:21" x14ac:dyDescent="0.25">
      <c r="A5209" s="294" t="s">
        <v>11010</v>
      </c>
      <c r="B5209" t="s">
        <v>377</v>
      </c>
      <c r="C5209" t="s">
        <v>378</v>
      </c>
      <c r="D5209" t="s">
        <v>379</v>
      </c>
      <c r="E5209" t="s">
        <v>11011</v>
      </c>
      <c r="F5209" t="s">
        <v>106</v>
      </c>
      <c r="G5209" t="s">
        <v>97</v>
      </c>
      <c r="H5209" t="s">
        <v>833</v>
      </c>
      <c r="I5209" s="200">
        <v>182500</v>
      </c>
      <c r="J5209" s="200"/>
      <c r="K5209" s="237">
        <v>1803.9</v>
      </c>
      <c r="L5209" s="237"/>
      <c r="M5209" s="288">
        <v>101.17</v>
      </c>
      <c r="N5209" s="288"/>
      <c r="O5209" s="311">
        <v>195000</v>
      </c>
      <c r="P5209" s="298"/>
      <c r="Q5209" s="299">
        <v>1819.7</v>
      </c>
      <c r="R5209" s="299"/>
      <c r="S5209" s="300">
        <v>107.16</v>
      </c>
      <c r="T5209" s="301"/>
      <c r="U5209" s="246"/>
    </row>
    <row r="5210" spans="1:21" x14ac:dyDescent="0.25">
      <c r="A5210" s="294" t="s">
        <v>11012</v>
      </c>
      <c r="B5210" t="s">
        <v>377</v>
      </c>
      <c r="C5210" t="s">
        <v>378</v>
      </c>
      <c r="D5210" t="s">
        <v>379</v>
      </c>
      <c r="E5210" t="s">
        <v>11013</v>
      </c>
      <c r="F5210" t="s">
        <v>106</v>
      </c>
      <c r="G5210" t="s">
        <v>97</v>
      </c>
      <c r="H5210" t="s">
        <v>833</v>
      </c>
      <c r="I5210" s="200">
        <v>1800</v>
      </c>
      <c r="J5210" s="200"/>
      <c r="K5210" s="237">
        <v>64.599999999999994</v>
      </c>
      <c r="L5210" s="237"/>
      <c r="M5210" s="288">
        <v>27.86</v>
      </c>
      <c r="N5210" s="288"/>
      <c r="O5210" s="311">
        <v>2208</v>
      </c>
      <c r="P5210" s="298"/>
      <c r="Q5210" s="299">
        <v>66.900000000000006</v>
      </c>
      <c r="R5210" s="299"/>
      <c r="S5210" s="300">
        <v>33</v>
      </c>
      <c r="T5210" s="301"/>
      <c r="U5210" s="246"/>
    </row>
    <row r="5211" spans="1:21" x14ac:dyDescent="0.25">
      <c r="A5211" s="294" t="s">
        <v>11014</v>
      </c>
      <c r="B5211" t="s">
        <v>377</v>
      </c>
      <c r="C5211" t="s">
        <v>378</v>
      </c>
      <c r="D5211" t="s">
        <v>379</v>
      </c>
      <c r="E5211" t="s">
        <v>11015</v>
      </c>
      <c r="F5211" t="s">
        <v>106</v>
      </c>
      <c r="G5211" t="s">
        <v>97</v>
      </c>
      <c r="H5211" t="s">
        <v>833</v>
      </c>
      <c r="I5211" s="200">
        <v>25000</v>
      </c>
      <c r="J5211" s="200"/>
      <c r="K5211" s="237">
        <v>268.89999999999998</v>
      </c>
      <c r="L5211" s="237"/>
      <c r="M5211" s="288">
        <v>92.97</v>
      </c>
      <c r="N5211" s="288"/>
      <c r="O5211" s="311">
        <v>25200</v>
      </c>
      <c r="P5211" s="298"/>
      <c r="Q5211" s="299">
        <v>266.10000000000002</v>
      </c>
      <c r="R5211" s="299"/>
      <c r="S5211" s="300">
        <v>94.7</v>
      </c>
      <c r="T5211" s="301"/>
      <c r="U5211" s="246"/>
    </row>
    <row r="5212" spans="1:21" x14ac:dyDescent="0.25">
      <c r="A5212" s="294" t="s">
        <v>11016</v>
      </c>
      <c r="B5212" t="s">
        <v>377</v>
      </c>
      <c r="C5212" t="s">
        <v>378</v>
      </c>
      <c r="D5212" t="s">
        <v>379</v>
      </c>
      <c r="E5212" t="s">
        <v>11017</v>
      </c>
      <c r="F5212" t="s">
        <v>106</v>
      </c>
      <c r="G5212" t="s">
        <v>97</v>
      </c>
      <c r="H5212" t="s">
        <v>833</v>
      </c>
      <c r="I5212" s="200">
        <v>500</v>
      </c>
      <c r="J5212" s="200"/>
      <c r="K5212" s="237">
        <v>50</v>
      </c>
      <c r="L5212" s="237"/>
      <c r="M5212" s="288">
        <v>10</v>
      </c>
      <c r="N5212" s="288"/>
      <c r="O5212" s="311">
        <v>500</v>
      </c>
      <c r="P5212" s="298"/>
      <c r="Q5212" s="299">
        <v>49.8</v>
      </c>
      <c r="R5212" s="299"/>
      <c r="S5212" s="300">
        <v>10.039999999999999</v>
      </c>
      <c r="T5212" s="301"/>
      <c r="U5212" s="246"/>
    </row>
    <row r="5213" spans="1:21" x14ac:dyDescent="0.25">
      <c r="A5213" s="294" t="s">
        <v>11018</v>
      </c>
      <c r="B5213" t="s">
        <v>377</v>
      </c>
      <c r="C5213" t="s">
        <v>378</v>
      </c>
      <c r="D5213" t="s">
        <v>379</v>
      </c>
      <c r="E5213" t="s">
        <v>11019</v>
      </c>
      <c r="F5213" t="s">
        <v>106</v>
      </c>
      <c r="G5213" t="s">
        <v>97</v>
      </c>
      <c r="H5213" t="s">
        <v>833</v>
      </c>
      <c r="I5213" s="200">
        <v>32385</v>
      </c>
      <c r="J5213" s="200"/>
      <c r="K5213" s="237">
        <v>638.5</v>
      </c>
      <c r="L5213" s="237"/>
      <c r="M5213" s="288">
        <v>50.72</v>
      </c>
      <c r="N5213" s="288"/>
      <c r="O5213" s="311">
        <v>35545</v>
      </c>
      <c r="P5213" s="298"/>
      <c r="Q5213" s="299">
        <v>698.9</v>
      </c>
      <c r="R5213" s="299"/>
      <c r="S5213" s="300">
        <v>50.86</v>
      </c>
      <c r="T5213" s="301"/>
      <c r="U5213" s="246"/>
    </row>
    <row r="5214" spans="1:21" x14ac:dyDescent="0.25">
      <c r="A5214" s="294" t="s">
        <v>11020</v>
      </c>
      <c r="B5214" t="s">
        <v>377</v>
      </c>
      <c r="C5214" t="s">
        <v>378</v>
      </c>
      <c r="D5214" t="s">
        <v>379</v>
      </c>
      <c r="E5214" t="s">
        <v>11021</v>
      </c>
      <c r="F5214" t="s">
        <v>106</v>
      </c>
      <c r="G5214" t="s">
        <v>97</v>
      </c>
      <c r="H5214" t="s">
        <v>833</v>
      </c>
      <c r="I5214" s="200">
        <v>8235</v>
      </c>
      <c r="J5214" s="200"/>
      <c r="K5214" s="237">
        <v>129.6</v>
      </c>
      <c r="L5214" s="237"/>
      <c r="M5214" s="288">
        <v>63.54</v>
      </c>
      <c r="N5214" s="288"/>
      <c r="O5214" s="311">
        <v>8023</v>
      </c>
      <c r="P5214" s="298"/>
      <c r="Q5214" s="299">
        <v>128.69999999999999</v>
      </c>
      <c r="R5214" s="299"/>
      <c r="S5214" s="300">
        <v>62.34</v>
      </c>
      <c r="T5214" s="301"/>
      <c r="U5214" s="246"/>
    </row>
    <row r="5215" spans="1:21" x14ac:dyDescent="0.25">
      <c r="A5215" s="294" t="s">
        <v>11022</v>
      </c>
      <c r="B5215" t="s">
        <v>377</v>
      </c>
      <c r="C5215" t="s">
        <v>378</v>
      </c>
      <c r="D5215" t="s">
        <v>379</v>
      </c>
      <c r="E5215" t="s">
        <v>11023</v>
      </c>
      <c r="F5215" t="s">
        <v>106</v>
      </c>
      <c r="G5215" t="s">
        <v>97</v>
      </c>
      <c r="H5215" t="s">
        <v>833</v>
      </c>
      <c r="I5215" s="200">
        <v>56000</v>
      </c>
      <c r="J5215" s="200"/>
      <c r="K5215" s="237">
        <v>512.29999999999995</v>
      </c>
      <c r="L5215" s="237"/>
      <c r="M5215" s="288">
        <v>109.31</v>
      </c>
      <c r="N5215" s="288"/>
      <c r="O5215" s="311">
        <v>65000</v>
      </c>
      <c r="P5215" s="298"/>
      <c r="Q5215" s="299">
        <v>529.5</v>
      </c>
      <c r="R5215" s="299"/>
      <c r="S5215" s="300">
        <v>122.76</v>
      </c>
      <c r="T5215" s="301"/>
      <c r="U5215" s="246"/>
    </row>
    <row r="5216" spans="1:21" x14ac:dyDescent="0.25">
      <c r="A5216" s="294" t="s">
        <v>11024</v>
      </c>
      <c r="B5216" t="s">
        <v>377</v>
      </c>
      <c r="C5216" t="s">
        <v>378</v>
      </c>
      <c r="D5216" t="s">
        <v>379</v>
      </c>
      <c r="E5216" t="s">
        <v>11025</v>
      </c>
      <c r="F5216" t="s">
        <v>106</v>
      </c>
      <c r="G5216" t="s">
        <v>97</v>
      </c>
      <c r="H5216" t="s">
        <v>833</v>
      </c>
      <c r="I5216" s="200">
        <v>3740</v>
      </c>
      <c r="J5216" s="200"/>
      <c r="K5216" s="237">
        <v>88.5</v>
      </c>
      <c r="L5216" s="237"/>
      <c r="M5216" s="288">
        <v>42.26</v>
      </c>
      <c r="N5216" s="288"/>
      <c r="O5216" s="311">
        <v>3725</v>
      </c>
      <c r="P5216" s="298"/>
      <c r="Q5216" s="299">
        <v>89.6</v>
      </c>
      <c r="R5216" s="299"/>
      <c r="S5216" s="300">
        <v>41.57</v>
      </c>
      <c r="T5216" s="301"/>
      <c r="U5216" s="246"/>
    </row>
    <row r="5217" spans="1:21" x14ac:dyDescent="0.25">
      <c r="A5217" s="294" t="s">
        <v>11026</v>
      </c>
      <c r="B5217" t="s">
        <v>377</v>
      </c>
      <c r="C5217" t="s">
        <v>378</v>
      </c>
      <c r="D5217" t="s">
        <v>379</v>
      </c>
      <c r="E5217" t="s">
        <v>11027</v>
      </c>
      <c r="F5217" t="s">
        <v>106</v>
      </c>
      <c r="G5217" t="s">
        <v>97</v>
      </c>
      <c r="H5217" t="s">
        <v>833</v>
      </c>
      <c r="I5217" s="200">
        <v>3000</v>
      </c>
      <c r="J5217" s="200"/>
      <c r="K5217" s="237">
        <v>69.2</v>
      </c>
      <c r="L5217" s="237"/>
      <c r="M5217" s="288">
        <v>43.35</v>
      </c>
      <c r="N5217" s="288"/>
      <c r="O5217" s="311">
        <v>3000</v>
      </c>
      <c r="P5217" s="298"/>
      <c r="Q5217" s="299">
        <v>68.400000000000006</v>
      </c>
      <c r="R5217" s="299"/>
      <c r="S5217" s="300">
        <v>43.86</v>
      </c>
      <c r="T5217" s="301"/>
      <c r="U5217" s="246"/>
    </row>
    <row r="5218" spans="1:21" x14ac:dyDescent="0.25">
      <c r="A5218" s="294" t="s">
        <v>11028</v>
      </c>
      <c r="B5218" t="s">
        <v>377</v>
      </c>
      <c r="C5218" t="s">
        <v>378</v>
      </c>
      <c r="D5218" t="s">
        <v>379</v>
      </c>
      <c r="E5218" t="s">
        <v>11029</v>
      </c>
      <c r="F5218" t="s">
        <v>106</v>
      </c>
      <c r="G5218" t="s">
        <v>97</v>
      </c>
      <c r="H5218" t="s">
        <v>833</v>
      </c>
      <c r="I5218" s="200">
        <v>71606</v>
      </c>
      <c r="J5218" s="200"/>
      <c r="K5218" s="237">
        <v>1685.6</v>
      </c>
      <c r="L5218" s="237"/>
      <c r="M5218" s="288">
        <v>42.48</v>
      </c>
      <c r="N5218" s="288"/>
      <c r="O5218" s="311">
        <v>84266</v>
      </c>
      <c r="P5218" s="298"/>
      <c r="Q5218" s="299">
        <v>1738.2</v>
      </c>
      <c r="R5218" s="299"/>
      <c r="S5218" s="300">
        <v>48.48</v>
      </c>
      <c r="T5218" s="301"/>
      <c r="U5218" s="246"/>
    </row>
    <row r="5219" spans="1:21" x14ac:dyDescent="0.25">
      <c r="A5219" s="294" t="s">
        <v>11030</v>
      </c>
      <c r="B5219" t="s">
        <v>377</v>
      </c>
      <c r="C5219" t="s">
        <v>378</v>
      </c>
      <c r="D5219" t="s">
        <v>379</v>
      </c>
      <c r="E5219" t="s">
        <v>11031</v>
      </c>
      <c r="F5219" t="s">
        <v>106</v>
      </c>
      <c r="G5219" t="s">
        <v>97</v>
      </c>
      <c r="H5219" t="s">
        <v>833</v>
      </c>
      <c r="I5219" s="200">
        <v>40662</v>
      </c>
      <c r="J5219" s="200"/>
      <c r="K5219" s="237">
        <v>841.4</v>
      </c>
      <c r="L5219" s="237"/>
      <c r="M5219" s="288">
        <v>48.33</v>
      </c>
      <c r="N5219" s="288"/>
      <c r="O5219" s="311">
        <v>45000</v>
      </c>
      <c r="P5219" s="298"/>
      <c r="Q5219" s="299">
        <v>878.3</v>
      </c>
      <c r="R5219" s="299"/>
      <c r="S5219" s="300">
        <v>51.24</v>
      </c>
      <c r="T5219" s="301"/>
      <c r="U5219" s="246"/>
    </row>
    <row r="5220" spans="1:21" x14ac:dyDescent="0.25">
      <c r="A5220" s="294" t="s">
        <v>11032</v>
      </c>
      <c r="B5220" t="s">
        <v>377</v>
      </c>
      <c r="C5220" t="s">
        <v>378</v>
      </c>
      <c r="D5220" t="s">
        <v>379</v>
      </c>
      <c r="E5220" t="s">
        <v>11033</v>
      </c>
      <c r="F5220" t="s">
        <v>106</v>
      </c>
      <c r="G5220" t="s">
        <v>97</v>
      </c>
      <c r="H5220" t="s">
        <v>833</v>
      </c>
      <c r="I5220" s="200">
        <v>10938</v>
      </c>
      <c r="J5220" s="200"/>
      <c r="K5220" s="237">
        <v>278.10000000000002</v>
      </c>
      <c r="L5220" s="237"/>
      <c r="M5220" s="288">
        <v>39.33</v>
      </c>
      <c r="N5220" s="288"/>
      <c r="O5220" s="311">
        <v>12120</v>
      </c>
      <c r="P5220" s="298"/>
      <c r="Q5220" s="299">
        <v>277.2</v>
      </c>
      <c r="R5220" s="299"/>
      <c r="S5220" s="300">
        <v>43.72</v>
      </c>
      <c r="T5220" s="301"/>
      <c r="U5220" s="246"/>
    </row>
    <row r="5221" spans="1:21" x14ac:dyDescent="0.25">
      <c r="A5221" s="294" t="s">
        <v>11034</v>
      </c>
      <c r="B5221" t="s">
        <v>377</v>
      </c>
      <c r="C5221" t="s">
        <v>378</v>
      </c>
      <c r="D5221" t="s">
        <v>379</v>
      </c>
      <c r="E5221" t="s">
        <v>11035</v>
      </c>
      <c r="F5221" t="s">
        <v>106</v>
      </c>
      <c r="G5221" t="s">
        <v>97</v>
      </c>
      <c r="H5221" t="s">
        <v>896</v>
      </c>
      <c r="I5221" s="200">
        <v>0</v>
      </c>
      <c r="J5221" s="200"/>
      <c r="K5221" s="237">
        <v>35.299999999999997</v>
      </c>
      <c r="L5221" s="237"/>
      <c r="M5221" s="288">
        <v>0</v>
      </c>
      <c r="N5221" s="288"/>
      <c r="O5221" s="311">
        <v>0</v>
      </c>
      <c r="P5221" s="298"/>
      <c r="Q5221" s="299">
        <v>35.299999999999997</v>
      </c>
      <c r="R5221" s="299"/>
      <c r="S5221" s="300">
        <v>0</v>
      </c>
      <c r="T5221" s="301"/>
      <c r="U5221" s="246"/>
    </row>
    <row r="5222" spans="1:21" x14ac:dyDescent="0.25">
      <c r="A5222" s="294" t="s">
        <v>11036</v>
      </c>
      <c r="B5222" t="s">
        <v>377</v>
      </c>
      <c r="C5222" t="s">
        <v>378</v>
      </c>
      <c r="D5222" t="s">
        <v>379</v>
      </c>
      <c r="E5222" t="s">
        <v>11037</v>
      </c>
      <c r="F5222" t="s">
        <v>106</v>
      </c>
      <c r="G5222" t="s">
        <v>97</v>
      </c>
      <c r="H5222" t="s">
        <v>896</v>
      </c>
      <c r="I5222" s="200">
        <v>0</v>
      </c>
      <c r="J5222" s="200"/>
      <c r="K5222" s="237">
        <v>24.8</v>
      </c>
      <c r="L5222" s="237"/>
      <c r="M5222" s="288">
        <v>0</v>
      </c>
      <c r="N5222" s="288"/>
      <c r="O5222" s="311">
        <v>0</v>
      </c>
      <c r="P5222" s="298"/>
      <c r="Q5222" s="299">
        <v>24.6</v>
      </c>
      <c r="R5222" s="299"/>
      <c r="S5222" s="300">
        <v>0</v>
      </c>
      <c r="T5222" s="301"/>
      <c r="U5222" s="246"/>
    </row>
    <row r="5223" spans="1:21" x14ac:dyDescent="0.25">
      <c r="A5223" s="294" t="s">
        <v>11038</v>
      </c>
      <c r="B5223" t="s">
        <v>377</v>
      </c>
      <c r="C5223" t="s">
        <v>378</v>
      </c>
      <c r="D5223" t="s">
        <v>379</v>
      </c>
      <c r="E5223" t="s">
        <v>6375</v>
      </c>
      <c r="F5223" t="s">
        <v>106</v>
      </c>
      <c r="G5223" t="s">
        <v>97</v>
      </c>
      <c r="H5223" t="s">
        <v>896</v>
      </c>
      <c r="I5223" s="200">
        <v>0</v>
      </c>
      <c r="J5223" s="200"/>
      <c r="K5223" s="237">
        <v>46</v>
      </c>
      <c r="L5223" s="237"/>
      <c r="M5223" s="288">
        <v>0</v>
      </c>
      <c r="N5223" s="288"/>
      <c r="O5223" s="311">
        <v>0</v>
      </c>
      <c r="P5223" s="298"/>
      <c r="Q5223" s="299">
        <v>47.5</v>
      </c>
      <c r="R5223" s="299"/>
      <c r="S5223" s="300">
        <v>0</v>
      </c>
      <c r="T5223" s="301"/>
      <c r="U5223" s="246"/>
    </row>
    <row r="5224" spans="1:21" x14ac:dyDescent="0.25">
      <c r="A5224" s="294" t="s">
        <v>11039</v>
      </c>
      <c r="B5224" t="s">
        <v>377</v>
      </c>
      <c r="C5224" t="s">
        <v>378</v>
      </c>
      <c r="D5224" t="s">
        <v>379</v>
      </c>
      <c r="E5224" t="s">
        <v>11040</v>
      </c>
      <c r="F5224" t="s">
        <v>106</v>
      </c>
      <c r="G5224" t="s">
        <v>97</v>
      </c>
      <c r="H5224" t="s">
        <v>896</v>
      </c>
      <c r="I5224" s="200">
        <v>0</v>
      </c>
      <c r="J5224" s="200"/>
      <c r="K5224" s="237">
        <v>13.8</v>
      </c>
      <c r="L5224" s="237"/>
      <c r="M5224" s="288">
        <v>0</v>
      </c>
      <c r="N5224" s="288"/>
      <c r="O5224" s="311">
        <v>0</v>
      </c>
      <c r="P5224" s="298"/>
      <c r="Q5224" s="299">
        <v>13.8</v>
      </c>
      <c r="R5224" s="299"/>
      <c r="S5224" s="300">
        <v>0</v>
      </c>
      <c r="T5224" s="301"/>
      <c r="U5224" s="246"/>
    </row>
    <row r="5225" spans="1:21" x14ac:dyDescent="0.25">
      <c r="A5225" s="294" t="s">
        <v>11041</v>
      </c>
      <c r="B5225" t="s">
        <v>377</v>
      </c>
      <c r="C5225" t="s">
        <v>378</v>
      </c>
      <c r="D5225" t="s">
        <v>379</v>
      </c>
      <c r="E5225" t="s">
        <v>11042</v>
      </c>
      <c r="F5225" t="s">
        <v>106</v>
      </c>
      <c r="G5225" t="s">
        <v>97</v>
      </c>
      <c r="H5225" t="s">
        <v>833</v>
      </c>
      <c r="I5225" s="200">
        <v>13500</v>
      </c>
      <c r="J5225" s="200"/>
      <c r="K5225" s="237">
        <v>278.7</v>
      </c>
      <c r="L5225" s="237"/>
      <c r="M5225" s="288">
        <v>48.44</v>
      </c>
      <c r="N5225" s="288"/>
      <c r="O5225" s="311">
        <v>12500</v>
      </c>
      <c r="P5225" s="298"/>
      <c r="Q5225" s="299">
        <v>279.39999999999998</v>
      </c>
      <c r="R5225" s="299"/>
      <c r="S5225" s="300">
        <v>44.74</v>
      </c>
      <c r="T5225" s="301"/>
      <c r="U5225" s="246"/>
    </row>
    <row r="5226" spans="1:21" x14ac:dyDescent="0.25">
      <c r="A5226" s="294" t="s">
        <v>11043</v>
      </c>
      <c r="B5226" t="s">
        <v>377</v>
      </c>
      <c r="C5226" t="s">
        <v>378</v>
      </c>
      <c r="D5226" t="s">
        <v>379</v>
      </c>
      <c r="E5226" t="s">
        <v>11044</v>
      </c>
      <c r="F5226" t="s">
        <v>106</v>
      </c>
      <c r="G5226" t="s">
        <v>97</v>
      </c>
      <c r="H5226" t="s">
        <v>833</v>
      </c>
      <c r="I5226" s="200">
        <v>1000</v>
      </c>
      <c r="J5226" s="200"/>
      <c r="K5226" s="237">
        <v>58.4</v>
      </c>
      <c r="L5226" s="237"/>
      <c r="M5226" s="288">
        <v>17.12</v>
      </c>
      <c r="N5226" s="288"/>
      <c r="O5226" s="311">
        <v>1000</v>
      </c>
      <c r="P5226" s="298"/>
      <c r="Q5226" s="299">
        <v>57.6</v>
      </c>
      <c r="R5226" s="299"/>
      <c r="S5226" s="300">
        <v>17.36</v>
      </c>
      <c r="T5226" s="301"/>
      <c r="U5226" s="246"/>
    </row>
    <row r="5227" spans="1:21" x14ac:dyDescent="0.25">
      <c r="A5227" s="294" t="s">
        <v>11045</v>
      </c>
      <c r="B5227" t="s">
        <v>377</v>
      </c>
      <c r="C5227" t="s">
        <v>378</v>
      </c>
      <c r="D5227" t="s">
        <v>379</v>
      </c>
      <c r="E5227" t="s">
        <v>11046</v>
      </c>
      <c r="F5227" t="s">
        <v>106</v>
      </c>
      <c r="G5227" t="s">
        <v>97</v>
      </c>
      <c r="H5227" t="s">
        <v>896</v>
      </c>
      <c r="I5227" s="200">
        <v>0</v>
      </c>
      <c r="J5227" s="200"/>
      <c r="K5227" s="237">
        <v>35.6</v>
      </c>
      <c r="L5227" s="237"/>
      <c r="M5227" s="288">
        <v>0</v>
      </c>
      <c r="N5227" s="288"/>
      <c r="O5227" s="311">
        <v>0</v>
      </c>
      <c r="P5227" s="298"/>
      <c r="Q5227" s="299">
        <v>35.200000000000003</v>
      </c>
      <c r="R5227" s="299"/>
      <c r="S5227" s="300">
        <v>0</v>
      </c>
      <c r="T5227" s="301"/>
      <c r="U5227" s="246"/>
    </row>
    <row r="5228" spans="1:21" x14ac:dyDescent="0.25">
      <c r="A5228" s="294" t="s">
        <v>11047</v>
      </c>
      <c r="B5228" t="s">
        <v>377</v>
      </c>
      <c r="C5228" t="s">
        <v>378</v>
      </c>
      <c r="D5228" t="s">
        <v>379</v>
      </c>
      <c r="E5228" t="s">
        <v>11048</v>
      </c>
      <c r="F5228" t="s">
        <v>106</v>
      </c>
      <c r="G5228" t="s">
        <v>97</v>
      </c>
      <c r="H5228" t="s">
        <v>896</v>
      </c>
      <c r="I5228" s="200">
        <v>0</v>
      </c>
      <c r="J5228" s="200"/>
      <c r="K5228" s="237">
        <v>36</v>
      </c>
      <c r="L5228" s="237"/>
      <c r="M5228" s="288">
        <v>0</v>
      </c>
      <c r="N5228" s="288"/>
      <c r="O5228" s="311">
        <v>0</v>
      </c>
      <c r="P5228" s="298"/>
      <c r="Q5228" s="299">
        <v>36</v>
      </c>
      <c r="R5228" s="299"/>
      <c r="S5228" s="300">
        <v>0</v>
      </c>
      <c r="T5228" s="301"/>
      <c r="U5228" s="246"/>
    </row>
    <row r="5229" spans="1:21" x14ac:dyDescent="0.25">
      <c r="A5229" s="294" t="s">
        <v>11049</v>
      </c>
      <c r="B5229" t="s">
        <v>377</v>
      </c>
      <c r="C5229" t="s">
        <v>378</v>
      </c>
      <c r="D5229" t="s">
        <v>379</v>
      </c>
      <c r="E5229" t="s">
        <v>11050</v>
      </c>
      <c r="F5229" t="s">
        <v>106</v>
      </c>
      <c r="G5229" t="s">
        <v>97</v>
      </c>
      <c r="H5229" t="s">
        <v>833</v>
      </c>
      <c r="I5229" s="200">
        <v>16000</v>
      </c>
      <c r="J5229" s="200"/>
      <c r="K5229" s="237">
        <v>452.6</v>
      </c>
      <c r="L5229" s="237"/>
      <c r="M5229" s="288">
        <v>35.35</v>
      </c>
      <c r="N5229" s="288"/>
      <c r="O5229" s="311">
        <v>22500</v>
      </c>
      <c r="P5229" s="298"/>
      <c r="Q5229" s="299">
        <v>517.79999999999995</v>
      </c>
      <c r="R5229" s="299"/>
      <c r="S5229" s="300">
        <v>43.45</v>
      </c>
      <c r="T5229" s="301"/>
      <c r="U5229" s="246"/>
    </row>
    <row r="5230" spans="1:21" x14ac:dyDescent="0.25">
      <c r="A5230" s="294" t="s">
        <v>11051</v>
      </c>
      <c r="B5230" t="s">
        <v>377</v>
      </c>
      <c r="C5230" t="s">
        <v>378</v>
      </c>
      <c r="D5230" t="s">
        <v>379</v>
      </c>
      <c r="E5230" t="s">
        <v>11052</v>
      </c>
      <c r="F5230" t="s">
        <v>106</v>
      </c>
      <c r="G5230" t="s">
        <v>97</v>
      </c>
      <c r="H5230" t="s">
        <v>833</v>
      </c>
      <c r="I5230" s="200">
        <v>321586</v>
      </c>
      <c r="J5230" s="200"/>
      <c r="K5230" s="237">
        <v>3607.2</v>
      </c>
      <c r="L5230" s="237"/>
      <c r="M5230" s="288">
        <v>89.15</v>
      </c>
      <c r="N5230" s="288"/>
      <c r="O5230" s="311">
        <v>356299</v>
      </c>
      <c r="P5230" s="298"/>
      <c r="Q5230" s="299">
        <v>3632.2</v>
      </c>
      <c r="R5230" s="299"/>
      <c r="S5230" s="300">
        <v>98.09</v>
      </c>
      <c r="T5230" s="301"/>
      <c r="U5230" s="246"/>
    </row>
    <row r="5231" spans="1:21" x14ac:dyDescent="0.25">
      <c r="A5231" s="294" t="s">
        <v>11053</v>
      </c>
      <c r="B5231" t="s">
        <v>377</v>
      </c>
      <c r="C5231" t="s">
        <v>378</v>
      </c>
      <c r="D5231" t="s">
        <v>379</v>
      </c>
      <c r="E5231" t="s">
        <v>11054</v>
      </c>
      <c r="F5231" t="s">
        <v>106</v>
      </c>
      <c r="G5231" t="s">
        <v>97</v>
      </c>
      <c r="H5231" t="s">
        <v>896</v>
      </c>
      <c r="I5231" s="200">
        <v>0</v>
      </c>
      <c r="J5231" s="200"/>
      <c r="K5231" s="237">
        <v>9.6999999999999993</v>
      </c>
      <c r="L5231" s="237"/>
      <c r="M5231" s="288">
        <v>0</v>
      </c>
      <c r="N5231" s="288"/>
      <c r="O5231" s="311">
        <v>0</v>
      </c>
      <c r="P5231" s="298"/>
      <c r="Q5231" s="299">
        <v>10.199999999999999</v>
      </c>
      <c r="R5231" s="299"/>
      <c r="S5231" s="300">
        <v>0</v>
      </c>
      <c r="T5231" s="301"/>
      <c r="U5231" s="246"/>
    </row>
    <row r="5232" spans="1:21" x14ac:dyDescent="0.25">
      <c r="A5232" s="294" t="s">
        <v>11055</v>
      </c>
      <c r="B5232" t="s">
        <v>377</v>
      </c>
      <c r="C5232" t="s">
        <v>378</v>
      </c>
      <c r="D5232" t="s">
        <v>379</v>
      </c>
      <c r="E5232" t="s">
        <v>11056</v>
      </c>
      <c r="F5232" t="s">
        <v>106</v>
      </c>
      <c r="G5232" t="s">
        <v>97</v>
      </c>
      <c r="H5232" t="s">
        <v>833</v>
      </c>
      <c r="I5232" s="200">
        <v>11864</v>
      </c>
      <c r="J5232" s="200"/>
      <c r="K5232" s="237">
        <v>225.4</v>
      </c>
      <c r="L5232" s="237"/>
      <c r="M5232" s="288">
        <v>52.64</v>
      </c>
      <c r="N5232" s="288"/>
      <c r="O5232" s="311">
        <v>12256</v>
      </c>
      <c r="P5232" s="298"/>
      <c r="Q5232" s="299">
        <v>231.1</v>
      </c>
      <c r="R5232" s="299"/>
      <c r="S5232" s="300">
        <v>53.03</v>
      </c>
      <c r="T5232" s="301"/>
      <c r="U5232" s="246"/>
    </row>
    <row r="5233" spans="1:21" x14ac:dyDescent="0.25">
      <c r="A5233" s="294" t="s">
        <v>11057</v>
      </c>
      <c r="B5233" t="s">
        <v>377</v>
      </c>
      <c r="C5233" t="s">
        <v>378</v>
      </c>
      <c r="D5233" t="s">
        <v>379</v>
      </c>
      <c r="E5233" t="s">
        <v>11058</v>
      </c>
      <c r="F5233" t="s">
        <v>106</v>
      </c>
      <c r="G5233" t="s">
        <v>97</v>
      </c>
      <c r="H5233" t="s">
        <v>833</v>
      </c>
      <c r="I5233" s="200">
        <v>20745</v>
      </c>
      <c r="J5233" s="200"/>
      <c r="K5233" s="237">
        <v>198.4</v>
      </c>
      <c r="L5233" s="237"/>
      <c r="M5233" s="288">
        <v>104.56</v>
      </c>
      <c r="N5233" s="288"/>
      <c r="O5233" s="311">
        <v>21560</v>
      </c>
      <c r="P5233" s="298"/>
      <c r="Q5233" s="299">
        <v>198.5</v>
      </c>
      <c r="R5233" s="299"/>
      <c r="S5233" s="300">
        <v>108.61</v>
      </c>
      <c r="T5233" s="301"/>
      <c r="U5233" s="246"/>
    </row>
    <row r="5234" spans="1:21" x14ac:dyDescent="0.25">
      <c r="A5234" s="294" t="s">
        <v>11059</v>
      </c>
      <c r="B5234" t="s">
        <v>377</v>
      </c>
      <c r="C5234" t="s">
        <v>378</v>
      </c>
      <c r="D5234" t="s">
        <v>379</v>
      </c>
      <c r="E5234" t="s">
        <v>11060</v>
      </c>
      <c r="F5234" t="s">
        <v>106</v>
      </c>
      <c r="G5234" t="s">
        <v>97</v>
      </c>
      <c r="H5234" t="s">
        <v>833</v>
      </c>
      <c r="I5234" s="200">
        <v>8000</v>
      </c>
      <c r="J5234" s="200"/>
      <c r="K5234" s="237">
        <v>127.7</v>
      </c>
      <c r="L5234" s="237"/>
      <c r="M5234" s="288">
        <v>62.65</v>
      </c>
      <c r="N5234" s="288"/>
      <c r="O5234" s="311">
        <v>8000</v>
      </c>
      <c r="P5234" s="298"/>
      <c r="Q5234" s="299">
        <v>129.1</v>
      </c>
      <c r="R5234" s="299"/>
      <c r="S5234" s="300">
        <v>61.97</v>
      </c>
      <c r="T5234" s="301"/>
      <c r="U5234" s="246"/>
    </row>
    <row r="5235" spans="1:21" x14ac:dyDescent="0.25">
      <c r="A5235" s="294" t="s">
        <v>11061</v>
      </c>
      <c r="B5235" t="s">
        <v>377</v>
      </c>
      <c r="C5235" t="s">
        <v>378</v>
      </c>
      <c r="D5235" t="s">
        <v>379</v>
      </c>
      <c r="E5235" t="s">
        <v>11062</v>
      </c>
      <c r="F5235" t="s">
        <v>106</v>
      </c>
      <c r="G5235" t="s">
        <v>97</v>
      </c>
      <c r="H5235" t="s">
        <v>833</v>
      </c>
      <c r="I5235" s="200">
        <v>887</v>
      </c>
      <c r="J5235" s="200"/>
      <c r="K5235" s="237">
        <v>27.3</v>
      </c>
      <c r="L5235" s="237"/>
      <c r="M5235" s="288">
        <v>32.49</v>
      </c>
      <c r="N5235" s="288"/>
      <c r="O5235" s="311">
        <v>1320</v>
      </c>
      <c r="P5235" s="298"/>
      <c r="Q5235" s="299">
        <v>26.8</v>
      </c>
      <c r="R5235" s="299"/>
      <c r="S5235" s="300">
        <v>49.25</v>
      </c>
      <c r="T5235" s="301"/>
      <c r="U5235" s="246"/>
    </row>
    <row r="5236" spans="1:21" x14ac:dyDescent="0.25">
      <c r="A5236" s="294" t="s">
        <v>11063</v>
      </c>
      <c r="B5236" t="s">
        <v>377</v>
      </c>
      <c r="C5236" t="s">
        <v>378</v>
      </c>
      <c r="D5236" t="s">
        <v>379</v>
      </c>
      <c r="E5236" t="s">
        <v>11064</v>
      </c>
      <c r="F5236" t="s">
        <v>106</v>
      </c>
      <c r="G5236" t="s">
        <v>97</v>
      </c>
      <c r="H5236" t="s">
        <v>833</v>
      </c>
      <c r="I5236" s="200">
        <v>16500</v>
      </c>
      <c r="J5236" s="200"/>
      <c r="K5236" s="237">
        <v>305.89999999999998</v>
      </c>
      <c r="L5236" s="237"/>
      <c r="M5236" s="288">
        <v>53.94</v>
      </c>
      <c r="N5236" s="288"/>
      <c r="O5236" s="311">
        <v>17125</v>
      </c>
      <c r="P5236" s="298"/>
      <c r="Q5236" s="299">
        <v>311.39999999999998</v>
      </c>
      <c r="R5236" s="299"/>
      <c r="S5236" s="300">
        <v>54.99</v>
      </c>
      <c r="T5236" s="301"/>
      <c r="U5236" s="246"/>
    </row>
    <row r="5237" spans="1:21" x14ac:dyDescent="0.25">
      <c r="A5237" s="294" t="s">
        <v>11065</v>
      </c>
      <c r="B5237" t="s">
        <v>377</v>
      </c>
      <c r="C5237" t="s">
        <v>378</v>
      </c>
      <c r="D5237" t="s">
        <v>379</v>
      </c>
      <c r="E5237" t="s">
        <v>11066</v>
      </c>
      <c r="F5237" t="s">
        <v>106</v>
      </c>
      <c r="G5237" t="s">
        <v>97</v>
      </c>
      <c r="H5237" t="s">
        <v>896</v>
      </c>
      <c r="I5237" s="200">
        <v>0</v>
      </c>
      <c r="J5237" s="200"/>
      <c r="K5237" s="237">
        <v>16.3</v>
      </c>
      <c r="L5237" s="237"/>
      <c r="M5237" s="288">
        <v>0</v>
      </c>
      <c r="N5237" s="288"/>
      <c r="O5237" s="311">
        <v>0</v>
      </c>
      <c r="P5237" s="298"/>
      <c r="Q5237" s="299">
        <v>15.7</v>
      </c>
      <c r="R5237" s="299"/>
      <c r="S5237" s="300">
        <v>0</v>
      </c>
      <c r="T5237" s="301"/>
      <c r="U5237" s="246"/>
    </row>
    <row r="5238" spans="1:21" x14ac:dyDescent="0.25">
      <c r="A5238" s="294" t="s">
        <v>11067</v>
      </c>
      <c r="B5238" t="s">
        <v>377</v>
      </c>
      <c r="C5238" t="s">
        <v>378</v>
      </c>
      <c r="D5238" t="s">
        <v>379</v>
      </c>
      <c r="E5238" t="s">
        <v>11068</v>
      </c>
      <c r="F5238" t="s">
        <v>106</v>
      </c>
      <c r="G5238" t="s">
        <v>97</v>
      </c>
      <c r="H5238" t="s">
        <v>896</v>
      </c>
      <c r="I5238" s="200">
        <v>0</v>
      </c>
      <c r="J5238" s="200"/>
      <c r="K5238" s="237">
        <v>56.9</v>
      </c>
      <c r="L5238" s="237"/>
      <c r="M5238" s="288">
        <v>0</v>
      </c>
      <c r="N5238" s="288"/>
      <c r="O5238" s="311">
        <v>0</v>
      </c>
      <c r="P5238" s="298"/>
      <c r="Q5238" s="299">
        <v>58.7</v>
      </c>
      <c r="R5238" s="299"/>
      <c r="S5238" s="300">
        <v>0</v>
      </c>
      <c r="T5238" s="301"/>
      <c r="U5238" s="246"/>
    </row>
    <row r="5239" spans="1:21" x14ac:dyDescent="0.25">
      <c r="A5239" s="294" t="s">
        <v>11069</v>
      </c>
      <c r="B5239" t="s">
        <v>377</v>
      </c>
      <c r="C5239" t="s">
        <v>378</v>
      </c>
      <c r="D5239" t="s">
        <v>379</v>
      </c>
      <c r="E5239" t="s">
        <v>11070</v>
      </c>
      <c r="F5239" t="s">
        <v>106</v>
      </c>
      <c r="G5239" t="s">
        <v>97</v>
      </c>
      <c r="H5239" t="s">
        <v>833</v>
      </c>
      <c r="I5239" s="200">
        <v>2163</v>
      </c>
      <c r="J5239" s="200"/>
      <c r="K5239" s="237">
        <v>103.9</v>
      </c>
      <c r="L5239" s="237"/>
      <c r="M5239" s="288">
        <v>20.82</v>
      </c>
      <c r="N5239" s="288"/>
      <c r="O5239" s="311">
        <v>2513</v>
      </c>
      <c r="P5239" s="298"/>
      <c r="Q5239" s="299">
        <v>104.8</v>
      </c>
      <c r="R5239" s="299"/>
      <c r="S5239" s="300">
        <v>23.98</v>
      </c>
      <c r="T5239" s="301"/>
      <c r="U5239" s="246"/>
    </row>
    <row r="5240" spans="1:21" x14ac:dyDescent="0.25">
      <c r="A5240" s="294" t="s">
        <v>11071</v>
      </c>
      <c r="B5240" t="s">
        <v>377</v>
      </c>
      <c r="C5240" t="s">
        <v>378</v>
      </c>
      <c r="D5240" t="s">
        <v>379</v>
      </c>
      <c r="E5240" t="s">
        <v>11072</v>
      </c>
      <c r="F5240" t="s">
        <v>106</v>
      </c>
      <c r="G5240" t="s">
        <v>97</v>
      </c>
      <c r="H5240" t="s">
        <v>896</v>
      </c>
      <c r="I5240" s="200">
        <v>0</v>
      </c>
      <c r="J5240" s="200"/>
      <c r="K5240" s="237">
        <v>89.5</v>
      </c>
      <c r="L5240" s="237"/>
      <c r="M5240" s="288">
        <v>0</v>
      </c>
      <c r="N5240" s="288"/>
      <c r="O5240" s="311">
        <v>0</v>
      </c>
      <c r="P5240" s="298"/>
      <c r="Q5240" s="299">
        <v>91.4</v>
      </c>
      <c r="R5240" s="299"/>
      <c r="S5240" s="300">
        <v>0</v>
      </c>
      <c r="T5240" s="301"/>
      <c r="U5240" s="246"/>
    </row>
    <row r="5241" spans="1:21" x14ac:dyDescent="0.25">
      <c r="A5241" s="294" t="s">
        <v>11073</v>
      </c>
      <c r="B5241" t="s">
        <v>377</v>
      </c>
      <c r="C5241" t="s">
        <v>378</v>
      </c>
      <c r="D5241" t="s">
        <v>379</v>
      </c>
      <c r="E5241" t="s">
        <v>11074</v>
      </c>
      <c r="F5241" t="s">
        <v>106</v>
      </c>
      <c r="G5241" t="s">
        <v>97</v>
      </c>
      <c r="H5241" t="s">
        <v>896</v>
      </c>
      <c r="I5241" s="200">
        <v>0</v>
      </c>
      <c r="J5241" s="200"/>
      <c r="K5241" s="237">
        <v>35.700000000000003</v>
      </c>
      <c r="L5241" s="237"/>
      <c r="M5241" s="288">
        <v>0</v>
      </c>
      <c r="N5241" s="288"/>
      <c r="O5241" s="311">
        <v>0</v>
      </c>
      <c r="P5241" s="298"/>
      <c r="Q5241" s="299">
        <v>38.6</v>
      </c>
      <c r="R5241" s="299"/>
      <c r="S5241" s="300">
        <v>0</v>
      </c>
      <c r="T5241" s="301"/>
      <c r="U5241" s="246"/>
    </row>
    <row r="5242" spans="1:21" x14ac:dyDescent="0.25">
      <c r="A5242" s="294" t="s">
        <v>11075</v>
      </c>
      <c r="B5242" t="s">
        <v>377</v>
      </c>
      <c r="C5242" t="s">
        <v>378</v>
      </c>
      <c r="D5242" t="s">
        <v>379</v>
      </c>
      <c r="E5242" t="s">
        <v>11076</v>
      </c>
      <c r="F5242" t="s">
        <v>106</v>
      </c>
      <c r="G5242" t="s">
        <v>97</v>
      </c>
      <c r="H5242" t="s">
        <v>833</v>
      </c>
      <c r="I5242" s="200">
        <v>4000</v>
      </c>
      <c r="J5242" s="200"/>
      <c r="K5242" s="237">
        <v>105.8</v>
      </c>
      <c r="L5242" s="237"/>
      <c r="M5242" s="288">
        <v>37.81</v>
      </c>
      <c r="N5242" s="288"/>
      <c r="O5242" s="311">
        <v>2070</v>
      </c>
      <c r="P5242" s="298"/>
      <c r="Q5242" s="299">
        <v>104.3</v>
      </c>
      <c r="R5242" s="299"/>
      <c r="S5242" s="300">
        <v>19.850000000000001</v>
      </c>
      <c r="T5242" s="301"/>
      <c r="U5242" s="246"/>
    </row>
    <row r="5243" spans="1:21" x14ac:dyDescent="0.25">
      <c r="A5243" s="294" t="s">
        <v>11077</v>
      </c>
      <c r="B5243" t="s">
        <v>377</v>
      </c>
      <c r="C5243" t="s">
        <v>378</v>
      </c>
      <c r="D5243" t="s">
        <v>379</v>
      </c>
      <c r="E5243" t="s">
        <v>11078</v>
      </c>
      <c r="F5243" t="s">
        <v>106</v>
      </c>
      <c r="G5243" t="s">
        <v>97</v>
      </c>
      <c r="H5243" t="s">
        <v>833</v>
      </c>
      <c r="I5243" s="200">
        <v>70000</v>
      </c>
      <c r="J5243" s="200"/>
      <c r="K5243" s="237">
        <v>877</v>
      </c>
      <c r="L5243" s="237"/>
      <c r="M5243" s="288">
        <v>79.819999999999993</v>
      </c>
      <c r="N5243" s="288"/>
      <c r="O5243" s="311">
        <v>82000</v>
      </c>
      <c r="P5243" s="298"/>
      <c r="Q5243" s="299">
        <v>949.3</v>
      </c>
      <c r="R5243" s="299"/>
      <c r="S5243" s="300">
        <v>86.38</v>
      </c>
      <c r="T5243" s="301"/>
      <c r="U5243" s="246"/>
    </row>
    <row r="5244" spans="1:21" x14ac:dyDescent="0.25">
      <c r="A5244" s="294" t="s">
        <v>11079</v>
      </c>
      <c r="B5244" t="s">
        <v>377</v>
      </c>
      <c r="C5244" t="s">
        <v>378</v>
      </c>
      <c r="D5244" t="s">
        <v>379</v>
      </c>
      <c r="E5244" t="s">
        <v>11080</v>
      </c>
      <c r="F5244" t="s">
        <v>106</v>
      </c>
      <c r="G5244" t="s">
        <v>97</v>
      </c>
      <c r="H5244" t="s">
        <v>896</v>
      </c>
      <c r="I5244" s="200">
        <v>0</v>
      </c>
      <c r="J5244" s="200"/>
      <c r="K5244" s="237">
        <v>40.6</v>
      </c>
      <c r="L5244" s="237"/>
      <c r="M5244" s="288">
        <v>0</v>
      </c>
      <c r="N5244" s="288"/>
      <c r="O5244" s="311">
        <v>0</v>
      </c>
      <c r="P5244" s="298"/>
      <c r="Q5244" s="299">
        <v>48.7</v>
      </c>
      <c r="R5244" s="299"/>
      <c r="S5244" s="300">
        <v>0</v>
      </c>
      <c r="T5244" s="301"/>
      <c r="U5244" s="246"/>
    </row>
    <row r="5245" spans="1:21" x14ac:dyDescent="0.25">
      <c r="A5245" s="294" t="s">
        <v>11081</v>
      </c>
      <c r="B5245" t="s">
        <v>377</v>
      </c>
      <c r="C5245" t="s">
        <v>378</v>
      </c>
      <c r="D5245" t="s">
        <v>379</v>
      </c>
      <c r="E5245" t="s">
        <v>11082</v>
      </c>
      <c r="F5245" t="s">
        <v>106</v>
      </c>
      <c r="G5245" t="s">
        <v>97</v>
      </c>
      <c r="H5245" t="s">
        <v>833</v>
      </c>
      <c r="I5245" s="200">
        <v>2400</v>
      </c>
      <c r="J5245" s="200"/>
      <c r="K5245" s="237">
        <v>89</v>
      </c>
      <c r="L5245" s="237"/>
      <c r="M5245" s="288">
        <v>26.97</v>
      </c>
      <c r="N5245" s="288"/>
      <c r="O5245" s="311">
        <v>2440</v>
      </c>
      <c r="P5245" s="298"/>
      <c r="Q5245" s="299">
        <v>91.4</v>
      </c>
      <c r="R5245" s="299"/>
      <c r="S5245" s="300">
        <v>26.7</v>
      </c>
      <c r="T5245" s="301"/>
      <c r="U5245" s="246"/>
    </row>
    <row r="5246" spans="1:21" x14ac:dyDescent="0.25">
      <c r="A5246" s="294" t="s">
        <v>11083</v>
      </c>
      <c r="B5246" t="s">
        <v>377</v>
      </c>
      <c r="C5246" t="s">
        <v>378</v>
      </c>
      <c r="D5246" t="s">
        <v>379</v>
      </c>
      <c r="E5246" t="s">
        <v>11084</v>
      </c>
      <c r="F5246" t="s">
        <v>106</v>
      </c>
      <c r="G5246" t="s">
        <v>97</v>
      </c>
      <c r="H5246" t="s">
        <v>833</v>
      </c>
      <c r="I5246" s="200">
        <v>12552</v>
      </c>
      <c r="J5246" s="200"/>
      <c r="K5246" s="237">
        <v>114.3</v>
      </c>
      <c r="L5246" s="237"/>
      <c r="M5246" s="288">
        <v>109.82</v>
      </c>
      <c r="N5246" s="288"/>
      <c r="O5246" s="311">
        <v>12865</v>
      </c>
      <c r="P5246" s="298"/>
      <c r="Q5246" s="299">
        <v>117.6</v>
      </c>
      <c r="R5246" s="299"/>
      <c r="S5246" s="300">
        <v>109.4</v>
      </c>
      <c r="T5246" s="301"/>
      <c r="U5246" s="246"/>
    </row>
    <row r="5247" spans="1:21" x14ac:dyDescent="0.25">
      <c r="A5247" s="294" t="s">
        <v>11085</v>
      </c>
      <c r="B5247" t="s">
        <v>377</v>
      </c>
      <c r="C5247" t="s">
        <v>378</v>
      </c>
      <c r="D5247" t="s">
        <v>379</v>
      </c>
      <c r="E5247" t="s">
        <v>11086</v>
      </c>
      <c r="F5247" t="s">
        <v>106</v>
      </c>
      <c r="G5247" t="s">
        <v>97</v>
      </c>
      <c r="H5247" t="s">
        <v>833</v>
      </c>
      <c r="I5247" s="200">
        <v>4800</v>
      </c>
      <c r="J5247" s="200"/>
      <c r="K5247" s="237">
        <v>108.8</v>
      </c>
      <c r="L5247" s="237"/>
      <c r="M5247" s="288">
        <v>44.12</v>
      </c>
      <c r="N5247" s="288"/>
      <c r="O5247" s="311">
        <v>4800</v>
      </c>
      <c r="P5247" s="298"/>
      <c r="Q5247" s="299">
        <v>111.9</v>
      </c>
      <c r="R5247" s="299"/>
      <c r="S5247" s="300">
        <v>42.9</v>
      </c>
      <c r="T5247" s="301"/>
      <c r="U5247" s="246"/>
    </row>
    <row r="5248" spans="1:21" x14ac:dyDescent="0.25">
      <c r="A5248" s="294" t="s">
        <v>11087</v>
      </c>
      <c r="B5248" t="s">
        <v>377</v>
      </c>
      <c r="C5248" t="s">
        <v>378</v>
      </c>
      <c r="D5248" t="s">
        <v>379</v>
      </c>
      <c r="E5248" t="s">
        <v>11088</v>
      </c>
      <c r="F5248" t="s">
        <v>106</v>
      </c>
      <c r="G5248" t="s">
        <v>97</v>
      </c>
      <c r="H5248" t="s">
        <v>896</v>
      </c>
      <c r="I5248" s="200">
        <v>0</v>
      </c>
      <c r="J5248" s="200"/>
      <c r="K5248" s="237">
        <v>73.8</v>
      </c>
      <c r="L5248" s="237"/>
      <c r="M5248" s="288">
        <v>0</v>
      </c>
      <c r="N5248" s="288"/>
      <c r="O5248" s="311">
        <v>0</v>
      </c>
      <c r="P5248" s="298"/>
      <c r="Q5248" s="299">
        <v>72.8</v>
      </c>
      <c r="R5248" s="299"/>
      <c r="S5248" s="300">
        <v>0</v>
      </c>
      <c r="T5248" s="301"/>
      <c r="U5248" s="246"/>
    </row>
    <row r="5249" spans="1:21" x14ac:dyDescent="0.25">
      <c r="A5249" s="294" t="s">
        <v>11089</v>
      </c>
      <c r="B5249" t="s">
        <v>377</v>
      </c>
      <c r="C5249" t="s">
        <v>378</v>
      </c>
      <c r="D5249" t="s">
        <v>379</v>
      </c>
      <c r="E5249" t="s">
        <v>11090</v>
      </c>
      <c r="F5249" t="s">
        <v>106</v>
      </c>
      <c r="G5249" t="s">
        <v>97</v>
      </c>
      <c r="H5249" t="s">
        <v>833</v>
      </c>
      <c r="I5249" s="200">
        <v>8499</v>
      </c>
      <c r="J5249" s="200"/>
      <c r="K5249" s="237">
        <v>166.3</v>
      </c>
      <c r="L5249" s="237"/>
      <c r="M5249" s="288">
        <v>51.11</v>
      </c>
      <c r="N5249" s="288"/>
      <c r="O5249" s="311">
        <v>8499</v>
      </c>
      <c r="P5249" s="298"/>
      <c r="Q5249" s="299">
        <v>160.6</v>
      </c>
      <c r="R5249" s="299"/>
      <c r="S5249" s="300">
        <v>52.92</v>
      </c>
      <c r="T5249" s="301"/>
      <c r="U5249" s="246"/>
    </row>
    <row r="5250" spans="1:21" x14ac:dyDescent="0.25">
      <c r="A5250" s="294" t="s">
        <v>11091</v>
      </c>
      <c r="B5250" t="s">
        <v>377</v>
      </c>
      <c r="C5250" t="s">
        <v>378</v>
      </c>
      <c r="D5250" t="s">
        <v>379</v>
      </c>
      <c r="E5250" t="s">
        <v>11092</v>
      </c>
      <c r="F5250" t="s">
        <v>106</v>
      </c>
      <c r="G5250" t="s">
        <v>97</v>
      </c>
      <c r="H5250" t="s">
        <v>833</v>
      </c>
      <c r="I5250" s="200">
        <v>13775</v>
      </c>
      <c r="J5250" s="200"/>
      <c r="K5250" s="237">
        <v>213.6</v>
      </c>
      <c r="L5250" s="237"/>
      <c r="M5250" s="288">
        <v>64.489999999999995</v>
      </c>
      <c r="N5250" s="288"/>
      <c r="O5250" s="311">
        <v>14542</v>
      </c>
      <c r="P5250" s="298"/>
      <c r="Q5250" s="299">
        <v>225.5</v>
      </c>
      <c r="R5250" s="299"/>
      <c r="S5250" s="300">
        <v>64.489999999999995</v>
      </c>
      <c r="T5250" s="301"/>
      <c r="U5250" s="246"/>
    </row>
    <row r="5251" spans="1:21" x14ac:dyDescent="0.25">
      <c r="A5251" s="294" t="s">
        <v>11093</v>
      </c>
      <c r="B5251" t="s">
        <v>377</v>
      </c>
      <c r="C5251" t="s">
        <v>378</v>
      </c>
      <c r="D5251" t="s">
        <v>379</v>
      </c>
      <c r="E5251" t="s">
        <v>11094</v>
      </c>
      <c r="F5251" t="s">
        <v>106</v>
      </c>
      <c r="G5251" t="s">
        <v>97</v>
      </c>
      <c r="H5251" t="s">
        <v>896</v>
      </c>
      <c r="I5251" s="200">
        <v>0</v>
      </c>
      <c r="J5251" s="200"/>
      <c r="K5251" s="237">
        <v>21.2</v>
      </c>
      <c r="L5251" s="237"/>
      <c r="M5251" s="288">
        <v>0</v>
      </c>
      <c r="N5251" s="288"/>
      <c r="O5251" s="311">
        <v>0</v>
      </c>
      <c r="P5251" s="298"/>
      <c r="Q5251" s="299">
        <v>21.2</v>
      </c>
      <c r="R5251" s="299"/>
      <c r="S5251" s="300">
        <v>0</v>
      </c>
      <c r="T5251" s="301"/>
      <c r="U5251" s="246"/>
    </row>
    <row r="5252" spans="1:21" x14ac:dyDescent="0.25">
      <c r="A5252" s="294" t="s">
        <v>11095</v>
      </c>
      <c r="B5252" t="s">
        <v>377</v>
      </c>
      <c r="C5252" t="s">
        <v>378</v>
      </c>
      <c r="D5252" t="s">
        <v>379</v>
      </c>
      <c r="E5252" t="s">
        <v>11096</v>
      </c>
      <c r="F5252" t="s">
        <v>106</v>
      </c>
      <c r="G5252" t="s">
        <v>97</v>
      </c>
      <c r="H5252" t="s">
        <v>896</v>
      </c>
      <c r="I5252" s="200">
        <v>0</v>
      </c>
      <c r="J5252" s="200"/>
      <c r="K5252" s="237">
        <v>13.6</v>
      </c>
      <c r="L5252" s="237"/>
      <c r="M5252" s="288">
        <v>0</v>
      </c>
      <c r="N5252" s="288"/>
      <c r="O5252" s="311">
        <v>0</v>
      </c>
      <c r="P5252" s="298"/>
      <c r="Q5252" s="299">
        <v>13.6</v>
      </c>
      <c r="R5252" s="299"/>
      <c r="S5252" s="300">
        <v>0</v>
      </c>
      <c r="T5252" s="301"/>
      <c r="U5252" s="246"/>
    </row>
    <row r="5253" spans="1:21" x14ac:dyDescent="0.25">
      <c r="A5253" s="294" t="s">
        <v>11097</v>
      </c>
      <c r="B5253" t="s">
        <v>377</v>
      </c>
      <c r="C5253" t="s">
        <v>378</v>
      </c>
      <c r="D5253" t="s">
        <v>379</v>
      </c>
      <c r="E5253" t="s">
        <v>11098</v>
      </c>
      <c r="F5253" t="s">
        <v>106</v>
      </c>
      <c r="G5253" t="s">
        <v>97</v>
      </c>
      <c r="H5253" t="s">
        <v>833</v>
      </c>
      <c r="I5253" s="200">
        <v>8450</v>
      </c>
      <c r="J5253" s="200"/>
      <c r="K5253" s="237">
        <v>171.3</v>
      </c>
      <c r="L5253" s="237"/>
      <c r="M5253" s="288">
        <v>49.33</v>
      </c>
      <c r="N5253" s="288"/>
      <c r="O5253" s="311">
        <v>8450</v>
      </c>
      <c r="P5253" s="298"/>
      <c r="Q5253" s="299">
        <v>173.1</v>
      </c>
      <c r="R5253" s="299"/>
      <c r="S5253" s="300">
        <v>48.82</v>
      </c>
      <c r="T5253" s="301"/>
      <c r="U5253" s="246"/>
    </row>
    <row r="5254" spans="1:21" x14ac:dyDescent="0.25">
      <c r="A5254" s="294" t="s">
        <v>11099</v>
      </c>
      <c r="B5254" t="s">
        <v>377</v>
      </c>
      <c r="C5254" t="s">
        <v>378</v>
      </c>
      <c r="D5254" t="s">
        <v>379</v>
      </c>
      <c r="E5254" t="s">
        <v>11100</v>
      </c>
      <c r="F5254" t="s">
        <v>106</v>
      </c>
      <c r="G5254" t="s">
        <v>97</v>
      </c>
      <c r="H5254" t="s">
        <v>833</v>
      </c>
      <c r="I5254" s="200">
        <v>18260</v>
      </c>
      <c r="J5254" s="200"/>
      <c r="K5254" s="237">
        <v>252.7</v>
      </c>
      <c r="L5254" s="237"/>
      <c r="M5254" s="288">
        <v>72.260000000000005</v>
      </c>
      <c r="N5254" s="288"/>
      <c r="O5254" s="311">
        <v>18420</v>
      </c>
      <c r="P5254" s="298"/>
      <c r="Q5254" s="299">
        <v>254.9</v>
      </c>
      <c r="R5254" s="299"/>
      <c r="S5254" s="300">
        <v>72.260000000000005</v>
      </c>
      <c r="T5254" s="301"/>
      <c r="U5254" s="246"/>
    </row>
    <row r="5255" spans="1:21" x14ac:dyDescent="0.25">
      <c r="A5255" s="294" t="s">
        <v>11101</v>
      </c>
      <c r="B5255" t="s">
        <v>377</v>
      </c>
      <c r="C5255" t="s">
        <v>378</v>
      </c>
      <c r="D5255" t="s">
        <v>379</v>
      </c>
      <c r="E5255" t="s">
        <v>11102</v>
      </c>
      <c r="F5255" t="s">
        <v>106</v>
      </c>
      <c r="G5255" t="s">
        <v>97</v>
      </c>
      <c r="H5255" t="s">
        <v>833</v>
      </c>
      <c r="I5255" s="200">
        <v>3422</v>
      </c>
      <c r="J5255" s="200"/>
      <c r="K5255" s="237">
        <v>99</v>
      </c>
      <c r="L5255" s="237"/>
      <c r="M5255" s="288">
        <v>34.57</v>
      </c>
      <c r="N5255" s="288"/>
      <c r="O5255" s="311">
        <v>3524</v>
      </c>
      <c r="P5255" s="298"/>
      <c r="Q5255" s="299">
        <v>103.2</v>
      </c>
      <c r="R5255" s="299"/>
      <c r="S5255" s="300">
        <v>34.15</v>
      </c>
      <c r="T5255" s="301"/>
      <c r="U5255" s="246"/>
    </row>
    <row r="5256" spans="1:21" x14ac:dyDescent="0.25">
      <c r="A5256" s="294" t="s">
        <v>11103</v>
      </c>
      <c r="B5256" t="s">
        <v>377</v>
      </c>
      <c r="C5256" t="s">
        <v>378</v>
      </c>
      <c r="D5256" t="s">
        <v>379</v>
      </c>
      <c r="E5256" t="s">
        <v>11104</v>
      </c>
      <c r="F5256" t="s">
        <v>106</v>
      </c>
      <c r="G5256" t="s">
        <v>97</v>
      </c>
      <c r="H5256" t="s">
        <v>896</v>
      </c>
      <c r="I5256" s="200">
        <v>0</v>
      </c>
      <c r="J5256" s="200"/>
      <c r="K5256" s="237">
        <v>103.8</v>
      </c>
      <c r="L5256" s="237"/>
      <c r="M5256" s="288">
        <v>0</v>
      </c>
      <c r="N5256" s="288"/>
      <c r="O5256" s="311">
        <v>0</v>
      </c>
      <c r="P5256" s="298"/>
      <c r="Q5256" s="299">
        <v>111.4</v>
      </c>
      <c r="R5256" s="299"/>
      <c r="S5256" s="300">
        <v>0</v>
      </c>
      <c r="T5256" s="301"/>
      <c r="U5256" s="246"/>
    </row>
    <row r="5257" spans="1:21" x14ac:dyDescent="0.25">
      <c r="A5257" s="294" t="s">
        <v>11105</v>
      </c>
      <c r="B5257" t="s">
        <v>377</v>
      </c>
      <c r="C5257" t="s">
        <v>378</v>
      </c>
      <c r="D5257" t="s">
        <v>379</v>
      </c>
      <c r="E5257" t="s">
        <v>11106</v>
      </c>
      <c r="F5257" t="s">
        <v>106</v>
      </c>
      <c r="G5257" t="s">
        <v>97</v>
      </c>
      <c r="H5257" t="s">
        <v>833</v>
      </c>
      <c r="I5257" s="200">
        <v>69500</v>
      </c>
      <c r="J5257" s="200"/>
      <c r="K5257" s="237">
        <v>1420.5</v>
      </c>
      <c r="L5257" s="237"/>
      <c r="M5257" s="288">
        <v>48.93</v>
      </c>
      <c r="N5257" s="288"/>
      <c r="O5257" s="311">
        <v>69500</v>
      </c>
      <c r="P5257" s="298"/>
      <c r="Q5257" s="299">
        <v>1437.8</v>
      </c>
      <c r="R5257" s="299"/>
      <c r="S5257" s="300">
        <v>48.34</v>
      </c>
      <c r="T5257" s="301"/>
      <c r="U5257" s="246"/>
    </row>
    <row r="5258" spans="1:21" x14ac:dyDescent="0.25">
      <c r="A5258" s="294" t="s">
        <v>11107</v>
      </c>
      <c r="B5258" t="s">
        <v>377</v>
      </c>
      <c r="C5258" t="s">
        <v>378</v>
      </c>
      <c r="D5258" t="s">
        <v>379</v>
      </c>
      <c r="E5258" t="s">
        <v>11108</v>
      </c>
      <c r="F5258" t="s">
        <v>106</v>
      </c>
      <c r="G5258" t="s">
        <v>97</v>
      </c>
      <c r="H5258" t="s">
        <v>833</v>
      </c>
      <c r="I5258" s="200">
        <v>13750</v>
      </c>
      <c r="J5258" s="200"/>
      <c r="K5258" s="237">
        <v>268.10000000000002</v>
      </c>
      <c r="L5258" s="237"/>
      <c r="M5258" s="288">
        <v>51.29</v>
      </c>
      <c r="N5258" s="288"/>
      <c r="O5258" s="311">
        <v>13750</v>
      </c>
      <c r="P5258" s="298"/>
      <c r="Q5258" s="299">
        <v>276.10000000000002</v>
      </c>
      <c r="R5258" s="299"/>
      <c r="S5258" s="300">
        <v>49.8</v>
      </c>
      <c r="T5258" s="301"/>
      <c r="U5258" s="246"/>
    </row>
    <row r="5259" spans="1:21" x14ac:dyDescent="0.25">
      <c r="A5259" s="294" t="s">
        <v>11109</v>
      </c>
      <c r="B5259" t="s">
        <v>377</v>
      </c>
      <c r="C5259" t="s">
        <v>378</v>
      </c>
      <c r="D5259" t="s">
        <v>379</v>
      </c>
      <c r="E5259" t="s">
        <v>11110</v>
      </c>
      <c r="F5259" t="s">
        <v>106</v>
      </c>
      <c r="G5259" t="s">
        <v>97</v>
      </c>
      <c r="H5259" t="s">
        <v>833</v>
      </c>
      <c r="I5259" s="200">
        <v>10500</v>
      </c>
      <c r="J5259" s="200"/>
      <c r="K5259" s="237">
        <v>181.3</v>
      </c>
      <c r="L5259" s="237"/>
      <c r="M5259" s="288">
        <v>57.92</v>
      </c>
      <c r="N5259" s="288"/>
      <c r="O5259" s="311">
        <v>11010</v>
      </c>
      <c r="P5259" s="298"/>
      <c r="Q5259" s="299">
        <v>180.5</v>
      </c>
      <c r="R5259" s="299"/>
      <c r="S5259" s="300">
        <v>61</v>
      </c>
      <c r="T5259" s="301"/>
      <c r="U5259" s="246"/>
    </row>
    <row r="5260" spans="1:21" x14ac:dyDescent="0.25">
      <c r="A5260" s="294" t="s">
        <v>11111</v>
      </c>
      <c r="B5260" t="s">
        <v>377</v>
      </c>
      <c r="C5260" t="s">
        <v>378</v>
      </c>
      <c r="D5260" t="s">
        <v>379</v>
      </c>
      <c r="E5260" t="s">
        <v>11112</v>
      </c>
      <c r="F5260" t="s">
        <v>106</v>
      </c>
      <c r="G5260" t="s">
        <v>97</v>
      </c>
      <c r="H5260" t="s">
        <v>833</v>
      </c>
      <c r="I5260" s="200">
        <v>5410</v>
      </c>
      <c r="J5260" s="200"/>
      <c r="K5260" s="237">
        <v>110.4</v>
      </c>
      <c r="L5260" s="237"/>
      <c r="M5260" s="288">
        <v>49</v>
      </c>
      <c r="N5260" s="288"/>
      <c r="O5260" s="311">
        <v>9198</v>
      </c>
      <c r="P5260" s="298"/>
      <c r="Q5260" s="299">
        <v>112.9</v>
      </c>
      <c r="R5260" s="299"/>
      <c r="S5260" s="300">
        <v>81.47</v>
      </c>
      <c r="T5260" s="301"/>
      <c r="U5260" s="246"/>
    </row>
    <row r="5261" spans="1:21" x14ac:dyDescent="0.25">
      <c r="A5261" s="294" t="s">
        <v>11113</v>
      </c>
      <c r="B5261" t="s">
        <v>377</v>
      </c>
      <c r="C5261" t="s">
        <v>378</v>
      </c>
      <c r="D5261" t="s">
        <v>379</v>
      </c>
      <c r="E5261" t="s">
        <v>11114</v>
      </c>
      <c r="F5261" t="s">
        <v>106</v>
      </c>
      <c r="G5261" t="s">
        <v>97</v>
      </c>
      <c r="H5261" t="s">
        <v>833</v>
      </c>
      <c r="I5261" s="200">
        <v>12162</v>
      </c>
      <c r="J5261" s="200"/>
      <c r="K5261" s="237">
        <v>411.7</v>
      </c>
      <c r="L5261" s="237"/>
      <c r="M5261" s="288">
        <v>29.54</v>
      </c>
      <c r="N5261" s="288"/>
      <c r="O5261" s="311">
        <v>14280</v>
      </c>
      <c r="P5261" s="298"/>
      <c r="Q5261" s="299">
        <v>450.2</v>
      </c>
      <c r="R5261" s="299"/>
      <c r="S5261" s="300">
        <v>31.72</v>
      </c>
      <c r="T5261" s="301"/>
      <c r="U5261" s="246"/>
    </row>
    <row r="5262" spans="1:21" x14ac:dyDescent="0.25">
      <c r="A5262" s="294" t="s">
        <v>11115</v>
      </c>
      <c r="B5262" t="s">
        <v>377</v>
      </c>
      <c r="C5262" t="s">
        <v>378</v>
      </c>
      <c r="D5262" t="s">
        <v>379</v>
      </c>
      <c r="E5262" t="s">
        <v>11116</v>
      </c>
      <c r="F5262" t="s">
        <v>106</v>
      </c>
      <c r="G5262" t="s">
        <v>97</v>
      </c>
      <c r="H5262" t="s">
        <v>896</v>
      </c>
      <c r="I5262" s="200">
        <v>0</v>
      </c>
      <c r="J5262" s="200"/>
      <c r="K5262" s="237">
        <v>21.2</v>
      </c>
      <c r="L5262" s="237"/>
      <c r="M5262" s="288">
        <v>0</v>
      </c>
      <c r="N5262" s="288"/>
      <c r="O5262" s="311">
        <v>0</v>
      </c>
      <c r="P5262" s="298"/>
      <c r="Q5262" s="299">
        <v>21.6</v>
      </c>
      <c r="R5262" s="299"/>
      <c r="S5262" s="300">
        <v>0</v>
      </c>
      <c r="T5262" s="301"/>
      <c r="U5262" s="246"/>
    </row>
    <row r="5263" spans="1:21" x14ac:dyDescent="0.25">
      <c r="A5263" s="294" t="s">
        <v>11117</v>
      </c>
      <c r="B5263" t="s">
        <v>377</v>
      </c>
      <c r="C5263" t="s">
        <v>378</v>
      </c>
      <c r="D5263" t="s">
        <v>379</v>
      </c>
      <c r="E5263" t="s">
        <v>11118</v>
      </c>
      <c r="F5263" t="s">
        <v>106</v>
      </c>
      <c r="G5263" t="s">
        <v>97</v>
      </c>
      <c r="H5263" t="s">
        <v>896</v>
      </c>
      <c r="I5263" s="200">
        <v>0</v>
      </c>
      <c r="J5263" s="200"/>
      <c r="K5263" s="237">
        <v>54.7</v>
      </c>
      <c r="L5263" s="237"/>
      <c r="M5263" s="288">
        <v>0</v>
      </c>
      <c r="N5263" s="288"/>
      <c r="O5263" s="311">
        <v>0</v>
      </c>
      <c r="P5263" s="298"/>
      <c r="Q5263" s="299">
        <v>53.8</v>
      </c>
      <c r="R5263" s="299"/>
      <c r="S5263" s="300">
        <v>0</v>
      </c>
      <c r="T5263" s="301"/>
      <c r="U5263" s="246"/>
    </row>
    <row r="5264" spans="1:21" x14ac:dyDescent="0.25">
      <c r="A5264" s="294" t="s">
        <v>11119</v>
      </c>
      <c r="B5264" t="s">
        <v>377</v>
      </c>
      <c r="C5264" t="s">
        <v>378</v>
      </c>
      <c r="D5264" t="s">
        <v>379</v>
      </c>
      <c r="E5264" t="s">
        <v>11120</v>
      </c>
      <c r="F5264" t="s">
        <v>106</v>
      </c>
      <c r="G5264" t="s">
        <v>97</v>
      </c>
      <c r="H5264" t="s">
        <v>896</v>
      </c>
      <c r="I5264" s="200">
        <v>0</v>
      </c>
      <c r="J5264" s="200"/>
      <c r="K5264" s="237">
        <v>2</v>
      </c>
      <c r="L5264" s="237"/>
      <c r="M5264" s="288">
        <v>0</v>
      </c>
      <c r="N5264" s="288"/>
      <c r="O5264" s="311">
        <v>0</v>
      </c>
      <c r="P5264" s="298"/>
      <c r="Q5264" s="299">
        <v>2</v>
      </c>
      <c r="R5264" s="299"/>
      <c r="S5264" s="300">
        <v>0</v>
      </c>
      <c r="T5264" s="301"/>
      <c r="U5264" s="246"/>
    </row>
    <row r="5265" spans="1:21" x14ac:dyDescent="0.25">
      <c r="A5265" s="294" t="s">
        <v>11121</v>
      </c>
      <c r="B5265" t="s">
        <v>377</v>
      </c>
      <c r="C5265" t="s">
        <v>378</v>
      </c>
      <c r="D5265" t="s">
        <v>379</v>
      </c>
      <c r="E5265" t="s">
        <v>11122</v>
      </c>
      <c r="F5265" t="s">
        <v>106</v>
      </c>
      <c r="G5265" t="s">
        <v>97</v>
      </c>
      <c r="H5265" t="s">
        <v>833</v>
      </c>
      <c r="I5265" s="200">
        <v>8360</v>
      </c>
      <c r="J5265" s="200"/>
      <c r="K5265" s="237">
        <v>146.4</v>
      </c>
      <c r="L5265" s="237"/>
      <c r="M5265" s="288">
        <v>57.1</v>
      </c>
      <c r="N5265" s="288"/>
      <c r="O5265" s="311">
        <v>8580</v>
      </c>
      <c r="P5265" s="298"/>
      <c r="Q5265" s="299">
        <v>148.9</v>
      </c>
      <c r="R5265" s="299"/>
      <c r="S5265" s="300">
        <v>57.62</v>
      </c>
      <c r="T5265" s="301"/>
      <c r="U5265" s="246"/>
    </row>
    <row r="5266" spans="1:21" x14ac:dyDescent="0.25">
      <c r="A5266" s="294" t="s">
        <v>11123</v>
      </c>
      <c r="B5266" t="s">
        <v>377</v>
      </c>
      <c r="C5266" t="s">
        <v>378</v>
      </c>
      <c r="D5266" t="s">
        <v>379</v>
      </c>
      <c r="E5266" t="s">
        <v>2500</v>
      </c>
      <c r="F5266" t="s">
        <v>106</v>
      </c>
      <c r="G5266" t="s">
        <v>97</v>
      </c>
      <c r="H5266" t="s">
        <v>833</v>
      </c>
      <c r="I5266" s="200">
        <v>3112</v>
      </c>
      <c r="J5266" s="200"/>
      <c r="K5266" s="237">
        <v>113</v>
      </c>
      <c r="L5266" s="237"/>
      <c r="M5266" s="288">
        <v>27.54</v>
      </c>
      <c r="N5266" s="288"/>
      <c r="O5266" s="311">
        <v>5112</v>
      </c>
      <c r="P5266" s="298"/>
      <c r="Q5266" s="299">
        <v>115.3</v>
      </c>
      <c r="R5266" s="299"/>
      <c r="S5266" s="300">
        <v>44.34</v>
      </c>
      <c r="T5266" s="301"/>
      <c r="U5266" s="246"/>
    </row>
    <row r="5267" spans="1:21" x14ac:dyDescent="0.25">
      <c r="A5267" s="294" t="s">
        <v>11124</v>
      </c>
      <c r="B5267" t="s">
        <v>377</v>
      </c>
      <c r="C5267" t="s">
        <v>378</v>
      </c>
      <c r="D5267" t="s">
        <v>379</v>
      </c>
      <c r="E5267" t="s">
        <v>11125</v>
      </c>
      <c r="F5267" t="s">
        <v>106</v>
      </c>
      <c r="G5267" t="s">
        <v>97</v>
      </c>
      <c r="H5267" t="s">
        <v>896</v>
      </c>
      <c r="I5267" s="200">
        <v>0</v>
      </c>
      <c r="J5267" s="200"/>
      <c r="K5267" s="237">
        <v>12.7</v>
      </c>
      <c r="L5267" s="237"/>
      <c r="M5267" s="288">
        <v>0</v>
      </c>
      <c r="N5267" s="288"/>
      <c r="O5267" s="311">
        <v>0</v>
      </c>
      <c r="P5267" s="298"/>
      <c r="Q5267" s="299">
        <v>12.7</v>
      </c>
      <c r="R5267" s="299"/>
      <c r="S5267" s="300">
        <v>0</v>
      </c>
      <c r="T5267" s="301"/>
      <c r="U5267" s="246"/>
    </row>
    <row r="5268" spans="1:21" x14ac:dyDescent="0.25">
      <c r="A5268" s="294" t="s">
        <v>11126</v>
      </c>
      <c r="B5268" t="s">
        <v>398</v>
      </c>
      <c r="C5268" t="s">
        <v>399</v>
      </c>
      <c r="D5268" t="s">
        <v>400</v>
      </c>
      <c r="E5268" t="s">
        <v>11127</v>
      </c>
      <c r="F5268" t="s">
        <v>106</v>
      </c>
      <c r="G5268" t="s">
        <v>97</v>
      </c>
      <c r="H5268" t="s">
        <v>833</v>
      </c>
      <c r="I5268" s="200">
        <v>110000</v>
      </c>
      <c r="J5268" s="200"/>
      <c r="K5268" s="237">
        <v>962.1</v>
      </c>
      <c r="L5268" s="237"/>
      <c r="M5268" s="288">
        <v>114.33</v>
      </c>
      <c r="N5268" s="288"/>
      <c r="O5268" s="311">
        <v>115000</v>
      </c>
      <c r="P5268" s="298"/>
      <c r="Q5268" s="299">
        <v>1003.5</v>
      </c>
      <c r="R5268" s="299"/>
      <c r="S5268" s="300">
        <v>114.6</v>
      </c>
      <c r="T5268" s="301"/>
      <c r="U5268" s="246"/>
    </row>
    <row r="5269" spans="1:21" x14ac:dyDescent="0.25">
      <c r="A5269" s="294" t="s">
        <v>11128</v>
      </c>
      <c r="B5269" t="s">
        <v>398</v>
      </c>
      <c r="C5269" t="s">
        <v>399</v>
      </c>
      <c r="D5269" t="s">
        <v>400</v>
      </c>
      <c r="E5269" t="s">
        <v>11129</v>
      </c>
      <c r="F5269" t="s">
        <v>106</v>
      </c>
      <c r="G5269" t="s">
        <v>97</v>
      </c>
      <c r="H5269" t="s">
        <v>833</v>
      </c>
      <c r="I5269" s="200">
        <v>77500</v>
      </c>
      <c r="J5269" s="200"/>
      <c r="K5269" s="237">
        <v>799.9</v>
      </c>
      <c r="L5269" s="237"/>
      <c r="M5269" s="288">
        <v>96.89</v>
      </c>
      <c r="N5269" s="288"/>
      <c r="O5269" s="311">
        <v>82700</v>
      </c>
      <c r="P5269" s="298"/>
      <c r="Q5269" s="299">
        <v>796.4</v>
      </c>
      <c r="R5269" s="299"/>
      <c r="S5269" s="300">
        <v>103.84</v>
      </c>
      <c r="T5269" s="301"/>
      <c r="U5269" s="246"/>
    </row>
    <row r="5270" spans="1:21" x14ac:dyDescent="0.25">
      <c r="A5270" s="294" t="s">
        <v>11130</v>
      </c>
      <c r="B5270" t="s">
        <v>398</v>
      </c>
      <c r="C5270" t="s">
        <v>399</v>
      </c>
      <c r="D5270" t="s">
        <v>400</v>
      </c>
      <c r="E5270" t="s">
        <v>11131</v>
      </c>
      <c r="F5270" t="s">
        <v>106</v>
      </c>
      <c r="G5270" t="s">
        <v>97</v>
      </c>
      <c r="H5270" t="s">
        <v>833</v>
      </c>
      <c r="I5270" s="200">
        <v>248645</v>
      </c>
      <c r="J5270" s="200"/>
      <c r="K5270" s="237">
        <v>2740.5</v>
      </c>
      <c r="L5270" s="237"/>
      <c r="M5270" s="288">
        <v>90.73</v>
      </c>
      <c r="N5270" s="288"/>
      <c r="O5270" s="311">
        <v>255871</v>
      </c>
      <c r="P5270" s="298"/>
      <c r="Q5270" s="299">
        <v>2751.3</v>
      </c>
      <c r="R5270" s="299"/>
      <c r="S5270" s="300">
        <v>93</v>
      </c>
      <c r="T5270" s="301"/>
      <c r="U5270" s="246"/>
    </row>
    <row r="5271" spans="1:21" x14ac:dyDescent="0.25">
      <c r="A5271" s="294" t="s">
        <v>11132</v>
      </c>
      <c r="B5271" t="s">
        <v>398</v>
      </c>
      <c r="C5271" t="s">
        <v>399</v>
      </c>
      <c r="D5271" t="s">
        <v>400</v>
      </c>
      <c r="E5271" t="s">
        <v>11133</v>
      </c>
      <c r="F5271" t="s">
        <v>106</v>
      </c>
      <c r="G5271" t="s">
        <v>97</v>
      </c>
      <c r="H5271" t="s">
        <v>833</v>
      </c>
      <c r="I5271" s="200">
        <v>419503</v>
      </c>
      <c r="J5271" s="200"/>
      <c r="K5271" s="237">
        <v>5899.6</v>
      </c>
      <c r="L5271" s="237"/>
      <c r="M5271" s="288">
        <v>71.11</v>
      </c>
      <c r="N5271" s="288"/>
      <c r="O5271" s="311">
        <v>429113</v>
      </c>
      <c r="P5271" s="298"/>
      <c r="Q5271" s="299">
        <v>6034.5</v>
      </c>
      <c r="R5271" s="299"/>
      <c r="S5271" s="300">
        <v>71.11</v>
      </c>
      <c r="T5271" s="301"/>
      <c r="U5271" s="246"/>
    </row>
    <row r="5272" spans="1:21" x14ac:dyDescent="0.25">
      <c r="A5272" s="294" t="s">
        <v>11134</v>
      </c>
      <c r="B5272" t="s">
        <v>398</v>
      </c>
      <c r="C5272" t="s">
        <v>399</v>
      </c>
      <c r="D5272" t="s">
        <v>400</v>
      </c>
      <c r="E5272" t="s">
        <v>11135</v>
      </c>
      <c r="F5272" t="s">
        <v>106</v>
      </c>
      <c r="G5272" t="s">
        <v>97</v>
      </c>
      <c r="H5272" t="s">
        <v>833</v>
      </c>
      <c r="I5272" s="200">
        <v>4350</v>
      </c>
      <c r="J5272" s="200"/>
      <c r="K5272" s="237">
        <v>98.6</v>
      </c>
      <c r="L5272" s="237"/>
      <c r="M5272" s="288">
        <v>44.12</v>
      </c>
      <c r="N5272" s="288"/>
      <c r="O5272" s="311">
        <v>4409</v>
      </c>
      <c r="P5272" s="298"/>
      <c r="Q5272" s="299">
        <v>103.4</v>
      </c>
      <c r="R5272" s="299"/>
      <c r="S5272" s="300">
        <v>42.64</v>
      </c>
      <c r="T5272" s="301"/>
      <c r="U5272" s="246"/>
    </row>
    <row r="5273" spans="1:21" x14ac:dyDescent="0.25">
      <c r="A5273" s="294" t="s">
        <v>11136</v>
      </c>
      <c r="B5273" t="s">
        <v>398</v>
      </c>
      <c r="C5273" t="s">
        <v>399</v>
      </c>
      <c r="D5273" t="s">
        <v>400</v>
      </c>
      <c r="E5273" t="s">
        <v>2181</v>
      </c>
      <c r="F5273" t="s">
        <v>106</v>
      </c>
      <c r="G5273" t="s">
        <v>97</v>
      </c>
      <c r="H5273" t="s">
        <v>833</v>
      </c>
      <c r="I5273" s="200">
        <v>8000</v>
      </c>
      <c r="J5273" s="200"/>
      <c r="K5273" s="237">
        <v>177</v>
      </c>
      <c r="L5273" s="237"/>
      <c r="M5273" s="288">
        <v>45.2</v>
      </c>
      <c r="N5273" s="288"/>
      <c r="O5273" s="311">
        <v>8300</v>
      </c>
      <c r="P5273" s="298"/>
      <c r="Q5273" s="299">
        <v>177.8</v>
      </c>
      <c r="R5273" s="299"/>
      <c r="S5273" s="300">
        <v>46.68</v>
      </c>
      <c r="T5273" s="301"/>
      <c r="U5273" s="246"/>
    </row>
    <row r="5274" spans="1:21" x14ac:dyDescent="0.25">
      <c r="A5274" s="294" t="s">
        <v>11137</v>
      </c>
      <c r="B5274" t="s">
        <v>398</v>
      </c>
      <c r="C5274" t="s">
        <v>399</v>
      </c>
      <c r="D5274" t="s">
        <v>400</v>
      </c>
      <c r="E5274" t="s">
        <v>11138</v>
      </c>
      <c r="F5274" t="s">
        <v>106</v>
      </c>
      <c r="G5274" t="s">
        <v>97</v>
      </c>
      <c r="H5274" t="s">
        <v>833</v>
      </c>
      <c r="I5274" s="200">
        <v>129400</v>
      </c>
      <c r="J5274" s="200"/>
      <c r="K5274" s="237">
        <v>1641.6</v>
      </c>
      <c r="L5274" s="237"/>
      <c r="M5274" s="288">
        <v>78.83</v>
      </c>
      <c r="N5274" s="288"/>
      <c r="O5274" s="311">
        <v>133950</v>
      </c>
      <c r="P5274" s="298"/>
      <c r="Q5274" s="299">
        <v>1665.9</v>
      </c>
      <c r="R5274" s="299"/>
      <c r="S5274" s="300">
        <v>80.41</v>
      </c>
      <c r="T5274" s="301"/>
      <c r="U5274" s="246"/>
    </row>
    <row r="5275" spans="1:21" x14ac:dyDescent="0.25">
      <c r="A5275" s="294" t="s">
        <v>11139</v>
      </c>
      <c r="B5275" t="s">
        <v>398</v>
      </c>
      <c r="C5275" t="s">
        <v>399</v>
      </c>
      <c r="D5275" t="s">
        <v>400</v>
      </c>
      <c r="E5275" t="s">
        <v>11140</v>
      </c>
      <c r="F5275" t="s">
        <v>106</v>
      </c>
      <c r="G5275" t="s">
        <v>97</v>
      </c>
      <c r="H5275" t="s">
        <v>833</v>
      </c>
      <c r="I5275" s="200">
        <v>271579</v>
      </c>
      <c r="J5275" s="200"/>
      <c r="K5275" s="237">
        <v>3151</v>
      </c>
      <c r="L5275" s="237"/>
      <c r="M5275" s="288">
        <v>86.19</v>
      </c>
      <c r="N5275" s="288"/>
      <c r="O5275" s="311">
        <v>279047</v>
      </c>
      <c r="P5275" s="298"/>
      <c r="Q5275" s="299">
        <v>3174.4</v>
      </c>
      <c r="R5275" s="299"/>
      <c r="S5275" s="300">
        <v>87.91</v>
      </c>
      <c r="T5275" s="301"/>
      <c r="U5275" s="246"/>
    </row>
    <row r="5276" spans="1:21" x14ac:dyDescent="0.25">
      <c r="A5276" s="294" t="s">
        <v>11141</v>
      </c>
      <c r="B5276" t="s">
        <v>398</v>
      </c>
      <c r="C5276" t="s">
        <v>399</v>
      </c>
      <c r="D5276" t="s">
        <v>400</v>
      </c>
      <c r="E5276" t="s">
        <v>11142</v>
      </c>
      <c r="F5276" t="s">
        <v>106</v>
      </c>
      <c r="G5276" t="s">
        <v>97</v>
      </c>
      <c r="H5276" t="s">
        <v>833</v>
      </c>
      <c r="I5276" s="200">
        <v>175122</v>
      </c>
      <c r="J5276" s="200"/>
      <c r="K5276" s="237">
        <v>2639.7</v>
      </c>
      <c r="L5276" s="237"/>
      <c r="M5276" s="288">
        <v>66.34</v>
      </c>
      <c r="N5276" s="288"/>
      <c r="O5276" s="311">
        <v>179438</v>
      </c>
      <c r="P5276" s="298"/>
      <c r="Q5276" s="299">
        <v>2657.3</v>
      </c>
      <c r="R5276" s="299"/>
      <c r="S5276" s="300">
        <v>67.53</v>
      </c>
      <c r="T5276" s="301"/>
      <c r="U5276" s="246"/>
    </row>
    <row r="5277" spans="1:21" x14ac:dyDescent="0.25">
      <c r="A5277" s="294" t="s">
        <v>11143</v>
      </c>
      <c r="B5277" t="s">
        <v>398</v>
      </c>
      <c r="C5277" t="s">
        <v>399</v>
      </c>
      <c r="D5277" t="s">
        <v>400</v>
      </c>
      <c r="E5277" t="s">
        <v>11144</v>
      </c>
      <c r="F5277" t="s">
        <v>106</v>
      </c>
      <c r="G5277" t="s">
        <v>97</v>
      </c>
      <c r="H5277" t="s">
        <v>833</v>
      </c>
      <c r="I5277" s="200">
        <v>14448</v>
      </c>
      <c r="J5277" s="200"/>
      <c r="K5277" s="237">
        <v>303.39999999999998</v>
      </c>
      <c r="L5277" s="237"/>
      <c r="M5277" s="288">
        <v>47.62</v>
      </c>
      <c r="N5277" s="288"/>
      <c r="O5277" s="311">
        <v>14637</v>
      </c>
      <c r="P5277" s="298"/>
      <c r="Q5277" s="299">
        <v>304.3</v>
      </c>
      <c r="R5277" s="299"/>
      <c r="S5277" s="300">
        <v>48.1</v>
      </c>
      <c r="T5277" s="301"/>
      <c r="U5277" s="246"/>
    </row>
    <row r="5278" spans="1:21" x14ac:dyDescent="0.25">
      <c r="A5278" s="294" t="s">
        <v>11145</v>
      </c>
      <c r="B5278" t="s">
        <v>398</v>
      </c>
      <c r="C5278" t="s">
        <v>399</v>
      </c>
      <c r="D5278" t="s">
        <v>400</v>
      </c>
      <c r="E5278" t="s">
        <v>11146</v>
      </c>
      <c r="F5278" t="s">
        <v>106</v>
      </c>
      <c r="G5278" t="s">
        <v>97</v>
      </c>
      <c r="H5278" t="s">
        <v>833</v>
      </c>
      <c r="I5278" s="200">
        <v>104086</v>
      </c>
      <c r="J5278" s="200"/>
      <c r="K5278" s="237">
        <v>938.3</v>
      </c>
      <c r="L5278" s="237"/>
      <c r="M5278" s="288">
        <v>110.93</v>
      </c>
      <c r="N5278" s="288"/>
      <c r="O5278" s="311">
        <v>107968</v>
      </c>
      <c r="P5278" s="298"/>
      <c r="Q5278" s="299">
        <v>921.2</v>
      </c>
      <c r="R5278" s="299"/>
      <c r="S5278" s="300">
        <v>117.2</v>
      </c>
      <c r="T5278" s="301"/>
      <c r="U5278" s="246"/>
    </row>
    <row r="5279" spans="1:21" x14ac:dyDescent="0.25">
      <c r="A5279" s="294" t="s">
        <v>11147</v>
      </c>
      <c r="B5279" t="s">
        <v>398</v>
      </c>
      <c r="C5279" t="s">
        <v>399</v>
      </c>
      <c r="D5279" t="s">
        <v>400</v>
      </c>
      <c r="E5279" t="s">
        <v>11148</v>
      </c>
      <c r="F5279" t="s">
        <v>106</v>
      </c>
      <c r="G5279" t="s">
        <v>97</v>
      </c>
      <c r="H5279" t="s">
        <v>833</v>
      </c>
      <c r="I5279" s="200">
        <v>129866</v>
      </c>
      <c r="J5279" s="200"/>
      <c r="K5279" s="237">
        <v>1682.9</v>
      </c>
      <c r="L5279" s="237"/>
      <c r="M5279" s="288">
        <v>77.17</v>
      </c>
      <c r="N5279" s="288"/>
      <c r="O5279" s="311">
        <v>135310</v>
      </c>
      <c r="P5279" s="298"/>
      <c r="Q5279" s="299">
        <v>1702.5</v>
      </c>
      <c r="R5279" s="299"/>
      <c r="S5279" s="300">
        <v>79.48</v>
      </c>
      <c r="T5279" s="301"/>
      <c r="U5279" s="246"/>
    </row>
    <row r="5280" spans="1:21" x14ac:dyDescent="0.25">
      <c r="A5280" s="294" t="s">
        <v>11149</v>
      </c>
      <c r="B5280" t="s">
        <v>398</v>
      </c>
      <c r="C5280" t="s">
        <v>399</v>
      </c>
      <c r="D5280" t="s">
        <v>400</v>
      </c>
      <c r="E5280" t="s">
        <v>11150</v>
      </c>
      <c r="F5280" t="s">
        <v>106</v>
      </c>
      <c r="G5280" t="s">
        <v>97</v>
      </c>
      <c r="H5280" t="s">
        <v>833</v>
      </c>
      <c r="I5280" s="200">
        <v>15500</v>
      </c>
      <c r="J5280" s="200"/>
      <c r="K5280" s="237">
        <v>210.4</v>
      </c>
      <c r="L5280" s="237"/>
      <c r="M5280" s="288">
        <v>73.67</v>
      </c>
      <c r="N5280" s="288"/>
      <c r="O5280" s="311">
        <v>20000</v>
      </c>
      <c r="P5280" s="298"/>
      <c r="Q5280" s="299">
        <v>216.1</v>
      </c>
      <c r="R5280" s="299"/>
      <c r="S5280" s="300">
        <v>92.55</v>
      </c>
      <c r="T5280" s="301"/>
      <c r="U5280" s="246"/>
    </row>
    <row r="5281" spans="1:21" x14ac:dyDescent="0.25">
      <c r="A5281" s="294" t="s">
        <v>11151</v>
      </c>
      <c r="B5281" t="s">
        <v>398</v>
      </c>
      <c r="C5281" t="s">
        <v>399</v>
      </c>
      <c r="D5281" t="s">
        <v>400</v>
      </c>
      <c r="E5281" t="s">
        <v>11152</v>
      </c>
      <c r="F5281" t="s">
        <v>106</v>
      </c>
      <c r="G5281" t="s">
        <v>97</v>
      </c>
      <c r="H5281" t="s">
        <v>833</v>
      </c>
      <c r="I5281" s="200">
        <v>73340</v>
      </c>
      <c r="J5281" s="200"/>
      <c r="K5281" s="237">
        <v>1055.4000000000001</v>
      </c>
      <c r="L5281" s="237"/>
      <c r="M5281" s="288">
        <v>69.489999999999995</v>
      </c>
      <c r="N5281" s="288"/>
      <c r="O5281" s="311">
        <v>80000</v>
      </c>
      <c r="P5281" s="298"/>
      <c r="Q5281" s="299">
        <v>1057.5</v>
      </c>
      <c r="R5281" s="299"/>
      <c r="S5281" s="300">
        <v>75.650000000000006</v>
      </c>
      <c r="T5281" s="301"/>
      <c r="U5281" s="246"/>
    </row>
    <row r="5282" spans="1:21" x14ac:dyDescent="0.25">
      <c r="A5282" s="294" t="s">
        <v>11153</v>
      </c>
      <c r="B5282" t="s">
        <v>398</v>
      </c>
      <c r="C5282" t="s">
        <v>399</v>
      </c>
      <c r="D5282" t="s">
        <v>400</v>
      </c>
      <c r="E5282" t="s">
        <v>11154</v>
      </c>
      <c r="F5282" t="s">
        <v>106</v>
      </c>
      <c r="G5282" t="s">
        <v>97</v>
      </c>
      <c r="H5282" t="s">
        <v>833</v>
      </c>
      <c r="I5282" s="200">
        <v>4500</v>
      </c>
      <c r="J5282" s="200"/>
      <c r="K5282" s="237">
        <v>95.8</v>
      </c>
      <c r="L5282" s="237"/>
      <c r="M5282" s="288">
        <v>46.97</v>
      </c>
      <c r="N5282" s="288"/>
      <c r="O5282" s="311">
        <v>6500</v>
      </c>
      <c r="P5282" s="298"/>
      <c r="Q5282" s="299">
        <v>97.2</v>
      </c>
      <c r="R5282" s="299"/>
      <c r="S5282" s="300">
        <v>66.87</v>
      </c>
      <c r="T5282" s="301"/>
      <c r="U5282" s="246"/>
    </row>
    <row r="5283" spans="1:21" x14ac:dyDescent="0.25">
      <c r="A5283" s="294" t="s">
        <v>11155</v>
      </c>
      <c r="B5283" t="s">
        <v>398</v>
      </c>
      <c r="C5283" t="s">
        <v>399</v>
      </c>
      <c r="D5283" t="s">
        <v>400</v>
      </c>
      <c r="E5283" t="s">
        <v>11156</v>
      </c>
      <c r="F5283" t="s">
        <v>106</v>
      </c>
      <c r="G5283" t="s">
        <v>97</v>
      </c>
      <c r="H5283" t="s">
        <v>833</v>
      </c>
      <c r="I5283" s="200">
        <v>29380</v>
      </c>
      <c r="J5283" s="200"/>
      <c r="K5283" s="237">
        <v>469.1</v>
      </c>
      <c r="L5283" s="237"/>
      <c r="M5283" s="288">
        <v>62.63</v>
      </c>
      <c r="N5283" s="288"/>
      <c r="O5283" s="311">
        <v>34380</v>
      </c>
      <c r="P5283" s="298"/>
      <c r="Q5283" s="299">
        <v>474.6</v>
      </c>
      <c r="R5283" s="299"/>
      <c r="S5283" s="300">
        <v>72.44</v>
      </c>
      <c r="T5283" s="301"/>
      <c r="U5283" s="246"/>
    </row>
    <row r="5284" spans="1:21" x14ac:dyDescent="0.25">
      <c r="A5284" s="294" t="s">
        <v>11157</v>
      </c>
      <c r="B5284" t="s">
        <v>398</v>
      </c>
      <c r="C5284" t="s">
        <v>399</v>
      </c>
      <c r="D5284" t="s">
        <v>400</v>
      </c>
      <c r="E5284" t="s">
        <v>11158</v>
      </c>
      <c r="F5284" t="s">
        <v>106</v>
      </c>
      <c r="G5284" t="s">
        <v>97</v>
      </c>
      <c r="H5284" t="s">
        <v>833</v>
      </c>
      <c r="I5284" s="200">
        <v>98049</v>
      </c>
      <c r="J5284" s="200"/>
      <c r="K5284" s="237">
        <v>1494.6</v>
      </c>
      <c r="L5284" s="237"/>
      <c r="M5284" s="288">
        <v>65.599999999999994</v>
      </c>
      <c r="N5284" s="288"/>
      <c r="O5284" s="311">
        <v>102951</v>
      </c>
      <c r="P5284" s="298"/>
      <c r="Q5284" s="299">
        <v>1500.9</v>
      </c>
      <c r="R5284" s="299"/>
      <c r="S5284" s="300">
        <v>68.59</v>
      </c>
      <c r="T5284" s="301"/>
      <c r="U5284" s="246"/>
    </row>
    <row r="5285" spans="1:21" x14ac:dyDescent="0.25">
      <c r="A5285" s="294" t="s">
        <v>11159</v>
      </c>
      <c r="B5285" t="s">
        <v>398</v>
      </c>
      <c r="C5285" t="s">
        <v>399</v>
      </c>
      <c r="D5285" t="s">
        <v>400</v>
      </c>
      <c r="E5285" t="s">
        <v>11160</v>
      </c>
      <c r="F5285" t="s">
        <v>106</v>
      </c>
      <c r="G5285" t="s">
        <v>97</v>
      </c>
      <c r="H5285" t="s">
        <v>833</v>
      </c>
      <c r="I5285" s="200">
        <v>21419</v>
      </c>
      <c r="J5285" s="200"/>
      <c r="K5285" s="237">
        <v>428.4</v>
      </c>
      <c r="L5285" s="237"/>
      <c r="M5285" s="288">
        <v>50</v>
      </c>
      <c r="N5285" s="288"/>
      <c r="O5285" s="311">
        <v>26919</v>
      </c>
      <c r="P5285" s="298"/>
      <c r="Q5285" s="299">
        <v>428.9</v>
      </c>
      <c r="R5285" s="299"/>
      <c r="S5285" s="300">
        <v>62.76</v>
      </c>
      <c r="T5285" s="301"/>
      <c r="U5285" s="246"/>
    </row>
    <row r="5286" spans="1:21" x14ac:dyDescent="0.25">
      <c r="A5286" s="294" t="s">
        <v>11161</v>
      </c>
      <c r="B5286" t="s">
        <v>398</v>
      </c>
      <c r="C5286" t="s">
        <v>399</v>
      </c>
      <c r="D5286" t="s">
        <v>400</v>
      </c>
      <c r="E5286" t="s">
        <v>11162</v>
      </c>
      <c r="F5286" t="s">
        <v>106</v>
      </c>
      <c r="G5286" t="s">
        <v>97</v>
      </c>
      <c r="H5286" t="s">
        <v>833</v>
      </c>
      <c r="I5286" s="200">
        <v>35000</v>
      </c>
      <c r="J5286" s="200"/>
      <c r="K5286" s="237">
        <v>551.29999999999995</v>
      </c>
      <c r="L5286" s="237"/>
      <c r="M5286" s="288">
        <v>63.49</v>
      </c>
      <c r="N5286" s="288"/>
      <c r="O5286" s="311">
        <v>35000</v>
      </c>
      <c r="P5286" s="298"/>
      <c r="Q5286" s="299">
        <v>554.6</v>
      </c>
      <c r="R5286" s="299"/>
      <c r="S5286" s="300">
        <v>63.11</v>
      </c>
      <c r="T5286" s="301"/>
      <c r="U5286" s="246"/>
    </row>
    <row r="5287" spans="1:21" x14ac:dyDescent="0.25">
      <c r="A5287" s="294" t="s">
        <v>11163</v>
      </c>
      <c r="B5287" t="s">
        <v>398</v>
      </c>
      <c r="C5287" t="s">
        <v>399</v>
      </c>
      <c r="D5287" t="s">
        <v>400</v>
      </c>
      <c r="E5287" t="s">
        <v>11164</v>
      </c>
      <c r="F5287" t="s">
        <v>106</v>
      </c>
      <c r="G5287" t="s">
        <v>97</v>
      </c>
      <c r="H5287" t="s">
        <v>833</v>
      </c>
      <c r="I5287" s="200">
        <v>11994</v>
      </c>
      <c r="J5287" s="200"/>
      <c r="K5287" s="237">
        <v>275.3</v>
      </c>
      <c r="L5287" s="237"/>
      <c r="M5287" s="288">
        <v>43.57</v>
      </c>
      <c r="N5287" s="288"/>
      <c r="O5287" s="311">
        <v>12114</v>
      </c>
      <c r="P5287" s="298"/>
      <c r="Q5287" s="299">
        <v>299.2</v>
      </c>
      <c r="R5287" s="299"/>
      <c r="S5287" s="300">
        <v>40.49</v>
      </c>
      <c r="T5287" s="301"/>
      <c r="U5287" s="246"/>
    </row>
    <row r="5288" spans="1:21" x14ac:dyDescent="0.25">
      <c r="A5288" s="294" t="s">
        <v>11165</v>
      </c>
      <c r="B5288" t="s">
        <v>398</v>
      </c>
      <c r="C5288" t="s">
        <v>399</v>
      </c>
      <c r="D5288" t="s">
        <v>400</v>
      </c>
      <c r="E5288" t="s">
        <v>11166</v>
      </c>
      <c r="F5288" t="s">
        <v>106</v>
      </c>
      <c r="G5288" t="s">
        <v>97</v>
      </c>
      <c r="H5288" t="s">
        <v>833</v>
      </c>
      <c r="I5288" s="200">
        <v>45320</v>
      </c>
      <c r="J5288" s="200"/>
      <c r="K5288" s="237">
        <v>775.1</v>
      </c>
      <c r="L5288" s="237"/>
      <c r="M5288" s="288">
        <v>58.47</v>
      </c>
      <c r="N5288" s="288"/>
      <c r="O5288" s="311">
        <v>52595</v>
      </c>
      <c r="P5288" s="298"/>
      <c r="Q5288" s="299">
        <v>801.4</v>
      </c>
      <c r="R5288" s="299"/>
      <c r="S5288" s="300">
        <v>65.63</v>
      </c>
      <c r="T5288" s="301"/>
      <c r="U5288" s="246"/>
    </row>
    <row r="5289" spans="1:21" x14ac:dyDescent="0.25">
      <c r="A5289" s="294" t="s">
        <v>11167</v>
      </c>
      <c r="B5289" t="s">
        <v>398</v>
      </c>
      <c r="C5289" t="s">
        <v>399</v>
      </c>
      <c r="D5289" t="s">
        <v>400</v>
      </c>
      <c r="E5289" t="s">
        <v>11168</v>
      </c>
      <c r="F5289" t="s">
        <v>106</v>
      </c>
      <c r="G5289" t="s">
        <v>97</v>
      </c>
      <c r="H5289" t="s">
        <v>833</v>
      </c>
      <c r="I5289" s="200">
        <v>14578</v>
      </c>
      <c r="J5289" s="200"/>
      <c r="K5289" s="237">
        <v>233.1</v>
      </c>
      <c r="L5289" s="237"/>
      <c r="M5289" s="288">
        <v>62.54</v>
      </c>
      <c r="N5289" s="288"/>
      <c r="O5289" s="311">
        <v>14578</v>
      </c>
      <c r="P5289" s="298"/>
      <c r="Q5289" s="299">
        <v>233.2</v>
      </c>
      <c r="R5289" s="299"/>
      <c r="S5289" s="300">
        <v>62.51</v>
      </c>
      <c r="T5289" s="301"/>
      <c r="U5289" s="246"/>
    </row>
    <row r="5290" spans="1:21" x14ac:dyDescent="0.25">
      <c r="A5290" s="294" t="s">
        <v>11169</v>
      </c>
      <c r="B5290" t="s">
        <v>398</v>
      </c>
      <c r="C5290" t="s">
        <v>399</v>
      </c>
      <c r="D5290" t="s">
        <v>400</v>
      </c>
      <c r="E5290" t="s">
        <v>11170</v>
      </c>
      <c r="F5290" t="s">
        <v>106</v>
      </c>
      <c r="G5290" t="s">
        <v>97</v>
      </c>
      <c r="H5290" t="s">
        <v>833</v>
      </c>
      <c r="I5290" s="200">
        <v>20408</v>
      </c>
      <c r="J5290" s="200"/>
      <c r="K5290" s="237">
        <v>369</v>
      </c>
      <c r="L5290" s="237"/>
      <c r="M5290" s="288">
        <v>55.31</v>
      </c>
      <c r="N5290" s="288"/>
      <c r="O5290" s="311">
        <v>20929</v>
      </c>
      <c r="P5290" s="298"/>
      <c r="Q5290" s="299">
        <v>378.4</v>
      </c>
      <c r="R5290" s="299"/>
      <c r="S5290" s="300">
        <v>55.31</v>
      </c>
      <c r="T5290" s="301"/>
      <c r="U5290" s="246"/>
    </row>
    <row r="5291" spans="1:21" x14ac:dyDescent="0.25">
      <c r="A5291" s="294" t="s">
        <v>11171</v>
      </c>
      <c r="B5291" t="s">
        <v>398</v>
      </c>
      <c r="C5291" t="s">
        <v>399</v>
      </c>
      <c r="D5291" t="s">
        <v>400</v>
      </c>
      <c r="E5291" t="s">
        <v>11172</v>
      </c>
      <c r="F5291" t="s">
        <v>106</v>
      </c>
      <c r="G5291" t="s">
        <v>97</v>
      </c>
      <c r="H5291" t="s">
        <v>833</v>
      </c>
      <c r="I5291" s="200">
        <v>26697</v>
      </c>
      <c r="J5291" s="200"/>
      <c r="K5291" s="237">
        <v>650</v>
      </c>
      <c r="L5291" s="237"/>
      <c r="M5291" s="288">
        <v>41.07</v>
      </c>
      <c r="N5291" s="288"/>
      <c r="O5291" s="311">
        <v>28032</v>
      </c>
      <c r="P5291" s="298"/>
      <c r="Q5291" s="299">
        <v>637.1</v>
      </c>
      <c r="R5291" s="299"/>
      <c r="S5291" s="300">
        <v>44</v>
      </c>
      <c r="T5291" s="301"/>
      <c r="U5291" s="246"/>
    </row>
    <row r="5292" spans="1:21" x14ac:dyDescent="0.25">
      <c r="A5292" s="294" t="s">
        <v>11173</v>
      </c>
      <c r="B5292" t="s">
        <v>452</v>
      </c>
      <c r="C5292" t="s">
        <v>453</v>
      </c>
      <c r="D5292" t="s">
        <v>454</v>
      </c>
      <c r="E5292" t="s">
        <v>11174</v>
      </c>
      <c r="F5292" t="s">
        <v>106</v>
      </c>
      <c r="G5292" t="s">
        <v>97</v>
      </c>
      <c r="H5292" t="s">
        <v>833</v>
      </c>
      <c r="I5292" s="200">
        <v>10000</v>
      </c>
      <c r="J5292" s="200"/>
      <c r="K5292" s="237">
        <v>243.43</v>
      </c>
      <c r="L5292" s="237"/>
      <c r="M5292" s="288">
        <v>41.08</v>
      </c>
      <c r="N5292" s="288"/>
      <c r="O5292" s="311">
        <v>10000</v>
      </c>
      <c r="P5292" s="298"/>
      <c r="Q5292" s="299">
        <v>248.49</v>
      </c>
      <c r="R5292" s="299"/>
      <c r="S5292" s="300">
        <v>40.24</v>
      </c>
      <c r="T5292" s="301"/>
      <c r="U5292" s="246"/>
    </row>
    <row r="5293" spans="1:21" x14ac:dyDescent="0.25">
      <c r="A5293" s="294" t="s">
        <v>11175</v>
      </c>
      <c r="B5293" t="s">
        <v>452</v>
      </c>
      <c r="C5293" t="s">
        <v>453</v>
      </c>
      <c r="D5293" t="s">
        <v>454</v>
      </c>
      <c r="E5293" t="s">
        <v>11176</v>
      </c>
      <c r="F5293" t="s">
        <v>106</v>
      </c>
      <c r="G5293" t="s">
        <v>97</v>
      </c>
      <c r="H5293" t="s">
        <v>833</v>
      </c>
      <c r="I5293" s="200">
        <v>123570</v>
      </c>
      <c r="J5293" s="200"/>
      <c r="K5293" s="237">
        <v>1066.81</v>
      </c>
      <c r="L5293" s="237"/>
      <c r="M5293" s="288">
        <v>115.83</v>
      </c>
      <c r="N5293" s="288"/>
      <c r="O5293" s="311">
        <v>123570</v>
      </c>
      <c r="P5293" s="298"/>
      <c r="Q5293" s="299">
        <v>1109.1300000000001</v>
      </c>
      <c r="R5293" s="299"/>
      <c r="S5293" s="300">
        <v>111.41</v>
      </c>
      <c r="T5293" s="301"/>
      <c r="U5293" s="246"/>
    </row>
    <row r="5294" spans="1:21" x14ac:dyDescent="0.25">
      <c r="A5294" s="294" t="s">
        <v>11177</v>
      </c>
      <c r="B5294" t="s">
        <v>452</v>
      </c>
      <c r="C5294" t="s">
        <v>453</v>
      </c>
      <c r="D5294" t="s">
        <v>454</v>
      </c>
      <c r="E5294" t="s">
        <v>11178</v>
      </c>
      <c r="F5294" t="s">
        <v>106</v>
      </c>
      <c r="G5294" t="s">
        <v>97</v>
      </c>
      <c r="H5294" t="s">
        <v>833</v>
      </c>
      <c r="I5294" s="200">
        <v>9450</v>
      </c>
      <c r="J5294" s="200"/>
      <c r="K5294" s="237">
        <v>130.18</v>
      </c>
      <c r="L5294" s="237"/>
      <c r="M5294" s="288">
        <v>72.59</v>
      </c>
      <c r="N5294" s="288"/>
      <c r="O5294" s="311">
        <v>10500</v>
      </c>
      <c r="P5294" s="298"/>
      <c r="Q5294" s="299">
        <v>128.94</v>
      </c>
      <c r="R5294" s="299"/>
      <c r="S5294" s="300">
        <v>81.430000000000007</v>
      </c>
      <c r="T5294" s="301"/>
      <c r="U5294" s="246"/>
    </row>
    <row r="5295" spans="1:21" x14ac:dyDescent="0.25">
      <c r="A5295" s="294" t="s">
        <v>11179</v>
      </c>
      <c r="B5295" t="s">
        <v>452</v>
      </c>
      <c r="C5295" t="s">
        <v>453</v>
      </c>
      <c r="D5295" t="s">
        <v>454</v>
      </c>
      <c r="E5295" t="s">
        <v>9528</v>
      </c>
      <c r="F5295" t="s">
        <v>106</v>
      </c>
      <c r="G5295" t="s">
        <v>97</v>
      </c>
      <c r="H5295" t="s">
        <v>833</v>
      </c>
      <c r="I5295" s="200">
        <v>116380</v>
      </c>
      <c r="J5295" s="200"/>
      <c r="K5295" s="237">
        <v>1423.43</v>
      </c>
      <c r="L5295" s="237"/>
      <c r="M5295" s="288">
        <v>81.760000000000005</v>
      </c>
      <c r="N5295" s="288"/>
      <c r="O5295" s="311">
        <v>116000</v>
      </c>
      <c r="P5295" s="298"/>
      <c r="Q5295" s="299">
        <v>1462.95</v>
      </c>
      <c r="R5295" s="299"/>
      <c r="S5295" s="300">
        <v>79.290000000000006</v>
      </c>
      <c r="T5295" s="301"/>
      <c r="U5295" s="246"/>
    </row>
    <row r="5296" spans="1:21" x14ac:dyDescent="0.25">
      <c r="A5296" s="294" t="s">
        <v>11180</v>
      </c>
      <c r="B5296" t="s">
        <v>452</v>
      </c>
      <c r="C5296" t="s">
        <v>453</v>
      </c>
      <c r="D5296" t="s">
        <v>454</v>
      </c>
      <c r="E5296" t="s">
        <v>11181</v>
      </c>
      <c r="F5296" t="s">
        <v>106</v>
      </c>
      <c r="G5296" t="s">
        <v>97</v>
      </c>
      <c r="H5296" t="s">
        <v>833</v>
      </c>
      <c r="I5296" s="200">
        <v>29000</v>
      </c>
      <c r="J5296" s="200"/>
      <c r="K5296" s="237">
        <v>553.96</v>
      </c>
      <c r="L5296" s="237"/>
      <c r="M5296" s="288">
        <v>52.35</v>
      </c>
      <c r="N5296" s="288"/>
      <c r="O5296" s="311">
        <v>29000</v>
      </c>
      <c r="P5296" s="298"/>
      <c r="Q5296" s="299">
        <v>567.96</v>
      </c>
      <c r="R5296" s="299"/>
      <c r="S5296" s="300">
        <v>51.06</v>
      </c>
      <c r="T5296" s="301"/>
      <c r="U5296" s="246"/>
    </row>
    <row r="5297" spans="1:21" x14ac:dyDescent="0.25">
      <c r="A5297" s="294" t="s">
        <v>11182</v>
      </c>
      <c r="B5297" t="s">
        <v>452</v>
      </c>
      <c r="C5297" t="s">
        <v>453</v>
      </c>
      <c r="D5297" t="s">
        <v>454</v>
      </c>
      <c r="E5297" t="s">
        <v>11183</v>
      </c>
      <c r="F5297" t="s">
        <v>106</v>
      </c>
      <c r="G5297" t="s">
        <v>97</v>
      </c>
      <c r="H5297" t="s">
        <v>833</v>
      </c>
      <c r="I5297" s="200">
        <v>8082</v>
      </c>
      <c r="J5297" s="200"/>
      <c r="K5297" s="237">
        <v>143</v>
      </c>
      <c r="L5297" s="237"/>
      <c r="M5297" s="288">
        <v>56.52</v>
      </c>
      <c r="N5297" s="288"/>
      <c r="O5297" s="311">
        <v>6750</v>
      </c>
      <c r="P5297" s="298"/>
      <c r="Q5297" s="299">
        <v>148.1</v>
      </c>
      <c r="R5297" s="299"/>
      <c r="S5297" s="300">
        <v>45.58</v>
      </c>
      <c r="T5297" s="301"/>
      <c r="U5297" s="246"/>
    </row>
    <row r="5298" spans="1:21" x14ac:dyDescent="0.25">
      <c r="A5298" s="294" t="s">
        <v>11184</v>
      </c>
      <c r="B5298" t="s">
        <v>452</v>
      </c>
      <c r="C5298" t="s">
        <v>453</v>
      </c>
      <c r="D5298" t="s">
        <v>454</v>
      </c>
      <c r="E5298" t="s">
        <v>11185</v>
      </c>
      <c r="F5298" t="s">
        <v>106</v>
      </c>
      <c r="G5298" t="s">
        <v>97</v>
      </c>
      <c r="H5298" t="s">
        <v>833</v>
      </c>
      <c r="I5298" s="200">
        <v>24995</v>
      </c>
      <c r="J5298" s="200"/>
      <c r="K5298" s="237">
        <v>458.99</v>
      </c>
      <c r="L5298" s="237"/>
      <c r="M5298" s="288">
        <v>54.46</v>
      </c>
      <c r="N5298" s="288"/>
      <c r="O5298" s="311">
        <v>29670</v>
      </c>
      <c r="P5298" s="298"/>
      <c r="Q5298" s="299">
        <v>449.16</v>
      </c>
      <c r="R5298" s="299"/>
      <c r="S5298" s="300">
        <v>66.06</v>
      </c>
      <c r="T5298" s="301"/>
      <c r="U5298" s="246"/>
    </row>
    <row r="5299" spans="1:21" x14ac:dyDescent="0.25">
      <c r="A5299" s="294" t="s">
        <v>11186</v>
      </c>
      <c r="B5299" t="s">
        <v>452</v>
      </c>
      <c r="C5299" t="s">
        <v>453</v>
      </c>
      <c r="D5299" t="s">
        <v>454</v>
      </c>
      <c r="E5299" t="s">
        <v>11187</v>
      </c>
      <c r="F5299" t="s">
        <v>106</v>
      </c>
      <c r="G5299" t="s">
        <v>97</v>
      </c>
      <c r="H5299" t="s">
        <v>833</v>
      </c>
      <c r="I5299" s="200">
        <v>57319</v>
      </c>
      <c r="J5299" s="200"/>
      <c r="K5299" s="237">
        <v>1070.56</v>
      </c>
      <c r="L5299" s="237"/>
      <c r="M5299" s="288">
        <v>53.54</v>
      </c>
      <c r="N5299" s="288"/>
      <c r="O5299" s="311">
        <v>60185</v>
      </c>
      <c r="P5299" s="298"/>
      <c r="Q5299" s="299">
        <v>1072.43</v>
      </c>
      <c r="R5299" s="299"/>
      <c r="S5299" s="300">
        <v>56.12</v>
      </c>
      <c r="T5299" s="301"/>
      <c r="U5299" s="246"/>
    </row>
    <row r="5300" spans="1:21" x14ac:dyDescent="0.25">
      <c r="A5300" s="294" t="s">
        <v>11188</v>
      </c>
      <c r="B5300" t="s">
        <v>452</v>
      </c>
      <c r="C5300" t="s">
        <v>453</v>
      </c>
      <c r="D5300" t="s">
        <v>454</v>
      </c>
      <c r="E5300" t="s">
        <v>11189</v>
      </c>
      <c r="F5300" t="s">
        <v>106</v>
      </c>
      <c r="G5300" t="s">
        <v>97</v>
      </c>
      <c r="H5300" t="s">
        <v>833</v>
      </c>
      <c r="I5300" s="200">
        <v>11500</v>
      </c>
      <c r="J5300" s="200"/>
      <c r="K5300" s="237">
        <v>221.28</v>
      </c>
      <c r="L5300" s="237"/>
      <c r="M5300" s="288">
        <v>51.97</v>
      </c>
      <c r="N5300" s="288"/>
      <c r="O5300" s="311">
        <v>11750</v>
      </c>
      <c r="P5300" s="298"/>
      <c r="Q5300" s="299">
        <v>223.83</v>
      </c>
      <c r="R5300" s="299"/>
      <c r="S5300" s="300">
        <v>52.5</v>
      </c>
      <c r="T5300" s="301"/>
      <c r="U5300" s="246"/>
    </row>
    <row r="5301" spans="1:21" x14ac:dyDescent="0.25">
      <c r="A5301" s="294" t="s">
        <v>11190</v>
      </c>
      <c r="B5301" t="s">
        <v>452</v>
      </c>
      <c r="C5301" t="s">
        <v>453</v>
      </c>
      <c r="D5301" t="s">
        <v>454</v>
      </c>
      <c r="E5301" t="s">
        <v>2628</v>
      </c>
      <c r="F5301" t="s">
        <v>106</v>
      </c>
      <c r="G5301" t="s">
        <v>97</v>
      </c>
      <c r="H5301" t="s">
        <v>833</v>
      </c>
      <c r="I5301" s="200">
        <v>19250</v>
      </c>
      <c r="J5301" s="200"/>
      <c r="K5301" s="237">
        <v>304.72000000000003</v>
      </c>
      <c r="L5301" s="237"/>
      <c r="M5301" s="288">
        <v>63.17</v>
      </c>
      <c r="N5301" s="288"/>
      <c r="O5301" s="311">
        <v>19250</v>
      </c>
      <c r="P5301" s="298"/>
      <c r="Q5301" s="299">
        <v>315.98</v>
      </c>
      <c r="R5301" s="299"/>
      <c r="S5301" s="300">
        <v>60.92</v>
      </c>
      <c r="T5301" s="301"/>
      <c r="U5301" s="246"/>
    </row>
    <row r="5302" spans="1:21" x14ac:dyDescent="0.25">
      <c r="A5302" s="294" t="s">
        <v>11191</v>
      </c>
      <c r="B5302" t="s">
        <v>452</v>
      </c>
      <c r="C5302" t="s">
        <v>453</v>
      </c>
      <c r="D5302" t="s">
        <v>454</v>
      </c>
      <c r="E5302" t="s">
        <v>11192</v>
      </c>
      <c r="F5302" t="s">
        <v>106</v>
      </c>
      <c r="G5302" t="s">
        <v>97</v>
      </c>
      <c r="H5302" t="s">
        <v>833</v>
      </c>
      <c r="I5302" s="200">
        <v>1500</v>
      </c>
      <c r="J5302" s="200"/>
      <c r="K5302" s="237">
        <v>124.65</v>
      </c>
      <c r="L5302" s="237"/>
      <c r="M5302" s="288">
        <v>12.03</v>
      </c>
      <c r="N5302" s="288"/>
      <c r="O5302" s="311">
        <v>2200</v>
      </c>
      <c r="P5302" s="298"/>
      <c r="Q5302" s="299">
        <v>124.32</v>
      </c>
      <c r="R5302" s="299"/>
      <c r="S5302" s="300">
        <v>17.7</v>
      </c>
      <c r="T5302" s="301"/>
      <c r="U5302" s="246"/>
    </row>
    <row r="5303" spans="1:21" x14ac:dyDescent="0.25">
      <c r="A5303" s="294" t="s">
        <v>11193</v>
      </c>
      <c r="B5303" t="s">
        <v>452</v>
      </c>
      <c r="C5303" t="s">
        <v>453</v>
      </c>
      <c r="D5303" t="s">
        <v>454</v>
      </c>
      <c r="E5303" t="s">
        <v>11194</v>
      </c>
      <c r="F5303" t="s">
        <v>106</v>
      </c>
      <c r="G5303" t="s">
        <v>97</v>
      </c>
      <c r="H5303" t="s">
        <v>833</v>
      </c>
      <c r="I5303" s="200">
        <v>13250</v>
      </c>
      <c r="J5303" s="200"/>
      <c r="K5303" s="237">
        <v>258.77999999999997</v>
      </c>
      <c r="L5303" s="237"/>
      <c r="M5303" s="288">
        <v>51.2</v>
      </c>
      <c r="N5303" s="288"/>
      <c r="O5303" s="311">
        <v>13750</v>
      </c>
      <c r="P5303" s="298"/>
      <c r="Q5303" s="299">
        <v>315.93</v>
      </c>
      <c r="R5303" s="299"/>
      <c r="S5303" s="300">
        <v>43.52</v>
      </c>
      <c r="T5303" s="301"/>
      <c r="U5303" s="246"/>
    </row>
    <row r="5304" spans="1:21" x14ac:dyDescent="0.25">
      <c r="A5304" s="294" t="s">
        <v>11195</v>
      </c>
      <c r="B5304" t="s">
        <v>452</v>
      </c>
      <c r="C5304" t="s">
        <v>453</v>
      </c>
      <c r="D5304" t="s">
        <v>454</v>
      </c>
      <c r="E5304" t="s">
        <v>11196</v>
      </c>
      <c r="F5304" t="s">
        <v>106</v>
      </c>
      <c r="G5304" t="s">
        <v>97</v>
      </c>
      <c r="H5304" t="s">
        <v>833</v>
      </c>
      <c r="I5304" s="200">
        <v>14000</v>
      </c>
      <c r="J5304" s="200"/>
      <c r="K5304" s="237">
        <v>352.73</v>
      </c>
      <c r="L5304" s="237"/>
      <c r="M5304" s="288">
        <v>39.69</v>
      </c>
      <c r="N5304" s="288"/>
      <c r="O5304" s="311">
        <v>15500</v>
      </c>
      <c r="P5304" s="298"/>
      <c r="Q5304" s="299">
        <v>354.51</v>
      </c>
      <c r="R5304" s="299"/>
      <c r="S5304" s="300">
        <v>43.72</v>
      </c>
      <c r="T5304" s="301"/>
      <c r="U5304" s="246"/>
    </row>
    <row r="5305" spans="1:21" x14ac:dyDescent="0.25">
      <c r="A5305" s="294" t="s">
        <v>11197</v>
      </c>
      <c r="B5305" t="s">
        <v>452</v>
      </c>
      <c r="C5305" t="s">
        <v>453</v>
      </c>
      <c r="D5305" t="s">
        <v>454</v>
      </c>
      <c r="E5305" t="s">
        <v>11198</v>
      </c>
      <c r="F5305" t="s">
        <v>106</v>
      </c>
      <c r="G5305" t="s">
        <v>97</v>
      </c>
      <c r="H5305" t="s">
        <v>833</v>
      </c>
      <c r="I5305" s="200">
        <v>1400</v>
      </c>
      <c r="J5305" s="200"/>
      <c r="K5305" s="237">
        <v>32.14</v>
      </c>
      <c r="L5305" s="237"/>
      <c r="M5305" s="288">
        <v>43.56</v>
      </c>
      <c r="N5305" s="288"/>
      <c r="O5305" s="311">
        <v>1000</v>
      </c>
      <c r="P5305" s="298"/>
      <c r="Q5305" s="299">
        <v>32.35</v>
      </c>
      <c r="R5305" s="299"/>
      <c r="S5305" s="300">
        <v>30.91</v>
      </c>
      <c r="T5305" s="301"/>
      <c r="U5305" s="246"/>
    </row>
    <row r="5306" spans="1:21" x14ac:dyDescent="0.25">
      <c r="A5306" s="294" t="s">
        <v>11199</v>
      </c>
      <c r="B5306" t="s">
        <v>452</v>
      </c>
      <c r="C5306" t="s">
        <v>453</v>
      </c>
      <c r="D5306" t="s">
        <v>454</v>
      </c>
      <c r="E5306" t="s">
        <v>11200</v>
      </c>
      <c r="F5306" t="s">
        <v>106</v>
      </c>
      <c r="G5306" t="s">
        <v>97</v>
      </c>
      <c r="H5306" t="s">
        <v>833</v>
      </c>
      <c r="I5306" s="200">
        <v>6400</v>
      </c>
      <c r="J5306" s="200"/>
      <c r="K5306" s="237">
        <v>121.3</v>
      </c>
      <c r="L5306" s="237"/>
      <c r="M5306" s="288">
        <v>52.76</v>
      </c>
      <c r="N5306" s="288"/>
      <c r="O5306" s="311">
        <v>6400</v>
      </c>
      <c r="P5306" s="298"/>
      <c r="Q5306" s="299">
        <v>123.51</v>
      </c>
      <c r="R5306" s="299"/>
      <c r="S5306" s="300">
        <v>51.82</v>
      </c>
      <c r="T5306" s="301"/>
      <c r="U5306" s="246"/>
    </row>
    <row r="5307" spans="1:21" x14ac:dyDescent="0.25">
      <c r="A5307" s="294" t="s">
        <v>11201</v>
      </c>
      <c r="B5307" t="s">
        <v>452</v>
      </c>
      <c r="C5307" t="s">
        <v>453</v>
      </c>
      <c r="D5307" t="s">
        <v>454</v>
      </c>
      <c r="E5307" t="s">
        <v>11202</v>
      </c>
      <c r="F5307" t="s">
        <v>106</v>
      </c>
      <c r="G5307" t="s">
        <v>97</v>
      </c>
      <c r="H5307" t="s">
        <v>833</v>
      </c>
      <c r="I5307" s="200">
        <v>27624</v>
      </c>
      <c r="J5307" s="200"/>
      <c r="K5307" s="237">
        <v>277.29000000000002</v>
      </c>
      <c r="L5307" s="237"/>
      <c r="M5307" s="288">
        <v>99.62</v>
      </c>
      <c r="N5307" s="288"/>
      <c r="O5307" s="311">
        <v>29000</v>
      </c>
      <c r="P5307" s="298"/>
      <c r="Q5307" s="299">
        <v>282.54000000000002</v>
      </c>
      <c r="R5307" s="299"/>
      <c r="S5307" s="300">
        <v>102.64</v>
      </c>
      <c r="T5307" s="301"/>
      <c r="U5307" s="246"/>
    </row>
    <row r="5308" spans="1:21" x14ac:dyDescent="0.25">
      <c r="A5308" s="294" t="s">
        <v>11203</v>
      </c>
      <c r="B5308" t="s">
        <v>452</v>
      </c>
      <c r="C5308" t="s">
        <v>453</v>
      </c>
      <c r="D5308" t="s">
        <v>454</v>
      </c>
      <c r="E5308" t="s">
        <v>11204</v>
      </c>
      <c r="F5308" t="s">
        <v>106</v>
      </c>
      <c r="G5308" t="s">
        <v>97</v>
      </c>
      <c r="H5308" t="s">
        <v>833</v>
      </c>
      <c r="I5308" s="200">
        <v>9250</v>
      </c>
      <c r="J5308" s="200"/>
      <c r="K5308" s="237">
        <v>152.19999999999999</v>
      </c>
      <c r="L5308" s="237"/>
      <c r="M5308" s="288">
        <v>60.78</v>
      </c>
      <c r="N5308" s="288"/>
      <c r="O5308" s="311">
        <v>9250</v>
      </c>
      <c r="P5308" s="298"/>
      <c r="Q5308" s="299">
        <v>153.82</v>
      </c>
      <c r="R5308" s="299"/>
      <c r="S5308" s="300">
        <v>60.14</v>
      </c>
      <c r="T5308" s="301"/>
      <c r="U5308" s="246"/>
    </row>
    <row r="5309" spans="1:21" x14ac:dyDescent="0.25">
      <c r="A5309" s="294" t="s">
        <v>11205</v>
      </c>
      <c r="B5309" t="s">
        <v>452</v>
      </c>
      <c r="C5309" t="s">
        <v>453</v>
      </c>
      <c r="D5309" t="s">
        <v>454</v>
      </c>
      <c r="E5309" t="s">
        <v>11206</v>
      </c>
      <c r="F5309" t="s">
        <v>106</v>
      </c>
      <c r="G5309" t="s">
        <v>97</v>
      </c>
      <c r="H5309" t="s">
        <v>833</v>
      </c>
      <c r="I5309" s="200">
        <v>12030</v>
      </c>
      <c r="J5309" s="200"/>
      <c r="K5309" s="237">
        <v>158.21</v>
      </c>
      <c r="L5309" s="237"/>
      <c r="M5309" s="288">
        <v>76.040000000000006</v>
      </c>
      <c r="N5309" s="288"/>
      <c r="O5309" s="311">
        <v>12246</v>
      </c>
      <c r="P5309" s="298"/>
      <c r="Q5309" s="299">
        <v>159.78</v>
      </c>
      <c r="R5309" s="299"/>
      <c r="S5309" s="300">
        <v>76.64</v>
      </c>
      <c r="T5309" s="301"/>
      <c r="U5309" s="246"/>
    </row>
    <row r="5310" spans="1:21" x14ac:dyDescent="0.25">
      <c r="A5310" s="294" t="s">
        <v>11207</v>
      </c>
      <c r="B5310" t="s">
        <v>452</v>
      </c>
      <c r="C5310" t="s">
        <v>453</v>
      </c>
      <c r="D5310" t="s">
        <v>454</v>
      </c>
      <c r="E5310" t="s">
        <v>11208</v>
      </c>
      <c r="F5310" t="s">
        <v>106</v>
      </c>
      <c r="G5310" t="s">
        <v>97</v>
      </c>
      <c r="H5310" t="s">
        <v>833</v>
      </c>
      <c r="I5310" s="200">
        <v>20378</v>
      </c>
      <c r="J5310" s="200"/>
      <c r="K5310" s="237">
        <v>398.5</v>
      </c>
      <c r="L5310" s="237"/>
      <c r="M5310" s="288">
        <v>51.14</v>
      </c>
      <c r="N5310" s="288"/>
      <c r="O5310" s="311">
        <v>20378</v>
      </c>
      <c r="P5310" s="298"/>
      <c r="Q5310" s="299">
        <v>403.61</v>
      </c>
      <c r="R5310" s="299"/>
      <c r="S5310" s="300">
        <v>50.49</v>
      </c>
      <c r="T5310" s="301"/>
      <c r="U5310" s="246"/>
    </row>
    <row r="5311" spans="1:21" x14ac:dyDescent="0.25">
      <c r="A5311" s="294" t="s">
        <v>11209</v>
      </c>
      <c r="B5311" t="s">
        <v>452</v>
      </c>
      <c r="C5311" t="s">
        <v>453</v>
      </c>
      <c r="D5311" t="s">
        <v>454</v>
      </c>
      <c r="E5311" t="s">
        <v>11210</v>
      </c>
      <c r="F5311" t="s">
        <v>106</v>
      </c>
      <c r="G5311" t="s">
        <v>97</v>
      </c>
      <c r="H5311" t="s">
        <v>833</v>
      </c>
      <c r="I5311" s="200">
        <v>17000</v>
      </c>
      <c r="J5311" s="200"/>
      <c r="K5311" s="237">
        <v>261.32</v>
      </c>
      <c r="L5311" s="237"/>
      <c r="M5311" s="288">
        <v>65.05</v>
      </c>
      <c r="N5311" s="288"/>
      <c r="O5311" s="311">
        <v>17000</v>
      </c>
      <c r="P5311" s="298"/>
      <c r="Q5311" s="299">
        <v>259.35000000000002</v>
      </c>
      <c r="R5311" s="299"/>
      <c r="S5311" s="300">
        <v>65.55</v>
      </c>
      <c r="T5311" s="301"/>
      <c r="U5311" s="246"/>
    </row>
    <row r="5312" spans="1:21" x14ac:dyDescent="0.25">
      <c r="A5312" s="294" t="s">
        <v>11211</v>
      </c>
      <c r="B5312" t="s">
        <v>452</v>
      </c>
      <c r="C5312" t="s">
        <v>453</v>
      </c>
      <c r="D5312" t="s">
        <v>454</v>
      </c>
      <c r="E5312" t="s">
        <v>11212</v>
      </c>
      <c r="F5312" t="s">
        <v>106</v>
      </c>
      <c r="G5312" t="s">
        <v>97</v>
      </c>
      <c r="H5312" t="s">
        <v>833</v>
      </c>
      <c r="I5312" s="200">
        <v>25079</v>
      </c>
      <c r="J5312" s="200"/>
      <c r="K5312" s="237">
        <v>391.07</v>
      </c>
      <c r="L5312" s="237"/>
      <c r="M5312" s="288">
        <v>64.13</v>
      </c>
      <c r="N5312" s="288"/>
      <c r="O5312" s="311">
        <v>27079</v>
      </c>
      <c r="P5312" s="298"/>
      <c r="Q5312" s="299">
        <v>398.78</v>
      </c>
      <c r="R5312" s="299"/>
      <c r="S5312" s="300">
        <v>67.900000000000006</v>
      </c>
      <c r="T5312" s="301"/>
      <c r="U5312" s="246"/>
    </row>
    <row r="5313" spans="1:21" x14ac:dyDescent="0.25">
      <c r="A5313" s="294" t="s">
        <v>11213</v>
      </c>
      <c r="B5313" t="s">
        <v>452</v>
      </c>
      <c r="C5313" t="s">
        <v>453</v>
      </c>
      <c r="D5313" t="s">
        <v>454</v>
      </c>
      <c r="E5313" t="s">
        <v>11214</v>
      </c>
      <c r="F5313" t="s">
        <v>106</v>
      </c>
      <c r="G5313" t="s">
        <v>97</v>
      </c>
      <c r="H5313" t="s">
        <v>833</v>
      </c>
      <c r="I5313" s="200">
        <v>6000</v>
      </c>
      <c r="J5313" s="200"/>
      <c r="K5313" s="237">
        <v>261.79000000000002</v>
      </c>
      <c r="L5313" s="237"/>
      <c r="M5313" s="288">
        <v>22.92</v>
      </c>
      <c r="N5313" s="288"/>
      <c r="O5313" s="311">
        <v>5500</v>
      </c>
      <c r="P5313" s="298"/>
      <c r="Q5313" s="299">
        <v>255.3</v>
      </c>
      <c r="R5313" s="299"/>
      <c r="S5313" s="300">
        <v>21.54</v>
      </c>
      <c r="T5313" s="301"/>
      <c r="U5313" s="246"/>
    </row>
    <row r="5314" spans="1:21" x14ac:dyDescent="0.25">
      <c r="A5314" s="294" t="s">
        <v>11215</v>
      </c>
      <c r="B5314" t="s">
        <v>452</v>
      </c>
      <c r="C5314" t="s">
        <v>453</v>
      </c>
      <c r="D5314" t="s">
        <v>454</v>
      </c>
      <c r="E5314" t="s">
        <v>11216</v>
      </c>
      <c r="F5314" t="s">
        <v>106</v>
      </c>
      <c r="G5314" t="s">
        <v>97</v>
      </c>
      <c r="H5314" t="s">
        <v>833</v>
      </c>
      <c r="I5314" s="200">
        <v>17500</v>
      </c>
      <c r="J5314" s="200"/>
      <c r="K5314" s="237">
        <v>290.64</v>
      </c>
      <c r="L5314" s="237"/>
      <c r="M5314" s="288">
        <v>60.21</v>
      </c>
      <c r="N5314" s="288"/>
      <c r="O5314" s="311">
        <v>22000</v>
      </c>
      <c r="P5314" s="298"/>
      <c r="Q5314" s="299">
        <v>309.77</v>
      </c>
      <c r="R5314" s="299"/>
      <c r="S5314" s="300">
        <v>71.02</v>
      </c>
      <c r="T5314" s="301"/>
      <c r="U5314" s="246"/>
    </row>
    <row r="5315" spans="1:21" x14ac:dyDescent="0.25">
      <c r="A5315" s="294" t="s">
        <v>11217</v>
      </c>
      <c r="B5315" t="s">
        <v>452</v>
      </c>
      <c r="C5315" t="s">
        <v>453</v>
      </c>
      <c r="D5315" t="s">
        <v>454</v>
      </c>
      <c r="E5315" t="s">
        <v>11218</v>
      </c>
      <c r="F5315" t="s">
        <v>106</v>
      </c>
      <c r="G5315" t="s">
        <v>97</v>
      </c>
      <c r="H5315" t="s">
        <v>833</v>
      </c>
      <c r="I5315" s="200">
        <v>10860</v>
      </c>
      <c r="J5315" s="200"/>
      <c r="K5315" s="237">
        <v>293.52</v>
      </c>
      <c r="L5315" s="237"/>
      <c r="M5315" s="288">
        <v>37</v>
      </c>
      <c r="N5315" s="288"/>
      <c r="O5315" s="311">
        <v>8500</v>
      </c>
      <c r="P5315" s="298"/>
      <c r="Q5315" s="299">
        <v>299.58</v>
      </c>
      <c r="R5315" s="299"/>
      <c r="S5315" s="300">
        <v>28.37</v>
      </c>
      <c r="T5315" s="301"/>
      <c r="U5315" s="246"/>
    </row>
    <row r="5316" spans="1:21" x14ac:dyDescent="0.25">
      <c r="A5316" s="294" t="s">
        <v>11219</v>
      </c>
      <c r="B5316" t="s">
        <v>452</v>
      </c>
      <c r="C5316" t="s">
        <v>453</v>
      </c>
      <c r="D5316" t="s">
        <v>454</v>
      </c>
      <c r="E5316" t="s">
        <v>11220</v>
      </c>
      <c r="F5316" t="s">
        <v>106</v>
      </c>
      <c r="G5316" t="s">
        <v>97</v>
      </c>
      <c r="H5316" t="s">
        <v>833</v>
      </c>
      <c r="I5316" s="200">
        <v>35230</v>
      </c>
      <c r="J5316" s="200"/>
      <c r="K5316" s="237">
        <v>491.9</v>
      </c>
      <c r="L5316" s="237"/>
      <c r="M5316" s="288">
        <v>71.62</v>
      </c>
      <c r="N5316" s="288"/>
      <c r="O5316" s="311">
        <v>44992</v>
      </c>
      <c r="P5316" s="298"/>
      <c r="Q5316" s="299">
        <v>479.69</v>
      </c>
      <c r="R5316" s="299"/>
      <c r="S5316" s="300">
        <v>93.79</v>
      </c>
      <c r="T5316" s="301"/>
      <c r="U5316" s="246"/>
    </row>
    <row r="5317" spans="1:21" x14ac:dyDescent="0.25">
      <c r="A5317" s="294" t="s">
        <v>11221</v>
      </c>
      <c r="B5317" t="s">
        <v>452</v>
      </c>
      <c r="C5317" t="s">
        <v>453</v>
      </c>
      <c r="D5317" t="s">
        <v>454</v>
      </c>
      <c r="E5317" t="s">
        <v>11222</v>
      </c>
      <c r="F5317" t="s">
        <v>106</v>
      </c>
      <c r="G5317" t="s">
        <v>97</v>
      </c>
      <c r="H5317" t="s">
        <v>833</v>
      </c>
      <c r="I5317" s="200">
        <v>19500</v>
      </c>
      <c r="J5317" s="200"/>
      <c r="K5317" s="237">
        <v>303.06</v>
      </c>
      <c r="L5317" s="237"/>
      <c r="M5317" s="288">
        <v>64.34</v>
      </c>
      <c r="N5317" s="288"/>
      <c r="O5317" s="311">
        <v>19739</v>
      </c>
      <c r="P5317" s="298"/>
      <c r="Q5317" s="299">
        <v>307.25</v>
      </c>
      <c r="R5317" s="299"/>
      <c r="S5317" s="300">
        <v>64.239999999999995</v>
      </c>
      <c r="T5317" s="301"/>
      <c r="U5317" s="246"/>
    </row>
    <row r="5318" spans="1:21" x14ac:dyDescent="0.25">
      <c r="A5318" s="294" t="s">
        <v>11223</v>
      </c>
      <c r="B5318" t="s">
        <v>515</v>
      </c>
      <c r="C5318" t="s">
        <v>516</v>
      </c>
      <c r="D5318" t="s">
        <v>517</v>
      </c>
      <c r="E5318" t="s">
        <v>11224</v>
      </c>
      <c r="F5318" t="s">
        <v>106</v>
      </c>
      <c r="G5318" t="s">
        <v>97</v>
      </c>
      <c r="H5318" t="s">
        <v>833</v>
      </c>
      <c r="I5318" s="200">
        <v>18531</v>
      </c>
      <c r="J5318" s="200"/>
      <c r="K5318" s="237">
        <v>518</v>
      </c>
      <c r="L5318" s="237"/>
      <c r="M5318" s="288">
        <v>35.770000000000003</v>
      </c>
      <c r="N5318" s="288"/>
      <c r="O5318" s="311">
        <v>18766</v>
      </c>
      <c r="P5318" s="298"/>
      <c r="Q5318" s="299">
        <v>528</v>
      </c>
      <c r="R5318" s="299"/>
      <c r="S5318" s="300">
        <v>35.54</v>
      </c>
      <c r="T5318" s="301"/>
      <c r="U5318" s="246"/>
    </row>
    <row r="5319" spans="1:21" x14ac:dyDescent="0.25">
      <c r="A5319" s="294" t="s">
        <v>11225</v>
      </c>
      <c r="B5319" t="s">
        <v>515</v>
      </c>
      <c r="C5319" t="s">
        <v>516</v>
      </c>
      <c r="D5319" t="s">
        <v>517</v>
      </c>
      <c r="E5319" t="s">
        <v>11226</v>
      </c>
      <c r="F5319" t="s">
        <v>106</v>
      </c>
      <c r="G5319" t="s">
        <v>97</v>
      </c>
      <c r="H5319" t="s">
        <v>833</v>
      </c>
      <c r="I5319" s="200">
        <v>441799</v>
      </c>
      <c r="J5319" s="200"/>
      <c r="K5319" s="237">
        <v>5675</v>
      </c>
      <c r="L5319" s="237"/>
      <c r="M5319" s="288">
        <v>77.849999999999994</v>
      </c>
      <c r="N5319" s="288"/>
      <c r="O5319" s="311">
        <v>484882</v>
      </c>
      <c r="P5319" s="298"/>
      <c r="Q5319" s="299">
        <v>5932</v>
      </c>
      <c r="R5319" s="299"/>
      <c r="S5319" s="300">
        <v>81.739999999999995</v>
      </c>
      <c r="T5319" s="301"/>
      <c r="U5319" s="246"/>
    </row>
    <row r="5320" spans="1:21" x14ac:dyDescent="0.25">
      <c r="A5320" s="294" t="s">
        <v>11227</v>
      </c>
      <c r="B5320" t="s">
        <v>515</v>
      </c>
      <c r="C5320" t="s">
        <v>516</v>
      </c>
      <c r="D5320" t="s">
        <v>517</v>
      </c>
      <c r="E5320" t="s">
        <v>11228</v>
      </c>
      <c r="F5320" t="s">
        <v>106</v>
      </c>
      <c r="G5320" t="s">
        <v>97</v>
      </c>
      <c r="H5320" t="s">
        <v>833</v>
      </c>
      <c r="I5320" s="200">
        <v>111166</v>
      </c>
      <c r="J5320" s="200"/>
      <c r="K5320" s="237">
        <v>1363</v>
      </c>
      <c r="L5320" s="237"/>
      <c r="M5320" s="288">
        <v>81.56</v>
      </c>
      <c r="N5320" s="288"/>
      <c r="O5320" s="311">
        <v>116013</v>
      </c>
      <c r="P5320" s="298"/>
      <c r="Q5320" s="299">
        <v>1381</v>
      </c>
      <c r="R5320" s="299"/>
      <c r="S5320" s="300">
        <v>84.01</v>
      </c>
      <c r="T5320" s="301"/>
      <c r="U5320" s="246"/>
    </row>
    <row r="5321" spans="1:21" x14ac:dyDescent="0.25">
      <c r="A5321" s="294" t="s">
        <v>11229</v>
      </c>
      <c r="B5321" t="s">
        <v>515</v>
      </c>
      <c r="C5321" t="s">
        <v>516</v>
      </c>
      <c r="D5321" t="s">
        <v>517</v>
      </c>
      <c r="E5321" t="s">
        <v>11230</v>
      </c>
      <c r="F5321" t="s">
        <v>106</v>
      </c>
      <c r="G5321" t="s">
        <v>97</v>
      </c>
      <c r="H5321" t="s">
        <v>896</v>
      </c>
      <c r="I5321" s="200">
        <v>0</v>
      </c>
      <c r="J5321" s="200"/>
      <c r="K5321" s="237">
        <v>10</v>
      </c>
      <c r="L5321" s="237"/>
      <c r="M5321" s="288">
        <v>0</v>
      </c>
      <c r="N5321" s="288"/>
      <c r="O5321" s="311">
        <v>0</v>
      </c>
      <c r="P5321" s="298"/>
      <c r="Q5321" s="299">
        <v>10</v>
      </c>
      <c r="R5321" s="299"/>
      <c r="S5321" s="300">
        <v>0</v>
      </c>
      <c r="T5321" s="301"/>
      <c r="U5321" s="246"/>
    </row>
    <row r="5322" spans="1:21" x14ac:dyDescent="0.25">
      <c r="A5322" s="294" t="s">
        <v>11231</v>
      </c>
      <c r="B5322" t="s">
        <v>515</v>
      </c>
      <c r="C5322" t="s">
        <v>516</v>
      </c>
      <c r="D5322" t="s">
        <v>517</v>
      </c>
      <c r="E5322" t="s">
        <v>9524</v>
      </c>
      <c r="F5322" t="s">
        <v>106</v>
      </c>
      <c r="G5322" t="s">
        <v>97</v>
      </c>
      <c r="H5322" t="s">
        <v>833</v>
      </c>
      <c r="I5322" s="200">
        <v>23500</v>
      </c>
      <c r="J5322" s="200"/>
      <c r="K5322" s="237">
        <v>302</v>
      </c>
      <c r="L5322" s="237"/>
      <c r="M5322" s="288">
        <v>77.81</v>
      </c>
      <c r="N5322" s="288"/>
      <c r="O5322" s="311">
        <v>28500</v>
      </c>
      <c r="P5322" s="298"/>
      <c r="Q5322" s="299">
        <v>304</v>
      </c>
      <c r="R5322" s="299"/>
      <c r="S5322" s="300">
        <v>93.75</v>
      </c>
      <c r="T5322" s="301"/>
      <c r="U5322" s="246"/>
    </row>
    <row r="5323" spans="1:21" x14ac:dyDescent="0.25">
      <c r="A5323" s="294" t="s">
        <v>11232</v>
      </c>
      <c r="B5323" t="s">
        <v>515</v>
      </c>
      <c r="C5323" t="s">
        <v>516</v>
      </c>
      <c r="D5323" t="s">
        <v>517</v>
      </c>
      <c r="E5323" t="s">
        <v>11233</v>
      </c>
      <c r="F5323" t="s">
        <v>106</v>
      </c>
      <c r="G5323" t="s">
        <v>97</v>
      </c>
      <c r="H5323" t="s">
        <v>833</v>
      </c>
      <c r="I5323" s="200">
        <v>24000</v>
      </c>
      <c r="J5323" s="200"/>
      <c r="K5323" s="237">
        <v>432</v>
      </c>
      <c r="L5323" s="237"/>
      <c r="M5323" s="288">
        <v>55.56</v>
      </c>
      <c r="N5323" s="288"/>
      <c r="O5323" s="311">
        <v>26000</v>
      </c>
      <c r="P5323" s="298"/>
      <c r="Q5323" s="299">
        <v>441</v>
      </c>
      <c r="R5323" s="299"/>
      <c r="S5323" s="300">
        <v>58.96</v>
      </c>
      <c r="T5323" s="301"/>
      <c r="U5323" s="246"/>
    </row>
    <row r="5324" spans="1:21" x14ac:dyDescent="0.25">
      <c r="A5324" s="294" t="s">
        <v>11234</v>
      </c>
      <c r="B5324" t="s">
        <v>515</v>
      </c>
      <c r="C5324" t="s">
        <v>516</v>
      </c>
      <c r="D5324" t="s">
        <v>517</v>
      </c>
      <c r="E5324" t="s">
        <v>11235</v>
      </c>
      <c r="F5324" t="s">
        <v>106</v>
      </c>
      <c r="G5324" t="s">
        <v>97</v>
      </c>
      <c r="H5324" t="s">
        <v>833</v>
      </c>
      <c r="I5324" s="200">
        <v>337886</v>
      </c>
      <c r="J5324" s="200"/>
      <c r="K5324" s="237">
        <v>2461</v>
      </c>
      <c r="L5324" s="237"/>
      <c r="M5324" s="288">
        <v>137.30000000000001</v>
      </c>
      <c r="N5324" s="288"/>
      <c r="O5324" s="311">
        <v>366352</v>
      </c>
      <c r="P5324" s="298"/>
      <c r="Q5324" s="299">
        <v>2573</v>
      </c>
      <c r="R5324" s="299"/>
      <c r="S5324" s="300">
        <v>142.38</v>
      </c>
      <c r="T5324" s="301"/>
      <c r="U5324" s="246"/>
    </row>
    <row r="5325" spans="1:21" x14ac:dyDescent="0.25">
      <c r="A5325" s="294" t="s">
        <v>11236</v>
      </c>
      <c r="B5325" t="s">
        <v>515</v>
      </c>
      <c r="C5325" t="s">
        <v>516</v>
      </c>
      <c r="D5325" t="s">
        <v>517</v>
      </c>
      <c r="E5325" t="s">
        <v>11237</v>
      </c>
      <c r="F5325" t="s">
        <v>106</v>
      </c>
      <c r="G5325" t="s">
        <v>97</v>
      </c>
      <c r="H5325" t="s">
        <v>833</v>
      </c>
      <c r="I5325" s="200">
        <v>4053</v>
      </c>
      <c r="J5325" s="200"/>
      <c r="K5325" s="237">
        <v>77</v>
      </c>
      <c r="L5325" s="237"/>
      <c r="M5325" s="288">
        <v>52.64</v>
      </c>
      <c r="N5325" s="288"/>
      <c r="O5325" s="311">
        <v>4500</v>
      </c>
      <c r="P5325" s="298"/>
      <c r="Q5325" s="299">
        <v>76</v>
      </c>
      <c r="R5325" s="299"/>
      <c r="S5325" s="300">
        <v>59.21</v>
      </c>
      <c r="T5325" s="301"/>
      <c r="U5325" s="246"/>
    </row>
    <row r="5326" spans="1:21" x14ac:dyDescent="0.25">
      <c r="A5326" s="294" t="s">
        <v>11238</v>
      </c>
      <c r="B5326" t="s">
        <v>515</v>
      </c>
      <c r="C5326" t="s">
        <v>516</v>
      </c>
      <c r="D5326" t="s">
        <v>517</v>
      </c>
      <c r="E5326" t="s">
        <v>11239</v>
      </c>
      <c r="F5326" t="s">
        <v>106</v>
      </c>
      <c r="G5326" t="s">
        <v>97</v>
      </c>
      <c r="H5326" t="s">
        <v>896</v>
      </c>
      <c r="I5326" s="200">
        <v>0</v>
      </c>
      <c r="J5326" s="200"/>
      <c r="K5326" s="237">
        <v>57</v>
      </c>
      <c r="L5326" s="237"/>
      <c r="M5326" s="288">
        <v>0</v>
      </c>
      <c r="N5326" s="288"/>
      <c r="O5326" s="311">
        <v>0</v>
      </c>
      <c r="P5326" s="298"/>
      <c r="Q5326" s="299">
        <v>57</v>
      </c>
      <c r="R5326" s="299"/>
      <c r="S5326" s="300">
        <v>0</v>
      </c>
      <c r="T5326" s="301"/>
      <c r="U5326" s="246"/>
    </row>
    <row r="5327" spans="1:21" x14ac:dyDescent="0.25">
      <c r="A5327" s="294" t="s">
        <v>11240</v>
      </c>
      <c r="B5327" t="s">
        <v>515</v>
      </c>
      <c r="C5327" t="s">
        <v>516</v>
      </c>
      <c r="D5327" t="s">
        <v>517</v>
      </c>
      <c r="E5327" t="s">
        <v>11241</v>
      </c>
      <c r="F5327" t="s">
        <v>106</v>
      </c>
      <c r="G5327" t="s">
        <v>97</v>
      </c>
      <c r="H5327" t="s">
        <v>833</v>
      </c>
      <c r="I5327" s="200">
        <v>14348</v>
      </c>
      <c r="J5327" s="200"/>
      <c r="K5327" s="237">
        <v>565</v>
      </c>
      <c r="L5327" s="237"/>
      <c r="M5327" s="288">
        <v>25.39</v>
      </c>
      <c r="N5327" s="288"/>
      <c r="O5327" s="311">
        <v>14348</v>
      </c>
      <c r="P5327" s="298"/>
      <c r="Q5327" s="299">
        <v>573</v>
      </c>
      <c r="R5327" s="299"/>
      <c r="S5327" s="300">
        <v>25.04</v>
      </c>
      <c r="T5327" s="301"/>
      <c r="U5327" s="246"/>
    </row>
    <row r="5328" spans="1:21" x14ac:dyDescent="0.25">
      <c r="A5328" s="294" t="s">
        <v>11242</v>
      </c>
      <c r="B5328" t="s">
        <v>515</v>
      </c>
      <c r="C5328" t="s">
        <v>516</v>
      </c>
      <c r="D5328" t="s">
        <v>517</v>
      </c>
      <c r="E5328" t="s">
        <v>11243</v>
      </c>
      <c r="F5328" t="s">
        <v>106</v>
      </c>
      <c r="G5328" t="s">
        <v>97</v>
      </c>
      <c r="H5328" t="s">
        <v>833</v>
      </c>
      <c r="I5328" s="200">
        <v>62360</v>
      </c>
      <c r="J5328" s="200"/>
      <c r="K5328" s="237">
        <v>805</v>
      </c>
      <c r="L5328" s="237"/>
      <c r="M5328" s="288">
        <v>77.47</v>
      </c>
      <c r="N5328" s="288"/>
      <c r="O5328" s="311">
        <v>67040</v>
      </c>
      <c r="P5328" s="298"/>
      <c r="Q5328" s="299">
        <v>846</v>
      </c>
      <c r="R5328" s="299"/>
      <c r="S5328" s="300">
        <v>79.239999999999995</v>
      </c>
      <c r="T5328" s="301"/>
      <c r="U5328" s="246"/>
    </row>
    <row r="5329" spans="1:21" x14ac:dyDescent="0.25">
      <c r="A5329" s="294" t="s">
        <v>11244</v>
      </c>
      <c r="B5329" t="s">
        <v>515</v>
      </c>
      <c r="C5329" t="s">
        <v>516</v>
      </c>
      <c r="D5329" t="s">
        <v>517</v>
      </c>
      <c r="E5329" t="s">
        <v>11245</v>
      </c>
      <c r="F5329" t="s">
        <v>106</v>
      </c>
      <c r="G5329" t="s">
        <v>97</v>
      </c>
      <c r="H5329" t="s">
        <v>833</v>
      </c>
      <c r="I5329" s="200">
        <v>11860</v>
      </c>
      <c r="J5329" s="200"/>
      <c r="K5329" s="237">
        <v>330</v>
      </c>
      <c r="L5329" s="237"/>
      <c r="M5329" s="288">
        <v>35.94</v>
      </c>
      <c r="N5329" s="288"/>
      <c r="O5329" s="311">
        <v>13190</v>
      </c>
      <c r="P5329" s="298"/>
      <c r="Q5329" s="299">
        <v>367</v>
      </c>
      <c r="R5329" s="299"/>
      <c r="S5329" s="300">
        <v>35.94</v>
      </c>
      <c r="T5329" s="301"/>
      <c r="U5329" s="246"/>
    </row>
    <row r="5330" spans="1:21" x14ac:dyDescent="0.25">
      <c r="A5330" s="294" t="s">
        <v>11246</v>
      </c>
      <c r="B5330" t="s">
        <v>515</v>
      </c>
      <c r="C5330" t="s">
        <v>516</v>
      </c>
      <c r="D5330" t="s">
        <v>517</v>
      </c>
      <c r="E5330" t="s">
        <v>11247</v>
      </c>
      <c r="F5330" t="s">
        <v>106</v>
      </c>
      <c r="G5330" t="s">
        <v>97</v>
      </c>
      <c r="H5330" t="s">
        <v>833</v>
      </c>
      <c r="I5330" s="200">
        <v>110575</v>
      </c>
      <c r="J5330" s="200"/>
      <c r="K5330" s="237">
        <v>1623</v>
      </c>
      <c r="L5330" s="237"/>
      <c r="M5330" s="288">
        <v>68.13</v>
      </c>
      <c r="N5330" s="288"/>
      <c r="O5330" s="311">
        <v>118001</v>
      </c>
      <c r="P5330" s="298"/>
      <c r="Q5330" s="299">
        <v>1732</v>
      </c>
      <c r="R5330" s="299"/>
      <c r="S5330" s="300">
        <v>68.13</v>
      </c>
      <c r="T5330" s="301"/>
      <c r="U5330" s="246"/>
    </row>
    <row r="5331" spans="1:21" x14ac:dyDescent="0.25">
      <c r="A5331" s="294" t="s">
        <v>11248</v>
      </c>
      <c r="B5331" t="s">
        <v>515</v>
      </c>
      <c r="C5331" t="s">
        <v>516</v>
      </c>
      <c r="D5331" t="s">
        <v>517</v>
      </c>
      <c r="E5331" t="s">
        <v>11249</v>
      </c>
      <c r="F5331" t="s">
        <v>106</v>
      </c>
      <c r="G5331" t="s">
        <v>97</v>
      </c>
      <c r="H5331" t="s">
        <v>833</v>
      </c>
      <c r="I5331" s="200">
        <v>198850</v>
      </c>
      <c r="J5331" s="200"/>
      <c r="K5331" s="237">
        <v>2267</v>
      </c>
      <c r="L5331" s="237"/>
      <c r="M5331" s="288">
        <v>87.72</v>
      </c>
      <c r="N5331" s="288"/>
      <c r="O5331" s="311">
        <v>198850</v>
      </c>
      <c r="P5331" s="298"/>
      <c r="Q5331" s="299">
        <v>2337</v>
      </c>
      <c r="R5331" s="299"/>
      <c r="S5331" s="300">
        <v>85.09</v>
      </c>
      <c r="T5331" s="301"/>
      <c r="U5331" s="246"/>
    </row>
    <row r="5332" spans="1:21" x14ac:dyDescent="0.25">
      <c r="A5332" s="294" t="s">
        <v>11250</v>
      </c>
      <c r="B5332" t="s">
        <v>515</v>
      </c>
      <c r="C5332" t="s">
        <v>516</v>
      </c>
      <c r="D5332" t="s">
        <v>517</v>
      </c>
      <c r="E5332" t="s">
        <v>11251</v>
      </c>
      <c r="F5332" t="s">
        <v>106</v>
      </c>
      <c r="G5332" t="s">
        <v>97</v>
      </c>
      <c r="H5332" t="s">
        <v>833</v>
      </c>
      <c r="I5332" s="200">
        <v>382</v>
      </c>
      <c r="J5332" s="200"/>
      <c r="K5332" s="237">
        <v>28</v>
      </c>
      <c r="L5332" s="237"/>
      <c r="M5332" s="288">
        <v>13.64</v>
      </c>
      <c r="N5332" s="288"/>
      <c r="O5332" s="311">
        <v>436</v>
      </c>
      <c r="P5332" s="298"/>
      <c r="Q5332" s="299">
        <v>32</v>
      </c>
      <c r="R5332" s="299"/>
      <c r="S5332" s="300">
        <v>13.63</v>
      </c>
      <c r="T5332" s="301"/>
      <c r="U5332" s="246"/>
    </row>
    <row r="5333" spans="1:21" x14ac:dyDescent="0.25">
      <c r="A5333" s="294" t="s">
        <v>11252</v>
      </c>
      <c r="B5333" t="s">
        <v>515</v>
      </c>
      <c r="C5333" t="s">
        <v>516</v>
      </c>
      <c r="D5333" t="s">
        <v>517</v>
      </c>
      <c r="E5333" t="s">
        <v>11253</v>
      </c>
      <c r="F5333" t="s">
        <v>106</v>
      </c>
      <c r="G5333" t="s">
        <v>97</v>
      </c>
      <c r="H5333" t="s">
        <v>833</v>
      </c>
      <c r="I5333" s="200">
        <v>110050</v>
      </c>
      <c r="J5333" s="200"/>
      <c r="K5333" s="237">
        <v>1267</v>
      </c>
      <c r="L5333" s="237"/>
      <c r="M5333" s="288">
        <v>86.86</v>
      </c>
      <c r="N5333" s="288"/>
      <c r="O5333" s="311">
        <v>113516</v>
      </c>
      <c r="P5333" s="298"/>
      <c r="Q5333" s="299">
        <v>1275</v>
      </c>
      <c r="R5333" s="299"/>
      <c r="S5333" s="300">
        <v>89.03</v>
      </c>
      <c r="T5333" s="301"/>
      <c r="U5333" s="246"/>
    </row>
    <row r="5334" spans="1:21" x14ac:dyDescent="0.25">
      <c r="A5334" s="294" t="s">
        <v>11254</v>
      </c>
      <c r="B5334" t="s">
        <v>515</v>
      </c>
      <c r="C5334" t="s">
        <v>516</v>
      </c>
      <c r="D5334" t="s">
        <v>517</v>
      </c>
      <c r="E5334" t="s">
        <v>11255</v>
      </c>
      <c r="F5334" t="s">
        <v>106</v>
      </c>
      <c r="G5334" t="s">
        <v>97</v>
      </c>
      <c r="H5334" t="s">
        <v>833</v>
      </c>
      <c r="I5334" s="200">
        <v>12500</v>
      </c>
      <c r="J5334" s="200"/>
      <c r="K5334" s="237">
        <v>236</v>
      </c>
      <c r="L5334" s="237"/>
      <c r="M5334" s="288">
        <v>52.97</v>
      </c>
      <c r="N5334" s="288"/>
      <c r="O5334" s="311">
        <v>14500</v>
      </c>
      <c r="P5334" s="298"/>
      <c r="Q5334" s="299">
        <v>241</v>
      </c>
      <c r="R5334" s="299"/>
      <c r="S5334" s="300">
        <v>60.17</v>
      </c>
      <c r="T5334" s="301"/>
      <c r="U5334" s="246"/>
    </row>
    <row r="5335" spans="1:21" x14ac:dyDescent="0.25">
      <c r="A5335" s="294" t="s">
        <v>11256</v>
      </c>
      <c r="B5335" t="s">
        <v>515</v>
      </c>
      <c r="C5335" t="s">
        <v>516</v>
      </c>
      <c r="D5335" t="s">
        <v>517</v>
      </c>
      <c r="E5335" t="s">
        <v>11257</v>
      </c>
      <c r="F5335" t="s">
        <v>106</v>
      </c>
      <c r="G5335" t="s">
        <v>97</v>
      </c>
      <c r="H5335" t="s">
        <v>833</v>
      </c>
      <c r="I5335" s="200">
        <v>39593</v>
      </c>
      <c r="J5335" s="200"/>
      <c r="K5335" s="237">
        <v>770</v>
      </c>
      <c r="L5335" s="237"/>
      <c r="M5335" s="288">
        <v>51.42</v>
      </c>
      <c r="N5335" s="288"/>
      <c r="O5335" s="311">
        <v>41033</v>
      </c>
      <c r="P5335" s="298"/>
      <c r="Q5335" s="299">
        <v>798</v>
      </c>
      <c r="R5335" s="299"/>
      <c r="S5335" s="300">
        <v>51.42</v>
      </c>
      <c r="T5335" s="301"/>
      <c r="U5335" s="246"/>
    </row>
    <row r="5336" spans="1:21" x14ac:dyDescent="0.25">
      <c r="A5336" s="294" t="s">
        <v>11258</v>
      </c>
      <c r="B5336" t="s">
        <v>515</v>
      </c>
      <c r="C5336" t="s">
        <v>516</v>
      </c>
      <c r="D5336" t="s">
        <v>517</v>
      </c>
      <c r="E5336" t="s">
        <v>11259</v>
      </c>
      <c r="F5336" t="s">
        <v>106</v>
      </c>
      <c r="G5336" t="s">
        <v>97</v>
      </c>
      <c r="H5336" t="s">
        <v>833</v>
      </c>
      <c r="I5336" s="200">
        <v>114195</v>
      </c>
      <c r="J5336" s="200"/>
      <c r="K5336" s="237">
        <v>1685</v>
      </c>
      <c r="L5336" s="237"/>
      <c r="M5336" s="288">
        <v>67.77</v>
      </c>
      <c r="N5336" s="288"/>
      <c r="O5336" s="311">
        <v>117116</v>
      </c>
      <c r="P5336" s="298"/>
      <c r="Q5336" s="299">
        <v>1701</v>
      </c>
      <c r="R5336" s="299"/>
      <c r="S5336" s="300">
        <v>68.849999999999994</v>
      </c>
      <c r="T5336" s="301"/>
      <c r="U5336" s="246"/>
    </row>
    <row r="5337" spans="1:21" x14ac:dyDescent="0.25">
      <c r="A5337" s="294" t="s">
        <v>11260</v>
      </c>
      <c r="B5337" t="s">
        <v>515</v>
      </c>
      <c r="C5337" t="s">
        <v>516</v>
      </c>
      <c r="D5337" t="s">
        <v>517</v>
      </c>
      <c r="E5337" t="s">
        <v>11261</v>
      </c>
      <c r="F5337" t="s">
        <v>106</v>
      </c>
      <c r="G5337" t="s">
        <v>97</v>
      </c>
      <c r="H5337" t="s">
        <v>896</v>
      </c>
      <c r="I5337" s="200">
        <v>0</v>
      </c>
      <c r="J5337" s="200"/>
      <c r="K5337" s="237">
        <v>65</v>
      </c>
      <c r="L5337" s="237"/>
      <c r="M5337" s="288">
        <v>0</v>
      </c>
      <c r="N5337" s="288"/>
      <c r="O5337" s="311">
        <v>0</v>
      </c>
      <c r="P5337" s="298"/>
      <c r="Q5337" s="299">
        <v>63</v>
      </c>
      <c r="R5337" s="299"/>
      <c r="S5337" s="300">
        <v>0</v>
      </c>
      <c r="T5337" s="301"/>
      <c r="U5337" s="246"/>
    </row>
    <row r="5338" spans="1:21" x14ac:dyDescent="0.25">
      <c r="A5338" s="294" t="s">
        <v>11262</v>
      </c>
      <c r="B5338" t="s">
        <v>515</v>
      </c>
      <c r="C5338" t="s">
        <v>516</v>
      </c>
      <c r="D5338" t="s">
        <v>517</v>
      </c>
      <c r="E5338" t="s">
        <v>11263</v>
      </c>
      <c r="F5338" t="s">
        <v>106</v>
      </c>
      <c r="G5338" t="s">
        <v>97</v>
      </c>
      <c r="H5338" t="s">
        <v>833</v>
      </c>
      <c r="I5338" s="200">
        <v>53995</v>
      </c>
      <c r="J5338" s="200"/>
      <c r="K5338" s="237">
        <v>844</v>
      </c>
      <c r="L5338" s="237"/>
      <c r="M5338" s="288">
        <v>63.97</v>
      </c>
      <c r="N5338" s="288"/>
      <c r="O5338" s="311">
        <v>57997</v>
      </c>
      <c r="P5338" s="298"/>
      <c r="Q5338" s="299">
        <v>878</v>
      </c>
      <c r="R5338" s="299"/>
      <c r="S5338" s="300">
        <v>66.06</v>
      </c>
      <c r="T5338" s="301"/>
      <c r="U5338" s="246"/>
    </row>
    <row r="5339" spans="1:21" x14ac:dyDescent="0.25">
      <c r="A5339" s="294" t="s">
        <v>11264</v>
      </c>
      <c r="B5339" t="s">
        <v>515</v>
      </c>
      <c r="C5339" t="s">
        <v>516</v>
      </c>
      <c r="D5339" t="s">
        <v>517</v>
      </c>
      <c r="E5339" t="s">
        <v>11265</v>
      </c>
      <c r="F5339" t="s">
        <v>106</v>
      </c>
      <c r="G5339" t="s">
        <v>97</v>
      </c>
      <c r="H5339" t="s">
        <v>833</v>
      </c>
      <c r="I5339" s="200">
        <v>4142</v>
      </c>
      <c r="J5339" s="200"/>
      <c r="K5339" s="237">
        <v>207</v>
      </c>
      <c r="L5339" s="237"/>
      <c r="M5339" s="288">
        <v>20.010000000000002</v>
      </c>
      <c r="N5339" s="288"/>
      <c r="O5339" s="311">
        <v>4933</v>
      </c>
      <c r="P5339" s="298"/>
      <c r="Q5339" s="299">
        <v>208</v>
      </c>
      <c r="R5339" s="299"/>
      <c r="S5339" s="300">
        <v>23.72</v>
      </c>
      <c r="T5339" s="301"/>
      <c r="U5339" s="246"/>
    </row>
    <row r="5340" spans="1:21" x14ac:dyDescent="0.25">
      <c r="A5340" s="294" t="s">
        <v>11266</v>
      </c>
      <c r="B5340" t="s">
        <v>515</v>
      </c>
      <c r="C5340" t="s">
        <v>516</v>
      </c>
      <c r="D5340" t="s">
        <v>517</v>
      </c>
      <c r="E5340" t="s">
        <v>11267</v>
      </c>
      <c r="F5340" t="s">
        <v>106</v>
      </c>
      <c r="G5340" t="s">
        <v>97</v>
      </c>
      <c r="H5340" t="s">
        <v>833</v>
      </c>
      <c r="I5340" s="200">
        <v>21158</v>
      </c>
      <c r="J5340" s="200"/>
      <c r="K5340" s="237">
        <v>376</v>
      </c>
      <c r="L5340" s="237"/>
      <c r="M5340" s="288">
        <v>56.27</v>
      </c>
      <c r="N5340" s="288"/>
      <c r="O5340" s="311">
        <v>22508</v>
      </c>
      <c r="P5340" s="298"/>
      <c r="Q5340" s="299">
        <v>400</v>
      </c>
      <c r="R5340" s="299"/>
      <c r="S5340" s="300">
        <v>56.27</v>
      </c>
      <c r="T5340" s="301"/>
      <c r="U5340" s="246"/>
    </row>
    <row r="5341" spans="1:21" x14ac:dyDescent="0.25">
      <c r="A5341" s="294" t="s">
        <v>11268</v>
      </c>
      <c r="B5341" t="s">
        <v>515</v>
      </c>
      <c r="C5341" t="s">
        <v>516</v>
      </c>
      <c r="D5341" t="s">
        <v>517</v>
      </c>
      <c r="E5341" t="s">
        <v>11269</v>
      </c>
      <c r="F5341" t="s">
        <v>106</v>
      </c>
      <c r="G5341" t="s">
        <v>97</v>
      </c>
      <c r="H5341" t="s">
        <v>833</v>
      </c>
      <c r="I5341" s="200">
        <v>55019</v>
      </c>
      <c r="J5341" s="200"/>
      <c r="K5341" s="237">
        <v>984</v>
      </c>
      <c r="L5341" s="237"/>
      <c r="M5341" s="288">
        <v>55.91</v>
      </c>
      <c r="N5341" s="288"/>
      <c r="O5341" s="311">
        <v>55019</v>
      </c>
      <c r="P5341" s="298"/>
      <c r="Q5341" s="299">
        <v>1020</v>
      </c>
      <c r="R5341" s="299"/>
      <c r="S5341" s="300">
        <v>53.94</v>
      </c>
      <c r="T5341" s="301"/>
      <c r="U5341" s="246"/>
    </row>
    <row r="5342" spans="1:21" x14ac:dyDescent="0.25">
      <c r="A5342" s="294" t="s">
        <v>11270</v>
      </c>
      <c r="B5342" t="s">
        <v>515</v>
      </c>
      <c r="C5342" t="s">
        <v>516</v>
      </c>
      <c r="D5342" t="s">
        <v>517</v>
      </c>
      <c r="E5342" t="s">
        <v>11271</v>
      </c>
      <c r="F5342" t="s">
        <v>106</v>
      </c>
      <c r="G5342" t="s">
        <v>97</v>
      </c>
      <c r="H5342" t="s">
        <v>833</v>
      </c>
      <c r="I5342" s="200">
        <v>10000</v>
      </c>
      <c r="J5342" s="200"/>
      <c r="K5342" s="237">
        <v>129</v>
      </c>
      <c r="L5342" s="237"/>
      <c r="M5342" s="288">
        <v>77.52</v>
      </c>
      <c r="N5342" s="288"/>
      <c r="O5342" s="311">
        <v>10000</v>
      </c>
      <c r="P5342" s="298"/>
      <c r="Q5342" s="299">
        <v>135</v>
      </c>
      <c r="R5342" s="299"/>
      <c r="S5342" s="300">
        <v>74.069999999999993</v>
      </c>
      <c r="T5342" s="301"/>
      <c r="U5342" s="246"/>
    </row>
    <row r="5343" spans="1:21" x14ac:dyDescent="0.25">
      <c r="A5343" s="294" t="s">
        <v>11272</v>
      </c>
      <c r="B5343" t="s">
        <v>515</v>
      </c>
      <c r="C5343" t="s">
        <v>516</v>
      </c>
      <c r="D5343" t="s">
        <v>517</v>
      </c>
      <c r="E5343" t="s">
        <v>11273</v>
      </c>
      <c r="F5343" t="s">
        <v>106</v>
      </c>
      <c r="G5343" t="s">
        <v>97</v>
      </c>
      <c r="H5343" t="s">
        <v>833</v>
      </c>
      <c r="I5343" s="200">
        <v>203</v>
      </c>
      <c r="J5343" s="200"/>
      <c r="K5343" s="237">
        <v>63</v>
      </c>
      <c r="L5343" s="237"/>
      <c r="M5343" s="288">
        <v>3.22</v>
      </c>
      <c r="N5343" s="288"/>
      <c r="O5343" s="311">
        <v>206</v>
      </c>
      <c r="P5343" s="298"/>
      <c r="Q5343" s="299">
        <v>64</v>
      </c>
      <c r="R5343" s="299"/>
      <c r="S5343" s="300">
        <v>3.22</v>
      </c>
      <c r="T5343" s="301"/>
      <c r="U5343" s="246"/>
    </row>
    <row r="5344" spans="1:21" x14ac:dyDescent="0.25">
      <c r="A5344" s="294" t="s">
        <v>11274</v>
      </c>
      <c r="B5344" t="s">
        <v>515</v>
      </c>
      <c r="C5344" t="s">
        <v>516</v>
      </c>
      <c r="D5344" t="s">
        <v>517</v>
      </c>
      <c r="E5344" t="s">
        <v>11275</v>
      </c>
      <c r="F5344" t="s">
        <v>106</v>
      </c>
      <c r="G5344" t="s">
        <v>97</v>
      </c>
      <c r="H5344" t="s">
        <v>896</v>
      </c>
      <c r="I5344" s="200">
        <v>0</v>
      </c>
      <c r="J5344" s="200"/>
      <c r="K5344" s="237">
        <v>21</v>
      </c>
      <c r="L5344" s="237"/>
      <c r="M5344" s="288">
        <v>0</v>
      </c>
      <c r="N5344" s="288"/>
      <c r="O5344" s="311">
        <v>0</v>
      </c>
      <c r="P5344" s="298"/>
      <c r="Q5344" s="299">
        <v>20</v>
      </c>
      <c r="R5344" s="299"/>
      <c r="S5344" s="300">
        <v>0</v>
      </c>
      <c r="T5344" s="301"/>
      <c r="U5344" s="246"/>
    </row>
    <row r="5345" spans="1:21" x14ac:dyDescent="0.25">
      <c r="A5345" s="294" t="s">
        <v>11276</v>
      </c>
      <c r="B5345" t="s">
        <v>515</v>
      </c>
      <c r="C5345" t="s">
        <v>516</v>
      </c>
      <c r="D5345" t="s">
        <v>517</v>
      </c>
      <c r="E5345" t="s">
        <v>11277</v>
      </c>
      <c r="F5345" t="s">
        <v>106</v>
      </c>
      <c r="G5345" t="s">
        <v>97</v>
      </c>
      <c r="H5345" t="s">
        <v>833</v>
      </c>
      <c r="I5345" s="200">
        <v>20000</v>
      </c>
      <c r="J5345" s="200"/>
      <c r="K5345" s="237">
        <v>452</v>
      </c>
      <c r="L5345" s="237"/>
      <c r="M5345" s="288">
        <v>44.25</v>
      </c>
      <c r="N5345" s="288"/>
      <c r="O5345" s="311">
        <v>27688</v>
      </c>
      <c r="P5345" s="298"/>
      <c r="Q5345" s="299">
        <v>467</v>
      </c>
      <c r="R5345" s="299"/>
      <c r="S5345" s="300">
        <v>59.29</v>
      </c>
      <c r="T5345" s="301"/>
      <c r="U5345" s="246"/>
    </row>
    <row r="5346" spans="1:21" x14ac:dyDescent="0.25">
      <c r="A5346" s="294" t="s">
        <v>11278</v>
      </c>
      <c r="B5346" t="s">
        <v>515</v>
      </c>
      <c r="C5346" t="s">
        <v>516</v>
      </c>
      <c r="D5346" t="s">
        <v>517</v>
      </c>
      <c r="E5346" t="s">
        <v>11279</v>
      </c>
      <c r="F5346" t="s">
        <v>106</v>
      </c>
      <c r="G5346" t="s">
        <v>97</v>
      </c>
      <c r="H5346" t="s">
        <v>833</v>
      </c>
      <c r="I5346" s="200">
        <v>17433</v>
      </c>
      <c r="J5346" s="200"/>
      <c r="K5346" s="237">
        <v>263</v>
      </c>
      <c r="L5346" s="237"/>
      <c r="M5346" s="288">
        <v>66.290000000000006</v>
      </c>
      <c r="N5346" s="288"/>
      <c r="O5346" s="311">
        <v>22699</v>
      </c>
      <c r="P5346" s="298"/>
      <c r="Q5346" s="299">
        <v>267</v>
      </c>
      <c r="R5346" s="299"/>
      <c r="S5346" s="300">
        <v>85.01</v>
      </c>
      <c r="T5346" s="301"/>
      <c r="U5346" s="246"/>
    </row>
    <row r="5347" spans="1:21" x14ac:dyDescent="0.25">
      <c r="A5347" s="294" t="s">
        <v>11280</v>
      </c>
      <c r="B5347" t="s">
        <v>515</v>
      </c>
      <c r="C5347" t="s">
        <v>516</v>
      </c>
      <c r="D5347" t="s">
        <v>517</v>
      </c>
      <c r="E5347" t="s">
        <v>11281</v>
      </c>
      <c r="F5347" t="s">
        <v>106</v>
      </c>
      <c r="G5347" t="s">
        <v>97</v>
      </c>
      <c r="H5347" t="s">
        <v>833</v>
      </c>
      <c r="I5347" s="200">
        <v>284513</v>
      </c>
      <c r="J5347" s="200"/>
      <c r="K5347" s="237">
        <v>2719</v>
      </c>
      <c r="L5347" s="237"/>
      <c r="M5347" s="288">
        <v>104.64</v>
      </c>
      <c r="N5347" s="288"/>
      <c r="O5347" s="311">
        <v>280352</v>
      </c>
      <c r="P5347" s="298"/>
      <c r="Q5347" s="299">
        <v>2719</v>
      </c>
      <c r="R5347" s="299"/>
      <c r="S5347" s="300">
        <v>103.11</v>
      </c>
      <c r="T5347" s="301"/>
      <c r="U5347" s="246"/>
    </row>
    <row r="5348" spans="1:21" x14ac:dyDescent="0.25">
      <c r="A5348" s="294" t="s">
        <v>11282</v>
      </c>
      <c r="B5348" t="s">
        <v>515</v>
      </c>
      <c r="C5348" t="s">
        <v>516</v>
      </c>
      <c r="D5348" t="s">
        <v>517</v>
      </c>
      <c r="E5348" t="s">
        <v>11283</v>
      </c>
      <c r="F5348" t="s">
        <v>106</v>
      </c>
      <c r="G5348" t="s">
        <v>97</v>
      </c>
      <c r="H5348" t="s">
        <v>833</v>
      </c>
      <c r="I5348" s="200">
        <v>9500</v>
      </c>
      <c r="J5348" s="200"/>
      <c r="K5348" s="237">
        <v>587</v>
      </c>
      <c r="L5348" s="237"/>
      <c r="M5348" s="288">
        <v>16.18</v>
      </c>
      <c r="N5348" s="288"/>
      <c r="O5348" s="311">
        <v>20640</v>
      </c>
      <c r="P5348" s="298"/>
      <c r="Q5348" s="299">
        <v>590</v>
      </c>
      <c r="R5348" s="299"/>
      <c r="S5348" s="300">
        <v>34.979999999999997</v>
      </c>
      <c r="T5348" s="301"/>
      <c r="U5348" s="246"/>
    </row>
    <row r="5349" spans="1:21" x14ac:dyDescent="0.25">
      <c r="A5349" s="294" t="s">
        <v>11284</v>
      </c>
      <c r="B5349" t="s">
        <v>161</v>
      </c>
      <c r="C5349" t="s">
        <v>162</v>
      </c>
      <c r="D5349" t="s">
        <v>163</v>
      </c>
      <c r="E5349" t="s">
        <v>11285</v>
      </c>
      <c r="F5349" t="s">
        <v>106</v>
      </c>
      <c r="G5349" t="s">
        <v>97</v>
      </c>
      <c r="H5349" t="s">
        <v>833</v>
      </c>
      <c r="I5349" s="200">
        <v>6848</v>
      </c>
      <c r="J5349" s="200"/>
      <c r="K5349" s="237">
        <v>104</v>
      </c>
      <c r="L5349" s="237"/>
      <c r="M5349" s="288">
        <v>65.849999999999994</v>
      </c>
      <c r="N5349" s="288"/>
      <c r="O5349" s="311">
        <v>7727</v>
      </c>
      <c r="P5349" s="298"/>
      <c r="Q5349" s="299">
        <v>103.5</v>
      </c>
      <c r="R5349" s="299"/>
      <c r="S5349" s="300">
        <v>74.66</v>
      </c>
      <c r="T5349" s="301"/>
      <c r="U5349" s="246"/>
    </row>
    <row r="5350" spans="1:21" x14ac:dyDescent="0.25">
      <c r="A5350" s="294" t="s">
        <v>11286</v>
      </c>
      <c r="B5350" t="s">
        <v>161</v>
      </c>
      <c r="C5350" t="s">
        <v>162</v>
      </c>
      <c r="D5350" t="s">
        <v>163</v>
      </c>
      <c r="E5350" t="s">
        <v>11287</v>
      </c>
      <c r="F5350" t="s">
        <v>106</v>
      </c>
      <c r="G5350" t="s">
        <v>97</v>
      </c>
      <c r="H5350" t="s">
        <v>833</v>
      </c>
      <c r="I5350" s="200">
        <v>3369</v>
      </c>
      <c r="J5350" s="200"/>
      <c r="K5350" s="237">
        <v>89.9</v>
      </c>
      <c r="L5350" s="237"/>
      <c r="M5350" s="288">
        <v>37.47</v>
      </c>
      <c r="N5350" s="288"/>
      <c r="O5350" s="311">
        <v>3419</v>
      </c>
      <c r="P5350" s="298"/>
      <c r="Q5350" s="299">
        <v>87.1</v>
      </c>
      <c r="R5350" s="299"/>
      <c r="S5350" s="300">
        <v>39.25</v>
      </c>
      <c r="T5350" s="301"/>
      <c r="U5350" s="246"/>
    </row>
    <row r="5351" spans="1:21" x14ac:dyDescent="0.25">
      <c r="A5351" s="294" t="s">
        <v>11288</v>
      </c>
      <c r="B5351" t="s">
        <v>161</v>
      </c>
      <c r="C5351" t="s">
        <v>162</v>
      </c>
      <c r="D5351" t="s">
        <v>163</v>
      </c>
      <c r="E5351" t="s">
        <v>8932</v>
      </c>
      <c r="F5351" t="s">
        <v>106</v>
      </c>
      <c r="G5351" t="s">
        <v>97</v>
      </c>
      <c r="H5351" t="s">
        <v>833</v>
      </c>
      <c r="I5351" s="200">
        <v>15000</v>
      </c>
      <c r="J5351" s="200"/>
      <c r="K5351" s="237">
        <v>161</v>
      </c>
      <c r="L5351" s="237"/>
      <c r="M5351" s="288">
        <v>93.17</v>
      </c>
      <c r="N5351" s="288"/>
      <c r="O5351" s="311">
        <v>17500</v>
      </c>
      <c r="P5351" s="298"/>
      <c r="Q5351" s="299">
        <v>160.69999999999999</v>
      </c>
      <c r="R5351" s="299"/>
      <c r="S5351" s="300">
        <v>108.9</v>
      </c>
      <c r="T5351" s="301"/>
      <c r="U5351" s="246"/>
    </row>
    <row r="5352" spans="1:21" x14ac:dyDescent="0.25">
      <c r="A5352" s="294" t="s">
        <v>11289</v>
      </c>
      <c r="B5352" t="s">
        <v>161</v>
      </c>
      <c r="C5352" t="s">
        <v>162</v>
      </c>
      <c r="D5352" t="s">
        <v>163</v>
      </c>
      <c r="E5352" t="s">
        <v>11290</v>
      </c>
      <c r="F5352" t="s">
        <v>106</v>
      </c>
      <c r="G5352" t="s">
        <v>97</v>
      </c>
      <c r="H5352" t="s">
        <v>833</v>
      </c>
      <c r="I5352" s="200">
        <v>21000</v>
      </c>
      <c r="J5352" s="200"/>
      <c r="K5352" s="237">
        <v>278.8</v>
      </c>
      <c r="L5352" s="237"/>
      <c r="M5352" s="288">
        <v>75.319999999999993</v>
      </c>
      <c r="N5352" s="288"/>
      <c r="O5352" s="311">
        <v>25000</v>
      </c>
      <c r="P5352" s="298"/>
      <c r="Q5352" s="299">
        <v>280.3</v>
      </c>
      <c r="R5352" s="299"/>
      <c r="S5352" s="300">
        <v>89.19</v>
      </c>
      <c r="T5352" s="301"/>
      <c r="U5352" s="246"/>
    </row>
    <row r="5353" spans="1:21" x14ac:dyDescent="0.25">
      <c r="A5353" s="294" t="s">
        <v>11291</v>
      </c>
      <c r="B5353" t="s">
        <v>161</v>
      </c>
      <c r="C5353" t="s">
        <v>162</v>
      </c>
      <c r="D5353" t="s">
        <v>163</v>
      </c>
      <c r="E5353" t="s">
        <v>11292</v>
      </c>
      <c r="F5353" t="s">
        <v>106</v>
      </c>
      <c r="G5353" t="s">
        <v>97</v>
      </c>
      <c r="H5353" t="s">
        <v>833</v>
      </c>
      <c r="I5353" s="200">
        <v>21000</v>
      </c>
      <c r="J5353" s="200"/>
      <c r="K5353" s="237">
        <v>399</v>
      </c>
      <c r="L5353" s="237"/>
      <c r="M5353" s="288">
        <v>52.63</v>
      </c>
      <c r="N5353" s="288"/>
      <c r="O5353" s="311">
        <v>30000</v>
      </c>
      <c r="P5353" s="298"/>
      <c r="Q5353" s="299">
        <v>404.2</v>
      </c>
      <c r="R5353" s="299"/>
      <c r="S5353" s="300">
        <v>74.22</v>
      </c>
      <c r="T5353" s="301"/>
      <c r="U5353" s="246"/>
    </row>
    <row r="5354" spans="1:21" x14ac:dyDescent="0.25">
      <c r="A5354" s="294" t="s">
        <v>11293</v>
      </c>
      <c r="B5354" t="s">
        <v>161</v>
      </c>
      <c r="C5354" t="s">
        <v>162</v>
      </c>
      <c r="D5354" t="s">
        <v>163</v>
      </c>
      <c r="E5354" t="s">
        <v>11294</v>
      </c>
      <c r="F5354" t="s">
        <v>106</v>
      </c>
      <c r="G5354" t="s">
        <v>97</v>
      </c>
      <c r="H5354" t="s">
        <v>833</v>
      </c>
      <c r="I5354" s="200">
        <v>32020</v>
      </c>
      <c r="J5354" s="200"/>
      <c r="K5354" s="237">
        <v>2122.1999999999998</v>
      </c>
      <c r="L5354" s="237"/>
      <c r="M5354" s="288">
        <v>15.09</v>
      </c>
      <c r="N5354" s="288"/>
      <c r="O5354" s="311">
        <v>33624</v>
      </c>
      <c r="P5354" s="298"/>
      <c r="Q5354" s="299">
        <v>2131.6</v>
      </c>
      <c r="R5354" s="299"/>
      <c r="S5354" s="300">
        <v>15.77</v>
      </c>
      <c r="T5354" s="301"/>
      <c r="U5354" s="246"/>
    </row>
    <row r="5355" spans="1:21" x14ac:dyDescent="0.25">
      <c r="A5355" s="294" t="s">
        <v>11295</v>
      </c>
      <c r="B5355" t="s">
        <v>161</v>
      </c>
      <c r="C5355" t="s">
        <v>162</v>
      </c>
      <c r="D5355" t="s">
        <v>163</v>
      </c>
      <c r="E5355" t="s">
        <v>11296</v>
      </c>
      <c r="F5355" t="s">
        <v>106</v>
      </c>
      <c r="G5355" t="s">
        <v>97</v>
      </c>
      <c r="H5355" t="s">
        <v>833</v>
      </c>
      <c r="I5355" s="200">
        <v>11400</v>
      </c>
      <c r="J5355" s="200"/>
      <c r="K5355" s="237">
        <v>148.19999999999999</v>
      </c>
      <c r="L5355" s="237"/>
      <c r="M5355" s="288">
        <v>76.92</v>
      </c>
      <c r="N5355" s="288"/>
      <c r="O5355" s="311">
        <v>12000</v>
      </c>
      <c r="P5355" s="298"/>
      <c r="Q5355" s="299">
        <v>146.5</v>
      </c>
      <c r="R5355" s="299"/>
      <c r="S5355" s="300">
        <v>81.91</v>
      </c>
      <c r="T5355" s="301"/>
      <c r="U5355" s="246"/>
    </row>
    <row r="5356" spans="1:21" x14ac:dyDescent="0.25">
      <c r="A5356" s="294" t="s">
        <v>11297</v>
      </c>
      <c r="B5356" t="s">
        <v>161</v>
      </c>
      <c r="C5356" t="s">
        <v>162</v>
      </c>
      <c r="D5356" t="s">
        <v>163</v>
      </c>
      <c r="E5356" t="s">
        <v>5526</v>
      </c>
      <c r="F5356" t="s">
        <v>106</v>
      </c>
      <c r="G5356" t="s">
        <v>97</v>
      </c>
      <c r="H5356" t="s">
        <v>833</v>
      </c>
      <c r="I5356" s="200">
        <v>21585</v>
      </c>
      <c r="J5356" s="200"/>
      <c r="K5356" s="237">
        <v>448.1</v>
      </c>
      <c r="L5356" s="237"/>
      <c r="M5356" s="288">
        <v>48.17</v>
      </c>
      <c r="N5356" s="288"/>
      <c r="O5356" s="311">
        <v>22880</v>
      </c>
      <c r="P5356" s="298"/>
      <c r="Q5356" s="299">
        <v>457.9</v>
      </c>
      <c r="R5356" s="299"/>
      <c r="S5356" s="300">
        <v>49.97</v>
      </c>
      <c r="T5356" s="301"/>
      <c r="U5356" s="246"/>
    </row>
    <row r="5357" spans="1:21" x14ac:dyDescent="0.25">
      <c r="A5357" s="294" t="s">
        <v>11298</v>
      </c>
      <c r="B5357" t="s">
        <v>161</v>
      </c>
      <c r="C5357" t="s">
        <v>162</v>
      </c>
      <c r="D5357" t="s">
        <v>163</v>
      </c>
      <c r="E5357" t="s">
        <v>11299</v>
      </c>
      <c r="F5357" t="s">
        <v>106</v>
      </c>
      <c r="G5357" t="s">
        <v>97</v>
      </c>
      <c r="H5357" t="s">
        <v>833</v>
      </c>
      <c r="I5357" s="200">
        <v>24000</v>
      </c>
      <c r="J5357" s="200"/>
      <c r="K5357" s="237">
        <v>323.39999999999998</v>
      </c>
      <c r="L5357" s="237"/>
      <c r="M5357" s="288">
        <v>74.209999999999994</v>
      </c>
      <c r="N5357" s="288"/>
      <c r="O5357" s="311">
        <v>30000</v>
      </c>
      <c r="P5357" s="298"/>
      <c r="Q5357" s="299">
        <v>328.8</v>
      </c>
      <c r="R5357" s="299"/>
      <c r="S5357" s="300">
        <v>91.24</v>
      </c>
      <c r="T5357" s="301"/>
      <c r="U5357" s="246"/>
    </row>
    <row r="5358" spans="1:21" x14ac:dyDescent="0.25">
      <c r="A5358" s="294" t="s">
        <v>11300</v>
      </c>
      <c r="B5358" t="s">
        <v>161</v>
      </c>
      <c r="C5358" t="s">
        <v>162</v>
      </c>
      <c r="D5358" t="s">
        <v>163</v>
      </c>
      <c r="E5358" t="s">
        <v>11301</v>
      </c>
      <c r="F5358" t="s">
        <v>106</v>
      </c>
      <c r="G5358" t="s">
        <v>97</v>
      </c>
      <c r="H5358" t="s">
        <v>833</v>
      </c>
      <c r="I5358" s="200">
        <v>3250</v>
      </c>
      <c r="J5358" s="200"/>
      <c r="K5358" s="237">
        <v>199.7</v>
      </c>
      <c r="L5358" s="237"/>
      <c r="M5358" s="288">
        <v>16.27</v>
      </c>
      <c r="N5358" s="288"/>
      <c r="O5358" s="311">
        <v>3250</v>
      </c>
      <c r="P5358" s="298"/>
      <c r="Q5358" s="299">
        <v>201.1</v>
      </c>
      <c r="R5358" s="299"/>
      <c r="S5358" s="300">
        <v>16.16</v>
      </c>
      <c r="T5358" s="301"/>
      <c r="U5358" s="246"/>
    </row>
    <row r="5359" spans="1:21" x14ac:dyDescent="0.25">
      <c r="A5359" s="294" t="s">
        <v>11302</v>
      </c>
      <c r="B5359" t="s">
        <v>161</v>
      </c>
      <c r="C5359" t="s">
        <v>162</v>
      </c>
      <c r="D5359" t="s">
        <v>163</v>
      </c>
      <c r="E5359" t="s">
        <v>11303</v>
      </c>
      <c r="F5359" t="s">
        <v>106</v>
      </c>
      <c r="G5359" t="s">
        <v>97</v>
      </c>
      <c r="H5359" t="s">
        <v>833</v>
      </c>
      <c r="I5359" s="200">
        <v>67275</v>
      </c>
      <c r="J5359" s="200"/>
      <c r="K5359" s="237">
        <v>1619.7</v>
      </c>
      <c r="L5359" s="237"/>
      <c r="M5359" s="288">
        <v>41.54</v>
      </c>
      <c r="N5359" s="288"/>
      <c r="O5359" s="311">
        <v>70000</v>
      </c>
      <c r="P5359" s="298"/>
      <c r="Q5359" s="299">
        <v>1625.7</v>
      </c>
      <c r="R5359" s="299"/>
      <c r="S5359" s="300">
        <v>43.06</v>
      </c>
      <c r="T5359" s="301"/>
      <c r="U5359" s="246"/>
    </row>
    <row r="5360" spans="1:21" x14ac:dyDescent="0.25">
      <c r="A5360" s="294" t="s">
        <v>11304</v>
      </c>
      <c r="B5360" t="s">
        <v>161</v>
      </c>
      <c r="C5360" t="s">
        <v>162</v>
      </c>
      <c r="D5360" t="s">
        <v>163</v>
      </c>
      <c r="E5360" t="s">
        <v>11305</v>
      </c>
      <c r="F5360" t="s">
        <v>106</v>
      </c>
      <c r="G5360" t="s">
        <v>97</v>
      </c>
      <c r="H5360" t="s">
        <v>833</v>
      </c>
      <c r="I5360" s="200">
        <v>15000</v>
      </c>
      <c r="J5360" s="200"/>
      <c r="K5360" s="237">
        <v>193.6</v>
      </c>
      <c r="L5360" s="237"/>
      <c r="M5360" s="288">
        <v>77.48</v>
      </c>
      <c r="N5360" s="288"/>
      <c r="O5360" s="311">
        <v>15000</v>
      </c>
      <c r="P5360" s="298"/>
      <c r="Q5360" s="299">
        <v>195</v>
      </c>
      <c r="R5360" s="299"/>
      <c r="S5360" s="300">
        <v>76.92</v>
      </c>
      <c r="T5360" s="301"/>
      <c r="U5360" s="246"/>
    </row>
    <row r="5361" spans="1:21" x14ac:dyDescent="0.25">
      <c r="A5361" s="294" t="s">
        <v>11306</v>
      </c>
      <c r="B5361" t="s">
        <v>161</v>
      </c>
      <c r="C5361" t="s">
        <v>162</v>
      </c>
      <c r="D5361" t="s">
        <v>163</v>
      </c>
      <c r="E5361" t="s">
        <v>11307</v>
      </c>
      <c r="F5361" t="s">
        <v>106</v>
      </c>
      <c r="G5361" t="s">
        <v>97</v>
      </c>
      <c r="H5361" t="s">
        <v>833</v>
      </c>
      <c r="I5361" s="200">
        <v>35200</v>
      </c>
      <c r="J5361" s="200"/>
      <c r="K5361" s="237">
        <v>687.3</v>
      </c>
      <c r="L5361" s="237"/>
      <c r="M5361" s="288">
        <v>51.21</v>
      </c>
      <c r="N5361" s="288"/>
      <c r="O5361" s="311">
        <v>42096</v>
      </c>
      <c r="P5361" s="298"/>
      <c r="Q5361" s="299">
        <v>644.1</v>
      </c>
      <c r="R5361" s="299"/>
      <c r="S5361" s="300">
        <v>65.36</v>
      </c>
      <c r="T5361" s="301"/>
      <c r="U5361" s="246"/>
    </row>
    <row r="5362" spans="1:21" x14ac:dyDescent="0.25">
      <c r="A5362" s="294" t="s">
        <v>11308</v>
      </c>
      <c r="B5362" t="s">
        <v>161</v>
      </c>
      <c r="C5362" t="s">
        <v>162</v>
      </c>
      <c r="D5362" t="s">
        <v>163</v>
      </c>
      <c r="E5362" t="s">
        <v>11309</v>
      </c>
      <c r="F5362" t="s">
        <v>106</v>
      </c>
      <c r="G5362" t="s">
        <v>97</v>
      </c>
      <c r="H5362" t="s">
        <v>833</v>
      </c>
      <c r="I5362" s="200">
        <v>27000</v>
      </c>
      <c r="J5362" s="200"/>
      <c r="K5362" s="237">
        <v>519</v>
      </c>
      <c r="L5362" s="237"/>
      <c r="M5362" s="288">
        <v>52.02</v>
      </c>
      <c r="N5362" s="288"/>
      <c r="O5362" s="311">
        <v>28350</v>
      </c>
      <c r="P5362" s="298"/>
      <c r="Q5362" s="299">
        <v>521.5</v>
      </c>
      <c r="R5362" s="299"/>
      <c r="S5362" s="300">
        <v>54.36</v>
      </c>
      <c r="T5362" s="301"/>
      <c r="U5362" s="246"/>
    </row>
    <row r="5363" spans="1:21" x14ac:dyDescent="0.25">
      <c r="A5363" s="294" t="s">
        <v>11310</v>
      </c>
      <c r="B5363" t="s">
        <v>161</v>
      </c>
      <c r="C5363" t="s">
        <v>162</v>
      </c>
      <c r="D5363" t="s">
        <v>163</v>
      </c>
      <c r="E5363" t="s">
        <v>11311</v>
      </c>
      <c r="F5363" t="s">
        <v>106</v>
      </c>
      <c r="G5363" t="s">
        <v>97</v>
      </c>
      <c r="H5363" t="s">
        <v>833</v>
      </c>
      <c r="I5363" s="200">
        <v>30783</v>
      </c>
      <c r="J5363" s="200"/>
      <c r="K5363" s="237">
        <v>944.5</v>
      </c>
      <c r="L5363" s="237"/>
      <c r="M5363" s="288">
        <v>32.590000000000003</v>
      </c>
      <c r="N5363" s="288"/>
      <c r="O5363" s="311">
        <v>32332</v>
      </c>
      <c r="P5363" s="298"/>
      <c r="Q5363" s="299">
        <v>943.2</v>
      </c>
      <c r="R5363" s="299"/>
      <c r="S5363" s="300">
        <v>34.28</v>
      </c>
      <c r="T5363" s="301"/>
      <c r="U5363" s="246"/>
    </row>
    <row r="5364" spans="1:21" x14ac:dyDescent="0.25">
      <c r="A5364" s="294" t="s">
        <v>11312</v>
      </c>
      <c r="B5364" t="s">
        <v>161</v>
      </c>
      <c r="C5364" t="s">
        <v>162</v>
      </c>
      <c r="D5364" t="s">
        <v>163</v>
      </c>
      <c r="E5364" t="s">
        <v>11313</v>
      </c>
      <c r="F5364" t="s">
        <v>106</v>
      </c>
      <c r="G5364" t="s">
        <v>97</v>
      </c>
      <c r="H5364" t="s">
        <v>833</v>
      </c>
      <c r="I5364" s="200">
        <v>9249</v>
      </c>
      <c r="J5364" s="200"/>
      <c r="K5364" s="237">
        <v>145.80000000000001</v>
      </c>
      <c r="L5364" s="237"/>
      <c r="M5364" s="288">
        <v>63.44</v>
      </c>
      <c r="N5364" s="288"/>
      <c r="O5364" s="311">
        <v>9115</v>
      </c>
      <c r="P5364" s="298"/>
      <c r="Q5364" s="299">
        <v>146.30000000000001</v>
      </c>
      <c r="R5364" s="299"/>
      <c r="S5364" s="300">
        <v>62.3</v>
      </c>
      <c r="T5364" s="301"/>
      <c r="U5364" s="246"/>
    </row>
    <row r="5365" spans="1:21" x14ac:dyDescent="0.25">
      <c r="A5365" s="294" t="s">
        <v>11314</v>
      </c>
      <c r="B5365" t="s">
        <v>161</v>
      </c>
      <c r="C5365" t="s">
        <v>162</v>
      </c>
      <c r="D5365" t="s">
        <v>163</v>
      </c>
      <c r="E5365" t="s">
        <v>11315</v>
      </c>
      <c r="F5365" t="s">
        <v>106</v>
      </c>
      <c r="G5365" t="s">
        <v>97</v>
      </c>
      <c r="H5365" t="s">
        <v>833</v>
      </c>
      <c r="I5365" s="200">
        <v>21000</v>
      </c>
      <c r="J5365" s="200"/>
      <c r="K5365" s="237">
        <v>433.2</v>
      </c>
      <c r="L5365" s="237"/>
      <c r="M5365" s="288">
        <v>48.48</v>
      </c>
      <c r="N5365" s="288"/>
      <c r="O5365" s="311">
        <v>21000</v>
      </c>
      <c r="P5365" s="298"/>
      <c r="Q5365" s="299">
        <v>440.3</v>
      </c>
      <c r="R5365" s="299"/>
      <c r="S5365" s="300">
        <v>47.69</v>
      </c>
      <c r="T5365" s="301"/>
      <c r="U5365" s="246"/>
    </row>
    <row r="5366" spans="1:21" x14ac:dyDescent="0.25">
      <c r="A5366" s="294" t="s">
        <v>11316</v>
      </c>
      <c r="B5366" t="s">
        <v>161</v>
      </c>
      <c r="C5366" t="s">
        <v>162</v>
      </c>
      <c r="D5366" t="s">
        <v>163</v>
      </c>
      <c r="E5366" t="s">
        <v>11317</v>
      </c>
      <c r="F5366" t="s">
        <v>106</v>
      </c>
      <c r="G5366" t="s">
        <v>97</v>
      </c>
      <c r="H5366" t="s">
        <v>833</v>
      </c>
      <c r="I5366" s="200">
        <v>39140</v>
      </c>
      <c r="J5366" s="200"/>
      <c r="K5366" s="200">
        <v>1131.9000000000001</v>
      </c>
      <c r="L5366" s="200"/>
      <c r="M5366" s="200">
        <v>34.579026415761106</v>
      </c>
      <c r="N5366" s="200"/>
      <c r="O5366" s="311">
        <v>50875</v>
      </c>
      <c r="P5366" s="298"/>
      <c r="Q5366" s="298">
        <v>1129.0999999999999</v>
      </c>
      <c r="R5366" s="298"/>
      <c r="S5366" s="298">
        <v>45.058010805065983</v>
      </c>
      <c r="T5366" s="302"/>
      <c r="U5366" s="246"/>
    </row>
    <row r="5367" spans="1:21" x14ac:dyDescent="0.25">
      <c r="A5367" s="294" t="s">
        <v>11318</v>
      </c>
      <c r="B5367" t="s">
        <v>311</v>
      </c>
      <c r="C5367" t="s">
        <v>312</v>
      </c>
      <c r="D5367" t="s">
        <v>313</v>
      </c>
      <c r="E5367" t="s">
        <v>11319</v>
      </c>
      <c r="F5367" t="s">
        <v>106</v>
      </c>
      <c r="G5367" t="s">
        <v>97</v>
      </c>
      <c r="H5367" t="s">
        <v>833</v>
      </c>
      <c r="I5367" s="200">
        <v>900</v>
      </c>
      <c r="J5367" s="200"/>
      <c r="K5367" s="237">
        <v>61</v>
      </c>
      <c r="L5367" s="237"/>
      <c r="M5367" s="288">
        <v>14.75</v>
      </c>
      <c r="N5367" s="288"/>
      <c r="O5367" s="311">
        <v>1800</v>
      </c>
      <c r="P5367" s="298"/>
      <c r="Q5367" s="299">
        <v>63</v>
      </c>
      <c r="R5367" s="299"/>
      <c r="S5367" s="300">
        <v>28.57</v>
      </c>
      <c r="T5367" s="301"/>
      <c r="U5367" s="246"/>
    </row>
    <row r="5368" spans="1:21" x14ac:dyDescent="0.25">
      <c r="A5368" s="294" t="s">
        <v>11320</v>
      </c>
      <c r="B5368" t="s">
        <v>311</v>
      </c>
      <c r="C5368" t="s">
        <v>312</v>
      </c>
      <c r="D5368" t="s">
        <v>313</v>
      </c>
      <c r="E5368" t="s">
        <v>11321</v>
      </c>
      <c r="F5368" t="s">
        <v>106</v>
      </c>
      <c r="G5368" t="s">
        <v>97</v>
      </c>
      <c r="H5368" t="s">
        <v>833</v>
      </c>
      <c r="I5368" s="200">
        <v>5600</v>
      </c>
      <c r="J5368" s="200"/>
      <c r="K5368" s="237">
        <v>119</v>
      </c>
      <c r="L5368" s="237"/>
      <c r="M5368" s="288">
        <v>47.06</v>
      </c>
      <c r="N5368" s="288"/>
      <c r="O5368" s="311">
        <v>5600</v>
      </c>
      <c r="P5368" s="298"/>
      <c r="Q5368" s="299">
        <v>118</v>
      </c>
      <c r="R5368" s="299"/>
      <c r="S5368" s="300">
        <v>47.46</v>
      </c>
      <c r="T5368" s="301"/>
      <c r="U5368" s="246"/>
    </row>
    <row r="5369" spans="1:21" x14ac:dyDescent="0.25">
      <c r="A5369" s="294" t="s">
        <v>11322</v>
      </c>
      <c r="B5369" t="s">
        <v>311</v>
      </c>
      <c r="C5369" t="s">
        <v>312</v>
      </c>
      <c r="D5369" t="s">
        <v>313</v>
      </c>
      <c r="E5369" t="s">
        <v>11323</v>
      </c>
      <c r="F5369" t="s">
        <v>106</v>
      </c>
      <c r="G5369" t="s">
        <v>97</v>
      </c>
      <c r="H5369" t="s">
        <v>833</v>
      </c>
      <c r="I5369" s="200">
        <v>116094</v>
      </c>
      <c r="J5369" s="200"/>
      <c r="K5369" s="237">
        <v>1009</v>
      </c>
      <c r="L5369" s="237"/>
      <c r="M5369" s="288">
        <v>115.06</v>
      </c>
      <c r="N5369" s="288"/>
      <c r="O5369" s="311">
        <v>121156</v>
      </c>
      <c r="P5369" s="298"/>
      <c r="Q5369" s="299">
        <v>1041</v>
      </c>
      <c r="R5369" s="299"/>
      <c r="S5369" s="300">
        <v>116.38</v>
      </c>
      <c r="T5369" s="301"/>
      <c r="U5369" s="246"/>
    </row>
    <row r="5370" spans="1:21" x14ac:dyDescent="0.25">
      <c r="A5370" s="294" t="s">
        <v>11324</v>
      </c>
      <c r="B5370" t="s">
        <v>311</v>
      </c>
      <c r="C5370" t="s">
        <v>312</v>
      </c>
      <c r="D5370" t="s">
        <v>313</v>
      </c>
      <c r="E5370" t="s">
        <v>11325</v>
      </c>
      <c r="F5370" t="s">
        <v>106</v>
      </c>
      <c r="G5370" t="s">
        <v>97</v>
      </c>
      <c r="H5370" t="s">
        <v>833</v>
      </c>
      <c r="I5370" s="200">
        <v>2108</v>
      </c>
      <c r="J5370" s="200"/>
      <c r="K5370" s="237">
        <v>97</v>
      </c>
      <c r="L5370" s="237"/>
      <c r="M5370" s="288">
        <v>21.73</v>
      </c>
      <c r="N5370" s="288"/>
      <c r="O5370" s="311">
        <v>2130</v>
      </c>
      <c r="P5370" s="298"/>
      <c r="Q5370" s="299">
        <v>99</v>
      </c>
      <c r="R5370" s="299"/>
      <c r="S5370" s="300">
        <v>21.52</v>
      </c>
      <c r="T5370" s="301"/>
      <c r="U5370" s="246"/>
    </row>
    <row r="5371" spans="1:21" x14ac:dyDescent="0.25">
      <c r="A5371" s="294" t="s">
        <v>11326</v>
      </c>
      <c r="B5371" t="s">
        <v>311</v>
      </c>
      <c r="C5371" t="s">
        <v>312</v>
      </c>
      <c r="D5371" t="s">
        <v>313</v>
      </c>
      <c r="E5371" t="s">
        <v>11327</v>
      </c>
      <c r="F5371" t="s">
        <v>106</v>
      </c>
      <c r="G5371" t="s">
        <v>97</v>
      </c>
      <c r="H5371" t="s">
        <v>833</v>
      </c>
      <c r="I5371" s="200">
        <v>5800</v>
      </c>
      <c r="J5371" s="200"/>
      <c r="K5371" s="237">
        <v>166</v>
      </c>
      <c r="L5371" s="237"/>
      <c r="M5371" s="288">
        <v>34.94</v>
      </c>
      <c r="N5371" s="288"/>
      <c r="O5371" s="311">
        <v>6000</v>
      </c>
      <c r="P5371" s="298"/>
      <c r="Q5371" s="299">
        <v>170</v>
      </c>
      <c r="R5371" s="299"/>
      <c r="S5371" s="300">
        <v>35.29</v>
      </c>
      <c r="T5371" s="301"/>
      <c r="U5371" s="246"/>
    </row>
    <row r="5372" spans="1:21" x14ac:dyDescent="0.25">
      <c r="A5372" s="294" t="s">
        <v>11328</v>
      </c>
      <c r="B5372" t="s">
        <v>311</v>
      </c>
      <c r="C5372" t="s">
        <v>312</v>
      </c>
      <c r="D5372" t="s">
        <v>313</v>
      </c>
      <c r="E5372" t="s">
        <v>11329</v>
      </c>
      <c r="F5372" t="s">
        <v>106</v>
      </c>
      <c r="G5372" t="s">
        <v>97</v>
      </c>
      <c r="H5372" t="s">
        <v>896</v>
      </c>
      <c r="I5372" s="200">
        <v>0</v>
      </c>
      <c r="J5372" s="200"/>
      <c r="K5372" s="237">
        <v>58</v>
      </c>
      <c r="L5372" s="237"/>
      <c r="M5372" s="288">
        <v>0</v>
      </c>
      <c r="N5372" s="288"/>
      <c r="O5372" s="311">
        <v>0</v>
      </c>
      <c r="P5372" s="298"/>
      <c r="Q5372" s="299">
        <v>57</v>
      </c>
      <c r="R5372" s="299"/>
      <c r="S5372" s="300">
        <v>0</v>
      </c>
      <c r="T5372" s="301"/>
      <c r="U5372" s="246"/>
    </row>
    <row r="5373" spans="1:21" x14ac:dyDescent="0.25">
      <c r="A5373" s="294" t="s">
        <v>11330</v>
      </c>
      <c r="B5373" t="s">
        <v>311</v>
      </c>
      <c r="C5373" t="s">
        <v>312</v>
      </c>
      <c r="D5373" t="s">
        <v>313</v>
      </c>
      <c r="E5373" t="s">
        <v>11331</v>
      </c>
      <c r="F5373" t="s">
        <v>106</v>
      </c>
      <c r="G5373" t="s">
        <v>97</v>
      </c>
      <c r="H5373" t="s">
        <v>833</v>
      </c>
      <c r="I5373" s="200">
        <v>1665</v>
      </c>
      <c r="J5373" s="200"/>
      <c r="K5373" s="237">
        <v>119</v>
      </c>
      <c r="L5373" s="237"/>
      <c r="M5373" s="288">
        <v>13.99</v>
      </c>
      <c r="N5373" s="288"/>
      <c r="O5373" s="311">
        <v>1700</v>
      </c>
      <c r="P5373" s="298"/>
      <c r="Q5373" s="299">
        <v>120</v>
      </c>
      <c r="R5373" s="299"/>
      <c r="S5373" s="300">
        <v>14.17</v>
      </c>
      <c r="T5373" s="301"/>
      <c r="U5373" s="246"/>
    </row>
    <row r="5374" spans="1:21" x14ac:dyDescent="0.25">
      <c r="A5374" s="294" t="s">
        <v>11332</v>
      </c>
      <c r="B5374" t="s">
        <v>311</v>
      </c>
      <c r="C5374" t="s">
        <v>312</v>
      </c>
      <c r="D5374" t="s">
        <v>313</v>
      </c>
      <c r="E5374" t="s">
        <v>11333</v>
      </c>
      <c r="F5374" t="s">
        <v>106</v>
      </c>
      <c r="G5374" t="s">
        <v>97</v>
      </c>
      <c r="H5374" t="s">
        <v>896</v>
      </c>
      <c r="I5374" s="200">
        <v>0</v>
      </c>
      <c r="J5374" s="200"/>
      <c r="K5374" s="237">
        <v>19</v>
      </c>
      <c r="L5374" s="237"/>
      <c r="M5374" s="288">
        <v>0</v>
      </c>
      <c r="N5374" s="288"/>
      <c r="O5374" s="311">
        <v>0</v>
      </c>
      <c r="P5374" s="298"/>
      <c r="Q5374" s="299">
        <v>18</v>
      </c>
      <c r="R5374" s="299"/>
      <c r="S5374" s="300">
        <v>0</v>
      </c>
      <c r="T5374" s="301"/>
      <c r="U5374" s="246"/>
    </row>
    <row r="5375" spans="1:21" x14ac:dyDescent="0.25">
      <c r="A5375" s="294" t="s">
        <v>11334</v>
      </c>
      <c r="B5375" t="s">
        <v>311</v>
      </c>
      <c r="C5375" t="s">
        <v>312</v>
      </c>
      <c r="D5375" t="s">
        <v>313</v>
      </c>
      <c r="E5375" t="s">
        <v>11335</v>
      </c>
      <c r="F5375" t="s">
        <v>106</v>
      </c>
      <c r="G5375" t="s">
        <v>97</v>
      </c>
      <c r="H5375" t="s">
        <v>896</v>
      </c>
      <c r="I5375" s="200">
        <v>0</v>
      </c>
      <c r="J5375" s="200"/>
      <c r="K5375" s="237">
        <v>43</v>
      </c>
      <c r="L5375" s="237"/>
      <c r="M5375" s="288">
        <v>0</v>
      </c>
      <c r="N5375" s="288"/>
      <c r="O5375" s="311">
        <v>0</v>
      </c>
      <c r="P5375" s="298"/>
      <c r="Q5375" s="299">
        <v>44</v>
      </c>
      <c r="R5375" s="299"/>
      <c r="S5375" s="300">
        <v>0</v>
      </c>
      <c r="T5375" s="301"/>
      <c r="U5375" s="246"/>
    </row>
    <row r="5376" spans="1:21" x14ac:dyDescent="0.25">
      <c r="A5376" s="294" t="s">
        <v>11336</v>
      </c>
      <c r="B5376" t="s">
        <v>311</v>
      </c>
      <c r="C5376" t="s">
        <v>312</v>
      </c>
      <c r="D5376" t="s">
        <v>313</v>
      </c>
      <c r="E5376" t="s">
        <v>11337</v>
      </c>
      <c r="F5376" t="s">
        <v>106</v>
      </c>
      <c r="G5376" t="s">
        <v>97</v>
      </c>
      <c r="H5376" t="s">
        <v>833</v>
      </c>
      <c r="I5376" s="200">
        <v>3112</v>
      </c>
      <c r="J5376" s="200"/>
      <c r="K5376" s="237">
        <v>64</v>
      </c>
      <c r="L5376" s="237"/>
      <c r="M5376" s="288">
        <v>48.63</v>
      </c>
      <c r="N5376" s="288"/>
      <c r="O5376" s="311">
        <v>3112</v>
      </c>
      <c r="P5376" s="298"/>
      <c r="Q5376" s="299">
        <v>65</v>
      </c>
      <c r="R5376" s="299"/>
      <c r="S5376" s="300">
        <v>47.88</v>
      </c>
      <c r="T5376" s="301"/>
      <c r="U5376" s="246"/>
    </row>
    <row r="5377" spans="1:21" ht="14.5" x14ac:dyDescent="0.25">
      <c r="A5377" s="294" t="s">
        <v>11338</v>
      </c>
      <c r="B5377" t="s">
        <v>311</v>
      </c>
      <c r="C5377" t="s">
        <v>312</v>
      </c>
      <c r="D5377" t="s">
        <v>313</v>
      </c>
      <c r="E5377" t="s">
        <v>11339</v>
      </c>
      <c r="F5377" t="s">
        <v>106</v>
      </c>
      <c r="G5377" t="s">
        <v>97</v>
      </c>
      <c r="H5377" t="s">
        <v>833</v>
      </c>
      <c r="I5377" s="200">
        <v>-198</v>
      </c>
      <c r="J5377" s="200"/>
      <c r="K5377" s="237">
        <v>75</v>
      </c>
      <c r="L5377" s="237"/>
      <c r="M5377" s="288">
        <v>-2.64</v>
      </c>
      <c r="N5377" s="288"/>
      <c r="O5377" s="311">
        <v>-198</v>
      </c>
      <c r="P5377" s="325" t="s">
        <v>11340</v>
      </c>
      <c r="Q5377" s="299">
        <v>76</v>
      </c>
      <c r="R5377" s="299"/>
      <c r="S5377" s="300">
        <v>-2.61</v>
      </c>
      <c r="T5377" s="301"/>
      <c r="U5377" s="246"/>
    </row>
    <row r="5378" spans="1:21" x14ac:dyDescent="0.25">
      <c r="A5378" s="294" t="s">
        <v>11341</v>
      </c>
      <c r="B5378" t="s">
        <v>311</v>
      </c>
      <c r="C5378" t="s">
        <v>312</v>
      </c>
      <c r="D5378" t="s">
        <v>313</v>
      </c>
      <c r="E5378" t="s">
        <v>11342</v>
      </c>
      <c r="F5378" t="s">
        <v>106</v>
      </c>
      <c r="G5378" t="s">
        <v>97</v>
      </c>
      <c r="H5378" t="s">
        <v>833</v>
      </c>
      <c r="I5378" s="200">
        <v>2940</v>
      </c>
      <c r="J5378" s="200"/>
      <c r="K5378" s="237">
        <v>143</v>
      </c>
      <c r="L5378" s="237"/>
      <c r="M5378" s="288">
        <v>20.56</v>
      </c>
      <c r="N5378" s="288"/>
      <c r="O5378" s="311">
        <v>2940</v>
      </c>
      <c r="P5378" s="298"/>
      <c r="Q5378" s="299">
        <v>145</v>
      </c>
      <c r="R5378" s="299"/>
      <c r="S5378" s="300">
        <v>20.28</v>
      </c>
      <c r="T5378" s="301"/>
      <c r="U5378" s="246"/>
    </row>
    <row r="5379" spans="1:21" x14ac:dyDescent="0.25">
      <c r="A5379" s="294" t="s">
        <v>11343</v>
      </c>
      <c r="B5379" t="s">
        <v>311</v>
      </c>
      <c r="C5379" t="s">
        <v>312</v>
      </c>
      <c r="D5379" t="s">
        <v>313</v>
      </c>
      <c r="E5379" t="s">
        <v>11344</v>
      </c>
      <c r="F5379" t="s">
        <v>106</v>
      </c>
      <c r="G5379" t="s">
        <v>97</v>
      </c>
      <c r="H5379" t="s">
        <v>896</v>
      </c>
      <c r="I5379" s="200">
        <v>0</v>
      </c>
      <c r="J5379" s="200"/>
      <c r="K5379" s="237">
        <v>10</v>
      </c>
      <c r="L5379" s="237"/>
      <c r="M5379" s="288">
        <v>0</v>
      </c>
      <c r="N5379" s="288"/>
      <c r="O5379" s="311">
        <v>0</v>
      </c>
      <c r="P5379" s="298"/>
      <c r="Q5379" s="299">
        <v>10</v>
      </c>
      <c r="R5379" s="299"/>
      <c r="S5379" s="300">
        <v>0</v>
      </c>
      <c r="T5379" s="301"/>
      <c r="U5379" s="246"/>
    </row>
    <row r="5380" spans="1:21" x14ac:dyDescent="0.25">
      <c r="A5380" s="294" t="s">
        <v>11345</v>
      </c>
      <c r="B5380" t="s">
        <v>311</v>
      </c>
      <c r="C5380" t="s">
        <v>312</v>
      </c>
      <c r="D5380" t="s">
        <v>313</v>
      </c>
      <c r="E5380" t="s">
        <v>11346</v>
      </c>
      <c r="F5380" t="s">
        <v>106</v>
      </c>
      <c r="G5380" t="s">
        <v>97</v>
      </c>
      <c r="H5380" t="s">
        <v>833</v>
      </c>
      <c r="I5380" s="200">
        <v>2000</v>
      </c>
      <c r="J5380" s="200"/>
      <c r="K5380" s="237">
        <v>80</v>
      </c>
      <c r="L5380" s="237"/>
      <c r="M5380" s="288">
        <v>25</v>
      </c>
      <c r="N5380" s="288"/>
      <c r="O5380" s="311">
        <v>1500</v>
      </c>
      <c r="P5380" s="298"/>
      <c r="Q5380" s="299">
        <v>81</v>
      </c>
      <c r="R5380" s="299"/>
      <c r="S5380" s="300">
        <v>18.52</v>
      </c>
      <c r="T5380" s="301"/>
      <c r="U5380" s="246"/>
    </row>
    <row r="5381" spans="1:21" x14ac:dyDescent="0.25">
      <c r="A5381" s="294" t="s">
        <v>11347</v>
      </c>
      <c r="B5381" t="s">
        <v>311</v>
      </c>
      <c r="C5381" t="s">
        <v>312</v>
      </c>
      <c r="D5381" t="s">
        <v>313</v>
      </c>
      <c r="E5381" t="s">
        <v>11348</v>
      </c>
      <c r="F5381" t="s">
        <v>106</v>
      </c>
      <c r="G5381" t="s">
        <v>97</v>
      </c>
      <c r="H5381" t="s">
        <v>833</v>
      </c>
      <c r="I5381" s="200">
        <v>3432</v>
      </c>
      <c r="J5381" s="200"/>
      <c r="K5381" s="237">
        <v>164</v>
      </c>
      <c r="L5381" s="237"/>
      <c r="M5381" s="288">
        <v>20.93</v>
      </c>
      <c r="N5381" s="288"/>
      <c r="O5381" s="311">
        <v>3630</v>
      </c>
      <c r="P5381" s="298"/>
      <c r="Q5381" s="299">
        <v>171</v>
      </c>
      <c r="R5381" s="299"/>
      <c r="S5381" s="300">
        <v>21.23</v>
      </c>
      <c r="T5381" s="301"/>
      <c r="U5381" s="246"/>
    </row>
    <row r="5382" spans="1:21" x14ac:dyDescent="0.25">
      <c r="A5382" s="294" t="s">
        <v>11349</v>
      </c>
      <c r="B5382" t="s">
        <v>311</v>
      </c>
      <c r="C5382" t="s">
        <v>312</v>
      </c>
      <c r="D5382" t="s">
        <v>313</v>
      </c>
      <c r="E5382" t="s">
        <v>11350</v>
      </c>
      <c r="F5382" t="s">
        <v>106</v>
      </c>
      <c r="G5382" t="s">
        <v>97</v>
      </c>
      <c r="H5382" t="s">
        <v>833</v>
      </c>
      <c r="I5382" s="200">
        <v>16482</v>
      </c>
      <c r="J5382" s="200"/>
      <c r="K5382" s="237">
        <v>313</v>
      </c>
      <c r="L5382" s="237"/>
      <c r="M5382" s="288">
        <v>52.66</v>
      </c>
      <c r="N5382" s="288"/>
      <c r="O5382" s="311">
        <v>16650</v>
      </c>
      <c r="P5382" s="298"/>
      <c r="Q5382" s="299">
        <v>318</v>
      </c>
      <c r="R5382" s="299"/>
      <c r="S5382" s="300">
        <v>52.36</v>
      </c>
      <c r="T5382" s="301"/>
      <c r="U5382" s="246"/>
    </row>
    <row r="5383" spans="1:21" x14ac:dyDescent="0.25">
      <c r="A5383" s="294" t="s">
        <v>11351</v>
      </c>
      <c r="B5383" t="s">
        <v>311</v>
      </c>
      <c r="C5383" t="s">
        <v>312</v>
      </c>
      <c r="D5383" t="s">
        <v>313</v>
      </c>
      <c r="E5383" t="s">
        <v>11352</v>
      </c>
      <c r="F5383" t="s">
        <v>106</v>
      </c>
      <c r="G5383" t="s">
        <v>97</v>
      </c>
      <c r="H5383" t="s">
        <v>833</v>
      </c>
      <c r="I5383" s="200">
        <v>11000</v>
      </c>
      <c r="J5383" s="200"/>
      <c r="K5383" s="237">
        <v>137</v>
      </c>
      <c r="L5383" s="237"/>
      <c r="M5383" s="288">
        <v>80.290000000000006</v>
      </c>
      <c r="N5383" s="288"/>
      <c r="O5383" s="311">
        <v>11000</v>
      </c>
      <c r="P5383" s="298"/>
      <c r="Q5383" s="299">
        <v>141</v>
      </c>
      <c r="R5383" s="299"/>
      <c r="S5383" s="300">
        <v>78.010000000000005</v>
      </c>
      <c r="T5383" s="301"/>
      <c r="U5383" s="246"/>
    </row>
    <row r="5384" spans="1:21" x14ac:dyDescent="0.25">
      <c r="A5384" s="294" t="s">
        <v>11353</v>
      </c>
      <c r="B5384" t="s">
        <v>311</v>
      </c>
      <c r="C5384" t="s">
        <v>312</v>
      </c>
      <c r="D5384" t="s">
        <v>313</v>
      </c>
      <c r="E5384" t="s">
        <v>11354</v>
      </c>
      <c r="F5384" t="s">
        <v>106</v>
      </c>
      <c r="G5384" t="s">
        <v>97</v>
      </c>
      <c r="H5384" t="s">
        <v>896</v>
      </c>
      <c r="I5384" s="200">
        <v>0</v>
      </c>
      <c r="J5384" s="200"/>
      <c r="K5384" s="237">
        <v>32</v>
      </c>
      <c r="L5384" s="237"/>
      <c r="M5384" s="288">
        <v>0</v>
      </c>
      <c r="N5384" s="288"/>
      <c r="O5384" s="311">
        <v>0</v>
      </c>
      <c r="P5384" s="298"/>
      <c r="Q5384" s="299">
        <v>32</v>
      </c>
      <c r="R5384" s="299"/>
      <c r="S5384" s="300">
        <v>0</v>
      </c>
      <c r="T5384" s="301"/>
      <c r="U5384" s="246"/>
    </row>
    <row r="5385" spans="1:21" x14ac:dyDescent="0.25">
      <c r="A5385" s="294" t="s">
        <v>11355</v>
      </c>
      <c r="B5385" t="s">
        <v>311</v>
      </c>
      <c r="C5385" t="s">
        <v>312</v>
      </c>
      <c r="D5385" t="s">
        <v>313</v>
      </c>
      <c r="E5385" t="s">
        <v>11356</v>
      </c>
      <c r="F5385" t="s">
        <v>106</v>
      </c>
      <c r="G5385" t="s">
        <v>97</v>
      </c>
      <c r="H5385" t="s">
        <v>896</v>
      </c>
      <c r="I5385" s="200">
        <v>0</v>
      </c>
      <c r="J5385" s="200"/>
      <c r="K5385" s="237">
        <v>46</v>
      </c>
      <c r="L5385" s="237"/>
      <c r="M5385" s="288">
        <v>0</v>
      </c>
      <c r="N5385" s="288"/>
      <c r="O5385" s="311">
        <v>0</v>
      </c>
      <c r="P5385" s="298"/>
      <c r="Q5385" s="299">
        <v>45</v>
      </c>
      <c r="R5385" s="299"/>
      <c r="S5385" s="300">
        <v>0</v>
      </c>
      <c r="T5385" s="301"/>
      <c r="U5385" s="246"/>
    </row>
    <row r="5386" spans="1:21" x14ac:dyDescent="0.25">
      <c r="A5386" s="294" t="s">
        <v>11357</v>
      </c>
      <c r="B5386" t="s">
        <v>311</v>
      </c>
      <c r="C5386" t="s">
        <v>312</v>
      </c>
      <c r="D5386" t="s">
        <v>313</v>
      </c>
      <c r="E5386" t="s">
        <v>11358</v>
      </c>
      <c r="F5386" t="s">
        <v>106</v>
      </c>
      <c r="G5386" t="s">
        <v>97</v>
      </c>
      <c r="H5386" t="s">
        <v>833</v>
      </c>
      <c r="I5386" s="200">
        <v>1800</v>
      </c>
      <c r="J5386" s="200"/>
      <c r="K5386" s="237">
        <v>127</v>
      </c>
      <c r="L5386" s="237"/>
      <c r="M5386" s="288">
        <v>14.17</v>
      </c>
      <c r="N5386" s="288"/>
      <c r="O5386" s="311">
        <v>2000</v>
      </c>
      <c r="P5386" s="298"/>
      <c r="Q5386" s="299">
        <v>129</v>
      </c>
      <c r="R5386" s="299"/>
      <c r="S5386" s="300">
        <v>15.5</v>
      </c>
      <c r="T5386" s="301"/>
      <c r="U5386" s="246"/>
    </row>
    <row r="5387" spans="1:21" x14ac:dyDescent="0.25">
      <c r="A5387" s="294" t="s">
        <v>11359</v>
      </c>
      <c r="B5387" t="s">
        <v>311</v>
      </c>
      <c r="C5387" t="s">
        <v>312</v>
      </c>
      <c r="D5387" t="s">
        <v>313</v>
      </c>
      <c r="E5387" t="s">
        <v>11360</v>
      </c>
      <c r="F5387" t="s">
        <v>106</v>
      </c>
      <c r="G5387" t="s">
        <v>97</v>
      </c>
      <c r="H5387" t="s">
        <v>833</v>
      </c>
      <c r="I5387" s="200">
        <v>68030</v>
      </c>
      <c r="J5387" s="200"/>
      <c r="K5387" s="237">
        <v>802</v>
      </c>
      <c r="L5387" s="237"/>
      <c r="M5387" s="288">
        <v>84.83</v>
      </c>
      <c r="N5387" s="288"/>
      <c r="O5387" s="311">
        <v>72151</v>
      </c>
      <c r="P5387" s="298"/>
      <c r="Q5387" s="299">
        <v>810</v>
      </c>
      <c r="R5387" s="299"/>
      <c r="S5387" s="300">
        <v>89.07</v>
      </c>
      <c r="T5387" s="301"/>
      <c r="U5387" s="246"/>
    </row>
    <row r="5388" spans="1:21" x14ac:dyDescent="0.25">
      <c r="A5388" s="294" t="s">
        <v>11361</v>
      </c>
      <c r="B5388" t="s">
        <v>311</v>
      </c>
      <c r="C5388" t="s">
        <v>312</v>
      </c>
      <c r="D5388" t="s">
        <v>313</v>
      </c>
      <c r="E5388" t="s">
        <v>11362</v>
      </c>
      <c r="F5388" t="s">
        <v>106</v>
      </c>
      <c r="G5388" t="s">
        <v>97</v>
      </c>
      <c r="H5388" t="s">
        <v>896</v>
      </c>
      <c r="I5388" s="200">
        <v>0</v>
      </c>
      <c r="J5388" s="200"/>
      <c r="K5388" s="237">
        <v>46</v>
      </c>
      <c r="L5388" s="237"/>
      <c r="M5388" s="288">
        <v>0</v>
      </c>
      <c r="N5388" s="288"/>
      <c r="O5388" s="311">
        <v>0</v>
      </c>
      <c r="P5388" s="298"/>
      <c r="Q5388" s="299">
        <v>44</v>
      </c>
      <c r="R5388" s="299"/>
      <c r="S5388" s="300">
        <v>0</v>
      </c>
      <c r="T5388" s="301"/>
      <c r="U5388" s="246"/>
    </row>
    <row r="5389" spans="1:21" x14ac:dyDescent="0.25">
      <c r="A5389" s="294" t="s">
        <v>11363</v>
      </c>
      <c r="B5389" t="s">
        <v>311</v>
      </c>
      <c r="C5389" t="s">
        <v>312</v>
      </c>
      <c r="D5389" t="s">
        <v>313</v>
      </c>
      <c r="E5389" t="s">
        <v>2063</v>
      </c>
      <c r="F5389" t="s">
        <v>106</v>
      </c>
      <c r="G5389" t="s">
        <v>97</v>
      </c>
      <c r="H5389" t="s">
        <v>896</v>
      </c>
      <c r="I5389" s="200">
        <v>0</v>
      </c>
      <c r="J5389" s="200"/>
      <c r="K5389" s="237">
        <v>26</v>
      </c>
      <c r="L5389" s="237"/>
      <c r="M5389" s="288">
        <v>0</v>
      </c>
      <c r="N5389" s="288"/>
      <c r="O5389" s="311">
        <v>0</v>
      </c>
      <c r="P5389" s="298"/>
      <c r="Q5389" s="299">
        <v>26</v>
      </c>
      <c r="R5389" s="299"/>
      <c r="S5389" s="300">
        <v>0</v>
      </c>
      <c r="T5389" s="301"/>
      <c r="U5389" s="246"/>
    </row>
    <row r="5390" spans="1:21" x14ac:dyDescent="0.25">
      <c r="A5390" s="294" t="s">
        <v>11364</v>
      </c>
      <c r="B5390" t="s">
        <v>311</v>
      </c>
      <c r="C5390" t="s">
        <v>312</v>
      </c>
      <c r="D5390" t="s">
        <v>313</v>
      </c>
      <c r="E5390" t="s">
        <v>11365</v>
      </c>
      <c r="F5390" t="s">
        <v>106</v>
      </c>
      <c r="G5390" t="s">
        <v>97</v>
      </c>
      <c r="H5390" t="s">
        <v>896</v>
      </c>
      <c r="I5390" s="200">
        <v>0</v>
      </c>
      <c r="J5390" s="200"/>
      <c r="K5390" s="237">
        <v>21</v>
      </c>
      <c r="L5390" s="237"/>
      <c r="M5390" s="288">
        <v>0</v>
      </c>
      <c r="N5390" s="288"/>
      <c r="O5390" s="311">
        <v>0</v>
      </c>
      <c r="P5390" s="298"/>
      <c r="Q5390" s="299">
        <v>20</v>
      </c>
      <c r="R5390" s="299"/>
      <c r="S5390" s="300">
        <v>0</v>
      </c>
      <c r="T5390" s="301"/>
      <c r="U5390" s="246"/>
    </row>
    <row r="5391" spans="1:21" x14ac:dyDescent="0.25">
      <c r="A5391" s="294" t="s">
        <v>11366</v>
      </c>
      <c r="B5391" t="s">
        <v>311</v>
      </c>
      <c r="C5391" t="s">
        <v>312</v>
      </c>
      <c r="D5391" t="s">
        <v>313</v>
      </c>
      <c r="E5391" t="s">
        <v>11367</v>
      </c>
      <c r="F5391" t="s">
        <v>106</v>
      </c>
      <c r="G5391" t="s">
        <v>97</v>
      </c>
      <c r="H5391" t="s">
        <v>896</v>
      </c>
      <c r="I5391" s="200">
        <v>0</v>
      </c>
      <c r="J5391" s="200"/>
      <c r="K5391" s="237">
        <v>50</v>
      </c>
      <c r="L5391" s="237"/>
      <c r="M5391" s="288">
        <v>0</v>
      </c>
      <c r="N5391" s="288"/>
      <c r="O5391" s="311">
        <v>0</v>
      </c>
      <c r="P5391" s="298"/>
      <c r="Q5391" s="299">
        <v>52</v>
      </c>
      <c r="R5391" s="299"/>
      <c r="S5391" s="300">
        <v>0</v>
      </c>
      <c r="T5391" s="301"/>
      <c r="U5391" s="246"/>
    </row>
    <row r="5392" spans="1:21" x14ac:dyDescent="0.25">
      <c r="A5392" s="294" t="s">
        <v>11368</v>
      </c>
      <c r="B5392" t="s">
        <v>311</v>
      </c>
      <c r="C5392" t="s">
        <v>312</v>
      </c>
      <c r="D5392" t="s">
        <v>313</v>
      </c>
      <c r="E5392" t="s">
        <v>11369</v>
      </c>
      <c r="F5392" t="s">
        <v>106</v>
      </c>
      <c r="G5392" t="s">
        <v>97</v>
      </c>
      <c r="H5392" t="s">
        <v>833</v>
      </c>
      <c r="I5392" s="200">
        <v>9000</v>
      </c>
      <c r="J5392" s="200"/>
      <c r="K5392" s="237">
        <v>164</v>
      </c>
      <c r="L5392" s="237"/>
      <c r="M5392" s="288">
        <v>54.88</v>
      </c>
      <c r="N5392" s="288"/>
      <c r="O5392" s="311">
        <v>11000</v>
      </c>
      <c r="P5392" s="298"/>
      <c r="Q5392" s="299">
        <v>172</v>
      </c>
      <c r="R5392" s="299"/>
      <c r="S5392" s="300">
        <v>63.95</v>
      </c>
      <c r="T5392" s="301"/>
      <c r="U5392" s="246"/>
    </row>
    <row r="5393" spans="1:21" x14ac:dyDescent="0.25">
      <c r="A5393" s="294" t="s">
        <v>11370</v>
      </c>
      <c r="B5393" t="s">
        <v>311</v>
      </c>
      <c r="C5393" t="s">
        <v>312</v>
      </c>
      <c r="D5393" t="s">
        <v>313</v>
      </c>
      <c r="E5393" t="s">
        <v>11371</v>
      </c>
      <c r="F5393" t="s">
        <v>106</v>
      </c>
      <c r="G5393" t="s">
        <v>97</v>
      </c>
      <c r="H5393" t="s">
        <v>833</v>
      </c>
      <c r="I5393" s="200">
        <v>103669</v>
      </c>
      <c r="J5393" s="200"/>
      <c r="K5393" s="237">
        <v>1180</v>
      </c>
      <c r="L5393" s="237"/>
      <c r="M5393" s="288">
        <v>87.86</v>
      </c>
      <c r="N5393" s="288"/>
      <c r="O5393" s="311">
        <v>113669</v>
      </c>
      <c r="P5393" s="298"/>
      <c r="Q5393" s="299">
        <v>1182</v>
      </c>
      <c r="R5393" s="299"/>
      <c r="S5393" s="300">
        <v>96.17</v>
      </c>
      <c r="T5393" s="301"/>
      <c r="U5393" s="246"/>
    </row>
    <row r="5394" spans="1:21" x14ac:dyDescent="0.25">
      <c r="A5394" s="294" t="s">
        <v>11372</v>
      </c>
      <c r="B5394" t="s">
        <v>311</v>
      </c>
      <c r="C5394" t="s">
        <v>312</v>
      </c>
      <c r="D5394" t="s">
        <v>313</v>
      </c>
      <c r="E5394" t="s">
        <v>11373</v>
      </c>
      <c r="F5394" t="s">
        <v>106</v>
      </c>
      <c r="G5394" t="s">
        <v>97</v>
      </c>
      <c r="H5394" t="s">
        <v>896</v>
      </c>
      <c r="I5394" s="200">
        <v>0</v>
      </c>
      <c r="J5394" s="200"/>
      <c r="K5394" s="237">
        <v>21</v>
      </c>
      <c r="L5394" s="237"/>
      <c r="M5394" s="288">
        <v>0</v>
      </c>
      <c r="N5394" s="288"/>
      <c r="O5394" s="311">
        <v>0</v>
      </c>
      <c r="P5394" s="298"/>
      <c r="Q5394" s="299">
        <v>20</v>
      </c>
      <c r="R5394" s="299"/>
      <c r="S5394" s="300">
        <v>0</v>
      </c>
      <c r="T5394" s="301"/>
      <c r="U5394" s="246"/>
    </row>
    <row r="5395" spans="1:21" x14ac:dyDescent="0.25">
      <c r="A5395" s="294" t="s">
        <v>11374</v>
      </c>
      <c r="B5395" t="s">
        <v>311</v>
      </c>
      <c r="C5395" t="s">
        <v>312</v>
      </c>
      <c r="D5395" t="s">
        <v>313</v>
      </c>
      <c r="E5395" t="s">
        <v>11375</v>
      </c>
      <c r="F5395" t="s">
        <v>106</v>
      </c>
      <c r="G5395" t="s">
        <v>97</v>
      </c>
      <c r="H5395" t="s">
        <v>896</v>
      </c>
      <c r="I5395" s="200">
        <v>0</v>
      </c>
      <c r="J5395" s="200"/>
      <c r="K5395" s="237">
        <v>9</v>
      </c>
      <c r="L5395" s="237"/>
      <c r="M5395" s="288">
        <v>0</v>
      </c>
      <c r="N5395" s="288"/>
      <c r="O5395" s="311">
        <v>0</v>
      </c>
      <c r="P5395" s="298"/>
      <c r="Q5395" s="299">
        <v>9</v>
      </c>
      <c r="R5395" s="299"/>
      <c r="S5395" s="300">
        <v>0</v>
      </c>
      <c r="T5395" s="301"/>
      <c r="U5395" s="246"/>
    </row>
    <row r="5396" spans="1:21" x14ac:dyDescent="0.25">
      <c r="A5396" s="294" t="s">
        <v>11376</v>
      </c>
      <c r="B5396" t="s">
        <v>311</v>
      </c>
      <c r="C5396" t="s">
        <v>312</v>
      </c>
      <c r="D5396" t="s">
        <v>313</v>
      </c>
      <c r="E5396" t="s">
        <v>11377</v>
      </c>
      <c r="F5396" t="s">
        <v>106</v>
      </c>
      <c r="G5396" t="s">
        <v>97</v>
      </c>
      <c r="H5396" t="s">
        <v>833</v>
      </c>
      <c r="I5396" s="200">
        <v>80000</v>
      </c>
      <c r="J5396" s="200"/>
      <c r="K5396" s="237">
        <v>1173</v>
      </c>
      <c r="L5396" s="237"/>
      <c r="M5396" s="288">
        <v>68.2</v>
      </c>
      <c r="N5396" s="288"/>
      <c r="O5396" s="311">
        <v>90000</v>
      </c>
      <c r="P5396" s="298"/>
      <c r="Q5396" s="299">
        <v>1213</v>
      </c>
      <c r="R5396" s="299"/>
      <c r="S5396" s="300">
        <v>74.2</v>
      </c>
      <c r="T5396" s="301"/>
      <c r="U5396" s="246"/>
    </row>
    <row r="5397" spans="1:21" x14ac:dyDescent="0.25">
      <c r="A5397" s="294" t="s">
        <v>11378</v>
      </c>
      <c r="B5397" t="s">
        <v>311</v>
      </c>
      <c r="C5397" t="s">
        <v>312</v>
      </c>
      <c r="D5397" t="s">
        <v>313</v>
      </c>
      <c r="E5397" t="s">
        <v>11379</v>
      </c>
      <c r="F5397" t="s">
        <v>106</v>
      </c>
      <c r="G5397" t="s">
        <v>97</v>
      </c>
      <c r="H5397" t="s">
        <v>896</v>
      </c>
      <c r="I5397" s="200">
        <v>0</v>
      </c>
      <c r="J5397" s="200"/>
      <c r="K5397" s="237">
        <v>24</v>
      </c>
      <c r="L5397" s="237"/>
      <c r="M5397" s="288">
        <v>0</v>
      </c>
      <c r="N5397" s="288"/>
      <c r="O5397" s="311">
        <v>0</v>
      </c>
      <c r="P5397" s="298"/>
      <c r="Q5397" s="299">
        <v>26</v>
      </c>
      <c r="R5397" s="299"/>
      <c r="S5397" s="300">
        <v>0</v>
      </c>
      <c r="T5397" s="301"/>
      <c r="U5397" s="246"/>
    </row>
    <row r="5398" spans="1:21" x14ac:dyDescent="0.25">
      <c r="A5398" s="294" t="s">
        <v>11380</v>
      </c>
      <c r="B5398" t="s">
        <v>311</v>
      </c>
      <c r="C5398" t="s">
        <v>312</v>
      </c>
      <c r="D5398" t="s">
        <v>313</v>
      </c>
      <c r="E5398" t="s">
        <v>11381</v>
      </c>
      <c r="F5398" t="s">
        <v>106</v>
      </c>
      <c r="G5398" t="s">
        <v>97</v>
      </c>
      <c r="H5398" t="s">
        <v>833</v>
      </c>
      <c r="I5398" s="200">
        <v>3550</v>
      </c>
      <c r="J5398" s="200"/>
      <c r="K5398" s="237">
        <v>137</v>
      </c>
      <c r="L5398" s="237"/>
      <c r="M5398" s="288">
        <v>25.91</v>
      </c>
      <c r="N5398" s="288"/>
      <c r="O5398" s="311">
        <v>3550</v>
      </c>
      <c r="P5398" s="298"/>
      <c r="Q5398" s="299">
        <v>143</v>
      </c>
      <c r="R5398" s="299"/>
      <c r="S5398" s="300">
        <v>24.83</v>
      </c>
      <c r="T5398" s="301"/>
      <c r="U5398" s="246"/>
    </row>
    <row r="5399" spans="1:21" x14ac:dyDescent="0.25">
      <c r="A5399" s="294" t="s">
        <v>11382</v>
      </c>
      <c r="B5399" t="s">
        <v>311</v>
      </c>
      <c r="C5399" t="s">
        <v>312</v>
      </c>
      <c r="D5399" t="s">
        <v>313</v>
      </c>
      <c r="E5399" t="s">
        <v>2530</v>
      </c>
      <c r="F5399" t="s">
        <v>106</v>
      </c>
      <c r="G5399" t="s">
        <v>97</v>
      </c>
      <c r="H5399" t="s">
        <v>833</v>
      </c>
      <c r="I5399" s="200">
        <v>10684</v>
      </c>
      <c r="J5399" s="200"/>
      <c r="K5399" s="237">
        <v>303</v>
      </c>
      <c r="L5399" s="237"/>
      <c r="M5399" s="288">
        <v>35.26</v>
      </c>
      <c r="N5399" s="288"/>
      <c r="O5399" s="311">
        <v>10897</v>
      </c>
      <c r="P5399" s="298"/>
      <c r="Q5399" s="299">
        <v>311</v>
      </c>
      <c r="R5399" s="299"/>
      <c r="S5399" s="300">
        <v>35.04</v>
      </c>
      <c r="T5399" s="301"/>
      <c r="U5399" s="246"/>
    </row>
    <row r="5400" spans="1:21" x14ac:dyDescent="0.25">
      <c r="A5400" s="294" t="s">
        <v>11383</v>
      </c>
      <c r="B5400" t="s">
        <v>311</v>
      </c>
      <c r="C5400" t="s">
        <v>312</v>
      </c>
      <c r="D5400" t="s">
        <v>313</v>
      </c>
      <c r="E5400" t="s">
        <v>11384</v>
      </c>
      <c r="F5400" t="s">
        <v>106</v>
      </c>
      <c r="G5400" t="s">
        <v>97</v>
      </c>
      <c r="H5400" t="s">
        <v>896</v>
      </c>
      <c r="I5400" s="200">
        <v>0</v>
      </c>
      <c r="J5400" s="200"/>
      <c r="K5400" s="237">
        <v>40</v>
      </c>
      <c r="L5400" s="237"/>
      <c r="M5400" s="288">
        <v>0</v>
      </c>
      <c r="N5400" s="288"/>
      <c r="O5400" s="311">
        <v>0</v>
      </c>
      <c r="P5400" s="298"/>
      <c r="Q5400" s="299">
        <v>38</v>
      </c>
      <c r="R5400" s="299"/>
      <c r="S5400" s="300">
        <v>0</v>
      </c>
      <c r="T5400" s="301"/>
      <c r="U5400" s="246"/>
    </row>
    <row r="5401" spans="1:21" x14ac:dyDescent="0.25">
      <c r="A5401" s="294" t="s">
        <v>11385</v>
      </c>
      <c r="B5401" t="s">
        <v>311</v>
      </c>
      <c r="C5401" t="s">
        <v>312</v>
      </c>
      <c r="D5401" t="s">
        <v>313</v>
      </c>
      <c r="E5401" t="s">
        <v>11386</v>
      </c>
      <c r="F5401" t="s">
        <v>106</v>
      </c>
      <c r="G5401" t="s">
        <v>97</v>
      </c>
      <c r="H5401" t="s">
        <v>833</v>
      </c>
      <c r="I5401" s="200">
        <v>10000</v>
      </c>
      <c r="J5401" s="200"/>
      <c r="K5401" s="237">
        <v>123</v>
      </c>
      <c r="L5401" s="237"/>
      <c r="M5401" s="288">
        <v>81.3</v>
      </c>
      <c r="N5401" s="288"/>
      <c r="O5401" s="311">
        <v>10000</v>
      </c>
      <c r="P5401" s="298"/>
      <c r="Q5401" s="299">
        <v>126</v>
      </c>
      <c r="R5401" s="299"/>
      <c r="S5401" s="300">
        <v>79.37</v>
      </c>
      <c r="T5401" s="301"/>
      <c r="U5401" s="246"/>
    </row>
    <row r="5402" spans="1:21" x14ac:dyDescent="0.25">
      <c r="A5402" s="294" t="s">
        <v>11387</v>
      </c>
      <c r="B5402" t="s">
        <v>311</v>
      </c>
      <c r="C5402" t="s">
        <v>312</v>
      </c>
      <c r="D5402" t="s">
        <v>313</v>
      </c>
      <c r="E5402" t="s">
        <v>11388</v>
      </c>
      <c r="F5402" t="s">
        <v>106</v>
      </c>
      <c r="G5402" t="s">
        <v>97</v>
      </c>
      <c r="H5402" t="s">
        <v>833</v>
      </c>
      <c r="I5402" s="200">
        <v>7350</v>
      </c>
      <c r="J5402" s="200"/>
      <c r="K5402" s="237">
        <v>163</v>
      </c>
      <c r="L5402" s="237"/>
      <c r="M5402" s="288">
        <v>45.09</v>
      </c>
      <c r="N5402" s="288"/>
      <c r="O5402" s="311">
        <v>8250</v>
      </c>
      <c r="P5402" s="298"/>
      <c r="Q5402" s="299">
        <v>162</v>
      </c>
      <c r="R5402" s="299"/>
      <c r="S5402" s="300">
        <v>50.93</v>
      </c>
      <c r="T5402" s="301"/>
      <c r="U5402" s="246"/>
    </row>
    <row r="5403" spans="1:21" x14ac:dyDescent="0.25">
      <c r="A5403" s="294" t="s">
        <v>11389</v>
      </c>
      <c r="B5403" t="s">
        <v>311</v>
      </c>
      <c r="C5403" t="s">
        <v>312</v>
      </c>
      <c r="D5403" t="s">
        <v>313</v>
      </c>
      <c r="E5403" t="s">
        <v>11390</v>
      </c>
      <c r="F5403" t="s">
        <v>106</v>
      </c>
      <c r="G5403" t="s">
        <v>97</v>
      </c>
      <c r="H5403" t="s">
        <v>833</v>
      </c>
      <c r="I5403" s="200">
        <v>2200</v>
      </c>
      <c r="J5403" s="200"/>
      <c r="K5403" s="237">
        <v>141</v>
      </c>
      <c r="L5403" s="237"/>
      <c r="M5403" s="288">
        <v>15.6</v>
      </c>
      <c r="N5403" s="288"/>
      <c r="O5403" s="311">
        <v>2200</v>
      </c>
      <c r="P5403" s="298"/>
      <c r="Q5403" s="299">
        <v>140</v>
      </c>
      <c r="R5403" s="299"/>
      <c r="S5403" s="300">
        <v>15.71</v>
      </c>
      <c r="T5403" s="301"/>
      <c r="U5403" s="246"/>
    </row>
    <row r="5404" spans="1:21" x14ac:dyDescent="0.25">
      <c r="A5404" s="294" t="s">
        <v>11391</v>
      </c>
      <c r="B5404" t="s">
        <v>311</v>
      </c>
      <c r="C5404" t="s">
        <v>312</v>
      </c>
      <c r="D5404" t="s">
        <v>313</v>
      </c>
      <c r="E5404" t="s">
        <v>11392</v>
      </c>
      <c r="F5404" t="s">
        <v>106</v>
      </c>
      <c r="G5404" t="s">
        <v>97</v>
      </c>
      <c r="H5404" t="s">
        <v>833</v>
      </c>
      <c r="I5404" s="200">
        <v>3000</v>
      </c>
      <c r="J5404" s="200"/>
      <c r="K5404" s="237">
        <v>95</v>
      </c>
      <c r="L5404" s="237"/>
      <c r="M5404" s="288">
        <v>31.58</v>
      </c>
      <c r="N5404" s="288"/>
      <c r="O5404" s="311">
        <v>3000</v>
      </c>
      <c r="P5404" s="298"/>
      <c r="Q5404" s="299">
        <v>98</v>
      </c>
      <c r="R5404" s="299"/>
      <c r="S5404" s="300">
        <v>30.61</v>
      </c>
      <c r="T5404" s="301"/>
      <c r="U5404" s="246"/>
    </row>
    <row r="5405" spans="1:21" x14ac:dyDescent="0.25">
      <c r="A5405" s="294" t="s">
        <v>11393</v>
      </c>
      <c r="B5405" t="s">
        <v>311</v>
      </c>
      <c r="C5405" t="s">
        <v>312</v>
      </c>
      <c r="D5405" t="s">
        <v>313</v>
      </c>
      <c r="E5405" t="s">
        <v>11394</v>
      </c>
      <c r="F5405" t="s">
        <v>106</v>
      </c>
      <c r="G5405" t="s">
        <v>97</v>
      </c>
      <c r="H5405" t="s">
        <v>833</v>
      </c>
      <c r="I5405" s="200">
        <v>14000</v>
      </c>
      <c r="J5405" s="200"/>
      <c r="K5405" s="237">
        <v>181</v>
      </c>
      <c r="L5405" s="237"/>
      <c r="M5405" s="288">
        <v>77.349999999999994</v>
      </c>
      <c r="N5405" s="288"/>
      <c r="O5405" s="311">
        <v>12000</v>
      </c>
      <c r="P5405" s="298"/>
      <c r="Q5405" s="299">
        <v>184</v>
      </c>
      <c r="R5405" s="299"/>
      <c r="S5405" s="300">
        <v>65.22</v>
      </c>
      <c r="T5405" s="301"/>
      <c r="U5405" s="246"/>
    </row>
    <row r="5406" spans="1:21" x14ac:dyDescent="0.25">
      <c r="A5406" s="294" t="s">
        <v>11395</v>
      </c>
      <c r="B5406" t="s">
        <v>311</v>
      </c>
      <c r="C5406" t="s">
        <v>312</v>
      </c>
      <c r="D5406" t="s">
        <v>313</v>
      </c>
      <c r="E5406" t="s">
        <v>11396</v>
      </c>
      <c r="F5406" t="s">
        <v>106</v>
      </c>
      <c r="G5406" t="s">
        <v>97</v>
      </c>
      <c r="H5406" t="s">
        <v>896</v>
      </c>
      <c r="I5406" s="200">
        <v>0</v>
      </c>
      <c r="J5406" s="200"/>
      <c r="K5406" s="237">
        <v>55</v>
      </c>
      <c r="L5406" s="237"/>
      <c r="M5406" s="288">
        <v>0</v>
      </c>
      <c r="N5406" s="288"/>
      <c r="O5406" s="311">
        <v>0</v>
      </c>
      <c r="P5406" s="298"/>
      <c r="Q5406" s="299">
        <v>56</v>
      </c>
      <c r="R5406" s="299"/>
      <c r="S5406" s="300">
        <v>0</v>
      </c>
      <c r="T5406" s="301"/>
      <c r="U5406" s="246"/>
    </row>
    <row r="5407" spans="1:21" x14ac:dyDescent="0.25">
      <c r="A5407" s="294" t="s">
        <v>11397</v>
      </c>
      <c r="B5407" t="s">
        <v>311</v>
      </c>
      <c r="C5407" t="s">
        <v>312</v>
      </c>
      <c r="D5407" t="s">
        <v>313</v>
      </c>
      <c r="E5407" t="s">
        <v>11398</v>
      </c>
      <c r="F5407" t="s">
        <v>106</v>
      </c>
      <c r="G5407" t="s">
        <v>97</v>
      </c>
      <c r="H5407" t="s">
        <v>833</v>
      </c>
      <c r="I5407" s="200">
        <v>1688</v>
      </c>
      <c r="J5407" s="200"/>
      <c r="K5407" s="237">
        <v>106</v>
      </c>
      <c r="L5407" s="237"/>
      <c r="M5407" s="288">
        <v>15.92</v>
      </c>
      <c r="N5407" s="288"/>
      <c r="O5407" s="311">
        <v>2000</v>
      </c>
      <c r="P5407" s="298"/>
      <c r="Q5407" s="299">
        <v>107</v>
      </c>
      <c r="R5407" s="299"/>
      <c r="S5407" s="300">
        <v>18.690000000000001</v>
      </c>
      <c r="T5407" s="301"/>
      <c r="U5407" s="246"/>
    </row>
    <row r="5408" spans="1:21" x14ac:dyDescent="0.25">
      <c r="A5408" s="294" t="s">
        <v>11399</v>
      </c>
      <c r="B5408" t="s">
        <v>311</v>
      </c>
      <c r="C5408" t="s">
        <v>312</v>
      </c>
      <c r="D5408" t="s">
        <v>313</v>
      </c>
      <c r="E5408" t="s">
        <v>11400</v>
      </c>
      <c r="F5408" t="s">
        <v>106</v>
      </c>
      <c r="G5408" t="s">
        <v>97</v>
      </c>
      <c r="H5408" t="s">
        <v>833</v>
      </c>
      <c r="I5408" s="200">
        <v>4000</v>
      </c>
      <c r="J5408" s="200"/>
      <c r="K5408" s="237">
        <v>380</v>
      </c>
      <c r="L5408" s="237"/>
      <c r="M5408" s="288">
        <v>10.53</v>
      </c>
      <c r="N5408" s="288"/>
      <c r="O5408" s="311">
        <v>4250</v>
      </c>
      <c r="P5408" s="298"/>
      <c r="Q5408" s="299">
        <v>382</v>
      </c>
      <c r="R5408" s="299"/>
      <c r="S5408" s="300">
        <v>11.13</v>
      </c>
      <c r="T5408" s="301"/>
      <c r="U5408" s="246"/>
    </row>
    <row r="5409" spans="1:21" x14ac:dyDescent="0.25">
      <c r="A5409" s="294" t="s">
        <v>11401</v>
      </c>
      <c r="B5409" t="s">
        <v>311</v>
      </c>
      <c r="C5409" t="s">
        <v>312</v>
      </c>
      <c r="D5409" t="s">
        <v>313</v>
      </c>
      <c r="E5409" t="s">
        <v>11402</v>
      </c>
      <c r="F5409" t="s">
        <v>106</v>
      </c>
      <c r="G5409" t="s">
        <v>97</v>
      </c>
      <c r="H5409" t="s">
        <v>833</v>
      </c>
      <c r="I5409" s="200">
        <v>7400</v>
      </c>
      <c r="J5409" s="200"/>
      <c r="K5409" s="237">
        <v>148</v>
      </c>
      <c r="L5409" s="237"/>
      <c r="M5409" s="288">
        <v>50</v>
      </c>
      <c r="N5409" s="288"/>
      <c r="O5409" s="311">
        <v>7696</v>
      </c>
      <c r="P5409" s="298"/>
      <c r="Q5409" s="299">
        <v>156</v>
      </c>
      <c r="R5409" s="299"/>
      <c r="S5409" s="300">
        <v>49.33</v>
      </c>
      <c r="T5409" s="301"/>
      <c r="U5409" s="246"/>
    </row>
    <row r="5410" spans="1:21" x14ac:dyDescent="0.25">
      <c r="A5410" s="294" t="s">
        <v>11403</v>
      </c>
      <c r="B5410" t="s">
        <v>311</v>
      </c>
      <c r="C5410" t="s">
        <v>312</v>
      </c>
      <c r="D5410" t="s">
        <v>313</v>
      </c>
      <c r="E5410" t="s">
        <v>11404</v>
      </c>
      <c r="F5410" t="s">
        <v>106</v>
      </c>
      <c r="G5410" t="s">
        <v>97</v>
      </c>
      <c r="H5410" t="s">
        <v>833</v>
      </c>
      <c r="I5410" s="200">
        <v>17000</v>
      </c>
      <c r="J5410" s="200"/>
      <c r="K5410" s="237">
        <v>452</v>
      </c>
      <c r="L5410" s="237"/>
      <c r="M5410" s="288">
        <v>37.61</v>
      </c>
      <c r="N5410" s="288"/>
      <c r="O5410" s="311">
        <v>17000</v>
      </c>
      <c r="P5410" s="298"/>
      <c r="Q5410" s="299">
        <v>448</v>
      </c>
      <c r="R5410" s="299"/>
      <c r="S5410" s="300">
        <v>37.950000000000003</v>
      </c>
      <c r="T5410" s="301"/>
      <c r="U5410" s="246"/>
    </row>
    <row r="5411" spans="1:21" x14ac:dyDescent="0.25">
      <c r="A5411" s="294" t="s">
        <v>11405</v>
      </c>
      <c r="B5411" t="s">
        <v>311</v>
      </c>
      <c r="C5411" t="s">
        <v>312</v>
      </c>
      <c r="D5411" t="s">
        <v>313</v>
      </c>
      <c r="E5411" t="s">
        <v>11406</v>
      </c>
      <c r="F5411" t="s">
        <v>106</v>
      </c>
      <c r="G5411" t="s">
        <v>97</v>
      </c>
      <c r="H5411" t="s">
        <v>833</v>
      </c>
      <c r="I5411" s="200">
        <v>5000</v>
      </c>
      <c r="J5411" s="200"/>
      <c r="K5411" s="237">
        <v>218</v>
      </c>
      <c r="L5411" s="237"/>
      <c r="M5411" s="288">
        <v>22.94</v>
      </c>
      <c r="N5411" s="288"/>
      <c r="O5411" s="311">
        <v>5500</v>
      </c>
      <c r="P5411" s="298"/>
      <c r="Q5411" s="299">
        <v>216</v>
      </c>
      <c r="R5411" s="299"/>
      <c r="S5411" s="300">
        <v>25.46</v>
      </c>
      <c r="T5411" s="301"/>
      <c r="U5411" s="246"/>
    </row>
    <row r="5412" spans="1:21" x14ac:dyDescent="0.25">
      <c r="A5412" s="294" t="s">
        <v>11407</v>
      </c>
      <c r="B5412" t="s">
        <v>311</v>
      </c>
      <c r="C5412" t="s">
        <v>312</v>
      </c>
      <c r="D5412" t="s">
        <v>313</v>
      </c>
      <c r="E5412" t="s">
        <v>11408</v>
      </c>
      <c r="F5412" t="s">
        <v>106</v>
      </c>
      <c r="G5412" t="s">
        <v>97</v>
      </c>
      <c r="H5412" t="s">
        <v>833</v>
      </c>
      <c r="I5412" s="200">
        <v>3100</v>
      </c>
      <c r="J5412" s="200"/>
      <c r="K5412" s="237">
        <v>201</v>
      </c>
      <c r="L5412" s="237"/>
      <c r="M5412" s="288">
        <v>15.42</v>
      </c>
      <c r="N5412" s="288"/>
      <c r="O5412" s="311">
        <v>3100</v>
      </c>
      <c r="P5412" s="298"/>
      <c r="Q5412" s="299">
        <v>213</v>
      </c>
      <c r="R5412" s="299"/>
      <c r="S5412" s="300">
        <v>14.55</v>
      </c>
      <c r="T5412" s="301"/>
      <c r="U5412" s="246"/>
    </row>
    <row r="5413" spans="1:21" x14ac:dyDescent="0.25">
      <c r="A5413" s="294" t="s">
        <v>11409</v>
      </c>
      <c r="B5413" t="s">
        <v>311</v>
      </c>
      <c r="C5413" t="s">
        <v>312</v>
      </c>
      <c r="D5413" t="s">
        <v>313</v>
      </c>
      <c r="E5413" t="s">
        <v>11410</v>
      </c>
      <c r="F5413" t="s">
        <v>106</v>
      </c>
      <c r="G5413" t="s">
        <v>97</v>
      </c>
      <c r="H5413" t="s">
        <v>833</v>
      </c>
      <c r="I5413" s="200">
        <v>700</v>
      </c>
      <c r="J5413" s="200"/>
      <c r="K5413" s="237">
        <v>48</v>
      </c>
      <c r="L5413" s="237"/>
      <c r="M5413" s="288">
        <v>14.58</v>
      </c>
      <c r="N5413" s="288"/>
      <c r="O5413" s="311">
        <v>700</v>
      </c>
      <c r="P5413" s="298"/>
      <c r="Q5413" s="299">
        <v>47</v>
      </c>
      <c r="R5413" s="299"/>
      <c r="S5413" s="300">
        <v>14.89</v>
      </c>
      <c r="T5413" s="301"/>
      <c r="U5413" s="246"/>
    </row>
    <row r="5414" spans="1:21" x14ac:dyDescent="0.25">
      <c r="A5414" s="294" t="s">
        <v>11411</v>
      </c>
      <c r="B5414" t="s">
        <v>311</v>
      </c>
      <c r="C5414" t="s">
        <v>312</v>
      </c>
      <c r="D5414" t="s">
        <v>313</v>
      </c>
      <c r="E5414" t="s">
        <v>11412</v>
      </c>
      <c r="F5414" t="s">
        <v>106</v>
      </c>
      <c r="G5414" t="s">
        <v>97</v>
      </c>
      <c r="H5414" t="s">
        <v>896</v>
      </c>
      <c r="I5414" s="200">
        <v>0</v>
      </c>
      <c r="J5414" s="200"/>
      <c r="K5414" s="237">
        <v>16</v>
      </c>
      <c r="L5414" s="237"/>
      <c r="M5414" s="288">
        <v>0</v>
      </c>
      <c r="N5414" s="288"/>
      <c r="O5414" s="311">
        <v>0</v>
      </c>
      <c r="P5414" s="298"/>
      <c r="Q5414" s="299">
        <v>16</v>
      </c>
      <c r="R5414" s="299"/>
      <c r="S5414" s="300">
        <v>0</v>
      </c>
      <c r="T5414" s="301"/>
      <c r="U5414" s="246"/>
    </row>
    <row r="5415" spans="1:21" x14ac:dyDescent="0.25">
      <c r="A5415" s="294" t="s">
        <v>11413</v>
      </c>
      <c r="B5415" t="s">
        <v>311</v>
      </c>
      <c r="C5415" t="s">
        <v>312</v>
      </c>
      <c r="D5415" t="s">
        <v>313</v>
      </c>
      <c r="E5415" t="s">
        <v>11414</v>
      </c>
      <c r="F5415" t="s">
        <v>106</v>
      </c>
      <c r="G5415" t="s">
        <v>97</v>
      </c>
      <c r="H5415" t="s">
        <v>833</v>
      </c>
      <c r="I5415" s="200">
        <v>4100</v>
      </c>
      <c r="J5415" s="200"/>
      <c r="K5415" s="237">
        <v>222</v>
      </c>
      <c r="L5415" s="237"/>
      <c r="M5415" s="288">
        <v>18.47</v>
      </c>
      <c r="N5415" s="288"/>
      <c r="O5415" s="311">
        <v>4250</v>
      </c>
      <c r="P5415" s="298"/>
      <c r="Q5415" s="299">
        <v>227</v>
      </c>
      <c r="R5415" s="299"/>
      <c r="S5415" s="300">
        <v>18.72</v>
      </c>
      <c r="T5415" s="301"/>
      <c r="U5415" s="246"/>
    </row>
    <row r="5416" spans="1:21" x14ac:dyDescent="0.25">
      <c r="A5416" s="294" t="s">
        <v>11415</v>
      </c>
      <c r="B5416" t="s">
        <v>311</v>
      </c>
      <c r="C5416" t="s">
        <v>312</v>
      </c>
      <c r="D5416" t="s">
        <v>313</v>
      </c>
      <c r="E5416" t="s">
        <v>11416</v>
      </c>
      <c r="F5416" t="s">
        <v>106</v>
      </c>
      <c r="G5416" t="s">
        <v>97</v>
      </c>
      <c r="H5416" t="s">
        <v>833</v>
      </c>
      <c r="I5416" s="200">
        <v>800</v>
      </c>
      <c r="J5416" s="200"/>
      <c r="K5416" s="237">
        <v>99</v>
      </c>
      <c r="L5416" s="237"/>
      <c r="M5416" s="288">
        <v>8.08</v>
      </c>
      <c r="N5416" s="288"/>
      <c r="O5416" s="311">
        <v>800</v>
      </c>
      <c r="P5416" s="298"/>
      <c r="Q5416" s="299">
        <v>97</v>
      </c>
      <c r="R5416" s="299"/>
      <c r="S5416" s="300">
        <v>8.25</v>
      </c>
      <c r="T5416" s="301"/>
      <c r="U5416" s="246"/>
    </row>
    <row r="5417" spans="1:21" x14ac:dyDescent="0.25">
      <c r="A5417" s="294" t="s">
        <v>11417</v>
      </c>
      <c r="B5417" t="s">
        <v>311</v>
      </c>
      <c r="C5417" t="s">
        <v>312</v>
      </c>
      <c r="D5417" t="s">
        <v>313</v>
      </c>
      <c r="E5417" t="s">
        <v>11418</v>
      </c>
      <c r="F5417" t="s">
        <v>106</v>
      </c>
      <c r="G5417" t="s">
        <v>97</v>
      </c>
      <c r="H5417" t="s">
        <v>896</v>
      </c>
      <c r="I5417" s="200">
        <v>0</v>
      </c>
      <c r="J5417" s="200"/>
      <c r="K5417" s="237">
        <v>16</v>
      </c>
      <c r="L5417" s="237"/>
      <c r="M5417" s="288">
        <v>0</v>
      </c>
      <c r="N5417" s="288"/>
      <c r="O5417" s="311">
        <v>0</v>
      </c>
      <c r="P5417" s="298"/>
      <c r="Q5417" s="299">
        <v>17</v>
      </c>
      <c r="R5417" s="299"/>
      <c r="S5417" s="300">
        <v>0</v>
      </c>
      <c r="T5417" s="301"/>
      <c r="U5417" s="246"/>
    </row>
    <row r="5418" spans="1:21" x14ac:dyDescent="0.25">
      <c r="A5418" s="294" t="s">
        <v>11419</v>
      </c>
      <c r="B5418" t="s">
        <v>311</v>
      </c>
      <c r="C5418" t="s">
        <v>312</v>
      </c>
      <c r="D5418" t="s">
        <v>313</v>
      </c>
      <c r="E5418" t="s">
        <v>11420</v>
      </c>
      <c r="F5418" t="s">
        <v>106</v>
      </c>
      <c r="G5418" t="s">
        <v>97</v>
      </c>
      <c r="H5418" t="s">
        <v>896</v>
      </c>
      <c r="I5418" s="200">
        <v>0</v>
      </c>
      <c r="J5418" s="200"/>
      <c r="K5418" s="237">
        <v>71</v>
      </c>
      <c r="L5418" s="237"/>
      <c r="M5418" s="288">
        <v>0</v>
      </c>
      <c r="N5418" s="288"/>
      <c r="O5418" s="311">
        <v>0</v>
      </c>
      <c r="P5418" s="298"/>
      <c r="Q5418" s="299">
        <v>68</v>
      </c>
      <c r="R5418" s="299"/>
      <c r="S5418" s="300">
        <v>0</v>
      </c>
      <c r="T5418" s="301"/>
      <c r="U5418" s="246"/>
    </row>
    <row r="5419" spans="1:21" x14ac:dyDescent="0.25">
      <c r="A5419" s="294" t="s">
        <v>11421</v>
      </c>
      <c r="B5419" t="s">
        <v>311</v>
      </c>
      <c r="C5419" t="s">
        <v>312</v>
      </c>
      <c r="D5419" t="s">
        <v>313</v>
      </c>
      <c r="E5419" t="s">
        <v>11422</v>
      </c>
      <c r="F5419" t="s">
        <v>106</v>
      </c>
      <c r="G5419" t="s">
        <v>97</v>
      </c>
      <c r="H5419" t="s">
        <v>833</v>
      </c>
      <c r="I5419" s="200">
        <v>24987</v>
      </c>
      <c r="J5419" s="200"/>
      <c r="K5419" s="237">
        <v>586</v>
      </c>
      <c r="L5419" s="237"/>
      <c r="M5419" s="288">
        <v>42.64</v>
      </c>
      <c r="N5419" s="288"/>
      <c r="O5419" s="311">
        <v>28013</v>
      </c>
      <c r="P5419" s="298"/>
      <c r="Q5419" s="299">
        <v>600</v>
      </c>
      <c r="R5419" s="299"/>
      <c r="S5419" s="300">
        <v>46.69</v>
      </c>
      <c r="T5419" s="301"/>
      <c r="U5419" s="246"/>
    </row>
    <row r="5420" spans="1:21" x14ac:dyDescent="0.25">
      <c r="A5420" s="294" t="s">
        <v>11423</v>
      </c>
      <c r="B5420" t="s">
        <v>311</v>
      </c>
      <c r="C5420" t="s">
        <v>312</v>
      </c>
      <c r="D5420" t="s">
        <v>313</v>
      </c>
      <c r="E5420" t="s">
        <v>11424</v>
      </c>
      <c r="F5420" t="s">
        <v>106</v>
      </c>
      <c r="G5420" t="s">
        <v>97</v>
      </c>
      <c r="H5420" t="s">
        <v>833</v>
      </c>
      <c r="I5420" s="200">
        <v>5710</v>
      </c>
      <c r="J5420" s="200"/>
      <c r="K5420" s="237">
        <v>142</v>
      </c>
      <c r="L5420" s="237"/>
      <c r="M5420" s="288">
        <v>40.21</v>
      </c>
      <c r="N5420" s="288"/>
      <c r="O5420" s="311">
        <v>5824</v>
      </c>
      <c r="P5420" s="298"/>
      <c r="Q5420" s="299">
        <v>144</v>
      </c>
      <c r="R5420" s="299"/>
      <c r="S5420" s="300">
        <v>40.450000000000003</v>
      </c>
      <c r="T5420" s="301"/>
      <c r="U5420" s="246"/>
    </row>
    <row r="5421" spans="1:21" x14ac:dyDescent="0.25">
      <c r="A5421" s="294" t="s">
        <v>11425</v>
      </c>
      <c r="B5421" t="s">
        <v>311</v>
      </c>
      <c r="C5421" t="s">
        <v>312</v>
      </c>
      <c r="D5421" t="s">
        <v>313</v>
      </c>
      <c r="E5421" t="s">
        <v>11426</v>
      </c>
      <c r="F5421" t="s">
        <v>106</v>
      </c>
      <c r="G5421" t="s">
        <v>97</v>
      </c>
      <c r="H5421" t="s">
        <v>896</v>
      </c>
      <c r="I5421" s="200">
        <v>0</v>
      </c>
      <c r="J5421" s="200"/>
      <c r="K5421" s="237">
        <v>35</v>
      </c>
      <c r="L5421" s="237"/>
      <c r="M5421" s="288">
        <v>0</v>
      </c>
      <c r="N5421" s="288"/>
      <c r="O5421" s="311">
        <v>0</v>
      </c>
      <c r="P5421" s="298"/>
      <c r="Q5421" s="299">
        <v>36</v>
      </c>
      <c r="R5421" s="299"/>
      <c r="S5421" s="300">
        <v>0</v>
      </c>
      <c r="T5421" s="301"/>
      <c r="U5421" s="246"/>
    </row>
    <row r="5422" spans="1:21" x14ac:dyDescent="0.25">
      <c r="A5422" s="294" t="s">
        <v>11427</v>
      </c>
      <c r="B5422" t="s">
        <v>311</v>
      </c>
      <c r="C5422" t="s">
        <v>312</v>
      </c>
      <c r="D5422" t="s">
        <v>313</v>
      </c>
      <c r="E5422" t="s">
        <v>11428</v>
      </c>
      <c r="F5422" t="s">
        <v>106</v>
      </c>
      <c r="G5422" t="s">
        <v>97</v>
      </c>
      <c r="H5422" t="s">
        <v>896</v>
      </c>
      <c r="I5422" s="200">
        <v>0</v>
      </c>
      <c r="J5422" s="200"/>
      <c r="K5422" s="237">
        <v>14</v>
      </c>
      <c r="L5422" s="237"/>
      <c r="M5422" s="288">
        <v>0</v>
      </c>
      <c r="N5422" s="288"/>
      <c r="O5422" s="311">
        <v>0</v>
      </c>
      <c r="P5422" s="298"/>
      <c r="Q5422" s="299">
        <v>14</v>
      </c>
      <c r="R5422" s="299"/>
      <c r="S5422" s="300">
        <v>0</v>
      </c>
      <c r="T5422" s="301"/>
      <c r="U5422" s="246"/>
    </row>
    <row r="5423" spans="1:21" x14ac:dyDescent="0.25">
      <c r="A5423" s="294" t="s">
        <v>11429</v>
      </c>
      <c r="B5423" t="s">
        <v>311</v>
      </c>
      <c r="C5423" t="s">
        <v>312</v>
      </c>
      <c r="D5423" t="s">
        <v>313</v>
      </c>
      <c r="E5423" t="s">
        <v>11430</v>
      </c>
      <c r="F5423" t="s">
        <v>106</v>
      </c>
      <c r="G5423" t="s">
        <v>97</v>
      </c>
      <c r="H5423" t="s">
        <v>896</v>
      </c>
      <c r="I5423" s="200">
        <v>0</v>
      </c>
      <c r="J5423" s="200"/>
      <c r="K5423" s="237">
        <v>47</v>
      </c>
      <c r="L5423" s="237"/>
      <c r="M5423" s="288">
        <v>0</v>
      </c>
      <c r="N5423" s="288"/>
      <c r="O5423" s="311">
        <v>0</v>
      </c>
      <c r="P5423" s="298"/>
      <c r="Q5423" s="299">
        <v>48</v>
      </c>
      <c r="R5423" s="299"/>
      <c r="S5423" s="300">
        <v>0</v>
      </c>
      <c r="T5423" s="301"/>
      <c r="U5423" s="246"/>
    </row>
    <row r="5424" spans="1:21" x14ac:dyDescent="0.25">
      <c r="A5424" s="294" t="s">
        <v>11431</v>
      </c>
      <c r="B5424" t="s">
        <v>311</v>
      </c>
      <c r="C5424" t="s">
        <v>312</v>
      </c>
      <c r="D5424" t="s">
        <v>313</v>
      </c>
      <c r="E5424" t="s">
        <v>11432</v>
      </c>
      <c r="F5424" t="s">
        <v>106</v>
      </c>
      <c r="G5424" t="s">
        <v>97</v>
      </c>
      <c r="H5424" t="s">
        <v>833</v>
      </c>
      <c r="I5424" s="200">
        <v>3578</v>
      </c>
      <c r="J5424" s="200"/>
      <c r="K5424" s="237">
        <v>151</v>
      </c>
      <c r="L5424" s="237"/>
      <c r="M5424" s="288">
        <v>23.7</v>
      </c>
      <c r="N5424" s="288"/>
      <c r="O5424" s="311">
        <v>3780</v>
      </c>
      <c r="P5424" s="298"/>
      <c r="Q5424" s="299">
        <v>151</v>
      </c>
      <c r="R5424" s="299"/>
      <c r="S5424" s="300">
        <v>25.03</v>
      </c>
      <c r="T5424" s="301"/>
      <c r="U5424" s="246"/>
    </row>
    <row r="5425" spans="1:21" x14ac:dyDescent="0.25">
      <c r="A5425" s="294" t="s">
        <v>11433</v>
      </c>
      <c r="B5425" t="s">
        <v>311</v>
      </c>
      <c r="C5425" t="s">
        <v>312</v>
      </c>
      <c r="D5425" t="s">
        <v>313</v>
      </c>
      <c r="E5425" t="s">
        <v>11434</v>
      </c>
      <c r="F5425" t="s">
        <v>106</v>
      </c>
      <c r="G5425" t="s">
        <v>97</v>
      </c>
      <c r="H5425" t="s">
        <v>896</v>
      </c>
      <c r="I5425" s="200">
        <v>0</v>
      </c>
      <c r="J5425" s="200"/>
      <c r="K5425" s="237">
        <v>32</v>
      </c>
      <c r="L5425" s="237"/>
      <c r="M5425" s="288">
        <v>0</v>
      </c>
      <c r="N5425" s="288"/>
      <c r="O5425" s="311">
        <v>0</v>
      </c>
      <c r="P5425" s="298"/>
      <c r="Q5425" s="299">
        <v>29</v>
      </c>
      <c r="R5425" s="299"/>
      <c r="S5425" s="300">
        <v>0</v>
      </c>
      <c r="T5425" s="301"/>
      <c r="U5425" s="246"/>
    </row>
    <row r="5426" spans="1:21" x14ac:dyDescent="0.25">
      <c r="A5426" s="294" t="s">
        <v>11435</v>
      </c>
      <c r="B5426" t="s">
        <v>311</v>
      </c>
      <c r="C5426" t="s">
        <v>312</v>
      </c>
      <c r="D5426" t="s">
        <v>313</v>
      </c>
      <c r="E5426" t="s">
        <v>11436</v>
      </c>
      <c r="F5426" t="s">
        <v>106</v>
      </c>
      <c r="G5426" t="s">
        <v>97</v>
      </c>
      <c r="H5426" t="s">
        <v>896</v>
      </c>
      <c r="I5426" s="200">
        <v>0</v>
      </c>
      <c r="J5426" s="200"/>
      <c r="K5426" s="237">
        <v>20</v>
      </c>
      <c r="L5426" s="237"/>
      <c r="M5426" s="288">
        <v>0</v>
      </c>
      <c r="N5426" s="288"/>
      <c r="O5426" s="311">
        <v>0</v>
      </c>
      <c r="P5426" s="298"/>
      <c r="Q5426" s="299">
        <v>20</v>
      </c>
      <c r="R5426" s="299"/>
      <c r="S5426" s="300">
        <v>0</v>
      </c>
      <c r="T5426" s="301"/>
      <c r="U5426" s="246"/>
    </row>
    <row r="5427" spans="1:21" x14ac:dyDescent="0.25">
      <c r="A5427" s="294" t="s">
        <v>11437</v>
      </c>
      <c r="B5427" t="s">
        <v>311</v>
      </c>
      <c r="C5427" t="s">
        <v>312</v>
      </c>
      <c r="D5427" t="s">
        <v>313</v>
      </c>
      <c r="E5427" t="s">
        <v>11438</v>
      </c>
      <c r="F5427" t="s">
        <v>106</v>
      </c>
      <c r="G5427" t="s">
        <v>97</v>
      </c>
      <c r="H5427" t="s">
        <v>896</v>
      </c>
      <c r="I5427" s="200">
        <v>0</v>
      </c>
      <c r="J5427" s="200"/>
      <c r="K5427" s="237">
        <v>22</v>
      </c>
      <c r="L5427" s="237"/>
      <c r="M5427" s="288">
        <v>0</v>
      </c>
      <c r="N5427" s="288"/>
      <c r="O5427" s="311">
        <v>0</v>
      </c>
      <c r="P5427" s="298"/>
      <c r="Q5427" s="299">
        <v>24</v>
      </c>
      <c r="R5427" s="299"/>
      <c r="S5427" s="300">
        <v>0</v>
      </c>
      <c r="T5427" s="301"/>
      <c r="U5427" s="246"/>
    </row>
    <row r="5428" spans="1:21" x14ac:dyDescent="0.25">
      <c r="A5428" s="294" t="s">
        <v>11439</v>
      </c>
      <c r="B5428" t="s">
        <v>311</v>
      </c>
      <c r="C5428" t="s">
        <v>312</v>
      </c>
      <c r="D5428" t="s">
        <v>313</v>
      </c>
      <c r="E5428" t="s">
        <v>2540</v>
      </c>
      <c r="F5428" t="s">
        <v>106</v>
      </c>
      <c r="G5428" t="s">
        <v>97</v>
      </c>
      <c r="H5428" t="s">
        <v>896</v>
      </c>
      <c r="I5428" s="200">
        <v>0</v>
      </c>
      <c r="J5428" s="200"/>
      <c r="K5428" s="237">
        <v>44</v>
      </c>
      <c r="L5428" s="237"/>
      <c r="M5428" s="288">
        <v>0</v>
      </c>
      <c r="N5428" s="288"/>
      <c r="O5428" s="311">
        <v>0</v>
      </c>
      <c r="P5428" s="298"/>
      <c r="Q5428" s="299">
        <v>48</v>
      </c>
      <c r="R5428" s="299"/>
      <c r="S5428" s="300">
        <v>0</v>
      </c>
      <c r="T5428" s="301"/>
      <c r="U5428" s="246"/>
    </row>
    <row r="5429" spans="1:21" x14ac:dyDescent="0.25">
      <c r="A5429" s="294" t="s">
        <v>11440</v>
      </c>
      <c r="B5429" t="s">
        <v>311</v>
      </c>
      <c r="C5429" t="s">
        <v>312</v>
      </c>
      <c r="D5429" t="s">
        <v>313</v>
      </c>
      <c r="E5429" t="s">
        <v>11441</v>
      </c>
      <c r="F5429" t="s">
        <v>106</v>
      </c>
      <c r="G5429" t="s">
        <v>97</v>
      </c>
      <c r="H5429" t="s">
        <v>833</v>
      </c>
      <c r="I5429" s="200">
        <v>2046</v>
      </c>
      <c r="J5429" s="200"/>
      <c r="K5429" s="237">
        <v>91</v>
      </c>
      <c r="L5429" s="237"/>
      <c r="M5429" s="288">
        <v>22.48</v>
      </c>
      <c r="N5429" s="288"/>
      <c r="O5429" s="311">
        <v>2046</v>
      </c>
      <c r="P5429" s="298"/>
      <c r="Q5429" s="299">
        <v>91</v>
      </c>
      <c r="R5429" s="299"/>
      <c r="S5429" s="300">
        <v>22.48</v>
      </c>
      <c r="T5429" s="301"/>
      <c r="U5429" s="246"/>
    </row>
    <row r="5430" spans="1:21" x14ac:dyDescent="0.25">
      <c r="A5430" s="294" t="s">
        <v>11442</v>
      </c>
      <c r="B5430" t="s">
        <v>311</v>
      </c>
      <c r="C5430" t="s">
        <v>312</v>
      </c>
      <c r="D5430" t="s">
        <v>313</v>
      </c>
      <c r="E5430" t="s">
        <v>11443</v>
      </c>
      <c r="F5430" t="s">
        <v>106</v>
      </c>
      <c r="G5430" t="s">
        <v>97</v>
      </c>
      <c r="H5430" t="s">
        <v>896</v>
      </c>
      <c r="I5430" s="200">
        <v>0</v>
      </c>
      <c r="J5430" s="200"/>
      <c r="K5430" s="237">
        <v>26</v>
      </c>
      <c r="L5430" s="237"/>
      <c r="M5430" s="288">
        <v>0</v>
      </c>
      <c r="N5430" s="288"/>
      <c r="O5430" s="311">
        <v>0</v>
      </c>
      <c r="P5430" s="298"/>
      <c r="Q5430" s="299">
        <v>25</v>
      </c>
      <c r="R5430" s="299"/>
      <c r="S5430" s="300">
        <v>0</v>
      </c>
      <c r="T5430" s="301"/>
      <c r="U5430" s="246"/>
    </row>
    <row r="5431" spans="1:21" x14ac:dyDescent="0.25">
      <c r="A5431" s="294" t="s">
        <v>11444</v>
      </c>
      <c r="B5431" t="s">
        <v>311</v>
      </c>
      <c r="C5431" t="s">
        <v>312</v>
      </c>
      <c r="D5431" t="s">
        <v>313</v>
      </c>
      <c r="E5431" t="s">
        <v>11445</v>
      </c>
      <c r="F5431" t="s">
        <v>106</v>
      </c>
      <c r="G5431" t="s">
        <v>97</v>
      </c>
      <c r="H5431" t="s">
        <v>833</v>
      </c>
      <c r="I5431" s="200">
        <v>11523</v>
      </c>
      <c r="J5431" s="200"/>
      <c r="K5431" s="237">
        <v>287</v>
      </c>
      <c r="L5431" s="237"/>
      <c r="M5431" s="288">
        <v>40.15</v>
      </c>
      <c r="N5431" s="288"/>
      <c r="O5431" s="311">
        <v>11523</v>
      </c>
      <c r="P5431" s="298"/>
      <c r="Q5431" s="299">
        <v>288</v>
      </c>
      <c r="R5431" s="299"/>
      <c r="S5431" s="300">
        <v>40.01</v>
      </c>
      <c r="T5431" s="301"/>
      <c r="U5431" s="246"/>
    </row>
    <row r="5432" spans="1:21" x14ac:dyDescent="0.25">
      <c r="A5432" s="294" t="s">
        <v>11446</v>
      </c>
      <c r="B5432" t="s">
        <v>311</v>
      </c>
      <c r="C5432" t="s">
        <v>312</v>
      </c>
      <c r="D5432" t="s">
        <v>313</v>
      </c>
      <c r="E5432" t="s">
        <v>11447</v>
      </c>
      <c r="F5432" t="s">
        <v>106</v>
      </c>
      <c r="G5432" t="s">
        <v>97</v>
      </c>
      <c r="H5432" t="s">
        <v>833</v>
      </c>
      <c r="I5432" s="200">
        <v>59820</v>
      </c>
      <c r="J5432" s="200"/>
      <c r="K5432" s="237">
        <v>1251</v>
      </c>
      <c r="L5432" s="237"/>
      <c r="M5432" s="288">
        <v>47.82</v>
      </c>
      <c r="N5432" s="288"/>
      <c r="O5432" s="311">
        <v>68403</v>
      </c>
      <c r="P5432" s="298"/>
      <c r="Q5432" s="299">
        <v>1298</v>
      </c>
      <c r="R5432" s="299"/>
      <c r="S5432" s="300">
        <v>52.7</v>
      </c>
      <c r="T5432" s="301"/>
      <c r="U5432" s="246"/>
    </row>
    <row r="5433" spans="1:21" x14ac:dyDescent="0.25">
      <c r="A5433" s="294" t="s">
        <v>11448</v>
      </c>
      <c r="B5433" t="s">
        <v>311</v>
      </c>
      <c r="C5433" t="s">
        <v>312</v>
      </c>
      <c r="D5433" t="s">
        <v>313</v>
      </c>
      <c r="E5433" t="s">
        <v>11449</v>
      </c>
      <c r="F5433" t="s">
        <v>106</v>
      </c>
      <c r="G5433" t="s">
        <v>97</v>
      </c>
      <c r="H5433" t="s">
        <v>833</v>
      </c>
      <c r="I5433" s="200">
        <v>157543</v>
      </c>
      <c r="J5433" s="200"/>
      <c r="K5433" s="237">
        <v>2217</v>
      </c>
      <c r="L5433" s="237"/>
      <c r="M5433" s="288">
        <v>71.06</v>
      </c>
      <c r="N5433" s="288"/>
      <c r="O5433" s="311">
        <v>165257</v>
      </c>
      <c r="P5433" s="298"/>
      <c r="Q5433" s="299">
        <v>2280</v>
      </c>
      <c r="R5433" s="299"/>
      <c r="S5433" s="300">
        <v>72.48</v>
      </c>
      <c r="T5433" s="301"/>
      <c r="U5433" s="246"/>
    </row>
    <row r="5434" spans="1:21" x14ac:dyDescent="0.25">
      <c r="A5434" s="294" t="s">
        <v>11450</v>
      </c>
      <c r="B5434" t="s">
        <v>311</v>
      </c>
      <c r="C5434" t="s">
        <v>312</v>
      </c>
      <c r="D5434" t="s">
        <v>313</v>
      </c>
      <c r="E5434" t="s">
        <v>11451</v>
      </c>
      <c r="F5434" t="s">
        <v>106</v>
      </c>
      <c r="G5434" t="s">
        <v>97</v>
      </c>
      <c r="H5434" t="s">
        <v>833</v>
      </c>
      <c r="I5434" s="200">
        <v>2500</v>
      </c>
      <c r="J5434" s="200"/>
      <c r="K5434" s="237">
        <v>88</v>
      </c>
      <c r="L5434" s="237"/>
      <c r="M5434" s="288">
        <v>28.41</v>
      </c>
      <c r="N5434" s="288"/>
      <c r="O5434" s="311">
        <v>4000</v>
      </c>
      <c r="P5434" s="298"/>
      <c r="Q5434" s="299">
        <v>90</v>
      </c>
      <c r="R5434" s="299"/>
      <c r="S5434" s="300">
        <v>44.44</v>
      </c>
      <c r="T5434" s="301"/>
      <c r="U5434" s="246"/>
    </row>
    <row r="5435" spans="1:21" x14ac:dyDescent="0.25">
      <c r="A5435" s="294" t="s">
        <v>11452</v>
      </c>
      <c r="B5435" t="s">
        <v>311</v>
      </c>
      <c r="C5435" t="s">
        <v>312</v>
      </c>
      <c r="D5435" t="s">
        <v>313</v>
      </c>
      <c r="E5435" t="s">
        <v>11453</v>
      </c>
      <c r="F5435" t="s">
        <v>106</v>
      </c>
      <c r="G5435" t="s">
        <v>97</v>
      </c>
      <c r="H5435" t="s">
        <v>833</v>
      </c>
      <c r="I5435" s="200">
        <v>2268</v>
      </c>
      <c r="J5435" s="200"/>
      <c r="K5435" s="237">
        <v>177</v>
      </c>
      <c r="L5435" s="237"/>
      <c r="M5435" s="288">
        <v>12.81</v>
      </c>
      <c r="N5435" s="288"/>
      <c r="O5435" s="311">
        <v>2268</v>
      </c>
      <c r="P5435" s="298"/>
      <c r="Q5435" s="299">
        <v>182</v>
      </c>
      <c r="R5435" s="299"/>
      <c r="S5435" s="300">
        <v>12.46</v>
      </c>
      <c r="T5435" s="301"/>
      <c r="U5435" s="246"/>
    </row>
    <row r="5436" spans="1:21" x14ac:dyDescent="0.25">
      <c r="A5436" s="294" t="s">
        <v>11454</v>
      </c>
      <c r="B5436" t="s">
        <v>311</v>
      </c>
      <c r="C5436" t="s">
        <v>312</v>
      </c>
      <c r="D5436" t="s">
        <v>313</v>
      </c>
      <c r="E5436" t="s">
        <v>11455</v>
      </c>
      <c r="F5436" t="s">
        <v>106</v>
      </c>
      <c r="G5436" t="s">
        <v>97</v>
      </c>
      <c r="H5436" t="s">
        <v>833</v>
      </c>
      <c r="I5436" s="200">
        <v>6360</v>
      </c>
      <c r="J5436" s="200"/>
      <c r="K5436" s="237">
        <v>186</v>
      </c>
      <c r="L5436" s="237"/>
      <c r="M5436" s="288">
        <v>34.19</v>
      </c>
      <c r="N5436" s="288"/>
      <c r="O5436" s="311">
        <v>6360</v>
      </c>
      <c r="P5436" s="298"/>
      <c r="Q5436" s="299">
        <v>190</v>
      </c>
      <c r="R5436" s="299"/>
      <c r="S5436" s="300">
        <v>33.47</v>
      </c>
      <c r="T5436" s="301"/>
      <c r="U5436" s="246"/>
    </row>
    <row r="5437" spans="1:21" x14ac:dyDescent="0.25">
      <c r="A5437" s="294" t="s">
        <v>11456</v>
      </c>
      <c r="B5437" t="s">
        <v>311</v>
      </c>
      <c r="C5437" t="s">
        <v>312</v>
      </c>
      <c r="D5437" t="s">
        <v>313</v>
      </c>
      <c r="E5437" t="s">
        <v>11457</v>
      </c>
      <c r="F5437" t="s">
        <v>106</v>
      </c>
      <c r="G5437" t="s">
        <v>97</v>
      </c>
      <c r="H5437" t="s">
        <v>833</v>
      </c>
      <c r="I5437" s="200">
        <v>42000</v>
      </c>
      <c r="J5437" s="200"/>
      <c r="K5437" s="237">
        <v>534</v>
      </c>
      <c r="L5437" s="237"/>
      <c r="M5437" s="288">
        <v>78.650000000000006</v>
      </c>
      <c r="N5437" s="288"/>
      <c r="O5437" s="311">
        <v>43470</v>
      </c>
      <c r="P5437" s="298"/>
      <c r="Q5437" s="299">
        <v>533</v>
      </c>
      <c r="R5437" s="299"/>
      <c r="S5437" s="300">
        <v>81.56</v>
      </c>
      <c r="T5437" s="301"/>
      <c r="U5437" s="246"/>
    </row>
    <row r="5438" spans="1:21" x14ac:dyDescent="0.25">
      <c r="A5438" s="294" t="s">
        <v>11458</v>
      </c>
      <c r="B5438" t="s">
        <v>311</v>
      </c>
      <c r="C5438" t="s">
        <v>312</v>
      </c>
      <c r="D5438" t="s">
        <v>313</v>
      </c>
      <c r="E5438" t="s">
        <v>11459</v>
      </c>
      <c r="F5438" t="s">
        <v>106</v>
      </c>
      <c r="G5438" t="s">
        <v>97</v>
      </c>
      <c r="H5438" t="s">
        <v>896</v>
      </c>
      <c r="I5438" s="200">
        <v>0</v>
      </c>
      <c r="J5438" s="200"/>
      <c r="K5438" s="237">
        <v>41</v>
      </c>
      <c r="L5438" s="237"/>
      <c r="M5438" s="288">
        <v>0</v>
      </c>
      <c r="N5438" s="288"/>
      <c r="O5438" s="311">
        <v>0</v>
      </c>
      <c r="P5438" s="298"/>
      <c r="Q5438" s="299">
        <v>59</v>
      </c>
      <c r="R5438" s="299"/>
      <c r="S5438" s="300">
        <v>0</v>
      </c>
      <c r="T5438" s="301"/>
      <c r="U5438" s="246"/>
    </row>
    <row r="5439" spans="1:21" x14ac:dyDescent="0.25">
      <c r="A5439" s="294" t="s">
        <v>11460</v>
      </c>
      <c r="B5439" t="s">
        <v>311</v>
      </c>
      <c r="C5439" t="s">
        <v>312</v>
      </c>
      <c r="D5439" t="s">
        <v>313</v>
      </c>
      <c r="E5439" t="s">
        <v>11461</v>
      </c>
      <c r="F5439" t="s">
        <v>106</v>
      </c>
      <c r="G5439" t="s">
        <v>97</v>
      </c>
      <c r="H5439" t="s">
        <v>833</v>
      </c>
      <c r="I5439" s="200">
        <v>5000</v>
      </c>
      <c r="J5439" s="200"/>
      <c r="K5439" s="237">
        <v>117</v>
      </c>
      <c r="L5439" s="237"/>
      <c r="M5439" s="288">
        <v>42.74</v>
      </c>
      <c r="N5439" s="288"/>
      <c r="O5439" s="311">
        <v>5000</v>
      </c>
      <c r="P5439" s="298"/>
      <c r="Q5439" s="299">
        <v>119</v>
      </c>
      <c r="R5439" s="299"/>
      <c r="S5439" s="300">
        <v>42.02</v>
      </c>
      <c r="T5439" s="301"/>
      <c r="U5439" s="246"/>
    </row>
    <row r="5440" spans="1:21" x14ac:dyDescent="0.25">
      <c r="A5440" s="294" t="s">
        <v>11462</v>
      </c>
      <c r="B5440" t="s">
        <v>311</v>
      </c>
      <c r="C5440" t="s">
        <v>312</v>
      </c>
      <c r="D5440" t="s">
        <v>313</v>
      </c>
      <c r="E5440" t="s">
        <v>11463</v>
      </c>
      <c r="F5440" t="s">
        <v>106</v>
      </c>
      <c r="G5440" t="s">
        <v>97</v>
      </c>
      <c r="H5440" t="s">
        <v>833</v>
      </c>
      <c r="I5440" s="200">
        <v>5500</v>
      </c>
      <c r="J5440" s="200"/>
      <c r="K5440" s="237">
        <v>128</v>
      </c>
      <c r="L5440" s="237"/>
      <c r="M5440" s="288">
        <v>42.97</v>
      </c>
      <c r="N5440" s="288"/>
      <c r="O5440" s="311">
        <v>10000</v>
      </c>
      <c r="P5440" s="298"/>
      <c r="Q5440" s="299">
        <v>132</v>
      </c>
      <c r="R5440" s="299"/>
      <c r="S5440" s="300">
        <v>75.760000000000005</v>
      </c>
      <c r="T5440" s="301"/>
      <c r="U5440" s="246"/>
    </row>
    <row r="5441" spans="1:21" x14ac:dyDescent="0.25">
      <c r="A5441" s="294" t="s">
        <v>11464</v>
      </c>
      <c r="B5441" t="s">
        <v>311</v>
      </c>
      <c r="C5441" t="s">
        <v>312</v>
      </c>
      <c r="D5441" t="s">
        <v>313</v>
      </c>
      <c r="E5441" t="s">
        <v>11465</v>
      </c>
      <c r="F5441" t="s">
        <v>106</v>
      </c>
      <c r="G5441" t="s">
        <v>97</v>
      </c>
      <c r="H5441" t="s">
        <v>896</v>
      </c>
      <c r="I5441" s="200">
        <v>0</v>
      </c>
      <c r="J5441" s="200"/>
      <c r="K5441" s="237">
        <v>14</v>
      </c>
      <c r="L5441" s="237"/>
      <c r="M5441" s="288">
        <v>0</v>
      </c>
      <c r="N5441" s="288"/>
      <c r="O5441" s="311">
        <v>0</v>
      </c>
      <c r="P5441" s="298"/>
      <c r="Q5441" s="299">
        <v>14</v>
      </c>
      <c r="R5441" s="299"/>
      <c r="S5441" s="300">
        <v>0</v>
      </c>
      <c r="T5441" s="301"/>
      <c r="U5441" s="246"/>
    </row>
    <row r="5442" spans="1:21" x14ac:dyDescent="0.25">
      <c r="A5442" s="294" t="s">
        <v>11466</v>
      </c>
      <c r="B5442" t="s">
        <v>311</v>
      </c>
      <c r="C5442" t="s">
        <v>312</v>
      </c>
      <c r="D5442" t="s">
        <v>313</v>
      </c>
      <c r="E5442" t="s">
        <v>11467</v>
      </c>
      <c r="F5442" t="s">
        <v>106</v>
      </c>
      <c r="G5442" t="s">
        <v>97</v>
      </c>
      <c r="H5442" t="s">
        <v>896</v>
      </c>
      <c r="I5442" s="200">
        <v>0</v>
      </c>
      <c r="J5442" s="200"/>
      <c r="K5442" s="237">
        <v>36</v>
      </c>
      <c r="L5442" s="237"/>
      <c r="M5442" s="288">
        <v>0</v>
      </c>
      <c r="N5442" s="288"/>
      <c r="O5442" s="311">
        <v>0</v>
      </c>
      <c r="P5442" s="298"/>
      <c r="Q5442" s="299">
        <v>37</v>
      </c>
      <c r="R5442" s="299"/>
      <c r="S5442" s="300">
        <v>0</v>
      </c>
      <c r="T5442" s="301"/>
      <c r="U5442" s="246"/>
    </row>
    <row r="5443" spans="1:21" x14ac:dyDescent="0.25">
      <c r="A5443" s="294" t="s">
        <v>11468</v>
      </c>
      <c r="B5443" t="s">
        <v>311</v>
      </c>
      <c r="C5443" t="s">
        <v>312</v>
      </c>
      <c r="D5443" t="s">
        <v>313</v>
      </c>
      <c r="E5443" t="s">
        <v>11469</v>
      </c>
      <c r="F5443" t="s">
        <v>106</v>
      </c>
      <c r="G5443" t="s">
        <v>97</v>
      </c>
      <c r="H5443" t="s">
        <v>896</v>
      </c>
      <c r="I5443" s="200">
        <v>0</v>
      </c>
      <c r="J5443" s="200"/>
      <c r="K5443" s="237">
        <v>17</v>
      </c>
      <c r="L5443" s="237"/>
      <c r="M5443" s="288">
        <v>0</v>
      </c>
      <c r="N5443" s="288"/>
      <c r="O5443" s="311">
        <v>0</v>
      </c>
      <c r="P5443" s="298"/>
      <c r="Q5443" s="299">
        <v>16</v>
      </c>
      <c r="R5443" s="299"/>
      <c r="S5443" s="300">
        <v>0</v>
      </c>
      <c r="T5443" s="301"/>
      <c r="U5443" s="246"/>
    </row>
    <row r="5444" spans="1:21" x14ac:dyDescent="0.25">
      <c r="A5444" s="294" t="s">
        <v>11470</v>
      </c>
      <c r="B5444" t="s">
        <v>311</v>
      </c>
      <c r="C5444" t="s">
        <v>312</v>
      </c>
      <c r="D5444" t="s">
        <v>313</v>
      </c>
      <c r="E5444" t="s">
        <v>11471</v>
      </c>
      <c r="F5444" t="s">
        <v>106</v>
      </c>
      <c r="G5444" t="s">
        <v>97</v>
      </c>
      <c r="H5444" t="s">
        <v>833</v>
      </c>
      <c r="I5444" s="200">
        <v>5369</v>
      </c>
      <c r="J5444" s="200"/>
      <c r="K5444" s="237">
        <v>253</v>
      </c>
      <c r="L5444" s="237"/>
      <c r="M5444" s="288">
        <v>21.22</v>
      </c>
      <c r="N5444" s="288"/>
      <c r="O5444" s="311">
        <v>5073</v>
      </c>
      <c r="P5444" s="298"/>
      <c r="Q5444" s="299">
        <v>267</v>
      </c>
      <c r="R5444" s="299"/>
      <c r="S5444" s="300">
        <v>19</v>
      </c>
      <c r="T5444" s="301"/>
      <c r="U5444" s="246"/>
    </row>
    <row r="5445" spans="1:21" x14ac:dyDescent="0.25">
      <c r="A5445" s="294" t="s">
        <v>11472</v>
      </c>
      <c r="B5445" t="s">
        <v>311</v>
      </c>
      <c r="C5445" t="s">
        <v>312</v>
      </c>
      <c r="D5445" t="s">
        <v>313</v>
      </c>
      <c r="E5445" t="s">
        <v>11473</v>
      </c>
      <c r="F5445" t="s">
        <v>106</v>
      </c>
      <c r="G5445" t="s">
        <v>97</v>
      </c>
      <c r="H5445" t="s">
        <v>833</v>
      </c>
      <c r="I5445" s="200">
        <v>3500</v>
      </c>
      <c r="J5445" s="200"/>
      <c r="K5445" s="237">
        <v>76</v>
      </c>
      <c r="L5445" s="237"/>
      <c r="M5445" s="288">
        <v>46.05</v>
      </c>
      <c r="N5445" s="288"/>
      <c r="O5445" s="311">
        <v>3500</v>
      </c>
      <c r="P5445" s="298"/>
      <c r="Q5445" s="299">
        <v>75</v>
      </c>
      <c r="R5445" s="299"/>
      <c r="S5445" s="300">
        <v>46.67</v>
      </c>
      <c r="T5445" s="301"/>
      <c r="U5445" s="246"/>
    </row>
    <row r="5446" spans="1:21" x14ac:dyDescent="0.25">
      <c r="A5446" s="294" t="s">
        <v>11474</v>
      </c>
      <c r="B5446" t="s">
        <v>311</v>
      </c>
      <c r="C5446" t="s">
        <v>312</v>
      </c>
      <c r="D5446" t="s">
        <v>313</v>
      </c>
      <c r="E5446" t="s">
        <v>11475</v>
      </c>
      <c r="F5446" t="s">
        <v>106</v>
      </c>
      <c r="G5446" t="s">
        <v>97</v>
      </c>
      <c r="H5446" t="s">
        <v>833</v>
      </c>
      <c r="I5446" s="200">
        <v>318525</v>
      </c>
      <c r="J5446" s="200"/>
      <c r="K5446" s="237">
        <v>4993</v>
      </c>
      <c r="L5446" s="237"/>
      <c r="M5446" s="288">
        <v>63.79</v>
      </c>
      <c r="N5446" s="288"/>
      <c r="O5446" s="311">
        <v>315680</v>
      </c>
      <c r="P5446" s="298"/>
      <c r="Q5446" s="299">
        <v>5148</v>
      </c>
      <c r="R5446" s="299"/>
      <c r="S5446" s="300">
        <v>61.32</v>
      </c>
      <c r="T5446" s="301"/>
      <c r="U5446" s="246"/>
    </row>
    <row r="5447" spans="1:21" x14ac:dyDescent="0.25">
      <c r="A5447" s="294" t="s">
        <v>11476</v>
      </c>
      <c r="B5447" t="s">
        <v>311</v>
      </c>
      <c r="C5447" t="s">
        <v>312</v>
      </c>
      <c r="D5447" t="s">
        <v>313</v>
      </c>
      <c r="E5447" t="s">
        <v>11477</v>
      </c>
      <c r="F5447" t="s">
        <v>106</v>
      </c>
      <c r="G5447" t="s">
        <v>97</v>
      </c>
      <c r="H5447" t="s">
        <v>896</v>
      </c>
      <c r="I5447" s="200">
        <v>0</v>
      </c>
      <c r="J5447" s="200"/>
      <c r="K5447" s="237">
        <v>14</v>
      </c>
      <c r="L5447" s="237"/>
      <c r="M5447" s="288">
        <v>0</v>
      </c>
      <c r="N5447" s="288"/>
      <c r="O5447" s="311">
        <v>0</v>
      </c>
      <c r="P5447" s="298"/>
      <c r="Q5447" s="299">
        <v>14</v>
      </c>
      <c r="R5447" s="299"/>
      <c r="S5447" s="300">
        <v>0</v>
      </c>
      <c r="T5447" s="301"/>
      <c r="U5447" s="246"/>
    </row>
    <row r="5448" spans="1:21" x14ac:dyDescent="0.25">
      <c r="A5448" s="294" t="s">
        <v>11478</v>
      </c>
      <c r="B5448" t="s">
        <v>311</v>
      </c>
      <c r="C5448" t="s">
        <v>312</v>
      </c>
      <c r="D5448" t="s">
        <v>313</v>
      </c>
      <c r="E5448" t="s">
        <v>11479</v>
      </c>
      <c r="F5448" t="s">
        <v>106</v>
      </c>
      <c r="G5448" t="s">
        <v>97</v>
      </c>
      <c r="H5448" t="s">
        <v>833</v>
      </c>
      <c r="I5448" s="200">
        <v>3100</v>
      </c>
      <c r="J5448" s="200"/>
      <c r="K5448" s="237">
        <v>91</v>
      </c>
      <c r="L5448" s="237"/>
      <c r="M5448" s="288">
        <v>34.07</v>
      </c>
      <c r="N5448" s="288"/>
      <c r="O5448" s="311">
        <v>3150</v>
      </c>
      <c r="P5448" s="298"/>
      <c r="Q5448" s="299">
        <v>91</v>
      </c>
      <c r="R5448" s="299"/>
      <c r="S5448" s="300">
        <v>34.619999999999997</v>
      </c>
      <c r="T5448" s="301"/>
      <c r="U5448" s="246"/>
    </row>
    <row r="5449" spans="1:21" x14ac:dyDescent="0.25">
      <c r="A5449" s="294" t="s">
        <v>11480</v>
      </c>
      <c r="B5449" t="s">
        <v>311</v>
      </c>
      <c r="C5449" t="s">
        <v>312</v>
      </c>
      <c r="D5449" t="s">
        <v>313</v>
      </c>
      <c r="E5449" t="s">
        <v>11481</v>
      </c>
      <c r="F5449" t="s">
        <v>106</v>
      </c>
      <c r="G5449" t="s">
        <v>97</v>
      </c>
      <c r="H5449" t="s">
        <v>833</v>
      </c>
      <c r="I5449" s="200">
        <v>4000</v>
      </c>
      <c r="J5449" s="200"/>
      <c r="K5449" s="237">
        <v>155</v>
      </c>
      <c r="L5449" s="237"/>
      <c r="M5449" s="288">
        <v>25.81</v>
      </c>
      <c r="N5449" s="288"/>
      <c r="O5449" s="311">
        <v>4150</v>
      </c>
      <c r="P5449" s="298"/>
      <c r="Q5449" s="299">
        <v>156</v>
      </c>
      <c r="R5449" s="299"/>
      <c r="S5449" s="300">
        <v>26.6</v>
      </c>
      <c r="T5449" s="301"/>
      <c r="U5449" s="246"/>
    </row>
    <row r="5450" spans="1:21" x14ac:dyDescent="0.25">
      <c r="A5450" s="294" t="s">
        <v>11482</v>
      </c>
      <c r="B5450" t="s">
        <v>311</v>
      </c>
      <c r="C5450" t="s">
        <v>312</v>
      </c>
      <c r="D5450" t="s">
        <v>313</v>
      </c>
      <c r="E5450" t="s">
        <v>11483</v>
      </c>
      <c r="F5450" t="s">
        <v>106</v>
      </c>
      <c r="G5450" t="s">
        <v>97</v>
      </c>
      <c r="H5450" t="s">
        <v>896</v>
      </c>
      <c r="I5450" s="200">
        <v>0</v>
      </c>
      <c r="J5450" s="200"/>
      <c r="K5450" s="237">
        <v>36</v>
      </c>
      <c r="L5450" s="237"/>
      <c r="M5450" s="288">
        <v>0</v>
      </c>
      <c r="N5450" s="288"/>
      <c r="O5450" s="311">
        <v>0</v>
      </c>
      <c r="P5450" s="298"/>
      <c r="Q5450" s="299">
        <v>37</v>
      </c>
      <c r="R5450" s="299"/>
      <c r="S5450" s="300">
        <v>0</v>
      </c>
      <c r="T5450" s="301"/>
      <c r="U5450" s="246"/>
    </row>
    <row r="5451" spans="1:21" x14ac:dyDescent="0.25">
      <c r="A5451" s="294" t="s">
        <v>11484</v>
      </c>
      <c r="B5451" t="s">
        <v>311</v>
      </c>
      <c r="C5451" t="s">
        <v>312</v>
      </c>
      <c r="D5451" t="s">
        <v>313</v>
      </c>
      <c r="E5451" t="s">
        <v>11485</v>
      </c>
      <c r="F5451" t="s">
        <v>106</v>
      </c>
      <c r="G5451" t="s">
        <v>97</v>
      </c>
      <c r="H5451" t="s">
        <v>833</v>
      </c>
      <c r="I5451" s="200">
        <v>457343</v>
      </c>
      <c r="J5451" s="200"/>
      <c r="K5451" s="237">
        <v>3860</v>
      </c>
      <c r="L5451" s="237"/>
      <c r="M5451" s="288">
        <v>118.48</v>
      </c>
      <c r="N5451" s="288"/>
      <c r="O5451" s="311">
        <v>614244</v>
      </c>
      <c r="P5451" s="298"/>
      <c r="Q5451" s="299">
        <v>3896</v>
      </c>
      <c r="R5451" s="299"/>
      <c r="S5451" s="300">
        <v>157.66</v>
      </c>
      <c r="T5451" s="301"/>
      <c r="U5451" s="246"/>
    </row>
    <row r="5452" spans="1:21" x14ac:dyDescent="0.25">
      <c r="A5452" s="294" t="s">
        <v>11486</v>
      </c>
      <c r="B5452" t="s">
        <v>311</v>
      </c>
      <c r="C5452" t="s">
        <v>312</v>
      </c>
      <c r="D5452" t="s">
        <v>313</v>
      </c>
      <c r="E5452" t="s">
        <v>11487</v>
      </c>
      <c r="F5452" t="s">
        <v>106</v>
      </c>
      <c r="G5452" t="s">
        <v>97</v>
      </c>
      <c r="H5452" t="s">
        <v>896</v>
      </c>
      <c r="I5452" s="200">
        <v>0</v>
      </c>
      <c r="J5452" s="200"/>
      <c r="K5452" s="237">
        <v>24</v>
      </c>
      <c r="L5452" s="237"/>
      <c r="M5452" s="288">
        <v>0</v>
      </c>
      <c r="N5452" s="288"/>
      <c r="O5452" s="311">
        <v>0</v>
      </c>
      <c r="P5452" s="298"/>
      <c r="Q5452" s="299">
        <v>24</v>
      </c>
      <c r="R5452" s="299"/>
      <c r="S5452" s="300">
        <v>0</v>
      </c>
      <c r="T5452" s="301"/>
      <c r="U5452" s="246"/>
    </row>
    <row r="5453" spans="1:21" x14ac:dyDescent="0.25">
      <c r="A5453" s="294" t="s">
        <v>11488</v>
      </c>
      <c r="B5453" t="s">
        <v>311</v>
      </c>
      <c r="C5453" t="s">
        <v>312</v>
      </c>
      <c r="D5453" t="s">
        <v>313</v>
      </c>
      <c r="E5453" t="s">
        <v>11489</v>
      </c>
      <c r="F5453" t="s">
        <v>106</v>
      </c>
      <c r="G5453" t="s">
        <v>97</v>
      </c>
      <c r="H5453" t="s">
        <v>833</v>
      </c>
      <c r="I5453" s="200">
        <v>3600</v>
      </c>
      <c r="J5453" s="200"/>
      <c r="K5453" s="237">
        <v>136</v>
      </c>
      <c r="L5453" s="237"/>
      <c r="M5453" s="288">
        <v>26.47</v>
      </c>
      <c r="N5453" s="288"/>
      <c r="O5453" s="311">
        <v>3780</v>
      </c>
      <c r="P5453" s="298"/>
      <c r="Q5453" s="299">
        <v>140</v>
      </c>
      <c r="R5453" s="299"/>
      <c r="S5453" s="300">
        <v>27</v>
      </c>
      <c r="T5453" s="301"/>
      <c r="U5453" s="246"/>
    </row>
    <row r="5454" spans="1:21" x14ac:dyDescent="0.25">
      <c r="A5454" s="294" t="s">
        <v>11490</v>
      </c>
      <c r="B5454" t="s">
        <v>311</v>
      </c>
      <c r="C5454" t="s">
        <v>312</v>
      </c>
      <c r="D5454" t="s">
        <v>313</v>
      </c>
      <c r="E5454" t="s">
        <v>11491</v>
      </c>
      <c r="F5454" t="s">
        <v>106</v>
      </c>
      <c r="G5454" t="s">
        <v>97</v>
      </c>
      <c r="H5454" t="s">
        <v>833</v>
      </c>
      <c r="I5454" s="200">
        <v>11000</v>
      </c>
      <c r="J5454" s="200"/>
      <c r="K5454" s="237">
        <v>319</v>
      </c>
      <c r="L5454" s="237"/>
      <c r="M5454" s="288">
        <v>34.479999999999997</v>
      </c>
      <c r="N5454" s="288"/>
      <c r="O5454" s="311">
        <v>11000</v>
      </c>
      <c r="P5454" s="298"/>
      <c r="Q5454" s="299">
        <v>322</v>
      </c>
      <c r="R5454" s="299"/>
      <c r="S5454" s="300">
        <v>34.159999999999997</v>
      </c>
      <c r="T5454" s="301"/>
      <c r="U5454" s="246"/>
    </row>
    <row r="5455" spans="1:21" x14ac:dyDescent="0.25">
      <c r="A5455" s="294" t="s">
        <v>11492</v>
      </c>
      <c r="B5455" t="s">
        <v>311</v>
      </c>
      <c r="C5455" t="s">
        <v>312</v>
      </c>
      <c r="D5455" t="s">
        <v>313</v>
      </c>
      <c r="E5455" t="s">
        <v>11493</v>
      </c>
      <c r="F5455" t="s">
        <v>106</v>
      </c>
      <c r="G5455" t="s">
        <v>97</v>
      </c>
      <c r="H5455" t="s">
        <v>896</v>
      </c>
      <c r="I5455" s="200">
        <v>0</v>
      </c>
      <c r="J5455" s="200"/>
      <c r="K5455" s="237">
        <v>36</v>
      </c>
      <c r="L5455" s="237"/>
      <c r="M5455" s="288">
        <v>0</v>
      </c>
      <c r="N5455" s="288"/>
      <c r="O5455" s="311">
        <v>0</v>
      </c>
      <c r="P5455" s="298"/>
      <c r="Q5455" s="299">
        <v>38</v>
      </c>
      <c r="R5455" s="299"/>
      <c r="S5455" s="300">
        <v>0</v>
      </c>
      <c r="T5455" s="301"/>
      <c r="U5455" s="246"/>
    </row>
    <row r="5456" spans="1:21" x14ac:dyDescent="0.25">
      <c r="A5456" s="294" t="s">
        <v>11494</v>
      </c>
      <c r="B5456" t="s">
        <v>311</v>
      </c>
      <c r="C5456" t="s">
        <v>312</v>
      </c>
      <c r="D5456" t="s">
        <v>313</v>
      </c>
      <c r="E5456" t="s">
        <v>11495</v>
      </c>
      <c r="F5456" t="s">
        <v>106</v>
      </c>
      <c r="G5456" t="s">
        <v>97</v>
      </c>
      <c r="H5456" t="s">
        <v>896</v>
      </c>
      <c r="I5456" s="200">
        <v>0</v>
      </c>
      <c r="J5456" s="200"/>
      <c r="K5456" s="237">
        <v>21</v>
      </c>
      <c r="L5456" s="237"/>
      <c r="M5456" s="288">
        <v>0</v>
      </c>
      <c r="N5456" s="288"/>
      <c r="O5456" s="311">
        <v>0</v>
      </c>
      <c r="P5456" s="298"/>
      <c r="Q5456" s="299">
        <v>21</v>
      </c>
      <c r="R5456" s="299"/>
      <c r="S5456" s="300">
        <v>0</v>
      </c>
      <c r="T5456" s="301"/>
      <c r="U5456" s="246"/>
    </row>
    <row r="5457" spans="1:21" x14ac:dyDescent="0.25">
      <c r="A5457" s="294" t="s">
        <v>11496</v>
      </c>
      <c r="B5457" t="s">
        <v>311</v>
      </c>
      <c r="C5457" t="s">
        <v>312</v>
      </c>
      <c r="D5457" t="s">
        <v>313</v>
      </c>
      <c r="E5457" t="s">
        <v>11497</v>
      </c>
      <c r="F5457" t="s">
        <v>106</v>
      </c>
      <c r="G5457" t="s">
        <v>97</v>
      </c>
      <c r="H5457" t="s">
        <v>833</v>
      </c>
      <c r="I5457" s="200">
        <v>650</v>
      </c>
      <c r="J5457" s="200"/>
      <c r="K5457" s="237">
        <v>15</v>
      </c>
      <c r="L5457" s="237"/>
      <c r="M5457" s="288">
        <v>43.33</v>
      </c>
      <c r="N5457" s="288"/>
      <c r="O5457" s="311">
        <v>500</v>
      </c>
      <c r="P5457" s="298"/>
      <c r="Q5457" s="299">
        <v>15</v>
      </c>
      <c r="R5457" s="299"/>
      <c r="S5457" s="300">
        <v>33.33</v>
      </c>
      <c r="T5457" s="301"/>
      <c r="U5457" s="246"/>
    </row>
    <row r="5458" spans="1:21" x14ac:dyDescent="0.25">
      <c r="A5458" s="294" t="s">
        <v>11498</v>
      </c>
      <c r="B5458" t="s">
        <v>311</v>
      </c>
      <c r="C5458" t="s">
        <v>312</v>
      </c>
      <c r="D5458" t="s">
        <v>313</v>
      </c>
      <c r="E5458" t="s">
        <v>11499</v>
      </c>
      <c r="F5458" t="s">
        <v>106</v>
      </c>
      <c r="G5458" t="s">
        <v>97</v>
      </c>
      <c r="H5458" t="s">
        <v>833</v>
      </c>
      <c r="I5458" s="200">
        <v>11200</v>
      </c>
      <c r="J5458" s="200"/>
      <c r="K5458" s="237">
        <v>247</v>
      </c>
      <c r="L5458" s="237"/>
      <c r="M5458" s="288">
        <v>45.34</v>
      </c>
      <c r="N5458" s="288"/>
      <c r="O5458" s="311">
        <v>11536</v>
      </c>
      <c r="P5458" s="298"/>
      <c r="Q5458" s="299">
        <v>247</v>
      </c>
      <c r="R5458" s="299"/>
      <c r="S5458" s="300">
        <v>46.7</v>
      </c>
      <c r="T5458" s="301"/>
      <c r="U5458" s="246"/>
    </row>
    <row r="5459" spans="1:21" x14ac:dyDescent="0.25">
      <c r="A5459" s="294" t="s">
        <v>11500</v>
      </c>
      <c r="B5459" t="s">
        <v>311</v>
      </c>
      <c r="C5459" t="s">
        <v>312</v>
      </c>
      <c r="D5459" t="s">
        <v>313</v>
      </c>
      <c r="E5459" t="s">
        <v>11501</v>
      </c>
      <c r="F5459" t="s">
        <v>106</v>
      </c>
      <c r="G5459" t="s">
        <v>97</v>
      </c>
      <c r="H5459" t="s">
        <v>833</v>
      </c>
      <c r="I5459" s="200">
        <v>300</v>
      </c>
      <c r="J5459" s="200"/>
      <c r="K5459" s="237">
        <v>31</v>
      </c>
      <c r="L5459" s="237"/>
      <c r="M5459" s="288">
        <v>9.68</v>
      </c>
      <c r="N5459" s="288"/>
      <c r="O5459" s="311">
        <v>300</v>
      </c>
      <c r="P5459" s="298"/>
      <c r="Q5459" s="299">
        <v>30</v>
      </c>
      <c r="R5459" s="299"/>
      <c r="S5459" s="300">
        <v>10</v>
      </c>
      <c r="T5459" s="301"/>
      <c r="U5459" s="246"/>
    </row>
    <row r="5460" spans="1:21" x14ac:dyDescent="0.25">
      <c r="A5460" s="294" t="s">
        <v>11502</v>
      </c>
      <c r="B5460" t="s">
        <v>311</v>
      </c>
      <c r="C5460" t="s">
        <v>312</v>
      </c>
      <c r="D5460" t="s">
        <v>313</v>
      </c>
      <c r="E5460" t="s">
        <v>11503</v>
      </c>
      <c r="F5460" t="s">
        <v>106</v>
      </c>
      <c r="G5460" t="s">
        <v>97</v>
      </c>
      <c r="H5460" t="s">
        <v>833</v>
      </c>
      <c r="I5460" s="200">
        <v>7100</v>
      </c>
      <c r="J5460" s="200"/>
      <c r="K5460" s="237">
        <v>120</v>
      </c>
      <c r="L5460" s="237"/>
      <c r="M5460" s="288">
        <v>59.17</v>
      </c>
      <c r="N5460" s="288"/>
      <c r="O5460" s="311">
        <v>7000</v>
      </c>
      <c r="P5460" s="298"/>
      <c r="Q5460" s="299">
        <v>118</v>
      </c>
      <c r="R5460" s="299"/>
      <c r="S5460" s="300">
        <v>59.32</v>
      </c>
      <c r="T5460" s="301"/>
      <c r="U5460" s="246"/>
    </row>
    <row r="5461" spans="1:21" x14ac:dyDescent="0.25">
      <c r="A5461" s="294" t="s">
        <v>11504</v>
      </c>
      <c r="B5461" t="s">
        <v>311</v>
      </c>
      <c r="C5461" t="s">
        <v>312</v>
      </c>
      <c r="D5461" t="s">
        <v>313</v>
      </c>
      <c r="E5461" t="s">
        <v>11505</v>
      </c>
      <c r="F5461" t="s">
        <v>106</v>
      </c>
      <c r="G5461" t="s">
        <v>97</v>
      </c>
      <c r="H5461" t="s">
        <v>896</v>
      </c>
      <c r="I5461" s="200">
        <v>0</v>
      </c>
      <c r="J5461" s="200"/>
      <c r="K5461" s="237">
        <v>12</v>
      </c>
      <c r="L5461" s="237"/>
      <c r="M5461" s="288">
        <v>0</v>
      </c>
      <c r="N5461" s="288"/>
      <c r="O5461" s="311">
        <v>0</v>
      </c>
      <c r="P5461" s="298"/>
      <c r="Q5461" s="299">
        <v>11</v>
      </c>
      <c r="R5461" s="299"/>
      <c r="S5461" s="300">
        <v>0</v>
      </c>
      <c r="T5461" s="301"/>
      <c r="U5461" s="246"/>
    </row>
    <row r="5462" spans="1:21" x14ac:dyDescent="0.25">
      <c r="A5462" s="294" t="s">
        <v>11506</v>
      </c>
      <c r="B5462" t="s">
        <v>311</v>
      </c>
      <c r="C5462" t="s">
        <v>312</v>
      </c>
      <c r="D5462" t="s">
        <v>313</v>
      </c>
      <c r="E5462" t="s">
        <v>11507</v>
      </c>
      <c r="F5462" t="s">
        <v>106</v>
      </c>
      <c r="G5462" t="s">
        <v>97</v>
      </c>
      <c r="H5462" t="s">
        <v>833</v>
      </c>
      <c r="I5462" s="200">
        <v>6000</v>
      </c>
      <c r="J5462" s="200"/>
      <c r="K5462" s="237">
        <v>149</v>
      </c>
      <c r="L5462" s="237"/>
      <c r="M5462" s="288">
        <v>40.270000000000003</v>
      </c>
      <c r="N5462" s="288"/>
      <c r="O5462" s="311">
        <v>6000</v>
      </c>
      <c r="P5462" s="298"/>
      <c r="Q5462" s="299">
        <v>152</v>
      </c>
      <c r="R5462" s="299"/>
      <c r="S5462" s="300">
        <v>39.47</v>
      </c>
      <c r="T5462" s="301"/>
      <c r="U5462" s="246"/>
    </row>
    <row r="5463" spans="1:21" x14ac:dyDescent="0.25">
      <c r="A5463" s="294" t="s">
        <v>11508</v>
      </c>
      <c r="B5463" t="s">
        <v>311</v>
      </c>
      <c r="C5463" t="s">
        <v>312</v>
      </c>
      <c r="D5463" t="s">
        <v>313</v>
      </c>
      <c r="E5463" t="s">
        <v>11509</v>
      </c>
      <c r="F5463" t="s">
        <v>106</v>
      </c>
      <c r="G5463" t="s">
        <v>97</v>
      </c>
      <c r="H5463" t="s">
        <v>833</v>
      </c>
      <c r="I5463" s="200">
        <v>300</v>
      </c>
      <c r="J5463" s="200"/>
      <c r="K5463" s="237">
        <v>65</v>
      </c>
      <c r="L5463" s="237"/>
      <c r="M5463" s="288">
        <v>4.62</v>
      </c>
      <c r="N5463" s="288"/>
      <c r="O5463" s="311">
        <v>350</v>
      </c>
      <c r="P5463" s="298"/>
      <c r="Q5463" s="299">
        <v>66</v>
      </c>
      <c r="R5463" s="299"/>
      <c r="S5463" s="300">
        <v>5.3</v>
      </c>
      <c r="T5463" s="301"/>
      <c r="U5463" s="246"/>
    </row>
    <row r="5464" spans="1:21" x14ac:dyDescent="0.25">
      <c r="A5464" s="294" t="s">
        <v>11510</v>
      </c>
      <c r="B5464" t="s">
        <v>311</v>
      </c>
      <c r="C5464" t="s">
        <v>312</v>
      </c>
      <c r="D5464" t="s">
        <v>313</v>
      </c>
      <c r="E5464" t="s">
        <v>11511</v>
      </c>
      <c r="F5464" t="s">
        <v>106</v>
      </c>
      <c r="G5464" t="s">
        <v>97</v>
      </c>
      <c r="H5464" t="s">
        <v>833</v>
      </c>
      <c r="I5464" s="200">
        <v>5000</v>
      </c>
      <c r="J5464" s="200"/>
      <c r="K5464" s="237">
        <v>189</v>
      </c>
      <c r="L5464" s="237"/>
      <c r="M5464" s="288">
        <v>26.46</v>
      </c>
      <c r="N5464" s="288"/>
      <c r="O5464" s="311">
        <v>6500</v>
      </c>
      <c r="P5464" s="298"/>
      <c r="Q5464" s="299">
        <v>192</v>
      </c>
      <c r="R5464" s="299"/>
      <c r="S5464" s="300">
        <v>33.85</v>
      </c>
      <c r="T5464" s="301"/>
      <c r="U5464" s="246"/>
    </row>
    <row r="5465" spans="1:21" x14ac:dyDescent="0.25">
      <c r="A5465" s="294" t="s">
        <v>11512</v>
      </c>
      <c r="B5465" t="s">
        <v>311</v>
      </c>
      <c r="C5465" t="s">
        <v>312</v>
      </c>
      <c r="D5465" t="s">
        <v>313</v>
      </c>
      <c r="E5465" t="s">
        <v>11513</v>
      </c>
      <c r="F5465" t="s">
        <v>106</v>
      </c>
      <c r="G5465" t="s">
        <v>97</v>
      </c>
      <c r="H5465" t="s">
        <v>896</v>
      </c>
      <c r="I5465" s="200">
        <v>0</v>
      </c>
      <c r="J5465" s="200"/>
      <c r="K5465" s="237">
        <v>18</v>
      </c>
      <c r="L5465" s="237"/>
      <c r="M5465" s="288">
        <v>0</v>
      </c>
      <c r="N5465" s="288"/>
      <c r="O5465" s="311">
        <v>0</v>
      </c>
      <c r="P5465" s="298"/>
      <c r="Q5465" s="299">
        <v>18</v>
      </c>
      <c r="R5465" s="299"/>
      <c r="S5465" s="300">
        <v>0</v>
      </c>
      <c r="T5465" s="301"/>
      <c r="U5465" s="246"/>
    </row>
    <row r="5466" spans="1:21" x14ac:dyDescent="0.25">
      <c r="A5466" s="294" t="s">
        <v>11514</v>
      </c>
      <c r="B5466" t="s">
        <v>311</v>
      </c>
      <c r="C5466" t="s">
        <v>312</v>
      </c>
      <c r="D5466" t="s">
        <v>313</v>
      </c>
      <c r="E5466" t="s">
        <v>11515</v>
      </c>
      <c r="F5466" t="s">
        <v>106</v>
      </c>
      <c r="G5466" t="s">
        <v>97</v>
      </c>
      <c r="H5466" t="s">
        <v>833</v>
      </c>
      <c r="I5466" s="200">
        <v>32315</v>
      </c>
      <c r="J5466" s="200"/>
      <c r="K5466" s="237">
        <v>553</v>
      </c>
      <c r="L5466" s="237"/>
      <c r="M5466" s="288">
        <v>58.44</v>
      </c>
      <c r="N5466" s="288"/>
      <c r="O5466" s="311">
        <v>34178</v>
      </c>
      <c r="P5466" s="298"/>
      <c r="Q5466" s="299">
        <v>557</v>
      </c>
      <c r="R5466" s="299"/>
      <c r="S5466" s="300">
        <v>61.36</v>
      </c>
      <c r="T5466" s="301"/>
      <c r="U5466" s="246"/>
    </row>
    <row r="5467" spans="1:21" x14ac:dyDescent="0.25">
      <c r="A5467" s="294" t="s">
        <v>11516</v>
      </c>
      <c r="B5467" t="s">
        <v>311</v>
      </c>
      <c r="C5467" t="s">
        <v>312</v>
      </c>
      <c r="D5467" t="s">
        <v>313</v>
      </c>
      <c r="E5467" t="s">
        <v>11517</v>
      </c>
      <c r="F5467" t="s">
        <v>106</v>
      </c>
      <c r="G5467" t="s">
        <v>97</v>
      </c>
      <c r="H5467" t="s">
        <v>833</v>
      </c>
      <c r="I5467" s="200">
        <v>20437</v>
      </c>
      <c r="J5467" s="200"/>
      <c r="K5467" s="237">
        <v>461</v>
      </c>
      <c r="L5467" s="237"/>
      <c r="M5467" s="288">
        <v>44.33</v>
      </c>
      <c r="N5467" s="288"/>
      <c r="O5467" s="311">
        <v>23000</v>
      </c>
      <c r="P5467" s="298"/>
      <c r="Q5467" s="299">
        <v>464</v>
      </c>
      <c r="R5467" s="299"/>
      <c r="S5467" s="300">
        <v>49.57</v>
      </c>
      <c r="T5467" s="301"/>
      <c r="U5467" s="246"/>
    </row>
    <row r="5468" spans="1:21" x14ac:dyDescent="0.25">
      <c r="A5468" s="294" t="s">
        <v>11518</v>
      </c>
      <c r="B5468" t="s">
        <v>311</v>
      </c>
      <c r="C5468" t="s">
        <v>312</v>
      </c>
      <c r="D5468" t="s">
        <v>313</v>
      </c>
      <c r="E5468" t="s">
        <v>11519</v>
      </c>
      <c r="F5468" t="s">
        <v>106</v>
      </c>
      <c r="G5468" t="s">
        <v>97</v>
      </c>
      <c r="H5468" t="s">
        <v>833</v>
      </c>
      <c r="I5468" s="200">
        <v>2765</v>
      </c>
      <c r="J5468" s="200"/>
      <c r="K5468" s="237">
        <v>113</v>
      </c>
      <c r="L5468" s="237"/>
      <c r="M5468" s="288">
        <v>24.47</v>
      </c>
      <c r="N5468" s="288"/>
      <c r="O5468" s="311">
        <v>2765</v>
      </c>
      <c r="P5468" s="298"/>
      <c r="Q5468" s="299">
        <v>113</v>
      </c>
      <c r="R5468" s="299"/>
      <c r="S5468" s="300">
        <v>24.47</v>
      </c>
      <c r="T5468" s="301"/>
      <c r="U5468" s="246"/>
    </row>
    <row r="5469" spans="1:21" x14ac:dyDescent="0.25">
      <c r="A5469" s="294" t="s">
        <v>11520</v>
      </c>
      <c r="B5469" t="s">
        <v>311</v>
      </c>
      <c r="C5469" t="s">
        <v>312</v>
      </c>
      <c r="D5469" t="s">
        <v>313</v>
      </c>
      <c r="E5469" t="s">
        <v>11521</v>
      </c>
      <c r="F5469" t="s">
        <v>106</v>
      </c>
      <c r="G5469" t="s">
        <v>97</v>
      </c>
      <c r="H5469" t="s">
        <v>833</v>
      </c>
      <c r="I5469" s="200">
        <v>2212</v>
      </c>
      <c r="J5469" s="200"/>
      <c r="K5469" s="237">
        <v>96</v>
      </c>
      <c r="L5469" s="237"/>
      <c r="M5469" s="288">
        <v>23.04</v>
      </c>
      <c r="N5469" s="288"/>
      <c r="O5469" s="311">
        <v>2320</v>
      </c>
      <c r="P5469" s="298"/>
      <c r="Q5469" s="299">
        <v>96</v>
      </c>
      <c r="R5469" s="299"/>
      <c r="S5469" s="300">
        <v>24.17</v>
      </c>
      <c r="T5469" s="301"/>
      <c r="U5469" s="246"/>
    </row>
    <row r="5470" spans="1:21" x14ac:dyDescent="0.25">
      <c r="A5470" s="294" t="s">
        <v>11522</v>
      </c>
      <c r="B5470" t="s">
        <v>311</v>
      </c>
      <c r="C5470" t="s">
        <v>312</v>
      </c>
      <c r="D5470" t="s">
        <v>313</v>
      </c>
      <c r="E5470" t="s">
        <v>11523</v>
      </c>
      <c r="F5470" t="s">
        <v>106</v>
      </c>
      <c r="G5470" t="s">
        <v>97</v>
      </c>
      <c r="H5470" t="s">
        <v>896</v>
      </c>
      <c r="I5470" s="200">
        <v>0</v>
      </c>
      <c r="J5470" s="200"/>
      <c r="K5470" s="237">
        <v>58</v>
      </c>
      <c r="L5470" s="237"/>
      <c r="M5470" s="288">
        <v>0</v>
      </c>
      <c r="N5470" s="288"/>
      <c r="O5470" s="311">
        <v>0</v>
      </c>
      <c r="P5470" s="298"/>
      <c r="Q5470" s="299">
        <v>57</v>
      </c>
      <c r="R5470" s="299"/>
      <c r="S5470" s="300">
        <v>0</v>
      </c>
      <c r="T5470" s="301"/>
      <c r="U5470" s="246"/>
    </row>
    <row r="5471" spans="1:21" x14ac:dyDescent="0.25">
      <c r="A5471" s="294" t="s">
        <v>11524</v>
      </c>
      <c r="B5471" t="s">
        <v>311</v>
      </c>
      <c r="C5471" t="s">
        <v>312</v>
      </c>
      <c r="D5471" t="s">
        <v>313</v>
      </c>
      <c r="E5471" t="s">
        <v>11525</v>
      </c>
      <c r="F5471" t="s">
        <v>106</v>
      </c>
      <c r="G5471" t="s">
        <v>97</v>
      </c>
      <c r="H5471" t="s">
        <v>896</v>
      </c>
      <c r="I5471" s="200">
        <v>0</v>
      </c>
      <c r="J5471" s="200"/>
      <c r="K5471" s="237">
        <v>28</v>
      </c>
      <c r="L5471" s="237"/>
      <c r="M5471" s="288">
        <v>0</v>
      </c>
      <c r="N5471" s="288"/>
      <c r="O5471" s="311">
        <v>0</v>
      </c>
      <c r="P5471" s="298"/>
      <c r="Q5471" s="299">
        <v>30</v>
      </c>
      <c r="R5471" s="299"/>
      <c r="S5471" s="300">
        <v>0</v>
      </c>
      <c r="T5471" s="301"/>
      <c r="U5471" s="246"/>
    </row>
    <row r="5472" spans="1:21" x14ac:dyDescent="0.25">
      <c r="A5472" s="294" t="s">
        <v>11526</v>
      </c>
      <c r="B5472" t="s">
        <v>311</v>
      </c>
      <c r="C5472" t="s">
        <v>312</v>
      </c>
      <c r="D5472" t="s">
        <v>313</v>
      </c>
      <c r="E5472" t="s">
        <v>11527</v>
      </c>
      <c r="F5472" t="s">
        <v>106</v>
      </c>
      <c r="G5472" t="s">
        <v>97</v>
      </c>
      <c r="H5472" t="s">
        <v>896</v>
      </c>
      <c r="I5472" s="200">
        <v>0</v>
      </c>
      <c r="J5472" s="200"/>
      <c r="K5472" s="237">
        <v>26</v>
      </c>
      <c r="L5472" s="237"/>
      <c r="M5472" s="288">
        <v>0</v>
      </c>
      <c r="N5472" s="288"/>
      <c r="O5472" s="311">
        <v>0</v>
      </c>
      <c r="P5472" s="298"/>
      <c r="Q5472" s="299">
        <v>26</v>
      </c>
      <c r="R5472" s="299"/>
      <c r="S5472" s="300">
        <v>0</v>
      </c>
      <c r="T5472" s="301"/>
      <c r="U5472" s="246"/>
    </row>
    <row r="5473" spans="1:21" x14ac:dyDescent="0.25">
      <c r="A5473" s="294" t="s">
        <v>11528</v>
      </c>
      <c r="B5473" t="s">
        <v>311</v>
      </c>
      <c r="C5473" t="s">
        <v>312</v>
      </c>
      <c r="D5473" t="s">
        <v>313</v>
      </c>
      <c r="E5473" t="s">
        <v>11529</v>
      </c>
      <c r="F5473" t="s">
        <v>106</v>
      </c>
      <c r="G5473" t="s">
        <v>97</v>
      </c>
      <c r="H5473" t="s">
        <v>896</v>
      </c>
      <c r="I5473" s="200">
        <v>0</v>
      </c>
      <c r="J5473" s="200"/>
      <c r="K5473" s="237">
        <v>67</v>
      </c>
      <c r="L5473" s="237"/>
      <c r="M5473" s="288">
        <v>0</v>
      </c>
      <c r="N5473" s="288"/>
      <c r="O5473" s="311">
        <v>0</v>
      </c>
      <c r="P5473" s="298"/>
      <c r="Q5473" s="299">
        <v>65</v>
      </c>
      <c r="R5473" s="299"/>
      <c r="S5473" s="300">
        <v>0</v>
      </c>
      <c r="T5473" s="301"/>
      <c r="U5473" s="246"/>
    </row>
    <row r="5474" spans="1:21" x14ac:dyDescent="0.25">
      <c r="A5474" s="294" t="s">
        <v>11530</v>
      </c>
      <c r="B5474" t="s">
        <v>311</v>
      </c>
      <c r="C5474" t="s">
        <v>312</v>
      </c>
      <c r="D5474" t="s">
        <v>313</v>
      </c>
      <c r="E5474" t="s">
        <v>11531</v>
      </c>
      <c r="F5474" t="s">
        <v>106</v>
      </c>
      <c r="G5474" t="s">
        <v>97</v>
      </c>
      <c r="H5474" t="s">
        <v>833</v>
      </c>
      <c r="I5474" s="200">
        <v>2000</v>
      </c>
      <c r="J5474" s="200"/>
      <c r="K5474" s="237">
        <v>83</v>
      </c>
      <c r="L5474" s="237"/>
      <c r="M5474" s="288">
        <v>24.1</v>
      </c>
      <c r="N5474" s="288"/>
      <c r="O5474" s="311">
        <v>2000</v>
      </c>
      <c r="P5474" s="298"/>
      <c r="Q5474" s="299">
        <v>79</v>
      </c>
      <c r="R5474" s="299"/>
      <c r="S5474" s="300">
        <v>25.32</v>
      </c>
      <c r="T5474" s="301"/>
      <c r="U5474" s="246"/>
    </row>
    <row r="5475" spans="1:21" x14ac:dyDescent="0.25">
      <c r="A5475" s="294" t="s">
        <v>11532</v>
      </c>
      <c r="B5475" t="s">
        <v>311</v>
      </c>
      <c r="C5475" t="s">
        <v>312</v>
      </c>
      <c r="D5475" t="s">
        <v>313</v>
      </c>
      <c r="E5475" t="s">
        <v>11533</v>
      </c>
      <c r="F5475" t="s">
        <v>106</v>
      </c>
      <c r="G5475" t="s">
        <v>97</v>
      </c>
      <c r="H5475" t="s">
        <v>896</v>
      </c>
      <c r="I5475" s="200">
        <v>0</v>
      </c>
      <c r="J5475" s="200"/>
      <c r="K5475" s="237">
        <v>7</v>
      </c>
      <c r="L5475" s="237"/>
      <c r="M5475" s="288">
        <v>0</v>
      </c>
      <c r="N5475" s="288"/>
      <c r="O5475" s="311">
        <v>0</v>
      </c>
      <c r="P5475" s="298"/>
      <c r="Q5475" s="299">
        <v>7</v>
      </c>
      <c r="R5475" s="299"/>
      <c r="S5475" s="300">
        <v>0</v>
      </c>
      <c r="T5475" s="301"/>
      <c r="U5475" s="246"/>
    </row>
    <row r="5476" spans="1:21" x14ac:dyDescent="0.25">
      <c r="A5476" s="294" t="s">
        <v>11534</v>
      </c>
      <c r="B5476" t="s">
        <v>311</v>
      </c>
      <c r="C5476" t="s">
        <v>312</v>
      </c>
      <c r="D5476" t="s">
        <v>313</v>
      </c>
      <c r="E5476" t="s">
        <v>11535</v>
      </c>
      <c r="F5476" t="s">
        <v>106</v>
      </c>
      <c r="G5476" t="s">
        <v>97</v>
      </c>
      <c r="H5476" t="s">
        <v>833</v>
      </c>
      <c r="I5476" s="200">
        <v>2700</v>
      </c>
      <c r="J5476" s="200"/>
      <c r="K5476" s="237">
        <v>247</v>
      </c>
      <c r="L5476" s="237"/>
      <c r="M5476" s="288">
        <v>10.93</v>
      </c>
      <c r="N5476" s="288"/>
      <c r="O5476" s="311">
        <v>2700</v>
      </c>
      <c r="P5476" s="298"/>
      <c r="Q5476" s="299">
        <v>248</v>
      </c>
      <c r="R5476" s="299"/>
      <c r="S5476" s="300">
        <v>10.89</v>
      </c>
      <c r="T5476" s="301"/>
      <c r="U5476" s="246"/>
    </row>
    <row r="5477" spans="1:21" x14ac:dyDescent="0.25">
      <c r="A5477" s="294" t="s">
        <v>11536</v>
      </c>
      <c r="B5477" t="s">
        <v>311</v>
      </c>
      <c r="C5477" t="s">
        <v>312</v>
      </c>
      <c r="D5477" t="s">
        <v>313</v>
      </c>
      <c r="E5477" t="s">
        <v>11537</v>
      </c>
      <c r="F5477" t="s">
        <v>106</v>
      </c>
      <c r="G5477" t="s">
        <v>97</v>
      </c>
      <c r="H5477" t="s">
        <v>833</v>
      </c>
      <c r="I5477" s="200">
        <v>9000</v>
      </c>
      <c r="J5477" s="200"/>
      <c r="K5477" s="237">
        <v>194</v>
      </c>
      <c r="L5477" s="237"/>
      <c r="M5477" s="288">
        <v>46.39</v>
      </c>
      <c r="N5477" s="288"/>
      <c r="O5477" s="311">
        <v>9000</v>
      </c>
      <c r="P5477" s="298"/>
      <c r="Q5477" s="299">
        <v>195</v>
      </c>
      <c r="R5477" s="299"/>
      <c r="S5477" s="300">
        <v>46.15</v>
      </c>
      <c r="T5477" s="301"/>
      <c r="U5477" s="246"/>
    </row>
    <row r="5478" spans="1:21" x14ac:dyDescent="0.25">
      <c r="A5478" s="294" t="s">
        <v>11538</v>
      </c>
      <c r="B5478" t="s">
        <v>311</v>
      </c>
      <c r="C5478" t="s">
        <v>312</v>
      </c>
      <c r="D5478" t="s">
        <v>313</v>
      </c>
      <c r="E5478" t="s">
        <v>11539</v>
      </c>
      <c r="F5478" t="s">
        <v>106</v>
      </c>
      <c r="G5478" t="s">
        <v>97</v>
      </c>
      <c r="H5478" t="s">
        <v>896</v>
      </c>
      <c r="I5478" s="200">
        <v>0</v>
      </c>
      <c r="J5478" s="200"/>
      <c r="K5478" s="237">
        <v>34</v>
      </c>
      <c r="L5478" s="237"/>
      <c r="M5478" s="288">
        <v>0</v>
      </c>
      <c r="N5478" s="288"/>
      <c r="O5478" s="311">
        <v>0</v>
      </c>
      <c r="P5478" s="298"/>
      <c r="Q5478" s="299">
        <v>34</v>
      </c>
      <c r="R5478" s="299"/>
      <c r="S5478" s="300">
        <v>0</v>
      </c>
      <c r="T5478" s="301"/>
      <c r="U5478" s="246"/>
    </row>
    <row r="5479" spans="1:21" x14ac:dyDescent="0.25">
      <c r="A5479" s="294" t="s">
        <v>11540</v>
      </c>
      <c r="B5479" t="s">
        <v>311</v>
      </c>
      <c r="C5479" t="s">
        <v>312</v>
      </c>
      <c r="D5479" t="s">
        <v>313</v>
      </c>
      <c r="E5479" t="s">
        <v>11541</v>
      </c>
      <c r="F5479" t="s">
        <v>106</v>
      </c>
      <c r="G5479" t="s">
        <v>97</v>
      </c>
      <c r="H5479" t="s">
        <v>833</v>
      </c>
      <c r="I5479" s="200">
        <v>1900</v>
      </c>
      <c r="J5479" s="200"/>
      <c r="K5479" s="237">
        <v>102</v>
      </c>
      <c r="L5479" s="237"/>
      <c r="M5479" s="288">
        <v>18.63</v>
      </c>
      <c r="N5479" s="288"/>
      <c r="O5479" s="311">
        <v>1995</v>
      </c>
      <c r="P5479" s="298"/>
      <c r="Q5479" s="299">
        <v>107</v>
      </c>
      <c r="R5479" s="299"/>
      <c r="S5479" s="300">
        <v>18.64</v>
      </c>
      <c r="T5479" s="301"/>
      <c r="U5479" s="246"/>
    </row>
    <row r="5480" spans="1:21" x14ac:dyDescent="0.25">
      <c r="A5480" s="294" t="s">
        <v>11542</v>
      </c>
      <c r="B5480" t="s">
        <v>311</v>
      </c>
      <c r="C5480" t="s">
        <v>312</v>
      </c>
      <c r="D5480" t="s">
        <v>313</v>
      </c>
      <c r="E5480" t="s">
        <v>11543</v>
      </c>
      <c r="F5480" t="s">
        <v>106</v>
      </c>
      <c r="G5480" t="s">
        <v>97</v>
      </c>
      <c r="H5480" t="s">
        <v>896</v>
      </c>
      <c r="I5480" s="200">
        <v>0</v>
      </c>
      <c r="J5480" s="200"/>
      <c r="K5480" s="237">
        <v>17</v>
      </c>
      <c r="L5480" s="237"/>
      <c r="M5480" s="288">
        <v>0</v>
      </c>
      <c r="N5480" s="288"/>
      <c r="O5480" s="311">
        <v>0</v>
      </c>
      <c r="P5480" s="298"/>
      <c r="Q5480" s="299">
        <v>16</v>
      </c>
      <c r="R5480" s="299"/>
      <c r="S5480" s="300">
        <v>0</v>
      </c>
      <c r="T5480" s="301"/>
      <c r="U5480" s="246"/>
    </row>
    <row r="5481" spans="1:21" x14ac:dyDescent="0.25">
      <c r="A5481" s="294" t="s">
        <v>11544</v>
      </c>
      <c r="B5481" t="s">
        <v>311</v>
      </c>
      <c r="C5481" t="s">
        <v>312</v>
      </c>
      <c r="D5481" t="s">
        <v>313</v>
      </c>
      <c r="E5481" t="s">
        <v>11545</v>
      </c>
      <c r="F5481" t="s">
        <v>106</v>
      </c>
      <c r="G5481" t="s">
        <v>97</v>
      </c>
      <c r="H5481" t="s">
        <v>833</v>
      </c>
      <c r="I5481" s="200">
        <v>60000</v>
      </c>
      <c r="J5481" s="200"/>
      <c r="K5481" s="237">
        <v>696</v>
      </c>
      <c r="L5481" s="237"/>
      <c r="M5481" s="288">
        <v>86.21</v>
      </c>
      <c r="N5481" s="288"/>
      <c r="O5481" s="311">
        <v>63000</v>
      </c>
      <c r="P5481" s="298"/>
      <c r="Q5481" s="299">
        <v>696</v>
      </c>
      <c r="R5481" s="299"/>
      <c r="S5481" s="300">
        <v>90.52</v>
      </c>
      <c r="T5481" s="301"/>
      <c r="U5481" s="246"/>
    </row>
    <row r="5482" spans="1:21" x14ac:dyDescent="0.25">
      <c r="A5482" s="294" t="s">
        <v>11546</v>
      </c>
      <c r="B5482" t="s">
        <v>311</v>
      </c>
      <c r="C5482" t="s">
        <v>312</v>
      </c>
      <c r="D5482" t="s">
        <v>313</v>
      </c>
      <c r="E5482" t="s">
        <v>11547</v>
      </c>
      <c r="F5482" t="s">
        <v>106</v>
      </c>
      <c r="G5482" t="s">
        <v>97</v>
      </c>
      <c r="H5482" t="s">
        <v>833</v>
      </c>
      <c r="I5482" s="200">
        <v>469290</v>
      </c>
      <c r="J5482" s="200"/>
      <c r="K5482" s="237">
        <v>5649</v>
      </c>
      <c r="L5482" s="237"/>
      <c r="M5482" s="288">
        <v>83.07</v>
      </c>
      <c r="N5482" s="288"/>
      <c r="O5482" s="311">
        <v>498037</v>
      </c>
      <c r="P5482" s="298"/>
      <c r="Q5482" s="299">
        <v>5723</v>
      </c>
      <c r="R5482" s="299"/>
      <c r="S5482" s="300">
        <v>87.02</v>
      </c>
      <c r="T5482" s="301"/>
      <c r="U5482" s="246"/>
    </row>
    <row r="5483" spans="1:21" x14ac:dyDescent="0.25">
      <c r="A5483" s="294" t="s">
        <v>11548</v>
      </c>
      <c r="B5483" t="s">
        <v>311</v>
      </c>
      <c r="C5483" t="s">
        <v>312</v>
      </c>
      <c r="D5483" t="s">
        <v>313</v>
      </c>
      <c r="E5483" t="s">
        <v>11549</v>
      </c>
      <c r="F5483" t="s">
        <v>106</v>
      </c>
      <c r="G5483" t="s">
        <v>97</v>
      </c>
      <c r="H5483" t="s">
        <v>896</v>
      </c>
      <c r="I5483" s="200">
        <v>0</v>
      </c>
      <c r="J5483" s="200"/>
      <c r="K5483" s="237">
        <v>56</v>
      </c>
      <c r="L5483" s="237"/>
      <c r="M5483" s="288">
        <v>0</v>
      </c>
      <c r="N5483" s="288"/>
      <c r="O5483" s="311">
        <v>0</v>
      </c>
      <c r="P5483" s="298"/>
      <c r="Q5483" s="299">
        <v>56</v>
      </c>
      <c r="R5483" s="299"/>
      <c r="S5483" s="300">
        <v>0</v>
      </c>
      <c r="T5483" s="301"/>
      <c r="U5483" s="246"/>
    </row>
    <row r="5484" spans="1:21" x14ac:dyDescent="0.25">
      <c r="A5484" s="294" t="s">
        <v>11550</v>
      </c>
      <c r="B5484" t="s">
        <v>311</v>
      </c>
      <c r="C5484" t="s">
        <v>312</v>
      </c>
      <c r="D5484" t="s">
        <v>313</v>
      </c>
      <c r="E5484" t="s">
        <v>11551</v>
      </c>
      <c r="F5484" t="s">
        <v>106</v>
      </c>
      <c r="G5484" t="s">
        <v>97</v>
      </c>
      <c r="H5484" t="s">
        <v>833</v>
      </c>
      <c r="I5484" s="200">
        <v>7000</v>
      </c>
      <c r="J5484" s="200"/>
      <c r="K5484" s="237">
        <v>182</v>
      </c>
      <c r="L5484" s="237"/>
      <c r="M5484" s="288">
        <v>38.46</v>
      </c>
      <c r="N5484" s="288"/>
      <c r="O5484" s="311">
        <v>7750</v>
      </c>
      <c r="P5484" s="298"/>
      <c r="Q5484" s="299">
        <v>184</v>
      </c>
      <c r="R5484" s="299"/>
      <c r="S5484" s="300">
        <v>42.12</v>
      </c>
      <c r="T5484" s="301"/>
      <c r="U5484" s="246"/>
    </row>
    <row r="5485" spans="1:21" x14ac:dyDescent="0.25">
      <c r="A5485" s="294" t="s">
        <v>11552</v>
      </c>
      <c r="B5485" t="s">
        <v>311</v>
      </c>
      <c r="C5485" t="s">
        <v>312</v>
      </c>
      <c r="D5485" t="s">
        <v>313</v>
      </c>
      <c r="E5485" t="s">
        <v>11553</v>
      </c>
      <c r="F5485" t="s">
        <v>106</v>
      </c>
      <c r="G5485" t="s">
        <v>97</v>
      </c>
      <c r="H5485" t="s">
        <v>896</v>
      </c>
      <c r="I5485" s="200">
        <v>0</v>
      </c>
      <c r="J5485" s="200"/>
      <c r="K5485" s="237">
        <v>24</v>
      </c>
      <c r="L5485" s="237"/>
      <c r="M5485" s="288">
        <v>0</v>
      </c>
      <c r="N5485" s="288"/>
      <c r="O5485" s="311">
        <v>0</v>
      </c>
      <c r="P5485" s="298"/>
      <c r="Q5485" s="299">
        <v>23</v>
      </c>
      <c r="R5485" s="299"/>
      <c r="S5485" s="300">
        <v>0</v>
      </c>
      <c r="T5485" s="301"/>
      <c r="U5485" s="246"/>
    </row>
    <row r="5486" spans="1:21" x14ac:dyDescent="0.25">
      <c r="A5486" s="294" t="s">
        <v>11554</v>
      </c>
      <c r="B5486" t="s">
        <v>311</v>
      </c>
      <c r="C5486" t="s">
        <v>312</v>
      </c>
      <c r="D5486" t="s">
        <v>313</v>
      </c>
      <c r="E5486" t="s">
        <v>11555</v>
      </c>
      <c r="F5486" t="s">
        <v>106</v>
      </c>
      <c r="G5486" t="s">
        <v>97</v>
      </c>
      <c r="H5486" t="s">
        <v>833</v>
      </c>
      <c r="I5486" s="200">
        <v>1000</v>
      </c>
      <c r="J5486" s="200"/>
      <c r="K5486" s="237">
        <v>87</v>
      </c>
      <c r="L5486" s="237"/>
      <c r="M5486" s="288">
        <v>11.49</v>
      </c>
      <c r="N5486" s="288"/>
      <c r="O5486" s="311">
        <v>1000</v>
      </c>
      <c r="P5486" s="298"/>
      <c r="Q5486" s="299">
        <v>85</v>
      </c>
      <c r="R5486" s="299"/>
      <c r="S5486" s="300">
        <v>11.76</v>
      </c>
      <c r="T5486" s="301"/>
      <c r="U5486" s="246"/>
    </row>
    <row r="5487" spans="1:21" x14ac:dyDescent="0.25">
      <c r="A5487" s="294" t="s">
        <v>11556</v>
      </c>
      <c r="B5487" t="s">
        <v>311</v>
      </c>
      <c r="C5487" t="s">
        <v>312</v>
      </c>
      <c r="D5487" t="s">
        <v>313</v>
      </c>
      <c r="E5487" t="s">
        <v>11557</v>
      </c>
      <c r="F5487" t="s">
        <v>106</v>
      </c>
      <c r="G5487" t="s">
        <v>97</v>
      </c>
      <c r="H5487" t="s">
        <v>896</v>
      </c>
      <c r="I5487" s="200">
        <v>0</v>
      </c>
      <c r="J5487" s="200"/>
      <c r="K5487" s="237">
        <v>31</v>
      </c>
      <c r="L5487" s="237"/>
      <c r="M5487" s="288">
        <v>0</v>
      </c>
      <c r="N5487" s="288"/>
      <c r="O5487" s="311">
        <v>0</v>
      </c>
      <c r="P5487" s="298"/>
      <c r="Q5487" s="299">
        <v>27</v>
      </c>
      <c r="R5487" s="299"/>
      <c r="S5487" s="300">
        <v>0</v>
      </c>
      <c r="T5487" s="301"/>
      <c r="U5487" s="246"/>
    </row>
    <row r="5488" spans="1:21" x14ac:dyDescent="0.25">
      <c r="A5488" s="294" t="s">
        <v>11558</v>
      </c>
      <c r="B5488" t="s">
        <v>311</v>
      </c>
      <c r="C5488" t="s">
        <v>312</v>
      </c>
      <c r="D5488" t="s">
        <v>313</v>
      </c>
      <c r="E5488" t="s">
        <v>11559</v>
      </c>
      <c r="F5488" t="s">
        <v>106</v>
      </c>
      <c r="G5488" t="s">
        <v>97</v>
      </c>
      <c r="H5488" t="s">
        <v>833</v>
      </c>
      <c r="I5488" s="200">
        <v>3625</v>
      </c>
      <c r="J5488" s="200"/>
      <c r="K5488" s="237">
        <v>73</v>
      </c>
      <c r="L5488" s="237"/>
      <c r="M5488" s="288">
        <v>49.66</v>
      </c>
      <c r="N5488" s="288"/>
      <c r="O5488" s="311">
        <v>3900</v>
      </c>
      <c r="P5488" s="298"/>
      <c r="Q5488" s="299">
        <v>71</v>
      </c>
      <c r="R5488" s="299"/>
      <c r="S5488" s="300">
        <v>54.93</v>
      </c>
      <c r="T5488" s="301"/>
      <c r="U5488" s="246"/>
    </row>
    <row r="5489" spans="1:21" x14ac:dyDescent="0.25">
      <c r="A5489" s="294" t="s">
        <v>11560</v>
      </c>
      <c r="B5489" t="s">
        <v>311</v>
      </c>
      <c r="C5489" t="s">
        <v>312</v>
      </c>
      <c r="D5489" t="s">
        <v>313</v>
      </c>
      <c r="E5489" t="s">
        <v>11561</v>
      </c>
      <c r="F5489" t="s">
        <v>106</v>
      </c>
      <c r="G5489" t="s">
        <v>97</v>
      </c>
      <c r="H5489" t="s">
        <v>833</v>
      </c>
      <c r="I5489" s="200">
        <v>600</v>
      </c>
      <c r="J5489" s="200"/>
      <c r="K5489" s="237">
        <v>64</v>
      </c>
      <c r="L5489" s="237"/>
      <c r="M5489" s="288">
        <v>9.3800000000000008</v>
      </c>
      <c r="N5489" s="288"/>
      <c r="O5489" s="311">
        <v>600</v>
      </c>
      <c r="P5489" s="298"/>
      <c r="Q5489" s="299">
        <v>64</v>
      </c>
      <c r="R5489" s="299"/>
      <c r="S5489" s="300">
        <v>9.3800000000000008</v>
      </c>
      <c r="T5489" s="301"/>
      <c r="U5489" s="246"/>
    </row>
    <row r="5490" spans="1:21" x14ac:dyDescent="0.25">
      <c r="A5490" s="294" t="s">
        <v>11562</v>
      </c>
      <c r="B5490" t="s">
        <v>311</v>
      </c>
      <c r="C5490" t="s">
        <v>312</v>
      </c>
      <c r="D5490" t="s">
        <v>313</v>
      </c>
      <c r="E5490" t="s">
        <v>11563</v>
      </c>
      <c r="F5490" t="s">
        <v>106</v>
      </c>
      <c r="G5490" t="s">
        <v>97</v>
      </c>
      <c r="H5490" t="s">
        <v>833</v>
      </c>
      <c r="I5490" s="200">
        <v>86885</v>
      </c>
      <c r="J5490" s="200"/>
      <c r="K5490" s="237">
        <v>897</v>
      </c>
      <c r="L5490" s="237"/>
      <c r="M5490" s="288">
        <v>96.86</v>
      </c>
      <c r="N5490" s="288"/>
      <c r="O5490" s="311">
        <v>86885</v>
      </c>
      <c r="P5490" s="298"/>
      <c r="Q5490" s="299">
        <v>908</v>
      </c>
      <c r="R5490" s="299"/>
      <c r="S5490" s="300">
        <v>95.69</v>
      </c>
      <c r="T5490" s="301"/>
      <c r="U5490" s="246"/>
    </row>
    <row r="5491" spans="1:21" x14ac:dyDescent="0.25">
      <c r="A5491" s="294" t="s">
        <v>11564</v>
      </c>
      <c r="B5491" t="s">
        <v>311</v>
      </c>
      <c r="C5491" t="s">
        <v>312</v>
      </c>
      <c r="D5491" t="s">
        <v>313</v>
      </c>
      <c r="E5491" t="s">
        <v>11565</v>
      </c>
      <c r="F5491" t="s">
        <v>106</v>
      </c>
      <c r="G5491" t="s">
        <v>97</v>
      </c>
      <c r="H5491" t="s">
        <v>896</v>
      </c>
      <c r="I5491" s="200">
        <v>0</v>
      </c>
      <c r="J5491" s="200"/>
      <c r="K5491" s="237">
        <v>14</v>
      </c>
      <c r="L5491" s="237"/>
      <c r="M5491" s="288">
        <v>0</v>
      </c>
      <c r="N5491" s="288"/>
      <c r="O5491" s="311">
        <v>0</v>
      </c>
      <c r="P5491" s="298"/>
      <c r="Q5491" s="299">
        <v>13</v>
      </c>
      <c r="R5491" s="299"/>
      <c r="S5491" s="300">
        <v>0</v>
      </c>
      <c r="T5491" s="301"/>
      <c r="U5491" s="246"/>
    </row>
    <row r="5492" spans="1:21" x14ac:dyDescent="0.25">
      <c r="A5492" s="294" t="s">
        <v>11566</v>
      </c>
      <c r="B5492" t="s">
        <v>311</v>
      </c>
      <c r="C5492" t="s">
        <v>312</v>
      </c>
      <c r="D5492" t="s">
        <v>313</v>
      </c>
      <c r="E5492" t="s">
        <v>11567</v>
      </c>
      <c r="F5492" t="s">
        <v>106</v>
      </c>
      <c r="G5492" t="s">
        <v>97</v>
      </c>
      <c r="H5492" t="s">
        <v>896</v>
      </c>
      <c r="I5492" s="200">
        <v>0</v>
      </c>
      <c r="J5492" s="200"/>
      <c r="K5492" s="237">
        <v>22</v>
      </c>
      <c r="L5492" s="237"/>
      <c r="M5492" s="288">
        <v>0</v>
      </c>
      <c r="N5492" s="288"/>
      <c r="O5492" s="311">
        <v>0</v>
      </c>
      <c r="P5492" s="298"/>
      <c r="Q5492" s="299">
        <v>21</v>
      </c>
      <c r="R5492" s="299"/>
      <c r="S5492" s="300">
        <v>0</v>
      </c>
      <c r="T5492" s="301"/>
      <c r="U5492" s="246"/>
    </row>
    <row r="5493" spans="1:21" x14ac:dyDescent="0.25">
      <c r="A5493" s="294" t="s">
        <v>11568</v>
      </c>
      <c r="B5493" t="s">
        <v>311</v>
      </c>
      <c r="C5493" t="s">
        <v>312</v>
      </c>
      <c r="D5493" t="s">
        <v>313</v>
      </c>
      <c r="E5493" t="s">
        <v>11569</v>
      </c>
      <c r="F5493" t="s">
        <v>106</v>
      </c>
      <c r="G5493" t="s">
        <v>97</v>
      </c>
      <c r="H5493" t="s">
        <v>833</v>
      </c>
      <c r="I5493" s="200">
        <v>4500</v>
      </c>
      <c r="J5493" s="200"/>
      <c r="K5493" s="237">
        <v>168</v>
      </c>
      <c r="L5493" s="237"/>
      <c r="M5493" s="288">
        <v>26.79</v>
      </c>
      <c r="N5493" s="288"/>
      <c r="O5493" s="311">
        <v>4600</v>
      </c>
      <c r="P5493" s="298"/>
      <c r="Q5493" s="299">
        <v>168</v>
      </c>
      <c r="R5493" s="299"/>
      <c r="S5493" s="300">
        <v>27.38</v>
      </c>
      <c r="T5493" s="301"/>
      <c r="U5493" s="246"/>
    </row>
    <row r="5494" spans="1:21" x14ac:dyDescent="0.25">
      <c r="A5494" s="294" t="s">
        <v>11570</v>
      </c>
      <c r="B5494" t="s">
        <v>311</v>
      </c>
      <c r="C5494" t="s">
        <v>312</v>
      </c>
      <c r="D5494" t="s">
        <v>313</v>
      </c>
      <c r="E5494" t="s">
        <v>11571</v>
      </c>
      <c r="F5494" t="s">
        <v>106</v>
      </c>
      <c r="G5494" t="s">
        <v>97</v>
      </c>
      <c r="H5494" t="s">
        <v>833</v>
      </c>
      <c r="I5494" s="200">
        <v>19000</v>
      </c>
      <c r="J5494" s="200"/>
      <c r="K5494" s="237">
        <v>316</v>
      </c>
      <c r="L5494" s="237"/>
      <c r="M5494" s="288">
        <v>60.13</v>
      </c>
      <c r="N5494" s="288"/>
      <c r="O5494" s="311">
        <v>19000</v>
      </c>
      <c r="P5494" s="298"/>
      <c r="Q5494" s="299">
        <v>328</v>
      </c>
      <c r="R5494" s="299"/>
      <c r="S5494" s="300">
        <v>57.93</v>
      </c>
      <c r="T5494" s="301"/>
      <c r="U5494" s="246"/>
    </row>
    <row r="5495" spans="1:21" x14ac:dyDescent="0.25">
      <c r="A5495" s="294" t="s">
        <v>11572</v>
      </c>
      <c r="B5495" t="s">
        <v>311</v>
      </c>
      <c r="C5495" t="s">
        <v>312</v>
      </c>
      <c r="D5495" t="s">
        <v>313</v>
      </c>
      <c r="E5495" t="s">
        <v>11573</v>
      </c>
      <c r="F5495" t="s">
        <v>106</v>
      </c>
      <c r="G5495" t="s">
        <v>97</v>
      </c>
      <c r="H5495" t="s">
        <v>833</v>
      </c>
      <c r="I5495" s="200">
        <v>750</v>
      </c>
      <c r="J5495" s="200"/>
      <c r="K5495" s="237">
        <v>57</v>
      </c>
      <c r="L5495" s="237"/>
      <c r="M5495" s="288">
        <v>13.16</v>
      </c>
      <c r="N5495" s="288"/>
      <c r="O5495" s="311">
        <v>750</v>
      </c>
      <c r="P5495" s="298"/>
      <c r="Q5495" s="299">
        <v>58</v>
      </c>
      <c r="R5495" s="299"/>
      <c r="S5495" s="300">
        <v>12.93</v>
      </c>
      <c r="T5495" s="301"/>
      <c r="U5495" s="246"/>
    </row>
    <row r="5496" spans="1:21" x14ac:dyDescent="0.25">
      <c r="A5496" s="294" t="s">
        <v>11574</v>
      </c>
      <c r="B5496" t="s">
        <v>311</v>
      </c>
      <c r="C5496" t="s">
        <v>312</v>
      </c>
      <c r="D5496" t="s">
        <v>313</v>
      </c>
      <c r="E5496" t="s">
        <v>11575</v>
      </c>
      <c r="F5496" t="s">
        <v>106</v>
      </c>
      <c r="G5496" t="s">
        <v>97</v>
      </c>
      <c r="H5496" t="s">
        <v>833</v>
      </c>
      <c r="I5496" s="200">
        <v>2980</v>
      </c>
      <c r="J5496" s="200"/>
      <c r="K5496" s="237">
        <v>110</v>
      </c>
      <c r="L5496" s="237"/>
      <c r="M5496" s="288">
        <v>27.09</v>
      </c>
      <c r="N5496" s="288"/>
      <c r="O5496" s="311">
        <v>3069</v>
      </c>
      <c r="P5496" s="298"/>
      <c r="Q5496" s="299">
        <v>111</v>
      </c>
      <c r="R5496" s="299"/>
      <c r="S5496" s="300">
        <v>27.65</v>
      </c>
      <c r="T5496" s="301"/>
      <c r="U5496" s="246"/>
    </row>
    <row r="5497" spans="1:21" x14ac:dyDescent="0.25">
      <c r="A5497" s="294" t="s">
        <v>11576</v>
      </c>
      <c r="B5497" t="s">
        <v>311</v>
      </c>
      <c r="C5497" t="s">
        <v>312</v>
      </c>
      <c r="D5497" t="s">
        <v>313</v>
      </c>
      <c r="E5497" t="s">
        <v>11577</v>
      </c>
      <c r="F5497" t="s">
        <v>106</v>
      </c>
      <c r="G5497" t="s">
        <v>97</v>
      </c>
      <c r="H5497" t="s">
        <v>833</v>
      </c>
      <c r="I5497" s="200">
        <v>2205</v>
      </c>
      <c r="J5497" s="200"/>
      <c r="K5497" s="237">
        <v>98</v>
      </c>
      <c r="L5497" s="237"/>
      <c r="M5497" s="288">
        <v>22.5</v>
      </c>
      <c r="N5497" s="288"/>
      <c r="O5497" s="311">
        <v>2315</v>
      </c>
      <c r="P5497" s="298"/>
      <c r="Q5497" s="299">
        <v>97</v>
      </c>
      <c r="R5497" s="299"/>
      <c r="S5497" s="300">
        <v>23.87</v>
      </c>
      <c r="T5497" s="301"/>
      <c r="U5497" s="246"/>
    </row>
    <row r="5498" spans="1:21" x14ac:dyDescent="0.25">
      <c r="A5498" s="294" t="s">
        <v>11578</v>
      </c>
      <c r="B5498" t="s">
        <v>311</v>
      </c>
      <c r="C5498" t="s">
        <v>312</v>
      </c>
      <c r="D5498" t="s">
        <v>313</v>
      </c>
      <c r="E5498" t="s">
        <v>11579</v>
      </c>
      <c r="F5498" t="s">
        <v>106</v>
      </c>
      <c r="G5498" t="s">
        <v>97</v>
      </c>
      <c r="H5498" t="s">
        <v>833</v>
      </c>
      <c r="I5498" s="200">
        <v>20422</v>
      </c>
      <c r="J5498" s="200"/>
      <c r="K5498" s="237">
        <v>847</v>
      </c>
      <c r="L5498" s="237"/>
      <c r="M5498" s="288">
        <v>24.11</v>
      </c>
      <c r="N5498" s="288"/>
      <c r="O5498" s="311">
        <v>15055</v>
      </c>
      <c r="P5498" s="298"/>
      <c r="Q5498" s="299">
        <v>849</v>
      </c>
      <c r="R5498" s="299"/>
      <c r="S5498" s="300">
        <v>17.73</v>
      </c>
      <c r="T5498" s="301"/>
      <c r="U5498" s="246"/>
    </row>
    <row r="5499" spans="1:21" x14ac:dyDescent="0.25">
      <c r="A5499" s="294" t="s">
        <v>11580</v>
      </c>
      <c r="B5499" t="s">
        <v>311</v>
      </c>
      <c r="C5499" t="s">
        <v>312</v>
      </c>
      <c r="D5499" t="s">
        <v>313</v>
      </c>
      <c r="E5499" t="s">
        <v>11581</v>
      </c>
      <c r="F5499" t="s">
        <v>106</v>
      </c>
      <c r="G5499" t="s">
        <v>97</v>
      </c>
      <c r="H5499" t="s">
        <v>833</v>
      </c>
      <c r="I5499" s="200">
        <v>6245</v>
      </c>
      <c r="J5499" s="200"/>
      <c r="K5499" s="237">
        <v>199</v>
      </c>
      <c r="L5499" s="237"/>
      <c r="M5499" s="288">
        <v>31.38</v>
      </c>
      <c r="N5499" s="288"/>
      <c r="O5499" s="311">
        <v>6370</v>
      </c>
      <c r="P5499" s="298"/>
      <c r="Q5499" s="299">
        <v>203</v>
      </c>
      <c r="R5499" s="299"/>
      <c r="S5499" s="300">
        <v>31.38</v>
      </c>
      <c r="T5499" s="301"/>
      <c r="U5499" s="246"/>
    </row>
    <row r="5500" spans="1:21" x14ac:dyDescent="0.25">
      <c r="A5500" s="294" t="s">
        <v>11582</v>
      </c>
      <c r="B5500" t="s">
        <v>311</v>
      </c>
      <c r="C5500" t="s">
        <v>312</v>
      </c>
      <c r="D5500" t="s">
        <v>313</v>
      </c>
      <c r="E5500" t="s">
        <v>11583</v>
      </c>
      <c r="F5500" t="s">
        <v>106</v>
      </c>
      <c r="G5500" t="s">
        <v>97</v>
      </c>
      <c r="H5500" t="s">
        <v>833</v>
      </c>
      <c r="I5500" s="200">
        <v>17750</v>
      </c>
      <c r="J5500" s="200"/>
      <c r="K5500" s="237">
        <v>627</v>
      </c>
      <c r="L5500" s="237"/>
      <c r="M5500" s="288">
        <v>28.31</v>
      </c>
      <c r="N5500" s="288"/>
      <c r="O5500" s="311">
        <v>18000</v>
      </c>
      <c r="P5500" s="298"/>
      <c r="Q5500" s="299">
        <v>634</v>
      </c>
      <c r="R5500" s="299"/>
      <c r="S5500" s="300">
        <v>28.39</v>
      </c>
      <c r="T5500" s="301"/>
      <c r="U5500" s="246"/>
    </row>
    <row r="5501" spans="1:21" x14ac:dyDescent="0.25">
      <c r="A5501" s="294" t="s">
        <v>11584</v>
      </c>
      <c r="B5501" t="s">
        <v>311</v>
      </c>
      <c r="C5501" t="s">
        <v>312</v>
      </c>
      <c r="D5501" t="s">
        <v>313</v>
      </c>
      <c r="E5501" t="s">
        <v>11585</v>
      </c>
      <c r="F5501" t="s">
        <v>106</v>
      </c>
      <c r="G5501" t="s">
        <v>97</v>
      </c>
      <c r="H5501" t="s">
        <v>833</v>
      </c>
      <c r="I5501" s="200">
        <v>8204</v>
      </c>
      <c r="J5501" s="200"/>
      <c r="K5501" s="237">
        <v>226</v>
      </c>
      <c r="L5501" s="237"/>
      <c r="M5501" s="288">
        <v>36.299999999999997</v>
      </c>
      <c r="N5501" s="288"/>
      <c r="O5501" s="311">
        <v>8204</v>
      </c>
      <c r="P5501" s="298"/>
      <c r="Q5501" s="299">
        <v>230</v>
      </c>
      <c r="R5501" s="299"/>
      <c r="S5501" s="300">
        <v>35.67</v>
      </c>
      <c r="T5501" s="301"/>
      <c r="U5501" s="246"/>
    </row>
    <row r="5502" spans="1:21" x14ac:dyDescent="0.25">
      <c r="A5502" s="294" t="s">
        <v>11586</v>
      </c>
      <c r="B5502" t="s">
        <v>311</v>
      </c>
      <c r="C5502" t="s">
        <v>312</v>
      </c>
      <c r="D5502" t="s">
        <v>313</v>
      </c>
      <c r="E5502" t="s">
        <v>11587</v>
      </c>
      <c r="F5502" t="s">
        <v>106</v>
      </c>
      <c r="G5502" t="s">
        <v>97</v>
      </c>
      <c r="H5502" t="s">
        <v>833</v>
      </c>
      <c r="I5502" s="200">
        <v>3650</v>
      </c>
      <c r="J5502" s="200"/>
      <c r="K5502" s="237">
        <v>92</v>
      </c>
      <c r="L5502" s="237"/>
      <c r="M5502" s="288">
        <v>39.67</v>
      </c>
      <c r="N5502" s="288"/>
      <c r="O5502" s="311">
        <v>4100</v>
      </c>
      <c r="P5502" s="298"/>
      <c r="Q5502" s="299">
        <v>91</v>
      </c>
      <c r="R5502" s="299"/>
      <c r="S5502" s="300">
        <v>45.05</v>
      </c>
      <c r="T5502" s="301"/>
      <c r="U5502" s="246"/>
    </row>
    <row r="5503" spans="1:21" x14ac:dyDescent="0.25">
      <c r="A5503" s="294" t="s">
        <v>11588</v>
      </c>
      <c r="B5503" t="s">
        <v>311</v>
      </c>
      <c r="C5503" t="s">
        <v>312</v>
      </c>
      <c r="D5503" t="s">
        <v>313</v>
      </c>
      <c r="E5503" t="s">
        <v>11589</v>
      </c>
      <c r="F5503" t="s">
        <v>106</v>
      </c>
      <c r="G5503" t="s">
        <v>97</v>
      </c>
      <c r="H5503" t="s">
        <v>833</v>
      </c>
      <c r="I5503" s="200">
        <v>3035</v>
      </c>
      <c r="J5503" s="200"/>
      <c r="K5503" s="237">
        <v>110</v>
      </c>
      <c r="L5503" s="237"/>
      <c r="M5503" s="288">
        <v>27.59</v>
      </c>
      <c r="N5503" s="288"/>
      <c r="O5503" s="311">
        <v>3035</v>
      </c>
      <c r="P5503" s="298"/>
      <c r="Q5503" s="299">
        <v>113</v>
      </c>
      <c r="R5503" s="299"/>
      <c r="S5503" s="300">
        <v>26.86</v>
      </c>
      <c r="T5503" s="301"/>
      <c r="U5503" s="246"/>
    </row>
    <row r="5504" spans="1:21" x14ac:dyDescent="0.25">
      <c r="A5504" s="294" t="s">
        <v>11590</v>
      </c>
      <c r="B5504" t="s">
        <v>311</v>
      </c>
      <c r="C5504" t="s">
        <v>312</v>
      </c>
      <c r="D5504" t="s">
        <v>313</v>
      </c>
      <c r="E5504" t="s">
        <v>11591</v>
      </c>
      <c r="F5504" t="s">
        <v>106</v>
      </c>
      <c r="G5504" t="s">
        <v>97</v>
      </c>
      <c r="H5504" t="s">
        <v>833</v>
      </c>
      <c r="I5504" s="200">
        <v>1750</v>
      </c>
      <c r="J5504" s="200"/>
      <c r="K5504" s="237">
        <v>100</v>
      </c>
      <c r="L5504" s="237"/>
      <c r="M5504" s="288">
        <v>17.5</v>
      </c>
      <c r="N5504" s="288"/>
      <c r="O5504" s="311">
        <v>1838</v>
      </c>
      <c r="P5504" s="298"/>
      <c r="Q5504" s="299">
        <v>97</v>
      </c>
      <c r="R5504" s="299"/>
      <c r="S5504" s="300">
        <v>18.940000000000001</v>
      </c>
      <c r="T5504" s="301"/>
      <c r="U5504" s="246"/>
    </row>
    <row r="5505" spans="1:21" x14ac:dyDescent="0.25">
      <c r="A5505" s="294" t="s">
        <v>11592</v>
      </c>
      <c r="B5505" t="s">
        <v>311</v>
      </c>
      <c r="C5505" t="s">
        <v>312</v>
      </c>
      <c r="D5505" t="s">
        <v>313</v>
      </c>
      <c r="E5505" t="s">
        <v>11593</v>
      </c>
      <c r="F5505" t="s">
        <v>106</v>
      </c>
      <c r="G5505" t="s">
        <v>97</v>
      </c>
      <c r="H5505" t="s">
        <v>833</v>
      </c>
      <c r="I5505" s="200">
        <v>3190</v>
      </c>
      <c r="J5505" s="200"/>
      <c r="K5505" s="237">
        <v>136</v>
      </c>
      <c r="L5505" s="237"/>
      <c r="M5505" s="288">
        <v>23.46</v>
      </c>
      <c r="N5505" s="288"/>
      <c r="O5505" s="311">
        <v>3300</v>
      </c>
      <c r="P5505" s="298"/>
      <c r="Q5505" s="299">
        <v>140</v>
      </c>
      <c r="R5505" s="299"/>
      <c r="S5505" s="300">
        <v>23.57</v>
      </c>
      <c r="T5505" s="301"/>
      <c r="U5505" s="246"/>
    </row>
    <row r="5506" spans="1:21" x14ac:dyDescent="0.25">
      <c r="A5506" s="294" t="s">
        <v>11594</v>
      </c>
      <c r="B5506" t="s">
        <v>311</v>
      </c>
      <c r="C5506" t="s">
        <v>312</v>
      </c>
      <c r="D5506" t="s">
        <v>313</v>
      </c>
      <c r="E5506" t="s">
        <v>11595</v>
      </c>
      <c r="F5506" t="s">
        <v>106</v>
      </c>
      <c r="G5506" t="s">
        <v>97</v>
      </c>
      <c r="H5506" t="s">
        <v>833</v>
      </c>
      <c r="I5506" s="200">
        <v>2700</v>
      </c>
      <c r="J5506" s="200"/>
      <c r="K5506" s="237">
        <v>77</v>
      </c>
      <c r="L5506" s="237"/>
      <c r="M5506" s="288">
        <v>35.06</v>
      </c>
      <c r="N5506" s="288"/>
      <c r="O5506" s="311">
        <v>2800</v>
      </c>
      <c r="P5506" s="298"/>
      <c r="Q5506" s="299">
        <v>79</v>
      </c>
      <c r="R5506" s="299"/>
      <c r="S5506" s="300">
        <v>35.44</v>
      </c>
      <c r="T5506" s="301"/>
      <c r="U5506" s="246"/>
    </row>
    <row r="5507" spans="1:21" x14ac:dyDescent="0.25">
      <c r="A5507" s="294" t="s">
        <v>11596</v>
      </c>
      <c r="B5507" t="s">
        <v>311</v>
      </c>
      <c r="C5507" t="s">
        <v>312</v>
      </c>
      <c r="D5507" t="s">
        <v>313</v>
      </c>
      <c r="E5507" t="s">
        <v>11597</v>
      </c>
      <c r="F5507" t="s">
        <v>106</v>
      </c>
      <c r="G5507" t="s">
        <v>97</v>
      </c>
      <c r="H5507" t="s">
        <v>833</v>
      </c>
      <c r="I5507" s="200">
        <v>1000</v>
      </c>
      <c r="J5507" s="200"/>
      <c r="K5507" s="237">
        <v>64</v>
      </c>
      <c r="L5507" s="237"/>
      <c r="M5507" s="288">
        <v>15.63</v>
      </c>
      <c r="N5507" s="288"/>
      <c r="O5507" s="311">
        <v>1000</v>
      </c>
      <c r="P5507" s="298"/>
      <c r="Q5507" s="299">
        <v>66</v>
      </c>
      <c r="R5507" s="299"/>
      <c r="S5507" s="300">
        <v>15.15</v>
      </c>
      <c r="T5507" s="301"/>
      <c r="U5507" s="246"/>
    </row>
    <row r="5508" spans="1:21" x14ac:dyDescent="0.25">
      <c r="A5508" s="294" t="s">
        <v>11598</v>
      </c>
      <c r="B5508" t="s">
        <v>311</v>
      </c>
      <c r="C5508" t="s">
        <v>312</v>
      </c>
      <c r="D5508" t="s">
        <v>313</v>
      </c>
      <c r="E5508" t="s">
        <v>11599</v>
      </c>
      <c r="F5508" t="s">
        <v>106</v>
      </c>
      <c r="G5508" t="s">
        <v>97</v>
      </c>
      <c r="H5508" t="s">
        <v>896</v>
      </c>
      <c r="I5508" s="200">
        <v>0</v>
      </c>
      <c r="J5508" s="200"/>
      <c r="K5508" s="237">
        <v>44</v>
      </c>
      <c r="L5508" s="237"/>
      <c r="M5508" s="288">
        <v>0</v>
      </c>
      <c r="N5508" s="288"/>
      <c r="O5508" s="311">
        <v>0</v>
      </c>
      <c r="P5508" s="298"/>
      <c r="Q5508" s="299">
        <v>43</v>
      </c>
      <c r="R5508" s="299"/>
      <c r="S5508" s="300">
        <v>0</v>
      </c>
      <c r="T5508" s="301"/>
      <c r="U5508" s="246"/>
    </row>
    <row r="5509" spans="1:21" x14ac:dyDescent="0.25">
      <c r="A5509" s="294" t="s">
        <v>11600</v>
      </c>
      <c r="B5509" t="s">
        <v>311</v>
      </c>
      <c r="C5509" t="s">
        <v>312</v>
      </c>
      <c r="D5509" t="s">
        <v>313</v>
      </c>
      <c r="E5509" t="s">
        <v>11601</v>
      </c>
      <c r="F5509" t="s">
        <v>106</v>
      </c>
      <c r="G5509" t="s">
        <v>97</v>
      </c>
      <c r="H5509" t="s">
        <v>833</v>
      </c>
      <c r="I5509" s="200">
        <v>8423</v>
      </c>
      <c r="J5509" s="200"/>
      <c r="K5509" s="237">
        <v>121</v>
      </c>
      <c r="L5509" s="237"/>
      <c r="M5509" s="288">
        <v>69.61</v>
      </c>
      <c r="N5509" s="288"/>
      <c r="O5509" s="311">
        <v>8844</v>
      </c>
      <c r="P5509" s="298"/>
      <c r="Q5509" s="299">
        <v>122</v>
      </c>
      <c r="R5509" s="299"/>
      <c r="S5509" s="300">
        <v>72.489999999999995</v>
      </c>
      <c r="T5509" s="301"/>
      <c r="U5509" s="246"/>
    </row>
    <row r="5510" spans="1:21" x14ac:dyDescent="0.25">
      <c r="A5510" s="294" t="s">
        <v>11602</v>
      </c>
      <c r="B5510" t="s">
        <v>311</v>
      </c>
      <c r="C5510" t="s">
        <v>312</v>
      </c>
      <c r="D5510" t="s">
        <v>313</v>
      </c>
      <c r="E5510" t="s">
        <v>11603</v>
      </c>
      <c r="F5510" t="s">
        <v>106</v>
      </c>
      <c r="G5510" t="s">
        <v>97</v>
      </c>
      <c r="H5510" t="s">
        <v>833</v>
      </c>
      <c r="I5510" s="200">
        <v>28862</v>
      </c>
      <c r="J5510" s="200"/>
      <c r="K5510" s="237">
        <v>459</v>
      </c>
      <c r="L5510" s="237"/>
      <c r="M5510" s="288">
        <v>62.88</v>
      </c>
      <c r="N5510" s="288"/>
      <c r="O5510" s="311">
        <v>33119</v>
      </c>
      <c r="P5510" s="298"/>
      <c r="Q5510" s="299">
        <v>465</v>
      </c>
      <c r="R5510" s="299"/>
      <c r="S5510" s="300">
        <v>71.22</v>
      </c>
      <c r="T5510" s="301"/>
      <c r="U5510" s="246"/>
    </row>
    <row r="5511" spans="1:21" x14ac:dyDescent="0.25">
      <c r="A5511" s="294" t="s">
        <v>11604</v>
      </c>
      <c r="B5511" t="s">
        <v>311</v>
      </c>
      <c r="C5511" t="s">
        <v>312</v>
      </c>
      <c r="D5511" t="s">
        <v>313</v>
      </c>
      <c r="E5511" t="s">
        <v>11605</v>
      </c>
      <c r="F5511" t="s">
        <v>106</v>
      </c>
      <c r="G5511" t="s">
        <v>97</v>
      </c>
      <c r="H5511" t="s">
        <v>833</v>
      </c>
      <c r="I5511" s="200">
        <v>0</v>
      </c>
      <c r="J5511" s="200"/>
      <c r="K5511" s="237">
        <v>280</v>
      </c>
      <c r="L5511" s="237"/>
      <c r="M5511" s="288">
        <v>0</v>
      </c>
      <c r="N5511" s="288"/>
      <c r="O5511" s="311">
        <v>6000</v>
      </c>
      <c r="P5511" s="298"/>
      <c r="Q5511" s="299">
        <v>281</v>
      </c>
      <c r="R5511" s="299"/>
      <c r="S5511" s="300">
        <v>21.35</v>
      </c>
      <c r="T5511" s="301"/>
      <c r="U5511" s="246"/>
    </row>
    <row r="5512" spans="1:21" x14ac:dyDescent="0.25">
      <c r="A5512" s="294" t="s">
        <v>11606</v>
      </c>
      <c r="B5512" t="s">
        <v>311</v>
      </c>
      <c r="C5512" t="s">
        <v>312</v>
      </c>
      <c r="D5512" t="s">
        <v>313</v>
      </c>
      <c r="E5512" t="s">
        <v>11607</v>
      </c>
      <c r="F5512" t="s">
        <v>106</v>
      </c>
      <c r="G5512" t="s">
        <v>97</v>
      </c>
      <c r="H5512" t="s">
        <v>896</v>
      </c>
      <c r="I5512" s="200">
        <v>0</v>
      </c>
      <c r="J5512" s="200"/>
      <c r="K5512" s="237">
        <v>6</v>
      </c>
      <c r="L5512" s="237"/>
      <c r="M5512" s="288">
        <v>0</v>
      </c>
      <c r="N5512" s="288"/>
      <c r="O5512" s="311">
        <v>0</v>
      </c>
      <c r="P5512" s="298"/>
      <c r="Q5512" s="299">
        <v>6</v>
      </c>
      <c r="R5512" s="299"/>
      <c r="S5512" s="300">
        <v>0</v>
      </c>
      <c r="T5512" s="301"/>
      <c r="U5512" s="246"/>
    </row>
    <row r="5513" spans="1:21" x14ac:dyDescent="0.25">
      <c r="A5513" s="294" t="s">
        <v>11608</v>
      </c>
      <c r="B5513" t="s">
        <v>311</v>
      </c>
      <c r="C5513" t="s">
        <v>312</v>
      </c>
      <c r="D5513" t="s">
        <v>313</v>
      </c>
      <c r="E5513" t="s">
        <v>11609</v>
      </c>
      <c r="F5513" t="s">
        <v>106</v>
      </c>
      <c r="G5513" t="s">
        <v>97</v>
      </c>
      <c r="H5513" t="s">
        <v>896</v>
      </c>
      <c r="I5513" s="200">
        <v>0</v>
      </c>
      <c r="J5513" s="200"/>
      <c r="K5513" s="237">
        <v>35</v>
      </c>
      <c r="L5513" s="237"/>
      <c r="M5513" s="288">
        <v>0</v>
      </c>
      <c r="N5513" s="288"/>
      <c r="O5513" s="311">
        <v>0</v>
      </c>
      <c r="P5513" s="298"/>
      <c r="Q5513" s="299">
        <v>36</v>
      </c>
      <c r="R5513" s="299"/>
      <c r="S5513" s="300">
        <v>0</v>
      </c>
      <c r="T5513" s="301"/>
      <c r="U5513" s="246"/>
    </row>
    <row r="5514" spans="1:21" x14ac:dyDescent="0.25">
      <c r="A5514" s="294" t="s">
        <v>11610</v>
      </c>
      <c r="B5514" t="s">
        <v>311</v>
      </c>
      <c r="C5514" t="s">
        <v>312</v>
      </c>
      <c r="D5514" t="s">
        <v>313</v>
      </c>
      <c r="E5514" t="s">
        <v>11611</v>
      </c>
      <c r="F5514" t="s">
        <v>106</v>
      </c>
      <c r="G5514" t="s">
        <v>97</v>
      </c>
      <c r="H5514" t="s">
        <v>833</v>
      </c>
      <c r="I5514" s="200">
        <v>4508</v>
      </c>
      <c r="J5514" s="200"/>
      <c r="K5514" s="237">
        <v>83</v>
      </c>
      <c r="L5514" s="237"/>
      <c r="M5514" s="288">
        <v>54.31</v>
      </c>
      <c r="N5514" s="288"/>
      <c r="O5514" s="311">
        <v>4508</v>
      </c>
      <c r="P5514" s="298"/>
      <c r="Q5514" s="299">
        <v>83</v>
      </c>
      <c r="R5514" s="299"/>
      <c r="S5514" s="300">
        <v>54.31</v>
      </c>
      <c r="T5514" s="301"/>
      <c r="U5514" s="246"/>
    </row>
    <row r="5515" spans="1:21" x14ac:dyDescent="0.25">
      <c r="A5515" s="294" t="s">
        <v>11612</v>
      </c>
      <c r="B5515" t="s">
        <v>311</v>
      </c>
      <c r="C5515" t="s">
        <v>312</v>
      </c>
      <c r="D5515" t="s">
        <v>313</v>
      </c>
      <c r="E5515" t="s">
        <v>11613</v>
      </c>
      <c r="F5515" t="s">
        <v>106</v>
      </c>
      <c r="G5515" t="s">
        <v>97</v>
      </c>
      <c r="H5515" t="s">
        <v>833</v>
      </c>
      <c r="I5515" s="200">
        <v>570</v>
      </c>
      <c r="J5515" s="200"/>
      <c r="K5515" s="237">
        <v>57</v>
      </c>
      <c r="L5515" s="237"/>
      <c r="M5515" s="288">
        <v>10</v>
      </c>
      <c r="N5515" s="288"/>
      <c r="O5515" s="311">
        <v>590</v>
      </c>
      <c r="P5515" s="298"/>
      <c r="Q5515" s="299">
        <v>59</v>
      </c>
      <c r="R5515" s="299"/>
      <c r="S5515" s="300">
        <v>10</v>
      </c>
      <c r="T5515" s="301"/>
      <c r="U5515" s="246"/>
    </row>
    <row r="5516" spans="1:21" x14ac:dyDescent="0.25">
      <c r="A5516" s="294" t="s">
        <v>11614</v>
      </c>
      <c r="B5516" t="s">
        <v>311</v>
      </c>
      <c r="C5516" t="s">
        <v>312</v>
      </c>
      <c r="D5516" t="s">
        <v>313</v>
      </c>
      <c r="E5516" t="s">
        <v>11615</v>
      </c>
      <c r="F5516" t="s">
        <v>106</v>
      </c>
      <c r="G5516" t="s">
        <v>97</v>
      </c>
      <c r="H5516" t="s">
        <v>833</v>
      </c>
      <c r="I5516" s="200">
        <v>2600</v>
      </c>
      <c r="J5516" s="200"/>
      <c r="K5516" s="237">
        <v>94</v>
      </c>
      <c r="L5516" s="237"/>
      <c r="M5516" s="288">
        <v>27.66</v>
      </c>
      <c r="N5516" s="288"/>
      <c r="O5516" s="311">
        <v>2750</v>
      </c>
      <c r="P5516" s="298"/>
      <c r="Q5516" s="299">
        <v>92</v>
      </c>
      <c r="R5516" s="299"/>
      <c r="S5516" s="300">
        <v>29.89</v>
      </c>
      <c r="T5516" s="301"/>
      <c r="U5516" s="246"/>
    </row>
    <row r="5517" spans="1:21" x14ac:dyDescent="0.25">
      <c r="A5517" s="294" t="s">
        <v>11616</v>
      </c>
      <c r="B5517" t="s">
        <v>311</v>
      </c>
      <c r="C5517" t="s">
        <v>312</v>
      </c>
      <c r="D5517" t="s">
        <v>313</v>
      </c>
      <c r="E5517" t="s">
        <v>11617</v>
      </c>
      <c r="F5517" t="s">
        <v>106</v>
      </c>
      <c r="G5517" t="s">
        <v>97</v>
      </c>
      <c r="H5517" t="s">
        <v>896</v>
      </c>
      <c r="I5517" s="200">
        <v>0</v>
      </c>
      <c r="J5517" s="200"/>
      <c r="K5517" s="237">
        <v>38</v>
      </c>
      <c r="L5517" s="237"/>
      <c r="M5517" s="288">
        <v>0</v>
      </c>
      <c r="N5517" s="288"/>
      <c r="O5517" s="311">
        <v>0</v>
      </c>
      <c r="P5517" s="298"/>
      <c r="Q5517" s="299">
        <v>39</v>
      </c>
      <c r="R5517" s="299"/>
      <c r="S5517" s="300">
        <v>0</v>
      </c>
      <c r="T5517" s="301"/>
      <c r="U5517" s="246"/>
    </row>
    <row r="5518" spans="1:21" x14ac:dyDescent="0.25">
      <c r="A5518" s="294" t="s">
        <v>11618</v>
      </c>
      <c r="B5518" t="s">
        <v>311</v>
      </c>
      <c r="C5518" t="s">
        <v>312</v>
      </c>
      <c r="D5518" t="s">
        <v>313</v>
      </c>
      <c r="E5518" t="s">
        <v>11619</v>
      </c>
      <c r="F5518" t="s">
        <v>106</v>
      </c>
      <c r="G5518" t="s">
        <v>97</v>
      </c>
      <c r="H5518" t="s">
        <v>833</v>
      </c>
      <c r="I5518" s="200">
        <v>3500</v>
      </c>
      <c r="J5518" s="200"/>
      <c r="K5518" s="237">
        <v>114</v>
      </c>
      <c r="L5518" s="237"/>
      <c r="M5518" s="288">
        <v>30.7</v>
      </c>
      <c r="N5518" s="288"/>
      <c r="O5518" s="311">
        <v>3950</v>
      </c>
      <c r="P5518" s="298"/>
      <c r="Q5518" s="299">
        <v>115</v>
      </c>
      <c r="R5518" s="299"/>
      <c r="S5518" s="300">
        <v>34.35</v>
      </c>
      <c r="T5518" s="301"/>
      <c r="U5518" s="246"/>
    </row>
    <row r="5519" spans="1:21" x14ac:dyDescent="0.25">
      <c r="A5519" s="294" t="s">
        <v>11620</v>
      </c>
      <c r="B5519" t="s">
        <v>311</v>
      </c>
      <c r="C5519" t="s">
        <v>312</v>
      </c>
      <c r="D5519" t="s">
        <v>313</v>
      </c>
      <c r="E5519" t="s">
        <v>11621</v>
      </c>
      <c r="F5519" t="s">
        <v>106</v>
      </c>
      <c r="G5519" t="s">
        <v>97</v>
      </c>
      <c r="H5519" t="s">
        <v>896</v>
      </c>
      <c r="I5519" s="200">
        <v>0</v>
      </c>
      <c r="J5519" s="200"/>
      <c r="K5519" s="237">
        <v>28</v>
      </c>
      <c r="L5519" s="237"/>
      <c r="M5519" s="288">
        <v>0</v>
      </c>
      <c r="N5519" s="288"/>
      <c r="O5519" s="311">
        <v>0</v>
      </c>
      <c r="P5519" s="298"/>
      <c r="Q5519" s="299">
        <v>30</v>
      </c>
      <c r="R5519" s="299"/>
      <c r="S5519" s="300">
        <v>0</v>
      </c>
      <c r="T5519" s="301"/>
      <c r="U5519" s="246"/>
    </row>
    <row r="5520" spans="1:21" x14ac:dyDescent="0.25">
      <c r="A5520" s="294" t="s">
        <v>11622</v>
      </c>
      <c r="B5520" t="s">
        <v>311</v>
      </c>
      <c r="C5520" t="s">
        <v>312</v>
      </c>
      <c r="D5520" t="s">
        <v>313</v>
      </c>
      <c r="E5520" t="s">
        <v>11623</v>
      </c>
      <c r="F5520" t="s">
        <v>106</v>
      </c>
      <c r="G5520" t="s">
        <v>97</v>
      </c>
      <c r="H5520" t="s">
        <v>833</v>
      </c>
      <c r="I5520" s="200">
        <v>6500</v>
      </c>
      <c r="J5520" s="200"/>
      <c r="K5520" s="237">
        <v>176</v>
      </c>
      <c r="L5520" s="237"/>
      <c r="M5520" s="288">
        <v>36.93</v>
      </c>
      <c r="N5520" s="288"/>
      <c r="O5520" s="311">
        <v>6500</v>
      </c>
      <c r="P5520" s="298"/>
      <c r="Q5520" s="299">
        <v>176</v>
      </c>
      <c r="R5520" s="299"/>
      <c r="S5520" s="300">
        <v>36.93</v>
      </c>
      <c r="T5520" s="301"/>
      <c r="U5520" s="246"/>
    </row>
    <row r="5521" spans="1:21" x14ac:dyDescent="0.25">
      <c r="A5521" s="294" t="s">
        <v>11624</v>
      </c>
      <c r="B5521" t="s">
        <v>311</v>
      </c>
      <c r="C5521" t="s">
        <v>312</v>
      </c>
      <c r="D5521" t="s">
        <v>313</v>
      </c>
      <c r="E5521" t="s">
        <v>11625</v>
      </c>
      <c r="F5521" t="s">
        <v>106</v>
      </c>
      <c r="G5521" t="s">
        <v>97</v>
      </c>
      <c r="H5521" t="s">
        <v>833</v>
      </c>
      <c r="I5521" s="200">
        <v>7200</v>
      </c>
      <c r="J5521" s="200"/>
      <c r="K5521" s="237">
        <v>210</v>
      </c>
      <c r="L5521" s="237"/>
      <c r="M5521" s="288">
        <v>34.29</v>
      </c>
      <c r="N5521" s="288"/>
      <c r="O5521" s="311">
        <v>7300</v>
      </c>
      <c r="P5521" s="298"/>
      <c r="Q5521" s="299">
        <v>212</v>
      </c>
      <c r="R5521" s="299"/>
      <c r="S5521" s="300">
        <v>34.43</v>
      </c>
      <c r="T5521" s="301"/>
      <c r="U5521" s="246"/>
    </row>
    <row r="5522" spans="1:21" x14ac:dyDescent="0.25">
      <c r="A5522" s="294" t="s">
        <v>11626</v>
      </c>
      <c r="B5522" t="s">
        <v>311</v>
      </c>
      <c r="C5522" t="s">
        <v>312</v>
      </c>
      <c r="D5522" t="s">
        <v>313</v>
      </c>
      <c r="E5522" t="s">
        <v>11627</v>
      </c>
      <c r="F5522" t="s">
        <v>106</v>
      </c>
      <c r="G5522" t="s">
        <v>97</v>
      </c>
      <c r="H5522" t="s">
        <v>896</v>
      </c>
      <c r="I5522" s="200">
        <v>0</v>
      </c>
      <c r="J5522" s="200"/>
      <c r="K5522" s="237">
        <v>26</v>
      </c>
      <c r="L5522" s="237"/>
      <c r="M5522" s="288">
        <v>0</v>
      </c>
      <c r="N5522" s="288"/>
      <c r="O5522" s="311">
        <v>0</v>
      </c>
      <c r="P5522" s="298"/>
      <c r="Q5522" s="299">
        <v>27</v>
      </c>
      <c r="R5522" s="299"/>
      <c r="S5522" s="300">
        <v>0</v>
      </c>
      <c r="T5522" s="301"/>
      <c r="U5522" s="246"/>
    </row>
    <row r="5523" spans="1:21" x14ac:dyDescent="0.25">
      <c r="A5523" s="294" t="s">
        <v>11628</v>
      </c>
      <c r="B5523" t="s">
        <v>311</v>
      </c>
      <c r="C5523" t="s">
        <v>312</v>
      </c>
      <c r="D5523" t="s">
        <v>313</v>
      </c>
      <c r="E5523" t="s">
        <v>11629</v>
      </c>
      <c r="F5523" t="s">
        <v>106</v>
      </c>
      <c r="G5523" t="s">
        <v>97</v>
      </c>
      <c r="H5523" t="s">
        <v>833</v>
      </c>
      <c r="I5523" s="200">
        <v>3158</v>
      </c>
      <c r="J5523" s="200"/>
      <c r="K5523" s="237">
        <v>132</v>
      </c>
      <c r="L5523" s="237"/>
      <c r="M5523" s="288">
        <v>23.92</v>
      </c>
      <c r="N5523" s="288"/>
      <c r="O5523" s="311">
        <v>3158</v>
      </c>
      <c r="P5523" s="298"/>
      <c r="Q5523" s="299">
        <v>135</v>
      </c>
      <c r="R5523" s="299"/>
      <c r="S5523" s="300">
        <v>23.39</v>
      </c>
      <c r="T5523" s="301"/>
      <c r="U5523" s="246"/>
    </row>
    <row r="5524" spans="1:21" x14ac:dyDescent="0.25">
      <c r="A5524" s="294" t="s">
        <v>11630</v>
      </c>
      <c r="B5524" t="s">
        <v>311</v>
      </c>
      <c r="C5524" t="s">
        <v>312</v>
      </c>
      <c r="D5524" t="s">
        <v>313</v>
      </c>
      <c r="E5524" t="s">
        <v>11631</v>
      </c>
      <c r="F5524" t="s">
        <v>106</v>
      </c>
      <c r="G5524" t="s">
        <v>97</v>
      </c>
      <c r="H5524" t="s">
        <v>896</v>
      </c>
      <c r="I5524" s="200">
        <v>0</v>
      </c>
      <c r="J5524" s="200"/>
      <c r="K5524" s="237">
        <v>58</v>
      </c>
      <c r="L5524" s="237"/>
      <c r="M5524" s="288">
        <v>0</v>
      </c>
      <c r="N5524" s="288"/>
      <c r="O5524" s="311">
        <v>0</v>
      </c>
      <c r="P5524" s="298"/>
      <c r="Q5524" s="299">
        <v>60</v>
      </c>
      <c r="R5524" s="299"/>
      <c r="S5524" s="300">
        <v>0</v>
      </c>
      <c r="T5524" s="301"/>
      <c r="U5524" s="246"/>
    </row>
    <row r="5525" spans="1:21" x14ac:dyDescent="0.25">
      <c r="A5525" s="294" t="s">
        <v>11632</v>
      </c>
      <c r="B5525" t="s">
        <v>311</v>
      </c>
      <c r="C5525" t="s">
        <v>312</v>
      </c>
      <c r="D5525" t="s">
        <v>313</v>
      </c>
      <c r="E5525" t="s">
        <v>11633</v>
      </c>
      <c r="F5525" t="s">
        <v>106</v>
      </c>
      <c r="G5525" t="s">
        <v>97</v>
      </c>
      <c r="H5525" t="s">
        <v>833</v>
      </c>
      <c r="I5525" s="200">
        <v>72085</v>
      </c>
      <c r="J5525" s="200"/>
      <c r="K5525" s="237">
        <v>1652</v>
      </c>
      <c r="L5525" s="237"/>
      <c r="M5525" s="288">
        <v>43.63</v>
      </c>
      <c r="N5525" s="288"/>
      <c r="O5525" s="311">
        <v>72085</v>
      </c>
      <c r="P5525" s="298"/>
      <c r="Q5525" s="299">
        <v>1672</v>
      </c>
      <c r="R5525" s="299"/>
      <c r="S5525" s="300">
        <v>43.11</v>
      </c>
      <c r="T5525" s="301"/>
      <c r="U5525" s="246"/>
    </row>
    <row r="5526" spans="1:21" x14ac:dyDescent="0.25">
      <c r="A5526" s="294" t="s">
        <v>11634</v>
      </c>
      <c r="B5526" t="s">
        <v>311</v>
      </c>
      <c r="C5526" t="s">
        <v>312</v>
      </c>
      <c r="D5526" t="s">
        <v>313</v>
      </c>
      <c r="E5526" t="s">
        <v>11635</v>
      </c>
      <c r="F5526" t="s">
        <v>106</v>
      </c>
      <c r="G5526" t="s">
        <v>97</v>
      </c>
      <c r="H5526" t="s">
        <v>896</v>
      </c>
      <c r="I5526" s="200">
        <v>0</v>
      </c>
      <c r="J5526" s="200"/>
      <c r="K5526" s="237">
        <v>94</v>
      </c>
      <c r="L5526" s="237"/>
      <c r="M5526" s="288">
        <v>0</v>
      </c>
      <c r="N5526" s="288"/>
      <c r="O5526" s="311">
        <v>0</v>
      </c>
      <c r="P5526" s="298"/>
      <c r="Q5526" s="299">
        <v>92</v>
      </c>
      <c r="R5526" s="299"/>
      <c r="S5526" s="300">
        <v>0</v>
      </c>
      <c r="T5526" s="301"/>
      <c r="U5526" s="246"/>
    </row>
    <row r="5527" spans="1:21" x14ac:dyDescent="0.25">
      <c r="A5527" s="294" t="s">
        <v>11636</v>
      </c>
      <c r="B5527" t="s">
        <v>311</v>
      </c>
      <c r="C5527" t="s">
        <v>312</v>
      </c>
      <c r="D5527" t="s">
        <v>313</v>
      </c>
      <c r="E5527" t="s">
        <v>11637</v>
      </c>
      <c r="F5527" t="s">
        <v>106</v>
      </c>
      <c r="G5527" t="s">
        <v>97</v>
      </c>
      <c r="H5527" t="s">
        <v>833</v>
      </c>
      <c r="I5527" s="200">
        <v>21560</v>
      </c>
      <c r="J5527" s="200"/>
      <c r="K5527" s="237">
        <v>606</v>
      </c>
      <c r="L5527" s="237"/>
      <c r="M5527" s="288">
        <v>35.58</v>
      </c>
      <c r="N5527" s="288"/>
      <c r="O5527" s="311">
        <v>24288</v>
      </c>
      <c r="P5527" s="298"/>
      <c r="Q5527" s="299">
        <v>614</v>
      </c>
      <c r="R5527" s="299"/>
      <c r="S5527" s="300">
        <v>39.56</v>
      </c>
      <c r="T5527" s="301"/>
      <c r="U5527" s="246"/>
    </row>
    <row r="5528" spans="1:21" x14ac:dyDescent="0.25">
      <c r="A5528" s="294" t="s">
        <v>11638</v>
      </c>
      <c r="B5528" t="s">
        <v>311</v>
      </c>
      <c r="C5528" t="s">
        <v>312</v>
      </c>
      <c r="D5528" t="s">
        <v>313</v>
      </c>
      <c r="E5528" t="s">
        <v>11639</v>
      </c>
      <c r="F5528" t="s">
        <v>106</v>
      </c>
      <c r="G5528" t="s">
        <v>97</v>
      </c>
      <c r="H5528" t="s">
        <v>896</v>
      </c>
      <c r="I5528" s="200">
        <v>0</v>
      </c>
      <c r="J5528" s="200"/>
      <c r="K5528" s="237">
        <v>13</v>
      </c>
      <c r="L5528" s="237"/>
      <c r="M5528" s="288">
        <v>0</v>
      </c>
      <c r="N5528" s="288"/>
      <c r="O5528" s="311">
        <v>0</v>
      </c>
      <c r="P5528" s="298"/>
      <c r="Q5528" s="299">
        <v>14</v>
      </c>
      <c r="R5528" s="299"/>
      <c r="S5528" s="300">
        <v>0</v>
      </c>
      <c r="T5528" s="301"/>
      <c r="U5528" s="246"/>
    </row>
    <row r="5529" spans="1:21" x14ac:dyDescent="0.25">
      <c r="A5529" s="294" t="s">
        <v>11640</v>
      </c>
      <c r="B5529" t="s">
        <v>311</v>
      </c>
      <c r="C5529" t="s">
        <v>312</v>
      </c>
      <c r="D5529" t="s">
        <v>313</v>
      </c>
      <c r="E5529" t="s">
        <v>11641</v>
      </c>
      <c r="F5529" t="s">
        <v>106</v>
      </c>
      <c r="G5529" t="s">
        <v>97</v>
      </c>
      <c r="H5529" t="s">
        <v>896</v>
      </c>
      <c r="I5529" s="200">
        <v>0</v>
      </c>
      <c r="J5529" s="200"/>
      <c r="K5529" s="237">
        <v>54</v>
      </c>
      <c r="L5529" s="237"/>
      <c r="M5529" s="288">
        <v>0</v>
      </c>
      <c r="N5529" s="288"/>
      <c r="O5529" s="311">
        <v>0</v>
      </c>
      <c r="P5529" s="298"/>
      <c r="Q5529" s="299">
        <v>54</v>
      </c>
      <c r="R5529" s="299"/>
      <c r="S5529" s="300">
        <v>0</v>
      </c>
      <c r="T5529" s="301"/>
      <c r="U5529" s="246"/>
    </row>
    <row r="5530" spans="1:21" x14ac:dyDescent="0.25">
      <c r="A5530" s="294" t="s">
        <v>11642</v>
      </c>
      <c r="B5530" t="s">
        <v>500</v>
      </c>
      <c r="C5530" t="s">
        <v>501</v>
      </c>
      <c r="D5530" t="s">
        <v>502</v>
      </c>
      <c r="E5530" t="s">
        <v>11643</v>
      </c>
      <c r="F5530" t="s">
        <v>106</v>
      </c>
      <c r="G5530" t="s">
        <v>97</v>
      </c>
      <c r="H5530" t="s">
        <v>833</v>
      </c>
      <c r="I5530" s="200">
        <v>8801</v>
      </c>
      <c r="J5530" s="200"/>
      <c r="K5530" s="237">
        <v>126.37</v>
      </c>
      <c r="L5530" s="237"/>
      <c r="M5530" s="288">
        <v>69.64</v>
      </c>
      <c r="N5530" s="288"/>
      <c r="O5530" s="311">
        <v>9874</v>
      </c>
      <c r="P5530" s="298"/>
      <c r="Q5530" s="299">
        <v>126.78849</v>
      </c>
      <c r="R5530" s="299"/>
      <c r="S5530" s="300">
        <v>77.88</v>
      </c>
      <c r="T5530" s="301"/>
      <c r="U5530" s="246"/>
    </row>
    <row r="5531" spans="1:21" x14ac:dyDescent="0.25">
      <c r="A5531" s="294" t="s">
        <v>11644</v>
      </c>
      <c r="B5531" t="s">
        <v>500</v>
      </c>
      <c r="C5531" t="s">
        <v>501</v>
      </c>
      <c r="D5531" t="s">
        <v>502</v>
      </c>
      <c r="E5531" t="s">
        <v>11645</v>
      </c>
      <c r="F5531" t="s">
        <v>106</v>
      </c>
      <c r="G5531" t="s">
        <v>97</v>
      </c>
      <c r="H5531" t="s">
        <v>896</v>
      </c>
      <c r="I5531" s="200">
        <v>0</v>
      </c>
      <c r="J5531" s="200"/>
      <c r="K5531" s="237">
        <v>30.01</v>
      </c>
      <c r="L5531" s="237"/>
      <c r="M5531" s="288">
        <v>0</v>
      </c>
      <c r="N5531" s="288"/>
      <c r="O5531" s="311">
        <v>0</v>
      </c>
      <c r="P5531" s="298"/>
      <c r="Q5531" s="299">
        <v>29.767379999999999</v>
      </c>
      <c r="R5531" s="299"/>
      <c r="S5531" s="300">
        <v>0</v>
      </c>
      <c r="T5531" s="301"/>
      <c r="U5531" s="246"/>
    </row>
    <row r="5532" spans="1:21" x14ac:dyDescent="0.25">
      <c r="A5532" s="294" t="s">
        <v>11646</v>
      </c>
      <c r="B5532" t="s">
        <v>500</v>
      </c>
      <c r="C5532" t="s">
        <v>501</v>
      </c>
      <c r="D5532" t="s">
        <v>502</v>
      </c>
      <c r="E5532" t="s">
        <v>11647</v>
      </c>
      <c r="F5532" t="s">
        <v>106</v>
      </c>
      <c r="G5532" t="s">
        <v>97</v>
      </c>
      <c r="H5532" t="s">
        <v>833</v>
      </c>
      <c r="I5532" s="200">
        <v>9675</v>
      </c>
      <c r="J5532" s="200"/>
      <c r="K5532" s="237">
        <v>267.11</v>
      </c>
      <c r="L5532" s="237"/>
      <c r="M5532" s="288">
        <v>36.22</v>
      </c>
      <c r="N5532" s="288"/>
      <c r="O5532" s="311">
        <v>11149</v>
      </c>
      <c r="P5532" s="298"/>
      <c r="Q5532" s="299">
        <v>271.53446000000002</v>
      </c>
      <c r="R5532" s="299"/>
      <c r="S5532" s="300">
        <v>41.06</v>
      </c>
      <c r="T5532" s="301"/>
      <c r="U5532" s="246"/>
    </row>
    <row r="5533" spans="1:21" x14ac:dyDescent="0.25">
      <c r="A5533" s="294" t="s">
        <v>11648</v>
      </c>
      <c r="B5533" t="s">
        <v>500</v>
      </c>
      <c r="C5533" t="s">
        <v>501</v>
      </c>
      <c r="D5533" t="s">
        <v>502</v>
      </c>
      <c r="E5533" t="s">
        <v>11649</v>
      </c>
      <c r="F5533" t="s">
        <v>106</v>
      </c>
      <c r="G5533" t="s">
        <v>97</v>
      </c>
      <c r="H5533" t="s">
        <v>833</v>
      </c>
      <c r="I5533" s="200">
        <v>371</v>
      </c>
      <c r="J5533" s="200"/>
      <c r="K5533" s="237">
        <v>42.89</v>
      </c>
      <c r="L5533" s="237"/>
      <c r="M5533" s="288">
        <v>8.65</v>
      </c>
      <c r="N5533" s="288"/>
      <c r="O5533" s="311">
        <v>571</v>
      </c>
      <c r="P5533" s="298"/>
      <c r="Q5533" s="299">
        <v>42.374389999999998</v>
      </c>
      <c r="R5533" s="299"/>
      <c r="S5533" s="300">
        <v>13.49</v>
      </c>
      <c r="T5533" s="301"/>
      <c r="U5533" s="246"/>
    </row>
    <row r="5534" spans="1:21" x14ac:dyDescent="0.25">
      <c r="A5534" s="294" t="s">
        <v>11650</v>
      </c>
      <c r="B5534" t="s">
        <v>500</v>
      </c>
      <c r="C5534" t="s">
        <v>501</v>
      </c>
      <c r="D5534" t="s">
        <v>502</v>
      </c>
      <c r="E5534" t="s">
        <v>11651</v>
      </c>
      <c r="F5534" t="s">
        <v>106</v>
      </c>
      <c r="G5534" t="s">
        <v>97</v>
      </c>
      <c r="H5534" t="s">
        <v>833</v>
      </c>
      <c r="I5534" s="200">
        <v>13500</v>
      </c>
      <c r="J5534" s="200"/>
      <c r="K5534" s="237">
        <v>131.46</v>
      </c>
      <c r="L5534" s="237"/>
      <c r="M5534" s="288">
        <v>102.69</v>
      </c>
      <c r="N5534" s="288"/>
      <c r="O5534" s="311">
        <v>15700</v>
      </c>
      <c r="P5534" s="298"/>
      <c r="Q5534" s="299">
        <v>132.97181</v>
      </c>
      <c r="R5534" s="299"/>
      <c r="S5534" s="300">
        <v>118.07</v>
      </c>
      <c r="T5534" s="301"/>
      <c r="U5534" s="246"/>
    </row>
    <row r="5535" spans="1:21" x14ac:dyDescent="0.25">
      <c r="A5535" s="294" t="s">
        <v>11652</v>
      </c>
      <c r="B5535" t="s">
        <v>500</v>
      </c>
      <c r="C5535" t="s">
        <v>501</v>
      </c>
      <c r="D5535" t="s">
        <v>502</v>
      </c>
      <c r="E5535" t="s">
        <v>11653</v>
      </c>
      <c r="F5535" t="s">
        <v>106</v>
      </c>
      <c r="G5535" t="s">
        <v>97</v>
      </c>
      <c r="H5535" t="s">
        <v>833</v>
      </c>
      <c r="I5535" s="200">
        <v>619</v>
      </c>
      <c r="J5535" s="200"/>
      <c r="K5535" s="237">
        <v>76.290000000000006</v>
      </c>
      <c r="L5535" s="237"/>
      <c r="M5535" s="288">
        <v>8.11</v>
      </c>
      <c r="N5535" s="288"/>
      <c r="O5535" s="311">
        <v>635</v>
      </c>
      <c r="P5535" s="298"/>
      <c r="Q5535" s="299">
        <v>73.641450000000006</v>
      </c>
      <c r="R5535" s="299"/>
      <c r="S5535" s="300">
        <v>8.6199999999999992</v>
      </c>
      <c r="T5535" s="301"/>
      <c r="U5535" s="246"/>
    </row>
    <row r="5536" spans="1:21" x14ac:dyDescent="0.25">
      <c r="A5536" s="294" t="s">
        <v>11654</v>
      </c>
      <c r="B5536" t="s">
        <v>500</v>
      </c>
      <c r="C5536" t="s">
        <v>501</v>
      </c>
      <c r="D5536" t="s">
        <v>502</v>
      </c>
      <c r="E5536" t="s">
        <v>11655</v>
      </c>
      <c r="F5536" t="s">
        <v>106</v>
      </c>
      <c r="G5536" t="s">
        <v>97</v>
      </c>
      <c r="H5536" t="s">
        <v>833</v>
      </c>
      <c r="I5536" s="200">
        <v>73529</v>
      </c>
      <c r="J5536" s="200"/>
      <c r="K5536" s="237">
        <v>559.02</v>
      </c>
      <c r="L5536" s="237"/>
      <c r="M5536" s="288">
        <v>131.53</v>
      </c>
      <c r="N5536" s="288"/>
      <c r="O5536" s="311">
        <v>87929</v>
      </c>
      <c r="P5536" s="298"/>
      <c r="Q5536" s="299">
        <v>552.95077000000003</v>
      </c>
      <c r="R5536" s="299"/>
      <c r="S5536" s="300">
        <v>159.02000000000001</v>
      </c>
      <c r="T5536" s="301"/>
      <c r="U5536" s="246"/>
    </row>
    <row r="5537" spans="1:21" x14ac:dyDescent="0.25">
      <c r="A5537" s="294" t="s">
        <v>11656</v>
      </c>
      <c r="B5537" t="s">
        <v>500</v>
      </c>
      <c r="C5537" t="s">
        <v>501</v>
      </c>
      <c r="D5537" t="s">
        <v>502</v>
      </c>
      <c r="E5537" t="s">
        <v>11657</v>
      </c>
      <c r="F5537" t="s">
        <v>106</v>
      </c>
      <c r="G5537" t="s">
        <v>97</v>
      </c>
      <c r="H5537" t="s">
        <v>833</v>
      </c>
      <c r="I5537" s="200">
        <v>10738</v>
      </c>
      <c r="J5537" s="200"/>
      <c r="K5537" s="237">
        <v>142.63999999999999</v>
      </c>
      <c r="L5537" s="237"/>
      <c r="M5537" s="288">
        <v>75.28</v>
      </c>
      <c r="N5537" s="288"/>
      <c r="O5537" s="311">
        <v>11773</v>
      </c>
      <c r="P5537" s="298"/>
      <c r="Q5537" s="299">
        <v>142.79236</v>
      </c>
      <c r="R5537" s="299"/>
      <c r="S5537" s="300">
        <v>82.45</v>
      </c>
      <c r="T5537" s="301"/>
      <c r="U5537" s="246"/>
    </row>
    <row r="5538" spans="1:21" x14ac:dyDescent="0.25">
      <c r="A5538" s="294" t="s">
        <v>11658</v>
      </c>
      <c r="B5538" t="s">
        <v>500</v>
      </c>
      <c r="C5538" t="s">
        <v>501</v>
      </c>
      <c r="D5538" t="s">
        <v>502</v>
      </c>
      <c r="E5538" t="s">
        <v>11659</v>
      </c>
      <c r="F5538" t="s">
        <v>106</v>
      </c>
      <c r="G5538" t="s">
        <v>97</v>
      </c>
      <c r="H5538" t="s">
        <v>833</v>
      </c>
      <c r="I5538" s="200">
        <v>51792</v>
      </c>
      <c r="J5538" s="200"/>
      <c r="K5538" s="237">
        <v>642.82000000000005</v>
      </c>
      <c r="L5538" s="237"/>
      <c r="M5538" s="288">
        <v>80.569999999999993</v>
      </c>
      <c r="N5538" s="288"/>
      <c r="O5538" s="311">
        <v>54078</v>
      </c>
      <c r="P5538" s="298"/>
      <c r="Q5538" s="299">
        <v>643.32279000000005</v>
      </c>
      <c r="R5538" s="299"/>
      <c r="S5538" s="300">
        <v>84.06</v>
      </c>
      <c r="T5538" s="301"/>
      <c r="U5538" s="246"/>
    </row>
    <row r="5539" spans="1:21" x14ac:dyDescent="0.25">
      <c r="A5539" s="294" t="s">
        <v>11660</v>
      </c>
      <c r="B5539" t="s">
        <v>500</v>
      </c>
      <c r="C5539" t="s">
        <v>501</v>
      </c>
      <c r="D5539" t="s">
        <v>502</v>
      </c>
      <c r="E5539" t="s">
        <v>11661</v>
      </c>
      <c r="F5539" t="s">
        <v>106</v>
      </c>
      <c r="G5539" t="s">
        <v>97</v>
      </c>
      <c r="H5539" t="s">
        <v>833</v>
      </c>
      <c r="I5539" s="200">
        <v>310</v>
      </c>
      <c r="J5539" s="200"/>
      <c r="K5539" s="237">
        <v>91.44</v>
      </c>
      <c r="L5539" s="237"/>
      <c r="M5539" s="288">
        <v>3.39</v>
      </c>
      <c r="N5539" s="288"/>
      <c r="O5539" s="311">
        <v>444</v>
      </c>
      <c r="P5539" s="298"/>
      <c r="Q5539" s="299">
        <v>92.902670000000001</v>
      </c>
      <c r="R5539" s="299"/>
      <c r="S5539" s="300">
        <v>4.78</v>
      </c>
      <c r="T5539" s="301"/>
      <c r="U5539" s="246"/>
    </row>
    <row r="5540" spans="1:21" x14ac:dyDescent="0.25">
      <c r="A5540" s="294" t="s">
        <v>11662</v>
      </c>
      <c r="B5540" t="s">
        <v>500</v>
      </c>
      <c r="C5540" t="s">
        <v>501</v>
      </c>
      <c r="D5540" t="s">
        <v>502</v>
      </c>
      <c r="E5540" t="s">
        <v>11663</v>
      </c>
      <c r="F5540" t="s">
        <v>106</v>
      </c>
      <c r="G5540" t="s">
        <v>97</v>
      </c>
      <c r="H5540" t="s">
        <v>833</v>
      </c>
      <c r="I5540" s="200">
        <v>1171</v>
      </c>
      <c r="J5540" s="200"/>
      <c r="K5540" s="237">
        <v>94.91</v>
      </c>
      <c r="L5540" s="237"/>
      <c r="M5540" s="288">
        <v>12.34</v>
      </c>
      <c r="N5540" s="288"/>
      <c r="O5540" s="311">
        <v>1187</v>
      </c>
      <c r="P5540" s="298"/>
      <c r="Q5540" s="299">
        <v>95.54477</v>
      </c>
      <c r="R5540" s="299"/>
      <c r="S5540" s="300">
        <v>12.42</v>
      </c>
      <c r="T5540" s="301"/>
      <c r="U5540" s="246"/>
    </row>
    <row r="5541" spans="1:21" x14ac:dyDescent="0.25">
      <c r="A5541" s="294" t="s">
        <v>11664</v>
      </c>
      <c r="B5541" t="s">
        <v>500</v>
      </c>
      <c r="C5541" t="s">
        <v>501</v>
      </c>
      <c r="D5541" t="s">
        <v>502</v>
      </c>
      <c r="E5541" t="s">
        <v>11665</v>
      </c>
      <c r="F5541" t="s">
        <v>106</v>
      </c>
      <c r="G5541" t="s">
        <v>97</v>
      </c>
      <c r="H5541" t="s">
        <v>833</v>
      </c>
      <c r="I5541" s="200">
        <v>136211</v>
      </c>
      <c r="J5541" s="200"/>
      <c r="K5541" s="237">
        <v>1902.3</v>
      </c>
      <c r="L5541" s="237"/>
      <c r="M5541" s="288">
        <v>71.599999999999994</v>
      </c>
      <c r="N5541" s="288"/>
      <c r="O5541" s="311">
        <v>140095</v>
      </c>
      <c r="P5541" s="298"/>
      <c r="Q5541" s="299">
        <v>1896.6690599999999</v>
      </c>
      <c r="R5541" s="299"/>
      <c r="S5541" s="300">
        <v>73.86</v>
      </c>
      <c r="T5541" s="301"/>
      <c r="U5541" s="246"/>
    </row>
    <row r="5542" spans="1:21" x14ac:dyDescent="0.25">
      <c r="A5542" s="294" t="s">
        <v>11666</v>
      </c>
      <c r="B5542" t="s">
        <v>500</v>
      </c>
      <c r="C5542" t="s">
        <v>501</v>
      </c>
      <c r="D5542" t="s">
        <v>502</v>
      </c>
      <c r="E5542" t="s">
        <v>11667</v>
      </c>
      <c r="F5542" t="s">
        <v>106</v>
      </c>
      <c r="G5542" t="s">
        <v>97</v>
      </c>
      <c r="H5542" t="s">
        <v>833</v>
      </c>
      <c r="I5542" s="200">
        <v>135433</v>
      </c>
      <c r="J5542" s="200"/>
      <c r="K5542" s="237">
        <v>1405.36</v>
      </c>
      <c r="L5542" s="237"/>
      <c r="M5542" s="288">
        <v>96.37</v>
      </c>
      <c r="N5542" s="288"/>
      <c r="O5542" s="311">
        <v>147721</v>
      </c>
      <c r="P5542" s="298"/>
      <c r="Q5542" s="299">
        <v>1479.4154100000001</v>
      </c>
      <c r="R5542" s="299"/>
      <c r="S5542" s="300">
        <v>99.85</v>
      </c>
      <c r="T5542" s="301"/>
      <c r="U5542" s="246"/>
    </row>
    <row r="5543" spans="1:21" x14ac:dyDescent="0.25">
      <c r="A5543" s="294" t="s">
        <v>11668</v>
      </c>
      <c r="B5543" t="s">
        <v>500</v>
      </c>
      <c r="C5543" t="s">
        <v>501</v>
      </c>
      <c r="D5543" t="s">
        <v>502</v>
      </c>
      <c r="E5543" t="s">
        <v>11669</v>
      </c>
      <c r="F5543" t="s">
        <v>106</v>
      </c>
      <c r="G5543" t="s">
        <v>97</v>
      </c>
      <c r="H5543" t="s">
        <v>833</v>
      </c>
      <c r="I5543" s="200">
        <v>21665</v>
      </c>
      <c r="J5543" s="200"/>
      <c r="K5543" s="237">
        <v>281.13</v>
      </c>
      <c r="L5543" s="237"/>
      <c r="M5543" s="288">
        <v>77.06</v>
      </c>
      <c r="N5543" s="288"/>
      <c r="O5543" s="311">
        <v>21749</v>
      </c>
      <c r="P5543" s="298"/>
      <c r="Q5543" s="299">
        <v>286.59055999999998</v>
      </c>
      <c r="R5543" s="299"/>
      <c r="S5543" s="300">
        <v>75.89</v>
      </c>
      <c r="T5543" s="301"/>
      <c r="U5543" s="246"/>
    </row>
    <row r="5544" spans="1:21" x14ac:dyDescent="0.25">
      <c r="A5544" s="294" t="s">
        <v>11670</v>
      </c>
      <c r="B5544" t="s">
        <v>500</v>
      </c>
      <c r="C5544" t="s">
        <v>501</v>
      </c>
      <c r="D5544" t="s">
        <v>502</v>
      </c>
      <c r="E5544" t="s">
        <v>11671</v>
      </c>
      <c r="F5544" t="s">
        <v>106</v>
      </c>
      <c r="G5544" t="s">
        <v>97</v>
      </c>
      <c r="H5544" t="s">
        <v>833</v>
      </c>
      <c r="I5544" s="200">
        <v>683</v>
      </c>
      <c r="J5544" s="200"/>
      <c r="K5544" s="237">
        <v>40.25</v>
      </c>
      <c r="L5544" s="237"/>
      <c r="M5544" s="288">
        <v>16.97</v>
      </c>
      <c r="N5544" s="288"/>
      <c r="O5544" s="311">
        <v>944</v>
      </c>
      <c r="P5544" s="298"/>
      <c r="Q5544" s="299">
        <v>41.406970000000001</v>
      </c>
      <c r="R5544" s="299"/>
      <c r="S5544" s="300">
        <v>22.81</v>
      </c>
      <c r="T5544" s="301"/>
      <c r="U5544" s="246"/>
    </row>
    <row r="5545" spans="1:21" x14ac:dyDescent="0.25">
      <c r="A5545" s="294" t="s">
        <v>11672</v>
      </c>
      <c r="B5545" t="s">
        <v>500</v>
      </c>
      <c r="C5545" t="s">
        <v>501</v>
      </c>
      <c r="D5545" t="s">
        <v>502</v>
      </c>
      <c r="E5545" t="s">
        <v>11673</v>
      </c>
      <c r="F5545" t="s">
        <v>106</v>
      </c>
      <c r="G5545" t="s">
        <v>97</v>
      </c>
      <c r="H5545" t="s">
        <v>833</v>
      </c>
      <c r="I5545" s="200">
        <v>7981</v>
      </c>
      <c r="J5545" s="200"/>
      <c r="K5545" s="237">
        <v>155.88999999999999</v>
      </c>
      <c r="L5545" s="237"/>
      <c r="M5545" s="288">
        <v>51.2</v>
      </c>
      <c r="N5545" s="288"/>
      <c r="O5545" s="311">
        <v>8132</v>
      </c>
      <c r="P5545" s="298"/>
      <c r="Q5545" s="299">
        <v>156.15980999999999</v>
      </c>
      <c r="R5545" s="299"/>
      <c r="S5545" s="300">
        <v>52.07</v>
      </c>
      <c r="T5545" s="301"/>
      <c r="U5545" s="246"/>
    </row>
    <row r="5546" spans="1:21" x14ac:dyDescent="0.25">
      <c r="A5546" s="294" t="s">
        <v>11674</v>
      </c>
      <c r="B5546" t="s">
        <v>500</v>
      </c>
      <c r="C5546" t="s">
        <v>501</v>
      </c>
      <c r="D5546" t="s">
        <v>502</v>
      </c>
      <c r="E5546" t="s">
        <v>11675</v>
      </c>
      <c r="F5546" t="s">
        <v>106</v>
      </c>
      <c r="G5546" t="s">
        <v>97</v>
      </c>
      <c r="H5546" t="s">
        <v>833</v>
      </c>
      <c r="I5546" s="200">
        <v>13381</v>
      </c>
      <c r="J5546" s="200"/>
      <c r="K5546" s="237">
        <v>226.57</v>
      </c>
      <c r="L5546" s="237"/>
      <c r="M5546" s="288">
        <v>59.06</v>
      </c>
      <c r="N5546" s="288"/>
      <c r="O5546" s="311">
        <v>13439</v>
      </c>
      <c r="P5546" s="298"/>
      <c r="Q5546" s="299">
        <v>224.71661</v>
      </c>
      <c r="R5546" s="299"/>
      <c r="S5546" s="300">
        <v>59.81</v>
      </c>
      <c r="T5546" s="301"/>
      <c r="U5546" s="246"/>
    </row>
    <row r="5547" spans="1:21" x14ac:dyDescent="0.25">
      <c r="A5547" s="294" t="s">
        <v>11676</v>
      </c>
      <c r="B5547" t="s">
        <v>500</v>
      </c>
      <c r="C5547" t="s">
        <v>501</v>
      </c>
      <c r="D5547" t="s">
        <v>502</v>
      </c>
      <c r="E5547" t="s">
        <v>11677</v>
      </c>
      <c r="F5547" t="s">
        <v>106</v>
      </c>
      <c r="G5547" t="s">
        <v>97</v>
      </c>
      <c r="H5547" t="s">
        <v>833</v>
      </c>
      <c r="I5547" s="200">
        <v>10738</v>
      </c>
      <c r="J5547" s="200"/>
      <c r="K5547" s="237">
        <v>166.4</v>
      </c>
      <c r="L5547" s="237"/>
      <c r="M5547" s="288">
        <v>64.53</v>
      </c>
      <c r="N5547" s="288"/>
      <c r="O5547" s="311">
        <v>11091</v>
      </c>
      <c r="P5547" s="298"/>
      <c r="Q5547" s="299">
        <v>168.64752999999999</v>
      </c>
      <c r="R5547" s="299"/>
      <c r="S5547" s="300">
        <v>65.760000000000005</v>
      </c>
      <c r="T5547" s="301"/>
      <c r="U5547" s="246"/>
    </row>
    <row r="5548" spans="1:21" x14ac:dyDescent="0.25">
      <c r="A5548" s="294" t="s">
        <v>11678</v>
      </c>
      <c r="B5548" t="s">
        <v>500</v>
      </c>
      <c r="C5548" t="s">
        <v>501</v>
      </c>
      <c r="D5548" t="s">
        <v>502</v>
      </c>
      <c r="E5548" t="s">
        <v>11679</v>
      </c>
      <c r="F5548" t="s">
        <v>106</v>
      </c>
      <c r="G5548" t="s">
        <v>97</v>
      </c>
      <c r="H5548" t="s">
        <v>833</v>
      </c>
      <c r="I5548" s="200">
        <v>48728</v>
      </c>
      <c r="J5548" s="200"/>
      <c r="K5548" s="237">
        <v>793.14</v>
      </c>
      <c r="L5548" s="237"/>
      <c r="M5548" s="288">
        <v>61.44</v>
      </c>
      <c r="N5548" s="288"/>
      <c r="O5548" s="311">
        <v>50788</v>
      </c>
      <c r="P5548" s="298"/>
      <c r="Q5548" s="299">
        <v>803.16079000000002</v>
      </c>
      <c r="R5548" s="299"/>
      <c r="S5548" s="300">
        <v>63.24</v>
      </c>
      <c r="T5548" s="301"/>
      <c r="U5548" s="246"/>
    </row>
    <row r="5549" spans="1:21" x14ac:dyDescent="0.25">
      <c r="A5549" s="294" t="s">
        <v>11680</v>
      </c>
      <c r="B5549" t="s">
        <v>500</v>
      </c>
      <c r="C5549" t="s">
        <v>501</v>
      </c>
      <c r="D5549" t="s">
        <v>502</v>
      </c>
      <c r="E5549" t="s">
        <v>11681</v>
      </c>
      <c r="F5549" t="s">
        <v>106</v>
      </c>
      <c r="G5549" t="s">
        <v>97</v>
      </c>
      <c r="H5549" t="s">
        <v>833</v>
      </c>
      <c r="I5549" s="200">
        <v>619</v>
      </c>
      <c r="J5549" s="200"/>
      <c r="K5549" s="237">
        <v>44.55</v>
      </c>
      <c r="L5549" s="237"/>
      <c r="M5549" s="288">
        <v>13.89</v>
      </c>
      <c r="N5549" s="288"/>
      <c r="O5549" s="311">
        <v>698</v>
      </c>
      <c r="P5549" s="298"/>
      <c r="Q5549" s="299">
        <v>42.753810000000001</v>
      </c>
      <c r="R5549" s="299"/>
      <c r="S5549" s="300">
        <v>16.34</v>
      </c>
      <c r="T5549" s="301"/>
      <c r="U5549" s="246"/>
    </row>
    <row r="5550" spans="1:21" x14ac:dyDescent="0.25">
      <c r="A5550" s="294" t="s">
        <v>11682</v>
      </c>
      <c r="B5550" t="s">
        <v>500</v>
      </c>
      <c r="C5550" t="s">
        <v>501</v>
      </c>
      <c r="D5550" t="s">
        <v>502</v>
      </c>
      <c r="E5550" t="s">
        <v>11683</v>
      </c>
      <c r="F5550" t="s">
        <v>106</v>
      </c>
      <c r="G5550" t="s">
        <v>97</v>
      </c>
      <c r="H5550" t="s">
        <v>833</v>
      </c>
      <c r="I5550" s="200">
        <v>20500</v>
      </c>
      <c r="J5550" s="200"/>
      <c r="K5550" s="237">
        <v>202.38</v>
      </c>
      <c r="L5550" s="237"/>
      <c r="M5550" s="288">
        <v>101.29</v>
      </c>
      <c r="N5550" s="288"/>
      <c r="O5550" s="311">
        <v>21247</v>
      </c>
      <c r="P5550" s="298"/>
      <c r="Q5550" s="299">
        <v>206.12084999999999</v>
      </c>
      <c r="R5550" s="299"/>
      <c r="S5550" s="300">
        <v>103.08</v>
      </c>
      <c r="T5550" s="301"/>
      <c r="U5550" s="246"/>
    </row>
    <row r="5551" spans="1:21" x14ac:dyDescent="0.25">
      <c r="A5551" s="294" t="s">
        <v>11684</v>
      </c>
      <c r="B5551" t="s">
        <v>500</v>
      </c>
      <c r="C5551" t="s">
        <v>501</v>
      </c>
      <c r="D5551" t="s">
        <v>502</v>
      </c>
      <c r="E5551" t="s">
        <v>11685</v>
      </c>
      <c r="F5551" t="s">
        <v>106</v>
      </c>
      <c r="G5551" t="s">
        <v>97</v>
      </c>
      <c r="H5551" t="s">
        <v>833</v>
      </c>
      <c r="I5551" s="200">
        <v>8120</v>
      </c>
      <c r="J5551" s="200"/>
      <c r="K5551" s="237">
        <v>113.02</v>
      </c>
      <c r="L5551" s="237"/>
      <c r="M5551" s="288">
        <v>71.849999999999994</v>
      </c>
      <c r="N5551" s="288"/>
      <c r="O5551" s="311">
        <v>8895</v>
      </c>
      <c r="P5551" s="298"/>
      <c r="Q5551" s="299">
        <v>112.63754</v>
      </c>
      <c r="R5551" s="299"/>
      <c r="S5551" s="300">
        <v>78.97</v>
      </c>
      <c r="T5551" s="301"/>
      <c r="U5551" s="246"/>
    </row>
    <row r="5552" spans="1:21" x14ac:dyDescent="0.25">
      <c r="A5552" s="294" t="s">
        <v>11686</v>
      </c>
      <c r="B5552" t="s">
        <v>500</v>
      </c>
      <c r="C5552" t="s">
        <v>501</v>
      </c>
      <c r="D5552" t="s">
        <v>502</v>
      </c>
      <c r="E5552" t="s">
        <v>11687</v>
      </c>
      <c r="F5552" t="s">
        <v>106</v>
      </c>
      <c r="G5552" t="s">
        <v>97</v>
      </c>
      <c r="H5552" t="s">
        <v>833</v>
      </c>
      <c r="I5552" s="200">
        <v>5360</v>
      </c>
      <c r="J5552" s="200"/>
      <c r="K5552" s="237">
        <v>99.63</v>
      </c>
      <c r="L5552" s="237"/>
      <c r="M5552" s="288">
        <v>53.8</v>
      </c>
      <c r="N5552" s="288"/>
      <c r="O5552" s="311">
        <v>5601</v>
      </c>
      <c r="P5552" s="298"/>
      <c r="Q5552" s="299">
        <v>99.253100000000003</v>
      </c>
      <c r="R5552" s="299"/>
      <c r="S5552" s="300">
        <v>56.43</v>
      </c>
      <c r="T5552" s="301"/>
      <c r="U5552" s="246"/>
    </row>
    <row r="5553" spans="1:21" x14ac:dyDescent="0.25">
      <c r="A5553" s="294" t="s">
        <v>11688</v>
      </c>
      <c r="B5553" t="s">
        <v>500</v>
      </c>
      <c r="C5553" t="s">
        <v>501</v>
      </c>
      <c r="D5553" t="s">
        <v>502</v>
      </c>
      <c r="E5553" t="s">
        <v>11689</v>
      </c>
      <c r="F5553" t="s">
        <v>106</v>
      </c>
      <c r="G5553" t="s">
        <v>97</v>
      </c>
      <c r="H5553" t="s">
        <v>833</v>
      </c>
      <c r="I5553" s="200">
        <v>7095</v>
      </c>
      <c r="J5553" s="200"/>
      <c r="K5553" s="237">
        <v>122.15</v>
      </c>
      <c r="L5553" s="237"/>
      <c r="M5553" s="288">
        <v>58.08</v>
      </c>
      <c r="N5553" s="288"/>
      <c r="O5553" s="311">
        <v>7241</v>
      </c>
      <c r="P5553" s="298"/>
      <c r="Q5553" s="299">
        <v>119.89346999999999</v>
      </c>
      <c r="R5553" s="299"/>
      <c r="S5553" s="300">
        <v>60.4</v>
      </c>
      <c r="T5553" s="301"/>
      <c r="U5553" s="246"/>
    </row>
    <row r="5554" spans="1:21" x14ac:dyDescent="0.25">
      <c r="A5554" s="294" t="s">
        <v>11690</v>
      </c>
      <c r="B5554" t="s">
        <v>500</v>
      </c>
      <c r="C5554" t="s">
        <v>501</v>
      </c>
      <c r="D5554" t="s">
        <v>502</v>
      </c>
      <c r="E5554" t="s">
        <v>11691</v>
      </c>
      <c r="F5554" t="s">
        <v>106</v>
      </c>
      <c r="G5554" t="s">
        <v>97</v>
      </c>
      <c r="H5554" t="s">
        <v>833</v>
      </c>
      <c r="I5554" s="200">
        <v>24378</v>
      </c>
      <c r="J5554" s="200"/>
      <c r="K5554" s="237">
        <v>270.39</v>
      </c>
      <c r="L5554" s="237"/>
      <c r="M5554" s="288">
        <v>90.16</v>
      </c>
      <c r="N5554" s="288"/>
      <c r="O5554" s="311">
        <v>25579</v>
      </c>
      <c r="P5554" s="298"/>
      <c r="Q5554" s="299">
        <v>272.22624000000002</v>
      </c>
      <c r="R5554" s="299"/>
      <c r="S5554" s="300">
        <v>93.96</v>
      </c>
      <c r="T5554" s="301"/>
      <c r="U5554" s="246"/>
    </row>
    <row r="5555" spans="1:21" x14ac:dyDescent="0.25">
      <c r="A5555" s="294" t="s">
        <v>11692</v>
      </c>
      <c r="B5555" t="s">
        <v>500</v>
      </c>
      <c r="C5555" t="s">
        <v>501</v>
      </c>
      <c r="D5555" t="s">
        <v>502</v>
      </c>
      <c r="E5555" t="s">
        <v>11693</v>
      </c>
      <c r="F5555" t="s">
        <v>106</v>
      </c>
      <c r="G5555" t="s">
        <v>97</v>
      </c>
      <c r="H5555" t="s">
        <v>833</v>
      </c>
      <c r="I5555" s="200">
        <v>14917</v>
      </c>
      <c r="J5555" s="200"/>
      <c r="K5555" s="237">
        <v>282.43</v>
      </c>
      <c r="L5555" s="237"/>
      <c r="M5555" s="288">
        <v>52.82</v>
      </c>
      <c r="N5555" s="288"/>
      <c r="O5555" s="311">
        <v>16305</v>
      </c>
      <c r="P5555" s="298"/>
      <c r="Q5555" s="299">
        <v>282.96086000000003</v>
      </c>
      <c r="R5555" s="299"/>
      <c r="S5555" s="300">
        <v>57.62</v>
      </c>
      <c r="T5555" s="301"/>
      <c r="U5555" s="246"/>
    </row>
    <row r="5556" spans="1:21" x14ac:dyDescent="0.25">
      <c r="A5556" s="294" t="s">
        <v>11694</v>
      </c>
      <c r="B5556" t="s">
        <v>500</v>
      </c>
      <c r="C5556" t="s">
        <v>501</v>
      </c>
      <c r="D5556" t="s">
        <v>502</v>
      </c>
      <c r="E5556" t="s">
        <v>11695</v>
      </c>
      <c r="F5556" t="s">
        <v>106</v>
      </c>
      <c r="G5556" t="s">
        <v>97</v>
      </c>
      <c r="H5556" t="s">
        <v>833</v>
      </c>
      <c r="I5556" s="200">
        <v>5234</v>
      </c>
      <c r="J5556" s="200"/>
      <c r="K5556" s="237">
        <v>155.09</v>
      </c>
      <c r="L5556" s="237"/>
      <c r="M5556" s="288">
        <v>33.75</v>
      </c>
      <c r="N5556" s="288"/>
      <c r="O5556" s="311">
        <v>5468</v>
      </c>
      <c r="P5556" s="298"/>
      <c r="Q5556" s="299">
        <v>157.84220999999999</v>
      </c>
      <c r="R5556" s="299"/>
      <c r="S5556" s="300">
        <v>34.64</v>
      </c>
      <c r="T5556" s="301"/>
      <c r="U5556" s="246"/>
    </row>
    <row r="5557" spans="1:21" x14ac:dyDescent="0.25">
      <c r="A5557" s="294" t="s">
        <v>11696</v>
      </c>
      <c r="B5557" t="s">
        <v>500</v>
      </c>
      <c r="C5557" t="s">
        <v>501</v>
      </c>
      <c r="D5557" t="s">
        <v>502</v>
      </c>
      <c r="E5557" t="s">
        <v>11697</v>
      </c>
      <c r="F5557" t="s">
        <v>106</v>
      </c>
      <c r="G5557" t="s">
        <v>97</v>
      </c>
      <c r="H5557" t="s">
        <v>833</v>
      </c>
      <c r="I5557" s="200">
        <v>17040</v>
      </c>
      <c r="J5557" s="200"/>
      <c r="K5557" s="237">
        <v>245.69</v>
      </c>
      <c r="L5557" s="237"/>
      <c r="M5557" s="288">
        <v>69.36</v>
      </c>
      <c r="N5557" s="288"/>
      <c r="O5557" s="311">
        <v>16230</v>
      </c>
      <c r="P5557" s="298"/>
      <c r="Q5557" s="299">
        <v>248.81790000000001</v>
      </c>
      <c r="R5557" s="299"/>
      <c r="S5557" s="300">
        <v>65.23</v>
      </c>
      <c r="T5557" s="301"/>
      <c r="U5557" s="246"/>
    </row>
    <row r="5558" spans="1:21" x14ac:dyDescent="0.25">
      <c r="A5558" s="294" t="s">
        <v>11698</v>
      </c>
      <c r="B5558" t="s">
        <v>500</v>
      </c>
      <c r="C5558" t="s">
        <v>501</v>
      </c>
      <c r="D5558" t="s">
        <v>502</v>
      </c>
      <c r="E5558" t="s">
        <v>11699</v>
      </c>
      <c r="F5558" t="s">
        <v>106</v>
      </c>
      <c r="G5558" t="s">
        <v>97</v>
      </c>
      <c r="H5558" t="s">
        <v>833</v>
      </c>
      <c r="I5558" s="200">
        <v>13675</v>
      </c>
      <c r="J5558" s="200"/>
      <c r="K5558" s="237">
        <v>295.27</v>
      </c>
      <c r="L5558" s="237"/>
      <c r="M5558" s="288">
        <v>46.31</v>
      </c>
      <c r="N5558" s="288"/>
      <c r="O5558" s="311">
        <v>14150</v>
      </c>
      <c r="P5558" s="298"/>
      <c r="Q5558" s="299">
        <v>294.00682999999998</v>
      </c>
      <c r="R5558" s="299"/>
      <c r="S5558" s="300">
        <v>48.13</v>
      </c>
      <c r="T5558" s="301"/>
      <c r="U5558" s="246"/>
    </row>
    <row r="5559" spans="1:21" x14ac:dyDescent="0.25">
      <c r="A5559" s="294" t="s">
        <v>11700</v>
      </c>
      <c r="B5559" t="s">
        <v>500</v>
      </c>
      <c r="C5559" t="s">
        <v>501</v>
      </c>
      <c r="D5559" t="s">
        <v>502</v>
      </c>
      <c r="E5559" t="s">
        <v>11701</v>
      </c>
      <c r="F5559" t="s">
        <v>106</v>
      </c>
      <c r="G5559" t="s">
        <v>97</v>
      </c>
      <c r="H5559" t="s">
        <v>833</v>
      </c>
      <c r="I5559" s="200">
        <v>107936</v>
      </c>
      <c r="J5559" s="200"/>
      <c r="K5559" s="237">
        <v>1190.75</v>
      </c>
      <c r="L5559" s="237"/>
      <c r="M5559" s="288">
        <v>90.65</v>
      </c>
      <c r="N5559" s="288"/>
      <c r="O5559" s="311">
        <v>108875</v>
      </c>
      <c r="P5559" s="298"/>
      <c r="Q5559" s="299">
        <v>1197.0705</v>
      </c>
      <c r="R5559" s="299"/>
      <c r="S5559" s="300">
        <v>90.95</v>
      </c>
      <c r="T5559" s="301"/>
      <c r="U5559" s="246"/>
    </row>
    <row r="5560" spans="1:21" x14ac:dyDescent="0.25">
      <c r="A5560" s="294" t="s">
        <v>11702</v>
      </c>
      <c r="B5560" t="s">
        <v>500</v>
      </c>
      <c r="C5560" t="s">
        <v>501</v>
      </c>
      <c r="D5560" t="s">
        <v>502</v>
      </c>
      <c r="E5560" t="s">
        <v>5919</v>
      </c>
      <c r="F5560" t="s">
        <v>106</v>
      </c>
      <c r="G5560" t="s">
        <v>97</v>
      </c>
      <c r="H5560" t="s">
        <v>833</v>
      </c>
      <c r="I5560" s="200">
        <v>95359</v>
      </c>
      <c r="J5560" s="200"/>
      <c r="K5560" s="237">
        <v>1037.29</v>
      </c>
      <c r="L5560" s="237"/>
      <c r="M5560" s="288">
        <v>91.93</v>
      </c>
      <c r="N5560" s="288"/>
      <c r="O5560" s="311">
        <v>98609</v>
      </c>
      <c r="P5560" s="298"/>
      <c r="Q5560" s="299">
        <v>1047.41769</v>
      </c>
      <c r="R5560" s="299"/>
      <c r="S5560" s="300">
        <v>94.14</v>
      </c>
      <c r="T5560" s="301"/>
      <c r="U5560" s="246"/>
    </row>
    <row r="5561" spans="1:21" x14ac:dyDescent="0.25">
      <c r="A5561" s="294" t="s">
        <v>11703</v>
      </c>
      <c r="B5561" t="s">
        <v>500</v>
      </c>
      <c r="C5561" t="s">
        <v>501</v>
      </c>
      <c r="D5561" t="s">
        <v>502</v>
      </c>
      <c r="E5561" t="s">
        <v>11704</v>
      </c>
      <c r="F5561" t="s">
        <v>106</v>
      </c>
      <c r="G5561" t="s">
        <v>97</v>
      </c>
      <c r="H5561" t="s">
        <v>833</v>
      </c>
      <c r="I5561" s="200">
        <v>15215</v>
      </c>
      <c r="J5561" s="200"/>
      <c r="K5561" s="237">
        <v>297.20999999999998</v>
      </c>
      <c r="L5561" s="237"/>
      <c r="M5561" s="288">
        <v>51.19</v>
      </c>
      <c r="N5561" s="288"/>
      <c r="O5561" s="311">
        <v>15810</v>
      </c>
      <c r="P5561" s="298"/>
      <c r="Q5561" s="299">
        <v>295.90519</v>
      </c>
      <c r="R5561" s="299"/>
      <c r="S5561" s="300">
        <v>53.43</v>
      </c>
      <c r="T5561" s="301"/>
      <c r="U5561" s="246"/>
    </row>
    <row r="5562" spans="1:21" x14ac:dyDescent="0.25">
      <c r="A5562" s="294" t="s">
        <v>11705</v>
      </c>
      <c r="B5562" t="s">
        <v>500</v>
      </c>
      <c r="C5562" t="s">
        <v>501</v>
      </c>
      <c r="D5562" t="s">
        <v>502</v>
      </c>
      <c r="E5562" t="s">
        <v>11706</v>
      </c>
      <c r="F5562" t="s">
        <v>106</v>
      </c>
      <c r="G5562" t="s">
        <v>97</v>
      </c>
      <c r="H5562" t="s">
        <v>833</v>
      </c>
      <c r="I5562" s="200">
        <v>10644</v>
      </c>
      <c r="J5562" s="200"/>
      <c r="K5562" s="237">
        <v>395.15</v>
      </c>
      <c r="L5562" s="237"/>
      <c r="M5562" s="288">
        <v>26.94</v>
      </c>
      <c r="N5562" s="288"/>
      <c r="O5562" s="311">
        <v>8814</v>
      </c>
      <c r="P5562" s="298"/>
      <c r="Q5562" s="299">
        <v>395.36147</v>
      </c>
      <c r="R5562" s="299"/>
      <c r="S5562" s="300">
        <v>22.29</v>
      </c>
      <c r="T5562" s="301"/>
      <c r="U5562" s="246"/>
    </row>
    <row r="5563" spans="1:21" x14ac:dyDescent="0.25">
      <c r="A5563" s="294" t="s">
        <v>11707</v>
      </c>
      <c r="B5563" t="s">
        <v>500</v>
      </c>
      <c r="C5563" t="s">
        <v>501</v>
      </c>
      <c r="D5563" t="s">
        <v>502</v>
      </c>
      <c r="E5563" t="s">
        <v>11708</v>
      </c>
      <c r="F5563" t="s">
        <v>106</v>
      </c>
      <c r="G5563" t="s">
        <v>97</v>
      </c>
      <c r="H5563" t="s">
        <v>833</v>
      </c>
      <c r="I5563" s="200">
        <v>12528</v>
      </c>
      <c r="J5563" s="200"/>
      <c r="K5563" s="237">
        <v>143.86000000000001</v>
      </c>
      <c r="L5563" s="237"/>
      <c r="M5563" s="288">
        <v>87.08</v>
      </c>
      <c r="N5563" s="288"/>
      <c r="O5563" s="311">
        <v>14967</v>
      </c>
      <c r="P5563" s="298"/>
      <c r="Q5563" s="299">
        <v>149.60095999999999</v>
      </c>
      <c r="R5563" s="299"/>
      <c r="S5563" s="300">
        <v>100.04</v>
      </c>
      <c r="T5563" s="301"/>
      <c r="U5563" s="246"/>
    </row>
    <row r="5564" spans="1:21" x14ac:dyDescent="0.25">
      <c r="A5564" s="294" t="s">
        <v>11709</v>
      </c>
      <c r="B5564" t="s">
        <v>500</v>
      </c>
      <c r="C5564" t="s">
        <v>501</v>
      </c>
      <c r="D5564" t="s">
        <v>502</v>
      </c>
      <c r="E5564" t="s">
        <v>11710</v>
      </c>
      <c r="F5564" t="s">
        <v>106</v>
      </c>
      <c r="G5564" t="s">
        <v>97</v>
      </c>
      <c r="H5564" t="s">
        <v>833</v>
      </c>
      <c r="I5564" s="200">
        <v>26086</v>
      </c>
      <c r="J5564" s="200"/>
      <c r="K5564" s="237">
        <v>561.6</v>
      </c>
      <c r="L5564" s="237"/>
      <c r="M5564" s="288">
        <v>46.45</v>
      </c>
      <c r="N5564" s="288"/>
      <c r="O5564" s="311">
        <v>27254</v>
      </c>
      <c r="P5564" s="298"/>
      <c r="Q5564" s="299">
        <v>554.72583999999995</v>
      </c>
      <c r="R5564" s="299"/>
      <c r="S5564" s="300">
        <v>49.13</v>
      </c>
      <c r="T5564" s="301"/>
      <c r="U5564" s="246"/>
    </row>
    <row r="5565" spans="1:21" x14ac:dyDescent="0.25">
      <c r="A5565" s="294" t="s">
        <v>11711</v>
      </c>
      <c r="B5565" t="s">
        <v>500</v>
      </c>
      <c r="C5565" t="s">
        <v>501</v>
      </c>
      <c r="D5565" t="s">
        <v>502</v>
      </c>
      <c r="E5565" t="s">
        <v>11712</v>
      </c>
      <c r="F5565" t="s">
        <v>106</v>
      </c>
      <c r="G5565" t="s">
        <v>97</v>
      </c>
      <c r="H5565" t="s">
        <v>833</v>
      </c>
      <c r="I5565" s="200">
        <v>2929</v>
      </c>
      <c r="J5565" s="200"/>
      <c r="K5565" s="237">
        <v>75.77</v>
      </c>
      <c r="L5565" s="237"/>
      <c r="M5565" s="288">
        <v>38.659999999999997</v>
      </c>
      <c r="N5565" s="288"/>
      <c r="O5565" s="311">
        <v>3052</v>
      </c>
      <c r="P5565" s="298"/>
      <c r="Q5565" s="299">
        <v>77.833849999999998</v>
      </c>
      <c r="R5565" s="299"/>
      <c r="S5565" s="300">
        <v>39.22</v>
      </c>
      <c r="T5565" s="301"/>
      <c r="U5565" s="246"/>
    </row>
    <row r="5566" spans="1:21" x14ac:dyDescent="0.25">
      <c r="A5566" s="294" t="s">
        <v>11713</v>
      </c>
      <c r="B5566" t="s">
        <v>500</v>
      </c>
      <c r="C5566" t="s">
        <v>501</v>
      </c>
      <c r="D5566" t="s">
        <v>502</v>
      </c>
      <c r="E5566" t="s">
        <v>7793</v>
      </c>
      <c r="F5566" t="s">
        <v>106</v>
      </c>
      <c r="G5566" t="s">
        <v>97</v>
      </c>
      <c r="H5566" t="s">
        <v>833</v>
      </c>
      <c r="I5566" s="200">
        <v>10944</v>
      </c>
      <c r="J5566" s="200"/>
      <c r="K5566" s="237">
        <v>271.35000000000002</v>
      </c>
      <c r="L5566" s="237"/>
      <c r="M5566" s="288">
        <v>40.33</v>
      </c>
      <c r="N5566" s="288"/>
      <c r="O5566" s="311">
        <v>11252</v>
      </c>
      <c r="P5566" s="298"/>
      <c r="Q5566" s="299">
        <v>272.16609</v>
      </c>
      <c r="R5566" s="299"/>
      <c r="S5566" s="300">
        <v>41.34</v>
      </c>
      <c r="T5566" s="301"/>
      <c r="U5566" s="246"/>
    </row>
    <row r="5567" spans="1:21" x14ac:dyDescent="0.25">
      <c r="A5567" s="294" t="s">
        <v>11714</v>
      </c>
      <c r="B5567" t="s">
        <v>500</v>
      </c>
      <c r="C5567" t="s">
        <v>501</v>
      </c>
      <c r="D5567" t="s">
        <v>502</v>
      </c>
      <c r="E5567" t="s">
        <v>11715</v>
      </c>
      <c r="F5567" t="s">
        <v>106</v>
      </c>
      <c r="G5567" t="s">
        <v>97</v>
      </c>
      <c r="H5567" t="s">
        <v>833</v>
      </c>
      <c r="I5567" s="200">
        <v>140778</v>
      </c>
      <c r="J5567" s="200"/>
      <c r="K5567" s="237">
        <v>1103.68</v>
      </c>
      <c r="L5567" s="237"/>
      <c r="M5567" s="288">
        <v>127.55</v>
      </c>
      <c r="N5567" s="288"/>
      <c r="O5567" s="311">
        <v>140621</v>
      </c>
      <c r="P5567" s="298"/>
      <c r="Q5567" s="299">
        <v>1104.87138</v>
      </c>
      <c r="R5567" s="299"/>
      <c r="S5567" s="300">
        <v>127.27</v>
      </c>
      <c r="T5567" s="301"/>
      <c r="U5567" s="246"/>
    </row>
    <row r="5568" spans="1:21" x14ac:dyDescent="0.25">
      <c r="A5568" s="294" t="s">
        <v>11716</v>
      </c>
      <c r="B5568" t="s">
        <v>500</v>
      </c>
      <c r="C5568" t="s">
        <v>501</v>
      </c>
      <c r="D5568" t="s">
        <v>502</v>
      </c>
      <c r="E5568" t="s">
        <v>11717</v>
      </c>
      <c r="F5568" t="s">
        <v>106</v>
      </c>
      <c r="G5568" t="s">
        <v>97</v>
      </c>
      <c r="H5568" t="s">
        <v>833</v>
      </c>
      <c r="I5568" s="200">
        <v>64552</v>
      </c>
      <c r="J5568" s="200"/>
      <c r="K5568" s="237">
        <v>784.31</v>
      </c>
      <c r="L5568" s="237"/>
      <c r="M5568" s="288">
        <v>82.3</v>
      </c>
      <c r="N5568" s="288"/>
      <c r="O5568" s="311">
        <v>73460</v>
      </c>
      <c r="P5568" s="298"/>
      <c r="Q5568" s="299">
        <v>830.47573999999997</v>
      </c>
      <c r="R5568" s="299"/>
      <c r="S5568" s="300">
        <v>88.46</v>
      </c>
      <c r="T5568" s="301"/>
      <c r="U5568" s="246"/>
    </row>
    <row r="5569" spans="1:21" x14ac:dyDescent="0.25">
      <c r="A5569" s="294" t="s">
        <v>11718</v>
      </c>
      <c r="B5569" t="s">
        <v>500</v>
      </c>
      <c r="C5569" t="s">
        <v>501</v>
      </c>
      <c r="D5569" t="s">
        <v>502</v>
      </c>
      <c r="E5569" t="s">
        <v>11719</v>
      </c>
      <c r="F5569" t="s">
        <v>106</v>
      </c>
      <c r="G5569" t="s">
        <v>97</v>
      </c>
      <c r="H5569" t="s">
        <v>833</v>
      </c>
      <c r="I5569" s="200">
        <v>867</v>
      </c>
      <c r="J5569" s="200"/>
      <c r="K5569" s="237">
        <v>72.680000000000007</v>
      </c>
      <c r="L5569" s="237"/>
      <c r="M5569" s="288">
        <v>11.93</v>
      </c>
      <c r="N5569" s="288"/>
      <c r="O5569" s="311">
        <v>889</v>
      </c>
      <c r="P5569" s="298"/>
      <c r="Q5569" s="299">
        <v>73.331860000000006</v>
      </c>
      <c r="R5569" s="299"/>
      <c r="S5569" s="300">
        <v>12.12</v>
      </c>
      <c r="T5569" s="301"/>
      <c r="U5569" s="246"/>
    </row>
    <row r="5570" spans="1:21" x14ac:dyDescent="0.25">
      <c r="A5570" s="294" t="s">
        <v>11720</v>
      </c>
      <c r="B5570" t="s">
        <v>500</v>
      </c>
      <c r="C5570" t="s">
        <v>501</v>
      </c>
      <c r="D5570" t="s">
        <v>502</v>
      </c>
      <c r="E5570" t="s">
        <v>11721</v>
      </c>
      <c r="F5570" t="s">
        <v>106</v>
      </c>
      <c r="G5570" t="s">
        <v>97</v>
      </c>
      <c r="H5570" t="s">
        <v>833</v>
      </c>
      <c r="I5570" s="200">
        <v>25745</v>
      </c>
      <c r="J5570" s="200"/>
      <c r="K5570" s="237">
        <v>317.69</v>
      </c>
      <c r="L5570" s="237"/>
      <c r="M5570" s="288">
        <v>81.040000000000006</v>
      </c>
      <c r="N5570" s="288"/>
      <c r="O5570" s="311">
        <v>25120</v>
      </c>
      <c r="P5570" s="298"/>
      <c r="Q5570" s="299">
        <v>316.30838</v>
      </c>
      <c r="R5570" s="299"/>
      <c r="S5570" s="300">
        <v>79.42</v>
      </c>
      <c r="T5570" s="301"/>
      <c r="U5570" s="246"/>
    </row>
    <row r="5571" spans="1:21" x14ac:dyDescent="0.25">
      <c r="A5571" s="294" t="s">
        <v>11722</v>
      </c>
      <c r="B5571" t="s">
        <v>500</v>
      </c>
      <c r="C5571" t="s">
        <v>501</v>
      </c>
      <c r="D5571" t="s">
        <v>502</v>
      </c>
      <c r="E5571" t="s">
        <v>11723</v>
      </c>
      <c r="F5571" t="s">
        <v>106</v>
      </c>
      <c r="G5571" t="s">
        <v>97</v>
      </c>
      <c r="H5571" t="s">
        <v>833</v>
      </c>
      <c r="I5571" s="200">
        <v>571158</v>
      </c>
      <c r="J5571" s="200"/>
      <c r="K5571" s="237">
        <v>5303.54</v>
      </c>
      <c r="L5571" s="237"/>
      <c r="M5571" s="288">
        <v>107.69</v>
      </c>
      <c r="N5571" s="288"/>
      <c r="O5571" s="311">
        <v>623587</v>
      </c>
      <c r="P5571" s="298"/>
      <c r="Q5571" s="299">
        <v>5341.8300099999997</v>
      </c>
      <c r="R5571" s="299"/>
      <c r="S5571" s="300">
        <v>116.74</v>
      </c>
      <c r="T5571" s="301"/>
      <c r="U5571" s="246"/>
    </row>
    <row r="5572" spans="1:21" x14ac:dyDescent="0.25">
      <c r="A5572" s="294" t="s">
        <v>11724</v>
      </c>
      <c r="B5572" t="s">
        <v>500</v>
      </c>
      <c r="C5572" t="s">
        <v>501</v>
      </c>
      <c r="D5572" t="s">
        <v>502</v>
      </c>
      <c r="E5572" t="s">
        <v>11725</v>
      </c>
      <c r="F5572" t="s">
        <v>106</v>
      </c>
      <c r="G5572" t="s">
        <v>97</v>
      </c>
      <c r="H5572" t="s">
        <v>833</v>
      </c>
      <c r="I5572" s="200">
        <v>9730</v>
      </c>
      <c r="J5572" s="200"/>
      <c r="K5572" s="237">
        <v>149.82</v>
      </c>
      <c r="L5572" s="237"/>
      <c r="M5572" s="288">
        <v>64.94</v>
      </c>
      <c r="N5572" s="288"/>
      <c r="O5572" s="311">
        <v>9786</v>
      </c>
      <c r="P5572" s="298"/>
      <c r="Q5572" s="299">
        <v>151.58360999999999</v>
      </c>
      <c r="R5572" s="299"/>
      <c r="S5572" s="300">
        <v>64.56</v>
      </c>
      <c r="T5572" s="301"/>
      <c r="U5572" s="246"/>
    </row>
    <row r="5573" spans="1:21" x14ac:dyDescent="0.25">
      <c r="A5573" s="294" t="s">
        <v>11726</v>
      </c>
      <c r="B5573" t="s">
        <v>500</v>
      </c>
      <c r="C5573" t="s">
        <v>501</v>
      </c>
      <c r="D5573" t="s">
        <v>502</v>
      </c>
      <c r="E5573" t="s">
        <v>11727</v>
      </c>
      <c r="F5573" t="s">
        <v>106</v>
      </c>
      <c r="G5573" t="s">
        <v>97</v>
      </c>
      <c r="H5573" t="s">
        <v>833</v>
      </c>
      <c r="I5573" s="200">
        <v>9374</v>
      </c>
      <c r="J5573" s="200"/>
      <c r="K5573" s="237">
        <v>223.05</v>
      </c>
      <c r="L5573" s="237"/>
      <c r="M5573" s="288">
        <v>42.03</v>
      </c>
      <c r="N5573" s="288"/>
      <c r="O5573" s="311">
        <v>9500</v>
      </c>
      <c r="P5573" s="298"/>
      <c r="Q5573" s="299">
        <v>225.97329999999999</v>
      </c>
      <c r="R5573" s="299"/>
      <c r="S5573" s="300">
        <v>42.04</v>
      </c>
      <c r="T5573" s="301"/>
      <c r="U5573" s="246"/>
    </row>
    <row r="5574" spans="1:21" x14ac:dyDescent="0.25">
      <c r="A5574" s="294" t="s">
        <v>11728</v>
      </c>
      <c r="B5574" t="s">
        <v>500</v>
      </c>
      <c r="C5574" t="s">
        <v>501</v>
      </c>
      <c r="D5574" t="s">
        <v>502</v>
      </c>
      <c r="E5574" t="s">
        <v>11729</v>
      </c>
      <c r="F5574" t="s">
        <v>106</v>
      </c>
      <c r="G5574" t="s">
        <v>97</v>
      </c>
      <c r="H5574" t="s">
        <v>833</v>
      </c>
      <c r="I5574" s="200">
        <v>3618</v>
      </c>
      <c r="J5574" s="200"/>
      <c r="K5574" s="237">
        <v>97.27</v>
      </c>
      <c r="L5574" s="237"/>
      <c r="M5574" s="288">
        <v>37.200000000000003</v>
      </c>
      <c r="N5574" s="288"/>
      <c r="O5574" s="311">
        <v>3773</v>
      </c>
      <c r="P5574" s="298"/>
      <c r="Q5574" s="299">
        <v>99.055289999999999</v>
      </c>
      <c r="R5574" s="299"/>
      <c r="S5574" s="300">
        <v>38.090000000000003</v>
      </c>
      <c r="T5574" s="301"/>
      <c r="U5574" s="246"/>
    </row>
    <row r="5575" spans="1:21" x14ac:dyDescent="0.25">
      <c r="A5575" s="294" t="s">
        <v>11730</v>
      </c>
      <c r="B5575" t="s">
        <v>500</v>
      </c>
      <c r="C5575" t="s">
        <v>501</v>
      </c>
      <c r="D5575" t="s">
        <v>502</v>
      </c>
      <c r="E5575" t="s">
        <v>11731</v>
      </c>
      <c r="F5575" t="s">
        <v>106</v>
      </c>
      <c r="G5575" t="s">
        <v>97</v>
      </c>
      <c r="H5575" t="s">
        <v>833</v>
      </c>
      <c r="I5575" s="200">
        <v>7043</v>
      </c>
      <c r="J5575" s="200"/>
      <c r="K5575" s="237">
        <v>135.57</v>
      </c>
      <c r="L5575" s="237"/>
      <c r="M5575" s="288">
        <v>51.95</v>
      </c>
      <c r="N5575" s="288"/>
      <c r="O5575" s="311">
        <v>7032</v>
      </c>
      <c r="P5575" s="298"/>
      <c r="Q5575" s="299">
        <v>134.00882999999999</v>
      </c>
      <c r="R5575" s="299"/>
      <c r="S5575" s="300">
        <v>52.47</v>
      </c>
      <c r="T5575" s="301"/>
      <c r="U5575" s="246"/>
    </row>
    <row r="5576" spans="1:21" x14ac:dyDescent="0.25">
      <c r="A5576" s="294" t="s">
        <v>11732</v>
      </c>
      <c r="B5576" t="s">
        <v>500</v>
      </c>
      <c r="C5576" t="s">
        <v>501</v>
      </c>
      <c r="D5576" t="s">
        <v>502</v>
      </c>
      <c r="E5576" t="s">
        <v>11733</v>
      </c>
      <c r="F5576" t="s">
        <v>106</v>
      </c>
      <c r="G5576" t="s">
        <v>97</v>
      </c>
      <c r="H5576" t="s">
        <v>833</v>
      </c>
      <c r="I5576" s="200">
        <v>26179</v>
      </c>
      <c r="J5576" s="200"/>
      <c r="K5576" s="237">
        <v>279.75</v>
      </c>
      <c r="L5576" s="237"/>
      <c r="M5576" s="288">
        <v>93.58</v>
      </c>
      <c r="N5576" s="288"/>
      <c r="O5576" s="311">
        <v>26905</v>
      </c>
      <c r="P5576" s="298"/>
      <c r="Q5576" s="299">
        <v>277.72656000000001</v>
      </c>
      <c r="R5576" s="299"/>
      <c r="S5576" s="300">
        <v>96.88</v>
      </c>
      <c r="T5576" s="301"/>
      <c r="U5576" s="246"/>
    </row>
    <row r="5577" spans="1:21" x14ac:dyDescent="0.25">
      <c r="A5577" s="294" t="s">
        <v>11734</v>
      </c>
      <c r="B5577" t="s">
        <v>500</v>
      </c>
      <c r="C5577" t="s">
        <v>501</v>
      </c>
      <c r="D5577" t="s">
        <v>502</v>
      </c>
      <c r="E5577" t="s">
        <v>11735</v>
      </c>
      <c r="F5577" t="s">
        <v>106</v>
      </c>
      <c r="G5577" t="s">
        <v>97</v>
      </c>
      <c r="H5577" t="s">
        <v>833</v>
      </c>
      <c r="I5577" s="200">
        <v>7831</v>
      </c>
      <c r="J5577" s="200"/>
      <c r="K5577" s="237">
        <v>206.49</v>
      </c>
      <c r="L5577" s="237"/>
      <c r="M5577" s="288">
        <v>37.92</v>
      </c>
      <c r="N5577" s="288"/>
      <c r="O5577" s="311">
        <v>8000</v>
      </c>
      <c r="P5577" s="298"/>
      <c r="Q5577" s="299">
        <v>205.62476000000001</v>
      </c>
      <c r="R5577" s="299"/>
      <c r="S5577" s="300">
        <v>38.9</v>
      </c>
      <c r="T5577" s="301"/>
      <c r="U5577" s="246"/>
    </row>
    <row r="5578" spans="1:21" x14ac:dyDescent="0.25">
      <c r="A5578" s="294" t="s">
        <v>11736</v>
      </c>
      <c r="B5578" t="s">
        <v>500</v>
      </c>
      <c r="C5578" t="s">
        <v>501</v>
      </c>
      <c r="D5578" t="s">
        <v>502</v>
      </c>
      <c r="E5578" t="s">
        <v>11737</v>
      </c>
      <c r="F5578" t="s">
        <v>106</v>
      </c>
      <c r="G5578" t="s">
        <v>97</v>
      </c>
      <c r="H5578" t="s">
        <v>833</v>
      </c>
      <c r="I5578" s="200">
        <v>805</v>
      </c>
      <c r="J5578" s="200"/>
      <c r="K5578" s="237">
        <v>48.79</v>
      </c>
      <c r="L5578" s="237"/>
      <c r="M5578" s="288">
        <v>16.5</v>
      </c>
      <c r="N5578" s="288"/>
      <c r="O5578" s="311">
        <v>762</v>
      </c>
      <c r="P5578" s="298"/>
      <c r="Q5578" s="299">
        <v>47.574060000000003</v>
      </c>
      <c r="R5578" s="299"/>
      <c r="S5578" s="300">
        <v>16.02</v>
      </c>
      <c r="T5578" s="301"/>
      <c r="U5578" s="246"/>
    </row>
    <row r="5579" spans="1:21" x14ac:dyDescent="0.25">
      <c r="A5579" s="294" t="s">
        <v>11738</v>
      </c>
      <c r="B5579" t="s">
        <v>500</v>
      </c>
      <c r="C5579" t="s">
        <v>501</v>
      </c>
      <c r="D5579" t="s">
        <v>502</v>
      </c>
      <c r="E5579" t="s">
        <v>11739</v>
      </c>
      <c r="F5579" t="s">
        <v>106</v>
      </c>
      <c r="G5579" t="s">
        <v>97</v>
      </c>
      <c r="H5579" t="s">
        <v>833</v>
      </c>
      <c r="I5579" s="200">
        <v>179059</v>
      </c>
      <c r="J5579" s="200"/>
      <c r="K5579" s="237">
        <v>1734.07</v>
      </c>
      <c r="L5579" s="237"/>
      <c r="M5579" s="288">
        <v>103.26</v>
      </c>
      <c r="N5579" s="288"/>
      <c r="O5579" s="311">
        <v>206472</v>
      </c>
      <c r="P5579" s="298"/>
      <c r="Q5579" s="299">
        <v>1734.20127</v>
      </c>
      <c r="R5579" s="299"/>
      <c r="S5579" s="300">
        <v>119.06</v>
      </c>
      <c r="T5579" s="301"/>
      <c r="U5579" s="246"/>
    </row>
    <row r="5580" spans="1:21" x14ac:dyDescent="0.25">
      <c r="A5580" s="294" t="s">
        <v>11740</v>
      </c>
      <c r="B5580" t="s">
        <v>500</v>
      </c>
      <c r="C5580" t="s">
        <v>501</v>
      </c>
      <c r="D5580" t="s">
        <v>502</v>
      </c>
      <c r="E5580" t="s">
        <v>11741</v>
      </c>
      <c r="F5580" t="s">
        <v>106</v>
      </c>
      <c r="G5580" t="s">
        <v>97</v>
      </c>
      <c r="H5580" t="s">
        <v>833</v>
      </c>
      <c r="I5580" s="200">
        <v>17407</v>
      </c>
      <c r="J5580" s="200"/>
      <c r="K5580" s="237">
        <v>236.41</v>
      </c>
      <c r="L5580" s="237"/>
      <c r="M5580" s="288">
        <v>73.63</v>
      </c>
      <c r="N5580" s="288"/>
      <c r="O5580" s="311">
        <v>19149</v>
      </c>
      <c r="P5580" s="298"/>
      <c r="Q5580" s="299">
        <v>235.26679999999999</v>
      </c>
      <c r="R5580" s="299"/>
      <c r="S5580" s="300">
        <v>81.39</v>
      </c>
      <c r="T5580" s="301"/>
      <c r="U5580" s="246"/>
    </row>
    <row r="5581" spans="1:21" x14ac:dyDescent="0.25">
      <c r="A5581" s="294" t="s">
        <v>11742</v>
      </c>
      <c r="B5581" t="s">
        <v>500</v>
      </c>
      <c r="C5581" t="s">
        <v>501</v>
      </c>
      <c r="D5581" t="s">
        <v>502</v>
      </c>
      <c r="E5581" t="s">
        <v>11743</v>
      </c>
      <c r="F5581" t="s">
        <v>106</v>
      </c>
      <c r="G5581" t="s">
        <v>97</v>
      </c>
      <c r="H5581" t="s">
        <v>833</v>
      </c>
      <c r="I5581" s="200">
        <v>4776</v>
      </c>
      <c r="J5581" s="200"/>
      <c r="K5581" s="237">
        <v>80.709999999999994</v>
      </c>
      <c r="L5581" s="237"/>
      <c r="M5581" s="288">
        <v>59.17</v>
      </c>
      <c r="N5581" s="288"/>
      <c r="O5581" s="311">
        <v>4906</v>
      </c>
      <c r="P5581" s="298"/>
      <c r="Q5581" s="299">
        <v>82.966970000000003</v>
      </c>
      <c r="R5581" s="299"/>
      <c r="S5581" s="300">
        <v>59.14</v>
      </c>
      <c r="T5581" s="301"/>
      <c r="U5581" s="246"/>
    </row>
    <row r="5582" spans="1:21" x14ac:dyDescent="0.25">
      <c r="A5582" s="294" t="s">
        <v>11744</v>
      </c>
      <c r="B5582" t="s">
        <v>500</v>
      </c>
      <c r="C5582" t="s">
        <v>501</v>
      </c>
      <c r="D5582" t="s">
        <v>502</v>
      </c>
      <c r="E5582" t="s">
        <v>11745</v>
      </c>
      <c r="F5582" t="s">
        <v>106</v>
      </c>
      <c r="G5582" t="s">
        <v>97</v>
      </c>
      <c r="H5582" t="s">
        <v>833</v>
      </c>
      <c r="I5582" s="200">
        <v>5995</v>
      </c>
      <c r="J5582" s="200"/>
      <c r="K5582" s="237">
        <v>124.97</v>
      </c>
      <c r="L5582" s="237"/>
      <c r="M5582" s="288">
        <v>47.97</v>
      </c>
      <c r="N5582" s="288"/>
      <c r="O5582" s="311">
        <v>7105</v>
      </c>
      <c r="P5582" s="298"/>
      <c r="Q5582" s="299">
        <v>126.02158</v>
      </c>
      <c r="R5582" s="299"/>
      <c r="S5582" s="300">
        <v>56.38</v>
      </c>
      <c r="T5582" s="301"/>
      <c r="U5582" s="246"/>
    </row>
    <row r="5583" spans="1:21" x14ac:dyDescent="0.25">
      <c r="A5583" s="294" t="s">
        <v>11746</v>
      </c>
      <c r="B5583" t="s">
        <v>500</v>
      </c>
      <c r="C5583" t="s">
        <v>501</v>
      </c>
      <c r="D5583" t="s">
        <v>502</v>
      </c>
      <c r="E5583" t="s">
        <v>11747</v>
      </c>
      <c r="F5583" t="s">
        <v>106</v>
      </c>
      <c r="G5583" t="s">
        <v>97</v>
      </c>
      <c r="H5583" t="s">
        <v>833</v>
      </c>
      <c r="I5583" s="200">
        <v>109308</v>
      </c>
      <c r="J5583" s="200"/>
      <c r="K5583" s="237">
        <v>1164.07</v>
      </c>
      <c r="L5583" s="237"/>
      <c r="M5583" s="288">
        <v>93.9</v>
      </c>
      <c r="N5583" s="288"/>
      <c r="O5583" s="311">
        <v>114340</v>
      </c>
      <c r="P5583" s="298"/>
      <c r="Q5583" s="299">
        <v>1173.8619100000001</v>
      </c>
      <c r="R5583" s="299"/>
      <c r="S5583" s="300">
        <v>97.4</v>
      </c>
      <c r="T5583" s="301"/>
      <c r="U5583" s="246"/>
    </row>
    <row r="5584" spans="1:21" x14ac:dyDescent="0.25">
      <c r="A5584" s="294" t="s">
        <v>11748</v>
      </c>
      <c r="B5584" t="s">
        <v>500</v>
      </c>
      <c r="C5584" t="s">
        <v>501</v>
      </c>
      <c r="D5584" t="s">
        <v>502</v>
      </c>
      <c r="E5584" t="s">
        <v>11749</v>
      </c>
      <c r="F5584" t="s">
        <v>106</v>
      </c>
      <c r="G5584" t="s">
        <v>97</v>
      </c>
      <c r="H5584" t="s">
        <v>833</v>
      </c>
      <c r="I5584" s="200">
        <v>648554</v>
      </c>
      <c r="J5584" s="200"/>
      <c r="K5584" s="237">
        <v>5725.74</v>
      </c>
      <c r="L5584" s="237"/>
      <c r="M5584" s="288">
        <v>113.27</v>
      </c>
      <c r="N5584" s="288"/>
      <c r="O5584" s="311">
        <v>673511</v>
      </c>
      <c r="P5584" s="298"/>
      <c r="Q5584" s="299">
        <v>5856.6175300000004</v>
      </c>
      <c r="R5584" s="299"/>
      <c r="S5584" s="300">
        <v>115</v>
      </c>
      <c r="T5584" s="301"/>
      <c r="U5584" s="246"/>
    </row>
    <row r="5585" spans="1:21" x14ac:dyDescent="0.25">
      <c r="A5585" s="294" t="s">
        <v>11750</v>
      </c>
      <c r="B5585" t="s">
        <v>500</v>
      </c>
      <c r="C5585" t="s">
        <v>501</v>
      </c>
      <c r="D5585" t="s">
        <v>502</v>
      </c>
      <c r="E5585" t="s">
        <v>11751</v>
      </c>
      <c r="F5585" t="s">
        <v>106</v>
      </c>
      <c r="G5585" t="s">
        <v>97</v>
      </c>
      <c r="H5585" t="s">
        <v>833</v>
      </c>
      <c r="I5585" s="200">
        <v>17203</v>
      </c>
      <c r="J5585" s="200"/>
      <c r="K5585" s="237">
        <v>377.64</v>
      </c>
      <c r="L5585" s="237"/>
      <c r="M5585" s="288">
        <v>45.55</v>
      </c>
      <c r="N5585" s="288"/>
      <c r="O5585" s="311">
        <v>18713</v>
      </c>
      <c r="P5585" s="298"/>
      <c r="Q5585" s="299">
        <v>394.88594000000001</v>
      </c>
      <c r="R5585" s="299"/>
      <c r="S5585" s="300">
        <v>47.39</v>
      </c>
      <c r="T5585" s="301"/>
      <c r="U5585" s="246"/>
    </row>
    <row r="5586" spans="1:21" x14ac:dyDescent="0.25">
      <c r="A5586" s="294" t="s">
        <v>11752</v>
      </c>
      <c r="B5586" t="s">
        <v>500</v>
      </c>
      <c r="C5586" t="s">
        <v>501</v>
      </c>
      <c r="D5586" t="s">
        <v>502</v>
      </c>
      <c r="E5586" t="s">
        <v>11753</v>
      </c>
      <c r="F5586" t="s">
        <v>106</v>
      </c>
      <c r="G5586" t="s">
        <v>97</v>
      </c>
      <c r="H5586" t="s">
        <v>833</v>
      </c>
      <c r="I5586" s="200">
        <v>7372</v>
      </c>
      <c r="J5586" s="200"/>
      <c r="K5586" s="237">
        <v>139.81</v>
      </c>
      <c r="L5586" s="237"/>
      <c r="M5586" s="288">
        <v>52.73</v>
      </c>
      <c r="N5586" s="288"/>
      <c r="O5586" s="311">
        <v>8523</v>
      </c>
      <c r="P5586" s="298"/>
      <c r="Q5586" s="299">
        <v>138.43245999999999</v>
      </c>
      <c r="R5586" s="299"/>
      <c r="S5586" s="300">
        <v>61.57</v>
      </c>
      <c r="T5586" s="301"/>
      <c r="U5586" s="246"/>
    </row>
    <row r="5587" spans="1:21" x14ac:dyDescent="0.25">
      <c r="A5587" s="294" t="s">
        <v>11754</v>
      </c>
      <c r="B5587" t="s">
        <v>500</v>
      </c>
      <c r="C5587" t="s">
        <v>501</v>
      </c>
      <c r="D5587" t="s">
        <v>502</v>
      </c>
      <c r="E5587" t="s">
        <v>2325</v>
      </c>
      <c r="F5587" t="s">
        <v>106</v>
      </c>
      <c r="G5587" t="s">
        <v>97</v>
      </c>
      <c r="H5587" t="s">
        <v>833</v>
      </c>
      <c r="I5587" s="200">
        <v>700</v>
      </c>
      <c r="J5587" s="200"/>
      <c r="K5587" s="237">
        <v>45.48</v>
      </c>
      <c r="L5587" s="237"/>
      <c r="M5587" s="288">
        <v>15.39</v>
      </c>
      <c r="N5587" s="288"/>
      <c r="O5587" s="311">
        <v>700</v>
      </c>
      <c r="P5587" s="298"/>
      <c r="Q5587" s="299">
        <v>46.52722</v>
      </c>
      <c r="R5587" s="299"/>
      <c r="S5587" s="300">
        <v>15.04</v>
      </c>
      <c r="T5587" s="301"/>
      <c r="U5587" s="246"/>
    </row>
    <row r="5588" spans="1:21" x14ac:dyDescent="0.25">
      <c r="A5588" s="294" t="s">
        <v>11755</v>
      </c>
      <c r="B5588" t="s">
        <v>500</v>
      </c>
      <c r="C5588" t="s">
        <v>501</v>
      </c>
      <c r="D5588" t="s">
        <v>502</v>
      </c>
      <c r="E5588" t="s">
        <v>11756</v>
      </c>
      <c r="F5588" t="s">
        <v>106</v>
      </c>
      <c r="G5588" t="s">
        <v>97</v>
      </c>
      <c r="H5588" t="s">
        <v>833</v>
      </c>
      <c r="I5588" s="200">
        <v>3676</v>
      </c>
      <c r="J5588" s="200"/>
      <c r="K5588" s="237">
        <v>65.87</v>
      </c>
      <c r="L5588" s="237"/>
      <c r="M5588" s="288">
        <v>55.81</v>
      </c>
      <c r="N5588" s="288"/>
      <c r="O5588" s="311">
        <v>4020</v>
      </c>
      <c r="P5588" s="298"/>
      <c r="Q5588" s="299">
        <v>65.959310000000002</v>
      </c>
      <c r="R5588" s="299"/>
      <c r="S5588" s="300">
        <v>60.94</v>
      </c>
      <c r="T5588" s="301"/>
      <c r="U5588" s="246"/>
    </row>
    <row r="5589" spans="1:21" x14ac:dyDescent="0.25">
      <c r="A5589" s="294" t="s">
        <v>11757</v>
      </c>
      <c r="B5589" t="s">
        <v>500</v>
      </c>
      <c r="C5589" t="s">
        <v>501</v>
      </c>
      <c r="D5589" t="s">
        <v>502</v>
      </c>
      <c r="E5589" t="s">
        <v>11758</v>
      </c>
      <c r="F5589" t="s">
        <v>106</v>
      </c>
      <c r="G5589" t="s">
        <v>97</v>
      </c>
      <c r="H5589" t="s">
        <v>833</v>
      </c>
      <c r="I5589" s="200">
        <v>22545</v>
      </c>
      <c r="J5589" s="200"/>
      <c r="K5589" s="237">
        <v>249.94</v>
      </c>
      <c r="L5589" s="237"/>
      <c r="M5589" s="288">
        <v>90.2</v>
      </c>
      <c r="N5589" s="288"/>
      <c r="O5589" s="311">
        <v>23061</v>
      </c>
      <c r="P5589" s="298"/>
      <c r="Q5589" s="299">
        <v>254.58877000000001</v>
      </c>
      <c r="R5589" s="299"/>
      <c r="S5589" s="300">
        <v>90.58</v>
      </c>
      <c r="T5589" s="301"/>
      <c r="U5589" s="246"/>
    </row>
    <row r="5590" spans="1:21" x14ac:dyDescent="0.25">
      <c r="A5590" s="294" t="s">
        <v>11759</v>
      </c>
      <c r="B5590" t="s">
        <v>500</v>
      </c>
      <c r="C5590" t="s">
        <v>501</v>
      </c>
      <c r="D5590" t="s">
        <v>502</v>
      </c>
      <c r="E5590" t="s">
        <v>11760</v>
      </c>
      <c r="F5590" t="s">
        <v>106</v>
      </c>
      <c r="G5590" t="s">
        <v>97</v>
      </c>
      <c r="H5590" t="s">
        <v>833</v>
      </c>
      <c r="I5590" s="200">
        <v>17108</v>
      </c>
      <c r="J5590" s="200"/>
      <c r="K5590" s="237">
        <v>217.05</v>
      </c>
      <c r="L5590" s="237"/>
      <c r="M5590" s="288">
        <v>78.819999999999993</v>
      </c>
      <c r="N5590" s="288"/>
      <c r="O5590" s="311">
        <v>21577</v>
      </c>
      <c r="P5590" s="298"/>
      <c r="Q5590" s="299">
        <v>221.59011000000001</v>
      </c>
      <c r="R5590" s="299"/>
      <c r="S5590" s="300">
        <v>97.38</v>
      </c>
      <c r="T5590" s="301"/>
      <c r="U5590" s="246"/>
    </row>
    <row r="5591" spans="1:21" x14ac:dyDescent="0.25">
      <c r="A5591" s="294" t="s">
        <v>11761</v>
      </c>
      <c r="B5591" t="s">
        <v>500</v>
      </c>
      <c r="C5591" t="s">
        <v>501</v>
      </c>
      <c r="D5591" t="s">
        <v>502</v>
      </c>
      <c r="E5591" t="s">
        <v>11762</v>
      </c>
      <c r="F5591" t="s">
        <v>106</v>
      </c>
      <c r="G5591" t="s">
        <v>97</v>
      </c>
      <c r="H5591" t="s">
        <v>833</v>
      </c>
      <c r="I5591" s="200">
        <v>2795</v>
      </c>
      <c r="J5591" s="200"/>
      <c r="K5591" s="237">
        <v>102.05</v>
      </c>
      <c r="L5591" s="237"/>
      <c r="M5591" s="288">
        <v>27.39</v>
      </c>
      <c r="N5591" s="288"/>
      <c r="O5591" s="311">
        <v>2041</v>
      </c>
      <c r="P5591" s="298"/>
      <c r="Q5591" s="299">
        <v>103.40036000000001</v>
      </c>
      <c r="R5591" s="299"/>
      <c r="S5591" s="300">
        <v>19.739999999999998</v>
      </c>
      <c r="T5591" s="301"/>
      <c r="U5591" s="246"/>
    </row>
    <row r="5592" spans="1:21" x14ac:dyDescent="0.25">
      <c r="A5592" s="294" t="s">
        <v>11763</v>
      </c>
      <c r="B5592" t="s">
        <v>500</v>
      </c>
      <c r="C5592" t="s">
        <v>501</v>
      </c>
      <c r="D5592" t="s">
        <v>502</v>
      </c>
      <c r="E5592" t="s">
        <v>11764</v>
      </c>
      <c r="F5592" t="s">
        <v>106</v>
      </c>
      <c r="G5592" t="s">
        <v>97</v>
      </c>
      <c r="H5592" t="s">
        <v>833</v>
      </c>
      <c r="I5592" s="200">
        <v>750</v>
      </c>
      <c r="J5592" s="200"/>
      <c r="K5592" s="237">
        <v>35.67</v>
      </c>
      <c r="L5592" s="237"/>
      <c r="M5592" s="288">
        <v>21.03</v>
      </c>
      <c r="N5592" s="288"/>
      <c r="O5592" s="311">
        <v>1000</v>
      </c>
      <c r="P5592" s="298"/>
      <c r="Q5592" s="299">
        <v>38.384180000000001</v>
      </c>
      <c r="R5592" s="299"/>
      <c r="S5592" s="300">
        <v>26.05</v>
      </c>
      <c r="T5592" s="301"/>
      <c r="U5592" s="246"/>
    </row>
    <row r="5593" spans="1:21" x14ac:dyDescent="0.25">
      <c r="A5593" s="294" t="s">
        <v>11765</v>
      </c>
      <c r="B5593" t="s">
        <v>500</v>
      </c>
      <c r="C5593" t="s">
        <v>501</v>
      </c>
      <c r="D5593" t="s">
        <v>502</v>
      </c>
      <c r="E5593" t="s">
        <v>11766</v>
      </c>
      <c r="F5593" t="s">
        <v>106</v>
      </c>
      <c r="G5593" t="s">
        <v>97</v>
      </c>
      <c r="H5593" t="s">
        <v>833</v>
      </c>
      <c r="I5593" s="200">
        <v>8012</v>
      </c>
      <c r="J5593" s="200"/>
      <c r="K5593" s="237">
        <v>206.44</v>
      </c>
      <c r="L5593" s="237"/>
      <c r="M5593" s="288">
        <v>38.81</v>
      </c>
      <c r="N5593" s="288"/>
      <c r="O5593" s="311">
        <v>8087</v>
      </c>
      <c r="P5593" s="298"/>
      <c r="Q5593" s="299">
        <v>202.01512</v>
      </c>
      <c r="R5593" s="299"/>
      <c r="S5593" s="300">
        <v>40.03</v>
      </c>
      <c r="T5593" s="301"/>
      <c r="U5593" s="246"/>
    </row>
    <row r="5594" spans="1:21" x14ac:dyDescent="0.25">
      <c r="A5594" s="294" t="s">
        <v>11767</v>
      </c>
      <c r="B5594" t="s">
        <v>500</v>
      </c>
      <c r="C5594" t="s">
        <v>501</v>
      </c>
      <c r="D5594" t="s">
        <v>502</v>
      </c>
      <c r="E5594" t="s">
        <v>10620</v>
      </c>
      <c r="F5594" t="s">
        <v>106</v>
      </c>
      <c r="G5594" t="s">
        <v>97</v>
      </c>
      <c r="H5594" t="s">
        <v>833</v>
      </c>
      <c r="I5594" s="200">
        <v>166884</v>
      </c>
      <c r="J5594" s="200"/>
      <c r="K5594" s="237">
        <v>1893.17</v>
      </c>
      <c r="L5594" s="237"/>
      <c r="M5594" s="288">
        <v>88.15</v>
      </c>
      <c r="N5594" s="288"/>
      <c r="O5594" s="311">
        <v>185923</v>
      </c>
      <c r="P5594" s="298"/>
      <c r="Q5594" s="299">
        <v>1899.8013100000001</v>
      </c>
      <c r="R5594" s="299"/>
      <c r="S5594" s="300">
        <v>97.86</v>
      </c>
      <c r="T5594" s="301"/>
      <c r="U5594" s="246"/>
    </row>
    <row r="5595" spans="1:21" x14ac:dyDescent="0.25">
      <c r="A5595" s="294" t="s">
        <v>11768</v>
      </c>
      <c r="B5595" t="s">
        <v>500</v>
      </c>
      <c r="C5595" t="s">
        <v>501</v>
      </c>
      <c r="D5595" t="s">
        <v>502</v>
      </c>
      <c r="E5595" t="s">
        <v>11769</v>
      </c>
      <c r="F5595" t="s">
        <v>106</v>
      </c>
      <c r="G5595" t="s">
        <v>97</v>
      </c>
      <c r="H5595" t="s">
        <v>833</v>
      </c>
      <c r="I5595" s="200">
        <v>9942</v>
      </c>
      <c r="J5595" s="200"/>
      <c r="K5595" s="237">
        <v>185.85</v>
      </c>
      <c r="L5595" s="237"/>
      <c r="M5595" s="288">
        <v>53.49</v>
      </c>
      <c r="N5595" s="288"/>
      <c r="O5595" s="311">
        <v>10022</v>
      </c>
      <c r="P5595" s="298"/>
      <c r="Q5595" s="299">
        <v>185.08124000000001</v>
      </c>
      <c r="R5595" s="299"/>
      <c r="S5595" s="300">
        <v>54.15</v>
      </c>
      <c r="T5595" s="301"/>
      <c r="U5595" s="246"/>
    </row>
    <row r="5596" spans="1:21" x14ac:dyDescent="0.25">
      <c r="A5596" s="294" t="s">
        <v>11770</v>
      </c>
      <c r="B5596" t="s">
        <v>500</v>
      </c>
      <c r="C5596" t="s">
        <v>501</v>
      </c>
      <c r="D5596" t="s">
        <v>502</v>
      </c>
      <c r="E5596" t="s">
        <v>11771</v>
      </c>
      <c r="F5596" t="s">
        <v>106</v>
      </c>
      <c r="G5596" t="s">
        <v>97</v>
      </c>
      <c r="H5596" t="s">
        <v>833</v>
      </c>
      <c r="I5596" s="200">
        <v>161025</v>
      </c>
      <c r="J5596" s="200"/>
      <c r="K5596" s="237">
        <v>1259.32</v>
      </c>
      <c r="L5596" s="237"/>
      <c r="M5596" s="288">
        <v>127.87</v>
      </c>
      <c r="N5596" s="288"/>
      <c r="O5596" s="311">
        <v>170342</v>
      </c>
      <c r="P5596" s="298"/>
      <c r="Q5596" s="299">
        <v>1260.16346</v>
      </c>
      <c r="R5596" s="299"/>
      <c r="S5596" s="300">
        <v>135.16999999999999</v>
      </c>
      <c r="T5596" s="301"/>
      <c r="U5596" s="246"/>
    </row>
    <row r="5597" spans="1:21" x14ac:dyDescent="0.25">
      <c r="A5597" s="294" t="s">
        <v>11772</v>
      </c>
      <c r="B5597" t="s">
        <v>500</v>
      </c>
      <c r="C5597" t="s">
        <v>501</v>
      </c>
      <c r="D5597" t="s">
        <v>502</v>
      </c>
      <c r="E5597" t="s">
        <v>11773</v>
      </c>
      <c r="F5597" t="s">
        <v>106</v>
      </c>
      <c r="G5597" t="s">
        <v>97</v>
      </c>
      <c r="H5597" t="s">
        <v>833</v>
      </c>
      <c r="I5597" s="200">
        <v>21102</v>
      </c>
      <c r="J5597" s="200"/>
      <c r="K5597" s="237">
        <v>247.79</v>
      </c>
      <c r="L5597" s="237"/>
      <c r="M5597" s="288">
        <v>85.16</v>
      </c>
      <c r="N5597" s="288"/>
      <c r="O5597" s="311">
        <v>22000</v>
      </c>
      <c r="P5597" s="298"/>
      <c r="Q5597" s="299">
        <v>249.22185999999999</v>
      </c>
      <c r="R5597" s="299"/>
      <c r="S5597" s="300">
        <v>88.27</v>
      </c>
      <c r="T5597" s="301"/>
      <c r="U5597" s="246"/>
    </row>
    <row r="5598" spans="1:21" x14ac:dyDescent="0.25">
      <c r="A5598" s="294" t="s">
        <v>11774</v>
      </c>
      <c r="B5598" t="s">
        <v>500</v>
      </c>
      <c r="C5598" t="s">
        <v>501</v>
      </c>
      <c r="D5598" t="s">
        <v>502</v>
      </c>
      <c r="E5598" t="s">
        <v>11775</v>
      </c>
      <c r="F5598" t="s">
        <v>106</v>
      </c>
      <c r="G5598" t="s">
        <v>97</v>
      </c>
      <c r="H5598" t="s">
        <v>833</v>
      </c>
      <c r="I5598" s="200">
        <v>31026</v>
      </c>
      <c r="J5598" s="200"/>
      <c r="K5598" s="237">
        <v>307.05</v>
      </c>
      <c r="L5598" s="237"/>
      <c r="M5598" s="288">
        <v>101.05</v>
      </c>
      <c r="N5598" s="288"/>
      <c r="O5598" s="311">
        <v>31262</v>
      </c>
      <c r="P5598" s="298"/>
      <c r="Q5598" s="299">
        <v>312.87961000000001</v>
      </c>
      <c r="R5598" s="299"/>
      <c r="S5598" s="300">
        <v>99.92</v>
      </c>
      <c r="T5598" s="301"/>
      <c r="U5598" s="246"/>
    </row>
    <row r="5599" spans="1:21" x14ac:dyDescent="0.25">
      <c r="A5599" s="294" t="s">
        <v>11776</v>
      </c>
      <c r="B5599" t="s">
        <v>500</v>
      </c>
      <c r="C5599" t="s">
        <v>501</v>
      </c>
      <c r="D5599" t="s">
        <v>502</v>
      </c>
      <c r="E5599" t="s">
        <v>11777</v>
      </c>
      <c r="F5599" t="s">
        <v>106</v>
      </c>
      <c r="G5599" t="s">
        <v>97</v>
      </c>
      <c r="H5599" t="s">
        <v>833</v>
      </c>
      <c r="I5599" s="200">
        <v>19167</v>
      </c>
      <c r="J5599" s="200"/>
      <c r="K5599" s="237">
        <v>149.99</v>
      </c>
      <c r="L5599" s="237"/>
      <c r="M5599" s="288">
        <v>127.79</v>
      </c>
      <c r="N5599" s="288"/>
      <c r="O5599" s="311">
        <v>20222</v>
      </c>
      <c r="P5599" s="298"/>
      <c r="Q5599" s="299">
        <v>149.12638999999999</v>
      </c>
      <c r="R5599" s="299"/>
      <c r="S5599" s="300">
        <v>135.61000000000001</v>
      </c>
      <c r="T5599" s="301"/>
      <c r="U5599" s="246"/>
    </row>
    <row r="5600" spans="1:21" x14ac:dyDescent="0.25">
      <c r="A5600" s="294" t="s">
        <v>11778</v>
      </c>
      <c r="B5600" t="s">
        <v>500</v>
      </c>
      <c r="C5600" t="s">
        <v>501</v>
      </c>
      <c r="D5600" t="s">
        <v>502</v>
      </c>
      <c r="E5600" t="s">
        <v>11779</v>
      </c>
      <c r="F5600" t="s">
        <v>106</v>
      </c>
      <c r="G5600" t="s">
        <v>97</v>
      </c>
      <c r="H5600" t="s">
        <v>833</v>
      </c>
      <c r="I5600" s="200">
        <v>86597</v>
      </c>
      <c r="J5600" s="200"/>
      <c r="K5600" s="237">
        <v>1048.71</v>
      </c>
      <c r="L5600" s="237"/>
      <c r="M5600" s="288">
        <v>82.57</v>
      </c>
      <c r="N5600" s="288"/>
      <c r="O5600" s="311">
        <v>91100</v>
      </c>
      <c r="P5600" s="298"/>
      <c r="Q5600" s="299">
        <v>1072.6906200000001</v>
      </c>
      <c r="R5600" s="299"/>
      <c r="S5600" s="300">
        <v>84.93</v>
      </c>
      <c r="T5600" s="301"/>
      <c r="U5600" s="246"/>
    </row>
    <row r="5601" spans="1:21" x14ac:dyDescent="0.25">
      <c r="A5601" s="294" t="s">
        <v>11780</v>
      </c>
      <c r="B5601" t="s">
        <v>620</v>
      </c>
      <c r="C5601" t="s">
        <v>621</v>
      </c>
      <c r="D5601" t="s">
        <v>622</v>
      </c>
      <c r="E5601" t="s">
        <v>11781</v>
      </c>
      <c r="F5601" t="s">
        <v>106</v>
      </c>
      <c r="G5601" t="s">
        <v>97</v>
      </c>
      <c r="H5601" t="s">
        <v>833</v>
      </c>
      <c r="I5601" s="200">
        <v>12675</v>
      </c>
      <c r="J5601" s="200"/>
      <c r="K5601" s="237">
        <v>469</v>
      </c>
      <c r="L5601" s="237"/>
      <c r="M5601" s="288">
        <v>27.03</v>
      </c>
      <c r="N5601" s="288"/>
      <c r="O5601" s="311">
        <v>14576</v>
      </c>
      <c r="P5601" s="298"/>
      <c r="Q5601" s="299">
        <v>494</v>
      </c>
      <c r="R5601" s="299"/>
      <c r="S5601" s="300">
        <v>29.51</v>
      </c>
      <c r="T5601" s="301"/>
      <c r="U5601" s="246"/>
    </row>
    <row r="5602" spans="1:21" x14ac:dyDescent="0.25">
      <c r="A5602" s="294" t="s">
        <v>11782</v>
      </c>
      <c r="B5602" t="s">
        <v>620</v>
      </c>
      <c r="C5602" t="s">
        <v>621</v>
      </c>
      <c r="D5602" t="s">
        <v>622</v>
      </c>
      <c r="E5602" t="s">
        <v>11783</v>
      </c>
      <c r="F5602" t="s">
        <v>106</v>
      </c>
      <c r="G5602" t="s">
        <v>97</v>
      </c>
      <c r="H5602" t="s">
        <v>833</v>
      </c>
      <c r="I5602" s="200">
        <v>81371</v>
      </c>
      <c r="J5602" s="200"/>
      <c r="K5602" s="237">
        <v>1444</v>
      </c>
      <c r="L5602" s="237"/>
      <c r="M5602" s="288">
        <v>56.35</v>
      </c>
      <c r="N5602" s="288"/>
      <c r="O5602" s="311">
        <v>105000</v>
      </c>
      <c r="P5602" s="298"/>
      <c r="Q5602" s="299">
        <v>1508</v>
      </c>
      <c r="R5602" s="299"/>
      <c r="S5602" s="300">
        <v>69.63</v>
      </c>
      <c r="T5602" s="301"/>
      <c r="U5602" s="246"/>
    </row>
    <row r="5603" spans="1:21" x14ac:dyDescent="0.25">
      <c r="A5603" s="294" t="s">
        <v>11784</v>
      </c>
      <c r="B5603" t="s">
        <v>620</v>
      </c>
      <c r="C5603" t="s">
        <v>621</v>
      </c>
      <c r="D5603" t="s">
        <v>622</v>
      </c>
      <c r="E5603" t="s">
        <v>11785</v>
      </c>
      <c r="F5603" t="s">
        <v>106</v>
      </c>
      <c r="G5603" t="s">
        <v>97</v>
      </c>
      <c r="H5603" t="s">
        <v>833</v>
      </c>
      <c r="I5603" s="200">
        <v>13945</v>
      </c>
      <c r="J5603" s="200"/>
      <c r="K5603" s="237">
        <v>556</v>
      </c>
      <c r="L5603" s="237"/>
      <c r="M5603" s="288">
        <v>25.08</v>
      </c>
      <c r="N5603" s="288"/>
      <c r="O5603" s="311">
        <v>15340</v>
      </c>
      <c r="P5603" s="298"/>
      <c r="Q5603" s="299">
        <v>558</v>
      </c>
      <c r="R5603" s="299"/>
      <c r="S5603" s="300">
        <v>27.49</v>
      </c>
      <c r="T5603" s="301"/>
      <c r="U5603" s="246"/>
    </row>
    <row r="5604" spans="1:21" x14ac:dyDescent="0.25">
      <c r="A5604" s="294" t="s">
        <v>11786</v>
      </c>
      <c r="B5604" t="s">
        <v>620</v>
      </c>
      <c r="C5604" t="s">
        <v>621</v>
      </c>
      <c r="D5604" t="s">
        <v>622</v>
      </c>
      <c r="E5604" t="s">
        <v>11787</v>
      </c>
      <c r="F5604" t="s">
        <v>106</v>
      </c>
      <c r="G5604" t="s">
        <v>97</v>
      </c>
      <c r="H5604" t="s">
        <v>833</v>
      </c>
      <c r="I5604" s="200">
        <v>28000</v>
      </c>
      <c r="J5604" s="200"/>
      <c r="K5604" s="237">
        <v>880</v>
      </c>
      <c r="L5604" s="237"/>
      <c r="M5604" s="288">
        <v>31.82</v>
      </c>
      <c r="N5604" s="288"/>
      <c r="O5604" s="311">
        <v>33000</v>
      </c>
      <c r="P5604" s="298"/>
      <c r="Q5604" s="299">
        <v>888</v>
      </c>
      <c r="R5604" s="299"/>
      <c r="S5604" s="300">
        <v>37.159999999999997</v>
      </c>
      <c r="T5604" s="301"/>
      <c r="U5604" s="246"/>
    </row>
    <row r="5605" spans="1:21" x14ac:dyDescent="0.25">
      <c r="A5605" s="294" t="s">
        <v>11788</v>
      </c>
      <c r="B5605" t="s">
        <v>620</v>
      </c>
      <c r="C5605" t="s">
        <v>621</v>
      </c>
      <c r="D5605" t="s">
        <v>622</v>
      </c>
      <c r="E5605" t="s">
        <v>7724</v>
      </c>
      <c r="F5605" t="s">
        <v>106</v>
      </c>
      <c r="G5605" t="s">
        <v>97</v>
      </c>
      <c r="H5605" t="s">
        <v>833</v>
      </c>
      <c r="I5605" s="200">
        <v>22550</v>
      </c>
      <c r="J5605" s="200"/>
      <c r="K5605" s="237">
        <v>723</v>
      </c>
      <c r="L5605" s="237"/>
      <c r="M5605" s="288">
        <v>31.19</v>
      </c>
      <c r="N5605" s="288"/>
      <c r="O5605" s="311">
        <v>28150</v>
      </c>
      <c r="P5605" s="298"/>
      <c r="Q5605" s="299">
        <v>739</v>
      </c>
      <c r="R5605" s="299"/>
      <c r="S5605" s="300">
        <v>38.090000000000003</v>
      </c>
      <c r="T5605" s="301"/>
      <c r="U5605" s="246"/>
    </row>
    <row r="5606" spans="1:21" x14ac:dyDescent="0.25">
      <c r="A5606" s="294" t="s">
        <v>11789</v>
      </c>
      <c r="B5606" t="s">
        <v>620</v>
      </c>
      <c r="C5606" t="s">
        <v>621</v>
      </c>
      <c r="D5606" t="s">
        <v>622</v>
      </c>
      <c r="E5606" t="s">
        <v>11790</v>
      </c>
      <c r="F5606" t="s">
        <v>106</v>
      </c>
      <c r="G5606" t="s">
        <v>97</v>
      </c>
      <c r="H5606" t="s">
        <v>833</v>
      </c>
      <c r="I5606" s="200">
        <v>36500</v>
      </c>
      <c r="J5606" s="200"/>
      <c r="K5606" s="237">
        <v>684</v>
      </c>
      <c r="L5606" s="237"/>
      <c r="M5606" s="288">
        <v>53.36</v>
      </c>
      <c r="N5606" s="288"/>
      <c r="O5606" s="311">
        <v>37000</v>
      </c>
      <c r="P5606" s="298"/>
      <c r="Q5606" s="299">
        <v>691</v>
      </c>
      <c r="R5606" s="299"/>
      <c r="S5606" s="300">
        <v>53.55</v>
      </c>
      <c r="T5606" s="301"/>
      <c r="U5606" s="246"/>
    </row>
    <row r="5607" spans="1:21" x14ac:dyDescent="0.25">
      <c r="A5607" s="294" t="s">
        <v>11791</v>
      </c>
      <c r="B5607" t="s">
        <v>620</v>
      </c>
      <c r="C5607" t="s">
        <v>621</v>
      </c>
      <c r="D5607" t="s">
        <v>622</v>
      </c>
      <c r="E5607" t="s">
        <v>11792</v>
      </c>
      <c r="F5607" t="s">
        <v>106</v>
      </c>
      <c r="G5607" t="s">
        <v>97</v>
      </c>
      <c r="H5607" t="s">
        <v>833</v>
      </c>
      <c r="I5607" s="200">
        <v>6000</v>
      </c>
      <c r="J5607" s="200"/>
      <c r="K5607" s="237">
        <v>227</v>
      </c>
      <c r="L5607" s="237"/>
      <c r="M5607" s="288">
        <v>26.43</v>
      </c>
      <c r="N5607" s="288"/>
      <c r="O5607" s="311">
        <v>6300</v>
      </c>
      <c r="P5607" s="298"/>
      <c r="Q5607" s="299">
        <v>231</v>
      </c>
      <c r="R5607" s="299"/>
      <c r="S5607" s="300">
        <v>27.27</v>
      </c>
      <c r="T5607" s="301"/>
      <c r="U5607" s="246"/>
    </row>
    <row r="5608" spans="1:21" x14ac:dyDescent="0.25">
      <c r="A5608" s="294" t="s">
        <v>11793</v>
      </c>
      <c r="B5608" t="s">
        <v>620</v>
      </c>
      <c r="C5608" t="s">
        <v>621</v>
      </c>
      <c r="D5608" t="s">
        <v>622</v>
      </c>
      <c r="E5608" t="s">
        <v>11794</v>
      </c>
      <c r="F5608" t="s">
        <v>106</v>
      </c>
      <c r="G5608" t="s">
        <v>97</v>
      </c>
      <c r="H5608" t="s">
        <v>833</v>
      </c>
      <c r="I5608" s="200">
        <v>30812</v>
      </c>
      <c r="J5608" s="200"/>
      <c r="K5608" s="237">
        <v>888</v>
      </c>
      <c r="L5608" s="237"/>
      <c r="M5608" s="288">
        <v>34.700000000000003</v>
      </c>
      <c r="N5608" s="288"/>
      <c r="O5608" s="311">
        <v>31115</v>
      </c>
      <c r="P5608" s="298"/>
      <c r="Q5608" s="299">
        <v>910</v>
      </c>
      <c r="R5608" s="299"/>
      <c r="S5608" s="300">
        <v>34.19</v>
      </c>
      <c r="T5608" s="301"/>
      <c r="U5608" s="246"/>
    </row>
    <row r="5609" spans="1:21" x14ac:dyDescent="0.25">
      <c r="A5609" s="294" t="s">
        <v>11795</v>
      </c>
      <c r="B5609" t="s">
        <v>620</v>
      </c>
      <c r="C5609" t="s">
        <v>621</v>
      </c>
      <c r="D5609" t="s">
        <v>622</v>
      </c>
      <c r="E5609" t="s">
        <v>11796</v>
      </c>
      <c r="F5609" t="s">
        <v>106</v>
      </c>
      <c r="G5609" t="s">
        <v>97</v>
      </c>
      <c r="H5609" t="s">
        <v>833</v>
      </c>
      <c r="I5609" s="200">
        <v>207770</v>
      </c>
      <c r="J5609" s="200"/>
      <c r="K5609" s="237">
        <v>3262</v>
      </c>
      <c r="L5609" s="237"/>
      <c r="M5609" s="288">
        <v>63.69</v>
      </c>
      <c r="N5609" s="288"/>
      <c r="O5609" s="311">
        <v>213589</v>
      </c>
      <c r="P5609" s="298"/>
      <c r="Q5609" s="299">
        <v>3371</v>
      </c>
      <c r="R5609" s="299"/>
      <c r="S5609" s="300">
        <v>63.36</v>
      </c>
      <c r="T5609" s="301"/>
      <c r="U5609" s="246"/>
    </row>
    <row r="5610" spans="1:21" x14ac:dyDescent="0.25">
      <c r="A5610" s="294" t="s">
        <v>11797</v>
      </c>
      <c r="B5610" t="s">
        <v>620</v>
      </c>
      <c r="C5610" t="s">
        <v>621</v>
      </c>
      <c r="D5610" t="s">
        <v>622</v>
      </c>
      <c r="E5610" t="s">
        <v>11798</v>
      </c>
      <c r="F5610" t="s">
        <v>106</v>
      </c>
      <c r="G5610" t="s">
        <v>97</v>
      </c>
      <c r="H5610" t="s">
        <v>833</v>
      </c>
      <c r="I5610" s="200">
        <v>650</v>
      </c>
      <c r="J5610" s="200"/>
      <c r="K5610" s="237">
        <v>36</v>
      </c>
      <c r="L5610" s="237"/>
      <c r="M5610" s="288">
        <v>18.059999999999999</v>
      </c>
      <c r="N5610" s="288"/>
      <c r="O5610" s="311">
        <v>650</v>
      </c>
      <c r="P5610" s="298"/>
      <c r="Q5610" s="299">
        <v>36</v>
      </c>
      <c r="R5610" s="299"/>
      <c r="S5610" s="300">
        <v>18.059999999999999</v>
      </c>
      <c r="T5610" s="301"/>
      <c r="U5610" s="246"/>
    </row>
    <row r="5611" spans="1:21" x14ac:dyDescent="0.25">
      <c r="A5611" s="294" t="s">
        <v>11799</v>
      </c>
      <c r="B5611" t="s">
        <v>620</v>
      </c>
      <c r="C5611" t="s">
        <v>621</v>
      </c>
      <c r="D5611" t="s">
        <v>622</v>
      </c>
      <c r="E5611" t="s">
        <v>7734</v>
      </c>
      <c r="F5611" t="s">
        <v>106</v>
      </c>
      <c r="G5611" t="s">
        <v>97</v>
      </c>
      <c r="H5611" t="s">
        <v>833</v>
      </c>
      <c r="I5611" s="200">
        <v>81607</v>
      </c>
      <c r="J5611" s="200"/>
      <c r="K5611" s="237">
        <v>1552</v>
      </c>
      <c r="L5611" s="237"/>
      <c r="M5611" s="288">
        <v>52.58</v>
      </c>
      <c r="N5611" s="288"/>
      <c r="O5611" s="311">
        <v>86000</v>
      </c>
      <c r="P5611" s="298"/>
      <c r="Q5611" s="299">
        <v>1576</v>
      </c>
      <c r="R5611" s="299"/>
      <c r="S5611" s="300">
        <v>54.57</v>
      </c>
      <c r="T5611" s="301"/>
      <c r="U5611" s="246"/>
    </row>
    <row r="5612" spans="1:21" x14ac:dyDescent="0.25">
      <c r="A5612" s="294" t="s">
        <v>11800</v>
      </c>
      <c r="B5612" t="s">
        <v>620</v>
      </c>
      <c r="C5612" t="s">
        <v>621</v>
      </c>
      <c r="D5612" t="s">
        <v>622</v>
      </c>
      <c r="E5612" t="s">
        <v>11801</v>
      </c>
      <c r="F5612" t="s">
        <v>106</v>
      </c>
      <c r="G5612" t="s">
        <v>97</v>
      </c>
      <c r="H5612" t="s">
        <v>833</v>
      </c>
      <c r="I5612" s="200">
        <v>19000</v>
      </c>
      <c r="J5612" s="200"/>
      <c r="K5612" s="237">
        <v>397</v>
      </c>
      <c r="L5612" s="237"/>
      <c r="M5612" s="288">
        <v>47.86</v>
      </c>
      <c r="N5612" s="288"/>
      <c r="O5612" s="311">
        <v>24000</v>
      </c>
      <c r="P5612" s="298"/>
      <c r="Q5612" s="299">
        <v>402</v>
      </c>
      <c r="R5612" s="299"/>
      <c r="S5612" s="300">
        <v>59.7</v>
      </c>
      <c r="T5612" s="301"/>
      <c r="U5612" s="246"/>
    </row>
    <row r="5613" spans="1:21" x14ac:dyDescent="0.25">
      <c r="A5613" s="294" t="s">
        <v>11802</v>
      </c>
      <c r="B5613" t="s">
        <v>620</v>
      </c>
      <c r="C5613" t="s">
        <v>621</v>
      </c>
      <c r="D5613" t="s">
        <v>622</v>
      </c>
      <c r="E5613" t="s">
        <v>2939</v>
      </c>
      <c r="F5613" t="s">
        <v>106</v>
      </c>
      <c r="G5613" t="s">
        <v>97</v>
      </c>
      <c r="H5613" t="s">
        <v>833</v>
      </c>
      <c r="I5613" s="200">
        <v>41580</v>
      </c>
      <c r="J5613" s="200"/>
      <c r="K5613" s="237">
        <v>1159</v>
      </c>
      <c r="L5613" s="237"/>
      <c r="M5613" s="288">
        <v>35.880000000000003</v>
      </c>
      <c r="N5613" s="288"/>
      <c r="O5613" s="311">
        <v>43035</v>
      </c>
      <c r="P5613" s="298"/>
      <c r="Q5613" s="299">
        <v>1185</v>
      </c>
      <c r="R5613" s="299"/>
      <c r="S5613" s="300">
        <v>36.32</v>
      </c>
      <c r="T5613" s="301"/>
      <c r="U5613" s="246"/>
    </row>
    <row r="5614" spans="1:21" x14ac:dyDescent="0.25">
      <c r="A5614" s="294" t="s">
        <v>11803</v>
      </c>
      <c r="B5614" t="s">
        <v>620</v>
      </c>
      <c r="C5614" t="s">
        <v>621</v>
      </c>
      <c r="D5614" t="s">
        <v>622</v>
      </c>
      <c r="E5614" t="s">
        <v>11804</v>
      </c>
      <c r="F5614" t="s">
        <v>106</v>
      </c>
      <c r="G5614" t="s">
        <v>97</v>
      </c>
      <c r="H5614" t="s">
        <v>833</v>
      </c>
      <c r="I5614" s="200">
        <v>123896</v>
      </c>
      <c r="J5614" s="200"/>
      <c r="K5614" s="237">
        <v>1787</v>
      </c>
      <c r="L5614" s="237"/>
      <c r="M5614" s="288">
        <v>69.33</v>
      </c>
      <c r="N5614" s="288"/>
      <c r="O5614" s="311">
        <v>112980</v>
      </c>
      <c r="P5614" s="298"/>
      <c r="Q5614" s="299">
        <v>1811</v>
      </c>
      <c r="R5614" s="299"/>
      <c r="S5614" s="300">
        <v>62.39</v>
      </c>
      <c r="T5614" s="301"/>
      <c r="U5614" s="246"/>
    </row>
    <row r="5615" spans="1:21" x14ac:dyDescent="0.25">
      <c r="A5615" s="294" t="s">
        <v>11805</v>
      </c>
      <c r="B5615" t="s">
        <v>620</v>
      </c>
      <c r="C5615" t="s">
        <v>621</v>
      </c>
      <c r="D5615" t="s">
        <v>622</v>
      </c>
      <c r="E5615" t="s">
        <v>11806</v>
      </c>
      <c r="F5615" t="s">
        <v>106</v>
      </c>
      <c r="G5615" t="s">
        <v>97</v>
      </c>
      <c r="H5615" t="s">
        <v>833</v>
      </c>
      <c r="I5615" s="200">
        <v>7000</v>
      </c>
      <c r="J5615" s="200"/>
      <c r="K5615" s="237">
        <v>417</v>
      </c>
      <c r="L5615" s="237"/>
      <c r="M5615" s="288">
        <v>16.79</v>
      </c>
      <c r="N5615" s="288"/>
      <c r="O5615" s="311">
        <v>8000</v>
      </c>
      <c r="P5615" s="298"/>
      <c r="Q5615" s="299">
        <v>412</v>
      </c>
      <c r="R5615" s="299"/>
      <c r="S5615" s="300">
        <v>19.420000000000002</v>
      </c>
      <c r="T5615" s="301"/>
      <c r="U5615" s="246"/>
    </row>
    <row r="5616" spans="1:21" x14ac:dyDescent="0.25">
      <c r="A5616" s="294" t="s">
        <v>11807</v>
      </c>
      <c r="B5616" t="s">
        <v>620</v>
      </c>
      <c r="C5616" t="s">
        <v>621</v>
      </c>
      <c r="D5616" t="s">
        <v>622</v>
      </c>
      <c r="E5616" t="s">
        <v>11808</v>
      </c>
      <c r="F5616" t="s">
        <v>106</v>
      </c>
      <c r="G5616" t="s">
        <v>97</v>
      </c>
      <c r="H5616" t="s">
        <v>833</v>
      </c>
      <c r="I5616" s="200">
        <v>104</v>
      </c>
      <c r="J5616" s="200"/>
      <c r="K5616" s="237">
        <v>445</v>
      </c>
      <c r="L5616" s="237"/>
      <c r="M5616" s="288">
        <v>0.23</v>
      </c>
      <c r="N5616" s="288"/>
      <c r="O5616" s="311">
        <v>120</v>
      </c>
      <c r="P5616" s="298"/>
      <c r="Q5616" s="299">
        <v>449</v>
      </c>
      <c r="R5616" s="299"/>
      <c r="S5616" s="300">
        <v>0.27</v>
      </c>
      <c r="T5616" s="301"/>
      <c r="U5616" s="246"/>
    </row>
    <row r="5617" spans="1:21" x14ac:dyDescent="0.25">
      <c r="A5617" s="294" t="s">
        <v>11809</v>
      </c>
      <c r="B5617" t="s">
        <v>620</v>
      </c>
      <c r="C5617" t="s">
        <v>621</v>
      </c>
      <c r="D5617" t="s">
        <v>622</v>
      </c>
      <c r="E5617" t="s">
        <v>11810</v>
      </c>
      <c r="F5617" t="s">
        <v>106</v>
      </c>
      <c r="G5617" t="s">
        <v>97</v>
      </c>
      <c r="H5617" t="s">
        <v>833</v>
      </c>
      <c r="I5617" s="200">
        <v>63841</v>
      </c>
      <c r="J5617" s="200"/>
      <c r="K5617" s="237">
        <v>1221</v>
      </c>
      <c r="L5617" s="237"/>
      <c r="M5617" s="288">
        <v>52.29</v>
      </c>
      <c r="N5617" s="288"/>
      <c r="O5617" s="311">
        <v>65759</v>
      </c>
      <c r="P5617" s="298"/>
      <c r="Q5617" s="299">
        <v>1230</v>
      </c>
      <c r="R5617" s="299"/>
      <c r="S5617" s="300">
        <v>53.46</v>
      </c>
      <c r="T5617" s="301"/>
      <c r="U5617" s="246"/>
    </row>
    <row r="5618" spans="1:21" x14ac:dyDescent="0.25">
      <c r="A5618" s="294" t="s">
        <v>11811</v>
      </c>
      <c r="B5618" t="s">
        <v>620</v>
      </c>
      <c r="C5618" t="s">
        <v>621</v>
      </c>
      <c r="D5618" t="s">
        <v>622</v>
      </c>
      <c r="E5618" t="s">
        <v>11812</v>
      </c>
      <c r="F5618" t="s">
        <v>106</v>
      </c>
      <c r="G5618" t="s">
        <v>97</v>
      </c>
      <c r="H5618" t="s">
        <v>833</v>
      </c>
      <c r="I5618" s="200">
        <v>7000</v>
      </c>
      <c r="J5618" s="200"/>
      <c r="K5618" s="237">
        <v>196</v>
      </c>
      <c r="L5618" s="237"/>
      <c r="M5618" s="288">
        <v>35.71</v>
      </c>
      <c r="N5618" s="288"/>
      <c r="O5618" s="311">
        <v>7700</v>
      </c>
      <c r="P5618" s="298"/>
      <c r="Q5618" s="299">
        <v>201</v>
      </c>
      <c r="R5618" s="299"/>
      <c r="S5618" s="300">
        <v>38.31</v>
      </c>
      <c r="T5618" s="301"/>
      <c r="U5618" s="246"/>
    </row>
    <row r="5619" spans="1:21" x14ac:dyDescent="0.25">
      <c r="A5619" s="294" t="s">
        <v>11813</v>
      </c>
      <c r="B5619" t="s">
        <v>620</v>
      </c>
      <c r="C5619" t="s">
        <v>621</v>
      </c>
      <c r="D5619" t="s">
        <v>622</v>
      </c>
      <c r="E5619" t="s">
        <v>11814</v>
      </c>
      <c r="F5619" t="s">
        <v>106</v>
      </c>
      <c r="G5619" t="s">
        <v>97</v>
      </c>
      <c r="H5619" t="s">
        <v>833</v>
      </c>
      <c r="I5619" s="200">
        <v>9448</v>
      </c>
      <c r="J5619" s="200"/>
      <c r="K5619" s="237">
        <v>339</v>
      </c>
      <c r="L5619" s="237"/>
      <c r="M5619" s="288">
        <v>27.87</v>
      </c>
      <c r="N5619" s="288"/>
      <c r="O5619" s="311">
        <v>11448</v>
      </c>
      <c r="P5619" s="298"/>
      <c r="Q5619" s="299">
        <v>345</v>
      </c>
      <c r="R5619" s="299"/>
      <c r="S5619" s="300">
        <v>33.18</v>
      </c>
      <c r="T5619" s="301"/>
      <c r="U5619" s="246"/>
    </row>
    <row r="5620" spans="1:21" x14ac:dyDescent="0.25">
      <c r="A5620" s="294" t="s">
        <v>11815</v>
      </c>
      <c r="B5620" t="s">
        <v>620</v>
      </c>
      <c r="C5620" t="s">
        <v>621</v>
      </c>
      <c r="D5620" t="s">
        <v>622</v>
      </c>
      <c r="E5620" t="s">
        <v>11816</v>
      </c>
      <c r="F5620" t="s">
        <v>106</v>
      </c>
      <c r="G5620" t="s">
        <v>97</v>
      </c>
      <c r="H5620" t="s">
        <v>833</v>
      </c>
      <c r="I5620" s="200">
        <v>23566</v>
      </c>
      <c r="J5620" s="200"/>
      <c r="K5620" s="237">
        <v>317</v>
      </c>
      <c r="L5620" s="237"/>
      <c r="M5620" s="288">
        <v>74.34</v>
      </c>
      <c r="N5620" s="288"/>
      <c r="O5620" s="311">
        <v>23782</v>
      </c>
      <c r="P5620" s="298"/>
      <c r="Q5620" s="299">
        <v>327</v>
      </c>
      <c r="R5620" s="299"/>
      <c r="S5620" s="300">
        <v>72.73</v>
      </c>
      <c r="T5620" s="301"/>
      <c r="U5620" s="246"/>
    </row>
    <row r="5621" spans="1:21" x14ac:dyDescent="0.25">
      <c r="A5621" s="294" t="s">
        <v>11817</v>
      </c>
      <c r="B5621" t="s">
        <v>620</v>
      </c>
      <c r="C5621" t="s">
        <v>621</v>
      </c>
      <c r="D5621" t="s">
        <v>622</v>
      </c>
      <c r="E5621" t="s">
        <v>2767</v>
      </c>
      <c r="F5621" t="s">
        <v>106</v>
      </c>
      <c r="G5621" t="s">
        <v>97</v>
      </c>
      <c r="H5621" t="s">
        <v>833</v>
      </c>
      <c r="I5621" s="200">
        <v>15000</v>
      </c>
      <c r="J5621" s="200"/>
      <c r="K5621" s="237">
        <v>650</v>
      </c>
      <c r="L5621" s="237"/>
      <c r="M5621" s="288">
        <v>23.08</v>
      </c>
      <c r="N5621" s="288"/>
      <c r="O5621" s="311">
        <v>15750</v>
      </c>
      <c r="P5621" s="298"/>
      <c r="Q5621" s="299">
        <v>651</v>
      </c>
      <c r="R5621" s="299"/>
      <c r="S5621" s="300">
        <v>24.19</v>
      </c>
      <c r="T5621" s="301"/>
      <c r="U5621" s="246"/>
    </row>
    <row r="5622" spans="1:21" x14ac:dyDescent="0.25">
      <c r="A5622" s="294" t="s">
        <v>11818</v>
      </c>
      <c r="B5622" t="s">
        <v>620</v>
      </c>
      <c r="C5622" t="s">
        <v>621</v>
      </c>
      <c r="D5622" t="s">
        <v>622</v>
      </c>
      <c r="E5622" t="s">
        <v>11819</v>
      </c>
      <c r="F5622" t="s">
        <v>106</v>
      </c>
      <c r="G5622" t="s">
        <v>97</v>
      </c>
      <c r="H5622" t="s">
        <v>833</v>
      </c>
      <c r="I5622" s="200">
        <v>14175</v>
      </c>
      <c r="J5622" s="200"/>
      <c r="K5622" s="237">
        <v>1085</v>
      </c>
      <c r="L5622" s="237"/>
      <c r="M5622" s="288">
        <v>13.06</v>
      </c>
      <c r="N5622" s="288"/>
      <c r="O5622" s="311">
        <v>14000</v>
      </c>
      <c r="P5622" s="298"/>
      <c r="Q5622" s="299">
        <v>1105</v>
      </c>
      <c r="R5622" s="299"/>
      <c r="S5622" s="300">
        <v>12.67</v>
      </c>
      <c r="T5622" s="301"/>
      <c r="U5622" s="246"/>
    </row>
    <row r="5623" spans="1:21" x14ac:dyDescent="0.25">
      <c r="A5623" s="294" t="s">
        <v>11820</v>
      </c>
      <c r="B5623" t="s">
        <v>623</v>
      </c>
      <c r="C5623" t="s">
        <v>624</v>
      </c>
      <c r="D5623" t="s">
        <v>625</v>
      </c>
      <c r="E5623" t="s">
        <v>5364</v>
      </c>
      <c r="F5623" t="s">
        <v>106</v>
      </c>
      <c r="G5623" t="s">
        <v>97</v>
      </c>
      <c r="H5623" t="s">
        <v>833</v>
      </c>
      <c r="I5623" s="200">
        <v>18000</v>
      </c>
      <c r="J5623" s="200"/>
      <c r="K5623" s="237">
        <v>348.3</v>
      </c>
      <c r="L5623" s="237"/>
      <c r="M5623" s="288">
        <v>51.68</v>
      </c>
      <c r="N5623" s="288"/>
      <c r="O5623" s="311">
        <v>18000</v>
      </c>
      <c r="P5623" s="298"/>
      <c r="Q5623" s="299">
        <v>347.4</v>
      </c>
      <c r="R5623" s="299"/>
      <c r="S5623" s="300">
        <v>51.81</v>
      </c>
      <c r="T5623" s="301"/>
      <c r="U5623" s="246"/>
    </row>
    <row r="5624" spans="1:21" x14ac:dyDescent="0.25">
      <c r="A5624" s="294" t="s">
        <v>11821</v>
      </c>
      <c r="B5624" t="s">
        <v>623</v>
      </c>
      <c r="C5624" t="s">
        <v>624</v>
      </c>
      <c r="D5624" t="s">
        <v>625</v>
      </c>
      <c r="E5624" t="s">
        <v>11822</v>
      </c>
      <c r="F5624" t="s">
        <v>106</v>
      </c>
      <c r="G5624" t="s">
        <v>97</v>
      </c>
      <c r="H5624" t="s">
        <v>833</v>
      </c>
      <c r="I5624" s="200">
        <v>26307</v>
      </c>
      <c r="J5624" s="200"/>
      <c r="K5624" s="237">
        <v>563.79999999999995</v>
      </c>
      <c r="L5624" s="237"/>
      <c r="M5624" s="288">
        <v>46.66</v>
      </c>
      <c r="N5624" s="288"/>
      <c r="O5624" s="311">
        <v>26781</v>
      </c>
      <c r="P5624" s="298"/>
      <c r="Q5624" s="299">
        <v>570.6</v>
      </c>
      <c r="R5624" s="299"/>
      <c r="S5624" s="300">
        <v>46.93</v>
      </c>
      <c r="T5624" s="301"/>
      <c r="U5624" s="246"/>
    </row>
    <row r="5625" spans="1:21" x14ac:dyDescent="0.25">
      <c r="A5625" s="294" t="s">
        <v>11823</v>
      </c>
      <c r="B5625" t="s">
        <v>623</v>
      </c>
      <c r="C5625" t="s">
        <v>624</v>
      </c>
      <c r="D5625" t="s">
        <v>625</v>
      </c>
      <c r="E5625" t="s">
        <v>11824</v>
      </c>
      <c r="F5625" t="s">
        <v>106</v>
      </c>
      <c r="G5625" t="s">
        <v>97</v>
      </c>
      <c r="H5625" t="s">
        <v>833</v>
      </c>
      <c r="I5625" s="200">
        <v>3900</v>
      </c>
      <c r="J5625" s="200"/>
      <c r="K5625" s="237">
        <v>107.3</v>
      </c>
      <c r="L5625" s="237"/>
      <c r="M5625" s="288">
        <v>36.35</v>
      </c>
      <c r="N5625" s="288"/>
      <c r="O5625" s="311">
        <v>4400</v>
      </c>
      <c r="P5625" s="298"/>
      <c r="Q5625" s="299">
        <v>110</v>
      </c>
      <c r="R5625" s="299"/>
      <c r="S5625" s="300">
        <v>40</v>
      </c>
      <c r="T5625" s="301"/>
      <c r="U5625" s="246"/>
    </row>
    <row r="5626" spans="1:21" x14ac:dyDescent="0.25">
      <c r="A5626" s="294" t="s">
        <v>11825</v>
      </c>
      <c r="B5626" t="s">
        <v>623</v>
      </c>
      <c r="C5626" t="s">
        <v>624</v>
      </c>
      <c r="D5626" t="s">
        <v>625</v>
      </c>
      <c r="E5626" t="s">
        <v>11826</v>
      </c>
      <c r="F5626" t="s">
        <v>106</v>
      </c>
      <c r="G5626" t="s">
        <v>97</v>
      </c>
      <c r="H5626" t="s">
        <v>896</v>
      </c>
      <c r="I5626" s="200">
        <v>300</v>
      </c>
      <c r="J5626" s="200"/>
      <c r="K5626" s="237">
        <v>33.4</v>
      </c>
      <c r="L5626" s="237"/>
      <c r="M5626" s="288">
        <v>8.98</v>
      </c>
      <c r="N5626" s="288"/>
      <c r="O5626" s="311">
        <v>0</v>
      </c>
      <c r="P5626" s="298"/>
      <c r="Q5626" s="299">
        <v>33.4</v>
      </c>
      <c r="R5626" s="299"/>
      <c r="S5626" s="300">
        <v>0</v>
      </c>
      <c r="T5626" s="301"/>
      <c r="U5626" s="246"/>
    </row>
    <row r="5627" spans="1:21" x14ac:dyDescent="0.25">
      <c r="A5627" s="294" t="s">
        <v>11827</v>
      </c>
      <c r="B5627" t="s">
        <v>623</v>
      </c>
      <c r="C5627" t="s">
        <v>624</v>
      </c>
      <c r="D5627" t="s">
        <v>625</v>
      </c>
      <c r="E5627" t="s">
        <v>11828</v>
      </c>
      <c r="F5627" t="s">
        <v>106</v>
      </c>
      <c r="G5627" t="s">
        <v>97</v>
      </c>
      <c r="H5627" t="s">
        <v>1469</v>
      </c>
      <c r="I5627" s="200">
        <v>13000</v>
      </c>
      <c r="J5627" s="200"/>
      <c r="K5627" s="237">
        <v>244.4</v>
      </c>
      <c r="L5627" s="237"/>
      <c r="M5627" s="288">
        <v>53.19</v>
      </c>
      <c r="N5627" s="288"/>
      <c r="O5627" s="311">
        <v>12750</v>
      </c>
      <c r="P5627" s="298"/>
      <c r="Q5627" s="299">
        <v>249.3</v>
      </c>
      <c r="R5627" s="299"/>
      <c r="S5627" s="300">
        <v>51.14</v>
      </c>
      <c r="T5627" s="301"/>
      <c r="U5627" s="246"/>
    </row>
    <row r="5628" spans="1:21" x14ac:dyDescent="0.25">
      <c r="A5628" s="294" t="s">
        <v>11829</v>
      </c>
      <c r="B5628" t="s">
        <v>623</v>
      </c>
      <c r="C5628" t="s">
        <v>624</v>
      </c>
      <c r="D5628" t="s">
        <v>625</v>
      </c>
      <c r="E5628" t="s">
        <v>11830</v>
      </c>
      <c r="F5628" t="s">
        <v>106</v>
      </c>
      <c r="G5628" t="s">
        <v>97</v>
      </c>
      <c r="H5628" t="s">
        <v>833</v>
      </c>
      <c r="I5628" s="200">
        <v>38000</v>
      </c>
      <c r="J5628" s="200"/>
      <c r="K5628" s="237">
        <v>713.9</v>
      </c>
      <c r="L5628" s="237"/>
      <c r="M5628" s="288">
        <v>53.23</v>
      </c>
      <c r="N5628" s="288"/>
      <c r="O5628" s="311">
        <v>56300</v>
      </c>
      <c r="P5628" s="298"/>
      <c r="Q5628" s="299">
        <v>728.3</v>
      </c>
      <c r="R5628" s="299"/>
      <c r="S5628" s="300">
        <v>77.3</v>
      </c>
      <c r="T5628" s="301"/>
      <c r="U5628" s="246"/>
    </row>
    <row r="5629" spans="1:21" x14ac:dyDescent="0.25">
      <c r="A5629" s="294" t="s">
        <v>11831</v>
      </c>
      <c r="B5629" t="s">
        <v>623</v>
      </c>
      <c r="C5629" t="s">
        <v>624</v>
      </c>
      <c r="D5629" t="s">
        <v>625</v>
      </c>
      <c r="E5629" t="s">
        <v>11832</v>
      </c>
      <c r="F5629" t="s">
        <v>106</v>
      </c>
      <c r="G5629" t="s">
        <v>97</v>
      </c>
      <c r="H5629" t="s">
        <v>833</v>
      </c>
      <c r="I5629" s="200">
        <v>15115</v>
      </c>
      <c r="J5629" s="200"/>
      <c r="K5629" s="237">
        <v>581.4</v>
      </c>
      <c r="L5629" s="237"/>
      <c r="M5629" s="288">
        <v>26</v>
      </c>
      <c r="N5629" s="288"/>
      <c r="O5629" s="311">
        <v>15725</v>
      </c>
      <c r="P5629" s="298"/>
      <c r="Q5629" s="299">
        <v>601.29999999999995</v>
      </c>
      <c r="R5629" s="299"/>
      <c r="S5629" s="300">
        <v>26.15</v>
      </c>
      <c r="T5629" s="301"/>
      <c r="U5629" s="246"/>
    </row>
    <row r="5630" spans="1:21" x14ac:dyDescent="0.25">
      <c r="A5630" s="294" t="s">
        <v>11833</v>
      </c>
      <c r="B5630" t="s">
        <v>623</v>
      </c>
      <c r="C5630" t="s">
        <v>624</v>
      </c>
      <c r="D5630" t="s">
        <v>625</v>
      </c>
      <c r="E5630" t="s">
        <v>11834</v>
      </c>
      <c r="F5630" t="s">
        <v>106</v>
      </c>
      <c r="G5630" t="s">
        <v>97</v>
      </c>
      <c r="H5630" t="s">
        <v>833</v>
      </c>
      <c r="I5630" s="200">
        <v>2048</v>
      </c>
      <c r="J5630" s="200"/>
      <c r="K5630" s="237">
        <v>197.6</v>
      </c>
      <c r="L5630" s="237"/>
      <c r="M5630" s="288">
        <v>10.36</v>
      </c>
      <c r="N5630" s="288"/>
      <c r="O5630" s="311">
        <v>2085</v>
      </c>
      <c r="P5630" s="298"/>
      <c r="Q5630" s="299">
        <v>203.3</v>
      </c>
      <c r="R5630" s="299"/>
      <c r="S5630" s="300">
        <v>10.26</v>
      </c>
      <c r="T5630" s="301"/>
      <c r="U5630" s="246"/>
    </row>
    <row r="5631" spans="1:21" x14ac:dyDescent="0.25">
      <c r="A5631" s="294" t="s">
        <v>11835</v>
      </c>
      <c r="B5631" t="s">
        <v>623</v>
      </c>
      <c r="C5631" t="s">
        <v>624</v>
      </c>
      <c r="D5631" t="s">
        <v>625</v>
      </c>
      <c r="E5631" t="s">
        <v>11836</v>
      </c>
      <c r="F5631" t="s">
        <v>106</v>
      </c>
      <c r="G5631" t="s">
        <v>97</v>
      </c>
      <c r="H5631" t="s">
        <v>833</v>
      </c>
      <c r="I5631" s="200">
        <v>14000</v>
      </c>
      <c r="J5631" s="200"/>
      <c r="K5631" s="237">
        <v>465.9</v>
      </c>
      <c r="L5631" s="237"/>
      <c r="M5631" s="288">
        <v>30.05</v>
      </c>
      <c r="N5631" s="288"/>
      <c r="O5631" s="311">
        <v>14700</v>
      </c>
      <c r="P5631" s="298"/>
      <c r="Q5631" s="299">
        <v>480.7</v>
      </c>
      <c r="R5631" s="299"/>
      <c r="S5631" s="300">
        <v>30.58</v>
      </c>
      <c r="T5631" s="301"/>
      <c r="U5631" s="246"/>
    </row>
    <row r="5632" spans="1:21" x14ac:dyDescent="0.25">
      <c r="A5632" s="294" t="s">
        <v>11837</v>
      </c>
      <c r="B5632" t="s">
        <v>623</v>
      </c>
      <c r="C5632" t="s">
        <v>624</v>
      </c>
      <c r="D5632" t="s">
        <v>625</v>
      </c>
      <c r="E5632" t="s">
        <v>11838</v>
      </c>
      <c r="F5632" t="s">
        <v>106</v>
      </c>
      <c r="G5632" t="s">
        <v>97</v>
      </c>
      <c r="H5632" t="s">
        <v>896</v>
      </c>
      <c r="I5632" s="200">
        <v>0</v>
      </c>
      <c r="J5632" s="200"/>
      <c r="K5632" s="237">
        <v>53.4</v>
      </c>
      <c r="L5632" s="237"/>
      <c r="M5632" s="288">
        <v>0</v>
      </c>
      <c r="N5632" s="288"/>
      <c r="O5632" s="311">
        <v>0</v>
      </c>
      <c r="P5632" s="298"/>
      <c r="Q5632" s="299">
        <v>53.4</v>
      </c>
      <c r="R5632" s="299"/>
      <c r="S5632" s="300">
        <v>0</v>
      </c>
      <c r="T5632" s="301"/>
      <c r="U5632" s="246"/>
    </row>
    <row r="5633" spans="1:21" x14ac:dyDescent="0.25">
      <c r="A5633" s="294" t="s">
        <v>11839</v>
      </c>
      <c r="B5633" t="s">
        <v>623</v>
      </c>
      <c r="C5633" t="s">
        <v>624</v>
      </c>
      <c r="D5633" t="s">
        <v>625</v>
      </c>
      <c r="E5633" t="s">
        <v>11840</v>
      </c>
      <c r="F5633" t="s">
        <v>106</v>
      </c>
      <c r="G5633" t="s">
        <v>97</v>
      </c>
      <c r="H5633" t="s">
        <v>833</v>
      </c>
      <c r="I5633" s="200">
        <v>750</v>
      </c>
      <c r="J5633" s="200"/>
      <c r="K5633" s="237">
        <v>60.4</v>
      </c>
      <c r="L5633" s="237"/>
      <c r="M5633" s="288">
        <v>12.42</v>
      </c>
      <c r="N5633" s="288"/>
      <c r="O5633" s="311">
        <v>750</v>
      </c>
      <c r="P5633" s="298"/>
      <c r="Q5633" s="299">
        <v>64.8</v>
      </c>
      <c r="R5633" s="299"/>
      <c r="S5633" s="300">
        <v>11.57</v>
      </c>
      <c r="T5633" s="301"/>
      <c r="U5633" s="246"/>
    </row>
    <row r="5634" spans="1:21" x14ac:dyDescent="0.25">
      <c r="A5634" s="294" t="s">
        <v>11841</v>
      </c>
      <c r="B5634" t="s">
        <v>623</v>
      </c>
      <c r="C5634" t="s">
        <v>624</v>
      </c>
      <c r="D5634" t="s">
        <v>625</v>
      </c>
      <c r="E5634" t="s">
        <v>11842</v>
      </c>
      <c r="F5634" t="s">
        <v>106</v>
      </c>
      <c r="G5634" t="s">
        <v>97</v>
      </c>
      <c r="H5634" t="s">
        <v>833</v>
      </c>
      <c r="I5634" s="200">
        <v>158233</v>
      </c>
      <c r="J5634" s="200"/>
      <c r="K5634" s="237">
        <v>5569.9</v>
      </c>
      <c r="L5634" s="237"/>
      <c r="M5634" s="288">
        <v>28.41</v>
      </c>
      <c r="N5634" s="288"/>
      <c r="O5634" s="311">
        <v>171280</v>
      </c>
      <c r="P5634" s="298"/>
      <c r="Q5634" s="299">
        <v>5761.3</v>
      </c>
      <c r="R5634" s="299"/>
      <c r="S5634" s="300">
        <v>29.73</v>
      </c>
      <c r="T5634" s="301"/>
      <c r="U5634" s="246"/>
    </row>
    <row r="5635" spans="1:21" x14ac:dyDescent="0.25">
      <c r="A5635" s="294" t="s">
        <v>11843</v>
      </c>
      <c r="B5635" t="s">
        <v>623</v>
      </c>
      <c r="C5635" t="s">
        <v>624</v>
      </c>
      <c r="D5635" t="s">
        <v>625</v>
      </c>
      <c r="E5635" t="s">
        <v>11844</v>
      </c>
      <c r="F5635" t="s">
        <v>106</v>
      </c>
      <c r="G5635" t="s">
        <v>97</v>
      </c>
      <c r="H5635" t="s">
        <v>833</v>
      </c>
      <c r="I5635" s="200">
        <v>2773</v>
      </c>
      <c r="J5635" s="200"/>
      <c r="K5635" s="237">
        <v>139.4</v>
      </c>
      <c r="L5635" s="237"/>
      <c r="M5635" s="288">
        <v>19.89</v>
      </c>
      <c r="N5635" s="288"/>
      <c r="O5635" s="311">
        <v>2828</v>
      </c>
      <c r="P5635" s="298"/>
      <c r="Q5635" s="299">
        <v>143.19999999999999</v>
      </c>
      <c r="R5635" s="299"/>
      <c r="S5635" s="300">
        <v>19.75</v>
      </c>
      <c r="T5635" s="301"/>
      <c r="U5635" s="246"/>
    </row>
    <row r="5636" spans="1:21" x14ac:dyDescent="0.25">
      <c r="A5636" s="294" t="s">
        <v>11845</v>
      </c>
      <c r="B5636" t="s">
        <v>623</v>
      </c>
      <c r="C5636" t="s">
        <v>624</v>
      </c>
      <c r="D5636" t="s">
        <v>625</v>
      </c>
      <c r="E5636" t="s">
        <v>11846</v>
      </c>
      <c r="F5636" t="s">
        <v>106</v>
      </c>
      <c r="G5636" t="s">
        <v>97</v>
      </c>
      <c r="H5636" t="s">
        <v>1469</v>
      </c>
      <c r="I5636" s="200">
        <v>0</v>
      </c>
      <c r="J5636" s="200"/>
      <c r="K5636" s="237">
        <v>0</v>
      </c>
      <c r="L5636" s="237"/>
      <c r="M5636" s="288">
        <v>0</v>
      </c>
      <c r="N5636" s="288"/>
      <c r="O5636" s="311">
        <v>0</v>
      </c>
      <c r="P5636" s="298"/>
      <c r="Q5636" s="299">
        <v>0</v>
      </c>
      <c r="R5636" s="299"/>
      <c r="S5636" s="300">
        <v>0</v>
      </c>
      <c r="T5636" s="301"/>
      <c r="U5636" s="246"/>
    </row>
    <row r="5637" spans="1:21" x14ac:dyDescent="0.25">
      <c r="A5637" s="294" t="s">
        <v>11847</v>
      </c>
      <c r="B5637" t="s">
        <v>623</v>
      </c>
      <c r="C5637" t="s">
        <v>624</v>
      </c>
      <c r="D5637" t="s">
        <v>625</v>
      </c>
      <c r="E5637" t="s">
        <v>11848</v>
      </c>
      <c r="F5637" t="s">
        <v>106</v>
      </c>
      <c r="G5637" t="s">
        <v>97</v>
      </c>
      <c r="H5637" t="s">
        <v>833</v>
      </c>
      <c r="I5637" s="200">
        <v>200</v>
      </c>
      <c r="J5637" s="200"/>
      <c r="K5637" s="237">
        <v>38.700000000000003</v>
      </c>
      <c r="L5637" s="237"/>
      <c r="M5637" s="288">
        <v>5.17</v>
      </c>
      <c r="N5637" s="288"/>
      <c r="O5637" s="311">
        <v>200</v>
      </c>
      <c r="P5637" s="298"/>
      <c r="Q5637" s="299">
        <v>39.5</v>
      </c>
      <c r="R5637" s="299"/>
      <c r="S5637" s="300">
        <v>5.0599999999999996</v>
      </c>
      <c r="T5637" s="301"/>
      <c r="U5637" s="246"/>
    </row>
    <row r="5638" spans="1:21" x14ac:dyDescent="0.25">
      <c r="A5638" s="294" t="s">
        <v>11849</v>
      </c>
      <c r="B5638" t="s">
        <v>623</v>
      </c>
      <c r="C5638" t="s">
        <v>624</v>
      </c>
      <c r="D5638" t="s">
        <v>625</v>
      </c>
      <c r="E5638" t="s">
        <v>11850</v>
      </c>
      <c r="F5638" t="s">
        <v>106</v>
      </c>
      <c r="G5638" t="s">
        <v>97</v>
      </c>
      <c r="H5638" t="s">
        <v>833</v>
      </c>
      <c r="I5638" s="200">
        <v>600</v>
      </c>
      <c r="J5638" s="200"/>
      <c r="K5638" s="237">
        <v>73.2</v>
      </c>
      <c r="L5638" s="237"/>
      <c r="M5638" s="288">
        <v>8.1999999999999993</v>
      </c>
      <c r="N5638" s="288"/>
      <c r="O5638" s="311">
        <v>700</v>
      </c>
      <c r="P5638" s="298"/>
      <c r="Q5638" s="299">
        <v>74.099999999999994</v>
      </c>
      <c r="R5638" s="299"/>
      <c r="S5638" s="300">
        <v>9.4499999999999993</v>
      </c>
      <c r="T5638" s="301"/>
      <c r="U5638" s="246"/>
    </row>
    <row r="5639" spans="1:21" x14ac:dyDescent="0.25">
      <c r="A5639" s="294" t="s">
        <v>11851</v>
      </c>
      <c r="B5639" t="s">
        <v>623</v>
      </c>
      <c r="C5639" t="s">
        <v>624</v>
      </c>
      <c r="D5639" t="s">
        <v>625</v>
      </c>
      <c r="E5639" t="s">
        <v>11852</v>
      </c>
      <c r="F5639" t="s">
        <v>106</v>
      </c>
      <c r="G5639" t="s">
        <v>97</v>
      </c>
      <c r="H5639" t="s">
        <v>833</v>
      </c>
      <c r="I5639" s="200">
        <v>8690</v>
      </c>
      <c r="J5639" s="200"/>
      <c r="K5639" s="237">
        <v>203.3</v>
      </c>
      <c r="L5639" s="237"/>
      <c r="M5639" s="288">
        <v>42.74</v>
      </c>
      <c r="N5639" s="288"/>
      <c r="O5639" s="311">
        <v>8469</v>
      </c>
      <c r="P5639" s="298"/>
      <c r="Q5639" s="299">
        <v>207.3</v>
      </c>
      <c r="R5639" s="299"/>
      <c r="S5639" s="300">
        <v>40.85</v>
      </c>
      <c r="T5639" s="301"/>
      <c r="U5639" s="246"/>
    </row>
    <row r="5640" spans="1:21" x14ac:dyDescent="0.25">
      <c r="A5640" s="294" t="s">
        <v>11853</v>
      </c>
      <c r="B5640" t="s">
        <v>623</v>
      </c>
      <c r="C5640" t="s">
        <v>624</v>
      </c>
      <c r="D5640" t="s">
        <v>625</v>
      </c>
      <c r="E5640" t="s">
        <v>11854</v>
      </c>
      <c r="F5640" t="s">
        <v>106</v>
      </c>
      <c r="G5640" t="s">
        <v>97</v>
      </c>
      <c r="H5640" t="s">
        <v>1469</v>
      </c>
      <c r="I5640" s="200">
        <v>8000</v>
      </c>
      <c r="J5640" s="200"/>
      <c r="K5640" s="237">
        <v>125.1</v>
      </c>
      <c r="L5640" s="237"/>
      <c r="M5640" s="288">
        <v>63.95</v>
      </c>
      <c r="N5640" s="288"/>
      <c r="O5640" s="311">
        <v>8750</v>
      </c>
      <c r="P5640" s="298"/>
      <c r="Q5640" s="299">
        <v>124.1</v>
      </c>
      <c r="R5640" s="299"/>
      <c r="S5640" s="300">
        <v>70.510000000000005</v>
      </c>
      <c r="T5640" s="301"/>
      <c r="U5640" s="246"/>
    </row>
    <row r="5641" spans="1:21" x14ac:dyDescent="0.25">
      <c r="A5641" s="294" t="s">
        <v>11855</v>
      </c>
      <c r="B5641" t="s">
        <v>623</v>
      </c>
      <c r="C5641" t="s">
        <v>624</v>
      </c>
      <c r="D5641" t="s">
        <v>625</v>
      </c>
      <c r="E5641" t="s">
        <v>11856</v>
      </c>
      <c r="F5641" t="s">
        <v>106</v>
      </c>
      <c r="G5641" t="s">
        <v>97</v>
      </c>
      <c r="H5641" t="s">
        <v>833</v>
      </c>
      <c r="I5641" s="200">
        <v>14000</v>
      </c>
      <c r="J5641" s="200"/>
      <c r="K5641" s="237">
        <v>293.60000000000002</v>
      </c>
      <c r="L5641" s="237"/>
      <c r="M5641" s="288">
        <v>47.68</v>
      </c>
      <c r="N5641" s="288"/>
      <c r="O5641" s="311">
        <v>15000</v>
      </c>
      <c r="P5641" s="298"/>
      <c r="Q5641" s="299">
        <v>303</v>
      </c>
      <c r="R5641" s="299"/>
      <c r="S5641" s="300">
        <v>49.5</v>
      </c>
      <c r="T5641" s="301"/>
      <c r="U5641" s="246"/>
    </row>
    <row r="5642" spans="1:21" x14ac:dyDescent="0.25">
      <c r="A5642" s="294" t="s">
        <v>11857</v>
      </c>
      <c r="B5642" t="s">
        <v>623</v>
      </c>
      <c r="C5642" t="s">
        <v>624</v>
      </c>
      <c r="D5642" t="s">
        <v>625</v>
      </c>
      <c r="E5642" t="s">
        <v>11858</v>
      </c>
      <c r="F5642" t="s">
        <v>106</v>
      </c>
      <c r="G5642" t="s">
        <v>97</v>
      </c>
      <c r="H5642" t="s">
        <v>833</v>
      </c>
      <c r="I5642" s="200">
        <v>29450</v>
      </c>
      <c r="J5642" s="200"/>
      <c r="K5642" s="237">
        <v>512.29999999999995</v>
      </c>
      <c r="L5642" s="237"/>
      <c r="M5642" s="288">
        <v>57.49</v>
      </c>
      <c r="N5642" s="288"/>
      <c r="O5642" s="311">
        <v>30039</v>
      </c>
      <c r="P5642" s="298"/>
      <c r="Q5642" s="299">
        <v>522.70000000000005</v>
      </c>
      <c r="R5642" s="299"/>
      <c r="S5642" s="300">
        <v>57.47</v>
      </c>
      <c r="T5642" s="301"/>
      <c r="U5642" s="246"/>
    </row>
    <row r="5643" spans="1:21" x14ac:dyDescent="0.25">
      <c r="A5643" s="294" t="s">
        <v>11859</v>
      </c>
      <c r="B5643" t="s">
        <v>623</v>
      </c>
      <c r="C5643" t="s">
        <v>624</v>
      </c>
      <c r="D5643" t="s">
        <v>625</v>
      </c>
      <c r="E5643" t="s">
        <v>11860</v>
      </c>
      <c r="F5643" t="s">
        <v>106</v>
      </c>
      <c r="G5643" t="s">
        <v>97</v>
      </c>
      <c r="H5643" t="s">
        <v>833</v>
      </c>
      <c r="I5643" s="200">
        <v>19050</v>
      </c>
      <c r="J5643" s="200"/>
      <c r="K5643" s="237">
        <v>509.4</v>
      </c>
      <c r="L5643" s="237"/>
      <c r="M5643" s="288">
        <v>37.4</v>
      </c>
      <c r="N5643" s="288"/>
      <c r="O5643" s="311">
        <v>19564</v>
      </c>
      <c r="P5643" s="298"/>
      <c r="Q5643" s="299">
        <v>513.9</v>
      </c>
      <c r="R5643" s="299"/>
      <c r="S5643" s="300">
        <v>38.07</v>
      </c>
      <c r="T5643" s="301"/>
      <c r="U5643" s="246"/>
    </row>
    <row r="5644" spans="1:21" x14ac:dyDescent="0.25">
      <c r="A5644" s="294" t="s">
        <v>11861</v>
      </c>
      <c r="B5644" t="s">
        <v>623</v>
      </c>
      <c r="C5644" t="s">
        <v>624</v>
      </c>
      <c r="D5644" t="s">
        <v>625</v>
      </c>
      <c r="E5644" t="s">
        <v>11862</v>
      </c>
      <c r="F5644" t="s">
        <v>106</v>
      </c>
      <c r="G5644" t="s">
        <v>97</v>
      </c>
      <c r="H5644" t="s">
        <v>1469</v>
      </c>
      <c r="I5644" s="200">
        <v>35671</v>
      </c>
      <c r="J5644" s="200"/>
      <c r="K5644" s="237">
        <v>741.4</v>
      </c>
      <c r="L5644" s="237"/>
      <c r="M5644" s="288">
        <v>48.11</v>
      </c>
      <c r="N5644" s="288"/>
      <c r="O5644" s="311">
        <v>36522</v>
      </c>
      <c r="P5644" s="298"/>
      <c r="Q5644" s="299">
        <v>751.4</v>
      </c>
      <c r="R5644" s="299"/>
      <c r="S5644" s="300">
        <v>48.61</v>
      </c>
      <c r="T5644" s="301"/>
      <c r="U5644" s="246"/>
    </row>
    <row r="5645" spans="1:21" x14ac:dyDescent="0.25">
      <c r="A5645" s="294" t="s">
        <v>11863</v>
      </c>
      <c r="B5645" t="s">
        <v>623</v>
      </c>
      <c r="C5645" t="s">
        <v>624</v>
      </c>
      <c r="D5645" t="s">
        <v>625</v>
      </c>
      <c r="E5645" t="s">
        <v>11864</v>
      </c>
      <c r="F5645" t="s">
        <v>106</v>
      </c>
      <c r="G5645" t="s">
        <v>97</v>
      </c>
      <c r="H5645" t="s">
        <v>833</v>
      </c>
      <c r="I5645" s="200">
        <v>11000</v>
      </c>
      <c r="J5645" s="200"/>
      <c r="K5645" s="237">
        <v>403.1</v>
      </c>
      <c r="L5645" s="237"/>
      <c r="M5645" s="288">
        <v>27.29</v>
      </c>
      <c r="N5645" s="288"/>
      <c r="O5645" s="311">
        <v>11000</v>
      </c>
      <c r="P5645" s="298"/>
      <c r="Q5645" s="299">
        <v>407.4</v>
      </c>
      <c r="R5645" s="299"/>
      <c r="S5645" s="300">
        <v>27</v>
      </c>
      <c r="T5645" s="301"/>
      <c r="U5645" s="246"/>
    </row>
    <row r="5646" spans="1:21" x14ac:dyDescent="0.25">
      <c r="A5646" s="294" t="s">
        <v>11865</v>
      </c>
      <c r="B5646" t="s">
        <v>623</v>
      </c>
      <c r="C5646" t="s">
        <v>624</v>
      </c>
      <c r="D5646" t="s">
        <v>625</v>
      </c>
      <c r="E5646" t="s">
        <v>11866</v>
      </c>
      <c r="F5646" t="s">
        <v>106</v>
      </c>
      <c r="G5646" t="s">
        <v>97</v>
      </c>
      <c r="H5646" t="s">
        <v>896</v>
      </c>
      <c r="I5646" s="200">
        <v>0</v>
      </c>
      <c r="J5646" s="200"/>
      <c r="K5646" s="237">
        <v>25.6</v>
      </c>
      <c r="L5646" s="237"/>
      <c r="M5646" s="288">
        <v>0</v>
      </c>
      <c r="N5646" s="288"/>
      <c r="O5646" s="311">
        <v>0</v>
      </c>
      <c r="P5646" s="298"/>
      <c r="Q5646" s="299">
        <v>26.6</v>
      </c>
      <c r="R5646" s="299"/>
      <c r="S5646" s="300">
        <v>0</v>
      </c>
      <c r="T5646" s="301"/>
      <c r="U5646" s="246"/>
    </row>
    <row r="5647" spans="1:21" x14ac:dyDescent="0.25">
      <c r="A5647" s="294" t="s">
        <v>11867</v>
      </c>
      <c r="B5647" t="s">
        <v>623</v>
      </c>
      <c r="C5647" t="s">
        <v>624</v>
      </c>
      <c r="D5647" t="s">
        <v>625</v>
      </c>
      <c r="E5647" t="s">
        <v>11868</v>
      </c>
      <c r="F5647" t="s">
        <v>106</v>
      </c>
      <c r="G5647" t="s">
        <v>97</v>
      </c>
      <c r="H5647" t="s">
        <v>833</v>
      </c>
      <c r="I5647" s="200">
        <v>135114</v>
      </c>
      <c r="J5647" s="200"/>
      <c r="K5647" s="237">
        <v>2446.8000000000002</v>
      </c>
      <c r="L5647" s="237"/>
      <c r="M5647" s="288">
        <v>55.22</v>
      </c>
      <c r="N5647" s="288"/>
      <c r="O5647" s="311">
        <v>165464</v>
      </c>
      <c r="P5647" s="298"/>
      <c r="Q5647" s="299">
        <v>2459.9</v>
      </c>
      <c r="R5647" s="299"/>
      <c r="S5647" s="300">
        <v>67.260000000000005</v>
      </c>
      <c r="T5647" s="301"/>
      <c r="U5647" s="246"/>
    </row>
    <row r="5648" spans="1:21" x14ac:dyDescent="0.25">
      <c r="A5648" s="294" t="s">
        <v>11869</v>
      </c>
      <c r="B5648" t="s">
        <v>623</v>
      </c>
      <c r="C5648" t="s">
        <v>624</v>
      </c>
      <c r="D5648" t="s">
        <v>625</v>
      </c>
      <c r="E5648" t="s">
        <v>5911</v>
      </c>
      <c r="F5648" t="s">
        <v>106</v>
      </c>
      <c r="G5648" t="s">
        <v>97</v>
      </c>
      <c r="H5648" t="s">
        <v>833</v>
      </c>
      <c r="I5648" s="200">
        <v>5600</v>
      </c>
      <c r="J5648" s="200"/>
      <c r="K5648" s="237">
        <v>120.3</v>
      </c>
      <c r="L5648" s="237"/>
      <c r="M5648" s="288">
        <v>46.55</v>
      </c>
      <c r="N5648" s="288"/>
      <c r="O5648" s="311">
        <v>5600</v>
      </c>
      <c r="P5648" s="298"/>
      <c r="Q5648" s="299">
        <v>123.8</v>
      </c>
      <c r="R5648" s="299"/>
      <c r="S5648" s="300">
        <v>45.23</v>
      </c>
      <c r="T5648" s="301"/>
      <c r="U5648" s="246"/>
    </row>
    <row r="5649" spans="1:21" x14ac:dyDescent="0.25">
      <c r="A5649" s="294" t="s">
        <v>11870</v>
      </c>
      <c r="B5649" t="s">
        <v>623</v>
      </c>
      <c r="C5649" t="s">
        <v>624</v>
      </c>
      <c r="D5649" t="s">
        <v>625</v>
      </c>
      <c r="E5649" t="s">
        <v>11871</v>
      </c>
      <c r="F5649" t="s">
        <v>106</v>
      </c>
      <c r="G5649" t="s">
        <v>97</v>
      </c>
      <c r="H5649" t="s">
        <v>833</v>
      </c>
      <c r="I5649" s="200">
        <v>1947</v>
      </c>
      <c r="J5649" s="200"/>
      <c r="K5649" s="237">
        <v>52.9</v>
      </c>
      <c r="L5649" s="237"/>
      <c r="M5649" s="288">
        <v>36.81</v>
      </c>
      <c r="N5649" s="288"/>
      <c r="O5649" s="311">
        <v>2000</v>
      </c>
      <c r="P5649" s="298"/>
      <c r="Q5649" s="299">
        <v>54.1</v>
      </c>
      <c r="R5649" s="299"/>
      <c r="S5649" s="300">
        <v>36.97</v>
      </c>
      <c r="T5649" s="301"/>
      <c r="U5649" s="246"/>
    </row>
    <row r="5650" spans="1:21" x14ac:dyDescent="0.25">
      <c r="A5650" s="294" t="s">
        <v>11872</v>
      </c>
      <c r="B5650" t="s">
        <v>623</v>
      </c>
      <c r="C5650" t="s">
        <v>624</v>
      </c>
      <c r="D5650" t="s">
        <v>625</v>
      </c>
      <c r="E5650" t="s">
        <v>11873</v>
      </c>
      <c r="F5650" t="s">
        <v>106</v>
      </c>
      <c r="G5650" t="s">
        <v>97</v>
      </c>
      <c r="H5650" t="s">
        <v>833</v>
      </c>
      <c r="I5650" s="200">
        <v>700</v>
      </c>
      <c r="J5650" s="200"/>
      <c r="K5650" s="237">
        <v>49.5</v>
      </c>
      <c r="L5650" s="237"/>
      <c r="M5650" s="288">
        <v>14.14</v>
      </c>
      <c r="N5650" s="288"/>
      <c r="O5650" s="311">
        <v>700</v>
      </c>
      <c r="P5650" s="298"/>
      <c r="Q5650" s="299">
        <v>51</v>
      </c>
      <c r="R5650" s="299"/>
      <c r="S5650" s="300">
        <v>13.73</v>
      </c>
      <c r="T5650" s="301"/>
      <c r="U5650" s="246"/>
    </row>
    <row r="5651" spans="1:21" x14ac:dyDescent="0.25">
      <c r="A5651" s="294" t="s">
        <v>11874</v>
      </c>
      <c r="B5651" t="s">
        <v>623</v>
      </c>
      <c r="C5651" t="s">
        <v>624</v>
      </c>
      <c r="D5651" t="s">
        <v>625</v>
      </c>
      <c r="E5651" t="s">
        <v>11875</v>
      </c>
      <c r="F5651" t="s">
        <v>106</v>
      </c>
      <c r="G5651" t="s">
        <v>97</v>
      </c>
      <c r="H5651" t="s">
        <v>1469</v>
      </c>
      <c r="I5651" s="200">
        <v>0</v>
      </c>
      <c r="J5651" s="200"/>
      <c r="K5651" s="237">
        <v>0</v>
      </c>
      <c r="L5651" s="237"/>
      <c r="M5651" s="288">
        <v>0</v>
      </c>
      <c r="N5651" s="288"/>
      <c r="O5651" s="311">
        <v>0</v>
      </c>
      <c r="P5651" s="298"/>
      <c r="Q5651" s="299" t="s">
        <v>11876</v>
      </c>
      <c r="R5651" s="299"/>
      <c r="S5651" s="300">
        <v>0</v>
      </c>
      <c r="T5651" s="301"/>
      <c r="U5651" s="246"/>
    </row>
    <row r="5652" spans="1:21" x14ac:dyDescent="0.25">
      <c r="A5652" s="294" t="s">
        <v>11877</v>
      </c>
      <c r="B5652" t="s">
        <v>623</v>
      </c>
      <c r="C5652" t="s">
        <v>624</v>
      </c>
      <c r="D5652" t="s">
        <v>625</v>
      </c>
      <c r="E5652" t="s">
        <v>11878</v>
      </c>
      <c r="F5652" t="s">
        <v>106</v>
      </c>
      <c r="G5652" t="s">
        <v>97</v>
      </c>
      <c r="H5652" t="s">
        <v>833</v>
      </c>
      <c r="I5652" s="200">
        <v>2950</v>
      </c>
      <c r="J5652" s="200"/>
      <c r="K5652" s="237">
        <v>110.7</v>
      </c>
      <c r="L5652" s="237"/>
      <c r="M5652" s="288">
        <v>26.65</v>
      </c>
      <c r="N5652" s="288"/>
      <c r="O5652" s="311">
        <v>2950</v>
      </c>
      <c r="P5652" s="298"/>
      <c r="Q5652" s="299">
        <v>112.1</v>
      </c>
      <c r="R5652" s="299"/>
      <c r="S5652" s="300">
        <v>26.32</v>
      </c>
      <c r="T5652" s="301"/>
      <c r="U5652" s="246"/>
    </row>
    <row r="5653" spans="1:21" x14ac:dyDescent="0.25">
      <c r="A5653" s="294" t="s">
        <v>11879</v>
      </c>
      <c r="B5653" t="s">
        <v>623</v>
      </c>
      <c r="C5653" t="s">
        <v>624</v>
      </c>
      <c r="D5653" t="s">
        <v>625</v>
      </c>
      <c r="E5653" t="s">
        <v>11880</v>
      </c>
      <c r="F5653" t="s">
        <v>106</v>
      </c>
      <c r="G5653" t="s">
        <v>97</v>
      </c>
      <c r="H5653" t="s">
        <v>833</v>
      </c>
      <c r="I5653" s="200">
        <v>1000</v>
      </c>
      <c r="J5653" s="200"/>
      <c r="K5653" s="237">
        <v>59.3</v>
      </c>
      <c r="L5653" s="237"/>
      <c r="M5653" s="288">
        <v>16.86</v>
      </c>
      <c r="N5653" s="288"/>
      <c r="O5653" s="311">
        <v>1015</v>
      </c>
      <c r="P5653" s="298"/>
      <c r="Q5653" s="299">
        <v>60.3</v>
      </c>
      <c r="R5653" s="299"/>
      <c r="S5653" s="300">
        <v>16.829999999999998</v>
      </c>
      <c r="T5653" s="301"/>
      <c r="U5653" s="246"/>
    </row>
    <row r="5654" spans="1:21" x14ac:dyDescent="0.25">
      <c r="A5654" s="294" t="s">
        <v>11881</v>
      </c>
      <c r="B5654" t="s">
        <v>623</v>
      </c>
      <c r="C5654" t="s">
        <v>624</v>
      </c>
      <c r="D5654" t="s">
        <v>625</v>
      </c>
      <c r="E5654" t="s">
        <v>11882</v>
      </c>
      <c r="F5654" t="s">
        <v>106</v>
      </c>
      <c r="G5654" t="s">
        <v>97</v>
      </c>
      <c r="H5654" t="s">
        <v>833</v>
      </c>
      <c r="I5654" s="200">
        <v>10715</v>
      </c>
      <c r="J5654" s="200"/>
      <c r="K5654" s="237">
        <v>272.89999999999998</v>
      </c>
      <c r="L5654" s="237"/>
      <c r="M5654" s="288">
        <v>39.26</v>
      </c>
      <c r="N5654" s="288"/>
      <c r="O5654" s="311">
        <v>11000</v>
      </c>
      <c r="P5654" s="298"/>
      <c r="Q5654" s="299">
        <v>279.8</v>
      </c>
      <c r="R5654" s="299"/>
      <c r="S5654" s="300">
        <v>39.31</v>
      </c>
      <c r="T5654" s="301"/>
      <c r="U5654" s="246"/>
    </row>
    <row r="5655" spans="1:21" x14ac:dyDescent="0.25">
      <c r="A5655" s="294" t="s">
        <v>11883</v>
      </c>
      <c r="B5655" t="s">
        <v>623</v>
      </c>
      <c r="C5655" t="s">
        <v>624</v>
      </c>
      <c r="D5655" t="s">
        <v>625</v>
      </c>
      <c r="E5655" t="s">
        <v>9244</v>
      </c>
      <c r="F5655" t="s">
        <v>106</v>
      </c>
      <c r="G5655" t="s">
        <v>97</v>
      </c>
      <c r="H5655" t="s">
        <v>833</v>
      </c>
      <c r="I5655" s="200">
        <v>10544</v>
      </c>
      <c r="J5655" s="200"/>
      <c r="K5655" s="237">
        <v>218.1</v>
      </c>
      <c r="L5655" s="237"/>
      <c r="M5655" s="288">
        <v>48.34</v>
      </c>
      <c r="N5655" s="288"/>
      <c r="O5655" s="311">
        <v>11000</v>
      </c>
      <c r="P5655" s="298"/>
      <c r="Q5655" s="299">
        <v>221.8</v>
      </c>
      <c r="R5655" s="299"/>
      <c r="S5655" s="300">
        <v>49.59</v>
      </c>
      <c r="T5655" s="301"/>
      <c r="U5655" s="246"/>
    </row>
    <row r="5656" spans="1:21" x14ac:dyDescent="0.25">
      <c r="A5656" s="294" t="s">
        <v>11884</v>
      </c>
      <c r="B5656" t="s">
        <v>623</v>
      </c>
      <c r="C5656" t="s">
        <v>624</v>
      </c>
      <c r="D5656" t="s">
        <v>625</v>
      </c>
      <c r="E5656" t="s">
        <v>11885</v>
      </c>
      <c r="F5656" t="s">
        <v>106</v>
      </c>
      <c r="G5656" t="s">
        <v>97</v>
      </c>
      <c r="H5656" t="s">
        <v>833</v>
      </c>
      <c r="I5656" s="200">
        <v>7400</v>
      </c>
      <c r="J5656" s="200"/>
      <c r="K5656" s="237">
        <v>213.7</v>
      </c>
      <c r="L5656" s="237"/>
      <c r="M5656" s="288">
        <v>34.630000000000003</v>
      </c>
      <c r="N5656" s="288"/>
      <c r="O5656" s="311">
        <v>7600</v>
      </c>
      <c r="P5656" s="298"/>
      <c r="Q5656" s="299">
        <v>217.6</v>
      </c>
      <c r="R5656" s="299"/>
      <c r="S5656" s="300">
        <v>34.93</v>
      </c>
      <c r="T5656" s="301"/>
      <c r="U5656" s="246"/>
    </row>
    <row r="5657" spans="1:21" x14ac:dyDescent="0.25">
      <c r="A5657" s="294" t="s">
        <v>11886</v>
      </c>
      <c r="B5657" t="s">
        <v>623</v>
      </c>
      <c r="C5657" t="s">
        <v>624</v>
      </c>
      <c r="D5657" t="s">
        <v>625</v>
      </c>
      <c r="E5657" t="s">
        <v>11887</v>
      </c>
      <c r="F5657" t="s">
        <v>106</v>
      </c>
      <c r="G5657" t="s">
        <v>97</v>
      </c>
      <c r="H5657" t="s">
        <v>830</v>
      </c>
      <c r="I5657" s="200">
        <v>44100</v>
      </c>
      <c r="J5657" s="200"/>
      <c r="K5657" s="237">
        <v>10970.7</v>
      </c>
      <c r="L5657" s="237"/>
      <c r="M5657" s="288">
        <v>4.0199999999999996</v>
      </c>
      <c r="N5657" s="288"/>
      <c r="O5657" s="311">
        <v>45000</v>
      </c>
      <c r="P5657" s="298"/>
      <c r="Q5657" s="299">
        <v>11115.1</v>
      </c>
      <c r="R5657" s="299"/>
      <c r="S5657" s="300">
        <v>4.05</v>
      </c>
      <c r="T5657" s="301"/>
      <c r="U5657" s="246"/>
    </row>
    <row r="5658" spans="1:21" x14ac:dyDescent="0.25">
      <c r="A5658" s="294" t="s">
        <v>11888</v>
      </c>
      <c r="B5658" t="s">
        <v>623</v>
      </c>
      <c r="C5658" t="s">
        <v>624</v>
      </c>
      <c r="D5658" t="s">
        <v>625</v>
      </c>
      <c r="E5658" t="s">
        <v>11889</v>
      </c>
      <c r="F5658" t="s">
        <v>106</v>
      </c>
      <c r="G5658" t="s">
        <v>97</v>
      </c>
      <c r="H5658" t="s">
        <v>833</v>
      </c>
      <c r="I5658" s="200">
        <v>28836</v>
      </c>
      <c r="J5658" s="200"/>
      <c r="K5658" s="237">
        <v>738.9</v>
      </c>
      <c r="L5658" s="237"/>
      <c r="M5658" s="288">
        <v>39.03</v>
      </c>
      <c r="N5658" s="288"/>
      <c r="O5658" s="311">
        <v>28836</v>
      </c>
      <c r="P5658" s="298"/>
      <c r="Q5658" s="299">
        <v>747.1</v>
      </c>
      <c r="R5658" s="299"/>
      <c r="S5658" s="300">
        <v>38.6</v>
      </c>
      <c r="T5658" s="301"/>
      <c r="U5658" s="246"/>
    </row>
    <row r="5659" spans="1:21" x14ac:dyDescent="0.25">
      <c r="A5659" s="294" t="s">
        <v>11890</v>
      </c>
      <c r="B5659" t="s">
        <v>623</v>
      </c>
      <c r="C5659" t="s">
        <v>624</v>
      </c>
      <c r="D5659" t="s">
        <v>625</v>
      </c>
      <c r="E5659" t="s">
        <v>11891</v>
      </c>
      <c r="F5659" t="s">
        <v>106</v>
      </c>
      <c r="G5659" t="s">
        <v>97</v>
      </c>
      <c r="H5659" t="s">
        <v>833</v>
      </c>
      <c r="I5659" s="200">
        <v>9200</v>
      </c>
      <c r="J5659" s="200"/>
      <c r="K5659" s="237">
        <v>120.9</v>
      </c>
      <c r="L5659" s="237"/>
      <c r="M5659" s="288">
        <v>76.099999999999994</v>
      </c>
      <c r="N5659" s="288"/>
      <c r="O5659" s="311">
        <v>9356</v>
      </c>
      <c r="P5659" s="298"/>
      <c r="Q5659" s="299">
        <v>124.3</v>
      </c>
      <c r="R5659" s="299"/>
      <c r="S5659" s="300">
        <v>75.27</v>
      </c>
      <c r="T5659" s="301"/>
      <c r="U5659" s="246"/>
    </row>
    <row r="5660" spans="1:21" x14ac:dyDescent="0.25">
      <c r="A5660" s="294" t="s">
        <v>11892</v>
      </c>
      <c r="B5660" t="s">
        <v>623</v>
      </c>
      <c r="C5660" t="s">
        <v>624</v>
      </c>
      <c r="D5660" t="s">
        <v>625</v>
      </c>
      <c r="E5660" t="s">
        <v>11893</v>
      </c>
      <c r="F5660" t="s">
        <v>106</v>
      </c>
      <c r="G5660" t="s">
        <v>97</v>
      </c>
      <c r="H5660" t="s">
        <v>833</v>
      </c>
      <c r="I5660" s="200">
        <v>3400</v>
      </c>
      <c r="J5660" s="200"/>
      <c r="K5660" s="237">
        <v>125.4</v>
      </c>
      <c r="L5660" s="237"/>
      <c r="M5660" s="288">
        <v>27.11</v>
      </c>
      <c r="N5660" s="288"/>
      <c r="O5660" s="311">
        <v>3600</v>
      </c>
      <c r="P5660" s="298"/>
      <c r="Q5660" s="299">
        <v>129.4</v>
      </c>
      <c r="R5660" s="299"/>
      <c r="S5660" s="300">
        <v>27.82</v>
      </c>
      <c r="T5660" s="301"/>
      <c r="U5660" s="246"/>
    </row>
    <row r="5661" spans="1:21" x14ac:dyDescent="0.25">
      <c r="A5661" s="294" t="s">
        <v>11894</v>
      </c>
      <c r="B5661" t="s">
        <v>623</v>
      </c>
      <c r="C5661" t="s">
        <v>624</v>
      </c>
      <c r="D5661" t="s">
        <v>625</v>
      </c>
      <c r="E5661" t="s">
        <v>11895</v>
      </c>
      <c r="F5661" t="s">
        <v>106</v>
      </c>
      <c r="G5661" t="s">
        <v>97</v>
      </c>
      <c r="H5661" t="s">
        <v>1469</v>
      </c>
      <c r="I5661" s="200">
        <v>0</v>
      </c>
      <c r="J5661" s="200"/>
      <c r="K5661" s="237">
        <v>0</v>
      </c>
      <c r="L5661" s="237"/>
      <c r="M5661" s="288">
        <v>0</v>
      </c>
      <c r="N5661" s="288"/>
      <c r="O5661" s="311">
        <v>0</v>
      </c>
      <c r="P5661" s="298"/>
      <c r="Q5661" s="299" t="s">
        <v>11876</v>
      </c>
      <c r="R5661" s="299"/>
      <c r="S5661" s="300">
        <v>0</v>
      </c>
      <c r="T5661" s="301"/>
      <c r="U5661" s="246"/>
    </row>
    <row r="5662" spans="1:21" x14ac:dyDescent="0.25">
      <c r="A5662" s="294" t="s">
        <v>11896</v>
      </c>
      <c r="B5662" t="s">
        <v>623</v>
      </c>
      <c r="C5662" t="s">
        <v>624</v>
      </c>
      <c r="D5662" t="s">
        <v>625</v>
      </c>
      <c r="E5662" t="s">
        <v>11897</v>
      </c>
      <c r="F5662" t="s">
        <v>106</v>
      </c>
      <c r="G5662" t="s">
        <v>97</v>
      </c>
      <c r="H5662" t="s">
        <v>833</v>
      </c>
      <c r="I5662" s="200">
        <v>1580</v>
      </c>
      <c r="J5662" s="200"/>
      <c r="K5662" s="237">
        <v>185.2</v>
      </c>
      <c r="L5662" s="237"/>
      <c r="M5662" s="288">
        <v>8.5299999999999994</v>
      </c>
      <c r="N5662" s="288"/>
      <c r="O5662" s="311">
        <v>1630</v>
      </c>
      <c r="P5662" s="298"/>
      <c r="Q5662" s="299">
        <v>188</v>
      </c>
      <c r="R5662" s="299"/>
      <c r="S5662" s="300">
        <v>8.67</v>
      </c>
      <c r="T5662" s="301"/>
      <c r="U5662" s="246"/>
    </row>
    <row r="5663" spans="1:21" x14ac:dyDescent="0.25">
      <c r="A5663" s="294" t="s">
        <v>11898</v>
      </c>
      <c r="B5663" t="s">
        <v>623</v>
      </c>
      <c r="C5663" t="s">
        <v>624</v>
      </c>
      <c r="D5663" t="s">
        <v>625</v>
      </c>
      <c r="E5663" t="s">
        <v>11899</v>
      </c>
      <c r="F5663" t="s">
        <v>106</v>
      </c>
      <c r="G5663" t="s">
        <v>97</v>
      </c>
      <c r="H5663" t="s">
        <v>833</v>
      </c>
      <c r="I5663" s="200">
        <v>17824</v>
      </c>
      <c r="J5663" s="200"/>
      <c r="K5663" s="237">
        <v>341.4</v>
      </c>
      <c r="L5663" s="237"/>
      <c r="M5663" s="288">
        <v>52.21</v>
      </c>
      <c r="N5663" s="288"/>
      <c r="O5663" s="311">
        <v>18450</v>
      </c>
      <c r="P5663" s="298"/>
      <c r="Q5663" s="299">
        <v>346.5</v>
      </c>
      <c r="R5663" s="299"/>
      <c r="S5663" s="300">
        <v>53.25</v>
      </c>
      <c r="T5663" s="301"/>
      <c r="U5663" s="246"/>
    </row>
    <row r="5664" spans="1:21" x14ac:dyDescent="0.25">
      <c r="A5664" s="294" t="s">
        <v>11900</v>
      </c>
      <c r="B5664" t="s">
        <v>623</v>
      </c>
      <c r="C5664" t="s">
        <v>624</v>
      </c>
      <c r="D5664" t="s">
        <v>625</v>
      </c>
      <c r="E5664" t="s">
        <v>11901</v>
      </c>
      <c r="F5664" t="s">
        <v>106</v>
      </c>
      <c r="G5664" t="s">
        <v>97</v>
      </c>
      <c r="H5664" t="s">
        <v>833</v>
      </c>
      <c r="I5664" s="200">
        <v>5000</v>
      </c>
      <c r="J5664" s="200"/>
      <c r="K5664" s="237">
        <v>153.9</v>
      </c>
      <c r="L5664" s="237"/>
      <c r="M5664" s="288">
        <v>32.49</v>
      </c>
      <c r="N5664" s="288"/>
      <c r="O5664" s="311">
        <v>5000</v>
      </c>
      <c r="P5664" s="298"/>
      <c r="Q5664" s="299">
        <v>157</v>
      </c>
      <c r="R5664" s="299"/>
      <c r="S5664" s="300">
        <v>31.85</v>
      </c>
      <c r="T5664" s="301"/>
      <c r="U5664" s="246"/>
    </row>
    <row r="5665" spans="1:21" x14ac:dyDescent="0.25">
      <c r="A5665" s="294" t="s">
        <v>11902</v>
      </c>
      <c r="B5665" t="s">
        <v>623</v>
      </c>
      <c r="C5665" t="s">
        <v>624</v>
      </c>
      <c r="D5665" t="s">
        <v>625</v>
      </c>
      <c r="E5665" t="s">
        <v>11903</v>
      </c>
      <c r="F5665" t="s">
        <v>106</v>
      </c>
      <c r="G5665" t="s">
        <v>97</v>
      </c>
      <c r="H5665" t="s">
        <v>896</v>
      </c>
      <c r="I5665" s="200">
        <v>0</v>
      </c>
      <c r="J5665" s="200"/>
      <c r="K5665" s="237">
        <v>64.3</v>
      </c>
      <c r="L5665" s="237"/>
      <c r="M5665" s="288">
        <v>0</v>
      </c>
      <c r="N5665" s="288"/>
      <c r="O5665" s="311">
        <v>0</v>
      </c>
      <c r="P5665" s="298"/>
      <c r="Q5665" s="299">
        <v>61.7</v>
      </c>
      <c r="R5665" s="299"/>
      <c r="S5665" s="300">
        <v>0</v>
      </c>
      <c r="T5665" s="301"/>
      <c r="U5665" s="246"/>
    </row>
    <row r="5666" spans="1:21" x14ac:dyDescent="0.25">
      <c r="A5666" s="294" t="s">
        <v>11904</v>
      </c>
      <c r="B5666" t="s">
        <v>623</v>
      </c>
      <c r="C5666" t="s">
        <v>624</v>
      </c>
      <c r="D5666" t="s">
        <v>625</v>
      </c>
      <c r="E5666" t="s">
        <v>11905</v>
      </c>
      <c r="F5666" t="s">
        <v>106</v>
      </c>
      <c r="G5666" t="s">
        <v>97</v>
      </c>
      <c r="H5666" t="s">
        <v>896</v>
      </c>
      <c r="I5666" s="200">
        <v>0</v>
      </c>
      <c r="J5666" s="200"/>
      <c r="K5666" s="237">
        <v>159.4</v>
      </c>
      <c r="L5666" s="237"/>
      <c r="M5666" s="288">
        <v>0</v>
      </c>
      <c r="N5666" s="288"/>
      <c r="O5666" s="311">
        <v>0</v>
      </c>
      <c r="P5666" s="298"/>
      <c r="Q5666" s="299">
        <v>161</v>
      </c>
      <c r="R5666" s="299"/>
      <c r="S5666" s="300">
        <v>0</v>
      </c>
      <c r="T5666" s="301"/>
      <c r="U5666" s="246"/>
    </row>
    <row r="5667" spans="1:21" x14ac:dyDescent="0.25">
      <c r="A5667" s="294" t="s">
        <v>11906</v>
      </c>
      <c r="B5667" t="s">
        <v>623</v>
      </c>
      <c r="C5667" t="s">
        <v>624</v>
      </c>
      <c r="D5667" t="s">
        <v>625</v>
      </c>
      <c r="E5667" t="s">
        <v>11907</v>
      </c>
      <c r="F5667" t="s">
        <v>106</v>
      </c>
      <c r="G5667" t="s">
        <v>97</v>
      </c>
      <c r="H5667" t="s">
        <v>833</v>
      </c>
      <c r="I5667" s="200">
        <v>6562</v>
      </c>
      <c r="J5667" s="200"/>
      <c r="K5667" s="237">
        <v>164.9</v>
      </c>
      <c r="L5667" s="237"/>
      <c r="M5667" s="288">
        <v>39.79</v>
      </c>
      <c r="N5667" s="288"/>
      <c r="O5667" s="311">
        <v>6562</v>
      </c>
      <c r="P5667" s="298"/>
      <c r="Q5667" s="299">
        <v>168.6</v>
      </c>
      <c r="R5667" s="299"/>
      <c r="S5667" s="300">
        <v>38.92</v>
      </c>
      <c r="T5667" s="301"/>
      <c r="U5667" s="246"/>
    </row>
    <row r="5668" spans="1:21" x14ac:dyDescent="0.25">
      <c r="A5668" s="294" t="s">
        <v>11908</v>
      </c>
      <c r="B5668" t="s">
        <v>623</v>
      </c>
      <c r="C5668" t="s">
        <v>624</v>
      </c>
      <c r="D5668" t="s">
        <v>625</v>
      </c>
      <c r="E5668" t="s">
        <v>11909</v>
      </c>
      <c r="F5668" t="s">
        <v>106</v>
      </c>
      <c r="G5668" t="s">
        <v>97</v>
      </c>
      <c r="H5668" t="s">
        <v>833</v>
      </c>
      <c r="I5668" s="200">
        <v>2250</v>
      </c>
      <c r="J5668" s="200"/>
      <c r="K5668" s="237">
        <v>77.7</v>
      </c>
      <c r="L5668" s="237"/>
      <c r="M5668" s="288">
        <v>28.96</v>
      </c>
      <c r="N5668" s="288"/>
      <c r="O5668" s="311">
        <v>2587</v>
      </c>
      <c r="P5668" s="298"/>
      <c r="Q5668" s="299">
        <v>85.7</v>
      </c>
      <c r="R5668" s="299"/>
      <c r="S5668" s="300">
        <v>30.19</v>
      </c>
      <c r="T5668" s="301"/>
      <c r="U5668" s="246"/>
    </row>
    <row r="5669" spans="1:21" x14ac:dyDescent="0.25">
      <c r="A5669" s="294" t="s">
        <v>11910</v>
      </c>
      <c r="B5669" t="s">
        <v>623</v>
      </c>
      <c r="C5669" t="s">
        <v>624</v>
      </c>
      <c r="D5669" t="s">
        <v>625</v>
      </c>
      <c r="E5669" t="s">
        <v>11911</v>
      </c>
      <c r="F5669" t="s">
        <v>106</v>
      </c>
      <c r="G5669" t="s">
        <v>97</v>
      </c>
      <c r="H5669" t="s">
        <v>833</v>
      </c>
      <c r="I5669" s="200">
        <v>4750</v>
      </c>
      <c r="J5669" s="200"/>
      <c r="K5669" s="237">
        <v>117.8</v>
      </c>
      <c r="L5669" s="237"/>
      <c r="M5669" s="288">
        <v>40.32</v>
      </c>
      <c r="N5669" s="288"/>
      <c r="O5669" s="311">
        <v>5005</v>
      </c>
      <c r="P5669" s="298"/>
      <c r="Q5669" s="299">
        <v>120.6</v>
      </c>
      <c r="R5669" s="299"/>
      <c r="S5669" s="300">
        <v>41.5</v>
      </c>
      <c r="T5669" s="301"/>
      <c r="U5669" s="246"/>
    </row>
    <row r="5670" spans="1:21" x14ac:dyDescent="0.25">
      <c r="A5670" s="294" t="s">
        <v>11912</v>
      </c>
      <c r="B5670" t="s">
        <v>623</v>
      </c>
      <c r="C5670" t="s">
        <v>624</v>
      </c>
      <c r="D5670" t="s">
        <v>625</v>
      </c>
      <c r="E5670" t="s">
        <v>11913</v>
      </c>
      <c r="F5670" t="s">
        <v>106</v>
      </c>
      <c r="G5670" t="s">
        <v>97</v>
      </c>
      <c r="H5670" t="s">
        <v>833</v>
      </c>
      <c r="I5670" s="200">
        <v>1500</v>
      </c>
      <c r="J5670" s="200"/>
      <c r="K5670" s="237">
        <v>107.8</v>
      </c>
      <c r="L5670" s="237"/>
      <c r="M5670" s="288">
        <v>13.91</v>
      </c>
      <c r="N5670" s="288"/>
      <c r="O5670" s="311">
        <v>1600</v>
      </c>
      <c r="P5670" s="298"/>
      <c r="Q5670" s="299">
        <v>107.5</v>
      </c>
      <c r="R5670" s="299"/>
      <c r="S5670" s="300">
        <v>14.88</v>
      </c>
      <c r="T5670" s="301"/>
      <c r="U5670" s="246"/>
    </row>
    <row r="5671" spans="1:21" x14ac:dyDescent="0.25">
      <c r="A5671" s="294" t="s">
        <v>11914</v>
      </c>
      <c r="B5671" t="s">
        <v>623</v>
      </c>
      <c r="C5671" t="s">
        <v>624</v>
      </c>
      <c r="D5671" t="s">
        <v>625</v>
      </c>
      <c r="E5671" t="s">
        <v>11915</v>
      </c>
      <c r="F5671" t="s">
        <v>106</v>
      </c>
      <c r="G5671" t="s">
        <v>97</v>
      </c>
      <c r="H5671" t="s">
        <v>833</v>
      </c>
      <c r="I5671" s="200">
        <v>3115</v>
      </c>
      <c r="J5671" s="200"/>
      <c r="K5671" s="237">
        <v>78.900000000000006</v>
      </c>
      <c r="L5671" s="237"/>
      <c r="M5671" s="288">
        <v>39.479999999999997</v>
      </c>
      <c r="N5671" s="288"/>
      <c r="O5671" s="311">
        <v>3170</v>
      </c>
      <c r="P5671" s="298"/>
      <c r="Q5671" s="299">
        <v>80.7</v>
      </c>
      <c r="R5671" s="299"/>
      <c r="S5671" s="300">
        <v>39.28</v>
      </c>
      <c r="T5671" s="301"/>
      <c r="U5671" s="246"/>
    </row>
    <row r="5672" spans="1:21" x14ac:dyDescent="0.25">
      <c r="A5672" s="294" t="s">
        <v>11916</v>
      </c>
      <c r="B5672" t="s">
        <v>623</v>
      </c>
      <c r="C5672" t="s">
        <v>624</v>
      </c>
      <c r="D5672" t="s">
        <v>625</v>
      </c>
      <c r="E5672" t="s">
        <v>9308</v>
      </c>
      <c r="F5672" t="s">
        <v>106</v>
      </c>
      <c r="G5672" t="s">
        <v>97</v>
      </c>
      <c r="H5672" t="s">
        <v>833</v>
      </c>
      <c r="I5672" s="200">
        <v>24500</v>
      </c>
      <c r="J5672" s="200"/>
      <c r="K5672" s="237">
        <v>759.7</v>
      </c>
      <c r="L5672" s="237"/>
      <c r="M5672" s="288">
        <v>32.25</v>
      </c>
      <c r="N5672" s="288"/>
      <c r="O5672" s="311">
        <v>24500</v>
      </c>
      <c r="P5672" s="298"/>
      <c r="Q5672" s="299">
        <v>758.9</v>
      </c>
      <c r="R5672" s="299"/>
      <c r="S5672" s="300">
        <v>32.28</v>
      </c>
      <c r="T5672" s="301"/>
      <c r="U5672" s="246"/>
    </row>
    <row r="5673" spans="1:21" x14ac:dyDescent="0.25">
      <c r="A5673" s="294" t="s">
        <v>11917</v>
      </c>
      <c r="B5673" t="s">
        <v>623</v>
      </c>
      <c r="C5673" t="s">
        <v>624</v>
      </c>
      <c r="D5673" t="s">
        <v>625</v>
      </c>
      <c r="E5673" t="s">
        <v>11918</v>
      </c>
      <c r="F5673" t="s">
        <v>106</v>
      </c>
      <c r="G5673" t="s">
        <v>97</v>
      </c>
      <c r="H5673" t="s">
        <v>833</v>
      </c>
      <c r="I5673" s="200">
        <v>450</v>
      </c>
      <c r="J5673" s="200"/>
      <c r="K5673" s="237">
        <v>64</v>
      </c>
      <c r="L5673" s="237"/>
      <c r="M5673" s="288">
        <v>7.03</v>
      </c>
      <c r="N5673" s="288"/>
      <c r="O5673" s="311">
        <v>450</v>
      </c>
      <c r="P5673" s="298"/>
      <c r="Q5673" s="299">
        <v>65.2</v>
      </c>
      <c r="R5673" s="299"/>
      <c r="S5673" s="300">
        <v>6.9</v>
      </c>
      <c r="T5673" s="301"/>
      <c r="U5673" s="246"/>
    </row>
    <row r="5674" spans="1:21" x14ac:dyDescent="0.25">
      <c r="A5674" s="294" t="s">
        <v>11919</v>
      </c>
      <c r="B5674" t="s">
        <v>623</v>
      </c>
      <c r="C5674" t="s">
        <v>624</v>
      </c>
      <c r="D5674" t="s">
        <v>625</v>
      </c>
      <c r="E5674" t="s">
        <v>11920</v>
      </c>
      <c r="F5674" t="s">
        <v>106</v>
      </c>
      <c r="G5674" t="s">
        <v>97</v>
      </c>
      <c r="H5674" t="s">
        <v>833</v>
      </c>
      <c r="I5674" s="200">
        <v>4000</v>
      </c>
      <c r="J5674" s="200"/>
      <c r="K5674" s="237">
        <v>110.9</v>
      </c>
      <c r="L5674" s="237"/>
      <c r="M5674" s="288">
        <v>36.07</v>
      </c>
      <c r="N5674" s="288"/>
      <c r="O5674" s="311">
        <v>4200</v>
      </c>
      <c r="P5674" s="298"/>
      <c r="Q5674" s="299">
        <v>113.1</v>
      </c>
      <c r="R5674" s="299"/>
      <c r="S5674" s="300">
        <v>37.14</v>
      </c>
      <c r="T5674" s="301"/>
      <c r="U5674" s="246"/>
    </row>
    <row r="5675" spans="1:21" x14ac:dyDescent="0.25">
      <c r="A5675" s="294" t="s">
        <v>11921</v>
      </c>
      <c r="B5675" t="s">
        <v>623</v>
      </c>
      <c r="C5675" t="s">
        <v>624</v>
      </c>
      <c r="D5675" t="s">
        <v>625</v>
      </c>
      <c r="E5675" t="s">
        <v>11922</v>
      </c>
      <c r="F5675" t="s">
        <v>106</v>
      </c>
      <c r="G5675" t="s">
        <v>97</v>
      </c>
      <c r="H5675" t="s">
        <v>896</v>
      </c>
      <c r="I5675" s="200">
        <v>0</v>
      </c>
      <c r="J5675" s="200"/>
      <c r="K5675" s="237">
        <v>66.400000000000006</v>
      </c>
      <c r="L5675" s="237"/>
      <c r="M5675" s="288">
        <v>0</v>
      </c>
      <c r="N5675" s="288"/>
      <c r="O5675" s="311">
        <v>0</v>
      </c>
      <c r="P5675" s="298"/>
      <c r="Q5675" s="299">
        <v>67</v>
      </c>
      <c r="R5675" s="299"/>
      <c r="S5675" s="300">
        <v>0</v>
      </c>
      <c r="T5675" s="301"/>
      <c r="U5675" s="246"/>
    </row>
    <row r="5676" spans="1:21" x14ac:dyDescent="0.25">
      <c r="A5676" s="294" t="s">
        <v>11923</v>
      </c>
      <c r="B5676" t="s">
        <v>623</v>
      </c>
      <c r="C5676" t="s">
        <v>624</v>
      </c>
      <c r="D5676" t="s">
        <v>625</v>
      </c>
      <c r="E5676" t="s">
        <v>11924</v>
      </c>
      <c r="F5676" t="s">
        <v>106</v>
      </c>
      <c r="G5676" t="s">
        <v>97</v>
      </c>
      <c r="H5676" t="s">
        <v>833</v>
      </c>
      <c r="I5676" s="200">
        <v>31000</v>
      </c>
      <c r="J5676" s="200"/>
      <c r="K5676" s="237">
        <v>1670.9</v>
      </c>
      <c r="L5676" s="237"/>
      <c r="M5676" s="288">
        <v>18.55</v>
      </c>
      <c r="N5676" s="288"/>
      <c r="O5676" s="311">
        <v>31000</v>
      </c>
      <c r="P5676" s="298"/>
      <c r="Q5676" s="299">
        <v>1670</v>
      </c>
      <c r="R5676" s="299"/>
      <c r="S5676" s="300">
        <v>18.559999999999999</v>
      </c>
      <c r="T5676" s="301"/>
      <c r="U5676" s="246"/>
    </row>
    <row r="5677" spans="1:21" x14ac:dyDescent="0.25">
      <c r="A5677" s="294" t="s">
        <v>11925</v>
      </c>
      <c r="B5677" t="s">
        <v>623</v>
      </c>
      <c r="C5677" t="s">
        <v>624</v>
      </c>
      <c r="D5677" t="s">
        <v>625</v>
      </c>
      <c r="E5677" t="s">
        <v>11926</v>
      </c>
      <c r="F5677" t="s">
        <v>106</v>
      </c>
      <c r="G5677" t="s">
        <v>97</v>
      </c>
      <c r="H5677" t="s">
        <v>833</v>
      </c>
      <c r="I5677" s="200">
        <v>48655</v>
      </c>
      <c r="J5677" s="200"/>
      <c r="K5677" s="237">
        <v>926.4</v>
      </c>
      <c r="L5677" s="237"/>
      <c r="M5677" s="288">
        <v>52.52</v>
      </c>
      <c r="N5677" s="288"/>
      <c r="O5677" s="311">
        <v>48655</v>
      </c>
      <c r="P5677" s="298"/>
      <c r="Q5677" s="299">
        <v>934.2</v>
      </c>
      <c r="R5677" s="299"/>
      <c r="S5677" s="300">
        <v>52.08</v>
      </c>
      <c r="T5677" s="301"/>
      <c r="U5677" s="246"/>
    </row>
    <row r="5678" spans="1:21" x14ac:dyDescent="0.25">
      <c r="A5678" s="294" t="s">
        <v>11927</v>
      </c>
      <c r="B5678" t="s">
        <v>623</v>
      </c>
      <c r="C5678" t="s">
        <v>624</v>
      </c>
      <c r="D5678" t="s">
        <v>625</v>
      </c>
      <c r="E5678" t="s">
        <v>11928</v>
      </c>
      <c r="F5678" t="s">
        <v>106</v>
      </c>
      <c r="G5678" t="s">
        <v>97</v>
      </c>
      <c r="H5678" t="s">
        <v>833</v>
      </c>
      <c r="I5678" s="200">
        <v>226152</v>
      </c>
      <c r="J5678" s="200"/>
      <c r="K5678" s="237">
        <v>2191.8000000000002</v>
      </c>
      <c r="L5678" s="237"/>
      <c r="M5678" s="288">
        <v>103.18</v>
      </c>
      <c r="N5678" s="288"/>
      <c r="O5678" s="311">
        <v>229576</v>
      </c>
      <c r="P5678" s="298"/>
      <c r="Q5678" s="299">
        <v>2216.8000000000002</v>
      </c>
      <c r="R5678" s="299"/>
      <c r="S5678" s="300">
        <v>103.56</v>
      </c>
      <c r="T5678" s="301"/>
      <c r="U5678" s="246"/>
    </row>
    <row r="5679" spans="1:21" x14ac:dyDescent="0.25">
      <c r="A5679" s="294" t="s">
        <v>11929</v>
      </c>
      <c r="B5679" t="s">
        <v>623</v>
      </c>
      <c r="C5679" t="s">
        <v>624</v>
      </c>
      <c r="D5679" t="s">
        <v>625</v>
      </c>
      <c r="E5679" t="s">
        <v>2929</v>
      </c>
      <c r="F5679" t="s">
        <v>106</v>
      </c>
      <c r="G5679" t="s">
        <v>97</v>
      </c>
      <c r="H5679" t="s">
        <v>833</v>
      </c>
      <c r="I5679" s="200">
        <v>4900</v>
      </c>
      <c r="J5679" s="200"/>
      <c r="K5679" s="237">
        <v>153.1</v>
      </c>
      <c r="L5679" s="237"/>
      <c r="M5679" s="288">
        <v>32.01</v>
      </c>
      <c r="N5679" s="288"/>
      <c r="O5679" s="311">
        <v>5047</v>
      </c>
      <c r="P5679" s="298"/>
      <c r="Q5679" s="299">
        <v>152.30000000000001</v>
      </c>
      <c r="R5679" s="299"/>
      <c r="S5679" s="300">
        <v>33.14</v>
      </c>
      <c r="T5679" s="301"/>
      <c r="U5679" s="246"/>
    </row>
    <row r="5680" spans="1:21" x14ac:dyDescent="0.25">
      <c r="A5680" s="294" t="s">
        <v>11930</v>
      </c>
      <c r="B5680" t="s">
        <v>623</v>
      </c>
      <c r="C5680" t="s">
        <v>624</v>
      </c>
      <c r="D5680" t="s">
        <v>625</v>
      </c>
      <c r="E5680" t="s">
        <v>11931</v>
      </c>
      <c r="F5680" t="s">
        <v>106</v>
      </c>
      <c r="G5680" t="s">
        <v>97</v>
      </c>
      <c r="H5680" t="s">
        <v>833</v>
      </c>
      <c r="I5680" s="200">
        <v>14000</v>
      </c>
      <c r="J5680" s="200"/>
      <c r="K5680" s="237">
        <v>818.5</v>
      </c>
      <c r="L5680" s="237"/>
      <c r="M5680" s="288">
        <v>17.100000000000001</v>
      </c>
      <c r="N5680" s="288"/>
      <c r="O5680" s="311">
        <v>16000</v>
      </c>
      <c r="P5680" s="298"/>
      <c r="Q5680" s="299">
        <v>834.7</v>
      </c>
      <c r="R5680" s="299"/>
      <c r="S5680" s="300">
        <v>19.170000000000002</v>
      </c>
      <c r="T5680" s="301"/>
      <c r="U5680" s="246"/>
    </row>
    <row r="5681" spans="1:21" x14ac:dyDescent="0.25">
      <c r="A5681" s="294" t="s">
        <v>11932</v>
      </c>
      <c r="B5681" t="s">
        <v>623</v>
      </c>
      <c r="C5681" t="s">
        <v>624</v>
      </c>
      <c r="D5681" t="s">
        <v>625</v>
      </c>
      <c r="E5681" t="s">
        <v>11933</v>
      </c>
      <c r="F5681" t="s">
        <v>106</v>
      </c>
      <c r="G5681" t="s">
        <v>97</v>
      </c>
      <c r="H5681" t="s">
        <v>1469</v>
      </c>
      <c r="I5681" s="200">
        <v>0</v>
      </c>
      <c r="J5681" s="200"/>
      <c r="K5681" s="237">
        <v>0</v>
      </c>
      <c r="L5681" s="237"/>
      <c r="M5681" s="288">
        <v>0</v>
      </c>
      <c r="N5681" s="288"/>
      <c r="O5681" s="311">
        <v>0</v>
      </c>
      <c r="P5681" s="298"/>
      <c r="Q5681" s="299">
        <v>0</v>
      </c>
      <c r="R5681" s="299"/>
      <c r="S5681" s="300">
        <v>0</v>
      </c>
      <c r="T5681" s="301"/>
      <c r="U5681" s="246"/>
    </row>
    <row r="5682" spans="1:21" x14ac:dyDescent="0.25">
      <c r="A5682" s="294" t="s">
        <v>11934</v>
      </c>
      <c r="B5682" t="s">
        <v>623</v>
      </c>
      <c r="C5682" t="s">
        <v>624</v>
      </c>
      <c r="D5682" t="s">
        <v>625</v>
      </c>
      <c r="E5682" t="s">
        <v>11935</v>
      </c>
      <c r="F5682" t="s">
        <v>106</v>
      </c>
      <c r="G5682" t="s">
        <v>97</v>
      </c>
      <c r="H5682" t="s">
        <v>1469</v>
      </c>
      <c r="I5682" s="200">
        <v>0</v>
      </c>
      <c r="J5682" s="200"/>
      <c r="K5682" s="237">
        <v>0</v>
      </c>
      <c r="L5682" s="237"/>
      <c r="M5682" s="288">
        <v>0</v>
      </c>
      <c r="N5682" s="288"/>
      <c r="O5682" s="311">
        <v>0</v>
      </c>
      <c r="P5682" s="298"/>
      <c r="Q5682" s="299">
        <v>0</v>
      </c>
      <c r="R5682" s="299"/>
      <c r="S5682" s="300">
        <v>0</v>
      </c>
      <c r="T5682" s="301"/>
      <c r="U5682" s="246"/>
    </row>
    <row r="5683" spans="1:21" x14ac:dyDescent="0.25">
      <c r="A5683" s="294" t="s">
        <v>11936</v>
      </c>
      <c r="B5683" t="s">
        <v>623</v>
      </c>
      <c r="C5683" t="s">
        <v>624</v>
      </c>
      <c r="D5683" t="s">
        <v>625</v>
      </c>
      <c r="E5683" t="s">
        <v>11937</v>
      </c>
      <c r="F5683" t="s">
        <v>106</v>
      </c>
      <c r="G5683" t="s">
        <v>97</v>
      </c>
      <c r="H5683" t="s">
        <v>833</v>
      </c>
      <c r="I5683" s="200">
        <v>3500</v>
      </c>
      <c r="J5683" s="200"/>
      <c r="K5683" s="237">
        <v>91.2</v>
      </c>
      <c r="L5683" s="237"/>
      <c r="M5683" s="288">
        <v>38.380000000000003</v>
      </c>
      <c r="N5683" s="288"/>
      <c r="O5683" s="311">
        <v>3500</v>
      </c>
      <c r="P5683" s="298"/>
      <c r="Q5683" s="299">
        <v>91.5</v>
      </c>
      <c r="R5683" s="299"/>
      <c r="S5683" s="300">
        <v>38.25</v>
      </c>
      <c r="T5683" s="301"/>
      <c r="U5683" s="246"/>
    </row>
    <row r="5684" spans="1:21" x14ac:dyDescent="0.25">
      <c r="A5684" s="294" t="s">
        <v>11938</v>
      </c>
      <c r="B5684" t="s">
        <v>623</v>
      </c>
      <c r="C5684" t="s">
        <v>624</v>
      </c>
      <c r="D5684" t="s">
        <v>625</v>
      </c>
      <c r="E5684" t="s">
        <v>10796</v>
      </c>
      <c r="F5684" t="s">
        <v>106</v>
      </c>
      <c r="G5684" t="s">
        <v>97</v>
      </c>
      <c r="H5684" t="s">
        <v>833</v>
      </c>
      <c r="I5684" s="200">
        <v>1500</v>
      </c>
      <c r="J5684" s="200"/>
      <c r="K5684" s="237">
        <v>75.7</v>
      </c>
      <c r="L5684" s="237"/>
      <c r="M5684" s="288">
        <v>19.82</v>
      </c>
      <c r="N5684" s="288"/>
      <c r="O5684" s="311">
        <v>1500</v>
      </c>
      <c r="P5684" s="298"/>
      <c r="Q5684" s="299">
        <v>76</v>
      </c>
      <c r="R5684" s="299"/>
      <c r="S5684" s="300">
        <v>19.739999999999998</v>
      </c>
      <c r="T5684" s="301"/>
      <c r="U5684" s="246"/>
    </row>
    <row r="5685" spans="1:21" x14ac:dyDescent="0.25">
      <c r="A5685" s="294" t="s">
        <v>11939</v>
      </c>
      <c r="B5685" t="s">
        <v>623</v>
      </c>
      <c r="C5685" t="s">
        <v>624</v>
      </c>
      <c r="D5685" t="s">
        <v>625</v>
      </c>
      <c r="E5685" t="s">
        <v>11940</v>
      </c>
      <c r="F5685" t="s">
        <v>106</v>
      </c>
      <c r="G5685" t="s">
        <v>97</v>
      </c>
      <c r="H5685" t="s">
        <v>833</v>
      </c>
      <c r="I5685" s="200">
        <v>5000</v>
      </c>
      <c r="J5685" s="200"/>
      <c r="K5685" s="237">
        <v>192.9</v>
      </c>
      <c r="L5685" s="237"/>
      <c r="M5685" s="288">
        <v>25.92</v>
      </c>
      <c r="N5685" s="288"/>
      <c r="O5685" s="311">
        <v>6000</v>
      </c>
      <c r="P5685" s="298"/>
      <c r="Q5685" s="299">
        <v>195.1</v>
      </c>
      <c r="R5685" s="299"/>
      <c r="S5685" s="300">
        <v>30.75</v>
      </c>
      <c r="T5685" s="301"/>
      <c r="U5685" s="246"/>
    </row>
    <row r="5686" spans="1:21" x14ac:dyDescent="0.25">
      <c r="A5686" s="294" t="s">
        <v>11941</v>
      </c>
      <c r="B5686" t="s">
        <v>623</v>
      </c>
      <c r="C5686" t="s">
        <v>624</v>
      </c>
      <c r="D5686" t="s">
        <v>625</v>
      </c>
      <c r="E5686" t="s">
        <v>11942</v>
      </c>
      <c r="F5686" t="s">
        <v>106</v>
      </c>
      <c r="G5686" t="s">
        <v>97</v>
      </c>
      <c r="H5686" t="s">
        <v>833</v>
      </c>
      <c r="I5686" s="200">
        <v>17803</v>
      </c>
      <c r="J5686" s="200"/>
      <c r="K5686" s="237">
        <v>342.8</v>
      </c>
      <c r="L5686" s="237"/>
      <c r="M5686" s="288">
        <v>51.93</v>
      </c>
      <c r="N5686" s="288"/>
      <c r="O5686" s="311">
        <v>17803</v>
      </c>
      <c r="P5686" s="298"/>
      <c r="Q5686" s="299">
        <v>349.5</v>
      </c>
      <c r="R5686" s="299"/>
      <c r="S5686" s="300">
        <v>50.94</v>
      </c>
      <c r="T5686" s="301"/>
      <c r="U5686" s="246"/>
    </row>
    <row r="5687" spans="1:21" x14ac:dyDescent="0.25">
      <c r="A5687" s="294" t="s">
        <v>11943</v>
      </c>
      <c r="B5687" t="s">
        <v>623</v>
      </c>
      <c r="C5687" t="s">
        <v>624</v>
      </c>
      <c r="D5687" t="s">
        <v>625</v>
      </c>
      <c r="E5687" t="s">
        <v>11944</v>
      </c>
      <c r="F5687" t="s">
        <v>106</v>
      </c>
      <c r="G5687" t="s">
        <v>97</v>
      </c>
      <c r="H5687" t="s">
        <v>1469</v>
      </c>
      <c r="I5687" s="200">
        <v>11500</v>
      </c>
      <c r="J5687" s="200"/>
      <c r="K5687" s="237">
        <v>315.10000000000002</v>
      </c>
      <c r="L5687" s="237"/>
      <c r="M5687" s="288">
        <v>36.5</v>
      </c>
      <c r="N5687" s="288"/>
      <c r="O5687" s="311">
        <v>12500</v>
      </c>
      <c r="P5687" s="298"/>
      <c r="Q5687" s="299">
        <v>321.5</v>
      </c>
      <c r="R5687" s="299"/>
      <c r="S5687" s="300">
        <v>38.880000000000003</v>
      </c>
      <c r="T5687" s="301"/>
      <c r="U5687" s="246"/>
    </row>
    <row r="5688" spans="1:21" x14ac:dyDescent="0.25">
      <c r="A5688" s="294" t="s">
        <v>11945</v>
      </c>
      <c r="B5688" t="s">
        <v>623</v>
      </c>
      <c r="C5688" t="s">
        <v>624</v>
      </c>
      <c r="D5688" t="s">
        <v>625</v>
      </c>
      <c r="E5688" t="s">
        <v>11946</v>
      </c>
      <c r="F5688" t="s">
        <v>106</v>
      </c>
      <c r="G5688" t="s">
        <v>97</v>
      </c>
      <c r="H5688" t="s">
        <v>833</v>
      </c>
      <c r="I5688" s="200">
        <v>11464</v>
      </c>
      <c r="J5688" s="200"/>
      <c r="K5688" s="237">
        <v>145.5</v>
      </c>
      <c r="L5688" s="237"/>
      <c r="M5688" s="288">
        <v>78.790000000000006</v>
      </c>
      <c r="N5688" s="288"/>
      <c r="O5688" s="311">
        <v>11693</v>
      </c>
      <c r="P5688" s="298"/>
      <c r="Q5688" s="299">
        <v>148.19999999999999</v>
      </c>
      <c r="R5688" s="299"/>
      <c r="S5688" s="300">
        <v>78.900000000000006</v>
      </c>
      <c r="T5688" s="301"/>
      <c r="U5688" s="246"/>
    </row>
    <row r="5689" spans="1:21" x14ac:dyDescent="0.25">
      <c r="A5689" s="294" t="s">
        <v>11947</v>
      </c>
      <c r="B5689" t="s">
        <v>623</v>
      </c>
      <c r="C5689" t="s">
        <v>624</v>
      </c>
      <c r="D5689" t="s">
        <v>625</v>
      </c>
      <c r="E5689" t="s">
        <v>11948</v>
      </c>
      <c r="F5689" t="s">
        <v>106</v>
      </c>
      <c r="G5689" t="s">
        <v>97</v>
      </c>
      <c r="H5689" t="s">
        <v>833</v>
      </c>
      <c r="I5689" s="200">
        <v>4800</v>
      </c>
      <c r="J5689" s="200"/>
      <c r="K5689" s="237">
        <v>131</v>
      </c>
      <c r="L5689" s="237"/>
      <c r="M5689" s="288">
        <v>36.64</v>
      </c>
      <c r="N5689" s="288"/>
      <c r="O5689" s="311">
        <v>4848</v>
      </c>
      <c r="P5689" s="298"/>
      <c r="Q5689" s="299">
        <v>129.6</v>
      </c>
      <c r="R5689" s="299"/>
      <c r="S5689" s="300">
        <v>37.409999999999997</v>
      </c>
      <c r="T5689" s="301"/>
      <c r="U5689" s="246"/>
    </row>
    <row r="5690" spans="1:21" x14ac:dyDescent="0.25">
      <c r="A5690" s="294" t="s">
        <v>11949</v>
      </c>
      <c r="B5690" t="s">
        <v>623</v>
      </c>
      <c r="C5690" t="s">
        <v>624</v>
      </c>
      <c r="D5690" t="s">
        <v>625</v>
      </c>
      <c r="E5690" t="s">
        <v>11950</v>
      </c>
      <c r="F5690" t="s">
        <v>106</v>
      </c>
      <c r="G5690" t="s">
        <v>97</v>
      </c>
      <c r="H5690" t="s">
        <v>833</v>
      </c>
      <c r="I5690" s="200">
        <v>24000</v>
      </c>
      <c r="J5690" s="200"/>
      <c r="K5690" s="237">
        <v>458.1</v>
      </c>
      <c r="L5690" s="237"/>
      <c r="M5690" s="288">
        <v>52.39</v>
      </c>
      <c r="N5690" s="288"/>
      <c r="O5690" s="311">
        <v>25000</v>
      </c>
      <c r="P5690" s="298"/>
      <c r="Q5690" s="299">
        <v>468.9</v>
      </c>
      <c r="R5690" s="299"/>
      <c r="S5690" s="300">
        <v>53.32</v>
      </c>
      <c r="T5690" s="301"/>
      <c r="U5690" s="246"/>
    </row>
    <row r="5691" spans="1:21" x14ac:dyDescent="0.25">
      <c r="A5691" s="294" t="s">
        <v>11951</v>
      </c>
      <c r="B5691" t="s">
        <v>623</v>
      </c>
      <c r="C5691" t="s">
        <v>624</v>
      </c>
      <c r="D5691" t="s">
        <v>625</v>
      </c>
      <c r="E5691" t="s">
        <v>11952</v>
      </c>
      <c r="F5691" t="s">
        <v>106</v>
      </c>
      <c r="G5691" t="s">
        <v>97</v>
      </c>
      <c r="H5691" t="s">
        <v>833</v>
      </c>
      <c r="I5691" s="200">
        <v>502999</v>
      </c>
      <c r="J5691" s="200"/>
      <c r="K5691" s="237">
        <v>7126.6</v>
      </c>
      <c r="L5691" s="237"/>
      <c r="M5691" s="288">
        <v>70.58</v>
      </c>
      <c r="N5691" s="288"/>
      <c r="O5691" s="311">
        <v>537949</v>
      </c>
      <c r="P5691" s="298"/>
      <c r="Q5691" s="299">
        <v>7252.4</v>
      </c>
      <c r="R5691" s="299"/>
      <c r="S5691" s="300">
        <v>74.180000000000007</v>
      </c>
      <c r="T5691" s="301"/>
      <c r="U5691" s="246"/>
    </row>
    <row r="5692" spans="1:21" x14ac:dyDescent="0.25">
      <c r="A5692" s="294" t="s">
        <v>11953</v>
      </c>
      <c r="B5692" t="s">
        <v>623</v>
      </c>
      <c r="C5692" t="s">
        <v>624</v>
      </c>
      <c r="D5692" t="s">
        <v>625</v>
      </c>
      <c r="E5692" t="s">
        <v>11954</v>
      </c>
      <c r="F5692" t="s">
        <v>106</v>
      </c>
      <c r="G5692" t="s">
        <v>97</v>
      </c>
      <c r="H5692" t="s">
        <v>1469</v>
      </c>
      <c r="I5692" s="200">
        <v>4500</v>
      </c>
      <c r="J5692" s="200"/>
      <c r="K5692" s="237">
        <v>81.7</v>
      </c>
      <c r="L5692" s="237"/>
      <c r="M5692" s="288">
        <v>55.08</v>
      </c>
      <c r="N5692" s="288"/>
      <c r="O5692" s="311">
        <v>4750</v>
      </c>
      <c r="P5692" s="298"/>
      <c r="Q5692" s="299">
        <v>86.3</v>
      </c>
      <c r="R5692" s="299"/>
      <c r="S5692" s="300">
        <v>55.04</v>
      </c>
      <c r="T5692" s="301"/>
      <c r="U5692" s="246"/>
    </row>
    <row r="5693" spans="1:21" x14ac:dyDescent="0.25">
      <c r="A5693" s="294" t="s">
        <v>11955</v>
      </c>
      <c r="B5693" t="s">
        <v>623</v>
      </c>
      <c r="C5693" t="s">
        <v>624</v>
      </c>
      <c r="D5693" t="s">
        <v>625</v>
      </c>
      <c r="E5693" t="s">
        <v>11956</v>
      </c>
      <c r="F5693" t="s">
        <v>106</v>
      </c>
      <c r="G5693" t="s">
        <v>97</v>
      </c>
      <c r="H5693" t="s">
        <v>833</v>
      </c>
      <c r="I5693" s="200">
        <v>1200</v>
      </c>
      <c r="J5693" s="200"/>
      <c r="K5693" s="237">
        <v>77.2</v>
      </c>
      <c r="L5693" s="237"/>
      <c r="M5693" s="288">
        <v>15.54</v>
      </c>
      <c r="N5693" s="288"/>
      <c r="O5693" s="311">
        <v>1200</v>
      </c>
      <c r="P5693" s="298"/>
      <c r="Q5693" s="299">
        <v>77.7</v>
      </c>
      <c r="R5693" s="299"/>
      <c r="S5693" s="300">
        <v>15.44</v>
      </c>
      <c r="T5693" s="301"/>
      <c r="U5693" s="246"/>
    </row>
    <row r="5694" spans="1:21" x14ac:dyDescent="0.25">
      <c r="A5694" s="294" t="s">
        <v>11957</v>
      </c>
      <c r="B5694" t="s">
        <v>623</v>
      </c>
      <c r="C5694" t="s">
        <v>624</v>
      </c>
      <c r="D5694" t="s">
        <v>625</v>
      </c>
      <c r="E5694" t="s">
        <v>11958</v>
      </c>
      <c r="F5694" t="s">
        <v>106</v>
      </c>
      <c r="G5694" t="s">
        <v>97</v>
      </c>
      <c r="H5694" t="s">
        <v>833</v>
      </c>
      <c r="I5694" s="200">
        <v>2987</v>
      </c>
      <c r="J5694" s="200"/>
      <c r="K5694" s="237">
        <v>141.4</v>
      </c>
      <c r="L5694" s="237"/>
      <c r="M5694" s="288">
        <v>21.12</v>
      </c>
      <c r="N5694" s="288"/>
      <c r="O5694" s="311">
        <v>3150</v>
      </c>
      <c r="P5694" s="298"/>
      <c r="Q5694" s="299">
        <v>145.9</v>
      </c>
      <c r="R5694" s="299"/>
      <c r="S5694" s="300">
        <v>21.59</v>
      </c>
      <c r="T5694" s="301"/>
      <c r="U5694" s="246"/>
    </row>
    <row r="5695" spans="1:21" x14ac:dyDescent="0.25">
      <c r="A5695" s="294" t="s">
        <v>11959</v>
      </c>
      <c r="B5695" t="s">
        <v>623</v>
      </c>
      <c r="C5695" t="s">
        <v>624</v>
      </c>
      <c r="D5695" t="s">
        <v>625</v>
      </c>
      <c r="E5695" t="s">
        <v>11960</v>
      </c>
      <c r="F5695" t="s">
        <v>106</v>
      </c>
      <c r="G5695" t="s">
        <v>97</v>
      </c>
      <c r="H5695" t="s">
        <v>833</v>
      </c>
      <c r="I5695" s="200">
        <v>3363</v>
      </c>
      <c r="J5695" s="200"/>
      <c r="K5695" s="237">
        <v>78.2</v>
      </c>
      <c r="L5695" s="237"/>
      <c r="M5695" s="288">
        <v>43.01</v>
      </c>
      <c r="N5695" s="288"/>
      <c r="O5695" s="311">
        <v>3363</v>
      </c>
      <c r="P5695" s="298"/>
      <c r="Q5695" s="299">
        <v>77.8</v>
      </c>
      <c r="R5695" s="299"/>
      <c r="S5695" s="300">
        <v>43.23</v>
      </c>
      <c r="T5695" s="301"/>
      <c r="U5695" s="246"/>
    </row>
    <row r="5696" spans="1:21" x14ac:dyDescent="0.25">
      <c r="A5696" s="294" t="s">
        <v>11961</v>
      </c>
      <c r="B5696" t="s">
        <v>623</v>
      </c>
      <c r="C5696" t="s">
        <v>624</v>
      </c>
      <c r="D5696" t="s">
        <v>625</v>
      </c>
      <c r="E5696" t="s">
        <v>11962</v>
      </c>
      <c r="F5696" t="s">
        <v>106</v>
      </c>
      <c r="G5696" t="s">
        <v>97</v>
      </c>
      <c r="H5696" t="s">
        <v>1469</v>
      </c>
      <c r="I5696" s="200">
        <v>0</v>
      </c>
      <c r="J5696" s="200"/>
      <c r="K5696" s="237">
        <v>0</v>
      </c>
      <c r="L5696" s="237"/>
      <c r="M5696" s="288">
        <v>0</v>
      </c>
      <c r="N5696" s="288"/>
      <c r="O5696" s="311">
        <v>0</v>
      </c>
      <c r="P5696" s="298"/>
      <c r="Q5696" s="299">
        <v>0</v>
      </c>
      <c r="R5696" s="299"/>
      <c r="S5696" s="300">
        <v>0</v>
      </c>
      <c r="T5696" s="301"/>
      <c r="U5696" s="246"/>
    </row>
    <row r="5697" spans="1:21" x14ac:dyDescent="0.25">
      <c r="A5697" s="294" t="s">
        <v>11963</v>
      </c>
      <c r="B5697" t="s">
        <v>623</v>
      </c>
      <c r="C5697" t="s">
        <v>624</v>
      </c>
      <c r="D5697" t="s">
        <v>625</v>
      </c>
      <c r="E5697" t="s">
        <v>11964</v>
      </c>
      <c r="F5697" t="s">
        <v>106</v>
      </c>
      <c r="G5697" t="s">
        <v>97</v>
      </c>
      <c r="H5697" t="s">
        <v>833</v>
      </c>
      <c r="I5697" s="200">
        <v>6000</v>
      </c>
      <c r="J5697" s="200"/>
      <c r="K5697" s="237">
        <v>306.10000000000002</v>
      </c>
      <c r="L5697" s="237"/>
      <c r="M5697" s="288">
        <v>19.600000000000001</v>
      </c>
      <c r="N5697" s="288"/>
      <c r="O5697" s="311">
        <v>7501</v>
      </c>
      <c r="P5697" s="298"/>
      <c r="Q5697" s="299">
        <v>326.7</v>
      </c>
      <c r="R5697" s="299"/>
      <c r="S5697" s="300">
        <v>22.96</v>
      </c>
      <c r="T5697" s="301"/>
      <c r="U5697" s="246"/>
    </row>
    <row r="5698" spans="1:21" x14ac:dyDescent="0.25">
      <c r="A5698" s="294" t="s">
        <v>11965</v>
      </c>
      <c r="B5698" t="s">
        <v>623</v>
      </c>
      <c r="C5698" t="s">
        <v>624</v>
      </c>
      <c r="D5698" t="s">
        <v>625</v>
      </c>
      <c r="E5698" t="s">
        <v>11764</v>
      </c>
      <c r="F5698" t="s">
        <v>106</v>
      </c>
      <c r="G5698" t="s">
        <v>97</v>
      </c>
      <c r="H5698" t="s">
        <v>833</v>
      </c>
      <c r="I5698" s="200">
        <v>19000</v>
      </c>
      <c r="J5698" s="200"/>
      <c r="K5698" s="237">
        <v>796.9</v>
      </c>
      <c r="L5698" s="237"/>
      <c r="M5698" s="288">
        <v>23.84</v>
      </c>
      <c r="N5698" s="288"/>
      <c r="O5698" s="311">
        <v>19380</v>
      </c>
      <c r="P5698" s="298"/>
      <c r="Q5698" s="299">
        <v>810.4</v>
      </c>
      <c r="R5698" s="299"/>
      <c r="S5698" s="300">
        <v>23.91</v>
      </c>
      <c r="T5698" s="301"/>
      <c r="U5698" s="246"/>
    </row>
    <row r="5699" spans="1:21" x14ac:dyDescent="0.25">
      <c r="A5699" s="294" t="s">
        <v>11966</v>
      </c>
      <c r="B5699" t="s">
        <v>623</v>
      </c>
      <c r="C5699" t="s">
        <v>624</v>
      </c>
      <c r="D5699" t="s">
        <v>625</v>
      </c>
      <c r="E5699" t="s">
        <v>11967</v>
      </c>
      <c r="F5699" t="s">
        <v>106</v>
      </c>
      <c r="G5699" t="s">
        <v>97</v>
      </c>
      <c r="H5699" t="s">
        <v>896</v>
      </c>
      <c r="I5699" s="200">
        <v>0</v>
      </c>
      <c r="J5699" s="200"/>
      <c r="K5699" s="237">
        <v>136.6</v>
      </c>
      <c r="L5699" s="237"/>
      <c r="M5699" s="288">
        <v>0</v>
      </c>
      <c r="N5699" s="288"/>
      <c r="O5699" s="311">
        <v>0</v>
      </c>
      <c r="P5699" s="298"/>
      <c r="Q5699" s="299">
        <v>139.6</v>
      </c>
      <c r="R5699" s="299"/>
      <c r="S5699" s="300">
        <v>0</v>
      </c>
      <c r="T5699" s="301"/>
      <c r="U5699" s="246"/>
    </row>
    <row r="5700" spans="1:21" x14ac:dyDescent="0.25">
      <c r="A5700" s="294" t="s">
        <v>11968</v>
      </c>
      <c r="B5700" t="s">
        <v>623</v>
      </c>
      <c r="C5700" t="s">
        <v>624</v>
      </c>
      <c r="D5700" t="s">
        <v>625</v>
      </c>
      <c r="E5700" t="s">
        <v>11969</v>
      </c>
      <c r="F5700" t="s">
        <v>106</v>
      </c>
      <c r="G5700" t="s">
        <v>97</v>
      </c>
      <c r="H5700" t="s">
        <v>833</v>
      </c>
      <c r="I5700" s="200">
        <v>4000</v>
      </c>
      <c r="J5700" s="200"/>
      <c r="K5700" s="237">
        <v>309.2</v>
      </c>
      <c r="L5700" s="237"/>
      <c r="M5700" s="288">
        <v>12.94</v>
      </c>
      <c r="N5700" s="288"/>
      <c r="O5700" s="311">
        <v>3000</v>
      </c>
      <c r="P5700" s="298"/>
      <c r="Q5700" s="299">
        <v>310.8</v>
      </c>
      <c r="R5700" s="299"/>
      <c r="S5700" s="300">
        <v>9.65</v>
      </c>
      <c r="T5700" s="301"/>
      <c r="U5700" s="246"/>
    </row>
    <row r="5701" spans="1:21" x14ac:dyDescent="0.25">
      <c r="A5701" s="294" t="s">
        <v>11970</v>
      </c>
      <c r="B5701" t="s">
        <v>623</v>
      </c>
      <c r="C5701" t="s">
        <v>624</v>
      </c>
      <c r="D5701" t="s">
        <v>625</v>
      </c>
      <c r="E5701" t="s">
        <v>11971</v>
      </c>
      <c r="F5701" t="s">
        <v>106</v>
      </c>
      <c r="G5701" t="s">
        <v>97</v>
      </c>
      <c r="H5701" t="s">
        <v>833</v>
      </c>
      <c r="I5701" s="200">
        <v>1545</v>
      </c>
      <c r="J5701" s="200"/>
      <c r="K5701" s="237">
        <v>79.2</v>
      </c>
      <c r="L5701" s="237"/>
      <c r="M5701" s="288">
        <v>19.510000000000002</v>
      </c>
      <c r="N5701" s="288"/>
      <c r="O5701" s="311">
        <v>1571</v>
      </c>
      <c r="P5701" s="298"/>
      <c r="Q5701" s="299">
        <v>80.3</v>
      </c>
      <c r="R5701" s="299"/>
      <c r="S5701" s="300">
        <v>19.57</v>
      </c>
      <c r="T5701" s="301"/>
      <c r="U5701" s="246"/>
    </row>
    <row r="5702" spans="1:21" x14ac:dyDescent="0.25">
      <c r="A5702" s="294" t="s">
        <v>11972</v>
      </c>
      <c r="B5702" t="s">
        <v>623</v>
      </c>
      <c r="C5702" t="s">
        <v>624</v>
      </c>
      <c r="D5702" t="s">
        <v>625</v>
      </c>
      <c r="E5702" t="s">
        <v>11973</v>
      </c>
      <c r="F5702" t="s">
        <v>106</v>
      </c>
      <c r="G5702" t="s">
        <v>97</v>
      </c>
      <c r="H5702" t="s">
        <v>833</v>
      </c>
      <c r="I5702" s="200">
        <v>4000</v>
      </c>
      <c r="J5702" s="200"/>
      <c r="K5702" s="237">
        <v>118.2</v>
      </c>
      <c r="L5702" s="237"/>
      <c r="M5702" s="288">
        <v>33.840000000000003</v>
      </c>
      <c r="N5702" s="288"/>
      <c r="O5702" s="311">
        <v>4200</v>
      </c>
      <c r="P5702" s="298"/>
      <c r="Q5702" s="299">
        <v>116.9</v>
      </c>
      <c r="R5702" s="299"/>
      <c r="S5702" s="300">
        <v>35.93</v>
      </c>
      <c r="T5702" s="301"/>
      <c r="U5702" s="246"/>
    </row>
    <row r="5703" spans="1:21" x14ac:dyDescent="0.25">
      <c r="A5703" s="294" t="s">
        <v>11974</v>
      </c>
      <c r="B5703" t="s">
        <v>623</v>
      </c>
      <c r="C5703" t="s">
        <v>624</v>
      </c>
      <c r="D5703" t="s">
        <v>625</v>
      </c>
      <c r="E5703" t="s">
        <v>11975</v>
      </c>
      <c r="F5703" t="s">
        <v>106</v>
      </c>
      <c r="G5703" t="s">
        <v>97</v>
      </c>
      <c r="H5703" t="s">
        <v>833</v>
      </c>
      <c r="I5703" s="200">
        <v>2300</v>
      </c>
      <c r="J5703" s="200"/>
      <c r="K5703" s="237">
        <v>144.1</v>
      </c>
      <c r="L5703" s="237"/>
      <c r="M5703" s="288">
        <v>15.96</v>
      </c>
      <c r="N5703" s="288"/>
      <c r="O5703" s="311">
        <v>2300</v>
      </c>
      <c r="P5703" s="298"/>
      <c r="Q5703" s="299">
        <v>148.1</v>
      </c>
      <c r="R5703" s="299"/>
      <c r="S5703" s="300">
        <v>15.53</v>
      </c>
      <c r="T5703" s="301"/>
      <c r="U5703" s="246"/>
    </row>
    <row r="5704" spans="1:21" x14ac:dyDescent="0.25">
      <c r="A5704" s="294" t="s">
        <v>11976</v>
      </c>
      <c r="B5704" t="s">
        <v>623</v>
      </c>
      <c r="C5704" t="s">
        <v>624</v>
      </c>
      <c r="D5704" t="s">
        <v>625</v>
      </c>
      <c r="E5704" t="s">
        <v>11977</v>
      </c>
      <c r="F5704" t="s">
        <v>106</v>
      </c>
      <c r="G5704" t="s">
        <v>97</v>
      </c>
      <c r="H5704" t="s">
        <v>833</v>
      </c>
      <c r="I5704" s="200">
        <v>1947</v>
      </c>
      <c r="J5704" s="200"/>
      <c r="K5704" s="237">
        <v>95.6</v>
      </c>
      <c r="L5704" s="237"/>
      <c r="M5704" s="288">
        <v>20.37</v>
      </c>
      <c r="N5704" s="288"/>
      <c r="O5704" s="311">
        <v>2015</v>
      </c>
      <c r="P5704" s="298"/>
      <c r="Q5704" s="299">
        <v>98.5</v>
      </c>
      <c r="R5704" s="299"/>
      <c r="S5704" s="300">
        <v>20.46</v>
      </c>
      <c r="T5704" s="301"/>
      <c r="U5704" s="246"/>
    </row>
    <row r="5705" spans="1:21" x14ac:dyDescent="0.25">
      <c r="A5705" s="294" t="s">
        <v>11978</v>
      </c>
      <c r="B5705" t="s">
        <v>623</v>
      </c>
      <c r="C5705" t="s">
        <v>624</v>
      </c>
      <c r="D5705" t="s">
        <v>625</v>
      </c>
      <c r="E5705" t="s">
        <v>11979</v>
      </c>
      <c r="F5705" t="s">
        <v>106</v>
      </c>
      <c r="G5705" t="s">
        <v>97</v>
      </c>
      <c r="H5705" t="s">
        <v>833</v>
      </c>
      <c r="I5705" s="200">
        <v>7000</v>
      </c>
      <c r="J5705" s="200"/>
      <c r="K5705" s="237">
        <v>145</v>
      </c>
      <c r="L5705" s="237"/>
      <c r="M5705" s="288">
        <v>48.28</v>
      </c>
      <c r="N5705" s="288"/>
      <c r="O5705" s="311">
        <v>8000</v>
      </c>
      <c r="P5705" s="298"/>
      <c r="Q5705" s="299">
        <v>144.1</v>
      </c>
      <c r="R5705" s="299"/>
      <c r="S5705" s="300">
        <v>55.52</v>
      </c>
      <c r="T5705" s="301"/>
      <c r="U5705" s="246"/>
    </row>
    <row r="5706" spans="1:21" x14ac:dyDescent="0.25">
      <c r="A5706" s="294" t="s">
        <v>11980</v>
      </c>
      <c r="B5706" t="s">
        <v>623</v>
      </c>
      <c r="C5706" t="s">
        <v>624</v>
      </c>
      <c r="D5706" t="s">
        <v>625</v>
      </c>
      <c r="E5706" t="s">
        <v>11981</v>
      </c>
      <c r="F5706" t="s">
        <v>106</v>
      </c>
      <c r="G5706" t="s">
        <v>97</v>
      </c>
      <c r="H5706" t="s">
        <v>833</v>
      </c>
      <c r="I5706" s="200">
        <v>400</v>
      </c>
      <c r="J5706" s="200"/>
      <c r="K5706" s="237">
        <v>19.5</v>
      </c>
      <c r="L5706" s="237"/>
      <c r="M5706" s="288">
        <v>20.51</v>
      </c>
      <c r="N5706" s="288"/>
      <c r="O5706" s="311">
        <v>400</v>
      </c>
      <c r="P5706" s="298"/>
      <c r="Q5706" s="299">
        <v>19.8</v>
      </c>
      <c r="R5706" s="299"/>
      <c r="S5706" s="300">
        <v>20.2</v>
      </c>
      <c r="T5706" s="301"/>
      <c r="U5706" s="246"/>
    </row>
    <row r="5707" spans="1:21" x14ac:dyDescent="0.25">
      <c r="A5707" s="294" t="s">
        <v>11982</v>
      </c>
      <c r="B5707" t="s">
        <v>761</v>
      </c>
      <c r="C5707" t="s">
        <v>762</v>
      </c>
      <c r="D5707" t="s">
        <v>763</v>
      </c>
      <c r="E5707" t="s">
        <v>11983</v>
      </c>
      <c r="F5707" t="s">
        <v>106</v>
      </c>
      <c r="G5707" t="s">
        <v>97</v>
      </c>
      <c r="H5707" t="s">
        <v>896</v>
      </c>
      <c r="I5707" s="200">
        <v>0</v>
      </c>
      <c r="J5707" s="200"/>
      <c r="K5707" s="237">
        <v>38.65</v>
      </c>
      <c r="L5707" s="237"/>
      <c r="M5707" s="288">
        <v>0</v>
      </c>
      <c r="N5707" s="288"/>
      <c r="O5707" s="311">
        <v>0</v>
      </c>
      <c r="P5707" s="298"/>
      <c r="Q5707" s="299">
        <v>39.39</v>
      </c>
      <c r="R5707" s="299"/>
      <c r="S5707" s="300">
        <v>0</v>
      </c>
      <c r="T5707" s="301"/>
      <c r="U5707" s="246"/>
    </row>
    <row r="5708" spans="1:21" x14ac:dyDescent="0.25">
      <c r="A5708" s="294" t="s">
        <v>11984</v>
      </c>
      <c r="B5708" t="s">
        <v>761</v>
      </c>
      <c r="C5708" t="s">
        <v>762</v>
      </c>
      <c r="D5708" t="s">
        <v>763</v>
      </c>
      <c r="E5708" t="s">
        <v>11985</v>
      </c>
      <c r="F5708" t="s">
        <v>106</v>
      </c>
      <c r="G5708" t="s">
        <v>97</v>
      </c>
      <c r="H5708" t="s">
        <v>1469</v>
      </c>
      <c r="I5708" s="200">
        <v>0</v>
      </c>
      <c r="J5708" s="200"/>
      <c r="K5708" s="237">
        <v>0</v>
      </c>
      <c r="L5708" s="237"/>
      <c r="M5708" s="288">
        <v>0</v>
      </c>
      <c r="N5708" s="288"/>
      <c r="O5708" s="311">
        <v>0</v>
      </c>
      <c r="P5708" s="298"/>
      <c r="Q5708" s="299">
        <v>0</v>
      </c>
      <c r="R5708" s="299"/>
      <c r="S5708" s="300">
        <v>0</v>
      </c>
      <c r="T5708" s="301"/>
      <c r="U5708" s="246"/>
    </row>
    <row r="5709" spans="1:21" x14ac:dyDescent="0.25">
      <c r="A5709" s="294" t="s">
        <v>11986</v>
      </c>
      <c r="B5709" t="s">
        <v>761</v>
      </c>
      <c r="C5709" t="s">
        <v>762</v>
      </c>
      <c r="D5709" t="s">
        <v>763</v>
      </c>
      <c r="E5709" t="s">
        <v>11987</v>
      </c>
      <c r="F5709" t="s">
        <v>106</v>
      </c>
      <c r="G5709" t="s">
        <v>97</v>
      </c>
      <c r="H5709" t="s">
        <v>1469</v>
      </c>
      <c r="I5709" s="200">
        <v>55170</v>
      </c>
      <c r="J5709" s="200"/>
      <c r="K5709" s="237">
        <v>695.6</v>
      </c>
      <c r="L5709" s="237"/>
      <c r="M5709" s="288">
        <v>79.31</v>
      </c>
      <c r="N5709" s="288"/>
      <c r="O5709" s="311">
        <v>61855</v>
      </c>
      <c r="P5709" s="298"/>
      <c r="Q5709" s="299">
        <v>728.87</v>
      </c>
      <c r="R5709" s="299"/>
      <c r="S5709" s="300">
        <v>84.86</v>
      </c>
      <c r="T5709" s="301"/>
      <c r="U5709" s="246"/>
    </row>
    <row r="5710" spans="1:21" x14ac:dyDescent="0.25">
      <c r="A5710" s="294" t="s">
        <v>11988</v>
      </c>
      <c r="B5710" t="s">
        <v>761</v>
      </c>
      <c r="C5710" t="s">
        <v>762</v>
      </c>
      <c r="D5710" t="s">
        <v>763</v>
      </c>
      <c r="E5710" t="s">
        <v>11989</v>
      </c>
      <c r="F5710" t="s">
        <v>106</v>
      </c>
      <c r="G5710" t="s">
        <v>97</v>
      </c>
      <c r="H5710" t="s">
        <v>1469</v>
      </c>
      <c r="I5710" s="200">
        <v>22560</v>
      </c>
      <c r="J5710" s="200"/>
      <c r="K5710" s="237">
        <v>210.06</v>
      </c>
      <c r="L5710" s="237"/>
      <c r="M5710" s="288">
        <v>107.4</v>
      </c>
      <c r="N5710" s="288"/>
      <c r="O5710" s="311">
        <v>23220</v>
      </c>
      <c r="P5710" s="298"/>
      <c r="Q5710" s="299">
        <v>220.45</v>
      </c>
      <c r="R5710" s="299"/>
      <c r="S5710" s="300">
        <v>105.33</v>
      </c>
      <c r="T5710" s="301"/>
      <c r="U5710" s="246"/>
    </row>
    <row r="5711" spans="1:21" x14ac:dyDescent="0.25">
      <c r="A5711" s="294" t="s">
        <v>11990</v>
      </c>
      <c r="B5711" t="s">
        <v>761</v>
      </c>
      <c r="C5711" t="s">
        <v>762</v>
      </c>
      <c r="D5711" t="s">
        <v>763</v>
      </c>
      <c r="E5711" t="s">
        <v>11991</v>
      </c>
      <c r="F5711" t="s">
        <v>106</v>
      </c>
      <c r="G5711" t="s">
        <v>97</v>
      </c>
      <c r="H5711" t="s">
        <v>833</v>
      </c>
      <c r="I5711" s="200">
        <v>6400</v>
      </c>
      <c r="J5711" s="200"/>
      <c r="K5711" s="237">
        <v>154.1</v>
      </c>
      <c r="L5711" s="237"/>
      <c r="M5711" s="288">
        <v>41.53</v>
      </c>
      <c r="N5711" s="288"/>
      <c r="O5711" s="311">
        <v>6400</v>
      </c>
      <c r="P5711" s="298"/>
      <c r="Q5711" s="299">
        <v>155.69999999999999</v>
      </c>
      <c r="R5711" s="299"/>
      <c r="S5711" s="300">
        <v>41.1</v>
      </c>
      <c r="T5711" s="301"/>
      <c r="U5711" s="246"/>
    </row>
    <row r="5712" spans="1:21" x14ac:dyDescent="0.25">
      <c r="A5712" s="294" t="s">
        <v>11992</v>
      </c>
      <c r="B5712" t="s">
        <v>761</v>
      </c>
      <c r="C5712" t="s">
        <v>762</v>
      </c>
      <c r="D5712" t="s">
        <v>763</v>
      </c>
      <c r="E5712" t="s">
        <v>11993</v>
      </c>
      <c r="F5712" t="s">
        <v>106</v>
      </c>
      <c r="G5712" t="s">
        <v>97</v>
      </c>
      <c r="H5712" t="s">
        <v>833</v>
      </c>
      <c r="I5712" s="200">
        <v>6400</v>
      </c>
      <c r="J5712" s="200"/>
      <c r="K5712" s="237">
        <v>130.01</v>
      </c>
      <c r="L5712" s="237"/>
      <c r="M5712" s="288">
        <v>49.23</v>
      </c>
      <c r="N5712" s="288"/>
      <c r="O5712" s="311">
        <v>6300</v>
      </c>
      <c r="P5712" s="298"/>
      <c r="Q5712" s="299">
        <v>128.53</v>
      </c>
      <c r="R5712" s="299"/>
      <c r="S5712" s="300">
        <v>49.02</v>
      </c>
      <c r="T5712" s="301"/>
      <c r="U5712" s="246"/>
    </row>
    <row r="5713" spans="1:21" x14ac:dyDescent="0.25">
      <c r="A5713" s="294" t="s">
        <v>11994</v>
      </c>
      <c r="B5713" t="s">
        <v>761</v>
      </c>
      <c r="C5713" t="s">
        <v>762</v>
      </c>
      <c r="D5713" t="s">
        <v>763</v>
      </c>
      <c r="E5713" t="s">
        <v>11995</v>
      </c>
      <c r="F5713" t="s">
        <v>106</v>
      </c>
      <c r="G5713" t="s">
        <v>97</v>
      </c>
      <c r="H5713" t="s">
        <v>896</v>
      </c>
      <c r="I5713" s="200">
        <v>0</v>
      </c>
      <c r="J5713" s="200"/>
      <c r="K5713" s="237">
        <v>31.05</v>
      </c>
      <c r="L5713" s="237"/>
      <c r="M5713" s="288">
        <v>0</v>
      </c>
      <c r="N5713" s="288"/>
      <c r="O5713" s="311">
        <v>0</v>
      </c>
      <c r="P5713" s="298"/>
      <c r="Q5713" s="299">
        <v>32.99</v>
      </c>
      <c r="R5713" s="299"/>
      <c r="S5713" s="300">
        <v>0</v>
      </c>
      <c r="T5713" s="301"/>
      <c r="U5713" s="246"/>
    </row>
    <row r="5714" spans="1:21" x14ac:dyDescent="0.25">
      <c r="A5714" s="294" t="s">
        <v>11996</v>
      </c>
      <c r="B5714" t="s">
        <v>761</v>
      </c>
      <c r="C5714" t="s">
        <v>762</v>
      </c>
      <c r="D5714" t="s">
        <v>763</v>
      </c>
      <c r="E5714" t="s">
        <v>11997</v>
      </c>
      <c r="F5714" t="s">
        <v>106</v>
      </c>
      <c r="G5714" t="s">
        <v>97</v>
      </c>
      <c r="H5714" t="s">
        <v>833</v>
      </c>
      <c r="I5714" s="200">
        <v>37400</v>
      </c>
      <c r="J5714" s="200"/>
      <c r="K5714" s="237">
        <v>375.72</v>
      </c>
      <c r="L5714" s="237"/>
      <c r="M5714" s="288">
        <v>99.54</v>
      </c>
      <c r="N5714" s="288"/>
      <c r="O5714" s="311">
        <v>37400</v>
      </c>
      <c r="P5714" s="298"/>
      <c r="Q5714" s="299">
        <v>377.64</v>
      </c>
      <c r="R5714" s="299"/>
      <c r="S5714" s="300">
        <v>99.04</v>
      </c>
      <c r="T5714" s="301"/>
      <c r="U5714" s="246"/>
    </row>
    <row r="5715" spans="1:21" x14ac:dyDescent="0.25">
      <c r="A5715" s="294" t="s">
        <v>11998</v>
      </c>
      <c r="B5715" t="s">
        <v>761</v>
      </c>
      <c r="C5715" t="s">
        <v>762</v>
      </c>
      <c r="D5715" t="s">
        <v>763</v>
      </c>
      <c r="E5715" t="s">
        <v>2370</v>
      </c>
      <c r="F5715" t="s">
        <v>106</v>
      </c>
      <c r="G5715" t="s">
        <v>97</v>
      </c>
      <c r="H5715" t="s">
        <v>896</v>
      </c>
      <c r="I5715" s="200">
        <v>0</v>
      </c>
      <c r="J5715" s="200"/>
      <c r="K5715" s="237">
        <v>31.65</v>
      </c>
      <c r="L5715" s="237"/>
      <c r="M5715" s="288">
        <v>0</v>
      </c>
      <c r="N5715" s="288"/>
      <c r="O5715" s="311">
        <v>0</v>
      </c>
      <c r="P5715" s="298"/>
      <c r="Q5715" s="299">
        <v>31.89</v>
      </c>
      <c r="R5715" s="299"/>
      <c r="S5715" s="300">
        <v>0</v>
      </c>
      <c r="T5715" s="301"/>
      <c r="U5715" s="246"/>
    </row>
    <row r="5716" spans="1:21" x14ac:dyDescent="0.25">
      <c r="A5716" s="294" t="s">
        <v>11999</v>
      </c>
      <c r="B5716" t="s">
        <v>761</v>
      </c>
      <c r="C5716" t="s">
        <v>762</v>
      </c>
      <c r="D5716" t="s">
        <v>763</v>
      </c>
      <c r="E5716" t="s">
        <v>12000</v>
      </c>
      <c r="F5716" t="s">
        <v>106</v>
      </c>
      <c r="G5716" t="s">
        <v>97</v>
      </c>
      <c r="H5716" t="s">
        <v>833</v>
      </c>
      <c r="I5716" s="200">
        <v>2400</v>
      </c>
      <c r="J5716" s="200"/>
      <c r="K5716" s="237">
        <v>52.54</v>
      </c>
      <c r="L5716" s="237"/>
      <c r="M5716" s="288">
        <v>45.68</v>
      </c>
      <c r="N5716" s="288"/>
      <c r="O5716" s="311">
        <v>1900</v>
      </c>
      <c r="P5716" s="298"/>
      <c r="Q5716" s="299">
        <v>51.63</v>
      </c>
      <c r="R5716" s="299"/>
      <c r="S5716" s="300">
        <v>36.799999999999997</v>
      </c>
      <c r="T5716" s="301"/>
      <c r="U5716" s="246"/>
    </row>
    <row r="5717" spans="1:21" x14ac:dyDescent="0.25">
      <c r="A5717" s="294" t="s">
        <v>12001</v>
      </c>
      <c r="B5717" t="s">
        <v>761</v>
      </c>
      <c r="C5717" t="s">
        <v>762</v>
      </c>
      <c r="D5717" t="s">
        <v>763</v>
      </c>
      <c r="E5717" t="s">
        <v>12002</v>
      </c>
      <c r="F5717" t="s">
        <v>106</v>
      </c>
      <c r="G5717" t="s">
        <v>97</v>
      </c>
      <c r="H5717" t="s">
        <v>833</v>
      </c>
      <c r="I5717" s="200">
        <v>450</v>
      </c>
      <c r="J5717" s="200"/>
      <c r="K5717" s="237">
        <v>37</v>
      </c>
      <c r="L5717" s="237"/>
      <c r="M5717" s="288">
        <v>12.16</v>
      </c>
      <c r="N5717" s="288"/>
      <c r="O5717" s="311">
        <v>450</v>
      </c>
      <c r="P5717" s="298"/>
      <c r="Q5717" s="299">
        <v>38.07</v>
      </c>
      <c r="R5717" s="299"/>
      <c r="S5717" s="300">
        <v>11.82</v>
      </c>
      <c r="T5717" s="301"/>
      <c r="U5717" s="246"/>
    </row>
    <row r="5718" spans="1:21" x14ac:dyDescent="0.25">
      <c r="A5718" s="294" t="s">
        <v>12003</v>
      </c>
      <c r="B5718" t="s">
        <v>761</v>
      </c>
      <c r="C5718" t="s">
        <v>762</v>
      </c>
      <c r="D5718" t="s">
        <v>763</v>
      </c>
      <c r="E5718" t="s">
        <v>12004</v>
      </c>
      <c r="F5718" t="s">
        <v>106</v>
      </c>
      <c r="G5718" t="s">
        <v>97</v>
      </c>
      <c r="H5718" t="s">
        <v>896</v>
      </c>
      <c r="I5718" s="200">
        <v>0</v>
      </c>
      <c r="J5718" s="200"/>
      <c r="K5718" s="237">
        <v>36.049999999999997</v>
      </c>
      <c r="L5718" s="237"/>
      <c r="M5718" s="288">
        <v>0</v>
      </c>
      <c r="N5718" s="288"/>
      <c r="O5718" s="311">
        <v>0</v>
      </c>
      <c r="P5718" s="298"/>
      <c r="Q5718" s="299">
        <v>35.19</v>
      </c>
      <c r="R5718" s="299"/>
      <c r="S5718" s="300">
        <v>0</v>
      </c>
      <c r="T5718" s="301"/>
      <c r="U5718" s="246"/>
    </row>
    <row r="5719" spans="1:21" x14ac:dyDescent="0.25">
      <c r="A5719" s="294" t="s">
        <v>12005</v>
      </c>
      <c r="B5719" t="s">
        <v>761</v>
      </c>
      <c r="C5719" t="s">
        <v>762</v>
      </c>
      <c r="D5719" t="s">
        <v>763</v>
      </c>
      <c r="E5719" t="s">
        <v>12006</v>
      </c>
      <c r="F5719" t="s">
        <v>106</v>
      </c>
      <c r="G5719" t="s">
        <v>97</v>
      </c>
      <c r="H5719" t="s">
        <v>833</v>
      </c>
      <c r="I5719" s="200">
        <v>17400</v>
      </c>
      <c r="J5719" s="200"/>
      <c r="K5719" s="237">
        <v>158.96</v>
      </c>
      <c r="L5719" s="237"/>
      <c r="M5719" s="288">
        <v>109.46</v>
      </c>
      <c r="N5719" s="288"/>
      <c r="O5719" s="311">
        <v>20900</v>
      </c>
      <c r="P5719" s="298"/>
      <c r="Q5719" s="299">
        <v>164.78</v>
      </c>
      <c r="R5719" s="299"/>
      <c r="S5719" s="300">
        <v>126.84</v>
      </c>
      <c r="T5719" s="301"/>
      <c r="U5719" s="246"/>
    </row>
    <row r="5720" spans="1:21" x14ac:dyDescent="0.25">
      <c r="A5720" s="294" t="s">
        <v>12007</v>
      </c>
      <c r="B5720" t="s">
        <v>761</v>
      </c>
      <c r="C5720" t="s">
        <v>762</v>
      </c>
      <c r="D5720" t="s">
        <v>763</v>
      </c>
      <c r="E5720" t="s">
        <v>12008</v>
      </c>
      <c r="F5720" t="s">
        <v>106</v>
      </c>
      <c r="G5720" t="s">
        <v>97</v>
      </c>
      <c r="H5720" t="s">
        <v>896</v>
      </c>
      <c r="I5720" s="200">
        <v>0</v>
      </c>
      <c r="J5720" s="200"/>
      <c r="K5720" s="237">
        <v>29.89</v>
      </c>
      <c r="L5720" s="237"/>
      <c r="M5720" s="288">
        <v>0</v>
      </c>
      <c r="N5720" s="288"/>
      <c r="O5720" s="311">
        <v>0</v>
      </c>
      <c r="P5720" s="298"/>
      <c r="Q5720" s="299">
        <v>30.9</v>
      </c>
      <c r="R5720" s="299"/>
      <c r="S5720" s="300">
        <v>0</v>
      </c>
      <c r="T5720" s="301"/>
      <c r="U5720" s="246"/>
    </row>
    <row r="5721" spans="1:21" x14ac:dyDescent="0.25">
      <c r="A5721" s="294" t="s">
        <v>12009</v>
      </c>
      <c r="B5721" t="s">
        <v>761</v>
      </c>
      <c r="C5721" t="s">
        <v>762</v>
      </c>
      <c r="D5721" t="s">
        <v>763</v>
      </c>
      <c r="E5721" t="s">
        <v>7839</v>
      </c>
      <c r="F5721" t="s">
        <v>106</v>
      </c>
      <c r="G5721" t="s">
        <v>97</v>
      </c>
      <c r="H5721" t="s">
        <v>896</v>
      </c>
      <c r="I5721" s="200">
        <v>0</v>
      </c>
      <c r="J5721" s="200"/>
      <c r="K5721" s="237">
        <v>11.87</v>
      </c>
      <c r="L5721" s="237"/>
      <c r="M5721" s="288">
        <v>0</v>
      </c>
      <c r="N5721" s="288"/>
      <c r="O5721" s="311">
        <v>0</v>
      </c>
      <c r="P5721" s="298"/>
      <c r="Q5721" s="299">
        <v>12.58</v>
      </c>
      <c r="R5721" s="299"/>
      <c r="S5721" s="300">
        <v>0</v>
      </c>
      <c r="T5721" s="301"/>
      <c r="U5721" s="246"/>
    </row>
    <row r="5722" spans="1:21" x14ac:dyDescent="0.25">
      <c r="A5722" s="294" t="s">
        <v>12010</v>
      </c>
      <c r="B5722" t="s">
        <v>761</v>
      </c>
      <c r="C5722" t="s">
        <v>762</v>
      </c>
      <c r="D5722" t="s">
        <v>763</v>
      </c>
      <c r="E5722" t="s">
        <v>5889</v>
      </c>
      <c r="F5722" t="s">
        <v>106</v>
      </c>
      <c r="G5722" t="s">
        <v>97</v>
      </c>
      <c r="H5722" t="s">
        <v>833</v>
      </c>
      <c r="I5722" s="200">
        <v>5272</v>
      </c>
      <c r="J5722" s="200"/>
      <c r="K5722" s="237">
        <v>417.06</v>
      </c>
      <c r="L5722" s="237"/>
      <c r="M5722" s="288">
        <v>12.64</v>
      </c>
      <c r="N5722" s="288"/>
      <c r="O5722" s="311">
        <v>4900</v>
      </c>
      <c r="P5722" s="298"/>
      <c r="Q5722" s="299">
        <v>420.19</v>
      </c>
      <c r="R5722" s="299"/>
      <c r="S5722" s="300">
        <v>11.66</v>
      </c>
      <c r="T5722" s="301"/>
      <c r="U5722" s="246"/>
    </row>
    <row r="5723" spans="1:21" x14ac:dyDescent="0.25">
      <c r="A5723" s="294" t="s">
        <v>12011</v>
      </c>
      <c r="B5723" t="s">
        <v>761</v>
      </c>
      <c r="C5723" t="s">
        <v>762</v>
      </c>
      <c r="D5723" t="s">
        <v>763</v>
      </c>
      <c r="E5723" t="s">
        <v>12012</v>
      </c>
      <c r="F5723" t="s">
        <v>106</v>
      </c>
      <c r="G5723" t="s">
        <v>97</v>
      </c>
      <c r="H5723" t="s">
        <v>896</v>
      </c>
      <c r="I5723" s="200">
        <v>0</v>
      </c>
      <c r="J5723" s="200"/>
      <c r="K5723" s="237">
        <v>21.47</v>
      </c>
      <c r="L5723" s="237"/>
      <c r="M5723" s="288">
        <v>0</v>
      </c>
      <c r="N5723" s="288"/>
      <c r="O5723" s="311">
        <v>0</v>
      </c>
      <c r="P5723" s="298"/>
      <c r="Q5723" s="299">
        <v>21.81</v>
      </c>
      <c r="R5723" s="299"/>
      <c r="S5723" s="300">
        <v>0</v>
      </c>
      <c r="T5723" s="301"/>
      <c r="U5723" s="246"/>
    </row>
    <row r="5724" spans="1:21" x14ac:dyDescent="0.25">
      <c r="A5724" s="294" t="s">
        <v>12013</v>
      </c>
      <c r="B5724" t="s">
        <v>761</v>
      </c>
      <c r="C5724" t="s">
        <v>762</v>
      </c>
      <c r="D5724" t="s">
        <v>763</v>
      </c>
      <c r="E5724" t="s">
        <v>12014</v>
      </c>
      <c r="F5724" t="s">
        <v>106</v>
      </c>
      <c r="G5724" t="s">
        <v>97</v>
      </c>
      <c r="H5724" t="s">
        <v>896</v>
      </c>
      <c r="I5724" s="200">
        <v>0</v>
      </c>
      <c r="J5724" s="200"/>
      <c r="K5724" s="237">
        <v>27.77</v>
      </c>
      <c r="L5724" s="237"/>
      <c r="M5724" s="288">
        <v>0</v>
      </c>
      <c r="N5724" s="288"/>
      <c r="O5724" s="311">
        <v>0</v>
      </c>
      <c r="P5724" s="298"/>
      <c r="Q5724" s="299">
        <v>27.26</v>
      </c>
      <c r="R5724" s="299"/>
      <c r="S5724" s="300">
        <v>0</v>
      </c>
      <c r="T5724" s="301"/>
      <c r="U5724" s="246"/>
    </row>
    <row r="5725" spans="1:21" x14ac:dyDescent="0.25">
      <c r="A5725" s="294" t="s">
        <v>12015</v>
      </c>
      <c r="B5725" t="s">
        <v>761</v>
      </c>
      <c r="C5725" t="s">
        <v>762</v>
      </c>
      <c r="D5725" t="s">
        <v>763</v>
      </c>
      <c r="E5725" t="s">
        <v>12016</v>
      </c>
      <c r="F5725" t="s">
        <v>106</v>
      </c>
      <c r="G5725" t="s">
        <v>97</v>
      </c>
      <c r="H5725" t="s">
        <v>896</v>
      </c>
      <c r="I5725" s="200">
        <v>0</v>
      </c>
      <c r="J5725" s="200"/>
      <c r="K5725" s="237">
        <v>26.76</v>
      </c>
      <c r="L5725" s="237"/>
      <c r="M5725" s="288">
        <v>0</v>
      </c>
      <c r="N5725" s="288"/>
      <c r="O5725" s="311">
        <v>0</v>
      </c>
      <c r="P5725" s="298"/>
      <c r="Q5725" s="299">
        <v>26.62</v>
      </c>
      <c r="R5725" s="299"/>
      <c r="S5725" s="300">
        <v>0</v>
      </c>
      <c r="T5725" s="301"/>
      <c r="U5725" s="246"/>
    </row>
    <row r="5726" spans="1:21" x14ac:dyDescent="0.25">
      <c r="A5726" s="294" t="s">
        <v>12017</v>
      </c>
      <c r="B5726" t="s">
        <v>761</v>
      </c>
      <c r="C5726" t="s">
        <v>762</v>
      </c>
      <c r="D5726" t="s">
        <v>763</v>
      </c>
      <c r="E5726" t="s">
        <v>12018</v>
      </c>
      <c r="F5726" t="s">
        <v>106</v>
      </c>
      <c r="G5726" t="s">
        <v>97</v>
      </c>
      <c r="H5726" t="s">
        <v>833</v>
      </c>
      <c r="I5726" s="200">
        <v>91206</v>
      </c>
      <c r="J5726" s="200"/>
      <c r="K5726" s="237">
        <v>925.99</v>
      </c>
      <c r="L5726" s="237"/>
      <c r="M5726" s="288">
        <v>98.5</v>
      </c>
      <c r="N5726" s="288"/>
      <c r="O5726" s="311">
        <v>93900</v>
      </c>
      <c r="P5726" s="298"/>
      <c r="Q5726" s="299">
        <v>945.31</v>
      </c>
      <c r="R5726" s="299"/>
      <c r="S5726" s="300">
        <v>99.33</v>
      </c>
      <c r="T5726" s="301"/>
      <c r="U5726" s="246"/>
    </row>
    <row r="5727" spans="1:21" x14ac:dyDescent="0.25">
      <c r="A5727" s="294" t="s">
        <v>12019</v>
      </c>
      <c r="B5727" t="s">
        <v>761</v>
      </c>
      <c r="C5727" t="s">
        <v>762</v>
      </c>
      <c r="D5727" t="s">
        <v>763</v>
      </c>
      <c r="E5727" t="s">
        <v>12020</v>
      </c>
      <c r="F5727" t="s">
        <v>106</v>
      </c>
      <c r="G5727" t="s">
        <v>97</v>
      </c>
      <c r="H5727" t="s">
        <v>833</v>
      </c>
      <c r="I5727" s="200">
        <v>900</v>
      </c>
      <c r="J5727" s="200"/>
      <c r="K5727" s="237">
        <v>48.3</v>
      </c>
      <c r="L5727" s="237"/>
      <c r="M5727" s="288">
        <v>18.63</v>
      </c>
      <c r="N5727" s="288"/>
      <c r="O5727" s="311">
        <v>900</v>
      </c>
      <c r="P5727" s="298"/>
      <c r="Q5727" s="299">
        <v>48.48</v>
      </c>
      <c r="R5727" s="299"/>
      <c r="S5727" s="300">
        <v>18.559999999999999</v>
      </c>
      <c r="T5727" s="301"/>
      <c r="U5727" s="246"/>
    </row>
    <row r="5728" spans="1:21" x14ac:dyDescent="0.25">
      <c r="A5728" s="294" t="s">
        <v>12021</v>
      </c>
      <c r="B5728" t="s">
        <v>761</v>
      </c>
      <c r="C5728" t="s">
        <v>762</v>
      </c>
      <c r="D5728" t="s">
        <v>763</v>
      </c>
      <c r="E5728" t="s">
        <v>12022</v>
      </c>
      <c r="F5728" t="s">
        <v>106</v>
      </c>
      <c r="G5728" t="s">
        <v>97</v>
      </c>
      <c r="H5728" t="s">
        <v>833</v>
      </c>
      <c r="I5728" s="200">
        <v>74670</v>
      </c>
      <c r="J5728" s="200"/>
      <c r="K5728" s="237">
        <v>1348.06</v>
      </c>
      <c r="L5728" s="237"/>
      <c r="M5728" s="288">
        <v>55.39</v>
      </c>
      <c r="N5728" s="288"/>
      <c r="O5728" s="311">
        <v>74785</v>
      </c>
      <c r="P5728" s="298"/>
      <c r="Q5728" s="299">
        <v>1364.32</v>
      </c>
      <c r="R5728" s="299"/>
      <c r="S5728" s="300">
        <v>54.81</v>
      </c>
      <c r="T5728" s="301"/>
      <c r="U5728" s="246"/>
    </row>
    <row r="5729" spans="1:21" x14ac:dyDescent="0.25">
      <c r="A5729" s="294" t="s">
        <v>12023</v>
      </c>
      <c r="B5729" t="s">
        <v>761</v>
      </c>
      <c r="C5729" t="s">
        <v>762</v>
      </c>
      <c r="D5729" t="s">
        <v>763</v>
      </c>
      <c r="E5729" t="s">
        <v>12024</v>
      </c>
      <c r="F5729" t="s">
        <v>106</v>
      </c>
      <c r="G5729" t="s">
        <v>97</v>
      </c>
      <c r="H5729" t="s">
        <v>833</v>
      </c>
      <c r="I5729" s="200">
        <v>5307</v>
      </c>
      <c r="J5729" s="200"/>
      <c r="K5729" s="237">
        <v>69.62</v>
      </c>
      <c r="L5729" s="237"/>
      <c r="M5729" s="288">
        <v>76.23</v>
      </c>
      <c r="N5729" s="288"/>
      <c r="O5729" s="311">
        <v>5307</v>
      </c>
      <c r="P5729" s="298"/>
      <c r="Q5729" s="299">
        <v>69.3</v>
      </c>
      <c r="R5729" s="299"/>
      <c r="S5729" s="300">
        <v>76.58</v>
      </c>
      <c r="T5729" s="301"/>
      <c r="U5729" s="246"/>
    </row>
    <row r="5730" spans="1:21" x14ac:dyDescent="0.25">
      <c r="A5730" s="294" t="s">
        <v>12025</v>
      </c>
      <c r="B5730" t="s">
        <v>761</v>
      </c>
      <c r="C5730" t="s">
        <v>762</v>
      </c>
      <c r="D5730" t="s">
        <v>763</v>
      </c>
      <c r="E5730" t="s">
        <v>12026</v>
      </c>
      <c r="F5730" t="s">
        <v>106</v>
      </c>
      <c r="G5730" t="s">
        <v>97</v>
      </c>
      <c r="H5730" t="s">
        <v>1469</v>
      </c>
      <c r="I5730" s="200">
        <v>0</v>
      </c>
      <c r="J5730" s="200"/>
      <c r="K5730" s="237">
        <v>0</v>
      </c>
      <c r="L5730" s="237"/>
      <c r="M5730" s="288">
        <v>0</v>
      </c>
      <c r="N5730" s="288"/>
      <c r="O5730" s="311">
        <v>0</v>
      </c>
      <c r="P5730" s="298"/>
      <c r="Q5730" s="299">
        <v>0</v>
      </c>
      <c r="R5730" s="299"/>
      <c r="S5730" s="300">
        <v>0</v>
      </c>
      <c r="T5730" s="301"/>
      <c r="U5730" s="246"/>
    </row>
    <row r="5731" spans="1:21" x14ac:dyDescent="0.25">
      <c r="A5731" s="294" t="s">
        <v>12027</v>
      </c>
      <c r="B5731" t="s">
        <v>761</v>
      </c>
      <c r="C5731" t="s">
        <v>762</v>
      </c>
      <c r="D5731" t="s">
        <v>763</v>
      </c>
      <c r="E5731" t="s">
        <v>12028</v>
      </c>
      <c r="F5731" t="s">
        <v>106</v>
      </c>
      <c r="G5731" t="s">
        <v>97</v>
      </c>
      <c r="H5731" t="s">
        <v>833</v>
      </c>
      <c r="I5731" s="200">
        <v>9900</v>
      </c>
      <c r="J5731" s="200"/>
      <c r="K5731" s="237">
        <v>163.79</v>
      </c>
      <c r="L5731" s="237"/>
      <c r="M5731" s="288">
        <v>60.44</v>
      </c>
      <c r="N5731" s="288"/>
      <c r="O5731" s="311">
        <v>10100</v>
      </c>
      <c r="P5731" s="298"/>
      <c r="Q5731" s="299">
        <v>162.13999999999999</v>
      </c>
      <c r="R5731" s="299"/>
      <c r="S5731" s="300">
        <v>62.29</v>
      </c>
      <c r="T5731" s="301"/>
      <c r="U5731" s="246"/>
    </row>
    <row r="5732" spans="1:21" x14ac:dyDescent="0.25">
      <c r="A5732" s="294" t="s">
        <v>12029</v>
      </c>
      <c r="B5732" t="s">
        <v>761</v>
      </c>
      <c r="C5732" t="s">
        <v>762</v>
      </c>
      <c r="D5732" t="s">
        <v>763</v>
      </c>
      <c r="E5732" t="s">
        <v>12030</v>
      </c>
      <c r="F5732" t="s">
        <v>106</v>
      </c>
      <c r="G5732" t="s">
        <v>97</v>
      </c>
      <c r="H5732" t="s">
        <v>833</v>
      </c>
      <c r="I5732" s="200">
        <v>42079</v>
      </c>
      <c r="J5732" s="200"/>
      <c r="K5732" s="237">
        <v>683.35</v>
      </c>
      <c r="L5732" s="237"/>
      <c r="M5732" s="288">
        <v>61.58</v>
      </c>
      <c r="N5732" s="288"/>
      <c r="O5732" s="311">
        <v>43891</v>
      </c>
      <c r="P5732" s="298"/>
      <c r="Q5732" s="299">
        <v>698.72</v>
      </c>
      <c r="R5732" s="299"/>
      <c r="S5732" s="300">
        <v>62.82</v>
      </c>
      <c r="T5732" s="301"/>
      <c r="U5732" s="246"/>
    </row>
    <row r="5733" spans="1:21" x14ac:dyDescent="0.25">
      <c r="A5733" s="294" t="s">
        <v>12031</v>
      </c>
      <c r="B5733" t="s">
        <v>761</v>
      </c>
      <c r="C5733" t="s">
        <v>762</v>
      </c>
      <c r="D5733" t="s">
        <v>763</v>
      </c>
      <c r="E5733" t="s">
        <v>12032</v>
      </c>
      <c r="F5733" t="s">
        <v>106</v>
      </c>
      <c r="G5733" t="s">
        <v>97</v>
      </c>
      <c r="H5733" t="s">
        <v>896</v>
      </c>
      <c r="I5733" s="200">
        <v>0</v>
      </c>
      <c r="J5733" s="200"/>
      <c r="K5733" s="237">
        <v>40.58</v>
      </c>
      <c r="L5733" s="237"/>
      <c r="M5733" s="288">
        <v>0</v>
      </c>
      <c r="N5733" s="288"/>
      <c r="O5733" s="311">
        <v>0</v>
      </c>
      <c r="P5733" s="298"/>
      <c r="Q5733" s="299">
        <v>39.31</v>
      </c>
      <c r="R5733" s="299"/>
      <c r="S5733" s="300">
        <v>0</v>
      </c>
      <c r="T5733" s="301"/>
      <c r="U5733" s="246"/>
    </row>
    <row r="5734" spans="1:21" x14ac:dyDescent="0.25">
      <c r="A5734" s="294" t="s">
        <v>12033</v>
      </c>
      <c r="B5734" t="s">
        <v>761</v>
      </c>
      <c r="C5734" t="s">
        <v>762</v>
      </c>
      <c r="D5734" t="s">
        <v>763</v>
      </c>
      <c r="E5734" t="s">
        <v>12034</v>
      </c>
      <c r="F5734" t="s">
        <v>106</v>
      </c>
      <c r="G5734" t="s">
        <v>97</v>
      </c>
      <c r="H5734" t="s">
        <v>833</v>
      </c>
      <c r="I5734" s="200">
        <v>4100</v>
      </c>
      <c r="J5734" s="200"/>
      <c r="K5734" s="237">
        <v>69.319999999999993</v>
      </c>
      <c r="L5734" s="237"/>
      <c r="M5734" s="288">
        <v>59.15</v>
      </c>
      <c r="N5734" s="288"/>
      <c r="O5734" s="311">
        <v>4900</v>
      </c>
      <c r="P5734" s="298"/>
      <c r="Q5734" s="299">
        <v>68.42</v>
      </c>
      <c r="R5734" s="299"/>
      <c r="S5734" s="300">
        <v>71.62</v>
      </c>
      <c r="T5734" s="301"/>
      <c r="U5734" s="246"/>
    </row>
    <row r="5735" spans="1:21" x14ac:dyDescent="0.25">
      <c r="A5735" s="294" t="s">
        <v>12035</v>
      </c>
      <c r="B5735" t="s">
        <v>761</v>
      </c>
      <c r="C5735" t="s">
        <v>762</v>
      </c>
      <c r="D5735" t="s">
        <v>763</v>
      </c>
      <c r="E5735" t="s">
        <v>12036</v>
      </c>
      <c r="F5735" t="s">
        <v>106</v>
      </c>
      <c r="G5735" t="s">
        <v>97</v>
      </c>
      <c r="H5735" t="s">
        <v>833</v>
      </c>
      <c r="I5735" s="200">
        <v>9115</v>
      </c>
      <c r="J5735" s="200"/>
      <c r="K5735" s="237">
        <v>186.35</v>
      </c>
      <c r="L5735" s="237"/>
      <c r="M5735" s="288">
        <v>48.91</v>
      </c>
      <c r="N5735" s="288"/>
      <c r="O5735" s="311">
        <v>9500</v>
      </c>
      <c r="P5735" s="298"/>
      <c r="Q5735" s="299">
        <v>187.17</v>
      </c>
      <c r="R5735" s="299"/>
      <c r="S5735" s="300">
        <v>50.76</v>
      </c>
      <c r="T5735" s="301"/>
      <c r="U5735" s="246"/>
    </row>
    <row r="5736" spans="1:21" x14ac:dyDescent="0.25">
      <c r="A5736" s="294" t="s">
        <v>12037</v>
      </c>
      <c r="B5736" t="s">
        <v>761</v>
      </c>
      <c r="C5736" t="s">
        <v>762</v>
      </c>
      <c r="D5736" t="s">
        <v>763</v>
      </c>
      <c r="E5736" t="s">
        <v>11880</v>
      </c>
      <c r="F5736" t="s">
        <v>106</v>
      </c>
      <c r="G5736" t="s">
        <v>97</v>
      </c>
      <c r="H5736" t="s">
        <v>833</v>
      </c>
      <c r="I5736" s="200">
        <v>6050</v>
      </c>
      <c r="J5736" s="200"/>
      <c r="K5736" s="237">
        <v>146.28</v>
      </c>
      <c r="L5736" s="237"/>
      <c r="M5736" s="288">
        <v>41.36</v>
      </c>
      <c r="N5736" s="288"/>
      <c r="O5736" s="311">
        <v>5700</v>
      </c>
      <c r="P5736" s="298"/>
      <c r="Q5736" s="299">
        <v>149.1</v>
      </c>
      <c r="R5736" s="299"/>
      <c r="S5736" s="300">
        <v>38.229999999999997</v>
      </c>
      <c r="T5736" s="301"/>
      <c r="U5736" s="246"/>
    </row>
    <row r="5737" spans="1:21" x14ac:dyDescent="0.25">
      <c r="A5737" s="294" t="s">
        <v>12038</v>
      </c>
      <c r="B5737" t="s">
        <v>761</v>
      </c>
      <c r="C5737" t="s">
        <v>762</v>
      </c>
      <c r="D5737" t="s">
        <v>763</v>
      </c>
      <c r="E5737" t="s">
        <v>12039</v>
      </c>
      <c r="F5737" t="s">
        <v>106</v>
      </c>
      <c r="G5737" t="s">
        <v>97</v>
      </c>
      <c r="H5737" t="s">
        <v>833</v>
      </c>
      <c r="I5737" s="200">
        <v>3921</v>
      </c>
      <c r="J5737" s="200"/>
      <c r="K5737" s="237">
        <v>82.53</v>
      </c>
      <c r="L5737" s="237"/>
      <c r="M5737" s="288">
        <v>47.51</v>
      </c>
      <c r="N5737" s="288"/>
      <c r="O5737" s="311">
        <v>4302</v>
      </c>
      <c r="P5737" s="298"/>
      <c r="Q5737" s="299">
        <v>83.19</v>
      </c>
      <c r="R5737" s="299"/>
      <c r="S5737" s="300">
        <v>51.71</v>
      </c>
      <c r="T5737" s="301"/>
      <c r="U5737" s="246"/>
    </row>
    <row r="5738" spans="1:21" x14ac:dyDescent="0.25">
      <c r="A5738" s="294" t="s">
        <v>12040</v>
      </c>
      <c r="B5738" t="s">
        <v>761</v>
      </c>
      <c r="C5738" t="s">
        <v>762</v>
      </c>
      <c r="D5738" t="s">
        <v>763</v>
      </c>
      <c r="E5738" t="s">
        <v>12041</v>
      </c>
      <c r="F5738" t="s">
        <v>106</v>
      </c>
      <c r="G5738" t="s">
        <v>97</v>
      </c>
      <c r="H5738" t="s">
        <v>833</v>
      </c>
      <c r="I5738" s="200">
        <v>23400</v>
      </c>
      <c r="J5738" s="200"/>
      <c r="K5738" s="237">
        <v>370.97</v>
      </c>
      <c r="L5738" s="237"/>
      <c r="M5738" s="288">
        <v>63.08</v>
      </c>
      <c r="N5738" s="288"/>
      <c r="O5738" s="311">
        <v>23400</v>
      </c>
      <c r="P5738" s="298"/>
      <c r="Q5738" s="299">
        <v>369.99</v>
      </c>
      <c r="R5738" s="299"/>
      <c r="S5738" s="300">
        <v>63.24</v>
      </c>
      <c r="T5738" s="301"/>
      <c r="U5738" s="246"/>
    </row>
    <row r="5739" spans="1:21" x14ac:dyDescent="0.25">
      <c r="A5739" s="294" t="s">
        <v>12042</v>
      </c>
      <c r="B5739" t="s">
        <v>761</v>
      </c>
      <c r="C5739" t="s">
        <v>762</v>
      </c>
      <c r="D5739" t="s">
        <v>763</v>
      </c>
      <c r="E5739" t="s">
        <v>12043</v>
      </c>
      <c r="F5739" t="s">
        <v>106</v>
      </c>
      <c r="G5739" t="s">
        <v>97</v>
      </c>
      <c r="H5739" t="s">
        <v>896</v>
      </c>
      <c r="I5739" s="200">
        <v>0</v>
      </c>
      <c r="J5739" s="200"/>
      <c r="K5739" s="237">
        <v>10.95</v>
      </c>
      <c r="L5739" s="237"/>
      <c r="M5739" s="288">
        <v>0</v>
      </c>
      <c r="N5739" s="288"/>
      <c r="O5739" s="311">
        <v>0</v>
      </c>
      <c r="P5739" s="298"/>
      <c r="Q5739" s="299">
        <v>10.64</v>
      </c>
      <c r="R5739" s="299"/>
      <c r="S5739" s="300">
        <v>0</v>
      </c>
      <c r="T5739" s="301"/>
      <c r="U5739" s="246"/>
    </row>
    <row r="5740" spans="1:21" x14ac:dyDescent="0.25">
      <c r="A5740" s="294" t="s">
        <v>12044</v>
      </c>
      <c r="B5740" t="s">
        <v>761</v>
      </c>
      <c r="C5740" t="s">
        <v>762</v>
      </c>
      <c r="D5740" t="s">
        <v>763</v>
      </c>
      <c r="E5740" t="s">
        <v>12045</v>
      </c>
      <c r="F5740" t="s">
        <v>106</v>
      </c>
      <c r="G5740" t="s">
        <v>97</v>
      </c>
      <c r="H5740" t="s">
        <v>896</v>
      </c>
      <c r="I5740" s="200">
        <v>0</v>
      </c>
      <c r="J5740" s="200"/>
      <c r="K5740" s="237">
        <v>4.8099999999999996</v>
      </c>
      <c r="L5740" s="237"/>
      <c r="M5740" s="288">
        <v>0</v>
      </c>
      <c r="N5740" s="288"/>
      <c r="O5740" s="311">
        <v>0</v>
      </c>
      <c r="P5740" s="298"/>
      <c r="Q5740" s="299">
        <v>4.6100000000000003</v>
      </c>
      <c r="R5740" s="299"/>
      <c r="S5740" s="300">
        <v>0</v>
      </c>
      <c r="T5740" s="301"/>
      <c r="U5740" s="246"/>
    </row>
    <row r="5741" spans="1:21" x14ac:dyDescent="0.25">
      <c r="A5741" s="294" t="s">
        <v>12046</v>
      </c>
      <c r="B5741" t="s">
        <v>761</v>
      </c>
      <c r="C5741" t="s">
        <v>762</v>
      </c>
      <c r="D5741" t="s">
        <v>763</v>
      </c>
      <c r="E5741" t="s">
        <v>12047</v>
      </c>
      <c r="F5741" t="s">
        <v>106</v>
      </c>
      <c r="G5741" t="s">
        <v>97</v>
      </c>
      <c r="H5741" t="s">
        <v>833</v>
      </c>
      <c r="I5741" s="200">
        <v>481040</v>
      </c>
      <c r="J5741" s="200"/>
      <c r="K5741" s="237">
        <v>4528.3100000000004</v>
      </c>
      <c r="L5741" s="237"/>
      <c r="M5741" s="288">
        <v>106.23</v>
      </c>
      <c r="N5741" s="288"/>
      <c r="O5741" s="311">
        <v>511680</v>
      </c>
      <c r="P5741" s="298"/>
      <c r="Q5741" s="299">
        <v>4642.54</v>
      </c>
      <c r="R5741" s="299"/>
      <c r="S5741" s="300">
        <v>110.22</v>
      </c>
      <c r="T5741" s="301"/>
      <c r="U5741" s="246"/>
    </row>
    <row r="5742" spans="1:21" x14ac:dyDescent="0.25">
      <c r="A5742" s="294" t="s">
        <v>12048</v>
      </c>
      <c r="B5742" t="s">
        <v>761</v>
      </c>
      <c r="C5742" t="s">
        <v>762</v>
      </c>
      <c r="D5742" t="s">
        <v>763</v>
      </c>
      <c r="E5742" t="s">
        <v>12049</v>
      </c>
      <c r="F5742" t="s">
        <v>106</v>
      </c>
      <c r="G5742" t="s">
        <v>97</v>
      </c>
      <c r="H5742" t="s">
        <v>1469</v>
      </c>
      <c r="I5742" s="200">
        <v>0</v>
      </c>
      <c r="J5742" s="200"/>
      <c r="K5742" s="237">
        <v>0</v>
      </c>
      <c r="L5742" s="237"/>
      <c r="M5742" s="288">
        <v>0</v>
      </c>
      <c r="N5742" s="288"/>
      <c r="O5742" s="311">
        <v>0</v>
      </c>
      <c r="P5742" s="298"/>
      <c r="Q5742" s="299">
        <v>0</v>
      </c>
      <c r="R5742" s="299"/>
      <c r="S5742" s="300">
        <v>0</v>
      </c>
      <c r="T5742" s="301"/>
      <c r="U5742" s="246"/>
    </row>
    <row r="5743" spans="1:21" x14ac:dyDescent="0.25">
      <c r="A5743" s="294" t="s">
        <v>12050</v>
      </c>
      <c r="B5743" t="s">
        <v>761</v>
      </c>
      <c r="C5743" t="s">
        <v>762</v>
      </c>
      <c r="D5743" t="s">
        <v>763</v>
      </c>
      <c r="E5743" t="s">
        <v>12051</v>
      </c>
      <c r="F5743" t="s">
        <v>106</v>
      </c>
      <c r="G5743" t="s">
        <v>97</v>
      </c>
      <c r="H5743" t="s">
        <v>833</v>
      </c>
      <c r="I5743" s="200">
        <v>8500</v>
      </c>
      <c r="J5743" s="200"/>
      <c r="K5743" s="237">
        <v>165.05</v>
      </c>
      <c r="L5743" s="237"/>
      <c r="M5743" s="288">
        <v>51.5</v>
      </c>
      <c r="N5743" s="288"/>
      <c r="O5743" s="311">
        <v>8672</v>
      </c>
      <c r="P5743" s="298"/>
      <c r="Q5743" s="299">
        <v>168.39</v>
      </c>
      <c r="R5743" s="299"/>
      <c r="S5743" s="300">
        <v>51.5</v>
      </c>
      <c r="T5743" s="301"/>
      <c r="U5743" s="246"/>
    </row>
    <row r="5744" spans="1:21" x14ac:dyDescent="0.25">
      <c r="A5744" s="294" t="s">
        <v>12052</v>
      </c>
      <c r="B5744" t="s">
        <v>761</v>
      </c>
      <c r="C5744" t="s">
        <v>762</v>
      </c>
      <c r="D5744" t="s">
        <v>763</v>
      </c>
      <c r="E5744" t="s">
        <v>12053</v>
      </c>
      <c r="F5744" t="s">
        <v>106</v>
      </c>
      <c r="G5744" t="s">
        <v>97</v>
      </c>
      <c r="H5744" t="s">
        <v>833</v>
      </c>
      <c r="I5744" s="200">
        <v>9361</v>
      </c>
      <c r="J5744" s="200"/>
      <c r="K5744" s="237">
        <v>114.16</v>
      </c>
      <c r="L5744" s="237"/>
      <c r="M5744" s="288">
        <v>82</v>
      </c>
      <c r="N5744" s="288"/>
      <c r="O5744" s="311">
        <v>9550</v>
      </c>
      <c r="P5744" s="298"/>
      <c r="Q5744" s="299">
        <v>113.33</v>
      </c>
      <c r="R5744" s="299"/>
      <c r="S5744" s="300">
        <v>84.27</v>
      </c>
      <c r="T5744" s="301"/>
      <c r="U5744" s="246"/>
    </row>
    <row r="5745" spans="1:21" x14ac:dyDescent="0.25">
      <c r="A5745" s="294" t="s">
        <v>12054</v>
      </c>
      <c r="B5745" t="s">
        <v>761</v>
      </c>
      <c r="C5745" t="s">
        <v>762</v>
      </c>
      <c r="D5745" t="s">
        <v>763</v>
      </c>
      <c r="E5745" t="s">
        <v>12055</v>
      </c>
      <c r="F5745" t="s">
        <v>106</v>
      </c>
      <c r="G5745" t="s">
        <v>97</v>
      </c>
      <c r="H5745" t="s">
        <v>896</v>
      </c>
      <c r="I5745" s="200">
        <v>0</v>
      </c>
      <c r="J5745" s="200"/>
      <c r="K5745" s="237">
        <v>26.64</v>
      </c>
      <c r="L5745" s="237"/>
      <c r="M5745" s="288">
        <v>0</v>
      </c>
      <c r="N5745" s="288"/>
      <c r="O5745" s="311">
        <v>0</v>
      </c>
      <c r="P5745" s="298"/>
      <c r="Q5745" s="299">
        <v>29.65</v>
      </c>
      <c r="R5745" s="299"/>
      <c r="S5745" s="300">
        <v>0</v>
      </c>
      <c r="T5745" s="301"/>
      <c r="U5745" s="246"/>
    </row>
    <row r="5746" spans="1:21" x14ac:dyDescent="0.25">
      <c r="A5746" s="294" t="s">
        <v>12056</v>
      </c>
      <c r="B5746" t="s">
        <v>761</v>
      </c>
      <c r="C5746" t="s">
        <v>762</v>
      </c>
      <c r="D5746" t="s">
        <v>763</v>
      </c>
      <c r="E5746" t="s">
        <v>12057</v>
      </c>
      <c r="F5746" t="s">
        <v>106</v>
      </c>
      <c r="G5746" t="s">
        <v>97</v>
      </c>
      <c r="H5746" t="s">
        <v>896</v>
      </c>
      <c r="I5746" s="200">
        <v>0</v>
      </c>
      <c r="J5746" s="200"/>
      <c r="K5746" s="237">
        <v>11.79</v>
      </c>
      <c r="L5746" s="237"/>
      <c r="M5746" s="288">
        <v>0</v>
      </c>
      <c r="N5746" s="288"/>
      <c r="O5746" s="311">
        <v>0</v>
      </c>
      <c r="P5746" s="298"/>
      <c r="Q5746" s="299">
        <v>10.85</v>
      </c>
      <c r="R5746" s="299"/>
      <c r="S5746" s="300">
        <v>0</v>
      </c>
      <c r="T5746" s="301"/>
      <c r="U5746" s="246"/>
    </row>
    <row r="5747" spans="1:21" x14ac:dyDescent="0.25">
      <c r="A5747" s="294" t="s">
        <v>12058</v>
      </c>
      <c r="B5747" t="s">
        <v>761</v>
      </c>
      <c r="C5747" t="s">
        <v>762</v>
      </c>
      <c r="D5747" t="s">
        <v>763</v>
      </c>
      <c r="E5747" t="s">
        <v>12059</v>
      </c>
      <c r="F5747" t="s">
        <v>106</v>
      </c>
      <c r="G5747" t="s">
        <v>97</v>
      </c>
      <c r="H5747" t="s">
        <v>833</v>
      </c>
      <c r="I5747" s="200">
        <v>5400</v>
      </c>
      <c r="J5747" s="200"/>
      <c r="K5747" s="237">
        <v>185.04</v>
      </c>
      <c r="L5747" s="237"/>
      <c r="M5747" s="288">
        <v>29.18</v>
      </c>
      <c r="N5747" s="288"/>
      <c r="O5747" s="311">
        <v>5400</v>
      </c>
      <c r="P5747" s="298"/>
      <c r="Q5747" s="299">
        <v>187.95</v>
      </c>
      <c r="R5747" s="299"/>
      <c r="S5747" s="300">
        <v>28.73</v>
      </c>
      <c r="T5747" s="301"/>
      <c r="U5747" s="246"/>
    </row>
    <row r="5748" spans="1:21" x14ac:dyDescent="0.25">
      <c r="A5748" s="294" t="s">
        <v>12060</v>
      </c>
      <c r="B5748" t="s">
        <v>761</v>
      </c>
      <c r="C5748" t="s">
        <v>762</v>
      </c>
      <c r="D5748" t="s">
        <v>763</v>
      </c>
      <c r="E5748" t="s">
        <v>12061</v>
      </c>
      <c r="F5748" t="s">
        <v>106</v>
      </c>
      <c r="G5748" t="s">
        <v>97</v>
      </c>
      <c r="H5748" t="s">
        <v>896</v>
      </c>
      <c r="I5748" s="200">
        <v>0</v>
      </c>
      <c r="J5748" s="200"/>
      <c r="K5748" s="237">
        <v>61.32</v>
      </c>
      <c r="L5748" s="237"/>
      <c r="M5748" s="288">
        <v>0</v>
      </c>
      <c r="N5748" s="288"/>
      <c r="O5748" s="311">
        <v>0</v>
      </c>
      <c r="P5748" s="298"/>
      <c r="Q5748" s="299">
        <v>60.54</v>
      </c>
      <c r="R5748" s="299"/>
      <c r="S5748" s="300">
        <v>0</v>
      </c>
      <c r="T5748" s="301"/>
      <c r="U5748" s="246"/>
    </row>
    <row r="5749" spans="1:21" x14ac:dyDescent="0.25">
      <c r="A5749" s="294" t="s">
        <v>12062</v>
      </c>
      <c r="B5749" t="s">
        <v>761</v>
      </c>
      <c r="C5749" t="s">
        <v>762</v>
      </c>
      <c r="D5749" t="s">
        <v>763</v>
      </c>
      <c r="E5749" t="s">
        <v>12063</v>
      </c>
      <c r="F5749" t="s">
        <v>106</v>
      </c>
      <c r="G5749" t="s">
        <v>97</v>
      </c>
      <c r="H5749" t="s">
        <v>833</v>
      </c>
      <c r="I5749" s="200">
        <v>8900</v>
      </c>
      <c r="J5749" s="200"/>
      <c r="K5749" s="237">
        <v>78.540000000000006</v>
      </c>
      <c r="L5749" s="237"/>
      <c r="M5749" s="288">
        <v>113.32</v>
      </c>
      <c r="N5749" s="288"/>
      <c r="O5749" s="311">
        <v>8900</v>
      </c>
      <c r="P5749" s="298"/>
      <c r="Q5749" s="299">
        <v>80.33</v>
      </c>
      <c r="R5749" s="299"/>
      <c r="S5749" s="300">
        <v>110.79</v>
      </c>
      <c r="T5749" s="301"/>
      <c r="U5749" s="246"/>
    </row>
    <row r="5750" spans="1:21" x14ac:dyDescent="0.25">
      <c r="A5750" s="294" t="s">
        <v>12064</v>
      </c>
      <c r="B5750" t="s">
        <v>761</v>
      </c>
      <c r="C5750" t="s">
        <v>762</v>
      </c>
      <c r="D5750" t="s">
        <v>763</v>
      </c>
      <c r="E5750" t="s">
        <v>12065</v>
      </c>
      <c r="F5750" t="s">
        <v>106</v>
      </c>
      <c r="G5750" t="s">
        <v>97</v>
      </c>
      <c r="H5750" t="s">
        <v>833</v>
      </c>
      <c r="I5750" s="200">
        <v>7600</v>
      </c>
      <c r="J5750" s="200"/>
      <c r="K5750" s="237">
        <v>294.62</v>
      </c>
      <c r="L5750" s="237"/>
      <c r="M5750" s="288">
        <v>25.8</v>
      </c>
      <c r="N5750" s="288"/>
      <c r="O5750" s="311">
        <v>9573</v>
      </c>
      <c r="P5750" s="298"/>
      <c r="Q5750" s="299">
        <v>295.92</v>
      </c>
      <c r="R5750" s="299"/>
      <c r="S5750" s="300">
        <v>32.35</v>
      </c>
      <c r="T5750" s="301"/>
      <c r="U5750" s="246"/>
    </row>
    <row r="5751" spans="1:21" x14ac:dyDescent="0.25">
      <c r="A5751" s="294" t="s">
        <v>12066</v>
      </c>
      <c r="B5751" t="s">
        <v>761</v>
      </c>
      <c r="C5751" t="s">
        <v>762</v>
      </c>
      <c r="D5751" t="s">
        <v>763</v>
      </c>
      <c r="E5751" t="s">
        <v>12067</v>
      </c>
      <c r="F5751" t="s">
        <v>106</v>
      </c>
      <c r="G5751" t="s">
        <v>97</v>
      </c>
      <c r="H5751" t="s">
        <v>1469</v>
      </c>
      <c r="I5751" s="200">
        <v>1850</v>
      </c>
      <c r="J5751" s="200"/>
      <c r="K5751" s="237">
        <v>82.58</v>
      </c>
      <c r="L5751" s="237"/>
      <c r="M5751" s="288">
        <v>22.4</v>
      </c>
      <c r="N5751" s="288"/>
      <c r="O5751" s="311">
        <v>1850</v>
      </c>
      <c r="P5751" s="298"/>
      <c r="Q5751" s="299">
        <v>82.3</v>
      </c>
      <c r="R5751" s="299"/>
      <c r="S5751" s="300">
        <v>22.48</v>
      </c>
      <c r="T5751" s="301"/>
      <c r="U5751" s="246"/>
    </row>
    <row r="5752" spans="1:21" x14ac:dyDescent="0.25">
      <c r="A5752" s="294" t="s">
        <v>12068</v>
      </c>
      <c r="B5752" t="s">
        <v>761</v>
      </c>
      <c r="C5752" t="s">
        <v>762</v>
      </c>
      <c r="D5752" t="s">
        <v>763</v>
      </c>
      <c r="E5752" t="s">
        <v>1806</v>
      </c>
      <c r="F5752" t="s">
        <v>106</v>
      </c>
      <c r="G5752" t="s">
        <v>97</v>
      </c>
      <c r="H5752" t="s">
        <v>896</v>
      </c>
      <c r="I5752" s="200">
        <v>0</v>
      </c>
      <c r="J5752" s="200"/>
      <c r="K5752" s="237">
        <v>15.84</v>
      </c>
      <c r="L5752" s="237"/>
      <c r="M5752" s="288">
        <v>0</v>
      </c>
      <c r="N5752" s="288"/>
      <c r="O5752" s="311">
        <v>0</v>
      </c>
      <c r="P5752" s="298"/>
      <c r="Q5752" s="299">
        <v>17.670000000000002</v>
      </c>
      <c r="R5752" s="299"/>
      <c r="S5752" s="300">
        <v>0</v>
      </c>
      <c r="T5752" s="301"/>
      <c r="U5752" s="246"/>
    </row>
    <row r="5753" spans="1:21" x14ac:dyDescent="0.25">
      <c r="A5753" s="294" t="s">
        <v>12069</v>
      </c>
      <c r="B5753" t="s">
        <v>761</v>
      </c>
      <c r="C5753" t="s">
        <v>762</v>
      </c>
      <c r="D5753" t="s">
        <v>763</v>
      </c>
      <c r="E5753" t="s">
        <v>12070</v>
      </c>
      <c r="F5753" t="s">
        <v>106</v>
      </c>
      <c r="G5753" t="s">
        <v>97</v>
      </c>
      <c r="H5753" t="s">
        <v>896</v>
      </c>
      <c r="I5753" s="200">
        <v>0</v>
      </c>
      <c r="J5753" s="200"/>
      <c r="K5753" s="237">
        <v>23.84</v>
      </c>
      <c r="L5753" s="237"/>
      <c r="M5753" s="288">
        <v>0</v>
      </c>
      <c r="N5753" s="288"/>
      <c r="O5753" s="311">
        <v>0</v>
      </c>
      <c r="P5753" s="298"/>
      <c r="Q5753" s="299">
        <v>23.67</v>
      </c>
      <c r="R5753" s="299"/>
      <c r="S5753" s="300">
        <v>0</v>
      </c>
      <c r="T5753" s="301"/>
      <c r="U5753" s="246"/>
    </row>
    <row r="5754" spans="1:21" x14ac:dyDescent="0.25">
      <c r="A5754" s="294" t="s">
        <v>12071</v>
      </c>
      <c r="B5754" t="s">
        <v>761</v>
      </c>
      <c r="C5754" t="s">
        <v>762</v>
      </c>
      <c r="D5754" t="s">
        <v>763</v>
      </c>
      <c r="E5754" t="s">
        <v>12072</v>
      </c>
      <c r="F5754" t="s">
        <v>106</v>
      </c>
      <c r="G5754" t="s">
        <v>97</v>
      </c>
      <c r="H5754" t="s">
        <v>833</v>
      </c>
      <c r="I5754" s="200">
        <v>200</v>
      </c>
      <c r="J5754" s="200"/>
      <c r="K5754" s="237">
        <v>41.76</v>
      </c>
      <c r="L5754" s="237"/>
      <c r="M5754" s="288">
        <v>4.79</v>
      </c>
      <c r="N5754" s="288"/>
      <c r="O5754" s="311">
        <v>200</v>
      </c>
      <c r="P5754" s="298"/>
      <c r="Q5754" s="299">
        <v>42.61</v>
      </c>
      <c r="R5754" s="299"/>
      <c r="S5754" s="300">
        <v>4.6900000000000004</v>
      </c>
      <c r="T5754" s="301"/>
      <c r="U5754" s="246"/>
    </row>
    <row r="5755" spans="1:21" x14ac:dyDescent="0.25">
      <c r="A5755" s="294" t="s">
        <v>12073</v>
      </c>
      <c r="B5755" t="s">
        <v>761</v>
      </c>
      <c r="C5755" t="s">
        <v>762</v>
      </c>
      <c r="D5755" t="s">
        <v>763</v>
      </c>
      <c r="E5755" t="s">
        <v>12074</v>
      </c>
      <c r="F5755" t="s">
        <v>106</v>
      </c>
      <c r="G5755" t="s">
        <v>97</v>
      </c>
      <c r="H5755" t="s">
        <v>833</v>
      </c>
      <c r="I5755" s="200">
        <v>6100</v>
      </c>
      <c r="J5755" s="200"/>
      <c r="K5755" s="237">
        <v>119.85</v>
      </c>
      <c r="L5755" s="237"/>
      <c r="M5755" s="288">
        <v>50.9</v>
      </c>
      <c r="N5755" s="288"/>
      <c r="O5755" s="311">
        <v>6300</v>
      </c>
      <c r="P5755" s="298"/>
      <c r="Q5755" s="299">
        <v>119.16</v>
      </c>
      <c r="R5755" s="299"/>
      <c r="S5755" s="300">
        <v>52.87</v>
      </c>
      <c r="T5755" s="301"/>
      <c r="U5755" s="246"/>
    </row>
    <row r="5756" spans="1:21" x14ac:dyDescent="0.25">
      <c r="A5756" s="294" t="s">
        <v>12075</v>
      </c>
      <c r="B5756" t="s">
        <v>761</v>
      </c>
      <c r="C5756" t="s">
        <v>762</v>
      </c>
      <c r="D5756" t="s">
        <v>763</v>
      </c>
      <c r="E5756" t="s">
        <v>12076</v>
      </c>
      <c r="F5756" t="s">
        <v>106</v>
      </c>
      <c r="G5756" t="s">
        <v>97</v>
      </c>
      <c r="H5756" t="s">
        <v>833</v>
      </c>
      <c r="I5756" s="200">
        <v>12135</v>
      </c>
      <c r="J5756" s="200"/>
      <c r="K5756" s="237">
        <v>161.13999999999999</v>
      </c>
      <c r="L5756" s="237"/>
      <c r="M5756" s="288">
        <v>75.31</v>
      </c>
      <c r="N5756" s="288"/>
      <c r="O5756" s="311">
        <v>12900</v>
      </c>
      <c r="P5756" s="298"/>
      <c r="Q5756" s="299">
        <v>158.16</v>
      </c>
      <c r="R5756" s="299"/>
      <c r="S5756" s="300">
        <v>81.56</v>
      </c>
      <c r="T5756" s="301"/>
      <c r="U5756" s="246"/>
    </row>
    <row r="5757" spans="1:21" x14ac:dyDescent="0.25">
      <c r="A5757" s="294" t="s">
        <v>12077</v>
      </c>
      <c r="B5757" t="s">
        <v>761</v>
      </c>
      <c r="C5757" t="s">
        <v>762</v>
      </c>
      <c r="D5757" t="s">
        <v>763</v>
      </c>
      <c r="E5757" t="s">
        <v>12078</v>
      </c>
      <c r="F5757" t="s">
        <v>106</v>
      </c>
      <c r="G5757" t="s">
        <v>97</v>
      </c>
      <c r="H5757" t="s">
        <v>896</v>
      </c>
      <c r="I5757" s="200">
        <v>0</v>
      </c>
      <c r="J5757" s="200"/>
      <c r="K5757" s="237">
        <v>44.27</v>
      </c>
      <c r="L5757" s="237"/>
      <c r="M5757" s="288">
        <v>0</v>
      </c>
      <c r="N5757" s="288"/>
      <c r="O5757" s="311">
        <v>0</v>
      </c>
      <c r="P5757" s="298"/>
      <c r="Q5757" s="299">
        <v>44.71</v>
      </c>
      <c r="R5757" s="299"/>
      <c r="S5757" s="300">
        <v>0</v>
      </c>
      <c r="T5757" s="301"/>
      <c r="U5757" s="246"/>
    </row>
    <row r="5758" spans="1:21" x14ac:dyDescent="0.25">
      <c r="A5758" s="294" t="s">
        <v>12079</v>
      </c>
      <c r="B5758" t="s">
        <v>761</v>
      </c>
      <c r="C5758" t="s">
        <v>762</v>
      </c>
      <c r="D5758" t="s">
        <v>763</v>
      </c>
      <c r="E5758" t="s">
        <v>12080</v>
      </c>
      <c r="F5758" t="s">
        <v>106</v>
      </c>
      <c r="G5758" t="s">
        <v>97</v>
      </c>
      <c r="H5758" t="s">
        <v>896</v>
      </c>
      <c r="I5758" s="200">
        <v>0</v>
      </c>
      <c r="J5758" s="200"/>
      <c r="K5758" s="237">
        <v>58.69</v>
      </c>
      <c r="L5758" s="237"/>
      <c r="M5758" s="288">
        <v>0</v>
      </c>
      <c r="N5758" s="288"/>
      <c r="O5758" s="311">
        <v>0</v>
      </c>
      <c r="P5758" s="298"/>
      <c r="Q5758" s="299">
        <v>61.17</v>
      </c>
      <c r="R5758" s="299"/>
      <c r="S5758" s="300">
        <v>0</v>
      </c>
      <c r="T5758" s="301"/>
      <c r="U5758" s="246"/>
    </row>
    <row r="5759" spans="1:21" x14ac:dyDescent="0.25">
      <c r="A5759" s="294" t="s">
        <v>12081</v>
      </c>
      <c r="B5759" t="s">
        <v>761</v>
      </c>
      <c r="C5759" t="s">
        <v>762</v>
      </c>
      <c r="D5759" t="s">
        <v>763</v>
      </c>
      <c r="E5759" t="s">
        <v>12082</v>
      </c>
      <c r="F5759" t="s">
        <v>106</v>
      </c>
      <c r="G5759" t="s">
        <v>97</v>
      </c>
      <c r="H5759" t="s">
        <v>833</v>
      </c>
      <c r="I5759" s="200">
        <v>20633</v>
      </c>
      <c r="J5759" s="200"/>
      <c r="K5759" s="237">
        <v>313.54000000000002</v>
      </c>
      <c r="L5759" s="237"/>
      <c r="M5759" s="288">
        <v>65.81</v>
      </c>
      <c r="N5759" s="288"/>
      <c r="O5759" s="311">
        <v>21255</v>
      </c>
      <c r="P5759" s="298"/>
      <c r="Q5759" s="299">
        <v>323.67</v>
      </c>
      <c r="R5759" s="299"/>
      <c r="S5759" s="300">
        <v>65.67</v>
      </c>
      <c r="T5759" s="301"/>
      <c r="U5759" s="246"/>
    </row>
    <row r="5760" spans="1:21" x14ac:dyDescent="0.25">
      <c r="A5760" s="294" t="s">
        <v>12083</v>
      </c>
      <c r="B5760" t="s">
        <v>761</v>
      </c>
      <c r="C5760" t="s">
        <v>762</v>
      </c>
      <c r="D5760" t="s">
        <v>763</v>
      </c>
      <c r="E5760" t="s">
        <v>12084</v>
      </c>
      <c r="F5760" t="s">
        <v>106</v>
      </c>
      <c r="G5760" t="s">
        <v>97</v>
      </c>
      <c r="H5760" t="s">
        <v>833</v>
      </c>
      <c r="I5760" s="200">
        <v>20106</v>
      </c>
      <c r="J5760" s="200"/>
      <c r="K5760" s="237">
        <v>689.98</v>
      </c>
      <c r="L5760" s="237"/>
      <c r="M5760" s="288">
        <v>29.14</v>
      </c>
      <c r="N5760" s="288"/>
      <c r="O5760" s="311">
        <v>21116</v>
      </c>
      <c r="P5760" s="298"/>
      <c r="Q5760" s="299">
        <v>689.63</v>
      </c>
      <c r="R5760" s="299"/>
      <c r="S5760" s="300">
        <v>30.62</v>
      </c>
      <c r="T5760" s="301"/>
      <c r="U5760" s="246"/>
    </row>
    <row r="5761" spans="1:21" x14ac:dyDescent="0.25">
      <c r="A5761" s="294" t="s">
        <v>12085</v>
      </c>
      <c r="B5761" t="s">
        <v>761</v>
      </c>
      <c r="C5761" t="s">
        <v>762</v>
      </c>
      <c r="D5761" t="s">
        <v>763</v>
      </c>
      <c r="E5761" t="s">
        <v>12086</v>
      </c>
      <c r="F5761" t="s">
        <v>106</v>
      </c>
      <c r="G5761" t="s">
        <v>97</v>
      </c>
      <c r="H5761" t="s">
        <v>833</v>
      </c>
      <c r="I5761" s="200">
        <v>8900</v>
      </c>
      <c r="J5761" s="200"/>
      <c r="K5761" s="237">
        <v>166.08</v>
      </c>
      <c r="L5761" s="237"/>
      <c r="M5761" s="288">
        <v>53.59</v>
      </c>
      <c r="N5761" s="288"/>
      <c r="O5761" s="311">
        <v>9150</v>
      </c>
      <c r="P5761" s="298"/>
      <c r="Q5761" s="299">
        <v>171.34</v>
      </c>
      <c r="R5761" s="299"/>
      <c r="S5761" s="300">
        <v>53.4</v>
      </c>
      <c r="T5761" s="301"/>
      <c r="U5761" s="246"/>
    </row>
    <row r="5762" spans="1:21" x14ac:dyDescent="0.25">
      <c r="A5762" s="294" t="s">
        <v>12087</v>
      </c>
      <c r="B5762" t="s">
        <v>761</v>
      </c>
      <c r="C5762" t="s">
        <v>762</v>
      </c>
      <c r="D5762" t="s">
        <v>763</v>
      </c>
      <c r="E5762" t="s">
        <v>12088</v>
      </c>
      <c r="F5762" t="s">
        <v>106</v>
      </c>
      <c r="G5762" t="s">
        <v>97</v>
      </c>
      <c r="H5762" t="s">
        <v>833</v>
      </c>
      <c r="I5762" s="200">
        <v>1900</v>
      </c>
      <c r="J5762" s="200"/>
      <c r="K5762" s="237">
        <v>116.22</v>
      </c>
      <c r="L5762" s="237"/>
      <c r="M5762" s="288">
        <v>16.350000000000001</v>
      </c>
      <c r="N5762" s="288"/>
      <c r="O5762" s="311">
        <v>1900</v>
      </c>
      <c r="P5762" s="298"/>
      <c r="Q5762" s="299">
        <v>113.8</v>
      </c>
      <c r="R5762" s="299"/>
      <c r="S5762" s="300">
        <v>16.7</v>
      </c>
      <c r="T5762" s="301"/>
      <c r="U5762" s="246"/>
    </row>
    <row r="5763" spans="1:21" x14ac:dyDescent="0.25">
      <c r="A5763" s="294" t="s">
        <v>12089</v>
      </c>
      <c r="B5763" t="s">
        <v>761</v>
      </c>
      <c r="C5763" t="s">
        <v>762</v>
      </c>
      <c r="D5763" t="s">
        <v>763</v>
      </c>
      <c r="E5763" t="s">
        <v>12090</v>
      </c>
      <c r="F5763" t="s">
        <v>106</v>
      </c>
      <c r="G5763" t="s">
        <v>97</v>
      </c>
      <c r="H5763" t="s">
        <v>896</v>
      </c>
      <c r="I5763" s="200">
        <v>0</v>
      </c>
      <c r="J5763" s="200"/>
      <c r="K5763" s="237">
        <v>13.86</v>
      </c>
      <c r="L5763" s="237"/>
      <c r="M5763" s="288">
        <v>0</v>
      </c>
      <c r="N5763" s="288"/>
      <c r="O5763" s="311">
        <v>0</v>
      </c>
      <c r="P5763" s="298"/>
      <c r="Q5763" s="299">
        <v>14.05</v>
      </c>
      <c r="R5763" s="299"/>
      <c r="S5763" s="300">
        <v>0</v>
      </c>
      <c r="T5763" s="301"/>
      <c r="U5763" s="246"/>
    </row>
    <row r="5764" spans="1:21" x14ac:dyDescent="0.25">
      <c r="A5764" s="294" t="s">
        <v>12091</v>
      </c>
      <c r="B5764" t="s">
        <v>761</v>
      </c>
      <c r="C5764" t="s">
        <v>762</v>
      </c>
      <c r="D5764" t="s">
        <v>763</v>
      </c>
      <c r="E5764" t="s">
        <v>12092</v>
      </c>
      <c r="F5764" t="s">
        <v>106</v>
      </c>
      <c r="G5764" t="s">
        <v>97</v>
      </c>
      <c r="H5764" t="s">
        <v>833</v>
      </c>
      <c r="I5764" s="200">
        <v>3150</v>
      </c>
      <c r="J5764" s="200"/>
      <c r="K5764" s="237">
        <v>120.97</v>
      </c>
      <c r="L5764" s="237"/>
      <c r="M5764" s="288">
        <v>26.04</v>
      </c>
      <c r="N5764" s="288"/>
      <c r="O5764" s="311">
        <v>3097</v>
      </c>
      <c r="P5764" s="298"/>
      <c r="Q5764" s="299">
        <v>118.93</v>
      </c>
      <c r="R5764" s="299"/>
      <c r="S5764" s="300">
        <v>26.04</v>
      </c>
      <c r="T5764" s="301"/>
      <c r="U5764" s="246"/>
    </row>
    <row r="5765" spans="1:21" x14ac:dyDescent="0.25">
      <c r="A5765" s="294" t="s">
        <v>12093</v>
      </c>
      <c r="B5765" t="s">
        <v>761</v>
      </c>
      <c r="C5765" t="s">
        <v>762</v>
      </c>
      <c r="D5765" t="s">
        <v>763</v>
      </c>
      <c r="E5765" t="s">
        <v>12094</v>
      </c>
      <c r="F5765" t="s">
        <v>106</v>
      </c>
      <c r="G5765" t="s">
        <v>97</v>
      </c>
      <c r="H5765" t="s">
        <v>1469</v>
      </c>
      <c r="I5765" s="200">
        <v>0</v>
      </c>
      <c r="J5765" s="200"/>
      <c r="K5765" s="237">
        <v>0</v>
      </c>
      <c r="L5765" s="237"/>
      <c r="M5765" s="288">
        <v>0</v>
      </c>
      <c r="N5765" s="288"/>
      <c r="O5765" s="311">
        <v>0</v>
      </c>
      <c r="P5765" s="298"/>
      <c r="Q5765" s="299">
        <v>0</v>
      </c>
      <c r="R5765" s="299"/>
      <c r="S5765" s="300">
        <v>0</v>
      </c>
      <c r="T5765" s="301"/>
      <c r="U5765" s="246"/>
    </row>
    <row r="5766" spans="1:21" x14ac:dyDescent="0.25">
      <c r="A5766" s="294" t="s">
        <v>12095</v>
      </c>
      <c r="B5766" t="s">
        <v>761</v>
      </c>
      <c r="C5766" t="s">
        <v>762</v>
      </c>
      <c r="D5766" t="s">
        <v>763</v>
      </c>
      <c r="E5766" t="s">
        <v>6375</v>
      </c>
      <c r="F5766" t="s">
        <v>106</v>
      </c>
      <c r="G5766" t="s">
        <v>97</v>
      </c>
      <c r="H5766" t="s">
        <v>833</v>
      </c>
      <c r="I5766" s="200">
        <v>6095</v>
      </c>
      <c r="J5766" s="200"/>
      <c r="K5766" s="237">
        <v>149.94999999999999</v>
      </c>
      <c r="L5766" s="237"/>
      <c r="M5766" s="288">
        <v>40.65</v>
      </c>
      <c r="N5766" s="288"/>
      <c r="O5766" s="311">
        <v>6205</v>
      </c>
      <c r="P5766" s="298"/>
      <c r="Q5766" s="299">
        <v>150.18</v>
      </c>
      <c r="R5766" s="299"/>
      <c r="S5766" s="300">
        <v>41.32</v>
      </c>
      <c r="T5766" s="301"/>
      <c r="U5766" s="246"/>
    </row>
    <row r="5767" spans="1:21" x14ac:dyDescent="0.25">
      <c r="A5767" s="294" t="s">
        <v>12096</v>
      </c>
      <c r="B5767" t="s">
        <v>761</v>
      </c>
      <c r="C5767" t="s">
        <v>762</v>
      </c>
      <c r="D5767" t="s">
        <v>763</v>
      </c>
      <c r="E5767" t="s">
        <v>8246</v>
      </c>
      <c r="F5767" t="s">
        <v>106</v>
      </c>
      <c r="G5767" t="s">
        <v>97</v>
      </c>
      <c r="H5767" t="s">
        <v>833</v>
      </c>
      <c r="I5767" s="200">
        <v>18400</v>
      </c>
      <c r="J5767" s="200"/>
      <c r="K5767" s="237">
        <v>379.87</v>
      </c>
      <c r="L5767" s="237"/>
      <c r="M5767" s="288">
        <v>48.44</v>
      </c>
      <c r="N5767" s="288"/>
      <c r="O5767" s="311">
        <v>18400</v>
      </c>
      <c r="P5767" s="298"/>
      <c r="Q5767" s="299">
        <v>379.95</v>
      </c>
      <c r="R5767" s="299"/>
      <c r="S5767" s="300">
        <v>48.43</v>
      </c>
      <c r="T5767" s="301"/>
      <c r="U5767" s="246"/>
    </row>
    <row r="5768" spans="1:21" x14ac:dyDescent="0.25">
      <c r="A5768" s="294" t="s">
        <v>12097</v>
      </c>
      <c r="B5768" t="s">
        <v>761</v>
      </c>
      <c r="C5768" t="s">
        <v>762</v>
      </c>
      <c r="D5768" t="s">
        <v>763</v>
      </c>
      <c r="E5768" t="s">
        <v>12098</v>
      </c>
      <c r="F5768" t="s">
        <v>106</v>
      </c>
      <c r="G5768" t="s">
        <v>97</v>
      </c>
      <c r="H5768" t="s">
        <v>833</v>
      </c>
      <c r="I5768" s="200">
        <v>1650</v>
      </c>
      <c r="J5768" s="200"/>
      <c r="K5768" s="237">
        <v>80.31</v>
      </c>
      <c r="L5768" s="237"/>
      <c r="M5768" s="288">
        <v>20.55</v>
      </c>
      <c r="N5768" s="288"/>
      <c r="O5768" s="311">
        <v>1900</v>
      </c>
      <c r="P5768" s="298"/>
      <c r="Q5768" s="299">
        <v>78.48</v>
      </c>
      <c r="R5768" s="299"/>
      <c r="S5768" s="300">
        <v>24.21</v>
      </c>
      <c r="T5768" s="301"/>
      <c r="U5768" s="246"/>
    </row>
    <row r="5769" spans="1:21" x14ac:dyDescent="0.25">
      <c r="A5769" s="294" t="s">
        <v>12099</v>
      </c>
      <c r="B5769" t="s">
        <v>761</v>
      </c>
      <c r="C5769" t="s">
        <v>762</v>
      </c>
      <c r="D5769" t="s">
        <v>763</v>
      </c>
      <c r="E5769" t="s">
        <v>12100</v>
      </c>
      <c r="F5769" t="s">
        <v>106</v>
      </c>
      <c r="G5769" t="s">
        <v>97</v>
      </c>
      <c r="H5769" t="s">
        <v>896</v>
      </c>
      <c r="I5769" s="200">
        <v>0</v>
      </c>
      <c r="J5769" s="200"/>
      <c r="K5769" s="237">
        <v>39.81</v>
      </c>
      <c r="L5769" s="237"/>
      <c r="M5769" s="288">
        <v>0</v>
      </c>
      <c r="N5769" s="288"/>
      <c r="O5769" s="311">
        <v>0</v>
      </c>
      <c r="P5769" s="298"/>
      <c r="Q5769" s="299">
        <v>38.42</v>
      </c>
      <c r="R5769" s="299"/>
      <c r="S5769" s="300">
        <v>0</v>
      </c>
      <c r="T5769" s="301"/>
      <c r="U5769" s="246"/>
    </row>
    <row r="5770" spans="1:21" x14ac:dyDescent="0.25">
      <c r="A5770" s="294" t="s">
        <v>12101</v>
      </c>
      <c r="B5770" t="s">
        <v>761</v>
      </c>
      <c r="C5770" t="s">
        <v>762</v>
      </c>
      <c r="D5770" t="s">
        <v>763</v>
      </c>
      <c r="E5770" t="s">
        <v>12102</v>
      </c>
      <c r="F5770" t="s">
        <v>106</v>
      </c>
      <c r="G5770" t="s">
        <v>97</v>
      </c>
      <c r="H5770" t="s">
        <v>896</v>
      </c>
      <c r="I5770" s="200">
        <v>0</v>
      </c>
      <c r="J5770" s="200"/>
      <c r="K5770" s="237">
        <v>51.33</v>
      </c>
      <c r="L5770" s="237"/>
      <c r="M5770" s="288">
        <v>0</v>
      </c>
      <c r="N5770" s="288"/>
      <c r="O5770" s="311">
        <v>0</v>
      </c>
      <c r="P5770" s="298"/>
      <c r="Q5770" s="299">
        <v>53.09</v>
      </c>
      <c r="R5770" s="299"/>
      <c r="S5770" s="300">
        <v>0</v>
      </c>
      <c r="T5770" s="301"/>
      <c r="U5770" s="246"/>
    </row>
    <row r="5771" spans="1:21" x14ac:dyDescent="0.25">
      <c r="A5771" s="294" t="s">
        <v>12103</v>
      </c>
      <c r="B5771" t="s">
        <v>761</v>
      </c>
      <c r="C5771" t="s">
        <v>762</v>
      </c>
      <c r="D5771" t="s">
        <v>763</v>
      </c>
      <c r="E5771" t="s">
        <v>12104</v>
      </c>
      <c r="F5771" t="s">
        <v>106</v>
      </c>
      <c r="G5771" t="s">
        <v>97</v>
      </c>
      <c r="H5771" t="s">
        <v>833</v>
      </c>
      <c r="I5771" s="200">
        <v>126380</v>
      </c>
      <c r="J5771" s="200"/>
      <c r="K5771" s="237">
        <v>1237.8699999999999</v>
      </c>
      <c r="L5771" s="237"/>
      <c r="M5771" s="288">
        <v>102.09</v>
      </c>
      <c r="N5771" s="288"/>
      <c r="O5771" s="311">
        <v>128923</v>
      </c>
      <c r="P5771" s="298"/>
      <c r="Q5771" s="299">
        <v>1231.96</v>
      </c>
      <c r="R5771" s="299"/>
      <c r="S5771" s="300">
        <v>104.65</v>
      </c>
      <c r="T5771" s="301"/>
      <c r="U5771" s="246"/>
    </row>
    <row r="5772" spans="1:21" x14ac:dyDescent="0.25">
      <c r="A5772" s="294" t="s">
        <v>12105</v>
      </c>
      <c r="B5772" t="s">
        <v>761</v>
      </c>
      <c r="C5772" t="s">
        <v>762</v>
      </c>
      <c r="D5772" t="s">
        <v>763</v>
      </c>
      <c r="E5772" t="s">
        <v>12106</v>
      </c>
      <c r="F5772" t="s">
        <v>106</v>
      </c>
      <c r="G5772" t="s">
        <v>97</v>
      </c>
      <c r="H5772" t="s">
        <v>1469</v>
      </c>
      <c r="I5772" s="200">
        <v>8900</v>
      </c>
      <c r="J5772" s="200"/>
      <c r="K5772" s="237">
        <v>239.68</v>
      </c>
      <c r="L5772" s="237"/>
      <c r="M5772" s="288">
        <v>37.130000000000003</v>
      </c>
      <c r="N5772" s="288"/>
      <c r="O5772" s="311">
        <v>9400</v>
      </c>
      <c r="P5772" s="298"/>
      <c r="Q5772" s="299">
        <v>240.83</v>
      </c>
      <c r="R5772" s="299"/>
      <c r="S5772" s="300">
        <v>39.03</v>
      </c>
      <c r="T5772" s="301"/>
      <c r="U5772" s="246"/>
    </row>
    <row r="5773" spans="1:21" x14ac:dyDescent="0.25">
      <c r="A5773" s="294" t="s">
        <v>12107</v>
      </c>
      <c r="B5773" t="s">
        <v>761</v>
      </c>
      <c r="C5773" t="s">
        <v>762</v>
      </c>
      <c r="D5773" t="s">
        <v>763</v>
      </c>
      <c r="E5773" t="s">
        <v>12108</v>
      </c>
      <c r="F5773" t="s">
        <v>106</v>
      </c>
      <c r="G5773" t="s">
        <v>97</v>
      </c>
      <c r="H5773" t="s">
        <v>833</v>
      </c>
      <c r="I5773" s="200">
        <v>17900</v>
      </c>
      <c r="J5773" s="200"/>
      <c r="K5773" s="237">
        <v>707.59</v>
      </c>
      <c r="L5773" s="237"/>
      <c r="M5773" s="288">
        <v>25.3</v>
      </c>
      <c r="N5773" s="288"/>
      <c r="O5773" s="311">
        <v>17900</v>
      </c>
      <c r="P5773" s="298"/>
      <c r="Q5773" s="299">
        <v>706.7</v>
      </c>
      <c r="R5773" s="299"/>
      <c r="S5773" s="300">
        <v>25.33</v>
      </c>
      <c r="T5773" s="301"/>
      <c r="U5773" s="246"/>
    </row>
    <row r="5774" spans="1:21" x14ac:dyDescent="0.25">
      <c r="A5774" s="294" t="s">
        <v>12109</v>
      </c>
      <c r="B5774" t="s">
        <v>761</v>
      </c>
      <c r="C5774" t="s">
        <v>762</v>
      </c>
      <c r="D5774" t="s">
        <v>763</v>
      </c>
      <c r="E5774" t="s">
        <v>4432</v>
      </c>
      <c r="F5774" t="s">
        <v>106</v>
      </c>
      <c r="G5774" t="s">
        <v>97</v>
      </c>
      <c r="H5774" t="s">
        <v>833</v>
      </c>
      <c r="I5774" s="200">
        <v>14430</v>
      </c>
      <c r="J5774" s="200"/>
      <c r="K5774" s="237">
        <v>432.02</v>
      </c>
      <c r="L5774" s="237"/>
      <c r="M5774" s="288">
        <v>33.4</v>
      </c>
      <c r="N5774" s="288"/>
      <c r="O5774" s="311">
        <v>14863</v>
      </c>
      <c r="P5774" s="298"/>
      <c r="Q5774" s="299">
        <v>435.17</v>
      </c>
      <c r="R5774" s="299"/>
      <c r="S5774" s="300">
        <v>34.15</v>
      </c>
      <c r="T5774" s="301"/>
      <c r="U5774" s="246"/>
    </row>
    <row r="5775" spans="1:21" x14ac:dyDescent="0.25">
      <c r="A5775" s="294" t="s">
        <v>12110</v>
      </c>
      <c r="B5775" t="s">
        <v>761</v>
      </c>
      <c r="C5775" t="s">
        <v>762</v>
      </c>
      <c r="D5775" t="s">
        <v>763</v>
      </c>
      <c r="E5775" t="s">
        <v>12111</v>
      </c>
      <c r="F5775" t="s">
        <v>106</v>
      </c>
      <c r="G5775" t="s">
        <v>97</v>
      </c>
      <c r="H5775" t="s">
        <v>833</v>
      </c>
      <c r="I5775" s="200">
        <v>155815</v>
      </c>
      <c r="J5775" s="200"/>
      <c r="K5775" s="237">
        <v>1391.88</v>
      </c>
      <c r="L5775" s="237"/>
      <c r="M5775" s="288">
        <v>111.95</v>
      </c>
      <c r="N5775" s="288"/>
      <c r="O5775" s="311">
        <v>170660</v>
      </c>
      <c r="P5775" s="298"/>
      <c r="Q5775" s="299">
        <v>1458.42</v>
      </c>
      <c r="R5775" s="299"/>
      <c r="S5775" s="300">
        <v>117.02</v>
      </c>
      <c r="T5775" s="301"/>
      <c r="U5775" s="246"/>
    </row>
    <row r="5776" spans="1:21" x14ac:dyDescent="0.25">
      <c r="A5776" s="294" t="s">
        <v>12112</v>
      </c>
      <c r="B5776" t="s">
        <v>761</v>
      </c>
      <c r="C5776" t="s">
        <v>762</v>
      </c>
      <c r="D5776" t="s">
        <v>763</v>
      </c>
      <c r="E5776" t="s">
        <v>12113</v>
      </c>
      <c r="F5776" t="s">
        <v>106</v>
      </c>
      <c r="G5776" t="s">
        <v>97</v>
      </c>
      <c r="H5776" t="s">
        <v>833</v>
      </c>
      <c r="I5776" s="200">
        <v>11900</v>
      </c>
      <c r="J5776" s="200"/>
      <c r="K5776" s="237">
        <v>232.84</v>
      </c>
      <c r="L5776" s="237"/>
      <c r="M5776" s="288">
        <v>51.11</v>
      </c>
      <c r="N5776" s="288"/>
      <c r="O5776" s="311">
        <v>11900</v>
      </c>
      <c r="P5776" s="298"/>
      <c r="Q5776" s="299">
        <v>227.58</v>
      </c>
      <c r="R5776" s="299"/>
      <c r="S5776" s="300">
        <v>52.29</v>
      </c>
      <c r="T5776" s="301"/>
      <c r="U5776" s="246"/>
    </row>
    <row r="5777" spans="1:21" x14ac:dyDescent="0.25">
      <c r="A5777" s="294" t="s">
        <v>12114</v>
      </c>
      <c r="B5777" t="s">
        <v>761</v>
      </c>
      <c r="C5777" t="s">
        <v>762</v>
      </c>
      <c r="D5777" t="s">
        <v>763</v>
      </c>
      <c r="E5777" t="s">
        <v>12115</v>
      </c>
      <c r="F5777" t="s">
        <v>106</v>
      </c>
      <c r="G5777" t="s">
        <v>97</v>
      </c>
      <c r="H5777" t="s">
        <v>1469</v>
      </c>
      <c r="I5777" s="200">
        <v>0</v>
      </c>
      <c r="J5777" s="200"/>
      <c r="K5777" s="237">
        <v>0</v>
      </c>
      <c r="L5777" s="237"/>
      <c r="M5777" s="288">
        <v>0</v>
      </c>
      <c r="N5777" s="288"/>
      <c r="O5777" s="311">
        <v>0</v>
      </c>
      <c r="P5777" s="298"/>
      <c r="Q5777" s="299">
        <v>0</v>
      </c>
      <c r="R5777" s="299"/>
      <c r="S5777" s="300">
        <v>0</v>
      </c>
      <c r="T5777" s="301"/>
      <c r="U5777" s="246"/>
    </row>
    <row r="5778" spans="1:21" x14ac:dyDescent="0.25">
      <c r="A5778" s="294" t="s">
        <v>12116</v>
      </c>
      <c r="B5778" t="s">
        <v>761</v>
      </c>
      <c r="C5778" t="s">
        <v>762</v>
      </c>
      <c r="D5778" t="s">
        <v>763</v>
      </c>
      <c r="E5778" t="s">
        <v>12117</v>
      </c>
      <c r="F5778" t="s">
        <v>106</v>
      </c>
      <c r="G5778" t="s">
        <v>97</v>
      </c>
      <c r="H5778" t="s">
        <v>833</v>
      </c>
      <c r="I5778" s="200">
        <v>16400</v>
      </c>
      <c r="J5778" s="200"/>
      <c r="K5778" s="237">
        <v>136.44</v>
      </c>
      <c r="L5778" s="237"/>
      <c r="M5778" s="288">
        <v>120.2</v>
      </c>
      <c r="N5778" s="288"/>
      <c r="O5778" s="311">
        <v>16895</v>
      </c>
      <c r="P5778" s="298"/>
      <c r="Q5778" s="299">
        <v>135.61000000000001</v>
      </c>
      <c r="R5778" s="299"/>
      <c r="S5778" s="300">
        <v>124.59</v>
      </c>
      <c r="T5778" s="301"/>
      <c r="U5778" s="246"/>
    </row>
    <row r="5779" spans="1:21" x14ac:dyDescent="0.25">
      <c r="A5779" s="294" t="s">
        <v>12118</v>
      </c>
      <c r="B5779" t="s">
        <v>761</v>
      </c>
      <c r="C5779" t="s">
        <v>762</v>
      </c>
      <c r="D5779" t="s">
        <v>763</v>
      </c>
      <c r="E5779" t="s">
        <v>12119</v>
      </c>
      <c r="F5779" t="s">
        <v>106</v>
      </c>
      <c r="G5779" t="s">
        <v>97</v>
      </c>
      <c r="H5779" t="s">
        <v>833</v>
      </c>
      <c r="I5779" s="200">
        <v>2700</v>
      </c>
      <c r="J5779" s="200"/>
      <c r="K5779" s="237">
        <v>140.37</v>
      </c>
      <c r="L5779" s="237"/>
      <c r="M5779" s="288">
        <v>19.23</v>
      </c>
      <c r="N5779" s="288"/>
      <c r="O5779" s="311">
        <v>2700</v>
      </c>
      <c r="P5779" s="298"/>
      <c r="Q5779" s="299">
        <v>142.06</v>
      </c>
      <c r="R5779" s="299"/>
      <c r="S5779" s="300">
        <v>19.010000000000002</v>
      </c>
      <c r="T5779" s="301"/>
      <c r="U5779" s="246"/>
    </row>
    <row r="5780" spans="1:21" x14ac:dyDescent="0.25">
      <c r="A5780" s="294" t="s">
        <v>12120</v>
      </c>
      <c r="B5780" t="s">
        <v>761</v>
      </c>
      <c r="C5780" t="s">
        <v>762</v>
      </c>
      <c r="D5780" t="s">
        <v>763</v>
      </c>
      <c r="E5780" t="s">
        <v>12121</v>
      </c>
      <c r="F5780" t="s">
        <v>106</v>
      </c>
      <c r="G5780" t="s">
        <v>97</v>
      </c>
      <c r="H5780" t="s">
        <v>896</v>
      </c>
      <c r="I5780" s="200">
        <v>0</v>
      </c>
      <c r="J5780" s="200"/>
      <c r="K5780" s="237">
        <v>20.059999999999999</v>
      </c>
      <c r="L5780" s="237"/>
      <c r="M5780" s="288">
        <v>0</v>
      </c>
      <c r="N5780" s="288"/>
      <c r="O5780" s="311">
        <v>0</v>
      </c>
      <c r="P5780" s="298"/>
      <c r="Q5780" s="299">
        <v>20.52</v>
      </c>
      <c r="R5780" s="299"/>
      <c r="S5780" s="300">
        <v>0</v>
      </c>
      <c r="T5780" s="301"/>
      <c r="U5780" s="246"/>
    </row>
    <row r="5781" spans="1:21" x14ac:dyDescent="0.25">
      <c r="A5781" s="294" t="s">
        <v>12122</v>
      </c>
      <c r="B5781" t="s">
        <v>761</v>
      </c>
      <c r="C5781" t="s">
        <v>762</v>
      </c>
      <c r="D5781" t="s">
        <v>763</v>
      </c>
      <c r="E5781" t="s">
        <v>12123</v>
      </c>
      <c r="F5781" t="s">
        <v>106</v>
      </c>
      <c r="G5781" t="s">
        <v>97</v>
      </c>
      <c r="H5781" t="s">
        <v>896</v>
      </c>
      <c r="I5781" s="200">
        <v>0</v>
      </c>
      <c r="J5781" s="200"/>
      <c r="K5781" s="237">
        <v>80.42</v>
      </c>
      <c r="L5781" s="237"/>
      <c r="M5781" s="288">
        <v>0</v>
      </c>
      <c r="N5781" s="288"/>
      <c r="O5781" s="311">
        <v>0</v>
      </c>
      <c r="P5781" s="298"/>
      <c r="Q5781" s="299">
        <v>80.930000000000007</v>
      </c>
      <c r="R5781" s="299"/>
      <c r="S5781" s="300">
        <v>0</v>
      </c>
      <c r="T5781" s="301"/>
      <c r="U5781" s="246"/>
    </row>
    <row r="5782" spans="1:21" x14ac:dyDescent="0.25">
      <c r="A5782" s="294" t="s">
        <v>12124</v>
      </c>
      <c r="B5782" t="s">
        <v>761</v>
      </c>
      <c r="C5782" t="s">
        <v>762</v>
      </c>
      <c r="D5782" t="s">
        <v>763</v>
      </c>
      <c r="E5782" t="s">
        <v>12125</v>
      </c>
      <c r="F5782" t="s">
        <v>106</v>
      </c>
      <c r="G5782" t="s">
        <v>97</v>
      </c>
      <c r="H5782" t="s">
        <v>833</v>
      </c>
      <c r="I5782" s="200">
        <v>16900</v>
      </c>
      <c r="J5782" s="200"/>
      <c r="K5782" s="237">
        <v>343.9</v>
      </c>
      <c r="L5782" s="237"/>
      <c r="M5782" s="288">
        <v>49.14</v>
      </c>
      <c r="N5782" s="288"/>
      <c r="O5782" s="311">
        <v>17900</v>
      </c>
      <c r="P5782" s="298"/>
      <c r="Q5782" s="299">
        <v>347.42</v>
      </c>
      <c r="R5782" s="299"/>
      <c r="S5782" s="300">
        <v>51.52</v>
      </c>
      <c r="T5782" s="301"/>
      <c r="U5782" s="246"/>
    </row>
    <row r="5783" spans="1:21" x14ac:dyDescent="0.25">
      <c r="A5783" s="294" t="s">
        <v>12126</v>
      </c>
      <c r="B5783" t="s">
        <v>761</v>
      </c>
      <c r="C5783" t="s">
        <v>762</v>
      </c>
      <c r="D5783" t="s">
        <v>763</v>
      </c>
      <c r="E5783" t="s">
        <v>12127</v>
      </c>
      <c r="F5783" t="s">
        <v>106</v>
      </c>
      <c r="G5783" t="s">
        <v>97</v>
      </c>
      <c r="H5783" t="s">
        <v>896</v>
      </c>
      <c r="I5783" s="200">
        <v>0</v>
      </c>
      <c r="J5783" s="200"/>
      <c r="K5783" s="237">
        <v>46.2</v>
      </c>
      <c r="L5783" s="237"/>
      <c r="M5783" s="288">
        <v>0</v>
      </c>
      <c r="N5783" s="288"/>
      <c r="O5783" s="311">
        <v>0</v>
      </c>
      <c r="P5783" s="298"/>
      <c r="Q5783" s="299">
        <v>47.62</v>
      </c>
      <c r="R5783" s="299"/>
      <c r="S5783" s="300">
        <v>0</v>
      </c>
      <c r="T5783" s="301"/>
      <c r="U5783" s="246"/>
    </row>
    <row r="5784" spans="1:21" x14ac:dyDescent="0.25">
      <c r="A5784" s="294" t="s">
        <v>12128</v>
      </c>
      <c r="B5784" t="s">
        <v>761</v>
      </c>
      <c r="C5784" t="s">
        <v>762</v>
      </c>
      <c r="D5784" t="s">
        <v>763</v>
      </c>
      <c r="E5784" t="s">
        <v>12129</v>
      </c>
      <c r="F5784" t="s">
        <v>106</v>
      </c>
      <c r="G5784" t="s">
        <v>97</v>
      </c>
      <c r="H5784" t="s">
        <v>833</v>
      </c>
      <c r="I5784" s="200">
        <v>900</v>
      </c>
      <c r="J5784" s="200"/>
      <c r="K5784" s="237">
        <v>48.92</v>
      </c>
      <c r="L5784" s="237"/>
      <c r="M5784" s="288">
        <v>18.399999999999999</v>
      </c>
      <c r="N5784" s="288"/>
      <c r="O5784" s="311">
        <v>800</v>
      </c>
      <c r="P5784" s="298"/>
      <c r="Q5784" s="299">
        <v>48.35</v>
      </c>
      <c r="R5784" s="299"/>
      <c r="S5784" s="300">
        <v>16.55</v>
      </c>
      <c r="T5784" s="301"/>
      <c r="U5784" s="246"/>
    </row>
    <row r="5785" spans="1:21" x14ac:dyDescent="0.25">
      <c r="A5785" s="294" t="s">
        <v>12130</v>
      </c>
      <c r="B5785" t="s">
        <v>761</v>
      </c>
      <c r="C5785" t="s">
        <v>762</v>
      </c>
      <c r="D5785" t="s">
        <v>763</v>
      </c>
      <c r="E5785" t="s">
        <v>12131</v>
      </c>
      <c r="F5785" t="s">
        <v>106</v>
      </c>
      <c r="G5785" t="s">
        <v>97</v>
      </c>
      <c r="H5785" t="s">
        <v>833</v>
      </c>
      <c r="I5785" s="200">
        <v>5250</v>
      </c>
      <c r="J5785" s="200"/>
      <c r="K5785" s="237">
        <v>206.65</v>
      </c>
      <c r="L5785" s="237"/>
      <c r="M5785" s="288">
        <v>25.41</v>
      </c>
      <c r="N5785" s="288"/>
      <c r="O5785" s="311">
        <v>7560</v>
      </c>
      <c r="P5785" s="298"/>
      <c r="Q5785" s="299">
        <v>205.1</v>
      </c>
      <c r="R5785" s="299"/>
      <c r="S5785" s="300">
        <v>36.86</v>
      </c>
      <c r="T5785" s="301"/>
      <c r="U5785" s="246"/>
    </row>
    <row r="5786" spans="1:21" x14ac:dyDescent="0.25">
      <c r="A5786" s="294" t="s">
        <v>12132</v>
      </c>
      <c r="B5786" t="s">
        <v>761</v>
      </c>
      <c r="C5786" t="s">
        <v>762</v>
      </c>
      <c r="D5786" t="s">
        <v>763</v>
      </c>
      <c r="E5786" t="s">
        <v>12133</v>
      </c>
      <c r="F5786" t="s">
        <v>106</v>
      </c>
      <c r="G5786" t="s">
        <v>97</v>
      </c>
      <c r="H5786" t="s">
        <v>833</v>
      </c>
      <c r="I5786" s="200">
        <v>1900</v>
      </c>
      <c r="J5786" s="200"/>
      <c r="K5786" s="237">
        <v>89.78</v>
      </c>
      <c r="L5786" s="237"/>
      <c r="M5786" s="288">
        <v>21.16</v>
      </c>
      <c r="N5786" s="288"/>
      <c r="O5786" s="311">
        <v>1900</v>
      </c>
      <c r="P5786" s="298"/>
      <c r="Q5786" s="299">
        <v>88.88</v>
      </c>
      <c r="R5786" s="299"/>
      <c r="S5786" s="300">
        <v>21.38</v>
      </c>
      <c r="T5786" s="301"/>
      <c r="U5786" s="246"/>
    </row>
    <row r="5787" spans="1:21" x14ac:dyDescent="0.25">
      <c r="A5787" s="294" t="s">
        <v>12134</v>
      </c>
      <c r="B5787" t="s">
        <v>761</v>
      </c>
      <c r="C5787" t="s">
        <v>762</v>
      </c>
      <c r="D5787" t="s">
        <v>763</v>
      </c>
      <c r="E5787" t="s">
        <v>12135</v>
      </c>
      <c r="F5787" t="s">
        <v>106</v>
      </c>
      <c r="G5787" t="s">
        <v>97</v>
      </c>
      <c r="H5787" t="s">
        <v>833</v>
      </c>
      <c r="I5787" s="200">
        <v>5150</v>
      </c>
      <c r="J5787" s="200"/>
      <c r="K5787" s="237">
        <v>106.64</v>
      </c>
      <c r="L5787" s="237"/>
      <c r="M5787" s="288">
        <v>48.29</v>
      </c>
      <c r="N5787" s="288"/>
      <c r="O5787" s="311">
        <v>6725</v>
      </c>
      <c r="P5787" s="298"/>
      <c r="Q5787" s="299">
        <v>108.71</v>
      </c>
      <c r="R5787" s="299"/>
      <c r="S5787" s="300">
        <v>61.86</v>
      </c>
      <c r="T5787" s="301"/>
      <c r="U5787" s="246"/>
    </row>
    <row r="5788" spans="1:21" x14ac:dyDescent="0.25">
      <c r="A5788" s="294" t="s">
        <v>12136</v>
      </c>
      <c r="B5788" t="s">
        <v>761</v>
      </c>
      <c r="C5788" t="s">
        <v>762</v>
      </c>
      <c r="D5788" t="s">
        <v>763</v>
      </c>
      <c r="E5788" t="s">
        <v>12137</v>
      </c>
      <c r="F5788" t="s">
        <v>106</v>
      </c>
      <c r="G5788" t="s">
        <v>97</v>
      </c>
      <c r="H5788" t="s">
        <v>896</v>
      </c>
      <c r="I5788" s="200">
        <v>0</v>
      </c>
      <c r="J5788" s="200"/>
      <c r="K5788" s="237">
        <v>26.3</v>
      </c>
      <c r="L5788" s="237"/>
      <c r="M5788" s="288">
        <v>0</v>
      </c>
      <c r="N5788" s="288"/>
      <c r="O5788" s="311">
        <v>0</v>
      </c>
      <c r="P5788" s="298"/>
      <c r="Q5788" s="299">
        <v>27.29</v>
      </c>
      <c r="R5788" s="299"/>
      <c r="S5788" s="300">
        <v>0</v>
      </c>
      <c r="T5788" s="301"/>
      <c r="U5788" s="246"/>
    </row>
    <row r="5789" spans="1:21" x14ac:dyDescent="0.25">
      <c r="A5789" s="294" t="s">
        <v>12138</v>
      </c>
      <c r="B5789" t="s">
        <v>761</v>
      </c>
      <c r="C5789" t="s">
        <v>762</v>
      </c>
      <c r="D5789" t="s">
        <v>763</v>
      </c>
      <c r="E5789" t="s">
        <v>12139</v>
      </c>
      <c r="F5789" t="s">
        <v>106</v>
      </c>
      <c r="G5789" t="s">
        <v>97</v>
      </c>
      <c r="H5789" t="s">
        <v>896</v>
      </c>
      <c r="I5789" s="200">
        <v>0</v>
      </c>
      <c r="J5789" s="200"/>
      <c r="K5789" s="237">
        <v>19.3</v>
      </c>
      <c r="L5789" s="237"/>
      <c r="M5789" s="288">
        <v>0</v>
      </c>
      <c r="N5789" s="288"/>
      <c r="O5789" s="311">
        <v>0</v>
      </c>
      <c r="P5789" s="298"/>
      <c r="Q5789" s="299">
        <v>18.32</v>
      </c>
      <c r="R5789" s="299"/>
      <c r="S5789" s="300">
        <v>0</v>
      </c>
      <c r="T5789" s="301"/>
      <c r="U5789" s="246"/>
    </row>
    <row r="5790" spans="1:21" x14ac:dyDescent="0.25">
      <c r="A5790" s="294" t="s">
        <v>12140</v>
      </c>
      <c r="B5790" t="s">
        <v>761</v>
      </c>
      <c r="C5790" t="s">
        <v>762</v>
      </c>
      <c r="D5790" t="s">
        <v>763</v>
      </c>
      <c r="E5790" t="s">
        <v>12141</v>
      </c>
      <c r="F5790" t="s">
        <v>106</v>
      </c>
      <c r="G5790" t="s">
        <v>97</v>
      </c>
      <c r="H5790" t="s">
        <v>833</v>
      </c>
      <c r="I5790" s="200">
        <v>8150</v>
      </c>
      <c r="J5790" s="200"/>
      <c r="K5790" s="237">
        <v>327.72</v>
      </c>
      <c r="L5790" s="237"/>
      <c r="M5790" s="288">
        <v>24.87</v>
      </c>
      <c r="N5790" s="288"/>
      <c r="O5790" s="311">
        <v>8400</v>
      </c>
      <c r="P5790" s="298"/>
      <c r="Q5790" s="299">
        <v>328.79</v>
      </c>
      <c r="R5790" s="299"/>
      <c r="S5790" s="300">
        <v>25.55</v>
      </c>
      <c r="T5790" s="301"/>
      <c r="U5790" s="246"/>
    </row>
    <row r="5791" spans="1:21" x14ac:dyDescent="0.25">
      <c r="A5791" s="294" t="s">
        <v>12142</v>
      </c>
      <c r="B5791" t="s">
        <v>761</v>
      </c>
      <c r="C5791" t="s">
        <v>762</v>
      </c>
      <c r="D5791" t="s">
        <v>763</v>
      </c>
      <c r="E5791" t="s">
        <v>12143</v>
      </c>
      <c r="F5791" t="s">
        <v>106</v>
      </c>
      <c r="G5791" t="s">
        <v>97</v>
      </c>
      <c r="H5791" t="s">
        <v>833</v>
      </c>
      <c r="I5791" s="200">
        <v>650</v>
      </c>
      <c r="J5791" s="200"/>
      <c r="K5791" s="237">
        <v>43.02</v>
      </c>
      <c r="L5791" s="237"/>
      <c r="M5791" s="288">
        <v>15.11</v>
      </c>
      <c r="N5791" s="288"/>
      <c r="O5791" s="311">
        <v>650</v>
      </c>
      <c r="P5791" s="298"/>
      <c r="Q5791" s="299">
        <v>46.69</v>
      </c>
      <c r="R5791" s="299"/>
      <c r="S5791" s="300">
        <v>13.92</v>
      </c>
      <c r="T5791" s="301"/>
      <c r="U5791" s="246"/>
    </row>
    <row r="5792" spans="1:21" x14ac:dyDescent="0.25">
      <c r="A5792" s="294" t="s">
        <v>12144</v>
      </c>
      <c r="B5792" t="s">
        <v>761</v>
      </c>
      <c r="C5792" t="s">
        <v>762</v>
      </c>
      <c r="D5792" t="s">
        <v>763</v>
      </c>
      <c r="E5792" t="s">
        <v>12145</v>
      </c>
      <c r="F5792" t="s">
        <v>106</v>
      </c>
      <c r="G5792" t="s">
        <v>97</v>
      </c>
      <c r="H5792" t="s">
        <v>833</v>
      </c>
      <c r="I5792" s="200">
        <v>2272</v>
      </c>
      <c r="J5792" s="200"/>
      <c r="K5792" s="237">
        <v>112.4</v>
      </c>
      <c r="L5792" s="237"/>
      <c r="M5792" s="288">
        <v>20.21</v>
      </c>
      <c r="N5792" s="288"/>
      <c r="O5792" s="311">
        <v>1900</v>
      </c>
      <c r="P5792" s="298"/>
      <c r="Q5792" s="299">
        <v>114.85</v>
      </c>
      <c r="R5792" s="299"/>
      <c r="S5792" s="300">
        <v>16.54</v>
      </c>
      <c r="T5792" s="301"/>
      <c r="U5792" s="246"/>
    </row>
    <row r="5793" spans="1:21" x14ac:dyDescent="0.25">
      <c r="A5793" s="294" t="s">
        <v>12146</v>
      </c>
      <c r="B5793" t="s">
        <v>761</v>
      </c>
      <c r="C5793" t="s">
        <v>762</v>
      </c>
      <c r="D5793" t="s">
        <v>763</v>
      </c>
      <c r="E5793" t="s">
        <v>12147</v>
      </c>
      <c r="F5793" t="s">
        <v>106</v>
      </c>
      <c r="G5793" t="s">
        <v>97</v>
      </c>
      <c r="H5793" t="s">
        <v>833</v>
      </c>
      <c r="I5793" s="200">
        <v>3700</v>
      </c>
      <c r="J5793" s="200"/>
      <c r="K5793" s="237">
        <v>63.49</v>
      </c>
      <c r="L5793" s="237"/>
      <c r="M5793" s="288">
        <v>58.28</v>
      </c>
      <c r="N5793" s="288"/>
      <c r="O5793" s="311">
        <v>3700</v>
      </c>
      <c r="P5793" s="298"/>
      <c r="Q5793" s="299">
        <v>63.39</v>
      </c>
      <c r="R5793" s="299"/>
      <c r="S5793" s="300">
        <v>58.37</v>
      </c>
      <c r="T5793" s="301"/>
      <c r="U5793" s="246"/>
    </row>
    <row r="5794" spans="1:21" x14ac:dyDescent="0.25">
      <c r="A5794" s="294" t="s">
        <v>12148</v>
      </c>
      <c r="B5794" t="s">
        <v>761</v>
      </c>
      <c r="C5794" t="s">
        <v>762</v>
      </c>
      <c r="D5794" t="s">
        <v>763</v>
      </c>
      <c r="E5794" t="s">
        <v>12149</v>
      </c>
      <c r="F5794" t="s">
        <v>106</v>
      </c>
      <c r="G5794" t="s">
        <v>97</v>
      </c>
      <c r="H5794" t="s">
        <v>833</v>
      </c>
      <c r="I5794" s="200">
        <v>150</v>
      </c>
      <c r="J5794" s="200"/>
      <c r="K5794" s="237">
        <v>16.940000000000001</v>
      </c>
      <c r="L5794" s="237"/>
      <c r="M5794" s="288">
        <v>8.85</v>
      </c>
      <c r="N5794" s="288"/>
      <c r="O5794" s="311">
        <v>150</v>
      </c>
      <c r="P5794" s="298"/>
      <c r="Q5794" s="299">
        <v>16.88</v>
      </c>
      <c r="R5794" s="299"/>
      <c r="S5794" s="300">
        <v>8.89</v>
      </c>
      <c r="T5794" s="301"/>
      <c r="U5794" s="246"/>
    </row>
    <row r="5795" spans="1:21" x14ac:dyDescent="0.25">
      <c r="A5795" s="294" t="s">
        <v>12150</v>
      </c>
      <c r="B5795" t="s">
        <v>761</v>
      </c>
      <c r="C5795" t="s">
        <v>762</v>
      </c>
      <c r="D5795" t="s">
        <v>763</v>
      </c>
      <c r="E5795" t="s">
        <v>12151</v>
      </c>
      <c r="F5795" t="s">
        <v>106</v>
      </c>
      <c r="G5795" t="s">
        <v>97</v>
      </c>
      <c r="H5795" t="s">
        <v>833</v>
      </c>
      <c r="I5795" s="200">
        <v>185400</v>
      </c>
      <c r="J5795" s="200"/>
      <c r="K5795" s="237">
        <v>1345.89</v>
      </c>
      <c r="L5795" s="237"/>
      <c r="M5795" s="288">
        <v>137.75</v>
      </c>
      <c r="N5795" s="288"/>
      <c r="O5795" s="311">
        <v>195980</v>
      </c>
      <c r="P5795" s="298"/>
      <c r="Q5795" s="299">
        <v>1381.29</v>
      </c>
      <c r="R5795" s="299"/>
      <c r="S5795" s="300">
        <v>141.88</v>
      </c>
      <c r="T5795" s="301"/>
      <c r="U5795" s="246"/>
    </row>
    <row r="5796" spans="1:21" x14ac:dyDescent="0.25">
      <c r="A5796" s="294" t="s">
        <v>12152</v>
      </c>
      <c r="B5796" t="s">
        <v>761</v>
      </c>
      <c r="C5796" t="s">
        <v>762</v>
      </c>
      <c r="D5796" t="s">
        <v>763</v>
      </c>
      <c r="E5796" t="s">
        <v>12153</v>
      </c>
      <c r="F5796" t="s">
        <v>106</v>
      </c>
      <c r="G5796" t="s">
        <v>97</v>
      </c>
      <c r="H5796" t="s">
        <v>833</v>
      </c>
      <c r="I5796" s="200">
        <v>7272</v>
      </c>
      <c r="J5796" s="200"/>
      <c r="K5796" s="237">
        <v>353.95</v>
      </c>
      <c r="L5796" s="237"/>
      <c r="M5796" s="288">
        <v>20.55</v>
      </c>
      <c r="N5796" s="288"/>
      <c r="O5796" s="311">
        <v>6900</v>
      </c>
      <c r="P5796" s="298"/>
      <c r="Q5796" s="299">
        <v>360.12</v>
      </c>
      <c r="R5796" s="299"/>
      <c r="S5796" s="300">
        <v>19.16</v>
      </c>
      <c r="T5796" s="301"/>
      <c r="U5796" s="246"/>
    </row>
    <row r="5797" spans="1:21" x14ac:dyDescent="0.25">
      <c r="A5797" s="294" t="s">
        <v>12154</v>
      </c>
      <c r="B5797" t="s">
        <v>761</v>
      </c>
      <c r="C5797" t="s">
        <v>762</v>
      </c>
      <c r="D5797" t="s">
        <v>763</v>
      </c>
      <c r="E5797" t="s">
        <v>12155</v>
      </c>
      <c r="F5797" t="s">
        <v>106</v>
      </c>
      <c r="G5797" t="s">
        <v>97</v>
      </c>
      <c r="H5797" t="s">
        <v>833</v>
      </c>
      <c r="I5797" s="200">
        <v>23198</v>
      </c>
      <c r="J5797" s="200"/>
      <c r="K5797" s="237">
        <v>335.63</v>
      </c>
      <c r="L5797" s="237"/>
      <c r="M5797" s="288">
        <v>69.12</v>
      </c>
      <c r="N5797" s="288"/>
      <c r="O5797" s="311">
        <v>25327</v>
      </c>
      <c r="P5797" s="298"/>
      <c r="Q5797" s="299">
        <v>337.55</v>
      </c>
      <c r="R5797" s="299"/>
      <c r="S5797" s="300">
        <v>75.03</v>
      </c>
      <c r="T5797" s="301"/>
      <c r="U5797" s="246"/>
    </row>
    <row r="5798" spans="1:21" x14ac:dyDescent="0.25">
      <c r="A5798" s="294" t="s">
        <v>12156</v>
      </c>
      <c r="B5798" t="s">
        <v>761</v>
      </c>
      <c r="C5798" t="s">
        <v>762</v>
      </c>
      <c r="D5798" t="s">
        <v>763</v>
      </c>
      <c r="E5798" t="s">
        <v>12157</v>
      </c>
      <c r="F5798" t="s">
        <v>106</v>
      </c>
      <c r="G5798" t="s">
        <v>97</v>
      </c>
      <c r="H5798" t="s">
        <v>833</v>
      </c>
      <c r="I5798" s="200">
        <v>51800</v>
      </c>
      <c r="J5798" s="200"/>
      <c r="K5798" s="237">
        <v>1160.46</v>
      </c>
      <c r="L5798" s="237"/>
      <c r="M5798" s="288">
        <v>44.64</v>
      </c>
      <c r="N5798" s="288"/>
      <c r="O5798" s="311">
        <v>54200</v>
      </c>
      <c r="P5798" s="298"/>
      <c r="Q5798" s="299">
        <v>1161.29</v>
      </c>
      <c r="R5798" s="299"/>
      <c r="S5798" s="300">
        <v>46.67</v>
      </c>
      <c r="T5798" s="301"/>
      <c r="U5798" s="246"/>
    </row>
    <row r="5799" spans="1:21" x14ac:dyDescent="0.25">
      <c r="A5799" s="294" t="s">
        <v>12158</v>
      </c>
      <c r="B5799" t="s">
        <v>761</v>
      </c>
      <c r="C5799" t="s">
        <v>762</v>
      </c>
      <c r="D5799" t="s">
        <v>763</v>
      </c>
      <c r="E5799" t="s">
        <v>12159</v>
      </c>
      <c r="F5799" t="s">
        <v>106</v>
      </c>
      <c r="G5799" t="s">
        <v>97</v>
      </c>
      <c r="H5799" t="s">
        <v>833</v>
      </c>
      <c r="I5799" s="200">
        <v>8900</v>
      </c>
      <c r="J5799" s="200"/>
      <c r="K5799" s="237">
        <v>212.48</v>
      </c>
      <c r="L5799" s="237"/>
      <c r="M5799" s="288">
        <v>41.89</v>
      </c>
      <c r="N5799" s="288"/>
      <c r="O5799" s="311">
        <v>10400</v>
      </c>
      <c r="P5799" s="298"/>
      <c r="Q5799" s="299">
        <v>214.22</v>
      </c>
      <c r="R5799" s="299"/>
      <c r="S5799" s="300">
        <v>48.55</v>
      </c>
      <c r="T5799" s="301"/>
      <c r="U5799" s="246"/>
    </row>
    <row r="5800" spans="1:21" x14ac:dyDescent="0.25">
      <c r="A5800" s="294" t="s">
        <v>12160</v>
      </c>
      <c r="B5800" t="s">
        <v>761</v>
      </c>
      <c r="C5800" t="s">
        <v>762</v>
      </c>
      <c r="D5800" t="s">
        <v>763</v>
      </c>
      <c r="E5800" t="s">
        <v>12161</v>
      </c>
      <c r="F5800" t="s">
        <v>106</v>
      </c>
      <c r="G5800" t="s">
        <v>97</v>
      </c>
      <c r="H5800" t="s">
        <v>896</v>
      </c>
      <c r="I5800" s="200">
        <v>0</v>
      </c>
      <c r="J5800" s="200"/>
      <c r="K5800" s="237">
        <v>80.75</v>
      </c>
      <c r="L5800" s="237"/>
      <c r="M5800" s="288">
        <v>0</v>
      </c>
      <c r="N5800" s="288"/>
      <c r="O5800" s="311">
        <v>0</v>
      </c>
      <c r="P5800" s="298"/>
      <c r="Q5800" s="299">
        <v>81.93</v>
      </c>
      <c r="R5800" s="299"/>
      <c r="S5800" s="300">
        <v>0</v>
      </c>
      <c r="T5800" s="301"/>
      <c r="U5800" s="246"/>
    </row>
    <row r="5801" spans="1:21" x14ac:dyDescent="0.25">
      <c r="A5801" s="294" t="s">
        <v>12162</v>
      </c>
      <c r="B5801" t="s">
        <v>761</v>
      </c>
      <c r="C5801" t="s">
        <v>762</v>
      </c>
      <c r="D5801" t="s">
        <v>763</v>
      </c>
      <c r="E5801" t="s">
        <v>12163</v>
      </c>
      <c r="F5801" t="s">
        <v>106</v>
      </c>
      <c r="G5801" t="s">
        <v>97</v>
      </c>
      <c r="H5801" t="s">
        <v>896</v>
      </c>
      <c r="I5801" s="200">
        <v>0</v>
      </c>
      <c r="J5801" s="200"/>
      <c r="K5801" s="237">
        <v>13.55</v>
      </c>
      <c r="L5801" s="237"/>
      <c r="M5801" s="288">
        <v>0</v>
      </c>
      <c r="N5801" s="288"/>
      <c r="O5801" s="311">
        <v>0</v>
      </c>
      <c r="P5801" s="298"/>
      <c r="Q5801" s="299">
        <v>13.89</v>
      </c>
      <c r="R5801" s="299"/>
      <c r="S5801" s="300">
        <v>0</v>
      </c>
      <c r="T5801" s="301"/>
      <c r="U5801" s="246"/>
    </row>
    <row r="5802" spans="1:21" x14ac:dyDescent="0.25">
      <c r="A5802" s="294" t="s">
        <v>12164</v>
      </c>
      <c r="B5802" t="s">
        <v>761</v>
      </c>
      <c r="C5802" t="s">
        <v>762</v>
      </c>
      <c r="D5802" t="s">
        <v>763</v>
      </c>
      <c r="E5802" t="s">
        <v>12165</v>
      </c>
      <c r="F5802" t="s">
        <v>106</v>
      </c>
      <c r="G5802" t="s">
        <v>97</v>
      </c>
      <c r="H5802" t="s">
        <v>896</v>
      </c>
      <c r="I5802" s="200">
        <v>0</v>
      </c>
      <c r="J5802" s="200"/>
      <c r="K5802" s="237">
        <v>17.350000000000001</v>
      </c>
      <c r="L5802" s="237"/>
      <c r="M5802" s="288">
        <v>0</v>
      </c>
      <c r="N5802" s="288"/>
      <c r="O5802" s="311">
        <v>0</v>
      </c>
      <c r="P5802" s="298"/>
      <c r="Q5802" s="299">
        <v>17.16</v>
      </c>
      <c r="R5802" s="299"/>
      <c r="S5802" s="300">
        <v>0</v>
      </c>
      <c r="T5802" s="301"/>
      <c r="U5802" s="246"/>
    </row>
    <row r="5803" spans="1:21" x14ac:dyDescent="0.25">
      <c r="A5803" s="294" t="s">
        <v>12166</v>
      </c>
      <c r="B5803" t="s">
        <v>761</v>
      </c>
      <c r="C5803" t="s">
        <v>762</v>
      </c>
      <c r="D5803" t="s">
        <v>763</v>
      </c>
      <c r="E5803" t="s">
        <v>12167</v>
      </c>
      <c r="F5803" t="s">
        <v>106</v>
      </c>
      <c r="G5803" t="s">
        <v>97</v>
      </c>
      <c r="H5803" t="s">
        <v>896</v>
      </c>
      <c r="I5803" s="200">
        <v>0</v>
      </c>
      <c r="J5803" s="200"/>
      <c r="K5803" s="237">
        <v>31.26</v>
      </c>
      <c r="L5803" s="237"/>
      <c r="M5803" s="288">
        <v>0</v>
      </c>
      <c r="N5803" s="288"/>
      <c r="O5803" s="311">
        <v>0</v>
      </c>
      <c r="P5803" s="298"/>
      <c r="Q5803" s="299">
        <v>30.96</v>
      </c>
      <c r="R5803" s="299"/>
      <c r="S5803" s="300">
        <v>0</v>
      </c>
      <c r="T5803" s="301"/>
      <c r="U5803" s="246"/>
    </row>
    <row r="5804" spans="1:21" x14ac:dyDescent="0.25">
      <c r="A5804" s="294" t="s">
        <v>12168</v>
      </c>
      <c r="B5804" t="s">
        <v>761</v>
      </c>
      <c r="C5804" t="s">
        <v>762</v>
      </c>
      <c r="D5804" t="s">
        <v>763</v>
      </c>
      <c r="E5804" t="s">
        <v>12169</v>
      </c>
      <c r="F5804" t="s">
        <v>106</v>
      </c>
      <c r="G5804" t="s">
        <v>97</v>
      </c>
      <c r="H5804" t="s">
        <v>833</v>
      </c>
      <c r="I5804" s="200">
        <v>2550</v>
      </c>
      <c r="J5804" s="200"/>
      <c r="K5804" s="237">
        <v>90.64</v>
      </c>
      <c r="L5804" s="237"/>
      <c r="M5804" s="288">
        <v>28.13</v>
      </c>
      <c r="N5804" s="288"/>
      <c r="O5804" s="311">
        <v>2900</v>
      </c>
      <c r="P5804" s="298"/>
      <c r="Q5804" s="299">
        <v>90.31</v>
      </c>
      <c r="R5804" s="299"/>
      <c r="S5804" s="300">
        <v>32.11</v>
      </c>
      <c r="T5804" s="301"/>
      <c r="U5804" s="246"/>
    </row>
    <row r="5805" spans="1:21" x14ac:dyDescent="0.25">
      <c r="A5805" s="294" t="s">
        <v>12170</v>
      </c>
      <c r="B5805" t="s">
        <v>761</v>
      </c>
      <c r="C5805" t="s">
        <v>762</v>
      </c>
      <c r="D5805" t="s">
        <v>763</v>
      </c>
      <c r="E5805" t="s">
        <v>11212</v>
      </c>
      <c r="F5805" t="s">
        <v>106</v>
      </c>
      <c r="G5805" t="s">
        <v>97</v>
      </c>
      <c r="H5805" t="s">
        <v>896</v>
      </c>
      <c r="I5805" s="200">
        <v>0</v>
      </c>
      <c r="J5805" s="200"/>
      <c r="K5805" s="237">
        <v>24.65</v>
      </c>
      <c r="L5805" s="237"/>
      <c r="M5805" s="288">
        <v>0</v>
      </c>
      <c r="N5805" s="288"/>
      <c r="O5805" s="311">
        <v>0</v>
      </c>
      <c r="P5805" s="298"/>
      <c r="Q5805" s="299">
        <v>25.06</v>
      </c>
      <c r="R5805" s="299"/>
      <c r="S5805" s="300">
        <v>0</v>
      </c>
      <c r="T5805" s="301"/>
      <c r="U5805" s="246"/>
    </row>
    <row r="5806" spans="1:21" x14ac:dyDescent="0.25">
      <c r="A5806" s="294" t="s">
        <v>12171</v>
      </c>
      <c r="B5806" t="s">
        <v>761</v>
      </c>
      <c r="C5806" t="s">
        <v>762</v>
      </c>
      <c r="D5806" t="s">
        <v>763</v>
      </c>
      <c r="E5806" t="s">
        <v>12172</v>
      </c>
      <c r="F5806" t="s">
        <v>106</v>
      </c>
      <c r="G5806" t="s">
        <v>97</v>
      </c>
      <c r="H5806" t="s">
        <v>896</v>
      </c>
      <c r="I5806" s="200">
        <v>0</v>
      </c>
      <c r="J5806" s="200"/>
      <c r="K5806" s="237">
        <v>35.19</v>
      </c>
      <c r="L5806" s="237"/>
      <c r="M5806" s="288">
        <v>0</v>
      </c>
      <c r="N5806" s="288"/>
      <c r="O5806" s="311">
        <v>0</v>
      </c>
      <c r="P5806" s="298"/>
      <c r="Q5806" s="299">
        <v>34.700000000000003</v>
      </c>
      <c r="R5806" s="299"/>
      <c r="S5806" s="300">
        <v>0</v>
      </c>
      <c r="T5806" s="301"/>
      <c r="U5806" s="246"/>
    </row>
    <row r="5807" spans="1:21" x14ac:dyDescent="0.25">
      <c r="A5807" s="294" t="s">
        <v>12173</v>
      </c>
      <c r="B5807" t="s">
        <v>761</v>
      </c>
      <c r="C5807" t="s">
        <v>762</v>
      </c>
      <c r="D5807" t="s">
        <v>763</v>
      </c>
      <c r="E5807" t="s">
        <v>12174</v>
      </c>
      <c r="F5807" t="s">
        <v>106</v>
      </c>
      <c r="G5807" t="s">
        <v>97</v>
      </c>
      <c r="H5807" t="s">
        <v>833</v>
      </c>
      <c r="I5807" s="200">
        <v>6300</v>
      </c>
      <c r="J5807" s="200"/>
      <c r="K5807" s="237">
        <v>206.74</v>
      </c>
      <c r="L5807" s="237"/>
      <c r="M5807" s="288">
        <v>30.47</v>
      </c>
      <c r="N5807" s="288"/>
      <c r="O5807" s="311">
        <v>6620</v>
      </c>
      <c r="P5807" s="298"/>
      <c r="Q5807" s="299">
        <v>207.13</v>
      </c>
      <c r="R5807" s="299"/>
      <c r="S5807" s="300">
        <v>31.96</v>
      </c>
      <c r="T5807" s="301"/>
      <c r="U5807" s="246"/>
    </row>
    <row r="5808" spans="1:21" x14ac:dyDescent="0.25">
      <c r="A5808" s="294" t="s">
        <v>12175</v>
      </c>
      <c r="B5808" t="s">
        <v>761</v>
      </c>
      <c r="C5808" t="s">
        <v>762</v>
      </c>
      <c r="D5808" t="s">
        <v>763</v>
      </c>
      <c r="E5808" t="s">
        <v>12176</v>
      </c>
      <c r="F5808" t="s">
        <v>106</v>
      </c>
      <c r="G5808" t="s">
        <v>97</v>
      </c>
      <c r="H5808" t="s">
        <v>833</v>
      </c>
      <c r="I5808" s="200">
        <v>2987</v>
      </c>
      <c r="J5808" s="200"/>
      <c r="K5808" s="237">
        <v>86.84</v>
      </c>
      <c r="L5808" s="237"/>
      <c r="M5808" s="288">
        <v>34.4</v>
      </c>
      <c r="N5808" s="288"/>
      <c r="O5808" s="311">
        <v>3167</v>
      </c>
      <c r="P5808" s="298"/>
      <c r="Q5808" s="299">
        <v>92.06</v>
      </c>
      <c r="R5808" s="299"/>
      <c r="S5808" s="300">
        <v>34.4</v>
      </c>
      <c r="T5808" s="301"/>
      <c r="U5808" s="246"/>
    </row>
    <row r="5809" spans="1:21" x14ac:dyDescent="0.25">
      <c r="A5809" s="294" t="s">
        <v>12177</v>
      </c>
      <c r="B5809" t="s">
        <v>761</v>
      </c>
      <c r="C5809" t="s">
        <v>762</v>
      </c>
      <c r="D5809" t="s">
        <v>763</v>
      </c>
      <c r="E5809" t="s">
        <v>12178</v>
      </c>
      <c r="F5809" t="s">
        <v>106</v>
      </c>
      <c r="G5809" t="s">
        <v>97</v>
      </c>
      <c r="H5809" t="s">
        <v>833</v>
      </c>
      <c r="I5809" s="200">
        <v>600</v>
      </c>
      <c r="J5809" s="200"/>
      <c r="K5809" s="237">
        <v>56.08</v>
      </c>
      <c r="L5809" s="237"/>
      <c r="M5809" s="288">
        <v>10.7</v>
      </c>
      <c r="N5809" s="288"/>
      <c r="O5809" s="311">
        <v>650</v>
      </c>
      <c r="P5809" s="298"/>
      <c r="Q5809" s="299">
        <v>56.44</v>
      </c>
      <c r="R5809" s="299"/>
      <c r="S5809" s="300">
        <v>11.52</v>
      </c>
      <c r="T5809" s="301"/>
      <c r="U5809" s="246"/>
    </row>
    <row r="5810" spans="1:21" x14ac:dyDescent="0.25">
      <c r="A5810" s="294" t="s">
        <v>12179</v>
      </c>
      <c r="B5810" t="s">
        <v>761</v>
      </c>
      <c r="C5810" t="s">
        <v>762</v>
      </c>
      <c r="D5810" t="s">
        <v>763</v>
      </c>
      <c r="E5810" t="s">
        <v>12180</v>
      </c>
      <c r="F5810" t="s">
        <v>106</v>
      </c>
      <c r="G5810" t="s">
        <v>97</v>
      </c>
      <c r="H5810" t="s">
        <v>1469</v>
      </c>
      <c r="I5810" s="200">
        <v>0</v>
      </c>
      <c r="J5810" s="200"/>
      <c r="K5810" s="237">
        <v>0</v>
      </c>
      <c r="L5810" s="237"/>
      <c r="M5810" s="288">
        <v>0</v>
      </c>
      <c r="N5810" s="288"/>
      <c r="O5810" s="311">
        <v>0</v>
      </c>
      <c r="P5810" s="298"/>
      <c r="Q5810" s="299">
        <v>0</v>
      </c>
      <c r="R5810" s="299"/>
      <c r="S5810" s="300">
        <v>0</v>
      </c>
      <c r="T5810" s="301"/>
      <c r="U5810" s="246"/>
    </row>
    <row r="5811" spans="1:21" x14ac:dyDescent="0.25">
      <c r="A5811" s="294" t="s">
        <v>12181</v>
      </c>
      <c r="B5811" t="s">
        <v>761</v>
      </c>
      <c r="C5811" t="s">
        <v>762</v>
      </c>
      <c r="D5811" t="s">
        <v>763</v>
      </c>
      <c r="E5811" t="s">
        <v>12182</v>
      </c>
      <c r="F5811" t="s">
        <v>106</v>
      </c>
      <c r="G5811" t="s">
        <v>97</v>
      </c>
      <c r="H5811" t="s">
        <v>896</v>
      </c>
      <c r="I5811" s="200">
        <v>0</v>
      </c>
      <c r="J5811" s="200"/>
      <c r="K5811" s="237">
        <v>34.89</v>
      </c>
      <c r="L5811" s="237"/>
      <c r="M5811" s="288">
        <v>0</v>
      </c>
      <c r="N5811" s="288"/>
      <c r="O5811" s="311">
        <v>0</v>
      </c>
      <c r="P5811" s="298"/>
      <c r="Q5811" s="299">
        <v>36.03</v>
      </c>
      <c r="R5811" s="299"/>
      <c r="S5811" s="300">
        <v>0</v>
      </c>
      <c r="T5811" s="301"/>
      <c r="U5811" s="246"/>
    </row>
    <row r="5812" spans="1:21" x14ac:dyDescent="0.25">
      <c r="A5812" s="294" t="s">
        <v>12183</v>
      </c>
      <c r="B5812" t="s">
        <v>761</v>
      </c>
      <c r="C5812" t="s">
        <v>762</v>
      </c>
      <c r="D5812" t="s">
        <v>763</v>
      </c>
      <c r="E5812" t="s">
        <v>12184</v>
      </c>
      <c r="F5812" t="s">
        <v>106</v>
      </c>
      <c r="G5812" t="s">
        <v>97</v>
      </c>
      <c r="H5812" t="s">
        <v>833</v>
      </c>
      <c r="I5812" s="200">
        <v>4600</v>
      </c>
      <c r="J5812" s="200"/>
      <c r="K5812" s="237">
        <v>118.53</v>
      </c>
      <c r="L5812" s="237"/>
      <c r="M5812" s="288">
        <v>38.81</v>
      </c>
      <c r="N5812" s="288"/>
      <c r="O5812" s="311">
        <v>4900</v>
      </c>
      <c r="P5812" s="298"/>
      <c r="Q5812" s="299">
        <v>121.59</v>
      </c>
      <c r="R5812" s="299"/>
      <c r="S5812" s="300">
        <v>40.299999999999997</v>
      </c>
      <c r="T5812" s="301"/>
      <c r="U5812" s="246"/>
    </row>
    <row r="5813" spans="1:21" x14ac:dyDescent="0.25">
      <c r="A5813" s="294" t="s">
        <v>12185</v>
      </c>
      <c r="B5813" t="s">
        <v>761</v>
      </c>
      <c r="C5813" t="s">
        <v>762</v>
      </c>
      <c r="D5813" t="s">
        <v>763</v>
      </c>
      <c r="E5813" t="s">
        <v>12186</v>
      </c>
      <c r="F5813" t="s">
        <v>106</v>
      </c>
      <c r="G5813" t="s">
        <v>97</v>
      </c>
      <c r="H5813" t="s">
        <v>833</v>
      </c>
      <c r="I5813" s="200">
        <v>27470</v>
      </c>
      <c r="J5813" s="200"/>
      <c r="K5813" s="237">
        <v>491.63</v>
      </c>
      <c r="L5813" s="237"/>
      <c r="M5813" s="288">
        <v>55.88</v>
      </c>
      <c r="N5813" s="288"/>
      <c r="O5813" s="311">
        <v>28021</v>
      </c>
      <c r="P5813" s="298"/>
      <c r="Q5813" s="299">
        <v>500.5</v>
      </c>
      <c r="R5813" s="299"/>
      <c r="S5813" s="300">
        <v>55.99</v>
      </c>
      <c r="T5813" s="301"/>
      <c r="U5813" s="246"/>
    </row>
    <row r="5814" spans="1:21" x14ac:dyDescent="0.25">
      <c r="A5814" s="294" t="s">
        <v>12187</v>
      </c>
      <c r="B5814" t="s">
        <v>761</v>
      </c>
      <c r="C5814" t="s">
        <v>762</v>
      </c>
      <c r="D5814" t="s">
        <v>763</v>
      </c>
      <c r="E5814" t="s">
        <v>12188</v>
      </c>
      <c r="F5814" t="s">
        <v>106</v>
      </c>
      <c r="G5814" t="s">
        <v>97</v>
      </c>
      <c r="H5814" t="s">
        <v>833</v>
      </c>
      <c r="I5814" s="200">
        <v>26800</v>
      </c>
      <c r="J5814" s="200"/>
      <c r="K5814" s="237">
        <v>697.85</v>
      </c>
      <c r="L5814" s="237"/>
      <c r="M5814" s="288">
        <v>38.4</v>
      </c>
      <c r="N5814" s="288"/>
      <c r="O5814" s="311">
        <v>26800</v>
      </c>
      <c r="P5814" s="298"/>
      <c r="Q5814" s="299">
        <v>696.35</v>
      </c>
      <c r="R5814" s="299"/>
      <c r="S5814" s="300">
        <v>38.49</v>
      </c>
      <c r="T5814" s="301"/>
      <c r="U5814" s="246"/>
    </row>
    <row r="5815" spans="1:21" x14ac:dyDescent="0.25">
      <c r="A5815" s="294" t="s">
        <v>12189</v>
      </c>
      <c r="B5815" t="s">
        <v>761</v>
      </c>
      <c r="C5815" t="s">
        <v>762</v>
      </c>
      <c r="D5815" t="s">
        <v>763</v>
      </c>
      <c r="E5815" t="s">
        <v>12190</v>
      </c>
      <c r="F5815" t="s">
        <v>106</v>
      </c>
      <c r="G5815" t="s">
        <v>97</v>
      </c>
      <c r="H5815" t="s">
        <v>833</v>
      </c>
      <c r="I5815" s="200">
        <v>5900</v>
      </c>
      <c r="J5815" s="200"/>
      <c r="K5815" s="237">
        <v>93.09</v>
      </c>
      <c r="L5815" s="237"/>
      <c r="M5815" s="288">
        <v>63.38</v>
      </c>
      <c r="N5815" s="288"/>
      <c r="O5815" s="311">
        <v>6100</v>
      </c>
      <c r="P5815" s="298"/>
      <c r="Q5815" s="299">
        <v>90.7</v>
      </c>
      <c r="R5815" s="299"/>
      <c r="S5815" s="300">
        <v>67.25</v>
      </c>
      <c r="T5815" s="301"/>
      <c r="U5815" s="246"/>
    </row>
    <row r="5816" spans="1:21" x14ac:dyDescent="0.25">
      <c r="A5816" s="294" t="s">
        <v>12191</v>
      </c>
      <c r="B5816" t="s">
        <v>761</v>
      </c>
      <c r="C5816" t="s">
        <v>762</v>
      </c>
      <c r="D5816" t="s">
        <v>763</v>
      </c>
      <c r="E5816" t="s">
        <v>12192</v>
      </c>
      <c r="F5816" t="s">
        <v>106</v>
      </c>
      <c r="G5816" t="s">
        <v>97</v>
      </c>
      <c r="H5816" t="s">
        <v>896</v>
      </c>
      <c r="I5816" s="200">
        <v>0</v>
      </c>
      <c r="J5816" s="200"/>
      <c r="K5816" s="237">
        <v>45.93</v>
      </c>
      <c r="L5816" s="237"/>
      <c r="M5816" s="288">
        <v>0</v>
      </c>
      <c r="N5816" s="288"/>
      <c r="O5816" s="311">
        <v>0</v>
      </c>
      <c r="P5816" s="298"/>
      <c r="Q5816" s="299">
        <v>50.37</v>
      </c>
      <c r="R5816" s="299"/>
      <c r="S5816" s="300">
        <v>0</v>
      </c>
      <c r="T5816" s="301"/>
      <c r="U5816" s="246"/>
    </row>
    <row r="5817" spans="1:21" x14ac:dyDescent="0.25">
      <c r="A5817" s="294" t="s">
        <v>12193</v>
      </c>
      <c r="B5817" t="s">
        <v>761</v>
      </c>
      <c r="C5817" t="s">
        <v>762</v>
      </c>
      <c r="D5817" t="s">
        <v>763</v>
      </c>
      <c r="E5817" t="s">
        <v>12194</v>
      </c>
      <c r="F5817" t="s">
        <v>106</v>
      </c>
      <c r="G5817" t="s">
        <v>97</v>
      </c>
      <c r="H5817" t="s">
        <v>833</v>
      </c>
      <c r="I5817" s="200">
        <v>11000</v>
      </c>
      <c r="J5817" s="200"/>
      <c r="K5817" s="237">
        <v>266.92</v>
      </c>
      <c r="L5817" s="237"/>
      <c r="M5817" s="288">
        <v>41.21</v>
      </c>
      <c r="N5817" s="288"/>
      <c r="O5817" s="311">
        <v>11400</v>
      </c>
      <c r="P5817" s="298"/>
      <c r="Q5817" s="299">
        <v>265.20999999999998</v>
      </c>
      <c r="R5817" s="299"/>
      <c r="S5817" s="300">
        <v>42.98</v>
      </c>
      <c r="T5817" s="301"/>
      <c r="U5817" s="246"/>
    </row>
    <row r="5818" spans="1:21" x14ac:dyDescent="0.25">
      <c r="A5818" s="294" t="s">
        <v>12195</v>
      </c>
      <c r="B5818" t="s">
        <v>761</v>
      </c>
      <c r="C5818" t="s">
        <v>762</v>
      </c>
      <c r="D5818" t="s">
        <v>763</v>
      </c>
      <c r="E5818" t="s">
        <v>12196</v>
      </c>
      <c r="F5818" t="s">
        <v>106</v>
      </c>
      <c r="G5818" t="s">
        <v>97</v>
      </c>
      <c r="H5818" t="s">
        <v>896</v>
      </c>
      <c r="I5818" s="200">
        <v>0</v>
      </c>
      <c r="J5818" s="200"/>
      <c r="K5818" s="237">
        <v>8.82</v>
      </c>
      <c r="L5818" s="237"/>
      <c r="M5818" s="288">
        <v>0</v>
      </c>
      <c r="N5818" s="288"/>
      <c r="O5818" s="311">
        <v>0</v>
      </c>
      <c r="P5818" s="298"/>
      <c r="Q5818" s="299">
        <v>8.51</v>
      </c>
      <c r="R5818" s="299"/>
      <c r="S5818" s="300">
        <v>0</v>
      </c>
      <c r="T5818" s="301"/>
      <c r="U5818" s="246"/>
    </row>
    <row r="5819" spans="1:21" x14ac:dyDescent="0.25">
      <c r="A5819" s="294" t="s">
        <v>12197</v>
      </c>
      <c r="B5819" t="s">
        <v>761</v>
      </c>
      <c r="C5819" t="s">
        <v>762</v>
      </c>
      <c r="D5819" t="s">
        <v>763</v>
      </c>
      <c r="E5819" t="s">
        <v>12198</v>
      </c>
      <c r="F5819" t="s">
        <v>106</v>
      </c>
      <c r="G5819" t="s">
        <v>97</v>
      </c>
      <c r="H5819" t="s">
        <v>896</v>
      </c>
      <c r="I5819" s="200">
        <v>0</v>
      </c>
      <c r="J5819" s="200"/>
      <c r="K5819" s="237">
        <v>36.78</v>
      </c>
      <c r="L5819" s="237"/>
      <c r="M5819" s="288">
        <v>0</v>
      </c>
      <c r="N5819" s="288"/>
      <c r="O5819" s="311">
        <v>0</v>
      </c>
      <c r="P5819" s="298"/>
      <c r="Q5819" s="299">
        <v>38.090000000000003</v>
      </c>
      <c r="R5819" s="299"/>
      <c r="S5819" s="300">
        <v>0</v>
      </c>
      <c r="T5819" s="301"/>
      <c r="U5819" s="246"/>
    </row>
    <row r="5820" spans="1:21" x14ac:dyDescent="0.25">
      <c r="A5820" s="294" t="s">
        <v>12199</v>
      </c>
      <c r="B5820" t="s">
        <v>761</v>
      </c>
      <c r="C5820" t="s">
        <v>762</v>
      </c>
      <c r="D5820" t="s">
        <v>763</v>
      </c>
      <c r="E5820" t="s">
        <v>12200</v>
      </c>
      <c r="F5820" t="s">
        <v>106</v>
      </c>
      <c r="G5820" t="s">
        <v>97</v>
      </c>
      <c r="H5820" t="s">
        <v>896</v>
      </c>
      <c r="I5820" s="200">
        <v>0</v>
      </c>
      <c r="J5820" s="200"/>
      <c r="K5820" s="237">
        <v>10.69</v>
      </c>
      <c r="L5820" s="237"/>
      <c r="M5820" s="288">
        <v>0</v>
      </c>
      <c r="N5820" s="288"/>
      <c r="O5820" s="311">
        <v>0</v>
      </c>
      <c r="P5820" s="298"/>
      <c r="Q5820" s="299">
        <v>12.45</v>
      </c>
      <c r="R5820" s="299"/>
      <c r="S5820" s="300">
        <v>0</v>
      </c>
      <c r="T5820" s="301"/>
      <c r="U5820" s="246"/>
    </row>
    <row r="5821" spans="1:21" x14ac:dyDescent="0.25">
      <c r="A5821" s="294" t="s">
        <v>12201</v>
      </c>
      <c r="B5821" t="s">
        <v>761</v>
      </c>
      <c r="C5821" t="s">
        <v>762</v>
      </c>
      <c r="D5821" t="s">
        <v>763</v>
      </c>
      <c r="E5821" t="s">
        <v>12202</v>
      </c>
      <c r="F5821" t="s">
        <v>106</v>
      </c>
      <c r="G5821" t="s">
        <v>97</v>
      </c>
      <c r="H5821" t="s">
        <v>896</v>
      </c>
      <c r="I5821" s="200">
        <v>0</v>
      </c>
      <c r="J5821" s="200"/>
      <c r="K5821" s="237">
        <v>6.11</v>
      </c>
      <c r="L5821" s="237"/>
      <c r="M5821" s="288">
        <v>0</v>
      </c>
      <c r="N5821" s="288"/>
      <c r="O5821" s="311">
        <v>0</v>
      </c>
      <c r="P5821" s="298"/>
      <c r="Q5821" s="299">
        <v>6.11</v>
      </c>
      <c r="R5821" s="299"/>
      <c r="S5821" s="300">
        <v>0</v>
      </c>
      <c r="T5821" s="301"/>
      <c r="U5821" s="246"/>
    </row>
    <row r="5822" spans="1:21" x14ac:dyDescent="0.25">
      <c r="A5822" s="294" t="s">
        <v>12203</v>
      </c>
      <c r="B5822" t="s">
        <v>761</v>
      </c>
      <c r="C5822" t="s">
        <v>762</v>
      </c>
      <c r="D5822" t="s">
        <v>763</v>
      </c>
      <c r="E5822" t="s">
        <v>12204</v>
      </c>
      <c r="F5822" t="s">
        <v>106</v>
      </c>
      <c r="G5822" t="s">
        <v>97</v>
      </c>
      <c r="H5822" t="s">
        <v>833</v>
      </c>
      <c r="I5822" s="200">
        <v>5400</v>
      </c>
      <c r="J5822" s="200"/>
      <c r="K5822" s="237">
        <v>126.39</v>
      </c>
      <c r="L5822" s="237"/>
      <c r="M5822" s="288">
        <v>42.72</v>
      </c>
      <c r="N5822" s="288"/>
      <c r="O5822" s="311">
        <v>7900</v>
      </c>
      <c r="P5822" s="298"/>
      <c r="Q5822" s="299">
        <v>129.54</v>
      </c>
      <c r="R5822" s="299"/>
      <c r="S5822" s="300">
        <v>60.99</v>
      </c>
      <c r="T5822" s="301"/>
      <c r="U5822" s="246"/>
    </row>
    <row r="5823" spans="1:21" x14ac:dyDescent="0.25">
      <c r="A5823" s="294" t="s">
        <v>12205</v>
      </c>
      <c r="B5823" t="s">
        <v>761</v>
      </c>
      <c r="C5823" t="s">
        <v>762</v>
      </c>
      <c r="D5823" t="s">
        <v>763</v>
      </c>
      <c r="E5823" t="s">
        <v>12206</v>
      </c>
      <c r="F5823" t="s">
        <v>106</v>
      </c>
      <c r="G5823" t="s">
        <v>97</v>
      </c>
      <c r="H5823" t="s">
        <v>833</v>
      </c>
      <c r="I5823" s="200">
        <v>14290</v>
      </c>
      <c r="J5823" s="200"/>
      <c r="K5823" s="237">
        <v>282.62</v>
      </c>
      <c r="L5823" s="237"/>
      <c r="M5823" s="288">
        <v>50.56</v>
      </c>
      <c r="N5823" s="288"/>
      <c r="O5823" s="311">
        <v>14721</v>
      </c>
      <c r="P5823" s="298"/>
      <c r="Q5823" s="299">
        <v>283.27999999999997</v>
      </c>
      <c r="R5823" s="299"/>
      <c r="S5823" s="300">
        <v>51.97</v>
      </c>
      <c r="T5823" s="301"/>
      <c r="U5823" s="246"/>
    </row>
    <row r="5824" spans="1:21" x14ac:dyDescent="0.25">
      <c r="A5824" s="294" t="s">
        <v>12207</v>
      </c>
      <c r="B5824" t="s">
        <v>761</v>
      </c>
      <c r="C5824" t="s">
        <v>762</v>
      </c>
      <c r="D5824" t="s">
        <v>763</v>
      </c>
      <c r="E5824" t="s">
        <v>2047</v>
      </c>
      <c r="F5824" t="s">
        <v>106</v>
      </c>
      <c r="G5824" t="s">
        <v>97</v>
      </c>
      <c r="H5824" t="s">
        <v>833</v>
      </c>
      <c r="I5824" s="200">
        <v>7400</v>
      </c>
      <c r="J5824" s="200"/>
      <c r="K5824" s="237">
        <v>161.99</v>
      </c>
      <c r="L5824" s="237"/>
      <c r="M5824" s="288">
        <v>45.68</v>
      </c>
      <c r="N5824" s="288"/>
      <c r="O5824" s="311">
        <v>7400</v>
      </c>
      <c r="P5824" s="298"/>
      <c r="Q5824" s="299">
        <v>163.47</v>
      </c>
      <c r="R5824" s="299"/>
      <c r="S5824" s="300">
        <v>45.27</v>
      </c>
      <c r="T5824" s="301"/>
      <c r="U5824" s="246"/>
    </row>
    <row r="5825" spans="1:21" x14ac:dyDescent="0.25">
      <c r="A5825" s="294" t="s">
        <v>12208</v>
      </c>
      <c r="B5825" t="s">
        <v>761</v>
      </c>
      <c r="C5825" t="s">
        <v>762</v>
      </c>
      <c r="D5825" t="s">
        <v>763</v>
      </c>
      <c r="E5825" t="s">
        <v>12209</v>
      </c>
      <c r="F5825" t="s">
        <v>106</v>
      </c>
      <c r="G5825" t="s">
        <v>97</v>
      </c>
      <c r="H5825" t="s">
        <v>833</v>
      </c>
      <c r="I5825" s="200">
        <v>7400</v>
      </c>
      <c r="J5825" s="200"/>
      <c r="K5825" s="237">
        <v>208.68</v>
      </c>
      <c r="L5825" s="237"/>
      <c r="M5825" s="288">
        <v>35.46</v>
      </c>
      <c r="N5825" s="288"/>
      <c r="O5825" s="311">
        <v>8900</v>
      </c>
      <c r="P5825" s="298"/>
      <c r="Q5825" s="299">
        <v>210.72</v>
      </c>
      <c r="R5825" s="299"/>
      <c r="S5825" s="300">
        <v>42.24</v>
      </c>
      <c r="T5825" s="301"/>
      <c r="U5825" s="246"/>
    </row>
    <row r="5826" spans="1:21" x14ac:dyDescent="0.25">
      <c r="A5826" s="294" t="s">
        <v>12210</v>
      </c>
      <c r="B5826" t="s">
        <v>761</v>
      </c>
      <c r="C5826" t="s">
        <v>762</v>
      </c>
      <c r="D5826" t="s">
        <v>763</v>
      </c>
      <c r="E5826" t="s">
        <v>12211</v>
      </c>
      <c r="F5826" t="s">
        <v>106</v>
      </c>
      <c r="G5826" t="s">
        <v>97</v>
      </c>
      <c r="H5826" t="s">
        <v>833</v>
      </c>
      <c r="I5826" s="200">
        <v>2300</v>
      </c>
      <c r="J5826" s="200"/>
      <c r="K5826" s="237">
        <v>104.81</v>
      </c>
      <c r="L5826" s="237"/>
      <c r="M5826" s="288">
        <v>21.94</v>
      </c>
      <c r="N5826" s="288"/>
      <c r="O5826" s="311">
        <v>2300</v>
      </c>
      <c r="P5826" s="298"/>
      <c r="Q5826" s="299">
        <v>105.99</v>
      </c>
      <c r="R5826" s="299"/>
      <c r="S5826" s="300">
        <v>21.7</v>
      </c>
      <c r="T5826" s="301"/>
      <c r="U5826" s="246"/>
    </row>
    <row r="5827" spans="1:21" x14ac:dyDescent="0.25">
      <c r="A5827" s="294" t="s">
        <v>12212</v>
      </c>
      <c r="B5827" t="s">
        <v>761</v>
      </c>
      <c r="C5827" t="s">
        <v>762</v>
      </c>
      <c r="D5827" t="s">
        <v>763</v>
      </c>
      <c r="E5827" t="s">
        <v>12213</v>
      </c>
      <c r="F5827" t="s">
        <v>106</v>
      </c>
      <c r="G5827" t="s">
        <v>97</v>
      </c>
      <c r="H5827" t="s">
        <v>896</v>
      </c>
      <c r="I5827" s="200">
        <v>0</v>
      </c>
      <c r="J5827" s="200"/>
      <c r="K5827" s="237">
        <v>26.48</v>
      </c>
      <c r="L5827" s="237"/>
      <c r="M5827" s="288">
        <v>0</v>
      </c>
      <c r="N5827" s="288"/>
      <c r="O5827" s="311">
        <v>0</v>
      </c>
      <c r="P5827" s="298"/>
      <c r="Q5827" s="299">
        <v>25.58</v>
      </c>
      <c r="R5827" s="299"/>
      <c r="S5827" s="300">
        <v>0</v>
      </c>
      <c r="T5827" s="301"/>
      <c r="U5827" s="246"/>
    </row>
    <row r="5828" spans="1:21" x14ac:dyDescent="0.25">
      <c r="A5828" s="294" t="s">
        <v>12214</v>
      </c>
      <c r="B5828" t="s">
        <v>761</v>
      </c>
      <c r="C5828" t="s">
        <v>762</v>
      </c>
      <c r="D5828" t="s">
        <v>763</v>
      </c>
      <c r="E5828" t="s">
        <v>9444</v>
      </c>
      <c r="F5828" t="s">
        <v>106</v>
      </c>
      <c r="G5828" t="s">
        <v>97</v>
      </c>
      <c r="H5828" t="s">
        <v>833</v>
      </c>
      <c r="I5828" s="200">
        <v>150537</v>
      </c>
      <c r="J5828" s="200"/>
      <c r="K5828" s="237">
        <v>1468.57</v>
      </c>
      <c r="L5828" s="237"/>
      <c r="M5828" s="288">
        <v>102.51</v>
      </c>
      <c r="N5828" s="288"/>
      <c r="O5828" s="311">
        <v>166077</v>
      </c>
      <c r="P5828" s="298"/>
      <c r="Q5828" s="299">
        <v>1526.53</v>
      </c>
      <c r="R5828" s="299"/>
      <c r="S5828" s="300">
        <v>108.79</v>
      </c>
      <c r="T5828" s="301"/>
      <c r="U5828" s="246"/>
    </row>
    <row r="5829" spans="1:21" x14ac:dyDescent="0.25">
      <c r="A5829" s="294" t="s">
        <v>12215</v>
      </c>
      <c r="B5829" t="s">
        <v>761</v>
      </c>
      <c r="C5829" t="s">
        <v>762</v>
      </c>
      <c r="D5829" t="s">
        <v>763</v>
      </c>
      <c r="E5829" t="s">
        <v>12216</v>
      </c>
      <c r="F5829" t="s">
        <v>106</v>
      </c>
      <c r="G5829" t="s">
        <v>97</v>
      </c>
      <c r="H5829" t="s">
        <v>896</v>
      </c>
      <c r="I5829" s="200">
        <v>0</v>
      </c>
      <c r="J5829" s="200"/>
      <c r="K5829" s="237">
        <v>10.66</v>
      </c>
      <c r="L5829" s="237"/>
      <c r="M5829" s="288">
        <v>0</v>
      </c>
      <c r="N5829" s="288"/>
      <c r="O5829" s="311">
        <v>0</v>
      </c>
      <c r="P5829" s="298"/>
      <c r="Q5829" s="299">
        <v>10.57</v>
      </c>
      <c r="R5829" s="299"/>
      <c r="S5829" s="300">
        <v>0</v>
      </c>
      <c r="T5829" s="301"/>
      <c r="U5829" s="246"/>
    </row>
    <row r="5830" spans="1:21" x14ac:dyDescent="0.25">
      <c r="A5830" s="294" t="s">
        <v>12217</v>
      </c>
      <c r="B5830" t="s">
        <v>761</v>
      </c>
      <c r="C5830" t="s">
        <v>762</v>
      </c>
      <c r="D5830" t="s">
        <v>763</v>
      </c>
      <c r="E5830" t="s">
        <v>12218</v>
      </c>
      <c r="F5830" t="s">
        <v>106</v>
      </c>
      <c r="G5830" t="s">
        <v>97</v>
      </c>
      <c r="H5830" t="s">
        <v>896</v>
      </c>
      <c r="I5830" s="200">
        <v>0</v>
      </c>
      <c r="J5830" s="200"/>
      <c r="K5830" s="237">
        <v>32.92</v>
      </c>
      <c r="L5830" s="237"/>
      <c r="M5830" s="288">
        <v>0</v>
      </c>
      <c r="N5830" s="288"/>
      <c r="O5830" s="311">
        <v>0</v>
      </c>
      <c r="P5830" s="298"/>
      <c r="Q5830" s="299">
        <v>33.729999999999997</v>
      </c>
      <c r="R5830" s="299"/>
      <c r="S5830" s="300">
        <v>0</v>
      </c>
      <c r="T5830" s="301"/>
      <c r="U5830" s="246"/>
    </row>
    <row r="5831" spans="1:21" x14ac:dyDescent="0.25">
      <c r="A5831" s="294" t="s">
        <v>12219</v>
      </c>
      <c r="B5831" t="s">
        <v>761</v>
      </c>
      <c r="C5831" t="s">
        <v>762</v>
      </c>
      <c r="D5831" t="s">
        <v>763</v>
      </c>
      <c r="E5831" t="s">
        <v>12220</v>
      </c>
      <c r="F5831" t="s">
        <v>106</v>
      </c>
      <c r="G5831" t="s">
        <v>97</v>
      </c>
      <c r="H5831" t="s">
        <v>833</v>
      </c>
      <c r="I5831" s="200">
        <v>3903</v>
      </c>
      <c r="J5831" s="200"/>
      <c r="K5831" s="237">
        <v>80.180000000000007</v>
      </c>
      <c r="L5831" s="237"/>
      <c r="M5831" s="288">
        <v>48.68</v>
      </c>
      <c r="N5831" s="288"/>
      <c r="O5831" s="311">
        <v>3903</v>
      </c>
      <c r="P5831" s="298"/>
      <c r="Q5831" s="299">
        <v>81.67</v>
      </c>
      <c r="R5831" s="299"/>
      <c r="S5831" s="300">
        <v>47.79</v>
      </c>
      <c r="T5831" s="301"/>
      <c r="U5831" s="246"/>
    </row>
    <row r="5832" spans="1:21" x14ac:dyDescent="0.25">
      <c r="A5832" s="294" t="s">
        <v>12221</v>
      </c>
      <c r="B5832" t="s">
        <v>761</v>
      </c>
      <c r="C5832" t="s">
        <v>762</v>
      </c>
      <c r="D5832" t="s">
        <v>763</v>
      </c>
      <c r="E5832" t="s">
        <v>12222</v>
      </c>
      <c r="F5832" t="s">
        <v>106</v>
      </c>
      <c r="G5832" t="s">
        <v>97</v>
      </c>
      <c r="H5832" t="s">
        <v>896</v>
      </c>
      <c r="I5832" s="200">
        <v>0</v>
      </c>
      <c r="J5832" s="200"/>
      <c r="K5832" s="237">
        <v>27.46</v>
      </c>
      <c r="L5832" s="237"/>
      <c r="M5832" s="288">
        <v>0</v>
      </c>
      <c r="N5832" s="288"/>
      <c r="O5832" s="311">
        <v>0</v>
      </c>
      <c r="P5832" s="298"/>
      <c r="Q5832" s="299">
        <v>27.44</v>
      </c>
      <c r="R5832" s="299"/>
      <c r="S5832" s="300">
        <v>0</v>
      </c>
      <c r="T5832" s="301"/>
      <c r="U5832" s="246"/>
    </row>
    <row r="5833" spans="1:21" x14ac:dyDescent="0.25">
      <c r="A5833" s="294" t="s">
        <v>12223</v>
      </c>
      <c r="B5833" t="s">
        <v>761</v>
      </c>
      <c r="C5833" t="s">
        <v>762</v>
      </c>
      <c r="D5833" t="s">
        <v>763</v>
      </c>
      <c r="E5833" t="s">
        <v>2352</v>
      </c>
      <c r="F5833" t="s">
        <v>106</v>
      </c>
      <c r="G5833" t="s">
        <v>97</v>
      </c>
      <c r="H5833" t="s">
        <v>833</v>
      </c>
      <c r="I5833" s="200">
        <v>10900</v>
      </c>
      <c r="J5833" s="200"/>
      <c r="K5833" s="237">
        <v>191.77</v>
      </c>
      <c r="L5833" s="237"/>
      <c r="M5833" s="288">
        <v>56.84</v>
      </c>
      <c r="N5833" s="288"/>
      <c r="O5833" s="311">
        <v>10900</v>
      </c>
      <c r="P5833" s="298"/>
      <c r="Q5833" s="299">
        <v>191.87</v>
      </c>
      <c r="R5833" s="299"/>
      <c r="S5833" s="300">
        <v>56.81</v>
      </c>
      <c r="T5833" s="301"/>
      <c r="U5833" s="246"/>
    </row>
    <row r="5834" spans="1:21" x14ac:dyDescent="0.25">
      <c r="A5834" s="294" t="s">
        <v>12224</v>
      </c>
      <c r="B5834" t="s">
        <v>761</v>
      </c>
      <c r="C5834" t="s">
        <v>762</v>
      </c>
      <c r="D5834" t="s">
        <v>763</v>
      </c>
      <c r="E5834" t="s">
        <v>12225</v>
      </c>
      <c r="F5834" t="s">
        <v>106</v>
      </c>
      <c r="G5834" t="s">
        <v>97</v>
      </c>
      <c r="H5834" t="s">
        <v>833</v>
      </c>
      <c r="I5834" s="200">
        <v>7400</v>
      </c>
      <c r="J5834" s="200"/>
      <c r="K5834" s="237">
        <v>104.7</v>
      </c>
      <c r="L5834" s="237"/>
      <c r="M5834" s="288">
        <v>70.680000000000007</v>
      </c>
      <c r="N5834" s="288"/>
      <c r="O5834" s="311">
        <v>7600</v>
      </c>
      <c r="P5834" s="298"/>
      <c r="Q5834" s="299">
        <v>108.87</v>
      </c>
      <c r="R5834" s="299"/>
      <c r="S5834" s="300">
        <v>69.81</v>
      </c>
      <c r="T5834" s="301"/>
      <c r="U5834" s="246"/>
    </row>
    <row r="5835" spans="1:21" x14ac:dyDescent="0.25">
      <c r="A5835" s="294" t="s">
        <v>12226</v>
      </c>
      <c r="B5835" t="s">
        <v>176</v>
      </c>
      <c r="C5835" t="s">
        <v>177</v>
      </c>
      <c r="D5835" t="s">
        <v>178</v>
      </c>
      <c r="E5835" t="s">
        <v>12227</v>
      </c>
      <c r="F5835" t="s">
        <v>119</v>
      </c>
      <c r="G5835" t="s">
        <v>97</v>
      </c>
      <c r="H5835" t="s">
        <v>833</v>
      </c>
      <c r="I5835" s="200">
        <v>21500</v>
      </c>
      <c r="J5835" s="200"/>
      <c r="K5835" s="237">
        <v>489</v>
      </c>
      <c r="L5835" s="237"/>
      <c r="M5835" s="288">
        <v>43.97</v>
      </c>
      <c r="N5835" s="288"/>
      <c r="O5835" s="311">
        <v>22575</v>
      </c>
      <c r="P5835" s="298"/>
      <c r="Q5835" s="299">
        <v>501</v>
      </c>
      <c r="R5835" s="299"/>
      <c r="S5835" s="300">
        <v>45.06</v>
      </c>
      <c r="T5835" s="301"/>
      <c r="U5835" s="246"/>
    </row>
    <row r="5836" spans="1:21" x14ac:dyDescent="0.25">
      <c r="A5836" s="294" t="s">
        <v>12228</v>
      </c>
      <c r="B5836" t="s">
        <v>176</v>
      </c>
      <c r="C5836" t="s">
        <v>177</v>
      </c>
      <c r="D5836" t="s">
        <v>178</v>
      </c>
      <c r="E5836" t="s">
        <v>12229</v>
      </c>
      <c r="F5836" t="s">
        <v>119</v>
      </c>
      <c r="G5836" t="s">
        <v>97</v>
      </c>
      <c r="H5836" t="s">
        <v>833</v>
      </c>
      <c r="I5836" s="200">
        <v>518928</v>
      </c>
      <c r="J5836" s="200"/>
      <c r="K5836" s="237">
        <v>3738.5</v>
      </c>
      <c r="L5836" s="237"/>
      <c r="M5836" s="288">
        <v>138.81</v>
      </c>
      <c r="N5836" s="288"/>
      <c r="O5836" s="311">
        <v>581199</v>
      </c>
      <c r="P5836" s="298"/>
      <c r="Q5836" s="299">
        <v>3799</v>
      </c>
      <c r="R5836" s="299"/>
      <c r="S5836" s="300">
        <v>152.99</v>
      </c>
      <c r="T5836" s="301"/>
      <c r="U5836" s="246"/>
    </row>
    <row r="5837" spans="1:21" x14ac:dyDescent="0.25">
      <c r="A5837" s="294" t="s">
        <v>12230</v>
      </c>
      <c r="B5837" t="s">
        <v>176</v>
      </c>
      <c r="C5837" t="s">
        <v>177</v>
      </c>
      <c r="D5837" t="s">
        <v>178</v>
      </c>
      <c r="E5837" t="s">
        <v>12231</v>
      </c>
      <c r="F5837" t="s">
        <v>119</v>
      </c>
      <c r="G5837" t="s">
        <v>97</v>
      </c>
      <c r="H5837" t="s">
        <v>833</v>
      </c>
      <c r="I5837" s="200">
        <v>17000</v>
      </c>
      <c r="J5837" s="200"/>
      <c r="K5837" s="237">
        <v>514.29999999999995</v>
      </c>
      <c r="L5837" s="237"/>
      <c r="M5837" s="288">
        <v>33.049999999999997</v>
      </c>
      <c r="N5837" s="288"/>
      <c r="O5837" s="311">
        <v>17000</v>
      </c>
      <c r="P5837" s="298"/>
      <c r="Q5837" s="299">
        <v>511.3</v>
      </c>
      <c r="R5837" s="299"/>
      <c r="S5837" s="300">
        <v>33.25</v>
      </c>
      <c r="T5837" s="301"/>
      <c r="U5837" s="246"/>
    </row>
    <row r="5838" spans="1:21" x14ac:dyDescent="0.25">
      <c r="A5838" s="294" t="s">
        <v>12232</v>
      </c>
      <c r="B5838" t="s">
        <v>176</v>
      </c>
      <c r="C5838" t="s">
        <v>177</v>
      </c>
      <c r="D5838" t="s">
        <v>178</v>
      </c>
      <c r="E5838" t="s">
        <v>12233</v>
      </c>
      <c r="F5838" t="s">
        <v>119</v>
      </c>
      <c r="G5838" t="s">
        <v>97</v>
      </c>
      <c r="H5838" t="s">
        <v>833</v>
      </c>
      <c r="I5838" s="200">
        <v>24000</v>
      </c>
      <c r="J5838" s="200"/>
      <c r="K5838" s="237">
        <v>273.3</v>
      </c>
      <c r="L5838" s="237"/>
      <c r="M5838" s="288">
        <v>87.82</v>
      </c>
      <c r="N5838" s="288"/>
      <c r="O5838" s="311">
        <v>24000</v>
      </c>
      <c r="P5838" s="298"/>
      <c r="Q5838" s="299">
        <v>271.2</v>
      </c>
      <c r="R5838" s="299"/>
      <c r="S5838" s="300">
        <v>88.5</v>
      </c>
      <c r="T5838" s="301"/>
      <c r="U5838" s="246"/>
    </row>
    <row r="5839" spans="1:21" x14ac:dyDescent="0.25">
      <c r="A5839" s="294" t="s">
        <v>12234</v>
      </c>
      <c r="B5839" t="s">
        <v>176</v>
      </c>
      <c r="C5839" t="s">
        <v>177</v>
      </c>
      <c r="D5839" t="s">
        <v>178</v>
      </c>
      <c r="E5839" t="s">
        <v>12235</v>
      </c>
      <c r="F5839" t="s">
        <v>119</v>
      </c>
      <c r="G5839" t="s">
        <v>97</v>
      </c>
      <c r="H5839" t="s">
        <v>833</v>
      </c>
      <c r="I5839" s="200">
        <v>7500</v>
      </c>
      <c r="J5839" s="200"/>
      <c r="K5839" s="237">
        <v>135.1</v>
      </c>
      <c r="L5839" s="237"/>
      <c r="M5839" s="288">
        <v>55.51</v>
      </c>
      <c r="N5839" s="288"/>
      <c r="O5839" s="311">
        <v>6000</v>
      </c>
      <c r="P5839" s="298"/>
      <c r="Q5839" s="299">
        <v>135.9</v>
      </c>
      <c r="R5839" s="299"/>
      <c r="S5839" s="300">
        <v>44.15</v>
      </c>
      <c r="T5839" s="301"/>
      <c r="U5839" s="246"/>
    </row>
    <row r="5840" spans="1:21" x14ac:dyDescent="0.25">
      <c r="A5840" s="294" t="s">
        <v>12236</v>
      </c>
      <c r="B5840" t="s">
        <v>176</v>
      </c>
      <c r="C5840" t="s">
        <v>177</v>
      </c>
      <c r="D5840" t="s">
        <v>178</v>
      </c>
      <c r="E5840" t="s">
        <v>12237</v>
      </c>
      <c r="F5840" t="s">
        <v>119</v>
      </c>
      <c r="G5840" t="s">
        <v>97</v>
      </c>
      <c r="H5840" t="s">
        <v>833</v>
      </c>
      <c r="I5840" s="200">
        <v>7250</v>
      </c>
      <c r="J5840" s="200"/>
      <c r="K5840" s="237">
        <v>203.2</v>
      </c>
      <c r="L5840" s="237"/>
      <c r="M5840" s="288">
        <v>35.68</v>
      </c>
      <c r="N5840" s="288"/>
      <c r="O5840" s="311">
        <v>7250</v>
      </c>
      <c r="P5840" s="298"/>
      <c r="Q5840" s="299">
        <v>203.7</v>
      </c>
      <c r="R5840" s="299"/>
      <c r="S5840" s="300">
        <v>35.590000000000003</v>
      </c>
      <c r="T5840" s="301"/>
      <c r="U5840" s="246"/>
    </row>
    <row r="5841" spans="1:21" x14ac:dyDescent="0.25">
      <c r="A5841" s="294" t="s">
        <v>12238</v>
      </c>
      <c r="B5841" t="s">
        <v>176</v>
      </c>
      <c r="C5841" t="s">
        <v>177</v>
      </c>
      <c r="D5841" t="s">
        <v>178</v>
      </c>
      <c r="E5841" t="s">
        <v>12239</v>
      </c>
      <c r="F5841" t="s">
        <v>119</v>
      </c>
      <c r="G5841" t="s">
        <v>97</v>
      </c>
      <c r="H5841" t="s">
        <v>833</v>
      </c>
      <c r="I5841" s="200">
        <v>16250</v>
      </c>
      <c r="J5841" s="200"/>
      <c r="K5841" s="237">
        <v>528</v>
      </c>
      <c r="L5841" s="237"/>
      <c r="M5841" s="288">
        <v>30.78</v>
      </c>
      <c r="N5841" s="288"/>
      <c r="O5841" s="311">
        <v>16750</v>
      </c>
      <c r="P5841" s="298"/>
      <c r="Q5841" s="299">
        <v>525.29999999999995</v>
      </c>
      <c r="R5841" s="299"/>
      <c r="S5841" s="300">
        <v>31.89</v>
      </c>
      <c r="T5841" s="301"/>
      <c r="U5841" s="246"/>
    </row>
    <row r="5842" spans="1:21" x14ac:dyDescent="0.25">
      <c r="A5842" s="294" t="s">
        <v>12240</v>
      </c>
      <c r="B5842" t="s">
        <v>176</v>
      </c>
      <c r="C5842" t="s">
        <v>177</v>
      </c>
      <c r="D5842" t="s">
        <v>178</v>
      </c>
      <c r="E5842" t="s">
        <v>12241</v>
      </c>
      <c r="F5842" t="s">
        <v>119</v>
      </c>
      <c r="G5842" t="s">
        <v>97</v>
      </c>
      <c r="H5842" t="s">
        <v>833</v>
      </c>
      <c r="I5842" s="200">
        <v>5254</v>
      </c>
      <c r="J5842" s="200"/>
      <c r="K5842" s="237">
        <v>262.5</v>
      </c>
      <c r="L5842" s="237"/>
      <c r="M5842" s="288">
        <v>20.02</v>
      </c>
      <c r="N5842" s="288"/>
      <c r="O5842" s="311">
        <v>5255</v>
      </c>
      <c r="P5842" s="298"/>
      <c r="Q5842" s="299">
        <v>263.8</v>
      </c>
      <c r="R5842" s="299"/>
      <c r="S5842" s="300">
        <v>19.920000000000002</v>
      </c>
      <c r="T5842" s="301"/>
      <c r="U5842" s="246"/>
    </row>
    <row r="5843" spans="1:21" x14ac:dyDescent="0.25">
      <c r="A5843" s="294" t="s">
        <v>12242</v>
      </c>
      <c r="B5843" t="s">
        <v>176</v>
      </c>
      <c r="C5843" t="s">
        <v>177</v>
      </c>
      <c r="D5843" t="s">
        <v>178</v>
      </c>
      <c r="E5843" t="s">
        <v>12243</v>
      </c>
      <c r="F5843" t="s">
        <v>119</v>
      </c>
      <c r="G5843" t="s">
        <v>97</v>
      </c>
      <c r="H5843" t="s">
        <v>833</v>
      </c>
      <c r="I5843" s="200">
        <v>4000</v>
      </c>
      <c r="J5843" s="200"/>
      <c r="K5843" s="237">
        <v>87.5</v>
      </c>
      <c r="L5843" s="237"/>
      <c r="M5843" s="288">
        <v>45.71</v>
      </c>
      <c r="N5843" s="288"/>
      <c r="O5843" s="311">
        <v>4000</v>
      </c>
      <c r="P5843" s="298"/>
      <c r="Q5843" s="299">
        <v>89.7</v>
      </c>
      <c r="R5843" s="299"/>
      <c r="S5843" s="300">
        <v>44.59</v>
      </c>
      <c r="T5843" s="301"/>
      <c r="U5843" s="246"/>
    </row>
    <row r="5844" spans="1:21" x14ac:dyDescent="0.25">
      <c r="A5844" s="294" t="s">
        <v>12244</v>
      </c>
      <c r="B5844" t="s">
        <v>176</v>
      </c>
      <c r="C5844" t="s">
        <v>177</v>
      </c>
      <c r="D5844" t="s">
        <v>178</v>
      </c>
      <c r="E5844" t="s">
        <v>12245</v>
      </c>
      <c r="F5844" t="s">
        <v>119</v>
      </c>
      <c r="G5844" t="s">
        <v>97</v>
      </c>
      <c r="H5844" t="s">
        <v>833</v>
      </c>
      <c r="I5844" s="200">
        <v>4500</v>
      </c>
      <c r="J5844" s="200"/>
      <c r="K5844" s="237">
        <v>113.7</v>
      </c>
      <c r="L5844" s="237"/>
      <c r="M5844" s="288">
        <v>39.58</v>
      </c>
      <c r="N5844" s="288"/>
      <c r="O5844" s="311">
        <v>5000</v>
      </c>
      <c r="P5844" s="298"/>
      <c r="Q5844" s="299">
        <v>120.6</v>
      </c>
      <c r="R5844" s="299"/>
      <c r="S5844" s="300">
        <v>41.46</v>
      </c>
      <c r="T5844" s="301"/>
      <c r="U5844" s="246"/>
    </row>
    <row r="5845" spans="1:21" x14ac:dyDescent="0.25">
      <c r="A5845" s="294" t="s">
        <v>12246</v>
      </c>
      <c r="B5845" t="s">
        <v>176</v>
      </c>
      <c r="C5845" t="s">
        <v>177</v>
      </c>
      <c r="D5845" t="s">
        <v>178</v>
      </c>
      <c r="E5845" t="s">
        <v>12247</v>
      </c>
      <c r="F5845" t="s">
        <v>119</v>
      </c>
      <c r="G5845" t="s">
        <v>97</v>
      </c>
      <c r="H5845" t="s">
        <v>833</v>
      </c>
      <c r="I5845" s="200">
        <v>5400</v>
      </c>
      <c r="J5845" s="200"/>
      <c r="K5845" s="237">
        <v>115.8</v>
      </c>
      <c r="L5845" s="237"/>
      <c r="M5845" s="288">
        <v>46.63</v>
      </c>
      <c r="N5845" s="288"/>
      <c r="O5845" s="311">
        <v>5400</v>
      </c>
      <c r="P5845" s="298"/>
      <c r="Q5845" s="299">
        <v>115.9</v>
      </c>
      <c r="R5845" s="299"/>
      <c r="S5845" s="300">
        <v>46.59</v>
      </c>
      <c r="T5845" s="301"/>
      <c r="U5845" s="246"/>
    </row>
    <row r="5846" spans="1:21" x14ac:dyDescent="0.25">
      <c r="A5846" s="294" t="s">
        <v>12248</v>
      </c>
      <c r="B5846" t="s">
        <v>176</v>
      </c>
      <c r="C5846" t="s">
        <v>177</v>
      </c>
      <c r="D5846" t="s">
        <v>178</v>
      </c>
      <c r="E5846" t="s">
        <v>1697</v>
      </c>
      <c r="F5846" t="s">
        <v>119</v>
      </c>
      <c r="G5846" t="s">
        <v>97</v>
      </c>
      <c r="H5846" t="s">
        <v>833</v>
      </c>
      <c r="I5846" s="200">
        <v>8000</v>
      </c>
      <c r="J5846" s="200"/>
      <c r="K5846" s="237">
        <v>247.9</v>
      </c>
      <c r="L5846" s="237"/>
      <c r="M5846" s="288">
        <v>32.270000000000003</v>
      </c>
      <c r="N5846" s="288"/>
      <c r="O5846" s="311">
        <v>8000</v>
      </c>
      <c r="P5846" s="298"/>
      <c r="Q5846" s="299">
        <v>250.3</v>
      </c>
      <c r="R5846" s="299"/>
      <c r="S5846" s="300">
        <v>31.96</v>
      </c>
      <c r="T5846" s="301"/>
      <c r="U5846" s="246"/>
    </row>
    <row r="5847" spans="1:21" x14ac:dyDescent="0.25">
      <c r="A5847" s="294" t="s">
        <v>12249</v>
      </c>
      <c r="B5847" t="s">
        <v>176</v>
      </c>
      <c r="C5847" t="s">
        <v>177</v>
      </c>
      <c r="D5847" t="s">
        <v>178</v>
      </c>
      <c r="E5847" t="s">
        <v>12250</v>
      </c>
      <c r="F5847" t="s">
        <v>119</v>
      </c>
      <c r="G5847" t="s">
        <v>97</v>
      </c>
      <c r="H5847" t="s">
        <v>833</v>
      </c>
      <c r="I5847" s="200">
        <v>5145</v>
      </c>
      <c r="J5847" s="200"/>
      <c r="K5847" s="237">
        <v>224.5</v>
      </c>
      <c r="L5847" s="237"/>
      <c r="M5847" s="288">
        <v>22.92</v>
      </c>
      <c r="N5847" s="288"/>
      <c r="O5847" s="311">
        <v>5400</v>
      </c>
      <c r="P5847" s="298"/>
      <c r="Q5847" s="299">
        <v>227.2</v>
      </c>
      <c r="R5847" s="299"/>
      <c r="S5847" s="300">
        <v>23.77</v>
      </c>
      <c r="T5847" s="301"/>
      <c r="U5847" s="246"/>
    </row>
    <row r="5848" spans="1:21" x14ac:dyDescent="0.25">
      <c r="A5848" s="294" t="s">
        <v>12251</v>
      </c>
      <c r="B5848" t="s">
        <v>176</v>
      </c>
      <c r="C5848" t="s">
        <v>177</v>
      </c>
      <c r="D5848" t="s">
        <v>178</v>
      </c>
      <c r="E5848" t="s">
        <v>12252</v>
      </c>
      <c r="F5848" t="s">
        <v>119</v>
      </c>
      <c r="G5848" t="s">
        <v>97</v>
      </c>
      <c r="H5848" t="s">
        <v>833</v>
      </c>
      <c r="I5848" s="200">
        <v>7800</v>
      </c>
      <c r="J5848" s="200"/>
      <c r="K5848" s="237">
        <v>123.7</v>
      </c>
      <c r="L5848" s="237"/>
      <c r="M5848" s="288">
        <v>63.06</v>
      </c>
      <c r="N5848" s="288"/>
      <c r="O5848" s="311">
        <v>8098</v>
      </c>
      <c r="P5848" s="298"/>
      <c r="Q5848" s="299">
        <v>118.4</v>
      </c>
      <c r="R5848" s="299"/>
      <c r="S5848" s="300">
        <v>68.400000000000006</v>
      </c>
      <c r="T5848" s="301"/>
      <c r="U5848" s="246"/>
    </row>
    <row r="5849" spans="1:21" x14ac:dyDescent="0.25">
      <c r="A5849" s="294" t="s">
        <v>12253</v>
      </c>
      <c r="B5849" t="s">
        <v>176</v>
      </c>
      <c r="C5849" t="s">
        <v>177</v>
      </c>
      <c r="D5849" t="s">
        <v>178</v>
      </c>
      <c r="E5849" t="s">
        <v>12254</v>
      </c>
      <c r="F5849" t="s">
        <v>119</v>
      </c>
      <c r="G5849" t="s">
        <v>97</v>
      </c>
      <c r="H5849" t="s">
        <v>833</v>
      </c>
      <c r="I5849" s="200">
        <v>9000</v>
      </c>
      <c r="J5849" s="200"/>
      <c r="K5849" s="237">
        <v>124.5</v>
      </c>
      <c r="L5849" s="237"/>
      <c r="M5849" s="288">
        <v>72.290000000000006</v>
      </c>
      <c r="N5849" s="288"/>
      <c r="O5849" s="311">
        <v>11500</v>
      </c>
      <c r="P5849" s="298"/>
      <c r="Q5849" s="299">
        <v>124.8</v>
      </c>
      <c r="R5849" s="299"/>
      <c r="S5849" s="300">
        <v>92.15</v>
      </c>
      <c r="T5849" s="301"/>
      <c r="U5849" s="246"/>
    </row>
    <row r="5850" spans="1:21" x14ac:dyDescent="0.25">
      <c r="A5850" s="294" t="s">
        <v>12255</v>
      </c>
      <c r="B5850" t="s">
        <v>176</v>
      </c>
      <c r="C5850" t="s">
        <v>177</v>
      </c>
      <c r="D5850" t="s">
        <v>178</v>
      </c>
      <c r="E5850" t="s">
        <v>12256</v>
      </c>
      <c r="F5850" t="s">
        <v>119</v>
      </c>
      <c r="G5850" t="s">
        <v>97</v>
      </c>
      <c r="H5850" t="s">
        <v>896</v>
      </c>
      <c r="I5850" s="200">
        <v>0</v>
      </c>
      <c r="J5850" s="200"/>
      <c r="K5850" s="237">
        <v>33.5</v>
      </c>
      <c r="L5850" s="237"/>
      <c r="M5850" s="288">
        <v>0</v>
      </c>
      <c r="N5850" s="288"/>
      <c r="O5850" s="311">
        <v>0</v>
      </c>
      <c r="P5850" s="298"/>
      <c r="Q5850" s="299">
        <v>34.200000000000003</v>
      </c>
      <c r="R5850" s="299"/>
      <c r="S5850" s="300">
        <v>0</v>
      </c>
      <c r="T5850" s="301"/>
      <c r="U5850" s="246"/>
    </row>
    <row r="5851" spans="1:21" x14ac:dyDescent="0.25">
      <c r="A5851" s="294" t="s">
        <v>12257</v>
      </c>
      <c r="B5851" t="s">
        <v>176</v>
      </c>
      <c r="C5851" t="s">
        <v>177</v>
      </c>
      <c r="D5851" t="s">
        <v>178</v>
      </c>
      <c r="E5851" t="s">
        <v>12258</v>
      </c>
      <c r="F5851" t="s">
        <v>119</v>
      </c>
      <c r="G5851" t="s">
        <v>97</v>
      </c>
      <c r="H5851" t="s">
        <v>833</v>
      </c>
      <c r="I5851" s="200">
        <v>33000</v>
      </c>
      <c r="J5851" s="200"/>
      <c r="K5851" s="237">
        <v>657.3</v>
      </c>
      <c r="L5851" s="237"/>
      <c r="M5851" s="288">
        <v>50.21</v>
      </c>
      <c r="N5851" s="288"/>
      <c r="O5851" s="311">
        <v>35000</v>
      </c>
      <c r="P5851" s="298"/>
      <c r="Q5851" s="299">
        <v>685.5</v>
      </c>
      <c r="R5851" s="299"/>
      <c r="S5851" s="300">
        <v>51.06</v>
      </c>
      <c r="T5851" s="301"/>
      <c r="U5851" s="246"/>
    </row>
    <row r="5852" spans="1:21" x14ac:dyDescent="0.25">
      <c r="A5852" s="294" t="s">
        <v>12259</v>
      </c>
      <c r="B5852" t="s">
        <v>176</v>
      </c>
      <c r="C5852" t="s">
        <v>177</v>
      </c>
      <c r="D5852" t="s">
        <v>178</v>
      </c>
      <c r="E5852" t="s">
        <v>12260</v>
      </c>
      <c r="F5852" t="s">
        <v>119</v>
      </c>
      <c r="G5852" t="s">
        <v>97</v>
      </c>
      <c r="H5852" t="s">
        <v>833</v>
      </c>
      <c r="I5852" s="200">
        <v>10600</v>
      </c>
      <c r="J5852" s="200"/>
      <c r="K5852" s="237">
        <v>199.9</v>
      </c>
      <c r="L5852" s="237"/>
      <c r="M5852" s="288">
        <v>53.03</v>
      </c>
      <c r="N5852" s="288"/>
      <c r="O5852" s="311">
        <v>10200</v>
      </c>
      <c r="P5852" s="298"/>
      <c r="Q5852" s="299">
        <v>200.8</v>
      </c>
      <c r="R5852" s="299"/>
      <c r="S5852" s="300">
        <v>50.8</v>
      </c>
      <c r="T5852" s="301"/>
      <c r="U5852" s="246"/>
    </row>
    <row r="5853" spans="1:21" x14ac:dyDescent="0.25">
      <c r="A5853" s="294" t="s">
        <v>12261</v>
      </c>
      <c r="B5853" t="s">
        <v>176</v>
      </c>
      <c r="C5853" t="s">
        <v>177</v>
      </c>
      <c r="D5853" t="s">
        <v>178</v>
      </c>
      <c r="E5853" t="s">
        <v>12262</v>
      </c>
      <c r="F5853" t="s">
        <v>119</v>
      </c>
      <c r="G5853" t="s">
        <v>97</v>
      </c>
      <c r="H5853" t="s">
        <v>833</v>
      </c>
      <c r="I5853" s="200">
        <v>2200</v>
      </c>
      <c r="J5853" s="200"/>
      <c r="K5853" s="237">
        <v>44.9</v>
      </c>
      <c r="L5853" s="237"/>
      <c r="M5853" s="288">
        <v>49</v>
      </c>
      <c r="N5853" s="288"/>
      <c r="O5853" s="311">
        <v>2200</v>
      </c>
      <c r="P5853" s="298"/>
      <c r="Q5853" s="299">
        <v>46.3</v>
      </c>
      <c r="R5853" s="299"/>
      <c r="S5853" s="300">
        <v>47.52</v>
      </c>
      <c r="T5853" s="301"/>
      <c r="U5853" s="246"/>
    </row>
    <row r="5854" spans="1:21" x14ac:dyDescent="0.25">
      <c r="A5854" s="294" t="s">
        <v>12263</v>
      </c>
      <c r="B5854" t="s">
        <v>176</v>
      </c>
      <c r="C5854" t="s">
        <v>177</v>
      </c>
      <c r="D5854" t="s">
        <v>178</v>
      </c>
      <c r="E5854" t="s">
        <v>12264</v>
      </c>
      <c r="F5854" t="s">
        <v>119</v>
      </c>
      <c r="G5854" t="s">
        <v>97</v>
      </c>
      <c r="H5854" t="s">
        <v>833</v>
      </c>
      <c r="I5854" s="200">
        <v>8480</v>
      </c>
      <c r="J5854" s="200"/>
      <c r="K5854" s="237">
        <v>251.5</v>
      </c>
      <c r="L5854" s="237"/>
      <c r="M5854" s="288">
        <v>33.72</v>
      </c>
      <c r="N5854" s="288"/>
      <c r="O5854" s="311">
        <v>9031</v>
      </c>
      <c r="P5854" s="298"/>
      <c r="Q5854" s="299">
        <v>255.8</v>
      </c>
      <c r="R5854" s="299"/>
      <c r="S5854" s="300">
        <v>35.299999999999997</v>
      </c>
      <c r="T5854" s="301"/>
      <c r="U5854" s="246"/>
    </row>
    <row r="5855" spans="1:21" x14ac:dyDescent="0.25">
      <c r="A5855" s="294" t="s">
        <v>12265</v>
      </c>
      <c r="B5855" t="s">
        <v>176</v>
      </c>
      <c r="C5855" t="s">
        <v>177</v>
      </c>
      <c r="D5855" t="s">
        <v>178</v>
      </c>
      <c r="E5855" t="s">
        <v>12266</v>
      </c>
      <c r="F5855" t="s">
        <v>119</v>
      </c>
      <c r="G5855" t="s">
        <v>97</v>
      </c>
      <c r="H5855" t="s">
        <v>896</v>
      </c>
      <c r="I5855" s="200">
        <v>0</v>
      </c>
      <c r="J5855" s="200"/>
      <c r="K5855" s="237">
        <v>20.5</v>
      </c>
      <c r="L5855" s="237"/>
      <c r="M5855" s="288">
        <v>0</v>
      </c>
      <c r="N5855" s="288"/>
      <c r="O5855" s="311">
        <v>0</v>
      </c>
      <c r="P5855" s="298"/>
      <c r="Q5855" s="299">
        <v>20.8</v>
      </c>
      <c r="R5855" s="299"/>
      <c r="S5855" s="300">
        <v>0</v>
      </c>
      <c r="T5855" s="301"/>
      <c r="U5855" s="246"/>
    </row>
    <row r="5856" spans="1:21" x14ac:dyDescent="0.25">
      <c r="A5856" s="294" t="s">
        <v>12267</v>
      </c>
      <c r="B5856" t="s">
        <v>176</v>
      </c>
      <c r="C5856" t="s">
        <v>177</v>
      </c>
      <c r="D5856" t="s">
        <v>178</v>
      </c>
      <c r="E5856" t="s">
        <v>12268</v>
      </c>
      <c r="F5856" t="s">
        <v>119</v>
      </c>
      <c r="G5856" t="s">
        <v>97</v>
      </c>
      <c r="H5856" t="s">
        <v>833</v>
      </c>
      <c r="I5856" s="200">
        <v>6697</v>
      </c>
      <c r="J5856" s="200"/>
      <c r="K5856" s="237">
        <v>177.7</v>
      </c>
      <c r="L5856" s="237"/>
      <c r="M5856" s="288">
        <v>37.69</v>
      </c>
      <c r="N5856" s="288"/>
      <c r="O5856" s="311">
        <v>7042</v>
      </c>
      <c r="P5856" s="298"/>
      <c r="Q5856" s="299">
        <v>180.4</v>
      </c>
      <c r="R5856" s="299"/>
      <c r="S5856" s="300">
        <v>39.04</v>
      </c>
      <c r="T5856" s="301"/>
      <c r="U5856" s="246"/>
    </row>
    <row r="5857" spans="1:21" x14ac:dyDescent="0.25">
      <c r="A5857" s="294" t="s">
        <v>12269</v>
      </c>
      <c r="B5857" t="s">
        <v>176</v>
      </c>
      <c r="C5857" t="s">
        <v>177</v>
      </c>
      <c r="D5857" t="s">
        <v>178</v>
      </c>
      <c r="E5857" t="s">
        <v>2197</v>
      </c>
      <c r="F5857" t="s">
        <v>119</v>
      </c>
      <c r="G5857" t="s">
        <v>97</v>
      </c>
      <c r="H5857" t="s">
        <v>833</v>
      </c>
      <c r="I5857" s="200">
        <v>4668</v>
      </c>
      <c r="J5857" s="200"/>
      <c r="K5857" s="237">
        <v>190.2</v>
      </c>
      <c r="L5857" s="237"/>
      <c r="M5857" s="288">
        <v>24.54</v>
      </c>
      <c r="N5857" s="288"/>
      <c r="O5857" s="311">
        <v>4901</v>
      </c>
      <c r="P5857" s="298"/>
      <c r="Q5857" s="299">
        <v>186</v>
      </c>
      <c r="R5857" s="299"/>
      <c r="S5857" s="300">
        <v>26.35</v>
      </c>
      <c r="T5857" s="301"/>
      <c r="U5857" s="246"/>
    </row>
    <row r="5858" spans="1:21" x14ac:dyDescent="0.25">
      <c r="A5858" s="294" t="s">
        <v>12270</v>
      </c>
      <c r="B5858" t="s">
        <v>176</v>
      </c>
      <c r="C5858" t="s">
        <v>177</v>
      </c>
      <c r="D5858" t="s">
        <v>178</v>
      </c>
      <c r="E5858" t="s">
        <v>12271</v>
      </c>
      <c r="F5858" t="s">
        <v>119</v>
      </c>
      <c r="G5858" t="s">
        <v>97</v>
      </c>
      <c r="H5858" t="s">
        <v>833</v>
      </c>
      <c r="I5858" s="200">
        <v>877000</v>
      </c>
      <c r="J5858" s="200"/>
      <c r="K5858" s="237">
        <v>5685.1</v>
      </c>
      <c r="L5858" s="237"/>
      <c r="M5858" s="288">
        <v>154.26</v>
      </c>
      <c r="N5858" s="288"/>
      <c r="O5858" s="311">
        <v>933321</v>
      </c>
      <c r="P5858" s="298"/>
      <c r="Q5858" s="299">
        <v>5700.3</v>
      </c>
      <c r="R5858" s="299"/>
      <c r="S5858" s="300">
        <v>163.72999999999999</v>
      </c>
      <c r="T5858" s="301"/>
      <c r="U5858" s="246"/>
    </row>
    <row r="5859" spans="1:21" x14ac:dyDescent="0.25">
      <c r="A5859" s="294" t="s">
        <v>12272</v>
      </c>
      <c r="B5859" t="s">
        <v>176</v>
      </c>
      <c r="C5859" t="s">
        <v>177</v>
      </c>
      <c r="D5859" t="s">
        <v>178</v>
      </c>
      <c r="E5859" t="s">
        <v>12273</v>
      </c>
      <c r="F5859" t="s">
        <v>119</v>
      </c>
      <c r="G5859" t="s">
        <v>97</v>
      </c>
      <c r="H5859" t="s">
        <v>896</v>
      </c>
      <c r="I5859" s="200">
        <v>0</v>
      </c>
      <c r="J5859" s="200"/>
      <c r="K5859" s="237">
        <v>28</v>
      </c>
      <c r="L5859" s="237"/>
      <c r="M5859" s="288">
        <v>0</v>
      </c>
      <c r="N5859" s="288"/>
      <c r="O5859" s="311">
        <v>0</v>
      </c>
      <c r="P5859" s="298"/>
      <c r="Q5859" s="299">
        <v>24.1</v>
      </c>
      <c r="R5859" s="299"/>
      <c r="S5859" s="300">
        <v>0</v>
      </c>
      <c r="T5859" s="301"/>
      <c r="U5859" s="246"/>
    </row>
    <row r="5860" spans="1:21" x14ac:dyDescent="0.25">
      <c r="A5860" s="294" t="s">
        <v>12274</v>
      </c>
      <c r="B5860" t="s">
        <v>176</v>
      </c>
      <c r="C5860" t="s">
        <v>177</v>
      </c>
      <c r="D5860" t="s">
        <v>178</v>
      </c>
      <c r="E5860" t="s">
        <v>12275</v>
      </c>
      <c r="F5860" t="s">
        <v>119</v>
      </c>
      <c r="G5860" t="s">
        <v>97</v>
      </c>
      <c r="H5860" t="s">
        <v>833</v>
      </c>
      <c r="I5860" s="200">
        <v>4000</v>
      </c>
      <c r="J5860" s="200"/>
      <c r="K5860" s="237">
        <v>170.9</v>
      </c>
      <c r="L5860" s="237"/>
      <c r="M5860" s="288">
        <v>23.41</v>
      </c>
      <c r="N5860" s="288"/>
      <c r="O5860" s="311">
        <v>4000</v>
      </c>
      <c r="P5860" s="298"/>
      <c r="Q5860" s="299">
        <v>169.9</v>
      </c>
      <c r="R5860" s="299"/>
      <c r="S5860" s="300">
        <v>23.54</v>
      </c>
      <c r="T5860" s="301"/>
      <c r="U5860" s="246"/>
    </row>
    <row r="5861" spans="1:21" x14ac:dyDescent="0.25">
      <c r="A5861" s="294" t="s">
        <v>12276</v>
      </c>
      <c r="B5861" t="s">
        <v>176</v>
      </c>
      <c r="C5861" t="s">
        <v>177</v>
      </c>
      <c r="D5861" t="s">
        <v>178</v>
      </c>
      <c r="E5861" t="s">
        <v>12277</v>
      </c>
      <c r="F5861" t="s">
        <v>119</v>
      </c>
      <c r="G5861" t="s">
        <v>97</v>
      </c>
      <c r="H5861" t="s">
        <v>833</v>
      </c>
      <c r="I5861" s="200">
        <v>2866</v>
      </c>
      <c r="J5861" s="200"/>
      <c r="K5861" s="237">
        <v>105.8</v>
      </c>
      <c r="L5861" s="237"/>
      <c r="M5861" s="288">
        <v>27.09</v>
      </c>
      <c r="N5861" s="288"/>
      <c r="O5861" s="311">
        <v>2866</v>
      </c>
      <c r="P5861" s="298"/>
      <c r="Q5861" s="299">
        <v>102.6</v>
      </c>
      <c r="R5861" s="299"/>
      <c r="S5861" s="300">
        <v>27.93</v>
      </c>
      <c r="T5861" s="301"/>
      <c r="U5861" s="246"/>
    </row>
    <row r="5862" spans="1:21" x14ac:dyDescent="0.25">
      <c r="A5862" s="294" t="s">
        <v>12278</v>
      </c>
      <c r="B5862" t="s">
        <v>176</v>
      </c>
      <c r="C5862" t="s">
        <v>177</v>
      </c>
      <c r="D5862" t="s">
        <v>178</v>
      </c>
      <c r="E5862" t="s">
        <v>12279</v>
      </c>
      <c r="F5862" t="s">
        <v>119</v>
      </c>
      <c r="G5862" t="s">
        <v>97</v>
      </c>
      <c r="H5862" t="s">
        <v>833</v>
      </c>
      <c r="I5862" s="200">
        <v>9065</v>
      </c>
      <c r="J5862" s="200"/>
      <c r="K5862" s="237">
        <v>144.1</v>
      </c>
      <c r="L5862" s="237"/>
      <c r="M5862" s="288">
        <v>62.91</v>
      </c>
      <c r="N5862" s="288"/>
      <c r="O5862" s="311">
        <v>8400</v>
      </c>
      <c r="P5862" s="298"/>
      <c r="Q5862" s="299">
        <v>146.4</v>
      </c>
      <c r="R5862" s="299"/>
      <c r="S5862" s="300">
        <v>57.38</v>
      </c>
      <c r="T5862" s="301"/>
      <c r="U5862" s="246"/>
    </row>
    <row r="5863" spans="1:21" x14ac:dyDescent="0.25">
      <c r="A5863" s="294" t="s">
        <v>12280</v>
      </c>
      <c r="B5863" t="s">
        <v>176</v>
      </c>
      <c r="C5863" t="s">
        <v>177</v>
      </c>
      <c r="D5863" t="s">
        <v>178</v>
      </c>
      <c r="E5863" t="s">
        <v>12281</v>
      </c>
      <c r="F5863" t="s">
        <v>119</v>
      </c>
      <c r="G5863" t="s">
        <v>97</v>
      </c>
      <c r="H5863" t="s">
        <v>833</v>
      </c>
      <c r="I5863" s="200">
        <v>4700</v>
      </c>
      <c r="J5863" s="200"/>
      <c r="K5863" s="237">
        <v>113.7</v>
      </c>
      <c r="L5863" s="237"/>
      <c r="M5863" s="288">
        <v>41.34</v>
      </c>
      <c r="N5863" s="288"/>
      <c r="O5863" s="311">
        <v>4700</v>
      </c>
      <c r="P5863" s="298"/>
      <c r="Q5863" s="299">
        <v>113.4</v>
      </c>
      <c r="R5863" s="299"/>
      <c r="S5863" s="300">
        <v>41.45</v>
      </c>
      <c r="T5863" s="301"/>
      <c r="U5863" s="246"/>
    </row>
    <row r="5864" spans="1:21" x14ac:dyDescent="0.25">
      <c r="A5864" s="294" t="s">
        <v>12282</v>
      </c>
      <c r="B5864" t="s">
        <v>176</v>
      </c>
      <c r="C5864" t="s">
        <v>177</v>
      </c>
      <c r="D5864" t="s">
        <v>178</v>
      </c>
      <c r="E5864" t="s">
        <v>12283</v>
      </c>
      <c r="F5864" t="s">
        <v>119</v>
      </c>
      <c r="G5864" t="s">
        <v>97</v>
      </c>
      <c r="H5864" t="s">
        <v>833</v>
      </c>
      <c r="I5864" s="200">
        <v>3600</v>
      </c>
      <c r="J5864" s="200"/>
      <c r="K5864" s="237">
        <v>163.9</v>
      </c>
      <c r="L5864" s="237"/>
      <c r="M5864" s="288">
        <v>21.96</v>
      </c>
      <c r="N5864" s="288"/>
      <c r="O5864" s="311">
        <v>4250</v>
      </c>
      <c r="P5864" s="298"/>
      <c r="Q5864" s="299">
        <v>163.19999999999999</v>
      </c>
      <c r="R5864" s="299"/>
      <c r="S5864" s="300">
        <v>26.04</v>
      </c>
      <c r="T5864" s="301"/>
      <c r="U5864" s="246"/>
    </row>
    <row r="5865" spans="1:21" x14ac:dyDescent="0.25">
      <c r="A5865" s="294" t="s">
        <v>12284</v>
      </c>
      <c r="B5865" t="s">
        <v>176</v>
      </c>
      <c r="C5865" t="s">
        <v>177</v>
      </c>
      <c r="D5865" t="s">
        <v>178</v>
      </c>
      <c r="E5865" t="s">
        <v>12285</v>
      </c>
      <c r="F5865" t="s">
        <v>119</v>
      </c>
      <c r="G5865" t="s">
        <v>97</v>
      </c>
      <c r="H5865" t="s">
        <v>833</v>
      </c>
      <c r="I5865" s="200">
        <v>7853</v>
      </c>
      <c r="J5865" s="200"/>
      <c r="K5865" s="237">
        <v>296</v>
      </c>
      <c r="L5865" s="237"/>
      <c r="M5865" s="288">
        <v>26.53</v>
      </c>
      <c r="N5865" s="288"/>
      <c r="O5865" s="311">
        <v>7820</v>
      </c>
      <c r="P5865" s="298"/>
      <c r="Q5865" s="299">
        <v>294</v>
      </c>
      <c r="R5865" s="299"/>
      <c r="S5865" s="300">
        <v>26.6</v>
      </c>
      <c r="T5865" s="301"/>
      <c r="U5865" s="246"/>
    </row>
    <row r="5866" spans="1:21" x14ac:dyDescent="0.25">
      <c r="A5866" s="294" t="s">
        <v>12286</v>
      </c>
      <c r="B5866" t="s">
        <v>176</v>
      </c>
      <c r="C5866" t="s">
        <v>177</v>
      </c>
      <c r="D5866" t="s">
        <v>178</v>
      </c>
      <c r="E5866" t="s">
        <v>12287</v>
      </c>
      <c r="F5866" t="s">
        <v>119</v>
      </c>
      <c r="G5866" t="s">
        <v>97</v>
      </c>
      <c r="H5866" t="s">
        <v>833</v>
      </c>
      <c r="I5866" s="200">
        <v>10288</v>
      </c>
      <c r="J5866" s="200"/>
      <c r="K5866" s="237">
        <v>280.60000000000002</v>
      </c>
      <c r="L5866" s="237"/>
      <c r="M5866" s="288">
        <v>36.659999999999997</v>
      </c>
      <c r="N5866" s="288"/>
      <c r="O5866" s="311">
        <v>9000</v>
      </c>
      <c r="P5866" s="298"/>
      <c r="Q5866" s="299">
        <v>273.60000000000002</v>
      </c>
      <c r="R5866" s="299"/>
      <c r="S5866" s="300">
        <v>32.89</v>
      </c>
      <c r="T5866" s="301"/>
      <c r="U5866" s="246"/>
    </row>
    <row r="5867" spans="1:21" x14ac:dyDescent="0.25">
      <c r="A5867" s="294" t="s">
        <v>12288</v>
      </c>
      <c r="B5867" t="s">
        <v>176</v>
      </c>
      <c r="C5867" t="s">
        <v>177</v>
      </c>
      <c r="D5867" t="s">
        <v>178</v>
      </c>
      <c r="E5867" t="s">
        <v>12289</v>
      </c>
      <c r="F5867" t="s">
        <v>119</v>
      </c>
      <c r="G5867" t="s">
        <v>97</v>
      </c>
      <c r="H5867" t="s">
        <v>896</v>
      </c>
      <c r="I5867" s="200">
        <v>0</v>
      </c>
      <c r="J5867" s="200"/>
      <c r="K5867" s="237">
        <v>29.7</v>
      </c>
      <c r="L5867" s="237"/>
      <c r="M5867" s="288">
        <v>0</v>
      </c>
      <c r="N5867" s="288"/>
      <c r="O5867" s="311">
        <v>0</v>
      </c>
      <c r="P5867" s="298"/>
      <c r="Q5867" s="299">
        <v>29.5</v>
      </c>
      <c r="R5867" s="299"/>
      <c r="S5867" s="300">
        <v>0</v>
      </c>
      <c r="T5867" s="301"/>
      <c r="U5867" s="246"/>
    </row>
    <row r="5868" spans="1:21" x14ac:dyDescent="0.25">
      <c r="A5868" s="294" t="s">
        <v>12290</v>
      </c>
      <c r="B5868" t="s">
        <v>176</v>
      </c>
      <c r="C5868" t="s">
        <v>177</v>
      </c>
      <c r="D5868" t="s">
        <v>178</v>
      </c>
      <c r="E5868" t="s">
        <v>12291</v>
      </c>
      <c r="F5868" t="s">
        <v>119</v>
      </c>
      <c r="G5868" t="s">
        <v>97</v>
      </c>
      <c r="H5868" t="s">
        <v>833</v>
      </c>
      <c r="I5868" s="200">
        <v>12694</v>
      </c>
      <c r="J5868" s="200"/>
      <c r="K5868" s="237">
        <v>144.69999999999999</v>
      </c>
      <c r="L5868" s="237"/>
      <c r="M5868" s="288">
        <v>87.73</v>
      </c>
      <c r="N5868" s="288"/>
      <c r="O5868" s="311">
        <v>12694</v>
      </c>
      <c r="P5868" s="298"/>
      <c r="Q5868" s="299">
        <v>145.69999999999999</v>
      </c>
      <c r="R5868" s="299"/>
      <c r="S5868" s="300">
        <v>87.12</v>
      </c>
      <c r="T5868" s="301"/>
      <c r="U5868" s="246"/>
    </row>
    <row r="5869" spans="1:21" x14ac:dyDescent="0.25">
      <c r="A5869" s="294" t="s">
        <v>12292</v>
      </c>
      <c r="B5869" t="s">
        <v>176</v>
      </c>
      <c r="C5869" t="s">
        <v>177</v>
      </c>
      <c r="D5869" t="s">
        <v>178</v>
      </c>
      <c r="E5869" t="s">
        <v>12293</v>
      </c>
      <c r="F5869" t="s">
        <v>119</v>
      </c>
      <c r="G5869" t="s">
        <v>97</v>
      </c>
      <c r="H5869" t="s">
        <v>833</v>
      </c>
      <c r="I5869" s="200">
        <v>7000</v>
      </c>
      <c r="J5869" s="200"/>
      <c r="K5869" s="237">
        <v>90.6</v>
      </c>
      <c r="L5869" s="237"/>
      <c r="M5869" s="288">
        <v>77.260000000000005</v>
      </c>
      <c r="N5869" s="288"/>
      <c r="O5869" s="311">
        <v>7250</v>
      </c>
      <c r="P5869" s="298"/>
      <c r="Q5869" s="299">
        <v>91.2</v>
      </c>
      <c r="R5869" s="299"/>
      <c r="S5869" s="300">
        <v>79.5</v>
      </c>
      <c r="T5869" s="301"/>
      <c r="U5869" s="246"/>
    </row>
    <row r="5870" spans="1:21" x14ac:dyDescent="0.25">
      <c r="A5870" s="294" t="s">
        <v>12294</v>
      </c>
      <c r="B5870" t="s">
        <v>176</v>
      </c>
      <c r="C5870" t="s">
        <v>177</v>
      </c>
      <c r="D5870" t="s">
        <v>178</v>
      </c>
      <c r="E5870" t="s">
        <v>12295</v>
      </c>
      <c r="F5870" t="s">
        <v>119</v>
      </c>
      <c r="G5870" t="s">
        <v>97</v>
      </c>
      <c r="H5870" t="s">
        <v>833</v>
      </c>
      <c r="I5870" s="200">
        <v>2125</v>
      </c>
      <c r="J5870" s="200"/>
      <c r="K5870" s="237">
        <v>123.5</v>
      </c>
      <c r="L5870" s="237"/>
      <c r="M5870" s="288">
        <v>17.21</v>
      </c>
      <c r="N5870" s="288"/>
      <c r="O5870" s="311">
        <v>2190</v>
      </c>
      <c r="P5870" s="298"/>
      <c r="Q5870" s="299">
        <v>125.9</v>
      </c>
      <c r="R5870" s="299"/>
      <c r="S5870" s="300">
        <v>17.39</v>
      </c>
      <c r="T5870" s="301"/>
      <c r="U5870" s="246"/>
    </row>
    <row r="5871" spans="1:21" x14ac:dyDescent="0.25">
      <c r="A5871" s="294" t="s">
        <v>12296</v>
      </c>
      <c r="B5871" t="s">
        <v>176</v>
      </c>
      <c r="C5871" t="s">
        <v>177</v>
      </c>
      <c r="D5871" t="s">
        <v>178</v>
      </c>
      <c r="E5871" t="s">
        <v>12297</v>
      </c>
      <c r="F5871" t="s">
        <v>119</v>
      </c>
      <c r="G5871" t="s">
        <v>97</v>
      </c>
      <c r="H5871" t="s">
        <v>833</v>
      </c>
      <c r="I5871" s="200">
        <v>8041</v>
      </c>
      <c r="J5871" s="200"/>
      <c r="K5871" s="237">
        <v>425.7</v>
      </c>
      <c r="L5871" s="237"/>
      <c r="M5871" s="288">
        <v>18.89</v>
      </c>
      <c r="N5871" s="288"/>
      <c r="O5871" s="311">
        <v>8363</v>
      </c>
      <c r="P5871" s="298"/>
      <c r="Q5871" s="299">
        <v>443.5</v>
      </c>
      <c r="R5871" s="299"/>
      <c r="S5871" s="300">
        <v>18.86</v>
      </c>
      <c r="T5871" s="301"/>
      <c r="U5871" s="246"/>
    </row>
    <row r="5872" spans="1:21" x14ac:dyDescent="0.25">
      <c r="A5872" s="294" t="s">
        <v>12298</v>
      </c>
      <c r="B5872" t="s">
        <v>176</v>
      </c>
      <c r="C5872" t="s">
        <v>177</v>
      </c>
      <c r="D5872" t="s">
        <v>178</v>
      </c>
      <c r="E5872" t="s">
        <v>12299</v>
      </c>
      <c r="F5872" t="s">
        <v>119</v>
      </c>
      <c r="G5872" t="s">
        <v>97</v>
      </c>
      <c r="H5872" t="s">
        <v>833</v>
      </c>
      <c r="I5872" s="200">
        <v>12000</v>
      </c>
      <c r="J5872" s="200"/>
      <c r="K5872" s="237">
        <v>362</v>
      </c>
      <c r="L5872" s="237"/>
      <c r="M5872" s="288">
        <v>33.15</v>
      </c>
      <c r="N5872" s="288"/>
      <c r="O5872" s="311">
        <v>12000</v>
      </c>
      <c r="P5872" s="298"/>
      <c r="Q5872" s="299">
        <v>364.1</v>
      </c>
      <c r="R5872" s="299"/>
      <c r="S5872" s="300">
        <v>32.96</v>
      </c>
      <c r="T5872" s="301"/>
      <c r="U5872" s="246"/>
    </row>
    <row r="5873" spans="1:21" x14ac:dyDescent="0.25">
      <c r="A5873" s="294" t="s">
        <v>12300</v>
      </c>
      <c r="B5873" t="s">
        <v>176</v>
      </c>
      <c r="C5873" t="s">
        <v>177</v>
      </c>
      <c r="D5873" t="s">
        <v>178</v>
      </c>
      <c r="E5873" t="s">
        <v>12301</v>
      </c>
      <c r="F5873" t="s">
        <v>119</v>
      </c>
      <c r="G5873" t="s">
        <v>97</v>
      </c>
      <c r="H5873" t="s">
        <v>833</v>
      </c>
      <c r="I5873" s="200">
        <v>9240</v>
      </c>
      <c r="J5873" s="200"/>
      <c r="K5873" s="237">
        <v>198.1</v>
      </c>
      <c r="L5873" s="237"/>
      <c r="M5873" s="288">
        <v>46.64</v>
      </c>
      <c r="N5873" s="288"/>
      <c r="O5873" s="311">
        <v>11225</v>
      </c>
      <c r="P5873" s="298"/>
      <c r="Q5873" s="299">
        <v>244.6</v>
      </c>
      <c r="R5873" s="299"/>
      <c r="S5873" s="300">
        <v>45.89</v>
      </c>
      <c r="T5873" s="301"/>
      <c r="U5873" s="246"/>
    </row>
    <row r="5874" spans="1:21" x14ac:dyDescent="0.25">
      <c r="A5874" s="294" t="s">
        <v>12302</v>
      </c>
      <c r="B5874" t="s">
        <v>176</v>
      </c>
      <c r="C5874" t="s">
        <v>177</v>
      </c>
      <c r="D5874" t="s">
        <v>178</v>
      </c>
      <c r="E5874" t="s">
        <v>12303</v>
      </c>
      <c r="F5874" t="s">
        <v>119</v>
      </c>
      <c r="G5874" t="s">
        <v>97</v>
      </c>
      <c r="H5874" t="s">
        <v>896</v>
      </c>
      <c r="I5874" s="200">
        <v>0</v>
      </c>
      <c r="J5874" s="200"/>
      <c r="K5874" s="237">
        <v>72.7</v>
      </c>
      <c r="L5874" s="237"/>
      <c r="M5874" s="288">
        <v>0</v>
      </c>
      <c r="N5874" s="288"/>
      <c r="O5874" s="311">
        <v>0</v>
      </c>
      <c r="P5874" s="298"/>
      <c r="Q5874" s="299">
        <v>74.3</v>
      </c>
      <c r="R5874" s="299"/>
      <c r="S5874" s="300">
        <v>0</v>
      </c>
      <c r="T5874" s="301"/>
      <c r="U5874" s="246"/>
    </row>
    <row r="5875" spans="1:21" x14ac:dyDescent="0.25">
      <c r="A5875" s="294" t="s">
        <v>12304</v>
      </c>
      <c r="B5875" t="s">
        <v>176</v>
      </c>
      <c r="C5875" t="s">
        <v>177</v>
      </c>
      <c r="D5875" t="s">
        <v>178</v>
      </c>
      <c r="E5875" t="s">
        <v>12305</v>
      </c>
      <c r="F5875" t="s">
        <v>119</v>
      </c>
      <c r="G5875" t="s">
        <v>97</v>
      </c>
      <c r="H5875" t="s">
        <v>833</v>
      </c>
      <c r="I5875" s="200">
        <v>3549</v>
      </c>
      <c r="J5875" s="200"/>
      <c r="K5875" s="237">
        <v>109.5</v>
      </c>
      <c r="L5875" s="237"/>
      <c r="M5875" s="288">
        <v>32.409999999999997</v>
      </c>
      <c r="N5875" s="288"/>
      <c r="O5875" s="311">
        <v>3900</v>
      </c>
      <c r="P5875" s="298"/>
      <c r="Q5875" s="299">
        <v>109.4</v>
      </c>
      <c r="R5875" s="299"/>
      <c r="S5875" s="300">
        <v>35.65</v>
      </c>
      <c r="T5875" s="301"/>
      <c r="U5875" s="246"/>
    </row>
    <row r="5876" spans="1:21" x14ac:dyDescent="0.25">
      <c r="A5876" s="294" t="s">
        <v>12306</v>
      </c>
      <c r="B5876" t="s">
        <v>176</v>
      </c>
      <c r="C5876" t="s">
        <v>177</v>
      </c>
      <c r="D5876" t="s">
        <v>178</v>
      </c>
      <c r="E5876" t="s">
        <v>12307</v>
      </c>
      <c r="F5876" t="s">
        <v>119</v>
      </c>
      <c r="G5876" t="s">
        <v>97</v>
      </c>
      <c r="H5876" t="s">
        <v>833</v>
      </c>
      <c r="I5876" s="200">
        <v>60000</v>
      </c>
      <c r="J5876" s="200"/>
      <c r="K5876" s="237">
        <v>847.1</v>
      </c>
      <c r="L5876" s="237"/>
      <c r="M5876" s="288">
        <v>70.83</v>
      </c>
      <c r="N5876" s="288"/>
      <c r="O5876" s="311">
        <v>63600</v>
      </c>
      <c r="P5876" s="298"/>
      <c r="Q5876" s="299">
        <v>861.1</v>
      </c>
      <c r="R5876" s="299"/>
      <c r="S5876" s="300">
        <v>73.86</v>
      </c>
      <c r="T5876" s="301"/>
      <c r="U5876" s="246"/>
    </row>
    <row r="5877" spans="1:21" x14ac:dyDescent="0.25">
      <c r="A5877" s="294" t="s">
        <v>12308</v>
      </c>
      <c r="B5877" t="s">
        <v>176</v>
      </c>
      <c r="C5877" t="s">
        <v>177</v>
      </c>
      <c r="D5877" t="s">
        <v>178</v>
      </c>
      <c r="E5877" t="s">
        <v>12309</v>
      </c>
      <c r="F5877" t="s">
        <v>119</v>
      </c>
      <c r="G5877" t="s">
        <v>97</v>
      </c>
      <c r="H5877" t="s">
        <v>833</v>
      </c>
      <c r="I5877" s="200">
        <v>3000</v>
      </c>
      <c r="J5877" s="200"/>
      <c r="K5877" s="237">
        <v>84</v>
      </c>
      <c r="L5877" s="237"/>
      <c r="M5877" s="288">
        <v>35.71</v>
      </c>
      <c r="N5877" s="288"/>
      <c r="O5877" s="311">
        <v>3000</v>
      </c>
      <c r="P5877" s="298"/>
      <c r="Q5877" s="299">
        <v>84.3</v>
      </c>
      <c r="R5877" s="299"/>
      <c r="S5877" s="300">
        <v>35.590000000000003</v>
      </c>
      <c r="T5877" s="301"/>
      <c r="U5877" s="246"/>
    </row>
    <row r="5878" spans="1:21" x14ac:dyDescent="0.25">
      <c r="A5878" s="294" t="s">
        <v>12310</v>
      </c>
      <c r="B5878" t="s">
        <v>176</v>
      </c>
      <c r="C5878" t="s">
        <v>177</v>
      </c>
      <c r="D5878" t="s">
        <v>178</v>
      </c>
      <c r="E5878" t="s">
        <v>12311</v>
      </c>
      <c r="F5878" t="s">
        <v>119</v>
      </c>
      <c r="G5878" t="s">
        <v>97</v>
      </c>
      <c r="H5878" t="s">
        <v>833</v>
      </c>
      <c r="I5878" s="200">
        <v>13000</v>
      </c>
      <c r="J5878" s="200"/>
      <c r="K5878" s="237">
        <v>235.2</v>
      </c>
      <c r="L5878" s="237"/>
      <c r="M5878" s="288">
        <v>55.27</v>
      </c>
      <c r="N5878" s="288"/>
      <c r="O5878" s="311">
        <v>15000</v>
      </c>
      <c r="P5878" s="298"/>
      <c r="Q5878" s="299">
        <v>247.6</v>
      </c>
      <c r="R5878" s="299"/>
      <c r="S5878" s="300">
        <v>60.58</v>
      </c>
      <c r="T5878" s="301"/>
      <c r="U5878" s="246"/>
    </row>
    <row r="5879" spans="1:21" x14ac:dyDescent="0.25">
      <c r="A5879" s="294" t="s">
        <v>12312</v>
      </c>
      <c r="B5879" t="s">
        <v>176</v>
      </c>
      <c r="C5879" t="s">
        <v>177</v>
      </c>
      <c r="D5879" t="s">
        <v>178</v>
      </c>
      <c r="E5879" t="s">
        <v>12313</v>
      </c>
      <c r="F5879" t="s">
        <v>119</v>
      </c>
      <c r="G5879" t="s">
        <v>97</v>
      </c>
      <c r="H5879" t="s">
        <v>833</v>
      </c>
      <c r="I5879" s="200">
        <v>7500</v>
      </c>
      <c r="J5879" s="200"/>
      <c r="K5879" s="237">
        <v>236.7</v>
      </c>
      <c r="L5879" s="237"/>
      <c r="M5879" s="288">
        <v>31.69</v>
      </c>
      <c r="N5879" s="288"/>
      <c r="O5879" s="311">
        <v>7500</v>
      </c>
      <c r="P5879" s="298"/>
      <c r="Q5879" s="299">
        <v>240.7</v>
      </c>
      <c r="R5879" s="299"/>
      <c r="S5879" s="300">
        <v>31.16</v>
      </c>
      <c r="T5879" s="301"/>
      <c r="U5879" s="246"/>
    </row>
    <row r="5880" spans="1:21" x14ac:dyDescent="0.25">
      <c r="A5880" s="294" t="s">
        <v>12314</v>
      </c>
      <c r="B5880" t="s">
        <v>176</v>
      </c>
      <c r="C5880" t="s">
        <v>177</v>
      </c>
      <c r="D5880" t="s">
        <v>178</v>
      </c>
      <c r="E5880" t="s">
        <v>12315</v>
      </c>
      <c r="F5880" t="s">
        <v>119</v>
      </c>
      <c r="G5880" t="s">
        <v>97</v>
      </c>
      <c r="H5880" t="s">
        <v>833</v>
      </c>
      <c r="I5880" s="200">
        <v>1800</v>
      </c>
      <c r="J5880" s="200"/>
      <c r="K5880" s="237">
        <v>101.1</v>
      </c>
      <c r="L5880" s="237"/>
      <c r="M5880" s="288">
        <v>17.8</v>
      </c>
      <c r="N5880" s="288"/>
      <c r="O5880" s="311">
        <v>1800</v>
      </c>
      <c r="P5880" s="298"/>
      <c r="Q5880" s="299">
        <v>102.5</v>
      </c>
      <c r="R5880" s="299"/>
      <c r="S5880" s="300">
        <v>17.559999999999999</v>
      </c>
      <c r="T5880" s="301"/>
      <c r="U5880" s="246"/>
    </row>
    <row r="5881" spans="1:21" x14ac:dyDescent="0.25">
      <c r="A5881" s="294" t="s">
        <v>12316</v>
      </c>
      <c r="B5881" t="s">
        <v>176</v>
      </c>
      <c r="C5881" t="s">
        <v>177</v>
      </c>
      <c r="D5881" t="s">
        <v>178</v>
      </c>
      <c r="E5881" t="s">
        <v>12317</v>
      </c>
      <c r="F5881" t="s">
        <v>119</v>
      </c>
      <c r="G5881" t="s">
        <v>97</v>
      </c>
      <c r="H5881" t="s">
        <v>833</v>
      </c>
      <c r="I5881" s="200">
        <v>8000</v>
      </c>
      <c r="J5881" s="200"/>
      <c r="K5881" s="237">
        <v>187.4</v>
      </c>
      <c r="L5881" s="237"/>
      <c r="M5881" s="288">
        <v>42.69</v>
      </c>
      <c r="N5881" s="288"/>
      <c r="O5881" s="311">
        <v>8000</v>
      </c>
      <c r="P5881" s="298"/>
      <c r="Q5881" s="299">
        <v>186.9</v>
      </c>
      <c r="R5881" s="299"/>
      <c r="S5881" s="300">
        <v>42.8</v>
      </c>
      <c r="T5881" s="301"/>
      <c r="U5881" s="246"/>
    </row>
    <row r="5882" spans="1:21" x14ac:dyDescent="0.25">
      <c r="A5882" s="294" t="s">
        <v>12318</v>
      </c>
      <c r="B5882" t="s">
        <v>176</v>
      </c>
      <c r="C5882" t="s">
        <v>177</v>
      </c>
      <c r="D5882" t="s">
        <v>178</v>
      </c>
      <c r="E5882" t="s">
        <v>12319</v>
      </c>
      <c r="F5882" t="s">
        <v>119</v>
      </c>
      <c r="G5882" t="s">
        <v>97</v>
      </c>
      <c r="H5882" t="s">
        <v>833</v>
      </c>
      <c r="I5882" s="200">
        <v>1800</v>
      </c>
      <c r="J5882" s="200"/>
      <c r="K5882" s="237">
        <v>60</v>
      </c>
      <c r="L5882" s="237"/>
      <c r="M5882" s="288">
        <v>30</v>
      </c>
      <c r="N5882" s="288"/>
      <c r="O5882" s="311">
        <v>1850</v>
      </c>
      <c r="P5882" s="298"/>
      <c r="Q5882" s="299">
        <v>60.9</v>
      </c>
      <c r="R5882" s="299"/>
      <c r="S5882" s="300">
        <v>30.38</v>
      </c>
      <c r="T5882" s="301"/>
      <c r="U5882" s="246"/>
    </row>
    <row r="5883" spans="1:21" x14ac:dyDescent="0.25">
      <c r="A5883" s="294" t="s">
        <v>12320</v>
      </c>
      <c r="B5883" t="s">
        <v>176</v>
      </c>
      <c r="C5883" t="s">
        <v>177</v>
      </c>
      <c r="D5883" t="s">
        <v>178</v>
      </c>
      <c r="E5883" t="s">
        <v>12321</v>
      </c>
      <c r="F5883" t="s">
        <v>119</v>
      </c>
      <c r="G5883" t="s">
        <v>97</v>
      </c>
      <c r="H5883" t="s">
        <v>896</v>
      </c>
      <c r="I5883" s="200">
        <v>0</v>
      </c>
      <c r="J5883" s="200"/>
      <c r="K5883" s="237">
        <v>87.2</v>
      </c>
      <c r="L5883" s="237"/>
      <c r="M5883" s="288">
        <v>0</v>
      </c>
      <c r="N5883" s="288"/>
      <c r="O5883" s="311">
        <v>0</v>
      </c>
      <c r="P5883" s="298"/>
      <c r="Q5883" s="299">
        <v>89.2</v>
      </c>
      <c r="R5883" s="299"/>
      <c r="S5883" s="300">
        <v>0</v>
      </c>
      <c r="T5883" s="301"/>
      <c r="U5883" s="246"/>
    </row>
    <row r="5884" spans="1:21" x14ac:dyDescent="0.25">
      <c r="A5884" s="294" t="s">
        <v>12322</v>
      </c>
      <c r="B5884" t="s">
        <v>176</v>
      </c>
      <c r="C5884" t="s">
        <v>177</v>
      </c>
      <c r="D5884" t="s">
        <v>178</v>
      </c>
      <c r="E5884" t="s">
        <v>12323</v>
      </c>
      <c r="F5884" t="s">
        <v>119</v>
      </c>
      <c r="G5884" t="s">
        <v>97</v>
      </c>
      <c r="H5884" t="s">
        <v>896</v>
      </c>
      <c r="I5884" s="200">
        <v>0</v>
      </c>
      <c r="J5884" s="200"/>
      <c r="K5884" s="237">
        <v>6.6</v>
      </c>
      <c r="L5884" s="237"/>
      <c r="M5884" s="288">
        <v>0</v>
      </c>
      <c r="N5884" s="288"/>
      <c r="O5884" s="311">
        <v>0</v>
      </c>
      <c r="P5884" s="298"/>
      <c r="Q5884" s="299">
        <v>6.4</v>
      </c>
      <c r="R5884" s="299"/>
      <c r="S5884" s="300">
        <v>0</v>
      </c>
      <c r="T5884" s="301"/>
      <c r="U5884" s="246"/>
    </row>
    <row r="5885" spans="1:21" x14ac:dyDescent="0.25">
      <c r="A5885" s="294" t="s">
        <v>12324</v>
      </c>
      <c r="B5885" t="s">
        <v>176</v>
      </c>
      <c r="C5885" t="s">
        <v>177</v>
      </c>
      <c r="D5885" t="s">
        <v>178</v>
      </c>
      <c r="E5885" t="s">
        <v>12325</v>
      </c>
      <c r="F5885" t="s">
        <v>119</v>
      </c>
      <c r="G5885" t="s">
        <v>97</v>
      </c>
      <c r="H5885" t="s">
        <v>833</v>
      </c>
      <c r="I5885" s="200">
        <v>7000</v>
      </c>
      <c r="J5885" s="200"/>
      <c r="K5885" s="237">
        <v>385.5</v>
      </c>
      <c r="L5885" s="237"/>
      <c r="M5885" s="288">
        <v>18.16</v>
      </c>
      <c r="N5885" s="288"/>
      <c r="O5885" s="311">
        <v>7000</v>
      </c>
      <c r="P5885" s="298"/>
      <c r="Q5885" s="299">
        <v>385.5</v>
      </c>
      <c r="R5885" s="299"/>
      <c r="S5885" s="300">
        <v>18.16</v>
      </c>
      <c r="T5885" s="301"/>
      <c r="U5885" s="246"/>
    </row>
    <row r="5886" spans="1:21" x14ac:dyDescent="0.25">
      <c r="A5886" s="294" t="s">
        <v>12326</v>
      </c>
      <c r="B5886" t="s">
        <v>176</v>
      </c>
      <c r="C5886" t="s">
        <v>177</v>
      </c>
      <c r="D5886" t="s">
        <v>178</v>
      </c>
      <c r="E5886" t="s">
        <v>12327</v>
      </c>
      <c r="F5886" t="s">
        <v>119</v>
      </c>
      <c r="G5886" t="s">
        <v>97</v>
      </c>
      <c r="H5886" t="s">
        <v>896</v>
      </c>
      <c r="I5886" s="200">
        <v>0</v>
      </c>
      <c r="J5886" s="200"/>
      <c r="K5886" s="237">
        <v>48.2</v>
      </c>
      <c r="L5886" s="237"/>
      <c r="M5886" s="288">
        <v>0</v>
      </c>
      <c r="N5886" s="288"/>
      <c r="O5886" s="311">
        <v>0</v>
      </c>
      <c r="P5886" s="298"/>
      <c r="Q5886" s="299">
        <v>49.6</v>
      </c>
      <c r="R5886" s="299"/>
      <c r="S5886" s="300">
        <v>0</v>
      </c>
      <c r="T5886" s="301"/>
      <c r="U5886" s="246"/>
    </row>
    <row r="5887" spans="1:21" x14ac:dyDescent="0.25">
      <c r="A5887" s="294" t="s">
        <v>12328</v>
      </c>
      <c r="B5887" t="s">
        <v>176</v>
      </c>
      <c r="C5887" t="s">
        <v>177</v>
      </c>
      <c r="D5887" t="s">
        <v>178</v>
      </c>
      <c r="E5887" t="s">
        <v>12329</v>
      </c>
      <c r="F5887" t="s">
        <v>119</v>
      </c>
      <c r="G5887" t="s">
        <v>97</v>
      </c>
      <c r="H5887" t="s">
        <v>833</v>
      </c>
      <c r="I5887" s="200">
        <v>10000</v>
      </c>
      <c r="J5887" s="200"/>
      <c r="K5887" s="237">
        <v>213.9</v>
      </c>
      <c r="L5887" s="237"/>
      <c r="M5887" s="288">
        <v>46.75</v>
      </c>
      <c r="N5887" s="288"/>
      <c r="O5887" s="311">
        <v>10500</v>
      </c>
      <c r="P5887" s="298"/>
      <c r="Q5887" s="299">
        <v>217</v>
      </c>
      <c r="R5887" s="299"/>
      <c r="S5887" s="300">
        <v>48.39</v>
      </c>
      <c r="T5887" s="301"/>
      <c r="U5887" s="246"/>
    </row>
    <row r="5888" spans="1:21" x14ac:dyDescent="0.25">
      <c r="A5888" s="294" t="s">
        <v>12330</v>
      </c>
      <c r="B5888" t="s">
        <v>176</v>
      </c>
      <c r="C5888" t="s">
        <v>177</v>
      </c>
      <c r="D5888" t="s">
        <v>178</v>
      </c>
      <c r="E5888" t="s">
        <v>12331</v>
      </c>
      <c r="F5888" t="s">
        <v>119</v>
      </c>
      <c r="G5888" t="s">
        <v>97</v>
      </c>
      <c r="H5888" t="s">
        <v>833</v>
      </c>
      <c r="I5888" s="200">
        <v>800</v>
      </c>
      <c r="J5888" s="200"/>
      <c r="K5888" s="237">
        <v>69.599999999999994</v>
      </c>
      <c r="L5888" s="237"/>
      <c r="M5888" s="288">
        <v>11.49</v>
      </c>
      <c r="N5888" s="288"/>
      <c r="O5888" s="311">
        <v>800</v>
      </c>
      <c r="P5888" s="298"/>
      <c r="Q5888" s="299">
        <v>69.599999999999994</v>
      </c>
      <c r="R5888" s="299"/>
      <c r="S5888" s="300">
        <v>11.49</v>
      </c>
      <c r="T5888" s="301"/>
      <c r="U5888" s="246"/>
    </row>
    <row r="5889" spans="1:21" x14ac:dyDescent="0.25">
      <c r="A5889" s="294" t="s">
        <v>12332</v>
      </c>
      <c r="B5889" t="s">
        <v>176</v>
      </c>
      <c r="C5889" t="s">
        <v>177</v>
      </c>
      <c r="D5889" t="s">
        <v>178</v>
      </c>
      <c r="E5889" t="s">
        <v>12333</v>
      </c>
      <c r="F5889" t="s">
        <v>119</v>
      </c>
      <c r="G5889" t="s">
        <v>97</v>
      </c>
      <c r="H5889" t="s">
        <v>833</v>
      </c>
      <c r="I5889" s="200">
        <v>3000</v>
      </c>
      <c r="J5889" s="200"/>
      <c r="K5889" s="237">
        <v>120.6</v>
      </c>
      <c r="L5889" s="237"/>
      <c r="M5889" s="288">
        <v>24.88</v>
      </c>
      <c r="N5889" s="288"/>
      <c r="O5889" s="311">
        <v>3000</v>
      </c>
      <c r="P5889" s="298"/>
      <c r="Q5889" s="299">
        <v>120</v>
      </c>
      <c r="R5889" s="299"/>
      <c r="S5889" s="300">
        <v>25</v>
      </c>
      <c r="T5889" s="301"/>
      <c r="U5889" s="246"/>
    </row>
    <row r="5890" spans="1:21" x14ac:dyDescent="0.25">
      <c r="A5890" s="294" t="s">
        <v>12334</v>
      </c>
      <c r="B5890" t="s">
        <v>176</v>
      </c>
      <c r="C5890" t="s">
        <v>177</v>
      </c>
      <c r="D5890" t="s">
        <v>178</v>
      </c>
      <c r="E5890" t="s">
        <v>12335</v>
      </c>
      <c r="F5890" t="s">
        <v>119</v>
      </c>
      <c r="G5890" t="s">
        <v>97</v>
      </c>
      <c r="H5890" t="s">
        <v>833</v>
      </c>
      <c r="I5890" s="200">
        <v>4292</v>
      </c>
      <c r="J5890" s="200"/>
      <c r="K5890" s="237">
        <v>95</v>
      </c>
      <c r="L5890" s="237"/>
      <c r="M5890" s="288">
        <v>45.18</v>
      </c>
      <c r="N5890" s="288"/>
      <c r="O5890" s="311">
        <v>4400</v>
      </c>
      <c r="P5890" s="298"/>
      <c r="Q5890" s="299">
        <v>92.5</v>
      </c>
      <c r="R5890" s="299"/>
      <c r="S5890" s="300">
        <v>47.57</v>
      </c>
      <c r="T5890" s="301"/>
      <c r="U5890" s="246"/>
    </row>
    <row r="5891" spans="1:21" x14ac:dyDescent="0.25">
      <c r="A5891" s="294" t="s">
        <v>12336</v>
      </c>
      <c r="B5891" t="s">
        <v>176</v>
      </c>
      <c r="C5891" t="s">
        <v>177</v>
      </c>
      <c r="D5891" t="s">
        <v>178</v>
      </c>
      <c r="E5891" t="s">
        <v>12337</v>
      </c>
      <c r="F5891" t="s">
        <v>119</v>
      </c>
      <c r="G5891" t="s">
        <v>97</v>
      </c>
      <c r="H5891" t="s">
        <v>833</v>
      </c>
      <c r="I5891" s="200">
        <v>6000</v>
      </c>
      <c r="J5891" s="200"/>
      <c r="K5891" s="237">
        <v>82.7</v>
      </c>
      <c r="L5891" s="237"/>
      <c r="M5891" s="288">
        <v>72.55</v>
      </c>
      <c r="N5891" s="288"/>
      <c r="O5891" s="311">
        <v>6000</v>
      </c>
      <c r="P5891" s="298"/>
      <c r="Q5891" s="299">
        <v>85.3</v>
      </c>
      <c r="R5891" s="299"/>
      <c r="S5891" s="300">
        <v>70.34</v>
      </c>
      <c r="T5891" s="301"/>
      <c r="U5891" s="246"/>
    </row>
    <row r="5892" spans="1:21" x14ac:dyDescent="0.25">
      <c r="A5892" s="294" t="s">
        <v>12338</v>
      </c>
      <c r="B5892" t="s">
        <v>176</v>
      </c>
      <c r="C5892" t="s">
        <v>177</v>
      </c>
      <c r="D5892" t="s">
        <v>178</v>
      </c>
      <c r="E5892" t="s">
        <v>12339</v>
      </c>
      <c r="F5892" t="s">
        <v>119</v>
      </c>
      <c r="G5892" t="s">
        <v>97</v>
      </c>
      <c r="H5892" t="s">
        <v>896</v>
      </c>
      <c r="I5892" s="200">
        <v>0</v>
      </c>
      <c r="J5892" s="200"/>
      <c r="K5892" s="237">
        <v>52.1</v>
      </c>
      <c r="L5892" s="237"/>
      <c r="M5892" s="288">
        <v>0</v>
      </c>
      <c r="N5892" s="288"/>
      <c r="O5892" s="311">
        <v>0</v>
      </c>
      <c r="P5892" s="298"/>
      <c r="Q5892" s="299">
        <v>53.1</v>
      </c>
      <c r="R5892" s="299"/>
      <c r="S5892" s="300">
        <v>0</v>
      </c>
      <c r="T5892" s="301"/>
      <c r="U5892" s="246"/>
    </row>
    <row r="5893" spans="1:21" x14ac:dyDescent="0.25">
      <c r="A5893" s="294" t="s">
        <v>12340</v>
      </c>
      <c r="B5893" t="s">
        <v>176</v>
      </c>
      <c r="C5893" t="s">
        <v>177</v>
      </c>
      <c r="D5893" t="s">
        <v>178</v>
      </c>
      <c r="E5893" t="s">
        <v>12341</v>
      </c>
      <c r="F5893" t="s">
        <v>119</v>
      </c>
      <c r="G5893" t="s">
        <v>97</v>
      </c>
      <c r="H5893" t="s">
        <v>833</v>
      </c>
      <c r="I5893" s="200">
        <v>10506</v>
      </c>
      <c r="J5893" s="200"/>
      <c r="K5893" s="237">
        <v>291.60000000000002</v>
      </c>
      <c r="L5893" s="237"/>
      <c r="M5893" s="288">
        <v>36.03</v>
      </c>
      <c r="N5893" s="288"/>
      <c r="O5893" s="311">
        <v>18000</v>
      </c>
      <c r="P5893" s="298"/>
      <c r="Q5893" s="299">
        <v>298.60000000000002</v>
      </c>
      <c r="R5893" s="299"/>
      <c r="S5893" s="300">
        <v>60.28</v>
      </c>
      <c r="T5893" s="301"/>
      <c r="U5893" s="246"/>
    </row>
    <row r="5894" spans="1:21" x14ac:dyDescent="0.25">
      <c r="A5894" s="294" t="s">
        <v>12342</v>
      </c>
      <c r="B5894" t="s">
        <v>176</v>
      </c>
      <c r="C5894" t="s">
        <v>177</v>
      </c>
      <c r="D5894" t="s">
        <v>178</v>
      </c>
      <c r="E5894" t="s">
        <v>12343</v>
      </c>
      <c r="F5894" t="s">
        <v>119</v>
      </c>
      <c r="G5894" t="s">
        <v>97</v>
      </c>
      <c r="H5894" t="s">
        <v>833</v>
      </c>
      <c r="I5894" s="200">
        <v>43000</v>
      </c>
      <c r="J5894" s="200"/>
      <c r="K5894" s="237">
        <v>889.4</v>
      </c>
      <c r="L5894" s="237"/>
      <c r="M5894" s="288">
        <v>48.35</v>
      </c>
      <c r="N5894" s="288"/>
      <c r="O5894" s="311">
        <v>54400</v>
      </c>
      <c r="P5894" s="298"/>
      <c r="Q5894" s="299">
        <v>909.9</v>
      </c>
      <c r="R5894" s="299"/>
      <c r="S5894" s="300">
        <v>59.79</v>
      </c>
      <c r="T5894" s="301"/>
      <c r="U5894" s="246"/>
    </row>
    <row r="5895" spans="1:21" x14ac:dyDescent="0.25">
      <c r="A5895" s="294" t="s">
        <v>12344</v>
      </c>
      <c r="B5895" t="s">
        <v>176</v>
      </c>
      <c r="C5895" t="s">
        <v>177</v>
      </c>
      <c r="D5895" t="s">
        <v>178</v>
      </c>
      <c r="E5895" t="s">
        <v>5216</v>
      </c>
      <c r="F5895" t="s">
        <v>119</v>
      </c>
      <c r="G5895" t="s">
        <v>97</v>
      </c>
      <c r="H5895" t="s">
        <v>833</v>
      </c>
      <c r="I5895" s="200">
        <v>1650</v>
      </c>
      <c r="J5895" s="200"/>
      <c r="K5895" s="237">
        <v>55.4</v>
      </c>
      <c r="L5895" s="237"/>
      <c r="M5895" s="288">
        <v>29.78</v>
      </c>
      <c r="N5895" s="288"/>
      <c r="O5895" s="311">
        <v>2200</v>
      </c>
      <c r="P5895" s="298"/>
      <c r="Q5895" s="299">
        <v>56.7</v>
      </c>
      <c r="R5895" s="299"/>
      <c r="S5895" s="300">
        <v>38.799999999999997</v>
      </c>
      <c r="T5895" s="301"/>
      <c r="U5895" s="246"/>
    </row>
    <row r="5896" spans="1:21" x14ac:dyDescent="0.25">
      <c r="A5896" s="294" t="s">
        <v>12345</v>
      </c>
      <c r="B5896" t="s">
        <v>176</v>
      </c>
      <c r="C5896" t="s">
        <v>177</v>
      </c>
      <c r="D5896" t="s">
        <v>178</v>
      </c>
      <c r="E5896" t="s">
        <v>12346</v>
      </c>
      <c r="F5896" t="s">
        <v>119</v>
      </c>
      <c r="G5896" t="s">
        <v>97</v>
      </c>
      <c r="H5896" t="s">
        <v>833</v>
      </c>
      <c r="I5896" s="200">
        <v>7000</v>
      </c>
      <c r="J5896" s="200"/>
      <c r="K5896" s="237">
        <v>236.7</v>
      </c>
      <c r="L5896" s="237"/>
      <c r="M5896" s="288">
        <v>29.57</v>
      </c>
      <c r="N5896" s="288"/>
      <c r="O5896" s="311">
        <v>7000</v>
      </c>
      <c r="P5896" s="298"/>
      <c r="Q5896" s="299">
        <v>242.5</v>
      </c>
      <c r="R5896" s="299"/>
      <c r="S5896" s="300">
        <v>28.87</v>
      </c>
      <c r="T5896" s="301"/>
      <c r="U5896" s="246"/>
    </row>
    <row r="5897" spans="1:21" x14ac:dyDescent="0.25">
      <c r="A5897" s="294" t="s">
        <v>12347</v>
      </c>
      <c r="B5897" t="s">
        <v>176</v>
      </c>
      <c r="C5897" t="s">
        <v>177</v>
      </c>
      <c r="D5897" t="s">
        <v>178</v>
      </c>
      <c r="E5897" t="s">
        <v>12348</v>
      </c>
      <c r="F5897" t="s">
        <v>119</v>
      </c>
      <c r="G5897" t="s">
        <v>97</v>
      </c>
      <c r="H5897" t="s">
        <v>833</v>
      </c>
      <c r="I5897" s="200">
        <v>32400</v>
      </c>
      <c r="J5897" s="200"/>
      <c r="K5897" s="237">
        <v>498.3</v>
      </c>
      <c r="L5897" s="237"/>
      <c r="M5897" s="288">
        <v>65.02</v>
      </c>
      <c r="N5897" s="288"/>
      <c r="O5897" s="311">
        <v>33000</v>
      </c>
      <c r="P5897" s="298"/>
      <c r="Q5897" s="299">
        <v>504</v>
      </c>
      <c r="R5897" s="299"/>
      <c r="S5897" s="300">
        <v>65.48</v>
      </c>
      <c r="T5897" s="301"/>
      <c r="U5897" s="246"/>
    </row>
    <row r="5898" spans="1:21" x14ac:dyDescent="0.25">
      <c r="A5898" s="294" t="s">
        <v>12349</v>
      </c>
      <c r="B5898" t="s">
        <v>176</v>
      </c>
      <c r="C5898" t="s">
        <v>177</v>
      </c>
      <c r="D5898" t="s">
        <v>178</v>
      </c>
      <c r="E5898" t="s">
        <v>10861</v>
      </c>
      <c r="F5898" t="s">
        <v>119</v>
      </c>
      <c r="G5898" t="s">
        <v>97</v>
      </c>
      <c r="H5898" t="s">
        <v>833</v>
      </c>
      <c r="I5898" s="200">
        <v>16000</v>
      </c>
      <c r="J5898" s="200"/>
      <c r="K5898" s="237">
        <v>410.3</v>
      </c>
      <c r="L5898" s="237"/>
      <c r="M5898" s="288">
        <v>39</v>
      </c>
      <c r="N5898" s="288"/>
      <c r="O5898" s="311">
        <v>16000</v>
      </c>
      <c r="P5898" s="298"/>
      <c r="Q5898" s="299">
        <v>408.9</v>
      </c>
      <c r="R5898" s="299"/>
      <c r="S5898" s="300">
        <v>39.130000000000003</v>
      </c>
      <c r="T5898" s="301"/>
      <c r="U5898" s="246"/>
    </row>
    <row r="5899" spans="1:21" x14ac:dyDescent="0.25">
      <c r="A5899" s="294" t="s">
        <v>12350</v>
      </c>
      <c r="B5899" t="s">
        <v>176</v>
      </c>
      <c r="C5899" t="s">
        <v>177</v>
      </c>
      <c r="D5899" t="s">
        <v>178</v>
      </c>
      <c r="E5899" t="s">
        <v>12351</v>
      </c>
      <c r="F5899" t="s">
        <v>119</v>
      </c>
      <c r="G5899" t="s">
        <v>97</v>
      </c>
      <c r="H5899" t="s">
        <v>896</v>
      </c>
      <c r="I5899" s="200">
        <v>0</v>
      </c>
      <c r="J5899" s="200"/>
      <c r="K5899" s="237">
        <v>11.9</v>
      </c>
      <c r="L5899" s="237"/>
      <c r="M5899" s="288">
        <v>0</v>
      </c>
      <c r="N5899" s="288"/>
      <c r="O5899" s="311">
        <v>0</v>
      </c>
      <c r="P5899" s="298"/>
      <c r="Q5899" s="299">
        <v>12.9</v>
      </c>
      <c r="R5899" s="299"/>
      <c r="S5899" s="300">
        <v>0</v>
      </c>
      <c r="T5899" s="301"/>
      <c r="U5899" s="246"/>
    </row>
    <row r="5900" spans="1:21" x14ac:dyDescent="0.25">
      <c r="A5900" s="294" t="s">
        <v>12352</v>
      </c>
      <c r="B5900" t="s">
        <v>176</v>
      </c>
      <c r="C5900" t="s">
        <v>177</v>
      </c>
      <c r="D5900" t="s">
        <v>178</v>
      </c>
      <c r="E5900" t="s">
        <v>12353</v>
      </c>
      <c r="F5900" t="s">
        <v>119</v>
      </c>
      <c r="G5900" t="s">
        <v>97</v>
      </c>
      <c r="H5900" t="s">
        <v>833</v>
      </c>
      <c r="I5900" s="200">
        <v>66400</v>
      </c>
      <c r="J5900" s="200"/>
      <c r="K5900" s="237">
        <v>731.9</v>
      </c>
      <c r="L5900" s="237"/>
      <c r="M5900" s="288">
        <v>90.72</v>
      </c>
      <c r="N5900" s="288"/>
      <c r="O5900" s="311">
        <v>70000</v>
      </c>
      <c r="P5900" s="298"/>
      <c r="Q5900" s="299">
        <v>727.7</v>
      </c>
      <c r="R5900" s="299"/>
      <c r="S5900" s="300">
        <v>96.19</v>
      </c>
      <c r="T5900" s="301"/>
      <c r="U5900" s="246"/>
    </row>
    <row r="5901" spans="1:21" x14ac:dyDescent="0.25">
      <c r="A5901" s="294" t="s">
        <v>12354</v>
      </c>
      <c r="B5901" t="s">
        <v>176</v>
      </c>
      <c r="C5901" t="s">
        <v>177</v>
      </c>
      <c r="D5901" t="s">
        <v>178</v>
      </c>
      <c r="E5901" t="s">
        <v>12355</v>
      </c>
      <c r="F5901" t="s">
        <v>119</v>
      </c>
      <c r="G5901" t="s">
        <v>97</v>
      </c>
      <c r="H5901" t="s">
        <v>833</v>
      </c>
      <c r="I5901" s="200">
        <v>18327</v>
      </c>
      <c r="J5901" s="200"/>
      <c r="K5901" s="237">
        <v>188.3</v>
      </c>
      <c r="L5901" s="237"/>
      <c r="M5901" s="288">
        <v>97.33</v>
      </c>
      <c r="N5901" s="288"/>
      <c r="O5901" s="311">
        <v>18772</v>
      </c>
      <c r="P5901" s="298"/>
      <c r="Q5901" s="299">
        <v>190.3</v>
      </c>
      <c r="R5901" s="299"/>
      <c r="S5901" s="300">
        <v>98.64</v>
      </c>
      <c r="T5901" s="301"/>
      <c r="U5901" s="246"/>
    </row>
    <row r="5902" spans="1:21" x14ac:dyDescent="0.25">
      <c r="A5902" s="294" t="s">
        <v>12356</v>
      </c>
      <c r="B5902" t="s">
        <v>176</v>
      </c>
      <c r="C5902" t="s">
        <v>177</v>
      </c>
      <c r="D5902" t="s">
        <v>178</v>
      </c>
      <c r="E5902" t="s">
        <v>12357</v>
      </c>
      <c r="F5902" t="s">
        <v>119</v>
      </c>
      <c r="G5902" t="s">
        <v>97</v>
      </c>
      <c r="H5902" t="s">
        <v>896</v>
      </c>
      <c r="I5902" s="200">
        <v>0</v>
      </c>
      <c r="J5902" s="200"/>
      <c r="K5902" s="237">
        <v>16.399999999999999</v>
      </c>
      <c r="L5902" s="237"/>
      <c r="M5902" s="288">
        <v>0</v>
      </c>
      <c r="N5902" s="288"/>
      <c r="O5902" s="311">
        <v>0</v>
      </c>
      <c r="P5902" s="298"/>
      <c r="Q5902" s="299">
        <v>16.100000000000001</v>
      </c>
      <c r="R5902" s="299"/>
      <c r="S5902" s="300">
        <v>0</v>
      </c>
      <c r="T5902" s="301"/>
      <c r="U5902" s="246"/>
    </row>
    <row r="5903" spans="1:21" x14ac:dyDescent="0.25">
      <c r="A5903" s="294" t="s">
        <v>12358</v>
      </c>
      <c r="B5903" t="s">
        <v>176</v>
      </c>
      <c r="C5903" t="s">
        <v>177</v>
      </c>
      <c r="D5903" t="s">
        <v>178</v>
      </c>
      <c r="E5903" t="s">
        <v>12359</v>
      </c>
      <c r="F5903" t="s">
        <v>119</v>
      </c>
      <c r="G5903" t="s">
        <v>97</v>
      </c>
      <c r="H5903" t="s">
        <v>833</v>
      </c>
      <c r="I5903" s="200">
        <v>37909</v>
      </c>
      <c r="J5903" s="200"/>
      <c r="K5903" s="237">
        <v>472.4</v>
      </c>
      <c r="L5903" s="237"/>
      <c r="M5903" s="288">
        <v>80.25</v>
      </c>
      <c r="N5903" s="288"/>
      <c r="O5903" s="311">
        <v>38288</v>
      </c>
      <c r="P5903" s="298"/>
      <c r="Q5903" s="299">
        <v>474.8</v>
      </c>
      <c r="R5903" s="299"/>
      <c r="S5903" s="300">
        <v>80.64</v>
      </c>
      <c r="T5903" s="301"/>
      <c r="U5903" s="246"/>
    </row>
    <row r="5904" spans="1:21" x14ac:dyDescent="0.25">
      <c r="A5904" s="294" t="s">
        <v>12360</v>
      </c>
      <c r="B5904" t="s">
        <v>176</v>
      </c>
      <c r="C5904" t="s">
        <v>177</v>
      </c>
      <c r="D5904" t="s">
        <v>178</v>
      </c>
      <c r="E5904" t="s">
        <v>12361</v>
      </c>
      <c r="F5904" t="s">
        <v>119</v>
      </c>
      <c r="G5904" t="s">
        <v>97</v>
      </c>
      <c r="H5904" t="s">
        <v>833</v>
      </c>
      <c r="I5904" s="200">
        <v>3600</v>
      </c>
      <c r="J5904" s="200"/>
      <c r="K5904" s="237">
        <v>254.1</v>
      </c>
      <c r="L5904" s="237"/>
      <c r="M5904" s="288">
        <v>14.17</v>
      </c>
      <c r="N5904" s="288"/>
      <c r="O5904" s="311">
        <v>4000</v>
      </c>
      <c r="P5904" s="298"/>
      <c r="Q5904" s="299">
        <v>258.2</v>
      </c>
      <c r="R5904" s="299"/>
      <c r="S5904" s="300">
        <v>15.49</v>
      </c>
      <c r="T5904" s="301"/>
      <c r="U5904" s="246"/>
    </row>
    <row r="5905" spans="1:21" x14ac:dyDescent="0.25">
      <c r="A5905" s="294" t="s">
        <v>12362</v>
      </c>
      <c r="B5905" t="s">
        <v>176</v>
      </c>
      <c r="C5905" t="s">
        <v>177</v>
      </c>
      <c r="D5905" t="s">
        <v>178</v>
      </c>
      <c r="E5905" t="s">
        <v>12363</v>
      </c>
      <c r="F5905" t="s">
        <v>119</v>
      </c>
      <c r="G5905" t="s">
        <v>97</v>
      </c>
      <c r="H5905" t="s">
        <v>833</v>
      </c>
      <c r="I5905" s="200">
        <v>5000</v>
      </c>
      <c r="J5905" s="200"/>
      <c r="K5905" s="237">
        <v>157.4</v>
      </c>
      <c r="L5905" s="237"/>
      <c r="M5905" s="288">
        <v>31.77</v>
      </c>
      <c r="N5905" s="288"/>
      <c r="O5905" s="311">
        <v>6000</v>
      </c>
      <c r="P5905" s="298"/>
      <c r="Q5905" s="299">
        <v>157.5</v>
      </c>
      <c r="R5905" s="299"/>
      <c r="S5905" s="300">
        <v>38.1</v>
      </c>
      <c r="T5905" s="301"/>
      <c r="U5905" s="246"/>
    </row>
    <row r="5906" spans="1:21" x14ac:dyDescent="0.25">
      <c r="A5906" s="294" t="s">
        <v>12364</v>
      </c>
      <c r="B5906" t="s">
        <v>176</v>
      </c>
      <c r="C5906" t="s">
        <v>177</v>
      </c>
      <c r="D5906" t="s">
        <v>178</v>
      </c>
      <c r="E5906" t="s">
        <v>12365</v>
      </c>
      <c r="F5906" t="s">
        <v>119</v>
      </c>
      <c r="G5906" t="s">
        <v>97</v>
      </c>
      <c r="H5906" t="s">
        <v>833</v>
      </c>
      <c r="I5906" s="200">
        <v>2850</v>
      </c>
      <c r="J5906" s="200"/>
      <c r="K5906" s="237">
        <v>120.5</v>
      </c>
      <c r="L5906" s="237"/>
      <c r="M5906" s="288">
        <v>23.65</v>
      </c>
      <c r="N5906" s="288"/>
      <c r="O5906" s="311">
        <v>2950</v>
      </c>
      <c r="P5906" s="298"/>
      <c r="Q5906" s="299">
        <v>125.4</v>
      </c>
      <c r="R5906" s="299"/>
      <c r="S5906" s="300">
        <v>23.52</v>
      </c>
      <c r="T5906" s="301"/>
      <c r="U5906" s="246"/>
    </row>
    <row r="5907" spans="1:21" x14ac:dyDescent="0.25">
      <c r="A5907" s="294" t="s">
        <v>12366</v>
      </c>
      <c r="B5907" t="s">
        <v>176</v>
      </c>
      <c r="C5907" t="s">
        <v>177</v>
      </c>
      <c r="D5907" t="s">
        <v>178</v>
      </c>
      <c r="E5907" t="s">
        <v>12367</v>
      </c>
      <c r="F5907" t="s">
        <v>119</v>
      </c>
      <c r="G5907" t="s">
        <v>97</v>
      </c>
      <c r="H5907" t="s">
        <v>833</v>
      </c>
      <c r="I5907" s="200">
        <v>21270</v>
      </c>
      <c r="J5907" s="200"/>
      <c r="K5907" s="237">
        <v>496.9</v>
      </c>
      <c r="L5907" s="237"/>
      <c r="M5907" s="288">
        <v>42.81</v>
      </c>
      <c r="N5907" s="288"/>
      <c r="O5907" s="311">
        <v>20385</v>
      </c>
      <c r="P5907" s="298"/>
      <c r="Q5907" s="299">
        <v>496.8</v>
      </c>
      <c r="R5907" s="299"/>
      <c r="S5907" s="300">
        <v>41.03</v>
      </c>
      <c r="T5907" s="301"/>
      <c r="U5907" s="246"/>
    </row>
    <row r="5908" spans="1:21" x14ac:dyDescent="0.25">
      <c r="A5908" s="294" t="s">
        <v>12368</v>
      </c>
      <c r="B5908" t="s">
        <v>176</v>
      </c>
      <c r="C5908" t="s">
        <v>177</v>
      </c>
      <c r="D5908" t="s">
        <v>178</v>
      </c>
      <c r="E5908" t="s">
        <v>6113</v>
      </c>
      <c r="F5908" t="s">
        <v>119</v>
      </c>
      <c r="G5908" t="s">
        <v>97</v>
      </c>
      <c r="H5908" t="s">
        <v>833</v>
      </c>
      <c r="I5908" s="200">
        <v>4800</v>
      </c>
      <c r="J5908" s="200"/>
      <c r="K5908" s="237">
        <v>96.4</v>
      </c>
      <c r="L5908" s="237"/>
      <c r="M5908" s="288">
        <v>49.79</v>
      </c>
      <c r="N5908" s="288"/>
      <c r="O5908" s="311">
        <v>4757</v>
      </c>
      <c r="P5908" s="298"/>
      <c r="Q5908" s="299">
        <v>93.5</v>
      </c>
      <c r="R5908" s="299"/>
      <c r="S5908" s="300">
        <v>50.88</v>
      </c>
      <c r="T5908" s="301"/>
      <c r="U5908" s="246"/>
    </row>
    <row r="5909" spans="1:21" x14ac:dyDescent="0.25">
      <c r="A5909" s="294" t="s">
        <v>12369</v>
      </c>
      <c r="B5909" t="s">
        <v>176</v>
      </c>
      <c r="C5909" t="s">
        <v>177</v>
      </c>
      <c r="D5909" t="s">
        <v>178</v>
      </c>
      <c r="E5909" t="s">
        <v>12370</v>
      </c>
      <c r="F5909" t="s">
        <v>119</v>
      </c>
      <c r="G5909" t="s">
        <v>97</v>
      </c>
      <c r="H5909" t="s">
        <v>833</v>
      </c>
      <c r="I5909" s="200">
        <v>3046</v>
      </c>
      <c r="J5909" s="200"/>
      <c r="K5909" s="237">
        <v>91.8</v>
      </c>
      <c r="L5909" s="237"/>
      <c r="M5909" s="288">
        <v>33.18</v>
      </c>
      <c r="N5909" s="288"/>
      <c r="O5909" s="311">
        <v>3046</v>
      </c>
      <c r="P5909" s="298"/>
      <c r="Q5909" s="299">
        <v>94.1</v>
      </c>
      <c r="R5909" s="299"/>
      <c r="S5909" s="300">
        <v>32.369999999999997</v>
      </c>
      <c r="T5909" s="301"/>
      <c r="U5909" s="246"/>
    </row>
    <row r="5910" spans="1:21" x14ac:dyDescent="0.25">
      <c r="A5910" s="294" t="s">
        <v>12371</v>
      </c>
      <c r="B5910" t="s">
        <v>176</v>
      </c>
      <c r="C5910" t="s">
        <v>177</v>
      </c>
      <c r="D5910" t="s">
        <v>178</v>
      </c>
      <c r="E5910" t="s">
        <v>12372</v>
      </c>
      <c r="F5910" t="s">
        <v>119</v>
      </c>
      <c r="G5910" t="s">
        <v>97</v>
      </c>
      <c r="H5910" t="s">
        <v>833</v>
      </c>
      <c r="I5910" s="200">
        <v>10600</v>
      </c>
      <c r="J5910" s="200"/>
      <c r="K5910" s="237">
        <v>178.2</v>
      </c>
      <c r="L5910" s="237"/>
      <c r="M5910" s="288">
        <v>59.48</v>
      </c>
      <c r="N5910" s="288"/>
      <c r="O5910" s="311">
        <v>10865</v>
      </c>
      <c r="P5910" s="298"/>
      <c r="Q5910" s="299">
        <v>180</v>
      </c>
      <c r="R5910" s="299"/>
      <c r="S5910" s="300">
        <v>60.36</v>
      </c>
      <c r="T5910" s="301"/>
      <c r="U5910" s="246"/>
    </row>
    <row r="5911" spans="1:21" x14ac:dyDescent="0.25">
      <c r="A5911" s="294" t="s">
        <v>12373</v>
      </c>
      <c r="B5911" t="s">
        <v>176</v>
      </c>
      <c r="C5911" t="s">
        <v>177</v>
      </c>
      <c r="D5911" t="s">
        <v>178</v>
      </c>
      <c r="E5911" t="s">
        <v>12374</v>
      </c>
      <c r="F5911" t="s">
        <v>119</v>
      </c>
      <c r="G5911" t="s">
        <v>97</v>
      </c>
      <c r="H5911" t="s">
        <v>896</v>
      </c>
      <c r="I5911" s="200">
        <v>0</v>
      </c>
      <c r="J5911" s="200"/>
      <c r="K5911" s="237">
        <v>52.1</v>
      </c>
      <c r="L5911" s="237"/>
      <c r="M5911" s="288">
        <v>0</v>
      </c>
      <c r="N5911" s="288"/>
      <c r="O5911" s="311">
        <v>0</v>
      </c>
      <c r="P5911" s="298"/>
      <c r="Q5911" s="299">
        <v>51.6</v>
      </c>
      <c r="R5911" s="299"/>
      <c r="S5911" s="300">
        <v>0</v>
      </c>
      <c r="T5911" s="301"/>
      <c r="U5911" s="246"/>
    </row>
    <row r="5912" spans="1:21" x14ac:dyDescent="0.25">
      <c r="A5912" s="294" t="s">
        <v>12375</v>
      </c>
      <c r="B5912" t="s">
        <v>176</v>
      </c>
      <c r="C5912" t="s">
        <v>177</v>
      </c>
      <c r="D5912" t="s">
        <v>178</v>
      </c>
      <c r="E5912" t="s">
        <v>12376</v>
      </c>
      <c r="F5912" t="s">
        <v>119</v>
      </c>
      <c r="G5912" t="s">
        <v>97</v>
      </c>
      <c r="H5912" t="s">
        <v>833</v>
      </c>
      <c r="I5912" s="200">
        <v>6200</v>
      </c>
      <c r="J5912" s="200"/>
      <c r="K5912" s="237">
        <v>277.3</v>
      </c>
      <c r="L5912" s="237"/>
      <c r="M5912" s="288">
        <v>22.36</v>
      </c>
      <c r="N5912" s="288"/>
      <c r="O5912" s="311">
        <v>6200</v>
      </c>
      <c r="P5912" s="298"/>
      <c r="Q5912" s="299">
        <v>283</v>
      </c>
      <c r="R5912" s="299"/>
      <c r="S5912" s="300">
        <v>21.91</v>
      </c>
      <c r="T5912" s="301"/>
      <c r="U5912" s="246"/>
    </row>
    <row r="5913" spans="1:21" x14ac:dyDescent="0.25">
      <c r="A5913" s="294" t="s">
        <v>12377</v>
      </c>
      <c r="B5913" t="s">
        <v>176</v>
      </c>
      <c r="C5913" t="s">
        <v>177</v>
      </c>
      <c r="D5913" t="s">
        <v>178</v>
      </c>
      <c r="E5913" t="s">
        <v>12378</v>
      </c>
      <c r="F5913" t="s">
        <v>119</v>
      </c>
      <c r="G5913" t="s">
        <v>97</v>
      </c>
      <c r="H5913" t="s">
        <v>833</v>
      </c>
      <c r="I5913" s="200">
        <v>5000</v>
      </c>
      <c r="J5913" s="200"/>
      <c r="K5913" s="237">
        <v>111.8</v>
      </c>
      <c r="L5913" s="237"/>
      <c r="M5913" s="288">
        <v>44.72</v>
      </c>
      <c r="N5913" s="288"/>
      <c r="O5913" s="311">
        <v>5000</v>
      </c>
      <c r="P5913" s="298"/>
      <c r="Q5913" s="299">
        <v>113.5</v>
      </c>
      <c r="R5913" s="299"/>
      <c r="S5913" s="300">
        <v>44.05</v>
      </c>
      <c r="T5913" s="301"/>
      <c r="U5913" s="246"/>
    </row>
    <row r="5914" spans="1:21" x14ac:dyDescent="0.25">
      <c r="A5914" s="294" t="s">
        <v>12379</v>
      </c>
      <c r="B5914" t="s">
        <v>176</v>
      </c>
      <c r="C5914" t="s">
        <v>177</v>
      </c>
      <c r="D5914" t="s">
        <v>178</v>
      </c>
      <c r="E5914" t="s">
        <v>12380</v>
      </c>
      <c r="F5914" t="s">
        <v>119</v>
      </c>
      <c r="G5914" t="s">
        <v>97</v>
      </c>
      <c r="H5914" t="s">
        <v>896</v>
      </c>
      <c r="I5914" s="200">
        <v>0</v>
      </c>
      <c r="J5914" s="200"/>
      <c r="K5914" s="237">
        <v>44.3</v>
      </c>
      <c r="L5914" s="237"/>
      <c r="M5914" s="288">
        <v>0</v>
      </c>
      <c r="N5914" s="288"/>
      <c r="O5914" s="311">
        <v>0</v>
      </c>
      <c r="P5914" s="298"/>
      <c r="Q5914" s="299">
        <v>44.2</v>
      </c>
      <c r="R5914" s="299"/>
      <c r="S5914" s="300">
        <v>0</v>
      </c>
      <c r="T5914" s="301"/>
      <c r="U5914" s="246"/>
    </row>
    <row r="5915" spans="1:21" x14ac:dyDescent="0.25">
      <c r="A5915" s="294" t="s">
        <v>12381</v>
      </c>
      <c r="B5915" t="s">
        <v>176</v>
      </c>
      <c r="C5915" t="s">
        <v>177</v>
      </c>
      <c r="D5915" t="s">
        <v>178</v>
      </c>
      <c r="E5915" t="s">
        <v>12382</v>
      </c>
      <c r="F5915" t="s">
        <v>119</v>
      </c>
      <c r="G5915" t="s">
        <v>97</v>
      </c>
      <c r="H5915" t="s">
        <v>833</v>
      </c>
      <c r="I5915" s="200">
        <v>26000</v>
      </c>
      <c r="J5915" s="200"/>
      <c r="K5915" s="237">
        <v>598.4</v>
      </c>
      <c r="L5915" s="237"/>
      <c r="M5915" s="288">
        <v>43.45</v>
      </c>
      <c r="N5915" s="288"/>
      <c r="O5915" s="311">
        <v>28000</v>
      </c>
      <c r="P5915" s="298"/>
      <c r="Q5915" s="299">
        <v>601.1</v>
      </c>
      <c r="R5915" s="299"/>
      <c r="S5915" s="300">
        <v>46.58</v>
      </c>
      <c r="T5915" s="301"/>
      <c r="U5915" s="246"/>
    </row>
    <row r="5916" spans="1:21" x14ac:dyDescent="0.25">
      <c r="A5916" s="294" t="s">
        <v>12383</v>
      </c>
      <c r="B5916" t="s">
        <v>176</v>
      </c>
      <c r="C5916" t="s">
        <v>177</v>
      </c>
      <c r="D5916" t="s">
        <v>178</v>
      </c>
      <c r="E5916" t="s">
        <v>12384</v>
      </c>
      <c r="F5916" t="s">
        <v>119</v>
      </c>
      <c r="G5916" t="s">
        <v>97</v>
      </c>
      <c r="H5916" t="s">
        <v>833</v>
      </c>
      <c r="I5916" s="200">
        <v>36000</v>
      </c>
      <c r="J5916" s="200"/>
      <c r="K5916" s="237">
        <v>875.3</v>
      </c>
      <c r="L5916" s="237"/>
      <c r="M5916" s="288">
        <v>41.13</v>
      </c>
      <c r="N5916" s="288"/>
      <c r="O5916" s="311">
        <v>36000</v>
      </c>
      <c r="P5916" s="298"/>
      <c r="Q5916" s="299">
        <v>874.2</v>
      </c>
      <c r="R5916" s="299"/>
      <c r="S5916" s="300">
        <v>41.18</v>
      </c>
      <c r="T5916" s="301"/>
      <c r="U5916" s="246"/>
    </row>
    <row r="5917" spans="1:21" x14ac:dyDescent="0.25">
      <c r="A5917" s="294" t="s">
        <v>12385</v>
      </c>
      <c r="B5917" t="s">
        <v>176</v>
      </c>
      <c r="C5917" t="s">
        <v>177</v>
      </c>
      <c r="D5917" t="s">
        <v>178</v>
      </c>
      <c r="E5917" t="s">
        <v>12386</v>
      </c>
      <c r="F5917" t="s">
        <v>119</v>
      </c>
      <c r="G5917" t="s">
        <v>97</v>
      </c>
      <c r="H5917" t="s">
        <v>833</v>
      </c>
      <c r="I5917" s="200">
        <v>4592</v>
      </c>
      <c r="J5917" s="200"/>
      <c r="K5917" s="237">
        <v>90</v>
      </c>
      <c r="L5917" s="237"/>
      <c r="M5917" s="288">
        <v>51.02</v>
      </c>
      <c r="N5917" s="288"/>
      <c r="O5917" s="311">
        <v>4814</v>
      </c>
      <c r="P5917" s="298"/>
      <c r="Q5917" s="299">
        <v>92.5</v>
      </c>
      <c r="R5917" s="299"/>
      <c r="S5917" s="300">
        <v>52.04</v>
      </c>
      <c r="T5917" s="301"/>
      <c r="U5917" s="246"/>
    </row>
    <row r="5918" spans="1:21" x14ac:dyDescent="0.25">
      <c r="A5918" s="294" t="s">
        <v>12387</v>
      </c>
      <c r="B5918" t="s">
        <v>176</v>
      </c>
      <c r="C5918" t="s">
        <v>177</v>
      </c>
      <c r="D5918" t="s">
        <v>178</v>
      </c>
      <c r="E5918" t="s">
        <v>12388</v>
      </c>
      <c r="F5918" t="s">
        <v>119</v>
      </c>
      <c r="G5918" t="s">
        <v>97</v>
      </c>
      <c r="H5918" t="s">
        <v>833</v>
      </c>
      <c r="I5918" s="200">
        <v>56046</v>
      </c>
      <c r="J5918" s="200"/>
      <c r="K5918" s="237">
        <v>734.4</v>
      </c>
      <c r="L5918" s="237"/>
      <c r="M5918" s="288">
        <v>76.319999999999993</v>
      </c>
      <c r="N5918" s="288"/>
      <c r="O5918" s="311">
        <v>56084</v>
      </c>
      <c r="P5918" s="298"/>
      <c r="Q5918" s="299">
        <v>736.4</v>
      </c>
      <c r="R5918" s="299"/>
      <c r="S5918" s="300">
        <v>76.16</v>
      </c>
      <c r="T5918" s="301"/>
      <c r="U5918" s="246"/>
    </row>
    <row r="5919" spans="1:21" x14ac:dyDescent="0.25">
      <c r="A5919" s="294" t="s">
        <v>12389</v>
      </c>
      <c r="B5919" t="s">
        <v>176</v>
      </c>
      <c r="C5919" t="s">
        <v>177</v>
      </c>
      <c r="D5919" t="s">
        <v>178</v>
      </c>
      <c r="E5919" t="s">
        <v>12390</v>
      </c>
      <c r="F5919" t="s">
        <v>119</v>
      </c>
      <c r="G5919" t="s">
        <v>97</v>
      </c>
      <c r="H5919" t="s">
        <v>833</v>
      </c>
      <c r="I5919" s="200">
        <v>4400</v>
      </c>
      <c r="J5919" s="200"/>
      <c r="K5919" s="237">
        <v>149.19999999999999</v>
      </c>
      <c r="L5919" s="237"/>
      <c r="M5919" s="288">
        <v>29.49</v>
      </c>
      <c r="N5919" s="288"/>
      <c r="O5919" s="311">
        <v>3700</v>
      </c>
      <c r="P5919" s="298"/>
      <c r="Q5919" s="299">
        <v>154.69999999999999</v>
      </c>
      <c r="R5919" s="299"/>
      <c r="S5919" s="300">
        <v>23.92</v>
      </c>
      <c r="T5919" s="301"/>
      <c r="U5919" s="246"/>
    </row>
    <row r="5920" spans="1:21" x14ac:dyDescent="0.25">
      <c r="A5920" s="294" t="s">
        <v>12391</v>
      </c>
      <c r="B5920" t="s">
        <v>176</v>
      </c>
      <c r="C5920" t="s">
        <v>177</v>
      </c>
      <c r="D5920" t="s">
        <v>178</v>
      </c>
      <c r="E5920" t="s">
        <v>12392</v>
      </c>
      <c r="F5920" t="s">
        <v>119</v>
      </c>
      <c r="G5920" t="s">
        <v>97</v>
      </c>
      <c r="H5920" t="s">
        <v>833</v>
      </c>
      <c r="I5920" s="200">
        <v>2500</v>
      </c>
      <c r="J5920" s="200"/>
      <c r="K5920" s="237">
        <v>82.5</v>
      </c>
      <c r="L5920" s="237"/>
      <c r="M5920" s="288">
        <v>30.3</v>
      </c>
      <c r="N5920" s="288"/>
      <c r="O5920" s="311">
        <v>3500</v>
      </c>
      <c r="P5920" s="298"/>
      <c r="Q5920" s="299">
        <v>85.4</v>
      </c>
      <c r="R5920" s="299"/>
      <c r="S5920" s="300">
        <v>40.98</v>
      </c>
      <c r="T5920" s="301"/>
      <c r="U5920" s="246"/>
    </row>
    <row r="5921" spans="1:21" x14ac:dyDescent="0.25">
      <c r="A5921" s="294" t="s">
        <v>12393</v>
      </c>
      <c r="B5921" t="s">
        <v>176</v>
      </c>
      <c r="C5921" t="s">
        <v>177</v>
      </c>
      <c r="D5921" t="s">
        <v>178</v>
      </c>
      <c r="E5921" t="s">
        <v>12394</v>
      </c>
      <c r="F5921" t="s">
        <v>119</v>
      </c>
      <c r="G5921" t="s">
        <v>97</v>
      </c>
      <c r="H5921" t="s">
        <v>896</v>
      </c>
      <c r="I5921" s="200">
        <v>0</v>
      </c>
      <c r="J5921" s="200"/>
      <c r="K5921" s="237">
        <v>13.6</v>
      </c>
      <c r="L5921" s="237"/>
      <c r="M5921" s="288">
        <v>0</v>
      </c>
      <c r="N5921" s="288"/>
      <c r="O5921" s="311">
        <v>0</v>
      </c>
      <c r="P5921" s="298"/>
      <c r="Q5921" s="299">
        <v>12.7</v>
      </c>
      <c r="R5921" s="299"/>
      <c r="S5921" s="300">
        <v>0</v>
      </c>
      <c r="T5921" s="301"/>
      <c r="U5921" s="246"/>
    </row>
    <row r="5922" spans="1:21" x14ac:dyDescent="0.25">
      <c r="A5922" s="294" t="s">
        <v>12395</v>
      </c>
      <c r="B5922" t="s">
        <v>176</v>
      </c>
      <c r="C5922" t="s">
        <v>177</v>
      </c>
      <c r="D5922" t="s">
        <v>178</v>
      </c>
      <c r="E5922" t="s">
        <v>12396</v>
      </c>
      <c r="F5922" t="s">
        <v>119</v>
      </c>
      <c r="G5922" t="s">
        <v>97</v>
      </c>
      <c r="H5922" t="s">
        <v>833</v>
      </c>
      <c r="I5922" s="200">
        <v>3895</v>
      </c>
      <c r="J5922" s="200"/>
      <c r="K5922" s="237">
        <v>179.4</v>
      </c>
      <c r="L5922" s="237"/>
      <c r="M5922" s="288">
        <v>21.71</v>
      </c>
      <c r="N5922" s="288"/>
      <c r="O5922" s="311">
        <v>3895</v>
      </c>
      <c r="P5922" s="298"/>
      <c r="Q5922" s="299">
        <v>174.6</v>
      </c>
      <c r="R5922" s="299"/>
      <c r="S5922" s="300">
        <v>22.31</v>
      </c>
      <c r="T5922" s="301"/>
      <c r="U5922" s="246"/>
    </row>
    <row r="5923" spans="1:21" x14ac:dyDescent="0.25">
      <c r="A5923" s="294" t="s">
        <v>12397</v>
      </c>
      <c r="B5923" t="s">
        <v>176</v>
      </c>
      <c r="C5923" t="s">
        <v>177</v>
      </c>
      <c r="D5923" t="s">
        <v>178</v>
      </c>
      <c r="E5923" t="s">
        <v>12398</v>
      </c>
      <c r="F5923" t="s">
        <v>119</v>
      </c>
      <c r="G5923" t="s">
        <v>97</v>
      </c>
      <c r="H5923" t="s">
        <v>833</v>
      </c>
      <c r="I5923" s="200">
        <v>900</v>
      </c>
      <c r="J5923" s="200"/>
      <c r="K5923" s="237">
        <v>37.1</v>
      </c>
      <c r="L5923" s="237"/>
      <c r="M5923" s="288">
        <v>24.26</v>
      </c>
      <c r="N5923" s="288"/>
      <c r="O5923" s="311">
        <v>1000</v>
      </c>
      <c r="P5923" s="298"/>
      <c r="Q5923" s="299">
        <v>37</v>
      </c>
      <c r="R5923" s="299"/>
      <c r="S5923" s="300">
        <v>27.03</v>
      </c>
      <c r="T5923" s="301"/>
      <c r="U5923" s="246"/>
    </row>
    <row r="5924" spans="1:21" x14ac:dyDescent="0.25">
      <c r="A5924" s="294" t="s">
        <v>12399</v>
      </c>
      <c r="B5924" t="s">
        <v>176</v>
      </c>
      <c r="C5924" t="s">
        <v>177</v>
      </c>
      <c r="D5924" t="s">
        <v>178</v>
      </c>
      <c r="E5924" t="s">
        <v>12400</v>
      </c>
      <c r="F5924" t="s">
        <v>119</v>
      </c>
      <c r="G5924" t="s">
        <v>97</v>
      </c>
      <c r="H5924" t="s">
        <v>833</v>
      </c>
      <c r="I5924" s="200">
        <v>4000</v>
      </c>
      <c r="J5924" s="200"/>
      <c r="K5924" s="237">
        <v>111.2</v>
      </c>
      <c r="L5924" s="237"/>
      <c r="M5924" s="288">
        <v>35.97</v>
      </c>
      <c r="N5924" s="288"/>
      <c r="O5924" s="311">
        <v>5000</v>
      </c>
      <c r="P5924" s="298"/>
      <c r="Q5924" s="299">
        <v>110.9</v>
      </c>
      <c r="R5924" s="299"/>
      <c r="S5924" s="300">
        <v>45.09</v>
      </c>
      <c r="T5924" s="301"/>
      <c r="U5924" s="246"/>
    </row>
    <row r="5925" spans="1:21" x14ac:dyDescent="0.25">
      <c r="A5925" s="294" t="s">
        <v>12401</v>
      </c>
      <c r="B5925" t="s">
        <v>176</v>
      </c>
      <c r="C5925" t="s">
        <v>177</v>
      </c>
      <c r="D5925" t="s">
        <v>178</v>
      </c>
      <c r="E5925" t="s">
        <v>12402</v>
      </c>
      <c r="F5925" t="s">
        <v>119</v>
      </c>
      <c r="G5925" t="s">
        <v>97</v>
      </c>
      <c r="H5925" t="s">
        <v>833</v>
      </c>
      <c r="I5925" s="200">
        <v>21653</v>
      </c>
      <c r="J5925" s="200"/>
      <c r="K5925" s="237">
        <v>332</v>
      </c>
      <c r="L5925" s="237"/>
      <c r="M5925" s="288">
        <v>65.22</v>
      </c>
      <c r="N5925" s="288"/>
      <c r="O5925" s="311">
        <v>22000</v>
      </c>
      <c r="P5925" s="298"/>
      <c r="Q5925" s="299">
        <v>331.8</v>
      </c>
      <c r="R5925" s="299"/>
      <c r="S5925" s="300">
        <v>66.31</v>
      </c>
      <c r="T5925" s="301"/>
      <c r="U5925" s="246"/>
    </row>
    <row r="5926" spans="1:21" x14ac:dyDescent="0.25">
      <c r="A5926" s="294" t="s">
        <v>12403</v>
      </c>
      <c r="B5926" t="s">
        <v>176</v>
      </c>
      <c r="C5926" t="s">
        <v>177</v>
      </c>
      <c r="D5926" t="s">
        <v>178</v>
      </c>
      <c r="E5926" t="s">
        <v>12404</v>
      </c>
      <c r="F5926" t="s">
        <v>119</v>
      </c>
      <c r="G5926" t="s">
        <v>97</v>
      </c>
      <c r="H5926" t="s">
        <v>833</v>
      </c>
      <c r="I5926" s="200">
        <v>3500</v>
      </c>
      <c r="J5926" s="200"/>
      <c r="K5926" s="237">
        <v>62.9</v>
      </c>
      <c r="L5926" s="237"/>
      <c r="M5926" s="288">
        <v>55.64</v>
      </c>
      <c r="N5926" s="288"/>
      <c r="O5926" s="311">
        <v>3000</v>
      </c>
      <c r="P5926" s="298"/>
      <c r="Q5926" s="299">
        <v>62</v>
      </c>
      <c r="R5926" s="299"/>
      <c r="S5926" s="300">
        <v>48.39</v>
      </c>
      <c r="T5926" s="301"/>
      <c r="U5926" s="246"/>
    </row>
    <row r="5927" spans="1:21" x14ac:dyDescent="0.25">
      <c r="A5927" s="294" t="s">
        <v>12405</v>
      </c>
      <c r="B5927" t="s">
        <v>176</v>
      </c>
      <c r="C5927" t="s">
        <v>177</v>
      </c>
      <c r="D5927" t="s">
        <v>178</v>
      </c>
      <c r="E5927" t="s">
        <v>10117</v>
      </c>
      <c r="F5927" t="s">
        <v>119</v>
      </c>
      <c r="G5927" t="s">
        <v>97</v>
      </c>
      <c r="H5927" t="s">
        <v>896</v>
      </c>
      <c r="I5927" s="200">
        <v>0</v>
      </c>
      <c r="J5927" s="200"/>
      <c r="K5927" s="237">
        <v>3.2</v>
      </c>
      <c r="L5927" s="237"/>
      <c r="M5927" s="288">
        <v>0</v>
      </c>
      <c r="N5927" s="288"/>
      <c r="O5927" s="311">
        <v>0</v>
      </c>
      <c r="P5927" s="298"/>
      <c r="Q5927" s="299">
        <v>3.2</v>
      </c>
      <c r="R5927" s="299"/>
      <c r="S5927" s="300">
        <v>0</v>
      </c>
      <c r="T5927" s="301"/>
      <c r="U5927" s="246"/>
    </row>
    <row r="5928" spans="1:21" x14ac:dyDescent="0.25">
      <c r="A5928" s="294" t="s">
        <v>12406</v>
      </c>
      <c r="B5928" t="s">
        <v>176</v>
      </c>
      <c r="C5928" t="s">
        <v>177</v>
      </c>
      <c r="D5928" t="s">
        <v>178</v>
      </c>
      <c r="E5928" t="s">
        <v>12407</v>
      </c>
      <c r="F5928" t="s">
        <v>119</v>
      </c>
      <c r="G5928" t="s">
        <v>97</v>
      </c>
      <c r="H5928" t="s">
        <v>833</v>
      </c>
      <c r="I5928" s="200">
        <v>4850</v>
      </c>
      <c r="J5928" s="200"/>
      <c r="K5928" s="237">
        <v>130.5</v>
      </c>
      <c r="L5928" s="237"/>
      <c r="M5928" s="288">
        <v>37.159999999999997</v>
      </c>
      <c r="N5928" s="288"/>
      <c r="O5928" s="311">
        <v>5000</v>
      </c>
      <c r="P5928" s="298"/>
      <c r="Q5928" s="299">
        <v>132.69999999999999</v>
      </c>
      <c r="R5928" s="299"/>
      <c r="S5928" s="300">
        <v>37.68</v>
      </c>
      <c r="T5928" s="301"/>
      <c r="U5928" s="246"/>
    </row>
    <row r="5929" spans="1:21" x14ac:dyDescent="0.25">
      <c r="A5929" s="294" t="s">
        <v>12408</v>
      </c>
      <c r="B5929" t="s">
        <v>176</v>
      </c>
      <c r="C5929" t="s">
        <v>177</v>
      </c>
      <c r="D5929" t="s">
        <v>178</v>
      </c>
      <c r="E5929" t="s">
        <v>12409</v>
      </c>
      <c r="F5929" t="s">
        <v>119</v>
      </c>
      <c r="G5929" t="s">
        <v>97</v>
      </c>
      <c r="H5929" t="s">
        <v>833</v>
      </c>
      <c r="I5929" s="200">
        <v>407500</v>
      </c>
      <c r="J5929" s="200"/>
      <c r="K5929" s="237">
        <v>2606.9</v>
      </c>
      <c r="L5929" s="237"/>
      <c r="M5929" s="288">
        <v>156.32</v>
      </c>
      <c r="N5929" s="288"/>
      <c r="O5929" s="311">
        <v>419500</v>
      </c>
      <c r="P5929" s="298"/>
      <c r="Q5929" s="299">
        <v>2680.4</v>
      </c>
      <c r="R5929" s="299"/>
      <c r="S5929" s="300">
        <v>156.51</v>
      </c>
      <c r="T5929" s="301"/>
      <c r="U5929" s="246"/>
    </row>
    <row r="5930" spans="1:21" x14ac:dyDescent="0.25">
      <c r="A5930" s="294" t="s">
        <v>12410</v>
      </c>
      <c r="B5930" t="s">
        <v>176</v>
      </c>
      <c r="C5930" t="s">
        <v>177</v>
      </c>
      <c r="D5930" t="s">
        <v>178</v>
      </c>
      <c r="E5930" t="s">
        <v>12411</v>
      </c>
      <c r="F5930" t="s">
        <v>119</v>
      </c>
      <c r="G5930" t="s">
        <v>97</v>
      </c>
      <c r="H5930" t="s">
        <v>833</v>
      </c>
      <c r="I5930" s="200">
        <v>83715</v>
      </c>
      <c r="J5930" s="200"/>
      <c r="K5930" s="237">
        <v>704.5</v>
      </c>
      <c r="L5930" s="237"/>
      <c r="M5930" s="288">
        <v>118.83</v>
      </c>
      <c r="N5930" s="288"/>
      <c r="O5930" s="311">
        <v>78865</v>
      </c>
      <c r="P5930" s="298"/>
      <c r="Q5930" s="299">
        <v>720.6</v>
      </c>
      <c r="R5930" s="299"/>
      <c r="S5930" s="300">
        <v>109.44</v>
      </c>
      <c r="T5930" s="301"/>
      <c r="U5930" s="246"/>
    </row>
    <row r="5931" spans="1:21" x14ac:dyDescent="0.25">
      <c r="A5931" s="294" t="s">
        <v>12412</v>
      </c>
      <c r="B5931" t="s">
        <v>176</v>
      </c>
      <c r="C5931" t="s">
        <v>177</v>
      </c>
      <c r="D5931" t="s">
        <v>178</v>
      </c>
      <c r="E5931" t="s">
        <v>2107</v>
      </c>
      <c r="F5931" t="s">
        <v>119</v>
      </c>
      <c r="G5931" t="s">
        <v>97</v>
      </c>
      <c r="H5931" t="s">
        <v>833</v>
      </c>
      <c r="I5931" s="200">
        <v>767012</v>
      </c>
      <c r="J5931" s="200"/>
      <c r="K5931" s="237">
        <v>6400.8</v>
      </c>
      <c r="L5931" s="237"/>
      <c r="M5931" s="288">
        <v>119.83</v>
      </c>
      <c r="N5931" s="288"/>
      <c r="O5931" s="311">
        <v>810124</v>
      </c>
      <c r="P5931" s="298"/>
      <c r="Q5931" s="299">
        <v>6464.2</v>
      </c>
      <c r="R5931" s="299"/>
      <c r="S5931" s="300">
        <v>125.32</v>
      </c>
      <c r="T5931" s="301"/>
      <c r="U5931" s="246"/>
    </row>
    <row r="5932" spans="1:21" x14ac:dyDescent="0.25">
      <c r="A5932" s="294" t="s">
        <v>12413</v>
      </c>
      <c r="B5932" t="s">
        <v>176</v>
      </c>
      <c r="C5932" t="s">
        <v>177</v>
      </c>
      <c r="D5932" t="s">
        <v>178</v>
      </c>
      <c r="E5932" t="s">
        <v>12414</v>
      </c>
      <c r="F5932" t="s">
        <v>119</v>
      </c>
      <c r="G5932" t="s">
        <v>97</v>
      </c>
      <c r="H5932" t="s">
        <v>833</v>
      </c>
      <c r="I5932" s="200">
        <v>5550</v>
      </c>
      <c r="J5932" s="200"/>
      <c r="K5932" s="237">
        <v>152.80000000000001</v>
      </c>
      <c r="L5932" s="237"/>
      <c r="M5932" s="288">
        <v>36.32</v>
      </c>
      <c r="N5932" s="288"/>
      <c r="O5932" s="311">
        <v>5800</v>
      </c>
      <c r="P5932" s="298"/>
      <c r="Q5932" s="299">
        <v>154.4</v>
      </c>
      <c r="R5932" s="299"/>
      <c r="S5932" s="300">
        <v>37.56</v>
      </c>
      <c r="T5932" s="301"/>
      <c r="U5932" s="246"/>
    </row>
    <row r="5933" spans="1:21" x14ac:dyDescent="0.25">
      <c r="A5933" s="294" t="s">
        <v>12415</v>
      </c>
      <c r="B5933" t="s">
        <v>176</v>
      </c>
      <c r="C5933" t="s">
        <v>177</v>
      </c>
      <c r="D5933" t="s">
        <v>178</v>
      </c>
      <c r="E5933" t="s">
        <v>12416</v>
      </c>
      <c r="F5933" t="s">
        <v>119</v>
      </c>
      <c r="G5933" t="s">
        <v>97</v>
      </c>
      <c r="H5933" t="s">
        <v>833</v>
      </c>
      <c r="I5933" s="200">
        <v>6750</v>
      </c>
      <c r="J5933" s="200"/>
      <c r="K5933" s="237">
        <v>140.80000000000001</v>
      </c>
      <c r="L5933" s="237"/>
      <c r="M5933" s="288">
        <v>47.94</v>
      </c>
      <c r="N5933" s="288"/>
      <c r="O5933" s="311">
        <v>9750</v>
      </c>
      <c r="P5933" s="298"/>
      <c r="Q5933" s="299">
        <v>140.30000000000001</v>
      </c>
      <c r="R5933" s="299"/>
      <c r="S5933" s="300">
        <v>69.489999999999995</v>
      </c>
      <c r="T5933" s="301"/>
      <c r="U5933" s="246"/>
    </row>
    <row r="5934" spans="1:21" x14ac:dyDescent="0.25">
      <c r="A5934" s="294" t="s">
        <v>12417</v>
      </c>
      <c r="B5934" t="s">
        <v>176</v>
      </c>
      <c r="C5934" t="s">
        <v>177</v>
      </c>
      <c r="D5934" t="s">
        <v>178</v>
      </c>
      <c r="E5934" t="s">
        <v>1555</v>
      </c>
      <c r="F5934" t="s">
        <v>119</v>
      </c>
      <c r="G5934" t="s">
        <v>97</v>
      </c>
      <c r="H5934" t="s">
        <v>896</v>
      </c>
      <c r="I5934" s="200">
        <v>0</v>
      </c>
      <c r="J5934" s="200"/>
      <c r="K5934" s="237">
        <v>15.5</v>
      </c>
      <c r="L5934" s="237"/>
      <c r="M5934" s="288">
        <v>0</v>
      </c>
      <c r="N5934" s="288"/>
      <c r="O5934" s="311">
        <v>0</v>
      </c>
      <c r="P5934" s="298"/>
      <c r="Q5934" s="299">
        <v>16.5</v>
      </c>
      <c r="R5934" s="299"/>
      <c r="S5934" s="300">
        <v>0</v>
      </c>
      <c r="T5934" s="301"/>
      <c r="U5934" s="246"/>
    </row>
    <row r="5935" spans="1:21" x14ac:dyDescent="0.25">
      <c r="A5935" s="294" t="s">
        <v>12418</v>
      </c>
      <c r="B5935" t="s">
        <v>176</v>
      </c>
      <c r="C5935" t="s">
        <v>177</v>
      </c>
      <c r="D5935" t="s">
        <v>178</v>
      </c>
      <c r="E5935" t="s">
        <v>9440</v>
      </c>
      <c r="F5935" t="s">
        <v>119</v>
      </c>
      <c r="G5935" t="s">
        <v>97</v>
      </c>
      <c r="H5935" t="s">
        <v>833</v>
      </c>
      <c r="I5935" s="200">
        <v>368725</v>
      </c>
      <c r="J5935" s="200"/>
      <c r="K5935" s="237">
        <v>2615.6</v>
      </c>
      <c r="L5935" s="237"/>
      <c r="M5935" s="288">
        <v>140.97</v>
      </c>
      <c r="N5935" s="288"/>
      <c r="O5935" s="311">
        <v>383474</v>
      </c>
      <c r="P5935" s="298"/>
      <c r="Q5935" s="299">
        <v>2693.6</v>
      </c>
      <c r="R5935" s="299"/>
      <c r="S5935" s="300">
        <v>142.36000000000001</v>
      </c>
      <c r="T5935" s="301"/>
      <c r="U5935" s="246"/>
    </row>
    <row r="5936" spans="1:21" x14ac:dyDescent="0.25">
      <c r="A5936" s="294" t="s">
        <v>12419</v>
      </c>
      <c r="B5936" t="s">
        <v>176</v>
      </c>
      <c r="C5936" t="s">
        <v>177</v>
      </c>
      <c r="D5936" t="s">
        <v>178</v>
      </c>
      <c r="E5936" t="s">
        <v>12420</v>
      </c>
      <c r="F5936" t="s">
        <v>119</v>
      </c>
      <c r="G5936" t="s">
        <v>97</v>
      </c>
      <c r="H5936" t="s">
        <v>833</v>
      </c>
      <c r="I5936" s="200">
        <v>3728</v>
      </c>
      <c r="J5936" s="200"/>
      <c r="K5936" s="237">
        <v>67.8</v>
      </c>
      <c r="L5936" s="237"/>
      <c r="M5936" s="288">
        <v>54.99</v>
      </c>
      <c r="N5936" s="288"/>
      <c r="O5936" s="311">
        <v>8938</v>
      </c>
      <c r="P5936" s="298"/>
      <c r="Q5936" s="299">
        <v>67.400000000000006</v>
      </c>
      <c r="R5936" s="299"/>
      <c r="S5936" s="300">
        <v>132.61000000000001</v>
      </c>
      <c r="T5936" s="301"/>
      <c r="U5936" s="246"/>
    </row>
    <row r="5937" spans="1:21" x14ac:dyDescent="0.25">
      <c r="A5937" s="294" t="s">
        <v>12421</v>
      </c>
      <c r="B5937" t="s">
        <v>176</v>
      </c>
      <c r="C5937" t="s">
        <v>177</v>
      </c>
      <c r="D5937" t="s">
        <v>178</v>
      </c>
      <c r="E5937" t="s">
        <v>12422</v>
      </c>
      <c r="F5937" t="s">
        <v>119</v>
      </c>
      <c r="G5937" t="s">
        <v>97</v>
      </c>
      <c r="H5937" t="s">
        <v>833</v>
      </c>
      <c r="I5937" s="200">
        <v>3272</v>
      </c>
      <c r="J5937" s="200"/>
      <c r="K5937" s="237">
        <v>59.5</v>
      </c>
      <c r="L5937" s="237"/>
      <c r="M5937" s="288">
        <v>54.99</v>
      </c>
      <c r="N5937" s="288"/>
      <c r="O5937" s="311">
        <v>8062</v>
      </c>
      <c r="P5937" s="298"/>
      <c r="Q5937" s="299">
        <v>60.8</v>
      </c>
      <c r="R5937" s="299"/>
      <c r="S5937" s="300">
        <v>132.61000000000001</v>
      </c>
      <c r="T5937" s="301"/>
      <c r="U5937" s="246"/>
    </row>
    <row r="5938" spans="1:21" x14ac:dyDescent="0.25">
      <c r="A5938" s="294" t="s">
        <v>12423</v>
      </c>
      <c r="B5938" t="s">
        <v>176</v>
      </c>
      <c r="C5938" t="s">
        <v>177</v>
      </c>
      <c r="D5938" t="s">
        <v>178</v>
      </c>
      <c r="E5938" t="s">
        <v>12424</v>
      </c>
      <c r="F5938" t="s">
        <v>119</v>
      </c>
      <c r="G5938" t="s">
        <v>97</v>
      </c>
      <c r="H5938" t="s">
        <v>833</v>
      </c>
      <c r="I5938" s="200">
        <v>36500</v>
      </c>
      <c r="J5938" s="200"/>
      <c r="K5938" s="237">
        <v>538.70000000000005</v>
      </c>
      <c r="L5938" s="237"/>
      <c r="M5938" s="288">
        <v>67.760000000000005</v>
      </c>
      <c r="N5938" s="288"/>
      <c r="O5938" s="311">
        <v>37600</v>
      </c>
      <c r="P5938" s="298"/>
      <c r="Q5938" s="299">
        <v>542.20000000000005</v>
      </c>
      <c r="R5938" s="299"/>
      <c r="S5938" s="300">
        <v>69.349999999999994</v>
      </c>
      <c r="T5938" s="301"/>
      <c r="U5938" s="246"/>
    </row>
    <row r="5939" spans="1:21" x14ac:dyDescent="0.25">
      <c r="A5939" s="294" t="s">
        <v>12425</v>
      </c>
      <c r="B5939" t="s">
        <v>176</v>
      </c>
      <c r="C5939" t="s">
        <v>177</v>
      </c>
      <c r="D5939" t="s">
        <v>178</v>
      </c>
      <c r="E5939" t="s">
        <v>12426</v>
      </c>
      <c r="F5939" t="s">
        <v>119</v>
      </c>
      <c r="G5939" t="s">
        <v>97</v>
      </c>
      <c r="H5939" t="s">
        <v>833</v>
      </c>
      <c r="I5939" s="200">
        <v>0</v>
      </c>
      <c r="J5939" s="200"/>
      <c r="K5939" s="237">
        <v>22.8</v>
      </c>
      <c r="L5939" s="237"/>
      <c r="M5939" s="288">
        <v>0</v>
      </c>
      <c r="N5939" s="288"/>
      <c r="O5939" s="311">
        <v>75</v>
      </c>
      <c r="P5939" s="298"/>
      <c r="Q5939" s="299">
        <v>21.1</v>
      </c>
      <c r="R5939" s="299"/>
      <c r="S5939" s="300">
        <v>3.55</v>
      </c>
      <c r="T5939" s="301"/>
      <c r="U5939" s="246"/>
    </row>
    <row r="5940" spans="1:21" x14ac:dyDescent="0.25">
      <c r="A5940" s="294" t="s">
        <v>12427</v>
      </c>
      <c r="B5940" t="s">
        <v>176</v>
      </c>
      <c r="C5940" t="s">
        <v>177</v>
      </c>
      <c r="D5940" t="s">
        <v>178</v>
      </c>
      <c r="E5940" t="s">
        <v>12428</v>
      </c>
      <c r="F5940" t="s">
        <v>119</v>
      </c>
      <c r="G5940" t="s">
        <v>97</v>
      </c>
      <c r="H5940" t="s">
        <v>833</v>
      </c>
      <c r="I5940" s="200">
        <v>5000</v>
      </c>
      <c r="J5940" s="200"/>
      <c r="K5940" s="237">
        <v>103.4</v>
      </c>
      <c r="L5940" s="237"/>
      <c r="M5940" s="288">
        <v>48.36</v>
      </c>
      <c r="N5940" s="288"/>
      <c r="O5940" s="311">
        <v>5000</v>
      </c>
      <c r="P5940" s="298"/>
      <c r="Q5940" s="299">
        <v>100.8</v>
      </c>
      <c r="R5940" s="299"/>
      <c r="S5940" s="300">
        <v>49.6</v>
      </c>
      <c r="T5940" s="301"/>
      <c r="U5940" s="246"/>
    </row>
    <row r="5941" spans="1:21" x14ac:dyDescent="0.25">
      <c r="A5941" s="294" t="s">
        <v>12429</v>
      </c>
      <c r="B5941" t="s">
        <v>176</v>
      </c>
      <c r="C5941" t="s">
        <v>177</v>
      </c>
      <c r="D5941" t="s">
        <v>178</v>
      </c>
      <c r="E5941" t="s">
        <v>12430</v>
      </c>
      <c r="F5941" t="s">
        <v>119</v>
      </c>
      <c r="G5941" t="s">
        <v>97</v>
      </c>
      <c r="H5941" t="s">
        <v>833</v>
      </c>
      <c r="I5941" s="200">
        <v>7100</v>
      </c>
      <c r="J5941" s="200"/>
      <c r="K5941" s="237">
        <v>150.5</v>
      </c>
      <c r="L5941" s="237"/>
      <c r="M5941" s="288">
        <v>47.18</v>
      </c>
      <c r="N5941" s="288"/>
      <c r="O5941" s="311">
        <v>7300</v>
      </c>
      <c r="P5941" s="298"/>
      <c r="Q5941" s="299">
        <v>150.4</v>
      </c>
      <c r="R5941" s="299"/>
      <c r="S5941" s="300">
        <v>48.54</v>
      </c>
      <c r="T5941" s="301"/>
      <c r="U5941" s="246"/>
    </row>
    <row r="5942" spans="1:21" x14ac:dyDescent="0.25">
      <c r="A5942" s="294" t="s">
        <v>12431</v>
      </c>
      <c r="B5942" t="s">
        <v>176</v>
      </c>
      <c r="C5942" t="s">
        <v>177</v>
      </c>
      <c r="D5942" t="s">
        <v>178</v>
      </c>
      <c r="E5942" t="s">
        <v>12432</v>
      </c>
      <c r="F5942" t="s">
        <v>119</v>
      </c>
      <c r="G5942" t="s">
        <v>97</v>
      </c>
      <c r="H5942" t="s">
        <v>833</v>
      </c>
      <c r="I5942" s="200">
        <v>13000</v>
      </c>
      <c r="J5942" s="200"/>
      <c r="K5942" s="237">
        <v>167.7</v>
      </c>
      <c r="L5942" s="237"/>
      <c r="M5942" s="288">
        <v>77.52</v>
      </c>
      <c r="N5942" s="288"/>
      <c r="O5942" s="311">
        <v>13000</v>
      </c>
      <c r="P5942" s="298"/>
      <c r="Q5942" s="299">
        <v>168.2</v>
      </c>
      <c r="R5942" s="299"/>
      <c r="S5942" s="300">
        <v>77.290000000000006</v>
      </c>
      <c r="T5942" s="301"/>
      <c r="U5942" s="246"/>
    </row>
    <row r="5943" spans="1:21" x14ac:dyDescent="0.25">
      <c r="A5943" s="294" t="s">
        <v>12433</v>
      </c>
      <c r="B5943" t="s">
        <v>176</v>
      </c>
      <c r="C5943" t="s">
        <v>177</v>
      </c>
      <c r="D5943" t="s">
        <v>178</v>
      </c>
      <c r="E5943" t="s">
        <v>12434</v>
      </c>
      <c r="F5943" t="s">
        <v>119</v>
      </c>
      <c r="G5943" t="s">
        <v>97</v>
      </c>
      <c r="H5943" t="s">
        <v>833</v>
      </c>
      <c r="I5943" s="200">
        <v>6650</v>
      </c>
      <c r="J5943" s="200"/>
      <c r="K5943" s="237">
        <v>128.80000000000001</v>
      </c>
      <c r="L5943" s="237"/>
      <c r="M5943" s="288">
        <v>51.63</v>
      </c>
      <c r="N5943" s="288"/>
      <c r="O5943" s="311">
        <v>7100</v>
      </c>
      <c r="P5943" s="298"/>
      <c r="Q5943" s="299">
        <v>137.69999999999999</v>
      </c>
      <c r="R5943" s="299"/>
      <c r="S5943" s="300">
        <v>51.56</v>
      </c>
      <c r="T5943" s="301"/>
      <c r="U5943" s="246"/>
    </row>
    <row r="5944" spans="1:21" x14ac:dyDescent="0.25">
      <c r="A5944" s="294" t="s">
        <v>12435</v>
      </c>
      <c r="B5944" t="s">
        <v>176</v>
      </c>
      <c r="C5944" t="s">
        <v>177</v>
      </c>
      <c r="D5944" t="s">
        <v>178</v>
      </c>
      <c r="E5944" t="s">
        <v>12436</v>
      </c>
      <c r="F5944" t="s">
        <v>119</v>
      </c>
      <c r="G5944" t="s">
        <v>97</v>
      </c>
      <c r="H5944" t="s">
        <v>833</v>
      </c>
      <c r="I5944" s="200">
        <v>11000</v>
      </c>
      <c r="J5944" s="200"/>
      <c r="K5944" s="237">
        <v>306.10000000000002</v>
      </c>
      <c r="L5944" s="237"/>
      <c r="M5944" s="288">
        <v>35.94</v>
      </c>
      <c r="N5944" s="288"/>
      <c r="O5944" s="311">
        <v>11000</v>
      </c>
      <c r="P5944" s="298"/>
      <c r="Q5944" s="299">
        <v>309.39999999999998</v>
      </c>
      <c r="R5944" s="299"/>
      <c r="S5944" s="300">
        <v>35.549999999999997</v>
      </c>
      <c r="T5944" s="301"/>
      <c r="U5944" s="246"/>
    </row>
    <row r="5945" spans="1:21" x14ac:dyDescent="0.25">
      <c r="A5945" s="294" t="s">
        <v>12437</v>
      </c>
      <c r="B5945" t="s">
        <v>185</v>
      </c>
      <c r="C5945" t="s">
        <v>186</v>
      </c>
      <c r="D5945" t="s">
        <v>187</v>
      </c>
      <c r="E5945" t="s">
        <v>12438</v>
      </c>
      <c r="F5945" t="s">
        <v>119</v>
      </c>
      <c r="G5945" t="s">
        <v>97</v>
      </c>
      <c r="H5945" t="s">
        <v>833</v>
      </c>
      <c r="I5945" s="200">
        <v>112430</v>
      </c>
      <c r="J5945" s="200"/>
      <c r="K5945" s="237">
        <v>963</v>
      </c>
      <c r="L5945" s="237"/>
      <c r="M5945" s="288">
        <v>116.75</v>
      </c>
      <c r="N5945" s="288"/>
      <c r="O5945" s="311">
        <v>114678</v>
      </c>
      <c r="P5945" s="298"/>
      <c r="Q5945" s="299">
        <v>984</v>
      </c>
      <c r="R5945" s="299"/>
      <c r="S5945" s="300">
        <v>116.54</v>
      </c>
      <c r="T5945" s="301"/>
      <c r="U5945" s="246"/>
    </row>
    <row r="5946" spans="1:21" x14ac:dyDescent="0.25">
      <c r="A5946" s="294" t="s">
        <v>12439</v>
      </c>
      <c r="B5946" t="s">
        <v>185</v>
      </c>
      <c r="C5946" t="s">
        <v>186</v>
      </c>
      <c r="D5946" t="s">
        <v>187</v>
      </c>
      <c r="E5946" t="s">
        <v>12440</v>
      </c>
      <c r="F5946" t="s">
        <v>119</v>
      </c>
      <c r="G5946" t="s">
        <v>97</v>
      </c>
      <c r="H5946" t="s">
        <v>1469</v>
      </c>
      <c r="I5946" s="200">
        <v>0</v>
      </c>
      <c r="J5946" s="200"/>
      <c r="K5946" s="237">
        <v>0</v>
      </c>
      <c r="L5946" s="237"/>
      <c r="M5946" s="288">
        <v>0</v>
      </c>
      <c r="N5946" s="288"/>
      <c r="O5946" s="311">
        <v>0</v>
      </c>
      <c r="P5946" s="298"/>
      <c r="Q5946" s="299">
        <v>0</v>
      </c>
      <c r="R5946" s="299"/>
      <c r="S5946" s="300">
        <v>0</v>
      </c>
      <c r="T5946" s="301"/>
      <c r="U5946" s="246"/>
    </row>
    <row r="5947" spans="1:21" x14ac:dyDescent="0.25">
      <c r="A5947" s="294" t="s">
        <v>12441</v>
      </c>
      <c r="B5947" t="s">
        <v>185</v>
      </c>
      <c r="C5947" t="s">
        <v>186</v>
      </c>
      <c r="D5947" t="s">
        <v>187</v>
      </c>
      <c r="E5947" t="s">
        <v>12442</v>
      </c>
      <c r="F5947" t="s">
        <v>119</v>
      </c>
      <c r="G5947" t="s">
        <v>97</v>
      </c>
      <c r="H5947" t="s">
        <v>833</v>
      </c>
      <c r="I5947" s="200">
        <v>120</v>
      </c>
      <c r="J5947" s="200"/>
      <c r="K5947" s="237">
        <v>57</v>
      </c>
      <c r="L5947" s="237"/>
      <c r="M5947" s="288">
        <v>2.11</v>
      </c>
      <c r="N5947" s="288"/>
      <c r="O5947" s="311">
        <v>120</v>
      </c>
      <c r="P5947" s="298"/>
      <c r="Q5947" s="299">
        <v>57</v>
      </c>
      <c r="R5947" s="299"/>
      <c r="S5947" s="300">
        <v>2.11</v>
      </c>
      <c r="T5947" s="301"/>
      <c r="U5947" s="246"/>
    </row>
    <row r="5948" spans="1:21" x14ac:dyDescent="0.25">
      <c r="A5948" s="294" t="s">
        <v>12443</v>
      </c>
      <c r="B5948" t="s">
        <v>185</v>
      </c>
      <c r="C5948" t="s">
        <v>186</v>
      </c>
      <c r="D5948" t="s">
        <v>187</v>
      </c>
      <c r="E5948" t="s">
        <v>12444</v>
      </c>
      <c r="F5948" t="s">
        <v>119</v>
      </c>
      <c r="G5948" t="s">
        <v>97</v>
      </c>
      <c r="H5948" t="s">
        <v>833</v>
      </c>
      <c r="I5948" s="200">
        <v>412950</v>
      </c>
      <c r="J5948" s="200"/>
      <c r="K5948" s="237">
        <v>2660</v>
      </c>
      <c r="L5948" s="237"/>
      <c r="M5948" s="288">
        <v>155.24</v>
      </c>
      <c r="N5948" s="288"/>
      <c r="O5948" s="311">
        <v>411760</v>
      </c>
      <c r="P5948" s="298"/>
      <c r="Q5948" s="299">
        <v>2703</v>
      </c>
      <c r="R5948" s="299"/>
      <c r="S5948" s="300">
        <v>152.33000000000001</v>
      </c>
      <c r="T5948" s="301"/>
      <c r="U5948" s="246"/>
    </row>
    <row r="5949" spans="1:21" x14ac:dyDescent="0.25">
      <c r="A5949" s="294" t="s">
        <v>12445</v>
      </c>
      <c r="B5949" t="s">
        <v>185</v>
      </c>
      <c r="C5949" t="s">
        <v>186</v>
      </c>
      <c r="D5949" t="s">
        <v>187</v>
      </c>
      <c r="E5949" t="s">
        <v>12446</v>
      </c>
      <c r="F5949" t="s">
        <v>119</v>
      </c>
      <c r="G5949" t="s">
        <v>97</v>
      </c>
      <c r="H5949" t="s">
        <v>896</v>
      </c>
      <c r="I5949" s="200">
        <v>0</v>
      </c>
      <c r="J5949" s="200"/>
      <c r="K5949" s="237">
        <v>13</v>
      </c>
      <c r="L5949" s="237"/>
      <c r="M5949" s="288">
        <v>0</v>
      </c>
      <c r="N5949" s="288"/>
      <c r="O5949" s="311">
        <v>0</v>
      </c>
      <c r="P5949" s="298"/>
      <c r="Q5949" s="299">
        <v>14</v>
      </c>
      <c r="R5949" s="299"/>
      <c r="S5949" s="300">
        <v>0</v>
      </c>
      <c r="T5949" s="301"/>
      <c r="U5949" s="246"/>
    </row>
    <row r="5950" spans="1:21" x14ac:dyDescent="0.25">
      <c r="A5950" s="294" t="s">
        <v>12447</v>
      </c>
      <c r="B5950" t="s">
        <v>185</v>
      </c>
      <c r="C5950" t="s">
        <v>186</v>
      </c>
      <c r="D5950" t="s">
        <v>187</v>
      </c>
      <c r="E5950" t="s">
        <v>12448</v>
      </c>
      <c r="F5950" t="s">
        <v>119</v>
      </c>
      <c r="G5950" t="s">
        <v>97</v>
      </c>
      <c r="H5950" t="s">
        <v>833</v>
      </c>
      <c r="I5950" s="200">
        <v>6993</v>
      </c>
      <c r="J5950" s="200"/>
      <c r="K5950" s="237">
        <v>175</v>
      </c>
      <c r="L5950" s="237"/>
      <c r="M5950" s="288">
        <v>39.96</v>
      </c>
      <c r="N5950" s="288"/>
      <c r="O5950" s="311">
        <v>7063</v>
      </c>
      <c r="P5950" s="298"/>
      <c r="Q5950" s="299">
        <v>176</v>
      </c>
      <c r="R5950" s="299"/>
      <c r="S5950" s="300">
        <v>40.130000000000003</v>
      </c>
      <c r="T5950" s="301"/>
      <c r="U5950" s="246"/>
    </row>
    <row r="5951" spans="1:21" x14ac:dyDescent="0.25">
      <c r="A5951" s="294" t="s">
        <v>12449</v>
      </c>
      <c r="B5951" t="s">
        <v>185</v>
      </c>
      <c r="C5951" t="s">
        <v>186</v>
      </c>
      <c r="D5951" t="s">
        <v>187</v>
      </c>
      <c r="E5951" t="s">
        <v>12450</v>
      </c>
      <c r="F5951" t="s">
        <v>119</v>
      </c>
      <c r="G5951" t="s">
        <v>97</v>
      </c>
      <c r="H5951" t="s">
        <v>896</v>
      </c>
      <c r="I5951" s="200">
        <v>0</v>
      </c>
      <c r="J5951" s="200"/>
      <c r="K5951" s="237">
        <v>57</v>
      </c>
      <c r="L5951" s="237"/>
      <c r="M5951" s="288">
        <v>0</v>
      </c>
      <c r="N5951" s="288"/>
      <c r="O5951" s="311">
        <v>0</v>
      </c>
      <c r="P5951" s="298"/>
      <c r="Q5951" s="299">
        <v>55</v>
      </c>
      <c r="R5951" s="299"/>
      <c r="S5951" s="300">
        <v>0</v>
      </c>
      <c r="T5951" s="301"/>
      <c r="U5951" s="246"/>
    </row>
    <row r="5952" spans="1:21" x14ac:dyDescent="0.25">
      <c r="A5952" s="294" t="s">
        <v>12451</v>
      </c>
      <c r="B5952" t="s">
        <v>185</v>
      </c>
      <c r="C5952" t="s">
        <v>186</v>
      </c>
      <c r="D5952" t="s">
        <v>187</v>
      </c>
      <c r="E5952" t="s">
        <v>12452</v>
      </c>
      <c r="F5952" t="s">
        <v>119</v>
      </c>
      <c r="G5952" t="s">
        <v>97</v>
      </c>
      <c r="H5952" t="s">
        <v>833</v>
      </c>
      <c r="I5952" s="200">
        <v>1000</v>
      </c>
      <c r="J5952" s="200"/>
      <c r="K5952" s="237">
        <v>48</v>
      </c>
      <c r="L5952" s="237"/>
      <c r="M5952" s="288">
        <v>20.83</v>
      </c>
      <c r="N5952" s="288"/>
      <c r="O5952" s="311">
        <v>1000</v>
      </c>
      <c r="P5952" s="298"/>
      <c r="Q5952" s="299">
        <v>52</v>
      </c>
      <c r="R5952" s="299"/>
      <c r="S5952" s="300">
        <v>19.23</v>
      </c>
      <c r="T5952" s="301"/>
      <c r="U5952" s="246"/>
    </row>
    <row r="5953" spans="1:21" x14ac:dyDescent="0.25">
      <c r="A5953" s="294" t="s">
        <v>12453</v>
      </c>
      <c r="B5953" t="s">
        <v>185</v>
      </c>
      <c r="C5953" t="s">
        <v>186</v>
      </c>
      <c r="D5953" t="s">
        <v>187</v>
      </c>
      <c r="E5953" t="s">
        <v>12454</v>
      </c>
      <c r="F5953" t="s">
        <v>119</v>
      </c>
      <c r="G5953" t="s">
        <v>97</v>
      </c>
      <c r="H5953" t="s">
        <v>833</v>
      </c>
      <c r="I5953" s="200">
        <v>67270</v>
      </c>
      <c r="J5953" s="200"/>
      <c r="K5953" s="237">
        <v>1407</v>
      </c>
      <c r="L5953" s="237"/>
      <c r="M5953" s="288">
        <v>47.81</v>
      </c>
      <c r="N5953" s="288"/>
      <c r="O5953" s="311">
        <v>85000</v>
      </c>
      <c r="P5953" s="298"/>
      <c r="Q5953" s="299">
        <v>1469</v>
      </c>
      <c r="R5953" s="299"/>
      <c r="S5953" s="300">
        <v>57.86</v>
      </c>
      <c r="T5953" s="301"/>
      <c r="U5953" s="246"/>
    </row>
    <row r="5954" spans="1:21" x14ac:dyDescent="0.25">
      <c r="A5954" s="294" t="s">
        <v>12455</v>
      </c>
      <c r="B5954" t="s">
        <v>185</v>
      </c>
      <c r="C5954" t="s">
        <v>186</v>
      </c>
      <c r="D5954" t="s">
        <v>187</v>
      </c>
      <c r="E5954" t="s">
        <v>12456</v>
      </c>
      <c r="F5954" t="s">
        <v>119</v>
      </c>
      <c r="G5954" t="s">
        <v>97</v>
      </c>
      <c r="H5954" t="s">
        <v>833</v>
      </c>
      <c r="I5954" s="200">
        <v>550</v>
      </c>
      <c r="J5954" s="200"/>
      <c r="K5954" s="237">
        <v>62</v>
      </c>
      <c r="L5954" s="237"/>
      <c r="M5954" s="288">
        <v>8.8699999999999992</v>
      </c>
      <c r="N5954" s="288"/>
      <c r="O5954" s="311">
        <v>550</v>
      </c>
      <c r="P5954" s="298"/>
      <c r="Q5954" s="299">
        <v>62</v>
      </c>
      <c r="R5954" s="299"/>
      <c r="S5954" s="300">
        <v>8.8699999999999992</v>
      </c>
      <c r="T5954" s="301"/>
      <c r="U5954" s="246"/>
    </row>
    <row r="5955" spans="1:21" x14ac:dyDescent="0.25">
      <c r="A5955" s="294" t="s">
        <v>12457</v>
      </c>
      <c r="B5955" t="s">
        <v>185</v>
      </c>
      <c r="C5955" t="s">
        <v>186</v>
      </c>
      <c r="D5955" t="s">
        <v>187</v>
      </c>
      <c r="E5955" t="s">
        <v>2370</v>
      </c>
      <c r="F5955" t="s">
        <v>119</v>
      </c>
      <c r="G5955" t="s">
        <v>97</v>
      </c>
      <c r="H5955" t="s">
        <v>833</v>
      </c>
      <c r="I5955" s="200">
        <v>4004</v>
      </c>
      <c r="J5955" s="200"/>
      <c r="K5955" s="237">
        <v>74</v>
      </c>
      <c r="L5955" s="237"/>
      <c r="M5955" s="288">
        <v>54.11</v>
      </c>
      <c r="N5955" s="288"/>
      <c r="O5955" s="311">
        <v>4500</v>
      </c>
      <c r="P5955" s="298"/>
      <c r="Q5955" s="299">
        <v>74</v>
      </c>
      <c r="R5955" s="299"/>
      <c r="S5955" s="300">
        <v>60.81</v>
      </c>
      <c r="T5955" s="301"/>
      <c r="U5955" s="246"/>
    </row>
    <row r="5956" spans="1:21" x14ac:dyDescent="0.25">
      <c r="A5956" s="294" t="s">
        <v>12458</v>
      </c>
      <c r="B5956" t="s">
        <v>185</v>
      </c>
      <c r="C5956" t="s">
        <v>186</v>
      </c>
      <c r="D5956" t="s">
        <v>187</v>
      </c>
      <c r="E5956" t="s">
        <v>12459</v>
      </c>
      <c r="F5956" t="s">
        <v>119</v>
      </c>
      <c r="G5956" t="s">
        <v>97</v>
      </c>
      <c r="H5956" t="s">
        <v>833</v>
      </c>
      <c r="I5956" s="200">
        <v>550</v>
      </c>
      <c r="J5956" s="200"/>
      <c r="K5956" s="237">
        <v>34</v>
      </c>
      <c r="L5956" s="237"/>
      <c r="M5956" s="288">
        <v>16.18</v>
      </c>
      <c r="N5956" s="288"/>
      <c r="O5956" s="311">
        <v>550</v>
      </c>
      <c r="P5956" s="298"/>
      <c r="Q5956" s="299">
        <v>34</v>
      </c>
      <c r="R5956" s="299"/>
      <c r="S5956" s="300">
        <v>16.18</v>
      </c>
      <c r="T5956" s="301"/>
      <c r="U5956" s="246"/>
    </row>
    <row r="5957" spans="1:21" x14ac:dyDescent="0.25">
      <c r="A5957" s="294" t="s">
        <v>12460</v>
      </c>
      <c r="B5957" t="s">
        <v>185</v>
      </c>
      <c r="C5957" t="s">
        <v>186</v>
      </c>
      <c r="D5957" t="s">
        <v>187</v>
      </c>
      <c r="E5957" t="s">
        <v>12461</v>
      </c>
      <c r="F5957" t="s">
        <v>119</v>
      </c>
      <c r="G5957" t="s">
        <v>97</v>
      </c>
      <c r="H5957" t="s">
        <v>833</v>
      </c>
      <c r="I5957" s="200">
        <v>99011</v>
      </c>
      <c r="J5957" s="200"/>
      <c r="K5957" s="237">
        <v>1656</v>
      </c>
      <c r="L5957" s="237"/>
      <c r="M5957" s="288">
        <v>59.79</v>
      </c>
      <c r="N5957" s="288"/>
      <c r="O5957" s="311">
        <v>115800</v>
      </c>
      <c r="P5957" s="298"/>
      <c r="Q5957" s="299">
        <v>1659</v>
      </c>
      <c r="R5957" s="299"/>
      <c r="S5957" s="300">
        <v>69.8</v>
      </c>
      <c r="T5957" s="301"/>
      <c r="U5957" s="246"/>
    </row>
    <row r="5958" spans="1:21" x14ac:dyDescent="0.25">
      <c r="A5958" s="294" t="s">
        <v>12462</v>
      </c>
      <c r="B5958" t="s">
        <v>185</v>
      </c>
      <c r="C5958" t="s">
        <v>186</v>
      </c>
      <c r="D5958" t="s">
        <v>187</v>
      </c>
      <c r="E5958" t="s">
        <v>12463</v>
      </c>
      <c r="F5958" t="s">
        <v>119</v>
      </c>
      <c r="G5958" t="s">
        <v>97</v>
      </c>
      <c r="H5958" t="s">
        <v>833</v>
      </c>
      <c r="I5958" s="200">
        <v>3320</v>
      </c>
      <c r="J5958" s="200"/>
      <c r="K5958" s="237">
        <v>147</v>
      </c>
      <c r="L5958" s="237"/>
      <c r="M5958" s="288">
        <v>22.59</v>
      </c>
      <c r="N5958" s="288"/>
      <c r="O5958" s="311">
        <v>3522</v>
      </c>
      <c r="P5958" s="298"/>
      <c r="Q5958" s="299">
        <v>147</v>
      </c>
      <c r="R5958" s="299"/>
      <c r="S5958" s="300">
        <v>23.96</v>
      </c>
      <c r="T5958" s="301"/>
      <c r="U5958" s="246"/>
    </row>
    <row r="5959" spans="1:21" x14ac:dyDescent="0.25">
      <c r="A5959" s="294" t="s">
        <v>12464</v>
      </c>
      <c r="B5959" t="s">
        <v>185</v>
      </c>
      <c r="C5959" t="s">
        <v>186</v>
      </c>
      <c r="D5959" t="s">
        <v>187</v>
      </c>
      <c r="E5959" t="s">
        <v>12465</v>
      </c>
      <c r="F5959" t="s">
        <v>119</v>
      </c>
      <c r="G5959" t="s">
        <v>97</v>
      </c>
      <c r="H5959" t="s">
        <v>833</v>
      </c>
      <c r="I5959" s="200">
        <v>30765</v>
      </c>
      <c r="J5959" s="200"/>
      <c r="K5959" s="237">
        <v>588</v>
      </c>
      <c r="L5959" s="237"/>
      <c r="M5959" s="288">
        <v>52.32</v>
      </c>
      <c r="N5959" s="288"/>
      <c r="O5959" s="311">
        <v>30765</v>
      </c>
      <c r="P5959" s="298"/>
      <c r="Q5959" s="299">
        <v>590</v>
      </c>
      <c r="R5959" s="299"/>
      <c r="S5959" s="300">
        <v>52.14</v>
      </c>
      <c r="T5959" s="301"/>
      <c r="U5959" s="246"/>
    </row>
    <row r="5960" spans="1:21" x14ac:dyDescent="0.25">
      <c r="A5960" s="294" t="s">
        <v>12466</v>
      </c>
      <c r="B5960" t="s">
        <v>185</v>
      </c>
      <c r="C5960" t="s">
        <v>186</v>
      </c>
      <c r="D5960" t="s">
        <v>187</v>
      </c>
      <c r="E5960" t="s">
        <v>12467</v>
      </c>
      <c r="F5960" t="s">
        <v>119</v>
      </c>
      <c r="G5960" t="s">
        <v>97</v>
      </c>
      <c r="H5960" t="s">
        <v>833</v>
      </c>
      <c r="I5960" s="200">
        <v>10134</v>
      </c>
      <c r="J5960" s="200"/>
      <c r="K5960" s="237">
        <v>258</v>
      </c>
      <c r="L5960" s="237"/>
      <c r="M5960" s="288">
        <v>39.28</v>
      </c>
      <c r="N5960" s="288"/>
      <c r="O5960" s="311">
        <v>10300</v>
      </c>
      <c r="P5960" s="298"/>
      <c r="Q5960" s="299">
        <v>256</v>
      </c>
      <c r="R5960" s="299"/>
      <c r="S5960" s="300">
        <v>40.229999999999997</v>
      </c>
      <c r="T5960" s="301"/>
      <c r="U5960" s="246"/>
    </row>
    <row r="5961" spans="1:21" x14ac:dyDescent="0.25">
      <c r="A5961" s="294" t="s">
        <v>12468</v>
      </c>
      <c r="B5961" t="s">
        <v>185</v>
      </c>
      <c r="C5961" t="s">
        <v>186</v>
      </c>
      <c r="D5961" t="s">
        <v>187</v>
      </c>
      <c r="E5961" t="s">
        <v>12469</v>
      </c>
      <c r="F5961" t="s">
        <v>119</v>
      </c>
      <c r="G5961" t="s">
        <v>97</v>
      </c>
      <c r="H5961" t="s">
        <v>833</v>
      </c>
      <c r="I5961" s="200">
        <v>30300</v>
      </c>
      <c r="J5961" s="200"/>
      <c r="K5961" s="237">
        <v>527</v>
      </c>
      <c r="L5961" s="237"/>
      <c r="M5961" s="288">
        <v>57.5</v>
      </c>
      <c r="N5961" s="288"/>
      <c r="O5961" s="311">
        <v>31200</v>
      </c>
      <c r="P5961" s="298"/>
      <c r="Q5961" s="299">
        <v>527</v>
      </c>
      <c r="R5961" s="299"/>
      <c r="S5961" s="300">
        <v>59.2</v>
      </c>
      <c r="T5961" s="301"/>
      <c r="U5961" s="246"/>
    </row>
    <row r="5962" spans="1:21" x14ac:dyDescent="0.25">
      <c r="A5962" s="294" t="s">
        <v>12470</v>
      </c>
      <c r="B5962" t="s">
        <v>185</v>
      </c>
      <c r="C5962" t="s">
        <v>186</v>
      </c>
      <c r="D5962" t="s">
        <v>187</v>
      </c>
      <c r="E5962" t="s">
        <v>12471</v>
      </c>
      <c r="F5962" t="s">
        <v>119</v>
      </c>
      <c r="G5962" t="s">
        <v>97</v>
      </c>
      <c r="H5962" t="s">
        <v>833</v>
      </c>
      <c r="I5962" s="200">
        <v>34000</v>
      </c>
      <c r="J5962" s="200"/>
      <c r="K5962" s="237">
        <v>600</v>
      </c>
      <c r="L5962" s="237"/>
      <c r="M5962" s="288">
        <v>56.67</v>
      </c>
      <c r="N5962" s="288"/>
      <c r="O5962" s="311">
        <v>35000</v>
      </c>
      <c r="P5962" s="298"/>
      <c r="Q5962" s="299">
        <v>598</v>
      </c>
      <c r="R5962" s="299"/>
      <c r="S5962" s="300">
        <v>58.53</v>
      </c>
      <c r="T5962" s="301"/>
      <c r="U5962" s="246"/>
    </row>
    <row r="5963" spans="1:21" x14ac:dyDescent="0.25">
      <c r="A5963" s="294" t="s">
        <v>12472</v>
      </c>
      <c r="B5963" t="s">
        <v>185</v>
      </c>
      <c r="C5963" t="s">
        <v>186</v>
      </c>
      <c r="D5963" t="s">
        <v>187</v>
      </c>
      <c r="E5963" t="s">
        <v>12473</v>
      </c>
      <c r="F5963" t="s">
        <v>119</v>
      </c>
      <c r="G5963" t="s">
        <v>97</v>
      </c>
      <c r="H5963" t="s">
        <v>896</v>
      </c>
      <c r="I5963" s="200">
        <v>0</v>
      </c>
      <c r="J5963" s="200"/>
      <c r="K5963" s="237">
        <v>21</v>
      </c>
      <c r="L5963" s="237"/>
      <c r="M5963" s="288">
        <v>0</v>
      </c>
      <c r="N5963" s="288"/>
      <c r="O5963" s="311">
        <v>0</v>
      </c>
      <c r="P5963" s="298"/>
      <c r="Q5963" s="299">
        <v>23</v>
      </c>
      <c r="R5963" s="299"/>
      <c r="S5963" s="300">
        <v>0</v>
      </c>
      <c r="T5963" s="301"/>
      <c r="U5963" s="246"/>
    </row>
    <row r="5964" spans="1:21" x14ac:dyDescent="0.25">
      <c r="A5964" s="294" t="s">
        <v>12474</v>
      </c>
      <c r="B5964" t="s">
        <v>185</v>
      </c>
      <c r="C5964" t="s">
        <v>186</v>
      </c>
      <c r="D5964" t="s">
        <v>187</v>
      </c>
      <c r="E5964" t="s">
        <v>10984</v>
      </c>
      <c r="F5964" t="s">
        <v>119</v>
      </c>
      <c r="G5964" t="s">
        <v>97</v>
      </c>
      <c r="H5964" t="s">
        <v>833</v>
      </c>
      <c r="I5964" s="200">
        <v>160000</v>
      </c>
      <c r="J5964" s="200"/>
      <c r="K5964" s="237">
        <v>1876</v>
      </c>
      <c r="L5964" s="237"/>
      <c r="M5964" s="288">
        <v>85.29</v>
      </c>
      <c r="N5964" s="288"/>
      <c r="O5964" s="311">
        <v>163200</v>
      </c>
      <c r="P5964" s="298"/>
      <c r="Q5964" s="299">
        <v>1884</v>
      </c>
      <c r="R5964" s="299"/>
      <c r="S5964" s="300">
        <v>86.62</v>
      </c>
      <c r="T5964" s="301"/>
      <c r="U5964" s="246"/>
    </row>
    <row r="5965" spans="1:21" x14ac:dyDescent="0.25">
      <c r="A5965" s="294" t="s">
        <v>12475</v>
      </c>
      <c r="B5965" t="s">
        <v>185</v>
      </c>
      <c r="C5965" t="s">
        <v>186</v>
      </c>
      <c r="D5965" t="s">
        <v>187</v>
      </c>
      <c r="E5965" t="s">
        <v>12476</v>
      </c>
      <c r="F5965" t="s">
        <v>119</v>
      </c>
      <c r="G5965" t="s">
        <v>97</v>
      </c>
      <c r="H5965" t="s">
        <v>833</v>
      </c>
      <c r="I5965" s="200">
        <v>11845</v>
      </c>
      <c r="J5965" s="200"/>
      <c r="K5965" s="237">
        <v>265</v>
      </c>
      <c r="L5965" s="237"/>
      <c r="M5965" s="288">
        <v>44.7</v>
      </c>
      <c r="N5965" s="288"/>
      <c r="O5965" s="311">
        <v>12082</v>
      </c>
      <c r="P5965" s="298"/>
      <c r="Q5965" s="299">
        <v>265</v>
      </c>
      <c r="R5965" s="299"/>
      <c r="S5965" s="300">
        <v>45.59</v>
      </c>
      <c r="T5965" s="301"/>
      <c r="U5965" s="246"/>
    </row>
    <row r="5966" spans="1:21" x14ac:dyDescent="0.25">
      <c r="A5966" s="294" t="s">
        <v>12477</v>
      </c>
      <c r="B5966" t="s">
        <v>185</v>
      </c>
      <c r="C5966" t="s">
        <v>186</v>
      </c>
      <c r="D5966" t="s">
        <v>187</v>
      </c>
      <c r="E5966" t="s">
        <v>12478</v>
      </c>
      <c r="F5966" t="s">
        <v>119</v>
      </c>
      <c r="G5966" t="s">
        <v>97</v>
      </c>
      <c r="H5966" t="s">
        <v>833</v>
      </c>
      <c r="I5966" s="200">
        <v>10000</v>
      </c>
      <c r="J5966" s="200"/>
      <c r="K5966" s="237">
        <v>330</v>
      </c>
      <c r="L5966" s="237"/>
      <c r="M5966" s="288">
        <v>30.3</v>
      </c>
      <c r="N5966" s="288"/>
      <c r="O5966" s="311">
        <v>10000</v>
      </c>
      <c r="P5966" s="298"/>
      <c r="Q5966" s="299">
        <v>335</v>
      </c>
      <c r="R5966" s="299"/>
      <c r="S5966" s="300">
        <v>29.85</v>
      </c>
      <c r="T5966" s="301"/>
      <c r="U5966" s="246"/>
    </row>
    <row r="5967" spans="1:21" x14ac:dyDescent="0.25">
      <c r="A5967" s="294" t="s">
        <v>12479</v>
      </c>
      <c r="B5967" t="s">
        <v>185</v>
      </c>
      <c r="C5967" t="s">
        <v>186</v>
      </c>
      <c r="D5967" t="s">
        <v>187</v>
      </c>
      <c r="E5967" t="s">
        <v>12480</v>
      </c>
      <c r="F5967" t="s">
        <v>119</v>
      </c>
      <c r="G5967" t="s">
        <v>97</v>
      </c>
      <c r="H5967" t="s">
        <v>833</v>
      </c>
      <c r="I5967" s="200">
        <v>11645</v>
      </c>
      <c r="J5967" s="200"/>
      <c r="K5967" s="237">
        <v>323</v>
      </c>
      <c r="L5967" s="237"/>
      <c r="M5967" s="288">
        <v>36.049999999999997</v>
      </c>
      <c r="N5967" s="288"/>
      <c r="O5967" s="311">
        <v>14000</v>
      </c>
      <c r="P5967" s="298"/>
      <c r="Q5967" s="299">
        <v>327</v>
      </c>
      <c r="R5967" s="299"/>
      <c r="S5967" s="300">
        <v>42.81</v>
      </c>
      <c r="T5967" s="301"/>
      <c r="U5967" s="246"/>
    </row>
    <row r="5968" spans="1:21" x14ac:dyDescent="0.25">
      <c r="A5968" s="294" t="s">
        <v>12481</v>
      </c>
      <c r="B5968" t="s">
        <v>185</v>
      </c>
      <c r="C5968" t="s">
        <v>186</v>
      </c>
      <c r="D5968" t="s">
        <v>187</v>
      </c>
      <c r="E5968" t="s">
        <v>12482</v>
      </c>
      <c r="F5968" t="s">
        <v>119</v>
      </c>
      <c r="G5968" t="s">
        <v>97</v>
      </c>
      <c r="H5968" t="s">
        <v>833</v>
      </c>
      <c r="I5968" s="200">
        <v>8416</v>
      </c>
      <c r="J5968" s="200"/>
      <c r="K5968" s="237">
        <v>271</v>
      </c>
      <c r="L5968" s="237"/>
      <c r="M5968" s="288">
        <v>31.06</v>
      </c>
      <c r="N5968" s="288"/>
      <c r="O5968" s="311">
        <v>8500</v>
      </c>
      <c r="P5968" s="298"/>
      <c r="Q5968" s="299">
        <v>270</v>
      </c>
      <c r="R5968" s="299"/>
      <c r="S5968" s="300">
        <v>31.48</v>
      </c>
      <c r="T5968" s="301"/>
      <c r="U5968" s="246"/>
    </row>
    <row r="5969" spans="1:21" x14ac:dyDescent="0.25">
      <c r="A5969" s="294" t="s">
        <v>12483</v>
      </c>
      <c r="B5969" t="s">
        <v>185</v>
      </c>
      <c r="C5969" t="s">
        <v>186</v>
      </c>
      <c r="D5969" t="s">
        <v>187</v>
      </c>
      <c r="E5969" t="s">
        <v>12484</v>
      </c>
      <c r="F5969" t="s">
        <v>119</v>
      </c>
      <c r="G5969" t="s">
        <v>97</v>
      </c>
      <c r="H5969" t="s">
        <v>833</v>
      </c>
      <c r="I5969" s="200">
        <v>42950</v>
      </c>
      <c r="J5969" s="200"/>
      <c r="K5969" s="237">
        <v>1355</v>
      </c>
      <c r="L5969" s="237"/>
      <c r="M5969" s="288">
        <v>31.7</v>
      </c>
      <c r="N5969" s="288"/>
      <c r="O5969" s="311">
        <v>46053</v>
      </c>
      <c r="P5969" s="298"/>
      <c r="Q5969" s="299">
        <v>1396</v>
      </c>
      <c r="R5969" s="299"/>
      <c r="S5969" s="300">
        <v>32.99</v>
      </c>
      <c r="T5969" s="301"/>
      <c r="U5969" s="246"/>
    </row>
    <row r="5970" spans="1:21" x14ac:dyDescent="0.25">
      <c r="A5970" s="294" t="s">
        <v>12485</v>
      </c>
      <c r="B5970" t="s">
        <v>185</v>
      </c>
      <c r="C5970" t="s">
        <v>186</v>
      </c>
      <c r="D5970" t="s">
        <v>187</v>
      </c>
      <c r="E5970" t="s">
        <v>12486</v>
      </c>
      <c r="F5970" t="s">
        <v>119</v>
      </c>
      <c r="G5970" t="s">
        <v>97</v>
      </c>
      <c r="H5970" t="s">
        <v>833</v>
      </c>
      <c r="I5970" s="200">
        <v>11000</v>
      </c>
      <c r="J5970" s="200"/>
      <c r="K5970" s="237">
        <v>238</v>
      </c>
      <c r="L5970" s="237"/>
      <c r="M5970" s="288">
        <v>46.22</v>
      </c>
      <c r="N5970" s="288"/>
      <c r="O5970" s="311">
        <v>11046</v>
      </c>
      <c r="P5970" s="298"/>
      <c r="Q5970" s="299">
        <v>239</v>
      </c>
      <c r="R5970" s="299"/>
      <c r="S5970" s="300">
        <v>46.22</v>
      </c>
      <c r="T5970" s="301"/>
      <c r="U5970" s="246"/>
    </row>
    <row r="5971" spans="1:21" x14ac:dyDescent="0.25">
      <c r="A5971" s="294" t="s">
        <v>12487</v>
      </c>
      <c r="B5971" t="s">
        <v>185</v>
      </c>
      <c r="C5971" t="s">
        <v>186</v>
      </c>
      <c r="D5971" t="s">
        <v>187</v>
      </c>
      <c r="E5971" t="s">
        <v>12488</v>
      </c>
      <c r="F5971" t="s">
        <v>119</v>
      </c>
      <c r="G5971" t="s">
        <v>97</v>
      </c>
      <c r="H5971" t="s">
        <v>833</v>
      </c>
      <c r="I5971" s="200">
        <v>325</v>
      </c>
      <c r="J5971" s="200"/>
      <c r="K5971" s="237">
        <v>52</v>
      </c>
      <c r="L5971" s="237"/>
      <c r="M5971" s="288">
        <v>6.25</v>
      </c>
      <c r="N5971" s="288"/>
      <c r="O5971" s="311">
        <v>325</v>
      </c>
      <c r="P5971" s="298"/>
      <c r="Q5971" s="299">
        <v>53</v>
      </c>
      <c r="R5971" s="299"/>
      <c r="S5971" s="300">
        <v>6.13</v>
      </c>
      <c r="T5971" s="301"/>
      <c r="U5971" s="246"/>
    </row>
    <row r="5972" spans="1:21" x14ac:dyDescent="0.25">
      <c r="A5972" s="294" t="s">
        <v>12489</v>
      </c>
      <c r="B5972" t="s">
        <v>185</v>
      </c>
      <c r="C5972" t="s">
        <v>186</v>
      </c>
      <c r="D5972" t="s">
        <v>187</v>
      </c>
      <c r="E5972" t="s">
        <v>12490</v>
      </c>
      <c r="F5972" t="s">
        <v>119</v>
      </c>
      <c r="G5972" t="s">
        <v>97</v>
      </c>
      <c r="H5972" t="s">
        <v>833</v>
      </c>
      <c r="I5972" s="200">
        <v>12232</v>
      </c>
      <c r="J5972" s="200"/>
      <c r="K5972" s="237">
        <v>371</v>
      </c>
      <c r="L5972" s="237"/>
      <c r="M5972" s="288">
        <v>32.97</v>
      </c>
      <c r="N5972" s="288"/>
      <c r="O5972" s="311">
        <v>12232</v>
      </c>
      <c r="P5972" s="298"/>
      <c r="Q5972" s="299">
        <v>375</v>
      </c>
      <c r="R5972" s="299"/>
      <c r="S5972" s="300">
        <v>32.619999999999997</v>
      </c>
      <c r="T5972" s="301"/>
      <c r="U5972" s="246"/>
    </row>
    <row r="5973" spans="1:21" x14ac:dyDescent="0.25">
      <c r="A5973" s="294" t="s">
        <v>12491</v>
      </c>
      <c r="B5973" t="s">
        <v>185</v>
      </c>
      <c r="C5973" t="s">
        <v>186</v>
      </c>
      <c r="D5973" t="s">
        <v>187</v>
      </c>
      <c r="E5973" t="s">
        <v>12492</v>
      </c>
      <c r="F5973" t="s">
        <v>119</v>
      </c>
      <c r="G5973" t="s">
        <v>97</v>
      </c>
      <c r="H5973" t="s">
        <v>833</v>
      </c>
      <c r="I5973" s="200">
        <v>8754</v>
      </c>
      <c r="J5973" s="200"/>
      <c r="K5973" s="237">
        <v>217</v>
      </c>
      <c r="L5973" s="237"/>
      <c r="M5973" s="288">
        <v>40.340000000000003</v>
      </c>
      <c r="N5973" s="288"/>
      <c r="O5973" s="311">
        <v>8929</v>
      </c>
      <c r="P5973" s="298"/>
      <c r="Q5973" s="299">
        <v>218</v>
      </c>
      <c r="R5973" s="299"/>
      <c r="S5973" s="300">
        <v>40.96</v>
      </c>
      <c r="T5973" s="301"/>
      <c r="U5973" s="246"/>
    </row>
    <row r="5974" spans="1:21" x14ac:dyDescent="0.25">
      <c r="A5974" s="294" t="s">
        <v>12493</v>
      </c>
      <c r="B5974" t="s">
        <v>185</v>
      </c>
      <c r="C5974" t="s">
        <v>186</v>
      </c>
      <c r="D5974" t="s">
        <v>187</v>
      </c>
      <c r="E5974" t="s">
        <v>12494</v>
      </c>
      <c r="F5974" t="s">
        <v>119</v>
      </c>
      <c r="G5974" t="s">
        <v>97</v>
      </c>
      <c r="H5974" t="s">
        <v>833</v>
      </c>
      <c r="I5974" s="200">
        <v>450</v>
      </c>
      <c r="J5974" s="200"/>
      <c r="K5974" s="237">
        <v>100</v>
      </c>
      <c r="L5974" s="237"/>
      <c r="M5974" s="288">
        <v>4.5</v>
      </c>
      <c r="N5974" s="288"/>
      <c r="O5974" s="311">
        <v>450</v>
      </c>
      <c r="P5974" s="298"/>
      <c r="Q5974" s="299">
        <v>106</v>
      </c>
      <c r="R5974" s="299"/>
      <c r="S5974" s="300">
        <v>4.25</v>
      </c>
      <c r="T5974" s="301"/>
      <c r="U5974" s="246"/>
    </row>
    <row r="5975" spans="1:21" x14ac:dyDescent="0.25">
      <c r="A5975" s="294" t="s">
        <v>12495</v>
      </c>
      <c r="B5975" t="s">
        <v>185</v>
      </c>
      <c r="C5975" t="s">
        <v>186</v>
      </c>
      <c r="D5975" t="s">
        <v>187</v>
      </c>
      <c r="E5975" t="s">
        <v>12496</v>
      </c>
      <c r="F5975" t="s">
        <v>119</v>
      </c>
      <c r="G5975" t="s">
        <v>97</v>
      </c>
      <c r="H5975" t="s">
        <v>833</v>
      </c>
      <c r="I5975" s="200">
        <v>457220</v>
      </c>
      <c r="J5975" s="200"/>
      <c r="K5975" s="237">
        <v>3708</v>
      </c>
      <c r="L5975" s="237"/>
      <c r="M5975" s="288">
        <v>123.31</v>
      </c>
      <c r="N5975" s="288"/>
      <c r="O5975" s="311">
        <v>484516</v>
      </c>
      <c r="P5975" s="298"/>
      <c r="Q5975" s="299">
        <v>3731</v>
      </c>
      <c r="R5975" s="299"/>
      <c r="S5975" s="300">
        <v>129.86000000000001</v>
      </c>
      <c r="T5975" s="301"/>
      <c r="U5975" s="246"/>
    </row>
    <row r="5976" spans="1:21" x14ac:dyDescent="0.25">
      <c r="A5976" s="294" t="s">
        <v>12497</v>
      </c>
      <c r="B5976" t="s">
        <v>185</v>
      </c>
      <c r="C5976" t="s">
        <v>186</v>
      </c>
      <c r="D5976" t="s">
        <v>187</v>
      </c>
      <c r="E5976" t="s">
        <v>12498</v>
      </c>
      <c r="F5976" t="s">
        <v>119</v>
      </c>
      <c r="G5976" t="s">
        <v>97</v>
      </c>
      <c r="H5976" t="s">
        <v>833</v>
      </c>
      <c r="I5976" s="200">
        <v>2826</v>
      </c>
      <c r="J5976" s="200"/>
      <c r="K5976" s="237">
        <v>143</v>
      </c>
      <c r="L5976" s="237"/>
      <c r="M5976" s="288">
        <v>19.760000000000002</v>
      </c>
      <c r="N5976" s="288"/>
      <c r="O5976" s="311">
        <v>2854</v>
      </c>
      <c r="P5976" s="298"/>
      <c r="Q5976" s="299">
        <v>142</v>
      </c>
      <c r="R5976" s="299"/>
      <c r="S5976" s="300">
        <v>20.100000000000001</v>
      </c>
      <c r="T5976" s="301"/>
      <c r="U5976" s="246"/>
    </row>
    <row r="5977" spans="1:21" x14ac:dyDescent="0.25">
      <c r="A5977" s="294" t="s">
        <v>12499</v>
      </c>
      <c r="B5977" t="s">
        <v>185</v>
      </c>
      <c r="C5977" t="s">
        <v>186</v>
      </c>
      <c r="D5977" t="s">
        <v>187</v>
      </c>
      <c r="E5977" t="s">
        <v>12500</v>
      </c>
      <c r="F5977" t="s">
        <v>119</v>
      </c>
      <c r="G5977" t="s">
        <v>97</v>
      </c>
      <c r="H5977" t="s">
        <v>833</v>
      </c>
      <c r="I5977" s="200">
        <v>10100</v>
      </c>
      <c r="J5977" s="200"/>
      <c r="K5977" s="237">
        <v>429</v>
      </c>
      <c r="L5977" s="237"/>
      <c r="M5977" s="288">
        <v>23.54</v>
      </c>
      <c r="N5977" s="288"/>
      <c r="O5977" s="311">
        <v>13200</v>
      </c>
      <c r="P5977" s="298"/>
      <c r="Q5977" s="299">
        <v>427</v>
      </c>
      <c r="R5977" s="299"/>
      <c r="S5977" s="300">
        <v>30.91</v>
      </c>
      <c r="T5977" s="301"/>
      <c r="U5977" s="246"/>
    </row>
    <row r="5978" spans="1:21" x14ac:dyDescent="0.25">
      <c r="A5978" s="294" t="s">
        <v>12501</v>
      </c>
      <c r="B5978" t="s">
        <v>185</v>
      </c>
      <c r="C5978" t="s">
        <v>186</v>
      </c>
      <c r="D5978" t="s">
        <v>187</v>
      </c>
      <c r="E5978" t="s">
        <v>2250</v>
      </c>
      <c r="F5978" t="s">
        <v>119</v>
      </c>
      <c r="G5978" t="s">
        <v>97</v>
      </c>
      <c r="H5978" t="s">
        <v>833</v>
      </c>
      <c r="I5978" s="200">
        <v>4000</v>
      </c>
      <c r="J5978" s="200"/>
      <c r="K5978" s="237">
        <v>52</v>
      </c>
      <c r="L5978" s="237"/>
      <c r="M5978" s="288">
        <v>76.92</v>
      </c>
      <c r="N5978" s="288"/>
      <c r="O5978" s="311">
        <v>4000</v>
      </c>
      <c r="P5978" s="298"/>
      <c r="Q5978" s="299">
        <v>53</v>
      </c>
      <c r="R5978" s="299"/>
      <c r="S5978" s="300">
        <v>75.47</v>
      </c>
      <c r="T5978" s="301"/>
      <c r="U5978" s="246"/>
    </row>
    <row r="5979" spans="1:21" x14ac:dyDescent="0.25">
      <c r="A5979" s="294" t="s">
        <v>12502</v>
      </c>
      <c r="B5979" t="s">
        <v>185</v>
      </c>
      <c r="C5979" t="s">
        <v>186</v>
      </c>
      <c r="D5979" t="s">
        <v>187</v>
      </c>
      <c r="E5979" t="s">
        <v>12503</v>
      </c>
      <c r="F5979" t="s">
        <v>119</v>
      </c>
      <c r="G5979" t="s">
        <v>97</v>
      </c>
      <c r="H5979" t="s">
        <v>833</v>
      </c>
      <c r="I5979" s="200">
        <v>8500</v>
      </c>
      <c r="J5979" s="200"/>
      <c r="K5979" s="237">
        <v>151</v>
      </c>
      <c r="L5979" s="237"/>
      <c r="M5979" s="288">
        <v>56.29</v>
      </c>
      <c r="N5979" s="288"/>
      <c r="O5979" s="311">
        <v>8730</v>
      </c>
      <c r="P5979" s="298"/>
      <c r="Q5979" s="299">
        <v>152</v>
      </c>
      <c r="R5979" s="299"/>
      <c r="S5979" s="300">
        <v>57.43</v>
      </c>
      <c r="T5979" s="301"/>
      <c r="U5979" s="246"/>
    </row>
    <row r="5980" spans="1:21" x14ac:dyDescent="0.25">
      <c r="A5980" s="294" t="s">
        <v>12504</v>
      </c>
      <c r="B5980" t="s">
        <v>185</v>
      </c>
      <c r="C5980" t="s">
        <v>186</v>
      </c>
      <c r="D5980" t="s">
        <v>187</v>
      </c>
      <c r="E5980" t="s">
        <v>12505</v>
      </c>
      <c r="F5980" t="s">
        <v>119</v>
      </c>
      <c r="G5980" t="s">
        <v>97</v>
      </c>
      <c r="H5980" t="s">
        <v>833</v>
      </c>
      <c r="I5980" s="200">
        <v>61246</v>
      </c>
      <c r="J5980" s="200"/>
      <c r="K5980" s="237">
        <v>1478</v>
      </c>
      <c r="L5980" s="237"/>
      <c r="M5980" s="288">
        <v>41.44</v>
      </c>
      <c r="N5980" s="288"/>
      <c r="O5980" s="311">
        <v>62472</v>
      </c>
      <c r="P5980" s="298"/>
      <c r="Q5980" s="299">
        <v>1505</v>
      </c>
      <c r="R5980" s="299"/>
      <c r="S5980" s="300">
        <v>41.51</v>
      </c>
      <c r="T5980" s="301"/>
      <c r="U5980" s="246"/>
    </row>
    <row r="5981" spans="1:21" x14ac:dyDescent="0.25">
      <c r="A5981" s="294" t="s">
        <v>12506</v>
      </c>
      <c r="B5981" t="s">
        <v>185</v>
      </c>
      <c r="C5981" t="s">
        <v>186</v>
      </c>
      <c r="D5981" t="s">
        <v>187</v>
      </c>
      <c r="E5981" t="s">
        <v>12507</v>
      </c>
      <c r="F5981" t="s">
        <v>119</v>
      </c>
      <c r="G5981" t="s">
        <v>97</v>
      </c>
      <c r="H5981" t="s">
        <v>833</v>
      </c>
      <c r="I5981" s="200">
        <v>24876</v>
      </c>
      <c r="J5981" s="200"/>
      <c r="K5981" s="237">
        <v>587</v>
      </c>
      <c r="L5981" s="237"/>
      <c r="M5981" s="288">
        <v>42.38</v>
      </c>
      <c r="N5981" s="288"/>
      <c r="O5981" s="311">
        <v>25345</v>
      </c>
      <c r="P5981" s="298"/>
      <c r="Q5981" s="299">
        <v>584</v>
      </c>
      <c r="R5981" s="299"/>
      <c r="S5981" s="300">
        <v>43.4</v>
      </c>
      <c r="T5981" s="301"/>
      <c r="U5981" s="246"/>
    </row>
    <row r="5982" spans="1:21" x14ac:dyDescent="0.25">
      <c r="A5982" s="294" t="s">
        <v>12508</v>
      </c>
      <c r="B5982" t="s">
        <v>185</v>
      </c>
      <c r="C5982" t="s">
        <v>186</v>
      </c>
      <c r="D5982" t="s">
        <v>187</v>
      </c>
      <c r="E5982" t="s">
        <v>12509</v>
      </c>
      <c r="F5982" t="s">
        <v>119</v>
      </c>
      <c r="G5982" t="s">
        <v>97</v>
      </c>
      <c r="H5982" t="s">
        <v>833</v>
      </c>
      <c r="I5982" s="200">
        <v>23000</v>
      </c>
      <c r="J5982" s="200"/>
      <c r="K5982" s="237">
        <v>381</v>
      </c>
      <c r="L5982" s="237"/>
      <c r="M5982" s="288">
        <v>60.37</v>
      </c>
      <c r="N5982" s="288"/>
      <c r="O5982" s="311">
        <v>24000</v>
      </c>
      <c r="P5982" s="298"/>
      <c r="Q5982" s="299">
        <v>384</v>
      </c>
      <c r="R5982" s="299"/>
      <c r="S5982" s="300">
        <v>62.5</v>
      </c>
      <c r="T5982" s="301"/>
      <c r="U5982" s="246"/>
    </row>
    <row r="5983" spans="1:21" x14ac:dyDescent="0.25">
      <c r="A5983" s="294" t="s">
        <v>12510</v>
      </c>
      <c r="B5983" t="s">
        <v>185</v>
      </c>
      <c r="C5983" t="s">
        <v>186</v>
      </c>
      <c r="D5983" t="s">
        <v>187</v>
      </c>
      <c r="E5983" t="s">
        <v>12511</v>
      </c>
      <c r="F5983" t="s">
        <v>119</v>
      </c>
      <c r="G5983" t="s">
        <v>97</v>
      </c>
      <c r="H5983" t="s">
        <v>833</v>
      </c>
      <c r="I5983" s="200">
        <v>25937</v>
      </c>
      <c r="J5983" s="200"/>
      <c r="K5983" s="237">
        <v>894</v>
      </c>
      <c r="L5983" s="237"/>
      <c r="M5983" s="288">
        <v>29.01</v>
      </c>
      <c r="N5983" s="288"/>
      <c r="O5983" s="311">
        <v>27753</v>
      </c>
      <c r="P5983" s="298"/>
      <c r="Q5983" s="299">
        <v>888</v>
      </c>
      <c r="R5983" s="299"/>
      <c r="S5983" s="300">
        <v>31.25</v>
      </c>
      <c r="T5983" s="301"/>
      <c r="U5983" s="246"/>
    </row>
    <row r="5984" spans="1:21" x14ac:dyDescent="0.25">
      <c r="A5984" s="294" t="s">
        <v>12512</v>
      </c>
      <c r="B5984" t="s">
        <v>185</v>
      </c>
      <c r="C5984" t="s">
        <v>186</v>
      </c>
      <c r="D5984" t="s">
        <v>187</v>
      </c>
      <c r="E5984" t="s">
        <v>12513</v>
      </c>
      <c r="F5984" t="s">
        <v>119</v>
      </c>
      <c r="G5984" t="s">
        <v>97</v>
      </c>
      <c r="H5984" t="s">
        <v>1469</v>
      </c>
      <c r="I5984" s="200">
        <v>0</v>
      </c>
      <c r="J5984" s="200"/>
      <c r="K5984" s="237">
        <v>0</v>
      </c>
      <c r="L5984" s="237"/>
      <c r="M5984" s="288">
        <v>0</v>
      </c>
      <c r="N5984" s="288"/>
      <c r="O5984" s="311">
        <v>0</v>
      </c>
      <c r="P5984" s="298"/>
      <c r="Q5984" s="299">
        <v>0</v>
      </c>
      <c r="R5984" s="299"/>
      <c r="S5984" s="300">
        <v>0</v>
      </c>
      <c r="T5984" s="301"/>
      <c r="U5984" s="246"/>
    </row>
    <row r="5985" spans="1:21" x14ac:dyDescent="0.25">
      <c r="A5985" s="294" t="s">
        <v>12514</v>
      </c>
      <c r="B5985" t="s">
        <v>185</v>
      </c>
      <c r="C5985" t="s">
        <v>186</v>
      </c>
      <c r="D5985" t="s">
        <v>187</v>
      </c>
      <c r="E5985" t="s">
        <v>12515</v>
      </c>
      <c r="F5985" t="s">
        <v>119</v>
      </c>
      <c r="G5985" t="s">
        <v>97</v>
      </c>
      <c r="H5985" t="s">
        <v>833</v>
      </c>
      <c r="I5985" s="200">
        <v>10056</v>
      </c>
      <c r="J5985" s="200"/>
      <c r="K5985" s="237">
        <v>229</v>
      </c>
      <c r="L5985" s="237"/>
      <c r="M5985" s="288">
        <v>43.91</v>
      </c>
      <c r="N5985" s="288"/>
      <c r="O5985" s="311">
        <v>11062</v>
      </c>
      <c r="P5985" s="298"/>
      <c r="Q5985" s="299">
        <v>229</v>
      </c>
      <c r="R5985" s="299"/>
      <c r="S5985" s="300">
        <v>48.31</v>
      </c>
      <c r="T5985" s="301"/>
      <c r="U5985" s="246"/>
    </row>
    <row r="5986" spans="1:21" x14ac:dyDescent="0.25">
      <c r="A5986" s="294" t="s">
        <v>12516</v>
      </c>
      <c r="B5986" t="s">
        <v>185</v>
      </c>
      <c r="C5986" t="s">
        <v>186</v>
      </c>
      <c r="D5986" t="s">
        <v>187</v>
      </c>
      <c r="E5986" t="s">
        <v>12517</v>
      </c>
      <c r="F5986" t="s">
        <v>119</v>
      </c>
      <c r="G5986" t="s">
        <v>97</v>
      </c>
      <c r="H5986" t="s">
        <v>833</v>
      </c>
      <c r="I5986" s="200">
        <v>425</v>
      </c>
      <c r="J5986" s="200"/>
      <c r="K5986" s="237">
        <v>38</v>
      </c>
      <c r="L5986" s="237"/>
      <c r="M5986" s="288">
        <v>11.18</v>
      </c>
      <c r="N5986" s="288"/>
      <c r="O5986" s="311">
        <v>425</v>
      </c>
      <c r="P5986" s="298"/>
      <c r="Q5986" s="299">
        <v>37</v>
      </c>
      <c r="R5986" s="299"/>
      <c r="S5986" s="300">
        <v>11.49</v>
      </c>
      <c r="T5986" s="301"/>
      <c r="U5986" s="246"/>
    </row>
    <row r="5987" spans="1:21" x14ac:dyDescent="0.25">
      <c r="A5987" s="294" t="s">
        <v>12518</v>
      </c>
      <c r="B5987" t="s">
        <v>185</v>
      </c>
      <c r="C5987" t="s">
        <v>186</v>
      </c>
      <c r="D5987" t="s">
        <v>187</v>
      </c>
      <c r="E5987" t="s">
        <v>12519</v>
      </c>
      <c r="F5987" t="s">
        <v>119</v>
      </c>
      <c r="G5987" t="s">
        <v>97</v>
      </c>
      <c r="H5987" t="s">
        <v>833</v>
      </c>
      <c r="I5987" s="200">
        <v>189584</v>
      </c>
      <c r="J5987" s="200"/>
      <c r="K5987" s="237">
        <v>2214</v>
      </c>
      <c r="L5987" s="237"/>
      <c r="M5987" s="288">
        <v>85.63</v>
      </c>
      <c r="N5987" s="288"/>
      <c r="O5987" s="311">
        <v>204751</v>
      </c>
      <c r="P5987" s="298"/>
      <c r="Q5987" s="299">
        <v>2234</v>
      </c>
      <c r="R5987" s="299"/>
      <c r="S5987" s="300">
        <v>91.65</v>
      </c>
      <c r="T5987" s="301"/>
      <c r="U5987" s="246"/>
    </row>
    <row r="5988" spans="1:21" x14ac:dyDescent="0.25">
      <c r="A5988" s="294" t="s">
        <v>12520</v>
      </c>
      <c r="B5988" t="s">
        <v>185</v>
      </c>
      <c r="C5988" t="s">
        <v>186</v>
      </c>
      <c r="D5988" t="s">
        <v>187</v>
      </c>
      <c r="E5988" t="s">
        <v>12521</v>
      </c>
      <c r="F5988" t="s">
        <v>119</v>
      </c>
      <c r="G5988" t="s">
        <v>97</v>
      </c>
      <c r="H5988" t="s">
        <v>833</v>
      </c>
      <c r="I5988" s="200">
        <v>2700</v>
      </c>
      <c r="J5988" s="200"/>
      <c r="K5988" s="237">
        <v>83</v>
      </c>
      <c r="L5988" s="237"/>
      <c r="M5988" s="288">
        <v>32.53</v>
      </c>
      <c r="N5988" s="288"/>
      <c r="O5988" s="311">
        <v>3000</v>
      </c>
      <c r="P5988" s="298"/>
      <c r="Q5988" s="299">
        <v>85</v>
      </c>
      <c r="R5988" s="299"/>
      <c r="S5988" s="300">
        <v>35.29</v>
      </c>
      <c r="T5988" s="301"/>
      <c r="U5988" s="246"/>
    </row>
    <row r="5989" spans="1:21" x14ac:dyDescent="0.25">
      <c r="A5989" s="294" t="s">
        <v>12522</v>
      </c>
      <c r="B5989" t="s">
        <v>185</v>
      </c>
      <c r="C5989" t="s">
        <v>186</v>
      </c>
      <c r="D5989" t="s">
        <v>187</v>
      </c>
      <c r="E5989" t="s">
        <v>12523</v>
      </c>
      <c r="F5989" t="s">
        <v>119</v>
      </c>
      <c r="G5989" t="s">
        <v>97</v>
      </c>
      <c r="H5989" t="s">
        <v>833</v>
      </c>
      <c r="I5989" s="200">
        <v>7750</v>
      </c>
      <c r="J5989" s="200"/>
      <c r="K5989" s="237">
        <v>170</v>
      </c>
      <c r="L5989" s="237"/>
      <c r="M5989" s="288">
        <v>45.59</v>
      </c>
      <c r="N5989" s="288"/>
      <c r="O5989" s="311">
        <v>9000</v>
      </c>
      <c r="P5989" s="298"/>
      <c r="Q5989" s="299">
        <v>176</v>
      </c>
      <c r="R5989" s="299"/>
      <c r="S5989" s="300">
        <v>51.14</v>
      </c>
      <c r="T5989" s="301"/>
      <c r="U5989" s="246"/>
    </row>
    <row r="5990" spans="1:21" x14ac:dyDescent="0.25">
      <c r="A5990" s="294" t="s">
        <v>12524</v>
      </c>
      <c r="B5990" t="s">
        <v>185</v>
      </c>
      <c r="C5990" t="s">
        <v>186</v>
      </c>
      <c r="D5990" t="s">
        <v>187</v>
      </c>
      <c r="E5990" t="s">
        <v>12525</v>
      </c>
      <c r="F5990" t="s">
        <v>119</v>
      </c>
      <c r="G5990" t="s">
        <v>97</v>
      </c>
      <c r="H5990" t="s">
        <v>833</v>
      </c>
      <c r="I5990" s="200">
        <v>42000</v>
      </c>
      <c r="J5990" s="200"/>
      <c r="K5990" s="237">
        <v>689</v>
      </c>
      <c r="L5990" s="237"/>
      <c r="M5990" s="288">
        <v>60.96</v>
      </c>
      <c r="N5990" s="288"/>
      <c r="O5990" s="311">
        <v>49000</v>
      </c>
      <c r="P5990" s="298"/>
      <c r="Q5990" s="299">
        <v>700</v>
      </c>
      <c r="R5990" s="299"/>
      <c r="S5990" s="300">
        <v>70</v>
      </c>
      <c r="T5990" s="301"/>
      <c r="U5990" s="246"/>
    </row>
    <row r="5991" spans="1:21" x14ac:dyDescent="0.25">
      <c r="A5991" s="294" t="s">
        <v>12526</v>
      </c>
      <c r="B5991" t="s">
        <v>185</v>
      </c>
      <c r="C5991" t="s">
        <v>186</v>
      </c>
      <c r="D5991" t="s">
        <v>187</v>
      </c>
      <c r="E5991" t="s">
        <v>12527</v>
      </c>
      <c r="F5991" t="s">
        <v>119</v>
      </c>
      <c r="G5991" t="s">
        <v>97</v>
      </c>
      <c r="H5991" t="s">
        <v>833</v>
      </c>
      <c r="I5991" s="200">
        <v>14812</v>
      </c>
      <c r="J5991" s="200"/>
      <c r="K5991" s="237">
        <v>438</v>
      </c>
      <c r="L5991" s="237"/>
      <c r="M5991" s="288">
        <v>33.82</v>
      </c>
      <c r="N5991" s="288"/>
      <c r="O5991" s="311">
        <v>15000</v>
      </c>
      <c r="P5991" s="298"/>
      <c r="Q5991" s="299">
        <v>440</v>
      </c>
      <c r="R5991" s="299"/>
      <c r="S5991" s="300">
        <v>34.090000000000003</v>
      </c>
      <c r="T5991" s="301"/>
      <c r="U5991" s="246"/>
    </row>
    <row r="5992" spans="1:21" x14ac:dyDescent="0.25">
      <c r="A5992" s="294" t="s">
        <v>12528</v>
      </c>
      <c r="B5992" t="s">
        <v>185</v>
      </c>
      <c r="C5992" t="s">
        <v>186</v>
      </c>
      <c r="D5992" t="s">
        <v>187</v>
      </c>
      <c r="E5992" t="s">
        <v>12141</v>
      </c>
      <c r="F5992" t="s">
        <v>119</v>
      </c>
      <c r="G5992" t="s">
        <v>97</v>
      </c>
      <c r="H5992" t="s">
        <v>833</v>
      </c>
      <c r="I5992" s="200">
        <v>79485</v>
      </c>
      <c r="J5992" s="200"/>
      <c r="K5992" s="237">
        <v>950</v>
      </c>
      <c r="L5992" s="237"/>
      <c r="M5992" s="288">
        <v>83.67</v>
      </c>
      <c r="N5992" s="288"/>
      <c r="O5992" s="311">
        <v>79485</v>
      </c>
      <c r="P5992" s="298"/>
      <c r="Q5992" s="299">
        <v>954</v>
      </c>
      <c r="R5992" s="299"/>
      <c r="S5992" s="300">
        <v>83.32</v>
      </c>
      <c r="T5992" s="301"/>
      <c r="U5992" s="246"/>
    </row>
    <row r="5993" spans="1:21" x14ac:dyDescent="0.25">
      <c r="A5993" s="294" t="s">
        <v>12529</v>
      </c>
      <c r="B5993" t="s">
        <v>185</v>
      </c>
      <c r="C5993" t="s">
        <v>186</v>
      </c>
      <c r="D5993" t="s">
        <v>187</v>
      </c>
      <c r="E5993" t="s">
        <v>12530</v>
      </c>
      <c r="F5993" t="s">
        <v>119</v>
      </c>
      <c r="G5993" t="s">
        <v>97</v>
      </c>
      <c r="H5993" t="s">
        <v>833</v>
      </c>
      <c r="I5993" s="200">
        <v>5776</v>
      </c>
      <c r="J5993" s="200"/>
      <c r="K5993" s="237">
        <v>88</v>
      </c>
      <c r="L5993" s="237"/>
      <c r="M5993" s="288">
        <v>65.64</v>
      </c>
      <c r="N5993" s="288"/>
      <c r="O5993" s="311">
        <v>7209</v>
      </c>
      <c r="P5993" s="298"/>
      <c r="Q5993" s="299">
        <v>88</v>
      </c>
      <c r="R5993" s="299"/>
      <c r="S5993" s="300">
        <v>81.92</v>
      </c>
      <c r="T5993" s="301"/>
      <c r="U5993" s="246"/>
    </row>
    <row r="5994" spans="1:21" x14ac:dyDescent="0.25">
      <c r="A5994" s="294" t="s">
        <v>12531</v>
      </c>
      <c r="B5994" t="s">
        <v>185</v>
      </c>
      <c r="C5994" t="s">
        <v>186</v>
      </c>
      <c r="D5994" t="s">
        <v>187</v>
      </c>
      <c r="E5994" t="s">
        <v>12532</v>
      </c>
      <c r="F5994" t="s">
        <v>119</v>
      </c>
      <c r="G5994" t="s">
        <v>97</v>
      </c>
      <c r="H5994" t="s">
        <v>833</v>
      </c>
      <c r="I5994" s="200">
        <v>27000</v>
      </c>
      <c r="J5994" s="200"/>
      <c r="K5994" s="237">
        <v>599</v>
      </c>
      <c r="L5994" s="237"/>
      <c r="M5994" s="288">
        <v>45.08</v>
      </c>
      <c r="N5994" s="288"/>
      <c r="O5994" s="311">
        <v>27000</v>
      </c>
      <c r="P5994" s="298"/>
      <c r="Q5994" s="299">
        <v>600</v>
      </c>
      <c r="R5994" s="299"/>
      <c r="S5994" s="300">
        <v>45</v>
      </c>
      <c r="T5994" s="301"/>
      <c r="U5994" s="246"/>
    </row>
    <row r="5995" spans="1:21" x14ac:dyDescent="0.25">
      <c r="A5995" s="294" t="s">
        <v>12533</v>
      </c>
      <c r="B5995" t="s">
        <v>185</v>
      </c>
      <c r="C5995" t="s">
        <v>186</v>
      </c>
      <c r="D5995" t="s">
        <v>187</v>
      </c>
      <c r="E5995" t="s">
        <v>12534</v>
      </c>
      <c r="F5995" t="s">
        <v>119</v>
      </c>
      <c r="G5995" t="s">
        <v>97</v>
      </c>
      <c r="H5995" t="s">
        <v>896</v>
      </c>
      <c r="I5995" s="200">
        <v>0</v>
      </c>
      <c r="J5995" s="200"/>
      <c r="K5995" s="237">
        <v>40</v>
      </c>
      <c r="L5995" s="237"/>
      <c r="M5995" s="288">
        <v>0</v>
      </c>
      <c r="N5995" s="288"/>
      <c r="O5995" s="311">
        <v>0</v>
      </c>
      <c r="P5995" s="298"/>
      <c r="Q5995" s="299">
        <v>39</v>
      </c>
      <c r="R5995" s="299"/>
      <c r="S5995" s="300">
        <v>0</v>
      </c>
      <c r="T5995" s="301"/>
      <c r="U5995" s="246"/>
    </row>
    <row r="5996" spans="1:21" x14ac:dyDescent="0.25">
      <c r="A5996" s="294" t="s">
        <v>12535</v>
      </c>
      <c r="B5996" t="s">
        <v>185</v>
      </c>
      <c r="C5996" t="s">
        <v>186</v>
      </c>
      <c r="D5996" t="s">
        <v>187</v>
      </c>
      <c r="E5996" t="s">
        <v>12536</v>
      </c>
      <c r="F5996" t="s">
        <v>119</v>
      </c>
      <c r="G5996" t="s">
        <v>97</v>
      </c>
      <c r="H5996" t="s">
        <v>833</v>
      </c>
      <c r="I5996" s="200">
        <v>18453</v>
      </c>
      <c r="J5996" s="200"/>
      <c r="K5996" s="237">
        <v>343</v>
      </c>
      <c r="L5996" s="237"/>
      <c r="M5996" s="288">
        <v>53.8</v>
      </c>
      <c r="N5996" s="288"/>
      <c r="O5996" s="311">
        <v>19007</v>
      </c>
      <c r="P5996" s="298"/>
      <c r="Q5996" s="299">
        <v>345</v>
      </c>
      <c r="R5996" s="299"/>
      <c r="S5996" s="300">
        <v>55.09</v>
      </c>
      <c r="T5996" s="301"/>
      <c r="U5996" s="246"/>
    </row>
    <row r="5997" spans="1:21" x14ac:dyDescent="0.25">
      <c r="A5997" s="294" t="s">
        <v>12537</v>
      </c>
      <c r="B5997" t="s">
        <v>185</v>
      </c>
      <c r="C5997" t="s">
        <v>186</v>
      </c>
      <c r="D5997" t="s">
        <v>187</v>
      </c>
      <c r="E5997" t="s">
        <v>12538</v>
      </c>
      <c r="F5997" t="s">
        <v>119</v>
      </c>
      <c r="G5997" t="s">
        <v>97</v>
      </c>
      <c r="H5997" t="s">
        <v>833</v>
      </c>
      <c r="I5997" s="200">
        <v>88000</v>
      </c>
      <c r="J5997" s="200"/>
      <c r="K5997" s="237">
        <v>1260</v>
      </c>
      <c r="L5997" s="237"/>
      <c r="M5997" s="288">
        <v>69.84</v>
      </c>
      <c r="N5997" s="288"/>
      <c r="O5997" s="311">
        <v>88000</v>
      </c>
      <c r="P5997" s="298"/>
      <c r="Q5997" s="299">
        <v>1273</v>
      </c>
      <c r="R5997" s="299"/>
      <c r="S5997" s="300">
        <v>69.13</v>
      </c>
      <c r="T5997" s="301"/>
      <c r="U5997" s="246"/>
    </row>
    <row r="5998" spans="1:21" x14ac:dyDescent="0.25">
      <c r="A5998" s="294" t="s">
        <v>12539</v>
      </c>
      <c r="B5998" t="s">
        <v>185</v>
      </c>
      <c r="C5998" t="s">
        <v>186</v>
      </c>
      <c r="D5998" t="s">
        <v>187</v>
      </c>
      <c r="E5998" t="s">
        <v>12540</v>
      </c>
      <c r="F5998" t="s">
        <v>119</v>
      </c>
      <c r="G5998" t="s">
        <v>97</v>
      </c>
      <c r="H5998" t="s">
        <v>833</v>
      </c>
      <c r="I5998" s="200">
        <v>650355</v>
      </c>
      <c r="J5998" s="200"/>
      <c r="K5998" s="237">
        <v>5558</v>
      </c>
      <c r="L5998" s="237"/>
      <c r="M5998" s="288">
        <v>117.01</v>
      </c>
      <c r="N5998" s="288"/>
      <c r="O5998" s="311">
        <v>688011</v>
      </c>
      <c r="P5998" s="298"/>
      <c r="Q5998" s="299">
        <v>5600</v>
      </c>
      <c r="R5998" s="299"/>
      <c r="S5998" s="300">
        <v>122.86</v>
      </c>
      <c r="T5998" s="301"/>
      <c r="U5998" s="246"/>
    </row>
    <row r="5999" spans="1:21" x14ac:dyDescent="0.25">
      <c r="A5999" s="294" t="s">
        <v>12541</v>
      </c>
      <c r="B5999" t="s">
        <v>185</v>
      </c>
      <c r="C5999" t="s">
        <v>186</v>
      </c>
      <c r="D5999" t="s">
        <v>187</v>
      </c>
      <c r="E5999" t="s">
        <v>12542</v>
      </c>
      <c r="F5999" t="s">
        <v>119</v>
      </c>
      <c r="G5999" t="s">
        <v>97</v>
      </c>
      <c r="H5999" t="s">
        <v>833</v>
      </c>
      <c r="I5999" s="200">
        <v>3642</v>
      </c>
      <c r="J5999" s="200"/>
      <c r="K5999" s="237">
        <v>205</v>
      </c>
      <c r="L5999" s="237"/>
      <c r="M5999" s="288">
        <v>17.77</v>
      </c>
      <c r="N5999" s="288"/>
      <c r="O5999" s="311">
        <v>3678</v>
      </c>
      <c r="P5999" s="298"/>
      <c r="Q5999" s="299">
        <v>203</v>
      </c>
      <c r="R5999" s="299"/>
      <c r="S5999" s="300">
        <v>18.12</v>
      </c>
      <c r="T5999" s="301"/>
      <c r="U5999" s="246"/>
    </row>
    <row r="6000" spans="1:21" x14ac:dyDescent="0.25">
      <c r="A6000" s="294" t="s">
        <v>12543</v>
      </c>
      <c r="B6000" t="s">
        <v>185</v>
      </c>
      <c r="C6000" t="s">
        <v>186</v>
      </c>
      <c r="D6000" t="s">
        <v>187</v>
      </c>
      <c r="E6000" t="s">
        <v>12544</v>
      </c>
      <c r="F6000" t="s">
        <v>119</v>
      </c>
      <c r="G6000" t="s">
        <v>97</v>
      </c>
      <c r="H6000" t="s">
        <v>833</v>
      </c>
      <c r="I6000" s="200">
        <v>7448</v>
      </c>
      <c r="J6000" s="200"/>
      <c r="K6000" s="237">
        <v>264</v>
      </c>
      <c r="L6000" s="237"/>
      <c r="M6000" s="288">
        <v>28.21</v>
      </c>
      <c r="N6000" s="288"/>
      <c r="O6000" s="311">
        <v>7820</v>
      </c>
      <c r="P6000" s="298"/>
      <c r="Q6000" s="299">
        <v>266</v>
      </c>
      <c r="R6000" s="299"/>
      <c r="S6000" s="300">
        <v>29.4</v>
      </c>
      <c r="T6000" s="301"/>
      <c r="U6000" s="246"/>
    </row>
    <row r="6001" spans="1:21" x14ac:dyDescent="0.25">
      <c r="A6001" s="294" t="s">
        <v>12545</v>
      </c>
      <c r="B6001" t="s">
        <v>185</v>
      </c>
      <c r="C6001" t="s">
        <v>186</v>
      </c>
      <c r="D6001" t="s">
        <v>187</v>
      </c>
      <c r="E6001" t="s">
        <v>12546</v>
      </c>
      <c r="F6001" t="s">
        <v>119</v>
      </c>
      <c r="G6001" t="s">
        <v>97</v>
      </c>
      <c r="H6001" t="s">
        <v>1469</v>
      </c>
      <c r="I6001" s="200">
        <v>4600</v>
      </c>
      <c r="J6001" s="200"/>
      <c r="K6001" s="237">
        <v>163</v>
      </c>
      <c r="L6001" s="237"/>
      <c r="M6001" s="288">
        <v>28.22</v>
      </c>
      <c r="N6001" s="288"/>
      <c r="O6001" s="311">
        <v>4713</v>
      </c>
      <c r="P6001" s="298"/>
      <c r="Q6001" s="299">
        <v>167</v>
      </c>
      <c r="R6001" s="299"/>
      <c r="S6001" s="300">
        <v>28.22</v>
      </c>
      <c r="T6001" s="301"/>
      <c r="U6001" s="246"/>
    </row>
    <row r="6002" spans="1:21" x14ac:dyDescent="0.25">
      <c r="A6002" s="294" t="s">
        <v>12547</v>
      </c>
      <c r="B6002" t="s">
        <v>185</v>
      </c>
      <c r="C6002" t="s">
        <v>186</v>
      </c>
      <c r="D6002" t="s">
        <v>187</v>
      </c>
      <c r="E6002" t="s">
        <v>12548</v>
      </c>
      <c r="F6002" t="s">
        <v>119</v>
      </c>
      <c r="G6002" t="s">
        <v>97</v>
      </c>
      <c r="H6002" t="s">
        <v>833</v>
      </c>
      <c r="I6002" s="200">
        <v>243738</v>
      </c>
      <c r="J6002" s="200"/>
      <c r="K6002" s="237">
        <v>3521</v>
      </c>
      <c r="L6002" s="237"/>
      <c r="M6002" s="288">
        <v>69.22</v>
      </c>
      <c r="N6002" s="288"/>
      <c r="O6002" s="311">
        <v>248463</v>
      </c>
      <c r="P6002" s="298"/>
      <c r="Q6002" s="299">
        <v>3534</v>
      </c>
      <c r="R6002" s="299"/>
      <c r="S6002" s="300">
        <v>70.31</v>
      </c>
      <c r="T6002" s="301"/>
      <c r="U6002" s="246"/>
    </row>
    <row r="6003" spans="1:21" x14ac:dyDescent="0.25">
      <c r="A6003" s="294" t="s">
        <v>12549</v>
      </c>
      <c r="B6003" t="s">
        <v>185</v>
      </c>
      <c r="C6003" t="s">
        <v>186</v>
      </c>
      <c r="D6003" t="s">
        <v>187</v>
      </c>
      <c r="E6003" t="s">
        <v>12550</v>
      </c>
      <c r="F6003" t="s">
        <v>119</v>
      </c>
      <c r="G6003" t="s">
        <v>97</v>
      </c>
      <c r="H6003" t="s">
        <v>896</v>
      </c>
      <c r="I6003" s="200">
        <v>0</v>
      </c>
      <c r="J6003" s="200"/>
      <c r="K6003" s="237">
        <v>33</v>
      </c>
      <c r="L6003" s="237"/>
      <c r="M6003" s="288">
        <v>0</v>
      </c>
      <c r="N6003" s="288"/>
      <c r="O6003" s="311">
        <v>0</v>
      </c>
      <c r="P6003" s="298"/>
      <c r="Q6003" s="299">
        <v>33</v>
      </c>
      <c r="R6003" s="299"/>
      <c r="S6003" s="300">
        <v>0</v>
      </c>
      <c r="T6003" s="301"/>
      <c r="U6003" s="246"/>
    </row>
    <row r="6004" spans="1:21" x14ac:dyDescent="0.25">
      <c r="A6004" s="294" t="s">
        <v>12551</v>
      </c>
      <c r="B6004" t="s">
        <v>185</v>
      </c>
      <c r="C6004" t="s">
        <v>186</v>
      </c>
      <c r="D6004" t="s">
        <v>187</v>
      </c>
      <c r="E6004" t="s">
        <v>12552</v>
      </c>
      <c r="F6004" t="s">
        <v>119</v>
      </c>
      <c r="G6004" t="s">
        <v>97</v>
      </c>
      <c r="H6004" t="s">
        <v>833</v>
      </c>
      <c r="I6004" s="200">
        <v>441638</v>
      </c>
      <c r="J6004" s="200"/>
      <c r="K6004" s="237">
        <v>5148</v>
      </c>
      <c r="L6004" s="237"/>
      <c r="M6004" s="288">
        <v>85.79</v>
      </c>
      <c r="N6004" s="288"/>
      <c r="O6004" s="311">
        <v>507660</v>
      </c>
      <c r="P6004" s="298"/>
      <c r="Q6004" s="299">
        <v>5155</v>
      </c>
      <c r="R6004" s="299"/>
      <c r="S6004" s="300">
        <v>98.48</v>
      </c>
      <c r="T6004" s="301"/>
      <c r="U6004" s="246"/>
    </row>
    <row r="6005" spans="1:21" x14ac:dyDescent="0.25">
      <c r="A6005" s="294" t="s">
        <v>12553</v>
      </c>
      <c r="B6005" t="s">
        <v>185</v>
      </c>
      <c r="C6005" t="s">
        <v>186</v>
      </c>
      <c r="D6005" t="s">
        <v>187</v>
      </c>
      <c r="E6005" t="s">
        <v>12554</v>
      </c>
      <c r="F6005" t="s">
        <v>119</v>
      </c>
      <c r="G6005" t="s">
        <v>97</v>
      </c>
      <c r="H6005" t="s">
        <v>833</v>
      </c>
      <c r="I6005" s="200">
        <v>8696</v>
      </c>
      <c r="J6005" s="200"/>
      <c r="K6005" s="237">
        <v>266</v>
      </c>
      <c r="L6005" s="237"/>
      <c r="M6005" s="288">
        <v>32.69</v>
      </c>
      <c r="N6005" s="288"/>
      <c r="O6005" s="311">
        <v>9130</v>
      </c>
      <c r="P6005" s="298"/>
      <c r="Q6005" s="299">
        <v>268</v>
      </c>
      <c r="R6005" s="299"/>
      <c r="S6005" s="300">
        <v>34.07</v>
      </c>
      <c r="T6005" s="301"/>
      <c r="U6005" s="246"/>
    </row>
    <row r="6006" spans="1:21" x14ac:dyDescent="0.25">
      <c r="A6006" s="294" t="s">
        <v>12555</v>
      </c>
      <c r="B6006" t="s">
        <v>185</v>
      </c>
      <c r="C6006" t="s">
        <v>186</v>
      </c>
      <c r="D6006" t="s">
        <v>187</v>
      </c>
      <c r="E6006" t="s">
        <v>12556</v>
      </c>
      <c r="F6006" t="s">
        <v>119</v>
      </c>
      <c r="G6006" t="s">
        <v>97</v>
      </c>
      <c r="H6006" t="s">
        <v>833</v>
      </c>
      <c r="I6006" s="200">
        <v>5500</v>
      </c>
      <c r="J6006" s="200"/>
      <c r="K6006" s="237">
        <v>140</v>
      </c>
      <c r="L6006" s="237"/>
      <c r="M6006" s="288">
        <v>39.29</v>
      </c>
      <c r="N6006" s="288"/>
      <c r="O6006" s="311">
        <v>5816</v>
      </c>
      <c r="P6006" s="298"/>
      <c r="Q6006" s="299">
        <v>142</v>
      </c>
      <c r="R6006" s="299"/>
      <c r="S6006" s="300">
        <v>40.96</v>
      </c>
      <c r="T6006" s="301"/>
      <c r="U6006" s="246"/>
    </row>
    <row r="6007" spans="1:21" x14ac:dyDescent="0.25">
      <c r="A6007" s="294" t="s">
        <v>12557</v>
      </c>
      <c r="B6007" t="s">
        <v>185</v>
      </c>
      <c r="C6007" t="s">
        <v>186</v>
      </c>
      <c r="D6007" t="s">
        <v>187</v>
      </c>
      <c r="E6007" t="s">
        <v>12558</v>
      </c>
      <c r="F6007" t="s">
        <v>119</v>
      </c>
      <c r="G6007" t="s">
        <v>97</v>
      </c>
      <c r="H6007" t="s">
        <v>833</v>
      </c>
      <c r="I6007" s="200">
        <v>1888</v>
      </c>
      <c r="J6007" s="200"/>
      <c r="K6007" s="237">
        <v>92</v>
      </c>
      <c r="L6007" s="237"/>
      <c r="M6007" s="288">
        <v>20.52</v>
      </c>
      <c r="N6007" s="288"/>
      <c r="O6007" s="311">
        <v>1888</v>
      </c>
      <c r="P6007" s="298"/>
      <c r="Q6007" s="299">
        <v>92</v>
      </c>
      <c r="R6007" s="299"/>
      <c r="S6007" s="300">
        <v>20.52</v>
      </c>
      <c r="T6007" s="301"/>
      <c r="U6007" s="246"/>
    </row>
    <row r="6008" spans="1:21" x14ac:dyDescent="0.25">
      <c r="A6008" s="294" t="s">
        <v>12559</v>
      </c>
      <c r="B6008" t="s">
        <v>185</v>
      </c>
      <c r="C6008" t="s">
        <v>186</v>
      </c>
      <c r="D6008" t="s">
        <v>187</v>
      </c>
      <c r="E6008" t="s">
        <v>12560</v>
      </c>
      <c r="F6008" t="s">
        <v>119</v>
      </c>
      <c r="G6008" t="s">
        <v>97</v>
      </c>
      <c r="H6008" t="s">
        <v>833</v>
      </c>
      <c r="I6008" s="200">
        <v>3300</v>
      </c>
      <c r="J6008" s="200"/>
      <c r="K6008" s="237">
        <v>169</v>
      </c>
      <c r="L6008" s="237"/>
      <c r="M6008" s="288">
        <v>19.53</v>
      </c>
      <c r="N6008" s="288"/>
      <c r="O6008" s="311">
        <v>3300</v>
      </c>
      <c r="P6008" s="298"/>
      <c r="Q6008" s="299">
        <v>166</v>
      </c>
      <c r="R6008" s="299"/>
      <c r="S6008" s="300">
        <v>19.88</v>
      </c>
      <c r="T6008" s="301"/>
      <c r="U6008" s="246"/>
    </row>
    <row r="6009" spans="1:21" x14ac:dyDescent="0.25">
      <c r="A6009" s="294" t="s">
        <v>12561</v>
      </c>
      <c r="B6009" t="s">
        <v>185</v>
      </c>
      <c r="C6009" t="s">
        <v>186</v>
      </c>
      <c r="D6009" t="s">
        <v>187</v>
      </c>
      <c r="E6009" t="s">
        <v>12562</v>
      </c>
      <c r="F6009" t="s">
        <v>119</v>
      </c>
      <c r="G6009" t="s">
        <v>97</v>
      </c>
      <c r="H6009" t="s">
        <v>833</v>
      </c>
      <c r="I6009" s="200">
        <v>35500</v>
      </c>
      <c r="J6009" s="200"/>
      <c r="K6009" s="237">
        <v>797</v>
      </c>
      <c r="L6009" s="237"/>
      <c r="M6009" s="288">
        <v>44.54</v>
      </c>
      <c r="N6009" s="288"/>
      <c r="O6009" s="311">
        <v>40825</v>
      </c>
      <c r="P6009" s="298"/>
      <c r="Q6009" s="299">
        <v>790</v>
      </c>
      <c r="R6009" s="299"/>
      <c r="S6009" s="300">
        <v>51.68</v>
      </c>
      <c r="T6009" s="301"/>
      <c r="U6009" s="246"/>
    </row>
    <row r="6010" spans="1:21" x14ac:dyDescent="0.25">
      <c r="A6010" s="294" t="s">
        <v>12563</v>
      </c>
      <c r="B6010" t="s">
        <v>365</v>
      </c>
      <c r="C6010" t="s">
        <v>366</v>
      </c>
      <c r="D6010" t="s">
        <v>367</v>
      </c>
      <c r="E6010" t="s">
        <v>12564</v>
      </c>
      <c r="F6010" t="s">
        <v>119</v>
      </c>
      <c r="G6010" t="s">
        <v>97</v>
      </c>
      <c r="H6010" t="s">
        <v>896</v>
      </c>
      <c r="I6010" s="200">
        <v>0</v>
      </c>
      <c r="J6010" s="200"/>
      <c r="K6010" s="237">
        <v>23</v>
      </c>
      <c r="L6010" s="237"/>
      <c r="M6010" s="288">
        <v>0</v>
      </c>
      <c r="N6010" s="288"/>
      <c r="O6010" s="311">
        <v>0</v>
      </c>
      <c r="P6010" s="298"/>
      <c r="Q6010" s="299">
        <v>24</v>
      </c>
      <c r="R6010" s="299"/>
      <c r="S6010" s="300">
        <v>0</v>
      </c>
      <c r="T6010" s="301"/>
      <c r="U6010" s="246"/>
    </row>
    <row r="6011" spans="1:21" x14ac:dyDescent="0.25">
      <c r="A6011" s="294" t="s">
        <v>12565</v>
      </c>
      <c r="B6011" t="s">
        <v>365</v>
      </c>
      <c r="C6011" t="s">
        <v>366</v>
      </c>
      <c r="D6011" t="s">
        <v>367</v>
      </c>
      <c r="E6011" t="s">
        <v>12566</v>
      </c>
      <c r="F6011" t="s">
        <v>119</v>
      </c>
      <c r="G6011" t="s">
        <v>97</v>
      </c>
      <c r="H6011" t="s">
        <v>833</v>
      </c>
      <c r="I6011" s="200">
        <v>41545</v>
      </c>
      <c r="J6011" s="200"/>
      <c r="K6011" s="237">
        <v>1122</v>
      </c>
      <c r="L6011" s="237"/>
      <c r="M6011" s="288">
        <v>37.03</v>
      </c>
      <c r="N6011" s="288"/>
      <c r="O6011" s="311">
        <v>42463</v>
      </c>
      <c r="P6011" s="298"/>
      <c r="Q6011" s="299">
        <v>1128</v>
      </c>
      <c r="R6011" s="299"/>
      <c r="S6011" s="300">
        <v>37.64</v>
      </c>
      <c r="T6011" s="301"/>
      <c r="U6011" s="246"/>
    </row>
    <row r="6012" spans="1:21" x14ac:dyDescent="0.25">
      <c r="A6012" s="294" t="s">
        <v>12567</v>
      </c>
      <c r="B6012" t="s">
        <v>365</v>
      </c>
      <c r="C6012" t="s">
        <v>366</v>
      </c>
      <c r="D6012" t="s">
        <v>367</v>
      </c>
      <c r="E6012" t="s">
        <v>1574</v>
      </c>
      <c r="F6012" t="s">
        <v>119</v>
      </c>
      <c r="G6012" t="s">
        <v>97</v>
      </c>
      <c r="H6012" t="s">
        <v>833</v>
      </c>
      <c r="I6012" s="200">
        <v>47470</v>
      </c>
      <c r="J6012" s="200"/>
      <c r="K6012" s="237">
        <v>3637</v>
      </c>
      <c r="L6012" s="237"/>
      <c r="M6012" s="288">
        <v>13.05</v>
      </c>
      <c r="N6012" s="288"/>
      <c r="O6012" s="311">
        <v>48566</v>
      </c>
      <c r="P6012" s="298"/>
      <c r="Q6012" s="299">
        <v>3667</v>
      </c>
      <c r="R6012" s="299"/>
      <c r="S6012" s="300">
        <v>13.24</v>
      </c>
      <c r="T6012" s="301"/>
      <c r="U6012" s="246"/>
    </row>
    <row r="6013" spans="1:21" x14ac:dyDescent="0.25">
      <c r="A6013" s="294" t="s">
        <v>12568</v>
      </c>
      <c r="B6013" t="s">
        <v>365</v>
      </c>
      <c r="C6013" t="s">
        <v>366</v>
      </c>
      <c r="D6013" t="s">
        <v>367</v>
      </c>
      <c r="E6013" t="s">
        <v>12569</v>
      </c>
      <c r="F6013" t="s">
        <v>119</v>
      </c>
      <c r="G6013" t="s">
        <v>97</v>
      </c>
      <c r="H6013" t="s">
        <v>833</v>
      </c>
      <c r="I6013" s="200">
        <v>10646</v>
      </c>
      <c r="J6013" s="200"/>
      <c r="K6013" s="237">
        <v>457</v>
      </c>
      <c r="L6013" s="237"/>
      <c r="M6013" s="288">
        <v>23.3</v>
      </c>
      <c r="N6013" s="288"/>
      <c r="O6013" s="311">
        <v>11712</v>
      </c>
      <c r="P6013" s="298"/>
      <c r="Q6013" s="299">
        <v>457</v>
      </c>
      <c r="R6013" s="299"/>
      <c r="S6013" s="300">
        <v>25.63</v>
      </c>
      <c r="T6013" s="301"/>
      <c r="U6013" s="246"/>
    </row>
    <row r="6014" spans="1:21" x14ac:dyDescent="0.25">
      <c r="A6014" s="294" t="s">
        <v>12570</v>
      </c>
      <c r="B6014" t="s">
        <v>365</v>
      </c>
      <c r="C6014" t="s">
        <v>366</v>
      </c>
      <c r="D6014" t="s">
        <v>367</v>
      </c>
      <c r="E6014" t="s">
        <v>12571</v>
      </c>
      <c r="F6014" t="s">
        <v>119</v>
      </c>
      <c r="G6014" t="s">
        <v>97</v>
      </c>
      <c r="H6014" t="s">
        <v>833</v>
      </c>
      <c r="I6014" s="200">
        <v>73108</v>
      </c>
      <c r="J6014" s="200"/>
      <c r="K6014" s="237">
        <v>2810</v>
      </c>
      <c r="L6014" s="237"/>
      <c r="M6014" s="288">
        <v>26.02</v>
      </c>
      <c r="N6014" s="288"/>
      <c r="O6014" s="311">
        <v>100292</v>
      </c>
      <c r="P6014" s="298"/>
      <c r="Q6014" s="299">
        <v>2860</v>
      </c>
      <c r="R6014" s="299"/>
      <c r="S6014" s="300">
        <v>35.07</v>
      </c>
      <c r="T6014" s="301"/>
      <c r="U6014" s="246"/>
    </row>
    <row r="6015" spans="1:21" x14ac:dyDescent="0.25">
      <c r="A6015" s="294" t="s">
        <v>12572</v>
      </c>
      <c r="B6015" t="s">
        <v>365</v>
      </c>
      <c r="C6015" t="s">
        <v>366</v>
      </c>
      <c r="D6015" t="s">
        <v>367</v>
      </c>
      <c r="E6015" t="s">
        <v>12573</v>
      </c>
      <c r="F6015" t="s">
        <v>119</v>
      </c>
      <c r="G6015" t="s">
        <v>97</v>
      </c>
      <c r="H6015" t="s">
        <v>833</v>
      </c>
      <c r="I6015" s="200">
        <v>3908</v>
      </c>
      <c r="J6015" s="200"/>
      <c r="K6015" s="237">
        <v>337</v>
      </c>
      <c r="L6015" s="237"/>
      <c r="M6015" s="288">
        <v>11.6</v>
      </c>
      <c r="N6015" s="288"/>
      <c r="O6015" s="311">
        <v>9000</v>
      </c>
      <c r="P6015" s="298"/>
      <c r="Q6015" s="299">
        <v>342</v>
      </c>
      <c r="R6015" s="299"/>
      <c r="S6015" s="300">
        <v>26.32</v>
      </c>
      <c r="T6015" s="301"/>
      <c r="U6015" s="246"/>
    </row>
    <row r="6016" spans="1:21" x14ac:dyDescent="0.25">
      <c r="A6016" s="294" t="s">
        <v>12574</v>
      </c>
      <c r="B6016" t="s">
        <v>365</v>
      </c>
      <c r="C6016" t="s">
        <v>366</v>
      </c>
      <c r="D6016" t="s">
        <v>367</v>
      </c>
      <c r="E6016" t="s">
        <v>12575</v>
      </c>
      <c r="F6016" t="s">
        <v>119</v>
      </c>
      <c r="G6016" t="s">
        <v>97</v>
      </c>
      <c r="H6016" t="s">
        <v>833</v>
      </c>
      <c r="I6016" s="200">
        <v>5408</v>
      </c>
      <c r="J6016" s="200"/>
      <c r="K6016" s="237">
        <v>396</v>
      </c>
      <c r="L6016" s="237"/>
      <c r="M6016" s="288">
        <v>13.66</v>
      </c>
      <c r="N6016" s="288"/>
      <c r="O6016" s="311">
        <v>5621</v>
      </c>
      <c r="P6016" s="298"/>
      <c r="Q6016" s="299">
        <v>407</v>
      </c>
      <c r="R6016" s="299"/>
      <c r="S6016" s="300">
        <v>13.81</v>
      </c>
      <c r="T6016" s="301"/>
      <c r="U6016" s="246"/>
    </row>
    <row r="6017" spans="1:21" x14ac:dyDescent="0.25">
      <c r="A6017" s="294" t="s">
        <v>12576</v>
      </c>
      <c r="B6017" t="s">
        <v>365</v>
      </c>
      <c r="C6017" t="s">
        <v>366</v>
      </c>
      <c r="D6017" t="s">
        <v>367</v>
      </c>
      <c r="E6017" t="s">
        <v>12577</v>
      </c>
      <c r="F6017" t="s">
        <v>119</v>
      </c>
      <c r="G6017" t="s">
        <v>97</v>
      </c>
      <c r="H6017" t="s">
        <v>833</v>
      </c>
      <c r="I6017" s="200">
        <v>7080</v>
      </c>
      <c r="J6017" s="200"/>
      <c r="K6017" s="237">
        <v>265</v>
      </c>
      <c r="L6017" s="237"/>
      <c r="M6017" s="288">
        <v>26.72</v>
      </c>
      <c r="N6017" s="288"/>
      <c r="O6017" s="311">
        <v>7394</v>
      </c>
      <c r="P6017" s="298"/>
      <c r="Q6017" s="299">
        <v>267</v>
      </c>
      <c r="R6017" s="299"/>
      <c r="S6017" s="300">
        <v>27.69</v>
      </c>
      <c r="T6017" s="301"/>
      <c r="U6017" s="246"/>
    </row>
    <row r="6018" spans="1:21" x14ac:dyDescent="0.25">
      <c r="A6018" s="294" t="s">
        <v>12578</v>
      </c>
      <c r="B6018" t="s">
        <v>365</v>
      </c>
      <c r="C6018" t="s">
        <v>366</v>
      </c>
      <c r="D6018" t="s">
        <v>367</v>
      </c>
      <c r="E6018" t="s">
        <v>12579</v>
      </c>
      <c r="F6018" t="s">
        <v>119</v>
      </c>
      <c r="G6018" t="s">
        <v>97</v>
      </c>
      <c r="H6018" t="s">
        <v>833</v>
      </c>
      <c r="I6018" s="200">
        <v>53595</v>
      </c>
      <c r="J6018" s="200"/>
      <c r="K6018" s="237">
        <v>1390</v>
      </c>
      <c r="L6018" s="237"/>
      <c r="M6018" s="288">
        <v>38.56</v>
      </c>
      <c r="N6018" s="288"/>
      <c r="O6018" s="311">
        <v>53595</v>
      </c>
      <c r="P6018" s="298"/>
      <c r="Q6018" s="299">
        <v>1418</v>
      </c>
      <c r="R6018" s="299"/>
      <c r="S6018" s="300">
        <v>37.799999999999997</v>
      </c>
      <c r="T6018" s="301"/>
      <c r="U6018" s="246"/>
    </row>
    <row r="6019" spans="1:21" x14ac:dyDescent="0.25">
      <c r="A6019" s="294" t="s">
        <v>12580</v>
      </c>
      <c r="B6019" t="s">
        <v>365</v>
      </c>
      <c r="C6019" t="s">
        <v>366</v>
      </c>
      <c r="D6019" t="s">
        <v>367</v>
      </c>
      <c r="E6019" t="s">
        <v>12581</v>
      </c>
      <c r="F6019" t="s">
        <v>119</v>
      </c>
      <c r="G6019" t="s">
        <v>97</v>
      </c>
      <c r="H6019" t="s">
        <v>833</v>
      </c>
      <c r="I6019" s="200">
        <v>30131</v>
      </c>
      <c r="J6019" s="200"/>
      <c r="K6019" s="237">
        <v>1028</v>
      </c>
      <c r="L6019" s="237"/>
      <c r="M6019" s="288">
        <v>29.31</v>
      </c>
      <c r="N6019" s="288"/>
      <c r="O6019" s="311">
        <v>30131</v>
      </c>
      <c r="P6019" s="298"/>
      <c r="Q6019" s="299">
        <v>1025</v>
      </c>
      <c r="R6019" s="299"/>
      <c r="S6019" s="300">
        <v>29.4</v>
      </c>
      <c r="T6019" s="301"/>
      <c r="U6019" s="246"/>
    </row>
    <row r="6020" spans="1:21" x14ac:dyDescent="0.25">
      <c r="A6020" s="294" t="s">
        <v>12582</v>
      </c>
      <c r="B6020" t="s">
        <v>365</v>
      </c>
      <c r="C6020" t="s">
        <v>366</v>
      </c>
      <c r="D6020" t="s">
        <v>367</v>
      </c>
      <c r="E6020" t="s">
        <v>12583</v>
      </c>
      <c r="F6020" t="s">
        <v>119</v>
      </c>
      <c r="G6020" t="s">
        <v>97</v>
      </c>
      <c r="H6020" t="s">
        <v>833</v>
      </c>
      <c r="I6020" s="200">
        <v>44492</v>
      </c>
      <c r="J6020" s="200"/>
      <c r="K6020" s="237">
        <v>1106</v>
      </c>
      <c r="L6020" s="237"/>
      <c r="M6020" s="288">
        <v>40.229999999999997</v>
      </c>
      <c r="N6020" s="288"/>
      <c r="O6020" s="311">
        <v>47069</v>
      </c>
      <c r="P6020" s="298"/>
      <c r="Q6020" s="299">
        <v>1155</v>
      </c>
      <c r="R6020" s="299"/>
      <c r="S6020" s="300">
        <v>40.75</v>
      </c>
      <c r="T6020" s="301"/>
      <c r="U6020" s="246"/>
    </row>
    <row r="6021" spans="1:21" x14ac:dyDescent="0.25">
      <c r="A6021" s="294" t="s">
        <v>12584</v>
      </c>
      <c r="B6021" t="s">
        <v>365</v>
      </c>
      <c r="C6021" t="s">
        <v>366</v>
      </c>
      <c r="D6021" t="s">
        <v>367</v>
      </c>
      <c r="E6021" t="s">
        <v>12585</v>
      </c>
      <c r="F6021" t="s">
        <v>119</v>
      </c>
      <c r="G6021" t="s">
        <v>97</v>
      </c>
      <c r="H6021" t="s">
        <v>833</v>
      </c>
      <c r="I6021" s="200">
        <v>2606</v>
      </c>
      <c r="J6021" s="200"/>
      <c r="K6021" s="237">
        <v>146</v>
      </c>
      <c r="L6021" s="237"/>
      <c r="M6021" s="288">
        <v>17.850000000000001</v>
      </c>
      <c r="N6021" s="288"/>
      <c r="O6021" s="311">
        <v>2606</v>
      </c>
      <c r="P6021" s="298"/>
      <c r="Q6021" s="299">
        <v>146</v>
      </c>
      <c r="R6021" s="299"/>
      <c r="S6021" s="300">
        <v>17.850000000000001</v>
      </c>
      <c r="T6021" s="301"/>
      <c r="U6021" s="246"/>
    </row>
    <row r="6022" spans="1:21" x14ac:dyDescent="0.25">
      <c r="A6022" s="294" t="s">
        <v>12586</v>
      </c>
      <c r="B6022" t="s">
        <v>365</v>
      </c>
      <c r="C6022" t="s">
        <v>366</v>
      </c>
      <c r="D6022" t="s">
        <v>367</v>
      </c>
      <c r="E6022" t="s">
        <v>12587</v>
      </c>
      <c r="F6022" t="s">
        <v>119</v>
      </c>
      <c r="G6022" t="s">
        <v>97</v>
      </c>
      <c r="H6022" t="s">
        <v>833</v>
      </c>
      <c r="I6022" s="200">
        <v>59178</v>
      </c>
      <c r="J6022" s="200"/>
      <c r="K6022" s="237">
        <v>1622</v>
      </c>
      <c r="L6022" s="237"/>
      <c r="M6022" s="288">
        <v>36.479999999999997</v>
      </c>
      <c r="N6022" s="288"/>
      <c r="O6022" s="311">
        <v>65342</v>
      </c>
      <c r="P6022" s="298"/>
      <c r="Q6022" s="299">
        <v>1649</v>
      </c>
      <c r="R6022" s="299"/>
      <c r="S6022" s="300">
        <v>39.630000000000003</v>
      </c>
      <c r="T6022" s="301"/>
      <c r="U6022" s="246"/>
    </row>
    <row r="6023" spans="1:21" x14ac:dyDescent="0.25">
      <c r="A6023" s="294" t="s">
        <v>12588</v>
      </c>
      <c r="B6023" t="s">
        <v>365</v>
      </c>
      <c r="C6023" t="s">
        <v>366</v>
      </c>
      <c r="D6023" t="s">
        <v>367</v>
      </c>
      <c r="E6023" t="s">
        <v>12589</v>
      </c>
      <c r="F6023" t="s">
        <v>119</v>
      </c>
      <c r="G6023" t="s">
        <v>97</v>
      </c>
      <c r="H6023" t="s">
        <v>833</v>
      </c>
      <c r="I6023" s="200">
        <v>1510</v>
      </c>
      <c r="J6023" s="200"/>
      <c r="K6023" s="237">
        <v>112</v>
      </c>
      <c r="L6023" s="237"/>
      <c r="M6023" s="288">
        <v>13.48</v>
      </c>
      <c r="N6023" s="288"/>
      <c r="O6023" s="311">
        <v>2205</v>
      </c>
      <c r="P6023" s="298"/>
      <c r="Q6023" s="299">
        <v>114</v>
      </c>
      <c r="R6023" s="299"/>
      <c r="S6023" s="300">
        <v>19.34</v>
      </c>
      <c r="T6023" s="301"/>
      <c r="U6023" s="246"/>
    </row>
    <row r="6024" spans="1:21" x14ac:dyDescent="0.25">
      <c r="A6024" s="294" t="s">
        <v>12590</v>
      </c>
      <c r="B6024" t="s">
        <v>365</v>
      </c>
      <c r="C6024" t="s">
        <v>366</v>
      </c>
      <c r="D6024" t="s">
        <v>367</v>
      </c>
      <c r="E6024" t="s">
        <v>12591</v>
      </c>
      <c r="F6024" t="s">
        <v>119</v>
      </c>
      <c r="G6024" t="s">
        <v>97</v>
      </c>
      <c r="H6024" t="s">
        <v>833</v>
      </c>
      <c r="I6024" s="200">
        <v>3935</v>
      </c>
      <c r="J6024" s="200"/>
      <c r="K6024" s="237">
        <v>148</v>
      </c>
      <c r="L6024" s="237"/>
      <c r="M6024" s="288">
        <v>26.59</v>
      </c>
      <c r="N6024" s="288"/>
      <c r="O6024" s="311">
        <v>4400</v>
      </c>
      <c r="P6024" s="298"/>
      <c r="Q6024" s="299">
        <v>151</v>
      </c>
      <c r="R6024" s="299"/>
      <c r="S6024" s="300">
        <v>29.14</v>
      </c>
      <c r="T6024" s="301"/>
      <c r="U6024" s="246"/>
    </row>
    <row r="6025" spans="1:21" x14ac:dyDescent="0.25">
      <c r="A6025" s="294" t="s">
        <v>12592</v>
      </c>
      <c r="B6025" t="s">
        <v>365</v>
      </c>
      <c r="C6025" t="s">
        <v>366</v>
      </c>
      <c r="D6025" t="s">
        <v>367</v>
      </c>
      <c r="E6025" t="s">
        <v>12593</v>
      </c>
      <c r="F6025" t="s">
        <v>119</v>
      </c>
      <c r="G6025" t="s">
        <v>97</v>
      </c>
      <c r="H6025" t="s">
        <v>833</v>
      </c>
      <c r="I6025" s="200">
        <v>6696</v>
      </c>
      <c r="J6025" s="200"/>
      <c r="K6025" s="237">
        <v>341</v>
      </c>
      <c r="L6025" s="237"/>
      <c r="M6025" s="288">
        <v>19.64</v>
      </c>
      <c r="N6025" s="288"/>
      <c r="O6025" s="311">
        <v>7409</v>
      </c>
      <c r="P6025" s="298"/>
      <c r="Q6025" s="299">
        <v>344</v>
      </c>
      <c r="R6025" s="299"/>
      <c r="S6025" s="300">
        <v>21.54</v>
      </c>
      <c r="T6025" s="301"/>
      <c r="U6025" s="246"/>
    </row>
    <row r="6026" spans="1:21" x14ac:dyDescent="0.25">
      <c r="A6026" s="294" t="s">
        <v>12594</v>
      </c>
      <c r="B6026" t="s">
        <v>365</v>
      </c>
      <c r="C6026" t="s">
        <v>366</v>
      </c>
      <c r="D6026" t="s">
        <v>367</v>
      </c>
      <c r="E6026" t="s">
        <v>12595</v>
      </c>
      <c r="F6026" t="s">
        <v>119</v>
      </c>
      <c r="G6026" t="s">
        <v>97</v>
      </c>
      <c r="H6026" t="s">
        <v>833</v>
      </c>
      <c r="I6026" s="200">
        <v>1707</v>
      </c>
      <c r="J6026" s="200"/>
      <c r="K6026" s="237">
        <v>116</v>
      </c>
      <c r="L6026" s="237"/>
      <c r="M6026" s="288">
        <v>14.72</v>
      </c>
      <c r="N6026" s="288"/>
      <c r="O6026" s="311">
        <v>2086</v>
      </c>
      <c r="P6026" s="298"/>
      <c r="Q6026" s="299">
        <v>119</v>
      </c>
      <c r="R6026" s="299"/>
      <c r="S6026" s="300">
        <v>17.53</v>
      </c>
      <c r="T6026" s="301"/>
      <c r="U6026" s="246"/>
    </row>
    <row r="6027" spans="1:21" x14ac:dyDescent="0.25">
      <c r="A6027" s="294" t="s">
        <v>12596</v>
      </c>
      <c r="B6027" t="s">
        <v>365</v>
      </c>
      <c r="C6027" t="s">
        <v>366</v>
      </c>
      <c r="D6027" t="s">
        <v>367</v>
      </c>
      <c r="E6027" t="s">
        <v>12597</v>
      </c>
      <c r="F6027" t="s">
        <v>119</v>
      </c>
      <c r="G6027" t="s">
        <v>97</v>
      </c>
      <c r="H6027" t="s">
        <v>833</v>
      </c>
      <c r="I6027" s="200">
        <v>4095</v>
      </c>
      <c r="J6027" s="200"/>
      <c r="K6027" s="237">
        <v>117</v>
      </c>
      <c r="L6027" s="237"/>
      <c r="M6027" s="288">
        <v>35</v>
      </c>
      <c r="N6027" s="288"/>
      <c r="O6027" s="311">
        <v>5323</v>
      </c>
      <c r="P6027" s="298"/>
      <c r="Q6027" s="299">
        <v>119</v>
      </c>
      <c r="R6027" s="299"/>
      <c r="S6027" s="300">
        <v>44.73</v>
      </c>
      <c r="T6027" s="301"/>
      <c r="U6027" s="246"/>
    </row>
    <row r="6028" spans="1:21" x14ac:dyDescent="0.25">
      <c r="A6028" s="294" t="s">
        <v>12598</v>
      </c>
      <c r="B6028" t="s">
        <v>365</v>
      </c>
      <c r="C6028" t="s">
        <v>366</v>
      </c>
      <c r="D6028" t="s">
        <v>367</v>
      </c>
      <c r="E6028" t="s">
        <v>12599</v>
      </c>
      <c r="F6028" t="s">
        <v>119</v>
      </c>
      <c r="G6028" t="s">
        <v>97</v>
      </c>
      <c r="H6028" t="s">
        <v>833</v>
      </c>
      <c r="I6028" s="200">
        <v>1120</v>
      </c>
      <c r="J6028" s="200"/>
      <c r="K6028" s="237">
        <v>52</v>
      </c>
      <c r="L6028" s="237"/>
      <c r="M6028" s="288">
        <v>21.54</v>
      </c>
      <c r="N6028" s="288"/>
      <c r="O6028" s="311">
        <v>1120</v>
      </c>
      <c r="P6028" s="298"/>
      <c r="Q6028" s="299">
        <v>51</v>
      </c>
      <c r="R6028" s="299"/>
      <c r="S6028" s="300">
        <v>21.96</v>
      </c>
      <c r="T6028" s="301"/>
      <c r="U6028" s="246"/>
    </row>
    <row r="6029" spans="1:21" x14ac:dyDescent="0.25">
      <c r="A6029" s="294" t="s">
        <v>12600</v>
      </c>
      <c r="B6029" t="s">
        <v>365</v>
      </c>
      <c r="C6029" t="s">
        <v>366</v>
      </c>
      <c r="D6029" t="s">
        <v>367</v>
      </c>
      <c r="E6029" t="s">
        <v>12601</v>
      </c>
      <c r="F6029" t="s">
        <v>119</v>
      </c>
      <c r="G6029" t="s">
        <v>97</v>
      </c>
      <c r="H6029" t="s">
        <v>896</v>
      </c>
      <c r="I6029" s="200">
        <v>0</v>
      </c>
      <c r="J6029" s="200"/>
      <c r="K6029" s="237">
        <v>75</v>
      </c>
      <c r="L6029" s="237"/>
      <c r="M6029" s="288">
        <v>0</v>
      </c>
      <c r="N6029" s="288"/>
      <c r="O6029" s="311">
        <v>0</v>
      </c>
      <c r="P6029" s="298"/>
      <c r="Q6029" s="299">
        <v>74</v>
      </c>
      <c r="R6029" s="299"/>
      <c r="S6029" s="300">
        <v>0</v>
      </c>
      <c r="T6029" s="301"/>
      <c r="U6029" s="246"/>
    </row>
    <row r="6030" spans="1:21" x14ac:dyDescent="0.25">
      <c r="A6030" s="294" t="s">
        <v>12602</v>
      </c>
      <c r="B6030" t="s">
        <v>365</v>
      </c>
      <c r="C6030" t="s">
        <v>366</v>
      </c>
      <c r="D6030" t="s">
        <v>367</v>
      </c>
      <c r="E6030" t="s">
        <v>12603</v>
      </c>
      <c r="F6030" t="s">
        <v>119</v>
      </c>
      <c r="G6030" t="s">
        <v>97</v>
      </c>
      <c r="H6030" t="s">
        <v>833</v>
      </c>
      <c r="I6030" s="200">
        <v>31493</v>
      </c>
      <c r="J6030" s="200"/>
      <c r="K6030" s="237">
        <v>575</v>
      </c>
      <c r="L6030" s="237"/>
      <c r="M6030" s="288">
        <v>54.77</v>
      </c>
      <c r="N6030" s="288"/>
      <c r="O6030" s="311">
        <v>32797</v>
      </c>
      <c r="P6030" s="298"/>
      <c r="Q6030" s="299">
        <v>581</v>
      </c>
      <c r="R6030" s="299"/>
      <c r="S6030" s="300">
        <v>56.45</v>
      </c>
      <c r="T6030" s="301"/>
      <c r="U6030" s="246"/>
    </row>
    <row r="6031" spans="1:21" x14ac:dyDescent="0.25">
      <c r="A6031" s="294" t="s">
        <v>12604</v>
      </c>
      <c r="B6031" t="s">
        <v>416</v>
      </c>
      <c r="C6031" t="s">
        <v>417</v>
      </c>
      <c r="D6031" t="s">
        <v>418</v>
      </c>
      <c r="E6031" t="s">
        <v>12605</v>
      </c>
      <c r="F6031" t="s">
        <v>119</v>
      </c>
      <c r="G6031" t="s">
        <v>97</v>
      </c>
      <c r="H6031" t="s">
        <v>896</v>
      </c>
      <c r="I6031" s="200">
        <v>0</v>
      </c>
      <c r="J6031" s="200"/>
      <c r="K6031" s="237">
        <v>24.6</v>
      </c>
      <c r="L6031" s="237"/>
      <c r="M6031" s="288">
        <v>0</v>
      </c>
      <c r="N6031" s="288"/>
      <c r="O6031" s="311">
        <v>0</v>
      </c>
      <c r="P6031" s="298"/>
      <c r="Q6031" s="299">
        <v>23.3</v>
      </c>
      <c r="R6031" s="299"/>
      <c r="S6031" s="300">
        <v>0</v>
      </c>
      <c r="T6031" s="301"/>
      <c r="U6031" s="246"/>
    </row>
    <row r="6032" spans="1:21" x14ac:dyDescent="0.25">
      <c r="A6032" s="294" t="s">
        <v>12606</v>
      </c>
      <c r="B6032" t="s">
        <v>416</v>
      </c>
      <c r="C6032" t="s">
        <v>417</v>
      </c>
      <c r="D6032" t="s">
        <v>418</v>
      </c>
      <c r="E6032" t="s">
        <v>12607</v>
      </c>
      <c r="F6032" t="s">
        <v>119</v>
      </c>
      <c r="G6032" t="s">
        <v>97</v>
      </c>
      <c r="H6032" t="s">
        <v>896</v>
      </c>
      <c r="I6032" s="200">
        <v>0</v>
      </c>
      <c r="J6032" s="200"/>
      <c r="K6032" s="237">
        <v>25.2</v>
      </c>
      <c r="L6032" s="237"/>
      <c r="M6032" s="288">
        <v>0</v>
      </c>
      <c r="N6032" s="288"/>
      <c r="O6032" s="311">
        <v>0</v>
      </c>
      <c r="P6032" s="298"/>
      <c r="Q6032" s="299">
        <v>24.6</v>
      </c>
      <c r="R6032" s="299"/>
      <c r="S6032" s="300">
        <v>0</v>
      </c>
      <c r="T6032" s="301"/>
      <c r="U6032" s="246"/>
    </row>
    <row r="6033" spans="1:21" x14ac:dyDescent="0.25">
      <c r="A6033" s="294" t="s">
        <v>12608</v>
      </c>
      <c r="B6033" t="s">
        <v>416</v>
      </c>
      <c r="C6033" t="s">
        <v>417</v>
      </c>
      <c r="D6033" t="s">
        <v>418</v>
      </c>
      <c r="E6033" t="s">
        <v>12609</v>
      </c>
      <c r="F6033" t="s">
        <v>119</v>
      </c>
      <c r="G6033" t="s">
        <v>97</v>
      </c>
      <c r="H6033" t="s">
        <v>833</v>
      </c>
      <c r="I6033" s="200">
        <v>4716</v>
      </c>
      <c r="J6033" s="200"/>
      <c r="K6033" s="237">
        <v>89.6</v>
      </c>
      <c r="L6033" s="237"/>
      <c r="M6033" s="288">
        <v>52.63</v>
      </c>
      <c r="N6033" s="288"/>
      <c r="O6033" s="311">
        <v>4931</v>
      </c>
      <c r="P6033" s="298"/>
      <c r="Q6033" s="299">
        <v>91</v>
      </c>
      <c r="R6033" s="299"/>
      <c r="S6033" s="300">
        <v>54.19</v>
      </c>
      <c r="T6033" s="301"/>
      <c r="U6033" s="246"/>
    </row>
    <row r="6034" spans="1:21" x14ac:dyDescent="0.25">
      <c r="A6034" s="294" t="s">
        <v>12610</v>
      </c>
      <c r="B6034" t="s">
        <v>416</v>
      </c>
      <c r="C6034" t="s">
        <v>417</v>
      </c>
      <c r="D6034" t="s">
        <v>418</v>
      </c>
      <c r="E6034" t="s">
        <v>12611</v>
      </c>
      <c r="F6034" t="s">
        <v>119</v>
      </c>
      <c r="G6034" t="s">
        <v>97</v>
      </c>
      <c r="H6034" t="s">
        <v>896</v>
      </c>
      <c r="I6034" s="200">
        <v>0</v>
      </c>
      <c r="J6034" s="200"/>
      <c r="K6034" s="237">
        <v>23.1</v>
      </c>
      <c r="L6034" s="237"/>
      <c r="M6034" s="288">
        <v>0</v>
      </c>
      <c r="N6034" s="288"/>
      <c r="O6034" s="311">
        <v>0</v>
      </c>
      <c r="P6034" s="298"/>
      <c r="Q6034" s="299">
        <v>23.8</v>
      </c>
      <c r="R6034" s="299"/>
      <c r="S6034" s="300">
        <v>0</v>
      </c>
      <c r="T6034" s="301"/>
      <c r="U6034" s="246"/>
    </row>
    <row r="6035" spans="1:21" x14ac:dyDescent="0.25">
      <c r="A6035" s="294" t="s">
        <v>12612</v>
      </c>
      <c r="B6035" t="s">
        <v>416</v>
      </c>
      <c r="C6035" t="s">
        <v>417</v>
      </c>
      <c r="D6035" t="s">
        <v>418</v>
      </c>
      <c r="E6035" t="s">
        <v>12613</v>
      </c>
      <c r="F6035" t="s">
        <v>119</v>
      </c>
      <c r="G6035" t="s">
        <v>97</v>
      </c>
      <c r="H6035" t="s">
        <v>896</v>
      </c>
      <c r="I6035" s="200">
        <v>0</v>
      </c>
      <c r="J6035" s="200"/>
      <c r="K6035" s="237">
        <v>72.400000000000006</v>
      </c>
      <c r="L6035" s="237"/>
      <c r="M6035" s="288">
        <v>0</v>
      </c>
      <c r="N6035" s="288"/>
      <c r="O6035" s="311">
        <v>0</v>
      </c>
      <c r="P6035" s="298"/>
      <c r="Q6035" s="299">
        <v>72.099999999999994</v>
      </c>
      <c r="R6035" s="299"/>
      <c r="S6035" s="300">
        <v>0</v>
      </c>
      <c r="T6035" s="301"/>
      <c r="U6035" s="246"/>
    </row>
    <row r="6036" spans="1:21" x14ac:dyDescent="0.25">
      <c r="A6036" s="294" t="s">
        <v>12614</v>
      </c>
      <c r="B6036" t="s">
        <v>416</v>
      </c>
      <c r="C6036" t="s">
        <v>417</v>
      </c>
      <c r="D6036" t="s">
        <v>418</v>
      </c>
      <c r="E6036" t="s">
        <v>12615</v>
      </c>
      <c r="F6036" t="s">
        <v>119</v>
      </c>
      <c r="G6036" t="s">
        <v>97</v>
      </c>
      <c r="H6036" t="s">
        <v>833</v>
      </c>
      <c r="I6036" s="200">
        <v>10890</v>
      </c>
      <c r="J6036" s="200"/>
      <c r="K6036" s="237">
        <v>229.7</v>
      </c>
      <c r="L6036" s="237"/>
      <c r="M6036" s="288">
        <v>47.41</v>
      </c>
      <c r="N6036" s="288"/>
      <c r="O6036" s="311">
        <v>11170</v>
      </c>
      <c r="P6036" s="298"/>
      <c r="Q6036" s="299">
        <v>235.6</v>
      </c>
      <c r="R6036" s="299"/>
      <c r="S6036" s="300">
        <v>47.41</v>
      </c>
      <c r="T6036" s="301"/>
      <c r="U6036" s="246"/>
    </row>
    <row r="6037" spans="1:21" x14ac:dyDescent="0.25">
      <c r="A6037" s="294" t="s">
        <v>12616</v>
      </c>
      <c r="B6037" t="s">
        <v>416</v>
      </c>
      <c r="C6037" t="s">
        <v>417</v>
      </c>
      <c r="D6037" t="s">
        <v>418</v>
      </c>
      <c r="E6037" t="s">
        <v>12617</v>
      </c>
      <c r="F6037" t="s">
        <v>119</v>
      </c>
      <c r="G6037" t="s">
        <v>97</v>
      </c>
      <c r="H6037" t="s">
        <v>833</v>
      </c>
      <c r="I6037" s="200">
        <v>3140</v>
      </c>
      <c r="J6037" s="200"/>
      <c r="K6037" s="237">
        <v>102.9</v>
      </c>
      <c r="L6037" s="237"/>
      <c r="M6037" s="288">
        <v>30.52</v>
      </c>
      <c r="N6037" s="288"/>
      <c r="O6037" s="311">
        <v>4772</v>
      </c>
      <c r="P6037" s="298"/>
      <c r="Q6037" s="299">
        <v>101.5</v>
      </c>
      <c r="R6037" s="299"/>
      <c r="S6037" s="300">
        <v>47.01</v>
      </c>
      <c r="T6037" s="301"/>
      <c r="U6037" s="246"/>
    </row>
    <row r="6038" spans="1:21" x14ac:dyDescent="0.25">
      <c r="A6038" s="294" t="s">
        <v>12618</v>
      </c>
      <c r="B6038" t="s">
        <v>416</v>
      </c>
      <c r="C6038" t="s">
        <v>417</v>
      </c>
      <c r="D6038" t="s">
        <v>418</v>
      </c>
      <c r="E6038" t="s">
        <v>12619</v>
      </c>
      <c r="F6038" t="s">
        <v>119</v>
      </c>
      <c r="G6038" t="s">
        <v>97</v>
      </c>
      <c r="H6038" t="s">
        <v>833</v>
      </c>
      <c r="I6038" s="200">
        <v>16000</v>
      </c>
      <c r="J6038" s="200"/>
      <c r="K6038" s="237">
        <v>756.6</v>
      </c>
      <c r="L6038" s="237"/>
      <c r="M6038" s="288">
        <v>21.15</v>
      </c>
      <c r="N6038" s="288"/>
      <c r="O6038" s="311">
        <v>20000</v>
      </c>
      <c r="P6038" s="298"/>
      <c r="Q6038" s="299">
        <v>738.8</v>
      </c>
      <c r="R6038" s="299"/>
      <c r="S6038" s="300">
        <v>27.07</v>
      </c>
      <c r="T6038" s="301"/>
      <c r="U6038" s="246"/>
    </row>
    <row r="6039" spans="1:21" x14ac:dyDescent="0.25">
      <c r="A6039" s="294" t="s">
        <v>12620</v>
      </c>
      <c r="B6039" t="s">
        <v>416</v>
      </c>
      <c r="C6039" t="s">
        <v>417</v>
      </c>
      <c r="D6039" t="s">
        <v>418</v>
      </c>
      <c r="E6039" t="s">
        <v>12621</v>
      </c>
      <c r="F6039" t="s">
        <v>119</v>
      </c>
      <c r="G6039" t="s">
        <v>97</v>
      </c>
      <c r="H6039" t="s">
        <v>833</v>
      </c>
      <c r="I6039" s="200">
        <v>32325</v>
      </c>
      <c r="J6039" s="200"/>
      <c r="K6039" s="237">
        <v>637.6</v>
      </c>
      <c r="L6039" s="237"/>
      <c r="M6039" s="288">
        <v>50.7</v>
      </c>
      <c r="N6039" s="288"/>
      <c r="O6039" s="311">
        <v>33616</v>
      </c>
      <c r="P6039" s="298"/>
      <c r="Q6039" s="299">
        <v>634.5</v>
      </c>
      <c r="R6039" s="299"/>
      <c r="S6039" s="300">
        <v>52.98</v>
      </c>
      <c r="T6039" s="301"/>
      <c r="U6039" s="246"/>
    </row>
    <row r="6040" spans="1:21" x14ac:dyDescent="0.25">
      <c r="A6040" s="294" t="s">
        <v>12622</v>
      </c>
      <c r="B6040" t="s">
        <v>416</v>
      </c>
      <c r="C6040" t="s">
        <v>417</v>
      </c>
      <c r="D6040" t="s">
        <v>418</v>
      </c>
      <c r="E6040" t="s">
        <v>12623</v>
      </c>
      <c r="F6040" t="s">
        <v>119</v>
      </c>
      <c r="G6040" t="s">
        <v>97</v>
      </c>
      <c r="H6040" t="s">
        <v>833</v>
      </c>
      <c r="I6040" s="200">
        <v>1250</v>
      </c>
      <c r="J6040" s="200"/>
      <c r="K6040" s="237">
        <v>67.3</v>
      </c>
      <c r="L6040" s="237"/>
      <c r="M6040" s="288">
        <v>18.57</v>
      </c>
      <c r="N6040" s="288"/>
      <c r="O6040" s="311">
        <v>1260</v>
      </c>
      <c r="P6040" s="298"/>
      <c r="Q6040" s="299">
        <v>68</v>
      </c>
      <c r="R6040" s="299"/>
      <c r="S6040" s="300">
        <v>18.53</v>
      </c>
      <c r="T6040" s="301"/>
      <c r="U6040" s="246"/>
    </row>
    <row r="6041" spans="1:21" x14ac:dyDescent="0.25">
      <c r="A6041" s="294" t="s">
        <v>12624</v>
      </c>
      <c r="B6041" t="s">
        <v>416</v>
      </c>
      <c r="C6041" t="s">
        <v>417</v>
      </c>
      <c r="D6041" t="s">
        <v>418</v>
      </c>
      <c r="E6041" t="s">
        <v>12625</v>
      </c>
      <c r="F6041" t="s">
        <v>119</v>
      </c>
      <c r="G6041" t="s">
        <v>97</v>
      </c>
      <c r="H6041" t="s">
        <v>833</v>
      </c>
      <c r="I6041" s="200">
        <v>7243</v>
      </c>
      <c r="J6041" s="200"/>
      <c r="K6041" s="237">
        <v>265.5</v>
      </c>
      <c r="L6041" s="237"/>
      <c r="M6041" s="288">
        <v>27.28</v>
      </c>
      <c r="N6041" s="288"/>
      <c r="O6041" s="311">
        <v>9217</v>
      </c>
      <c r="P6041" s="298"/>
      <c r="Q6041" s="299">
        <v>267.10000000000002</v>
      </c>
      <c r="R6041" s="299"/>
      <c r="S6041" s="300">
        <v>34.51</v>
      </c>
      <c r="T6041" s="301"/>
      <c r="U6041" s="246"/>
    </row>
    <row r="6042" spans="1:21" x14ac:dyDescent="0.25">
      <c r="A6042" s="294" t="s">
        <v>12626</v>
      </c>
      <c r="B6042" t="s">
        <v>416</v>
      </c>
      <c r="C6042" t="s">
        <v>417</v>
      </c>
      <c r="D6042" t="s">
        <v>418</v>
      </c>
      <c r="E6042" t="s">
        <v>12627</v>
      </c>
      <c r="F6042" t="s">
        <v>119</v>
      </c>
      <c r="G6042" t="s">
        <v>97</v>
      </c>
      <c r="H6042" t="s">
        <v>833</v>
      </c>
      <c r="I6042" s="200">
        <v>6526</v>
      </c>
      <c r="J6042" s="200"/>
      <c r="K6042" s="237">
        <v>88.9</v>
      </c>
      <c r="L6042" s="237"/>
      <c r="M6042" s="288">
        <v>73.41</v>
      </c>
      <c r="N6042" s="288"/>
      <c r="O6042" s="311">
        <v>8000</v>
      </c>
      <c r="P6042" s="298"/>
      <c r="Q6042" s="299">
        <v>89</v>
      </c>
      <c r="R6042" s="299"/>
      <c r="S6042" s="300">
        <v>89.89</v>
      </c>
      <c r="T6042" s="301"/>
      <c r="U6042" s="246"/>
    </row>
    <row r="6043" spans="1:21" x14ac:dyDescent="0.25">
      <c r="A6043" s="294" t="s">
        <v>12628</v>
      </c>
      <c r="B6043" t="s">
        <v>416</v>
      </c>
      <c r="C6043" t="s">
        <v>417</v>
      </c>
      <c r="D6043" t="s">
        <v>418</v>
      </c>
      <c r="E6043" t="s">
        <v>12629</v>
      </c>
      <c r="F6043" t="s">
        <v>119</v>
      </c>
      <c r="G6043" t="s">
        <v>97</v>
      </c>
      <c r="H6043" t="s">
        <v>833</v>
      </c>
      <c r="I6043" s="200">
        <v>13525</v>
      </c>
      <c r="J6043" s="200"/>
      <c r="K6043" s="237">
        <v>341.6</v>
      </c>
      <c r="L6043" s="237"/>
      <c r="M6043" s="288">
        <v>39.590000000000003</v>
      </c>
      <c r="N6043" s="288"/>
      <c r="O6043" s="311">
        <v>14200</v>
      </c>
      <c r="P6043" s="298"/>
      <c r="Q6043" s="299">
        <v>350</v>
      </c>
      <c r="R6043" s="299"/>
      <c r="S6043" s="300">
        <v>40.57</v>
      </c>
      <c r="T6043" s="301"/>
      <c r="U6043" s="246"/>
    </row>
    <row r="6044" spans="1:21" x14ac:dyDescent="0.25">
      <c r="A6044" s="294" t="s">
        <v>12630</v>
      </c>
      <c r="B6044" t="s">
        <v>416</v>
      </c>
      <c r="C6044" t="s">
        <v>417</v>
      </c>
      <c r="D6044" t="s">
        <v>418</v>
      </c>
      <c r="E6044" t="s">
        <v>12631</v>
      </c>
      <c r="F6044" t="s">
        <v>119</v>
      </c>
      <c r="G6044" t="s">
        <v>97</v>
      </c>
      <c r="H6044" t="s">
        <v>833</v>
      </c>
      <c r="I6044" s="200">
        <v>840</v>
      </c>
      <c r="J6044" s="200"/>
      <c r="K6044" s="237">
        <v>114</v>
      </c>
      <c r="L6044" s="237"/>
      <c r="M6044" s="288">
        <v>7.37</v>
      </c>
      <c r="N6044" s="288"/>
      <c r="O6044" s="311">
        <v>840</v>
      </c>
      <c r="P6044" s="298"/>
      <c r="Q6044" s="299">
        <v>113.8</v>
      </c>
      <c r="R6044" s="299"/>
      <c r="S6044" s="300">
        <v>7.38</v>
      </c>
      <c r="T6044" s="301"/>
      <c r="U6044" s="246"/>
    </row>
    <row r="6045" spans="1:21" x14ac:dyDescent="0.25">
      <c r="A6045" s="294" t="s">
        <v>12632</v>
      </c>
      <c r="B6045" t="s">
        <v>416</v>
      </c>
      <c r="C6045" t="s">
        <v>417</v>
      </c>
      <c r="D6045" t="s">
        <v>418</v>
      </c>
      <c r="E6045" t="s">
        <v>12633</v>
      </c>
      <c r="F6045" t="s">
        <v>119</v>
      </c>
      <c r="G6045" t="s">
        <v>97</v>
      </c>
      <c r="H6045" t="s">
        <v>896</v>
      </c>
      <c r="I6045" s="200">
        <v>0</v>
      </c>
      <c r="J6045" s="200"/>
      <c r="K6045" s="237">
        <v>13.4</v>
      </c>
      <c r="L6045" s="237"/>
      <c r="M6045" s="288">
        <v>0</v>
      </c>
      <c r="N6045" s="288"/>
      <c r="O6045" s="311">
        <v>0</v>
      </c>
      <c r="P6045" s="298"/>
      <c r="Q6045" s="299">
        <v>13.4</v>
      </c>
      <c r="R6045" s="299"/>
      <c r="S6045" s="300">
        <v>0</v>
      </c>
      <c r="T6045" s="301"/>
      <c r="U6045" s="246"/>
    </row>
    <row r="6046" spans="1:21" x14ac:dyDescent="0.25">
      <c r="A6046" s="294" t="s">
        <v>12634</v>
      </c>
      <c r="B6046" t="s">
        <v>416</v>
      </c>
      <c r="C6046" t="s">
        <v>417</v>
      </c>
      <c r="D6046" t="s">
        <v>418</v>
      </c>
      <c r="E6046" t="s">
        <v>12635</v>
      </c>
      <c r="F6046" t="s">
        <v>119</v>
      </c>
      <c r="G6046" t="s">
        <v>97</v>
      </c>
      <c r="H6046" t="s">
        <v>833</v>
      </c>
      <c r="I6046" s="200">
        <v>46886</v>
      </c>
      <c r="J6046" s="200"/>
      <c r="K6046" s="237">
        <v>653.9</v>
      </c>
      <c r="L6046" s="237"/>
      <c r="M6046" s="288">
        <v>71.7</v>
      </c>
      <c r="N6046" s="288"/>
      <c r="O6046" s="311">
        <v>63304</v>
      </c>
      <c r="P6046" s="298"/>
      <c r="Q6046" s="299">
        <v>668.2</v>
      </c>
      <c r="R6046" s="299"/>
      <c r="S6046" s="300">
        <v>94.74</v>
      </c>
      <c r="T6046" s="301"/>
      <c r="U6046" s="246"/>
    </row>
    <row r="6047" spans="1:21" x14ac:dyDescent="0.25">
      <c r="A6047" s="294" t="s">
        <v>12636</v>
      </c>
      <c r="B6047" t="s">
        <v>416</v>
      </c>
      <c r="C6047" t="s">
        <v>417</v>
      </c>
      <c r="D6047" t="s">
        <v>418</v>
      </c>
      <c r="E6047" t="s">
        <v>12637</v>
      </c>
      <c r="F6047" t="s">
        <v>119</v>
      </c>
      <c r="G6047" t="s">
        <v>97</v>
      </c>
      <c r="H6047" t="s">
        <v>833</v>
      </c>
      <c r="I6047" s="200">
        <v>6023</v>
      </c>
      <c r="J6047" s="200"/>
      <c r="K6047" s="237">
        <v>110.6</v>
      </c>
      <c r="L6047" s="237"/>
      <c r="M6047" s="288">
        <v>54.46</v>
      </c>
      <c r="N6047" s="288"/>
      <c r="O6047" s="311">
        <v>6025</v>
      </c>
      <c r="P6047" s="298"/>
      <c r="Q6047" s="299">
        <v>112</v>
      </c>
      <c r="R6047" s="299"/>
      <c r="S6047" s="300">
        <v>53.79</v>
      </c>
      <c r="T6047" s="301"/>
      <c r="U6047" s="246"/>
    </row>
    <row r="6048" spans="1:21" x14ac:dyDescent="0.25">
      <c r="A6048" s="294" t="s">
        <v>12638</v>
      </c>
      <c r="B6048" t="s">
        <v>416</v>
      </c>
      <c r="C6048" t="s">
        <v>417</v>
      </c>
      <c r="D6048" t="s">
        <v>418</v>
      </c>
      <c r="E6048" t="s">
        <v>12639</v>
      </c>
      <c r="F6048" t="s">
        <v>119</v>
      </c>
      <c r="G6048" t="s">
        <v>97</v>
      </c>
      <c r="H6048" t="s">
        <v>833</v>
      </c>
      <c r="I6048" s="200">
        <v>9465</v>
      </c>
      <c r="J6048" s="200"/>
      <c r="K6048" s="237">
        <v>92.4</v>
      </c>
      <c r="L6048" s="237"/>
      <c r="M6048" s="288">
        <v>102.44</v>
      </c>
      <c r="N6048" s="288"/>
      <c r="O6048" s="311">
        <v>10030</v>
      </c>
      <c r="P6048" s="298"/>
      <c r="Q6048" s="299">
        <v>96</v>
      </c>
      <c r="R6048" s="299"/>
      <c r="S6048" s="300">
        <v>104.48</v>
      </c>
      <c r="T6048" s="301"/>
      <c r="U6048" s="246"/>
    </row>
    <row r="6049" spans="1:21" x14ac:dyDescent="0.25">
      <c r="A6049" s="294" t="s">
        <v>12640</v>
      </c>
      <c r="B6049" t="s">
        <v>416</v>
      </c>
      <c r="C6049" t="s">
        <v>417</v>
      </c>
      <c r="D6049" t="s">
        <v>418</v>
      </c>
      <c r="E6049" t="s">
        <v>12641</v>
      </c>
      <c r="F6049" t="s">
        <v>119</v>
      </c>
      <c r="G6049" t="s">
        <v>97</v>
      </c>
      <c r="H6049" t="s">
        <v>833</v>
      </c>
      <c r="I6049" s="200">
        <v>17900</v>
      </c>
      <c r="J6049" s="200"/>
      <c r="K6049" s="237">
        <v>317.3</v>
      </c>
      <c r="L6049" s="237"/>
      <c r="M6049" s="288">
        <v>56.41</v>
      </c>
      <c r="N6049" s="288"/>
      <c r="O6049" s="311">
        <v>18795</v>
      </c>
      <c r="P6049" s="298"/>
      <c r="Q6049" s="299">
        <v>321.2</v>
      </c>
      <c r="R6049" s="299"/>
      <c r="S6049" s="300">
        <v>58.51</v>
      </c>
      <c r="T6049" s="301"/>
      <c r="U6049" s="246"/>
    </row>
    <row r="6050" spans="1:21" x14ac:dyDescent="0.25">
      <c r="A6050" s="294" t="s">
        <v>12642</v>
      </c>
      <c r="B6050" t="s">
        <v>416</v>
      </c>
      <c r="C6050" t="s">
        <v>417</v>
      </c>
      <c r="D6050" t="s">
        <v>418</v>
      </c>
      <c r="E6050" t="s">
        <v>12643</v>
      </c>
      <c r="F6050" t="s">
        <v>119</v>
      </c>
      <c r="G6050" t="s">
        <v>97</v>
      </c>
      <c r="H6050" t="s">
        <v>833</v>
      </c>
      <c r="I6050" s="200">
        <v>151000</v>
      </c>
      <c r="J6050" s="200"/>
      <c r="K6050" s="237">
        <v>1779.1</v>
      </c>
      <c r="L6050" s="237"/>
      <c r="M6050" s="288">
        <v>84.87</v>
      </c>
      <c r="N6050" s="288"/>
      <c r="O6050" s="311">
        <v>148000</v>
      </c>
      <c r="P6050" s="298"/>
      <c r="Q6050" s="299">
        <v>1789</v>
      </c>
      <c r="R6050" s="299"/>
      <c r="S6050" s="300">
        <v>82.73</v>
      </c>
      <c r="T6050" s="301"/>
      <c r="U6050" s="246"/>
    </row>
    <row r="6051" spans="1:21" x14ac:dyDescent="0.25">
      <c r="A6051" s="294" t="s">
        <v>12644</v>
      </c>
      <c r="B6051" t="s">
        <v>416</v>
      </c>
      <c r="C6051" t="s">
        <v>417</v>
      </c>
      <c r="D6051" t="s">
        <v>418</v>
      </c>
      <c r="E6051" t="s">
        <v>12645</v>
      </c>
      <c r="F6051" t="s">
        <v>119</v>
      </c>
      <c r="G6051" t="s">
        <v>97</v>
      </c>
      <c r="H6051" t="s">
        <v>833</v>
      </c>
      <c r="I6051" s="200">
        <v>13390</v>
      </c>
      <c r="J6051" s="200"/>
      <c r="K6051" s="237">
        <v>501.2</v>
      </c>
      <c r="L6051" s="237"/>
      <c r="M6051" s="288">
        <v>26.72</v>
      </c>
      <c r="N6051" s="288"/>
      <c r="O6051" s="311">
        <v>13891</v>
      </c>
      <c r="P6051" s="298"/>
      <c r="Q6051" s="299">
        <v>504</v>
      </c>
      <c r="R6051" s="299"/>
      <c r="S6051" s="300">
        <v>27.56</v>
      </c>
      <c r="T6051" s="301"/>
      <c r="U6051" s="246"/>
    </row>
    <row r="6052" spans="1:21" x14ac:dyDescent="0.25">
      <c r="A6052" s="294" t="s">
        <v>12646</v>
      </c>
      <c r="B6052" t="s">
        <v>416</v>
      </c>
      <c r="C6052" t="s">
        <v>417</v>
      </c>
      <c r="D6052" t="s">
        <v>418</v>
      </c>
      <c r="E6052" t="s">
        <v>12647</v>
      </c>
      <c r="F6052" t="s">
        <v>119</v>
      </c>
      <c r="G6052" t="s">
        <v>97</v>
      </c>
      <c r="H6052" t="s">
        <v>833</v>
      </c>
      <c r="I6052" s="200">
        <v>506361</v>
      </c>
      <c r="J6052" s="200"/>
      <c r="K6052" s="237">
        <v>3778.7</v>
      </c>
      <c r="L6052" s="237"/>
      <c r="M6052" s="288">
        <v>134</v>
      </c>
      <c r="N6052" s="288"/>
      <c r="O6052" s="311">
        <v>519020</v>
      </c>
      <c r="P6052" s="298"/>
      <c r="Q6052" s="299">
        <v>3829.5</v>
      </c>
      <c r="R6052" s="299"/>
      <c r="S6052" s="300">
        <v>135.53</v>
      </c>
      <c r="T6052" s="301"/>
      <c r="U6052" s="246"/>
    </row>
    <row r="6053" spans="1:21" x14ac:dyDescent="0.25">
      <c r="A6053" s="294" t="s">
        <v>12648</v>
      </c>
      <c r="B6053" t="s">
        <v>416</v>
      </c>
      <c r="C6053" t="s">
        <v>417</v>
      </c>
      <c r="D6053" t="s">
        <v>418</v>
      </c>
      <c r="E6053" t="s">
        <v>12649</v>
      </c>
      <c r="F6053" t="s">
        <v>119</v>
      </c>
      <c r="G6053" t="s">
        <v>97</v>
      </c>
      <c r="H6053" t="s">
        <v>833</v>
      </c>
      <c r="I6053" s="200">
        <v>5749</v>
      </c>
      <c r="J6053" s="200"/>
      <c r="K6053" s="237">
        <v>93.5</v>
      </c>
      <c r="L6053" s="237"/>
      <c r="M6053" s="288">
        <v>61.49</v>
      </c>
      <c r="N6053" s="288"/>
      <c r="O6053" s="311">
        <v>5810</v>
      </c>
      <c r="P6053" s="298"/>
      <c r="Q6053" s="299">
        <v>94.5</v>
      </c>
      <c r="R6053" s="299"/>
      <c r="S6053" s="300">
        <v>61.48</v>
      </c>
      <c r="T6053" s="301"/>
      <c r="U6053" s="246"/>
    </row>
    <row r="6054" spans="1:21" x14ac:dyDescent="0.25">
      <c r="A6054" s="294" t="s">
        <v>12650</v>
      </c>
      <c r="B6054" t="s">
        <v>416</v>
      </c>
      <c r="C6054" t="s">
        <v>417</v>
      </c>
      <c r="D6054" t="s">
        <v>418</v>
      </c>
      <c r="E6054" t="s">
        <v>12651</v>
      </c>
      <c r="F6054" t="s">
        <v>119</v>
      </c>
      <c r="G6054" t="s">
        <v>97</v>
      </c>
      <c r="H6054" t="s">
        <v>833</v>
      </c>
      <c r="I6054" s="200">
        <v>10839</v>
      </c>
      <c r="J6054" s="200"/>
      <c r="K6054" s="237">
        <v>234.3</v>
      </c>
      <c r="L6054" s="237"/>
      <c r="M6054" s="288">
        <v>46.26</v>
      </c>
      <c r="N6054" s="288"/>
      <c r="O6054" s="311">
        <v>10909</v>
      </c>
      <c r="P6054" s="298"/>
      <c r="Q6054" s="299">
        <v>238</v>
      </c>
      <c r="R6054" s="299"/>
      <c r="S6054" s="300">
        <v>45.84</v>
      </c>
      <c r="T6054" s="301"/>
      <c r="U6054" s="246"/>
    </row>
    <row r="6055" spans="1:21" x14ac:dyDescent="0.25">
      <c r="A6055" s="294" t="s">
        <v>12652</v>
      </c>
      <c r="B6055" t="s">
        <v>416</v>
      </c>
      <c r="C6055" t="s">
        <v>417</v>
      </c>
      <c r="D6055" t="s">
        <v>418</v>
      </c>
      <c r="E6055" t="s">
        <v>12653</v>
      </c>
      <c r="F6055" t="s">
        <v>119</v>
      </c>
      <c r="G6055" t="s">
        <v>97</v>
      </c>
      <c r="H6055" t="s">
        <v>896</v>
      </c>
      <c r="I6055" s="200">
        <v>0</v>
      </c>
      <c r="J6055" s="200"/>
      <c r="K6055" s="237">
        <v>26.6</v>
      </c>
      <c r="L6055" s="237"/>
      <c r="M6055" s="288">
        <v>0</v>
      </c>
      <c r="N6055" s="288"/>
      <c r="O6055" s="311">
        <v>0</v>
      </c>
      <c r="P6055" s="298"/>
      <c r="Q6055" s="299">
        <v>26.3</v>
      </c>
      <c r="R6055" s="299"/>
      <c r="S6055" s="300">
        <v>0</v>
      </c>
      <c r="T6055" s="301"/>
      <c r="U6055" s="246"/>
    </row>
    <row r="6056" spans="1:21" x14ac:dyDescent="0.25">
      <c r="A6056" s="294" t="s">
        <v>12654</v>
      </c>
      <c r="B6056" t="s">
        <v>416</v>
      </c>
      <c r="C6056" t="s">
        <v>417</v>
      </c>
      <c r="D6056" t="s">
        <v>418</v>
      </c>
      <c r="E6056" t="s">
        <v>12655</v>
      </c>
      <c r="F6056" t="s">
        <v>119</v>
      </c>
      <c r="G6056" t="s">
        <v>97</v>
      </c>
      <c r="H6056" t="s">
        <v>833</v>
      </c>
      <c r="I6056" s="200">
        <v>12500</v>
      </c>
      <c r="J6056" s="200"/>
      <c r="K6056" s="237">
        <v>285</v>
      </c>
      <c r="L6056" s="237"/>
      <c r="M6056" s="288">
        <v>43.86</v>
      </c>
      <c r="N6056" s="288"/>
      <c r="O6056" s="311">
        <v>12500</v>
      </c>
      <c r="P6056" s="298"/>
      <c r="Q6056" s="299">
        <v>283.2</v>
      </c>
      <c r="R6056" s="299"/>
      <c r="S6056" s="300">
        <v>44.14</v>
      </c>
      <c r="T6056" s="301"/>
      <c r="U6056" s="246"/>
    </row>
    <row r="6057" spans="1:21" x14ac:dyDescent="0.25">
      <c r="A6057" s="294" t="s">
        <v>12656</v>
      </c>
      <c r="B6057" t="s">
        <v>416</v>
      </c>
      <c r="C6057" t="s">
        <v>417</v>
      </c>
      <c r="D6057" t="s">
        <v>418</v>
      </c>
      <c r="E6057" t="s">
        <v>12657</v>
      </c>
      <c r="F6057" t="s">
        <v>119</v>
      </c>
      <c r="G6057" t="s">
        <v>97</v>
      </c>
      <c r="H6057" t="s">
        <v>833</v>
      </c>
      <c r="I6057" s="200">
        <v>34640</v>
      </c>
      <c r="J6057" s="200"/>
      <c r="K6057" s="237">
        <v>869.1</v>
      </c>
      <c r="L6057" s="237"/>
      <c r="M6057" s="288">
        <v>39.86</v>
      </c>
      <c r="N6057" s="288"/>
      <c r="O6057" s="311">
        <v>35658</v>
      </c>
      <c r="P6057" s="298"/>
      <c r="Q6057" s="299">
        <v>893.1</v>
      </c>
      <c r="R6057" s="299"/>
      <c r="S6057" s="300">
        <v>39.93</v>
      </c>
      <c r="T6057" s="301"/>
      <c r="U6057" s="246"/>
    </row>
    <row r="6058" spans="1:21" x14ac:dyDescent="0.25">
      <c r="A6058" s="294" t="s">
        <v>12658</v>
      </c>
      <c r="B6058" t="s">
        <v>416</v>
      </c>
      <c r="C6058" t="s">
        <v>417</v>
      </c>
      <c r="D6058" t="s">
        <v>418</v>
      </c>
      <c r="E6058" t="s">
        <v>12659</v>
      </c>
      <c r="F6058" t="s">
        <v>119</v>
      </c>
      <c r="G6058" t="s">
        <v>97</v>
      </c>
      <c r="H6058" t="s">
        <v>833</v>
      </c>
      <c r="I6058" s="200">
        <v>40000</v>
      </c>
      <c r="J6058" s="200"/>
      <c r="K6058" s="237">
        <v>716.5</v>
      </c>
      <c r="L6058" s="237"/>
      <c r="M6058" s="288">
        <v>55.83</v>
      </c>
      <c r="N6058" s="288"/>
      <c r="O6058" s="311">
        <v>40000</v>
      </c>
      <c r="P6058" s="298"/>
      <c r="Q6058" s="299">
        <v>728.3</v>
      </c>
      <c r="R6058" s="299"/>
      <c r="S6058" s="300">
        <v>54.92</v>
      </c>
      <c r="T6058" s="301"/>
      <c r="U6058" s="246"/>
    </row>
    <row r="6059" spans="1:21" x14ac:dyDescent="0.25">
      <c r="A6059" s="294" t="s">
        <v>12660</v>
      </c>
      <c r="B6059" t="s">
        <v>416</v>
      </c>
      <c r="C6059" t="s">
        <v>417</v>
      </c>
      <c r="D6059" t="s">
        <v>418</v>
      </c>
      <c r="E6059" t="s">
        <v>12661</v>
      </c>
      <c r="F6059" t="s">
        <v>119</v>
      </c>
      <c r="G6059" t="s">
        <v>97</v>
      </c>
      <c r="H6059" t="s">
        <v>833</v>
      </c>
      <c r="I6059" s="200">
        <v>8084</v>
      </c>
      <c r="J6059" s="200"/>
      <c r="K6059" s="237">
        <v>183.8</v>
      </c>
      <c r="L6059" s="237"/>
      <c r="M6059" s="288">
        <v>43.98</v>
      </c>
      <c r="N6059" s="288"/>
      <c r="O6059" s="311">
        <v>8685</v>
      </c>
      <c r="P6059" s="298"/>
      <c r="Q6059" s="299">
        <v>187.4</v>
      </c>
      <c r="R6059" s="299"/>
      <c r="S6059" s="300">
        <v>46.34</v>
      </c>
      <c r="T6059" s="301"/>
      <c r="U6059" s="246"/>
    </row>
    <row r="6060" spans="1:21" x14ac:dyDescent="0.25">
      <c r="A6060" s="294" t="s">
        <v>12662</v>
      </c>
      <c r="B6060" t="s">
        <v>416</v>
      </c>
      <c r="C6060" t="s">
        <v>417</v>
      </c>
      <c r="D6060" t="s">
        <v>418</v>
      </c>
      <c r="E6060" t="s">
        <v>12663</v>
      </c>
      <c r="F6060" t="s">
        <v>119</v>
      </c>
      <c r="G6060" t="s">
        <v>97</v>
      </c>
      <c r="H6060" t="s">
        <v>833</v>
      </c>
      <c r="I6060" s="200">
        <v>3350</v>
      </c>
      <c r="J6060" s="200"/>
      <c r="K6060" s="237">
        <v>80.2</v>
      </c>
      <c r="L6060" s="237"/>
      <c r="M6060" s="288">
        <v>41.77</v>
      </c>
      <c r="N6060" s="288"/>
      <c r="O6060" s="311">
        <v>3500</v>
      </c>
      <c r="P6060" s="298"/>
      <c r="Q6060" s="299">
        <v>80.5</v>
      </c>
      <c r="R6060" s="299"/>
      <c r="S6060" s="300">
        <v>43.48</v>
      </c>
      <c r="T6060" s="301"/>
      <c r="U6060" s="246"/>
    </row>
    <row r="6061" spans="1:21" x14ac:dyDescent="0.25">
      <c r="A6061" s="294" t="s">
        <v>12664</v>
      </c>
      <c r="B6061" t="s">
        <v>416</v>
      </c>
      <c r="C6061" t="s">
        <v>417</v>
      </c>
      <c r="D6061" t="s">
        <v>418</v>
      </c>
      <c r="E6061" t="s">
        <v>2077</v>
      </c>
      <c r="F6061" t="s">
        <v>119</v>
      </c>
      <c r="G6061" t="s">
        <v>97</v>
      </c>
      <c r="H6061" t="s">
        <v>896</v>
      </c>
      <c r="I6061" s="200">
        <v>0</v>
      </c>
      <c r="J6061" s="200"/>
      <c r="K6061" s="237">
        <v>24.1</v>
      </c>
      <c r="L6061" s="237"/>
      <c r="M6061" s="288">
        <v>0</v>
      </c>
      <c r="N6061" s="288"/>
      <c r="O6061" s="311">
        <v>0</v>
      </c>
      <c r="P6061" s="298"/>
      <c r="Q6061" s="299">
        <v>25.3</v>
      </c>
      <c r="R6061" s="299"/>
      <c r="S6061" s="300">
        <v>0</v>
      </c>
      <c r="T6061" s="301"/>
      <c r="U6061" s="246"/>
    </row>
    <row r="6062" spans="1:21" x14ac:dyDescent="0.25">
      <c r="A6062" s="294" t="s">
        <v>12665</v>
      </c>
      <c r="B6062" t="s">
        <v>416</v>
      </c>
      <c r="C6062" t="s">
        <v>417</v>
      </c>
      <c r="D6062" t="s">
        <v>418</v>
      </c>
      <c r="E6062" t="s">
        <v>12666</v>
      </c>
      <c r="F6062" t="s">
        <v>119</v>
      </c>
      <c r="G6062" t="s">
        <v>97</v>
      </c>
      <c r="H6062" t="s">
        <v>896</v>
      </c>
      <c r="I6062" s="200">
        <v>0</v>
      </c>
      <c r="J6062" s="200"/>
      <c r="K6062" s="237">
        <v>38.6</v>
      </c>
      <c r="L6062" s="237"/>
      <c r="M6062" s="288">
        <v>0</v>
      </c>
      <c r="N6062" s="288"/>
      <c r="O6062" s="311">
        <v>0</v>
      </c>
      <c r="P6062" s="298"/>
      <c r="Q6062" s="299">
        <v>37.6</v>
      </c>
      <c r="R6062" s="299"/>
      <c r="S6062" s="300">
        <v>0</v>
      </c>
      <c r="T6062" s="301"/>
      <c r="U6062" s="246"/>
    </row>
    <row r="6063" spans="1:21" x14ac:dyDescent="0.25">
      <c r="A6063" s="294" t="s">
        <v>12667</v>
      </c>
      <c r="B6063" t="s">
        <v>416</v>
      </c>
      <c r="C6063" t="s">
        <v>417</v>
      </c>
      <c r="D6063" t="s">
        <v>418</v>
      </c>
      <c r="E6063" t="s">
        <v>12668</v>
      </c>
      <c r="F6063" t="s">
        <v>119</v>
      </c>
      <c r="G6063" t="s">
        <v>97</v>
      </c>
      <c r="H6063" t="s">
        <v>833</v>
      </c>
      <c r="I6063" s="200">
        <v>17900</v>
      </c>
      <c r="J6063" s="200"/>
      <c r="K6063" s="237">
        <v>487.1</v>
      </c>
      <c r="L6063" s="237"/>
      <c r="M6063" s="288">
        <v>36.75</v>
      </c>
      <c r="N6063" s="288"/>
      <c r="O6063" s="311">
        <v>23550</v>
      </c>
      <c r="P6063" s="298"/>
      <c r="Q6063" s="299">
        <v>494.7</v>
      </c>
      <c r="R6063" s="299"/>
      <c r="S6063" s="300">
        <v>47.6</v>
      </c>
      <c r="T6063" s="301"/>
      <c r="U6063" s="246"/>
    </row>
    <row r="6064" spans="1:21" x14ac:dyDescent="0.25">
      <c r="A6064" s="294" t="s">
        <v>12669</v>
      </c>
      <c r="B6064" t="s">
        <v>416</v>
      </c>
      <c r="C6064" t="s">
        <v>417</v>
      </c>
      <c r="D6064" t="s">
        <v>418</v>
      </c>
      <c r="E6064" t="s">
        <v>12670</v>
      </c>
      <c r="F6064" t="s">
        <v>119</v>
      </c>
      <c r="G6064" t="s">
        <v>97</v>
      </c>
      <c r="H6064" t="s">
        <v>833</v>
      </c>
      <c r="I6064" s="200">
        <v>15005</v>
      </c>
      <c r="J6064" s="200"/>
      <c r="K6064" s="237">
        <v>347.9</v>
      </c>
      <c r="L6064" s="237"/>
      <c r="M6064" s="288">
        <v>43.13</v>
      </c>
      <c r="N6064" s="288"/>
      <c r="O6064" s="311">
        <v>17483</v>
      </c>
      <c r="P6064" s="298"/>
      <c r="Q6064" s="299">
        <v>345.1</v>
      </c>
      <c r="R6064" s="299"/>
      <c r="S6064" s="300">
        <v>50.66</v>
      </c>
      <c r="T6064" s="301"/>
      <c r="U6064" s="246"/>
    </row>
    <row r="6065" spans="1:21" x14ac:dyDescent="0.25">
      <c r="A6065" s="294" t="s">
        <v>12671</v>
      </c>
      <c r="B6065" t="s">
        <v>416</v>
      </c>
      <c r="C6065" t="s">
        <v>417</v>
      </c>
      <c r="D6065" t="s">
        <v>418</v>
      </c>
      <c r="E6065" t="s">
        <v>11200</v>
      </c>
      <c r="F6065" t="s">
        <v>119</v>
      </c>
      <c r="G6065" t="s">
        <v>97</v>
      </c>
      <c r="H6065" t="s">
        <v>833</v>
      </c>
      <c r="I6065" s="200">
        <v>20251</v>
      </c>
      <c r="J6065" s="200"/>
      <c r="K6065" s="237">
        <v>694.2</v>
      </c>
      <c r="L6065" s="237"/>
      <c r="M6065" s="288">
        <v>29.17</v>
      </c>
      <c r="N6065" s="288"/>
      <c r="O6065" s="311">
        <v>20865</v>
      </c>
      <c r="P6065" s="298"/>
      <c r="Q6065" s="299">
        <v>715.3</v>
      </c>
      <c r="R6065" s="299"/>
      <c r="S6065" s="300">
        <v>29.17</v>
      </c>
      <c r="T6065" s="301"/>
      <c r="U6065" s="246"/>
    </row>
    <row r="6066" spans="1:21" x14ac:dyDescent="0.25">
      <c r="A6066" s="294" t="s">
        <v>12672</v>
      </c>
      <c r="B6066" t="s">
        <v>416</v>
      </c>
      <c r="C6066" t="s">
        <v>417</v>
      </c>
      <c r="D6066" t="s">
        <v>418</v>
      </c>
      <c r="E6066" t="s">
        <v>12673</v>
      </c>
      <c r="F6066" t="s">
        <v>119</v>
      </c>
      <c r="G6066" t="s">
        <v>97</v>
      </c>
      <c r="H6066" t="s">
        <v>833</v>
      </c>
      <c r="I6066" s="200">
        <v>6000</v>
      </c>
      <c r="J6066" s="200"/>
      <c r="K6066" s="237">
        <v>178.3</v>
      </c>
      <c r="L6066" s="237"/>
      <c r="M6066" s="288">
        <v>33.65</v>
      </c>
      <c r="N6066" s="288"/>
      <c r="O6066" s="311">
        <v>6000</v>
      </c>
      <c r="P6066" s="298"/>
      <c r="Q6066" s="299">
        <v>187.9</v>
      </c>
      <c r="R6066" s="299"/>
      <c r="S6066" s="300">
        <v>31.93</v>
      </c>
      <c r="T6066" s="301"/>
      <c r="U6066" s="246"/>
    </row>
    <row r="6067" spans="1:21" x14ac:dyDescent="0.25">
      <c r="A6067" s="294" t="s">
        <v>12674</v>
      </c>
      <c r="B6067" t="s">
        <v>416</v>
      </c>
      <c r="C6067" t="s">
        <v>417</v>
      </c>
      <c r="D6067" t="s">
        <v>418</v>
      </c>
      <c r="E6067" t="s">
        <v>12675</v>
      </c>
      <c r="F6067" t="s">
        <v>119</v>
      </c>
      <c r="G6067" t="s">
        <v>97</v>
      </c>
      <c r="H6067" t="s">
        <v>833</v>
      </c>
      <c r="I6067" s="200">
        <v>115717</v>
      </c>
      <c r="J6067" s="200"/>
      <c r="K6067" s="237">
        <v>1915.6</v>
      </c>
      <c r="L6067" s="237"/>
      <c r="M6067" s="288">
        <v>60.41</v>
      </c>
      <c r="N6067" s="288"/>
      <c r="O6067" s="311">
        <v>129079</v>
      </c>
      <c r="P6067" s="298"/>
      <c r="Q6067" s="299">
        <v>1942.5</v>
      </c>
      <c r="R6067" s="299"/>
      <c r="S6067" s="300">
        <v>66.45</v>
      </c>
      <c r="T6067" s="301"/>
      <c r="U6067" s="246"/>
    </row>
    <row r="6068" spans="1:21" x14ac:dyDescent="0.25">
      <c r="A6068" s="294" t="s">
        <v>12676</v>
      </c>
      <c r="B6068" t="s">
        <v>416</v>
      </c>
      <c r="C6068" t="s">
        <v>417</v>
      </c>
      <c r="D6068" t="s">
        <v>418</v>
      </c>
      <c r="E6068" t="s">
        <v>12677</v>
      </c>
      <c r="F6068" t="s">
        <v>119</v>
      </c>
      <c r="G6068" t="s">
        <v>97</v>
      </c>
      <c r="H6068" t="s">
        <v>833</v>
      </c>
      <c r="I6068" s="200">
        <v>26237</v>
      </c>
      <c r="J6068" s="200"/>
      <c r="K6068" s="237">
        <v>421.6</v>
      </c>
      <c r="L6068" s="237"/>
      <c r="M6068" s="288">
        <v>62.23</v>
      </c>
      <c r="N6068" s="288"/>
      <c r="O6068" s="311">
        <v>27025</v>
      </c>
      <c r="P6068" s="298"/>
      <c r="Q6068" s="299">
        <v>431</v>
      </c>
      <c r="R6068" s="299"/>
      <c r="S6068" s="300">
        <v>62.7</v>
      </c>
      <c r="T6068" s="301"/>
      <c r="U6068" s="246"/>
    </row>
    <row r="6069" spans="1:21" x14ac:dyDescent="0.25">
      <c r="A6069" s="294" t="s">
        <v>12678</v>
      </c>
      <c r="B6069" t="s">
        <v>416</v>
      </c>
      <c r="C6069" t="s">
        <v>417</v>
      </c>
      <c r="D6069" t="s">
        <v>418</v>
      </c>
      <c r="E6069" t="s">
        <v>12679</v>
      </c>
      <c r="F6069" t="s">
        <v>119</v>
      </c>
      <c r="G6069" t="s">
        <v>97</v>
      </c>
      <c r="H6069" t="s">
        <v>833</v>
      </c>
      <c r="I6069" s="200">
        <v>4814</v>
      </c>
      <c r="J6069" s="200"/>
      <c r="K6069" s="237">
        <v>128.4</v>
      </c>
      <c r="L6069" s="237"/>
      <c r="M6069" s="288">
        <v>37.49</v>
      </c>
      <c r="N6069" s="288"/>
      <c r="O6069" s="311">
        <v>4920</v>
      </c>
      <c r="P6069" s="298"/>
      <c r="Q6069" s="299">
        <v>133.19999999999999</v>
      </c>
      <c r="R6069" s="299"/>
      <c r="S6069" s="300">
        <v>36.94</v>
      </c>
      <c r="T6069" s="301"/>
      <c r="U6069" s="246"/>
    </row>
    <row r="6070" spans="1:21" x14ac:dyDescent="0.25">
      <c r="A6070" s="294" t="s">
        <v>12680</v>
      </c>
      <c r="B6070" t="s">
        <v>416</v>
      </c>
      <c r="C6070" t="s">
        <v>417</v>
      </c>
      <c r="D6070" t="s">
        <v>418</v>
      </c>
      <c r="E6070" t="s">
        <v>12681</v>
      </c>
      <c r="F6070" t="s">
        <v>119</v>
      </c>
      <c r="G6070" t="s">
        <v>97</v>
      </c>
      <c r="H6070" t="s">
        <v>833</v>
      </c>
      <c r="I6070" s="200">
        <v>17523</v>
      </c>
      <c r="J6070" s="200"/>
      <c r="K6070" s="237">
        <v>371.9</v>
      </c>
      <c r="L6070" s="237"/>
      <c r="M6070" s="288">
        <v>47.12</v>
      </c>
      <c r="N6070" s="288"/>
      <c r="O6070" s="311">
        <v>21553</v>
      </c>
      <c r="P6070" s="298"/>
      <c r="Q6070" s="299">
        <v>383.3</v>
      </c>
      <c r="R6070" s="299"/>
      <c r="S6070" s="300">
        <v>56.23</v>
      </c>
      <c r="T6070" s="301"/>
      <c r="U6070" s="246"/>
    </row>
    <row r="6071" spans="1:21" x14ac:dyDescent="0.25">
      <c r="A6071" s="294" t="s">
        <v>12682</v>
      </c>
      <c r="B6071" t="s">
        <v>416</v>
      </c>
      <c r="C6071" t="s">
        <v>417</v>
      </c>
      <c r="D6071" t="s">
        <v>418</v>
      </c>
      <c r="E6071" t="s">
        <v>12683</v>
      </c>
      <c r="F6071" t="s">
        <v>119</v>
      </c>
      <c r="G6071" t="s">
        <v>97</v>
      </c>
      <c r="H6071" t="s">
        <v>896</v>
      </c>
      <c r="I6071" s="200">
        <v>0</v>
      </c>
      <c r="J6071" s="200"/>
      <c r="K6071" s="237">
        <v>229.9</v>
      </c>
      <c r="L6071" s="237"/>
      <c r="M6071" s="288">
        <v>0</v>
      </c>
      <c r="N6071" s="288"/>
      <c r="O6071" s="311">
        <v>0</v>
      </c>
      <c r="P6071" s="298"/>
      <c r="Q6071" s="299">
        <v>228.6</v>
      </c>
      <c r="R6071" s="299"/>
      <c r="S6071" s="300">
        <v>0</v>
      </c>
      <c r="T6071" s="301"/>
      <c r="U6071" s="246"/>
    </row>
    <row r="6072" spans="1:21" x14ac:dyDescent="0.25">
      <c r="A6072" s="294" t="s">
        <v>12684</v>
      </c>
      <c r="B6072" t="s">
        <v>416</v>
      </c>
      <c r="C6072" t="s">
        <v>417</v>
      </c>
      <c r="D6072" t="s">
        <v>418</v>
      </c>
      <c r="E6072" t="s">
        <v>7860</v>
      </c>
      <c r="F6072" t="s">
        <v>119</v>
      </c>
      <c r="G6072" t="s">
        <v>97</v>
      </c>
      <c r="H6072" t="s">
        <v>833</v>
      </c>
      <c r="I6072" s="200">
        <v>550</v>
      </c>
      <c r="J6072" s="200"/>
      <c r="K6072" s="237">
        <v>31.5</v>
      </c>
      <c r="L6072" s="237"/>
      <c r="M6072" s="288">
        <v>17.46</v>
      </c>
      <c r="N6072" s="288"/>
      <c r="O6072" s="311">
        <v>500</v>
      </c>
      <c r="P6072" s="298"/>
      <c r="Q6072" s="299">
        <v>32.4</v>
      </c>
      <c r="R6072" s="299"/>
      <c r="S6072" s="300">
        <v>15.43</v>
      </c>
      <c r="T6072" s="301"/>
      <c r="U6072" s="246"/>
    </row>
    <row r="6073" spans="1:21" x14ac:dyDescent="0.25">
      <c r="A6073" s="294" t="s">
        <v>12685</v>
      </c>
      <c r="B6073" t="s">
        <v>416</v>
      </c>
      <c r="C6073" t="s">
        <v>417</v>
      </c>
      <c r="D6073" t="s">
        <v>418</v>
      </c>
      <c r="E6073" t="s">
        <v>12686</v>
      </c>
      <c r="F6073" t="s">
        <v>119</v>
      </c>
      <c r="G6073" t="s">
        <v>97</v>
      </c>
      <c r="H6073" t="s">
        <v>833</v>
      </c>
      <c r="I6073" s="200">
        <v>160827</v>
      </c>
      <c r="J6073" s="200"/>
      <c r="K6073" s="237">
        <v>2017</v>
      </c>
      <c r="L6073" s="237"/>
      <c r="M6073" s="288">
        <v>79.739999999999995</v>
      </c>
      <c r="N6073" s="288"/>
      <c r="O6073" s="311">
        <v>180000</v>
      </c>
      <c r="P6073" s="298"/>
      <c r="Q6073" s="299">
        <v>2077.8000000000002</v>
      </c>
      <c r="R6073" s="299"/>
      <c r="S6073" s="300">
        <v>86.63</v>
      </c>
      <c r="T6073" s="301"/>
      <c r="U6073" s="246"/>
    </row>
    <row r="6074" spans="1:21" x14ac:dyDescent="0.25">
      <c r="A6074" s="294" t="s">
        <v>12687</v>
      </c>
      <c r="B6074" t="s">
        <v>416</v>
      </c>
      <c r="C6074" t="s">
        <v>417</v>
      </c>
      <c r="D6074" t="s">
        <v>418</v>
      </c>
      <c r="E6074" t="s">
        <v>12688</v>
      </c>
      <c r="F6074" t="s">
        <v>119</v>
      </c>
      <c r="G6074" t="s">
        <v>97</v>
      </c>
      <c r="H6074" t="s">
        <v>833</v>
      </c>
      <c r="I6074" s="200">
        <v>12000</v>
      </c>
      <c r="J6074" s="200"/>
      <c r="K6074" s="237">
        <v>314.8</v>
      </c>
      <c r="L6074" s="237"/>
      <c r="M6074" s="288">
        <v>38.119999999999997</v>
      </c>
      <c r="N6074" s="288"/>
      <c r="O6074" s="311">
        <v>12000</v>
      </c>
      <c r="P6074" s="298"/>
      <c r="Q6074" s="299">
        <v>319</v>
      </c>
      <c r="R6074" s="299"/>
      <c r="S6074" s="300">
        <v>37.619999999999997</v>
      </c>
      <c r="T6074" s="301"/>
      <c r="U6074" s="246"/>
    </row>
    <row r="6075" spans="1:21" x14ac:dyDescent="0.25">
      <c r="A6075" s="294" t="s">
        <v>12689</v>
      </c>
      <c r="B6075" t="s">
        <v>416</v>
      </c>
      <c r="C6075" t="s">
        <v>417</v>
      </c>
      <c r="D6075" t="s">
        <v>418</v>
      </c>
      <c r="E6075" t="s">
        <v>12690</v>
      </c>
      <c r="F6075" t="s">
        <v>119</v>
      </c>
      <c r="G6075" t="s">
        <v>97</v>
      </c>
      <c r="H6075" t="s">
        <v>833</v>
      </c>
      <c r="I6075" s="200">
        <v>11794</v>
      </c>
      <c r="J6075" s="200"/>
      <c r="K6075" s="237">
        <v>272.7</v>
      </c>
      <c r="L6075" s="237"/>
      <c r="M6075" s="288">
        <v>43.25</v>
      </c>
      <c r="N6075" s="288"/>
      <c r="O6075" s="311">
        <v>12030</v>
      </c>
      <c r="P6075" s="298"/>
      <c r="Q6075" s="299">
        <v>275.60000000000002</v>
      </c>
      <c r="R6075" s="299"/>
      <c r="S6075" s="300">
        <v>43.65</v>
      </c>
      <c r="T6075" s="301"/>
      <c r="U6075" s="246"/>
    </row>
    <row r="6076" spans="1:21" x14ac:dyDescent="0.25">
      <c r="A6076" s="294" t="s">
        <v>12691</v>
      </c>
      <c r="B6076" t="s">
        <v>416</v>
      </c>
      <c r="C6076" t="s">
        <v>417</v>
      </c>
      <c r="D6076" t="s">
        <v>418</v>
      </c>
      <c r="E6076" t="s">
        <v>12692</v>
      </c>
      <c r="F6076" t="s">
        <v>119</v>
      </c>
      <c r="G6076" t="s">
        <v>97</v>
      </c>
      <c r="H6076" t="s">
        <v>833</v>
      </c>
      <c r="I6076" s="200">
        <v>800</v>
      </c>
      <c r="J6076" s="200"/>
      <c r="K6076" s="237">
        <v>39.1</v>
      </c>
      <c r="L6076" s="237"/>
      <c r="M6076" s="288">
        <v>20.46</v>
      </c>
      <c r="N6076" s="288"/>
      <c r="O6076" s="311">
        <v>750</v>
      </c>
      <c r="P6076" s="298"/>
      <c r="Q6076" s="299">
        <v>43.8</v>
      </c>
      <c r="R6076" s="299"/>
      <c r="S6076" s="300">
        <v>17.12</v>
      </c>
      <c r="T6076" s="301"/>
      <c r="U6076" s="246"/>
    </row>
    <row r="6077" spans="1:21" x14ac:dyDescent="0.25">
      <c r="A6077" s="294" t="s">
        <v>12693</v>
      </c>
      <c r="B6077" t="s">
        <v>416</v>
      </c>
      <c r="C6077" t="s">
        <v>417</v>
      </c>
      <c r="D6077" t="s">
        <v>418</v>
      </c>
      <c r="E6077" t="s">
        <v>12694</v>
      </c>
      <c r="F6077" t="s">
        <v>119</v>
      </c>
      <c r="G6077" t="s">
        <v>97</v>
      </c>
      <c r="H6077" t="s">
        <v>833</v>
      </c>
      <c r="I6077" s="200">
        <v>45423</v>
      </c>
      <c r="J6077" s="200"/>
      <c r="K6077" s="237">
        <v>779.5</v>
      </c>
      <c r="L6077" s="237"/>
      <c r="M6077" s="288">
        <v>58.27</v>
      </c>
      <c r="N6077" s="288"/>
      <c r="O6077" s="311">
        <v>49769</v>
      </c>
      <c r="P6077" s="298"/>
      <c r="Q6077" s="299">
        <v>783.4</v>
      </c>
      <c r="R6077" s="299"/>
      <c r="S6077" s="300">
        <v>63.53</v>
      </c>
      <c r="T6077" s="301"/>
      <c r="U6077" s="246"/>
    </row>
    <row r="6078" spans="1:21" x14ac:dyDescent="0.25">
      <c r="A6078" s="294" t="s">
        <v>12695</v>
      </c>
      <c r="B6078" t="s">
        <v>416</v>
      </c>
      <c r="C6078" t="s">
        <v>417</v>
      </c>
      <c r="D6078" t="s">
        <v>418</v>
      </c>
      <c r="E6078" t="s">
        <v>12696</v>
      </c>
      <c r="F6078" t="s">
        <v>119</v>
      </c>
      <c r="G6078" t="s">
        <v>97</v>
      </c>
      <c r="H6078" t="s">
        <v>833</v>
      </c>
      <c r="I6078" s="200">
        <v>26219</v>
      </c>
      <c r="J6078" s="200"/>
      <c r="K6078" s="237">
        <v>399.2</v>
      </c>
      <c r="L6078" s="237"/>
      <c r="M6078" s="288">
        <v>65.680000000000007</v>
      </c>
      <c r="N6078" s="288"/>
      <c r="O6078" s="311">
        <v>28584</v>
      </c>
      <c r="P6078" s="298"/>
      <c r="Q6078" s="299">
        <v>414.5</v>
      </c>
      <c r="R6078" s="299"/>
      <c r="S6078" s="300">
        <v>68.959999999999994</v>
      </c>
      <c r="T6078" s="301"/>
      <c r="U6078" s="246"/>
    </row>
    <row r="6079" spans="1:21" x14ac:dyDescent="0.25">
      <c r="A6079" s="294" t="s">
        <v>12697</v>
      </c>
      <c r="B6079" t="s">
        <v>416</v>
      </c>
      <c r="C6079" t="s">
        <v>417</v>
      </c>
      <c r="D6079" t="s">
        <v>418</v>
      </c>
      <c r="E6079" t="s">
        <v>12698</v>
      </c>
      <c r="F6079" t="s">
        <v>119</v>
      </c>
      <c r="G6079" t="s">
        <v>97</v>
      </c>
      <c r="H6079" t="s">
        <v>833</v>
      </c>
      <c r="I6079" s="200">
        <v>53347</v>
      </c>
      <c r="J6079" s="200"/>
      <c r="K6079" s="237">
        <v>492.2</v>
      </c>
      <c r="L6079" s="237"/>
      <c r="M6079" s="288">
        <v>108.38</v>
      </c>
      <c r="N6079" s="288"/>
      <c r="O6079" s="311">
        <v>56014</v>
      </c>
      <c r="P6079" s="298"/>
      <c r="Q6079" s="299">
        <v>498.8</v>
      </c>
      <c r="R6079" s="299"/>
      <c r="S6079" s="300">
        <v>112.3</v>
      </c>
      <c r="T6079" s="301"/>
      <c r="U6079" s="246"/>
    </row>
    <row r="6080" spans="1:21" x14ac:dyDescent="0.25">
      <c r="A6080" s="294" t="s">
        <v>12699</v>
      </c>
      <c r="B6080" t="s">
        <v>416</v>
      </c>
      <c r="C6080" t="s">
        <v>417</v>
      </c>
      <c r="D6080" t="s">
        <v>418</v>
      </c>
      <c r="E6080" t="s">
        <v>3985</v>
      </c>
      <c r="F6080" t="s">
        <v>119</v>
      </c>
      <c r="G6080" t="s">
        <v>97</v>
      </c>
      <c r="H6080" t="s">
        <v>833</v>
      </c>
      <c r="I6080" s="200">
        <v>22117</v>
      </c>
      <c r="J6080" s="200"/>
      <c r="K6080" s="237">
        <v>564.5</v>
      </c>
      <c r="L6080" s="237"/>
      <c r="M6080" s="288">
        <v>39.18</v>
      </c>
      <c r="N6080" s="288"/>
      <c r="O6080" s="311">
        <v>22891</v>
      </c>
      <c r="P6080" s="298"/>
      <c r="Q6080" s="299">
        <v>569.1</v>
      </c>
      <c r="R6080" s="299"/>
      <c r="S6080" s="300">
        <v>40.22</v>
      </c>
      <c r="T6080" s="301"/>
      <c r="U6080" s="246"/>
    </row>
    <row r="6081" spans="1:21" x14ac:dyDescent="0.25">
      <c r="A6081" s="294" t="s">
        <v>12700</v>
      </c>
      <c r="B6081" t="s">
        <v>416</v>
      </c>
      <c r="C6081" t="s">
        <v>417</v>
      </c>
      <c r="D6081" t="s">
        <v>418</v>
      </c>
      <c r="E6081" t="s">
        <v>12701</v>
      </c>
      <c r="F6081" t="s">
        <v>119</v>
      </c>
      <c r="G6081" t="s">
        <v>97</v>
      </c>
      <c r="H6081" t="s">
        <v>833</v>
      </c>
      <c r="I6081" s="200">
        <v>6420</v>
      </c>
      <c r="J6081" s="200"/>
      <c r="K6081" s="237">
        <v>141</v>
      </c>
      <c r="L6081" s="237"/>
      <c r="M6081" s="288">
        <v>45.53</v>
      </c>
      <c r="N6081" s="288"/>
      <c r="O6081" s="311">
        <v>6430</v>
      </c>
      <c r="P6081" s="298"/>
      <c r="Q6081" s="299">
        <v>144.69999999999999</v>
      </c>
      <c r="R6081" s="299"/>
      <c r="S6081" s="300">
        <v>44.44</v>
      </c>
      <c r="T6081" s="301"/>
      <c r="U6081" s="246"/>
    </row>
    <row r="6082" spans="1:21" x14ac:dyDescent="0.25">
      <c r="A6082" s="294" t="s">
        <v>12702</v>
      </c>
      <c r="B6082" t="s">
        <v>416</v>
      </c>
      <c r="C6082" t="s">
        <v>417</v>
      </c>
      <c r="D6082" t="s">
        <v>418</v>
      </c>
      <c r="E6082" t="s">
        <v>12703</v>
      </c>
      <c r="F6082" t="s">
        <v>119</v>
      </c>
      <c r="G6082" t="s">
        <v>97</v>
      </c>
      <c r="H6082" t="s">
        <v>833</v>
      </c>
      <c r="I6082" s="200">
        <v>16524</v>
      </c>
      <c r="J6082" s="200"/>
      <c r="K6082" s="237">
        <v>181.7</v>
      </c>
      <c r="L6082" s="237"/>
      <c r="M6082" s="288">
        <v>90.94</v>
      </c>
      <c r="N6082" s="288"/>
      <c r="O6082" s="311">
        <v>17510</v>
      </c>
      <c r="P6082" s="298"/>
      <c r="Q6082" s="299">
        <v>181.6</v>
      </c>
      <c r="R6082" s="299"/>
      <c r="S6082" s="300">
        <v>96.42</v>
      </c>
      <c r="T6082" s="301"/>
      <c r="U6082" s="246"/>
    </row>
    <row r="6083" spans="1:21" x14ac:dyDescent="0.25">
      <c r="A6083" s="294" t="s">
        <v>12704</v>
      </c>
      <c r="B6083" t="s">
        <v>416</v>
      </c>
      <c r="C6083" t="s">
        <v>417</v>
      </c>
      <c r="D6083" t="s">
        <v>418</v>
      </c>
      <c r="E6083" t="s">
        <v>12705</v>
      </c>
      <c r="F6083" t="s">
        <v>119</v>
      </c>
      <c r="G6083" t="s">
        <v>97</v>
      </c>
      <c r="H6083" t="s">
        <v>833</v>
      </c>
      <c r="I6083" s="200">
        <v>15852</v>
      </c>
      <c r="J6083" s="200"/>
      <c r="K6083" s="237">
        <v>268.8</v>
      </c>
      <c r="L6083" s="237"/>
      <c r="M6083" s="288">
        <v>58.97</v>
      </c>
      <c r="N6083" s="288"/>
      <c r="O6083" s="311">
        <v>16328</v>
      </c>
      <c r="P6083" s="298"/>
      <c r="Q6083" s="299">
        <v>266.2</v>
      </c>
      <c r="R6083" s="299"/>
      <c r="S6083" s="300">
        <v>61.34</v>
      </c>
      <c r="T6083" s="301"/>
      <c r="U6083" s="246"/>
    </row>
    <row r="6084" spans="1:21" x14ac:dyDescent="0.25">
      <c r="A6084" s="294" t="s">
        <v>12706</v>
      </c>
      <c r="B6084" t="s">
        <v>416</v>
      </c>
      <c r="C6084" t="s">
        <v>417</v>
      </c>
      <c r="D6084" t="s">
        <v>418</v>
      </c>
      <c r="E6084" t="s">
        <v>12707</v>
      </c>
      <c r="F6084" t="s">
        <v>119</v>
      </c>
      <c r="G6084" t="s">
        <v>97</v>
      </c>
      <c r="H6084" t="s">
        <v>833</v>
      </c>
      <c r="I6084" s="200">
        <v>37258</v>
      </c>
      <c r="J6084" s="200"/>
      <c r="K6084" s="237">
        <v>865.3</v>
      </c>
      <c r="L6084" s="237"/>
      <c r="M6084" s="288">
        <v>43.06</v>
      </c>
      <c r="N6084" s="288"/>
      <c r="O6084" s="311">
        <v>41000</v>
      </c>
      <c r="P6084" s="298"/>
      <c r="Q6084" s="299">
        <v>873</v>
      </c>
      <c r="R6084" s="299"/>
      <c r="S6084" s="300">
        <v>46.96</v>
      </c>
      <c r="T6084" s="301"/>
      <c r="U6084" s="246"/>
    </row>
    <row r="6085" spans="1:21" x14ac:dyDescent="0.25">
      <c r="A6085" s="294" t="s">
        <v>12708</v>
      </c>
      <c r="B6085" t="s">
        <v>416</v>
      </c>
      <c r="C6085" t="s">
        <v>417</v>
      </c>
      <c r="D6085" t="s">
        <v>418</v>
      </c>
      <c r="E6085" t="s">
        <v>12709</v>
      </c>
      <c r="F6085" t="s">
        <v>119</v>
      </c>
      <c r="G6085" t="s">
        <v>97</v>
      </c>
      <c r="H6085" t="s">
        <v>833</v>
      </c>
      <c r="I6085" s="200">
        <v>19042</v>
      </c>
      <c r="J6085" s="200"/>
      <c r="K6085" s="237">
        <v>388.8</v>
      </c>
      <c r="L6085" s="237"/>
      <c r="M6085" s="288">
        <v>48.98</v>
      </c>
      <c r="N6085" s="288"/>
      <c r="O6085" s="311">
        <v>19994</v>
      </c>
      <c r="P6085" s="298"/>
      <c r="Q6085" s="299">
        <v>393.3</v>
      </c>
      <c r="R6085" s="299"/>
      <c r="S6085" s="300">
        <v>50.84</v>
      </c>
      <c r="T6085" s="301"/>
      <c r="U6085" s="246"/>
    </row>
    <row r="6086" spans="1:21" x14ac:dyDescent="0.25">
      <c r="A6086" s="294" t="s">
        <v>12710</v>
      </c>
      <c r="B6086" t="s">
        <v>416</v>
      </c>
      <c r="C6086" t="s">
        <v>417</v>
      </c>
      <c r="D6086" t="s">
        <v>418</v>
      </c>
      <c r="E6086" t="s">
        <v>12711</v>
      </c>
      <c r="F6086" t="s">
        <v>119</v>
      </c>
      <c r="G6086" t="s">
        <v>97</v>
      </c>
      <c r="H6086" t="s">
        <v>833</v>
      </c>
      <c r="I6086" s="200">
        <v>9662</v>
      </c>
      <c r="J6086" s="200"/>
      <c r="K6086" s="237">
        <v>371.6</v>
      </c>
      <c r="L6086" s="237"/>
      <c r="M6086" s="288">
        <v>26</v>
      </c>
      <c r="N6086" s="288"/>
      <c r="O6086" s="311">
        <v>11973</v>
      </c>
      <c r="P6086" s="298"/>
      <c r="Q6086" s="299">
        <v>367</v>
      </c>
      <c r="R6086" s="299"/>
      <c r="S6086" s="300">
        <v>32.619999999999997</v>
      </c>
      <c r="T6086" s="301"/>
      <c r="U6086" s="246"/>
    </row>
    <row r="6087" spans="1:21" x14ac:dyDescent="0.25">
      <c r="A6087" s="294" t="s">
        <v>12712</v>
      </c>
      <c r="B6087" t="s">
        <v>416</v>
      </c>
      <c r="C6087" t="s">
        <v>417</v>
      </c>
      <c r="D6087" t="s">
        <v>418</v>
      </c>
      <c r="E6087" t="s">
        <v>12713</v>
      </c>
      <c r="F6087" t="s">
        <v>119</v>
      </c>
      <c r="G6087" t="s">
        <v>97</v>
      </c>
      <c r="H6087" t="s">
        <v>833</v>
      </c>
      <c r="I6087" s="200">
        <v>16129</v>
      </c>
      <c r="J6087" s="200"/>
      <c r="K6087" s="237">
        <v>654</v>
      </c>
      <c r="L6087" s="237"/>
      <c r="M6087" s="288">
        <v>24.66</v>
      </c>
      <c r="N6087" s="288"/>
      <c r="O6087" s="311">
        <v>17742</v>
      </c>
      <c r="P6087" s="298"/>
      <c r="Q6087" s="299">
        <v>660</v>
      </c>
      <c r="R6087" s="299"/>
      <c r="S6087" s="300">
        <v>26.88</v>
      </c>
      <c r="T6087" s="301"/>
      <c r="U6087" s="246"/>
    </row>
    <row r="6088" spans="1:21" x14ac:dyDescent="0.25">
      <c r="A6088" s="294" t="s">
        <v>12714</v>
      </c>
      <c r="B6088" t="s">
        <v>416</v>
      </c>
      <c r="C6088" t="s">
        <v>417</v>
      </c>
      <c r="D6088" t="s">
        <v>418</v>
      </c>
      <c r="E6088" t="s">
        <v>12715</v>
      </c>
      <c r="F6088" t="s">
        <v>119</v>
      </c>
      <c r="G6088" t="s">
        <v>97</v>
      </c>
      <c r="H6088" t="s">
        <v>833</v>
      </c>
      <c r="I6088" s="200">
        <v>12500</v>
      </c>
      <c r="J6088" s="200"/>
      <c r="K6088" s="237">
        <v>205</v>
      </c>
      <c r="L6088" s="237"/>
      <c r="M6088" s="288">
        <v>60.98</v>
      </c>
      <c r="N6088" s="288"/>
      <c r="O6088" s="311">
        <v>15000</v>
      </c>
      <c r="P6088" s="298"/>
      <c r="Q6088" s="299">
        <v>210</v>
      </c>
      <c r="R6088" s="299"/>
      <c r="S6088" s="300">
        <v>71.430000000000007</v>
      </c>
      <c r="T6088" s="301"/>
      <c r="U6088" s="246"/>
    </row>
    <row r="6089" spans="1:21" x14ac:dyDescent="0.25">
      <c r="A6089" s="294" t="s">
        <v>12716</v>
      </c>
      <c r="B6089" t="s">
        <v>416</v>
      </c>
      <c r="C6089" t="s">
        <v>417</v>
      </c>
      <c r="D6089" t="s">
        <v>418</v>
      </c>
      <c r="E6089" t="s">
        <v>12717</v>
      </c>
      <c r="F6089" t="s">
        <v>119</v>
      </c>
      <c r="G6089" t="s">
        <v>97</v>
      </c>
      <c r="H6089" t="s">
        <v>833</v>
      </c>
      <c r="I6089" s="200">
        <v>10000</v>
      </c>
      <c r="J6089" s="200"/>
      <c r="K6089" s="237">
        <v>169.5</v>
      </c>
      <c r="L6089" s="237"/>
      <c r="M6089" s="288">
        <v>59</v>
      </c>
      <c r="N6089" s="288"/>
      <c r="O6089" s="311">
        <v>15000</v>
      </c>
      <c r="P6089" s="298"/>
      <c r="Q6089" s="299">
        <v>172.2</v>
      </c>
      <c r="R6089" s="299"/>
      <c r="S6089" s="300">
        <v>87.11</v>
      </c>
      <c r="T6089" s="301"/>
      <c r="U6089" s="246"/>
    </row>
    <row r="6090" spans="1:21" x14ac:dyDescent="0.25">
      <c r="A6090" s="294" t="s">
        <v>12718</v>
      </c>
      <c r="B6090" t="s">
        <v>416</v>
      </c>
      <c r="C6090" t="s">
        <v>417</v>
      </c>
      <c r="D6090" t="s">
        <v>418</v>
      </c>
      <c r="E6090" t="s">
        <v>6723</v>
      </c>
      <c r="F6090" t="s">
        <v>119</v>
      </c>
      <c r="G6090" t="s">
        <v>97</v>
      </c>
      <c r="H6090" t="s">
        <v>833</v>
      </c>
      <c r="I6090" s="200">
        <v>5750</v>
      </c>
      <c r="J6090" s="200"/>
      <c r="K6090" s="237">
        <v>132.69999999999999</v>
      </c>
      <c r="L6090" s="237"/>
      <c r="M6090" s="288">
        <v>43.33</v>
      </c>
      <c r="N6090" s="288"/>
      <c r="O6090" s="311">
        <v>5750</v>
      </c>
      <c r="P6090" s="298"/>
      <c r="Q6090" s="299">
        <v>135.1</v>
      </c>
      <c r="R6090" s="299"/>
      <c r="S6090" s="300">
        <v>42.56</v>
      </c>
      <c r="T6090" s="301"/>
      <c r="U6090" s="246"/>
    </row>
    <row r="6091" spans="1:21" x14ac:dyDescent="0.25">
      <c r="A6091" s="294" t="s">
        <v>12719</v>
      </c>
      <c r="B6091" t="s">
        <v>416</v>
      </c>
      <c r="C6091" t="s">
        <v>417</v>
      </c>
      <c r="D6091" t="s">
        <v>418</v>
      </c>
      <c r="E6091" t="s">
        <v>12720</v>
      </c>
      <c r="F6091" t="s">
        <v>119</v>
      </c>
      <c r="G6091" t="s">
        <v>97</v>
      </c>
      <c r="H6091" t="s">
        <v>833</v>
      </c>
      <c r="I6091" s="200">
        <v>12910</v>
      </c>
      <c r="J6091" s="200"/>
      <c r="K6091" s="237">
        <v>233.7</v>
      </c>
      <c r="L6091" s="237"/>
      <c r="M6091" s="288">
        <v>55.24</v>
      </c>
      <c r="N6091" s="288"/>
      <c r="O6091" s="311">
        <v>13500</v>
      </c>
      <c r="P6091" s="298"/>
      <c r="Q6091" s="299">
        <v>230.7</v>
      </c>
      <c r="R6091" s="299"/>
      <c r="S6091" s="300">
        <v>58.52</v>
      </c>
      <c r="T6091" s="301"/>
      <c r="U6091" s="246"/>
    </row>
    <row r="6092" spans="1:21" x14ac:dyDescent="0.25">
      <c r="A6092" s="294" t="s">
        <v>12721</v>
      </c>
      <c r="B6092" t="s">
        <v>416</v>
      </c>
      <c r="C6092" t="s">
        <v>417</v>
      </c>
      <c r="D6092" t="s">
        <v>418</v>
      </c>
      <c r="E6092" t="s">
        <v>12722</v>
      </c>
      <c r="F6092" t="s">
        <v>119</v>
      </c>
      <c r="G6092" t="s">
        <v>97</v>
      </c>
      <c r="H6092" t="s">
        <v>896</v>
      </c>
      <c r="I6092" s="200">
        <v>0</v>
      </c>
      <c r="J6092" s="200"/>
      <c r="K6092" s="237">
        <v>40.6</v>
      </c>
      <c r="L6092" s="237"/>
      <c r="M6092" s="288">
        <v>0</v>
      </c>
      <c r="N6092" s="288"/>
      <c r="O6092" s="311">
        <v>0</v>
      </c>
      <c r="P6092" s="298"/>
      <c r="Q6092" s="299">
        <v>43.9</v>
      </c>
      <c r="R6092" s="299"/>
      <c r="S6092" s="300">
        <v>0</v>
      </c>
      <c r="T6092" s="301"/>
      <c r="U6092" s="246"/>
    </row>
    <row r="6093" spans="1:21" x14ac:dyDescent="0.25">
      <c r="A6093" s="294" t="s">
        <v>12723</v>
      </c>
      <c r="B6093" t="s">
        <v>416</v>
      </c>
      <c r="C6093" t="s">
        <v>417</v>
      </c>
      <c r="D6093" t="s">
        <v>418</v>
      </c>
      <c r="E6093" t="s">
        <v>12724</v>
      </c>
      <c r="F6093" t="s">
        <v>119</v>
      </c>
      <c r="G6093" t="s">
        <v>97</v>
      </c>
      <c r="H6093" t="s">
        <v>896</v>
      </c>
      <c r="I6093" s="200">
        <v>0</v>
      </c>
      <c r="J6093" s="200"/>
      <c r="K6093" s="237">
        <v>173.8</v>
      </c>
      <c r="L6093" s="237"/>
      <c r="M6093" s="288">
        <v>0</v>
      </c>
      <c r="N6093" s="288"/>
      <c r="O6093" s="311">
        <v>0</v>
      </c>
      <c r="P6093" s="298"/>
      <c r="Q6093" s="299">
        <v>173.9</v>
      </c>
      <c r="R6093" s="299"/>
      <c r="S6093" s="300">
        <v>0</v>
      </c>
      <c r="T6093" s="301"/>
      <c r="U6093" s="246"/>
    </row>
    <row r="6094" spans="1:21" x14ac:dyDescent="0.25">
      <c r="A6094" s="294" t="s">
        <v>12725</v>
      </c>
      <c r="B6094" t="s">
        <v>416</v>
      </c>
      <c r="C6094" t="s">
        <v>417</v>
      </c>
      <c r="D6094" t="s">
        <v>418</v>
      </c>
      <c r="E6094" t="s">
        <v>12726</v>
      </c>
      <c r="F6094" t="s">
        <v>119</v>
      </c>
      <c r="G6094" t="s">
        <v>97</v>
      </c>
      <c r="H6094" t="s">
        <v>833</v>
      </c>
      <c r="I6094" s="200">
        <v>9107</v>
      </c>
      <c r="J6094" s="200"/>
      <c r="K6094" s="237">
        <v>279.5</v>
      </c>
      <c r="L6094" s="237"/>
      <c r="M6094" s="288">
        <v>32.58</v>
      </c>
      <c r="N6094" s="288"/>
      <c r="O6094" s="311">
        <v>9380</v>
      </c>
      <c r="P6094" s="298"/>
      <c r="Q6094" s="299">
        <v>284.2</v>
      </c>
      <c r="R6094" s="299"/>
      <c r="S6094" s="300">
        <v>33</v>
      </c>
      <c r="T6094" s="301"/>
      <c r="U6094" s="246"/>
    </row>
    <row r="6095" spans="1:21" x14ac:dyDescent="0.25">
      <c r="A6095" s="294" t="s">
        <v>12727</v>
      </c>
      <c r="B6095" t="s">
        <v>416</v>
      </c>
      <c r="C6095" t="s">
        <v>417</v>
      </c>
      <c r="D6095" t="s">
        <v>418</v>
      </c>
      <c r="E6095" t="s">
        <v>12728</v>
      </c>
      <c r="F6095" t="s">
        <v>119</v>
      </c>
      <c r="G6095" t="s">
        <v>97</v>
      </c>
      <c r="H6095" t="s">
        <v>896</v>
      </c>
      <c r="I6095" s="200">
        <v>0</v>
      </c>
      <c r="J6095" s="200"/>
      <c r="K6095" s="237">
        <v>20.3</v>
      </c>
      <c r="L6095" s="237"/>
      <c r="M6095" s="288">
        <v>0</v>
      </c>
      <c r="N6095" s="288"/>
      <c r="O6095" s="311">
        <v>0</v>
      </c>
      <c r="P6095" s="298"/>
      <c r="Q6095" s="299">
        <v>19.899999999999999</v>
      </c>
      <c r="R6095" s="299"/>
      <c r="S6095" s="300">
        <v>0</v>
      </c>
      <c r="T6095" s="301"/>
      <c r="U6095" s="246"/>
    </row>
    <row r="6096" spans="1:21" x14ac:dyDescent="0.25">
      <c r="A6096" s="294" t="s">
        <v>12729</v>
      </c>
      <c r="B6096" t="s">
        <v>416</v>
      </c>
      <c r="C6096" t="s">
        <v>417</v>
      </c>
      <c r="D6096" t="s">
        <v>418</v>
      </c>
      <c r="E6096" t="s">
        <v>12730</v>
      </c>
      <c r="F6096" t="s">
        <v>119</v>
      </c>
      <c r="G6096" t="s">
        <v>97</v>
      </c>
      <c r="H6096" t="s">
        <v>833</v>
      </c>
      <c r="I6096" s="200">
        <v>14161</v>
      </c>
      <c r="J6096" s="200"/>
      <c r="K6096" s="237">
        <v>233.8</v>
      </c>
      <c r="L6096" s="237"/>
      <c r="M6096" s="288">
        <v>60.57</v>
      </c>
      <c r="N6096" s="288"/>
      <c r="O6096" s="311">
        <v>14278</v>
      </c>
      <c r="P6096" s="298"/>
      <c r="Q6096" s="299">
        <v>237.7</v>
      </c>
      <c r="R6096" s="299"/>
      <c r="S6096" s="300">
        <v>60.07</v>
      </c>
      <c r="T6096" s="301"/>
      <c r="U6096" s="246"/>
    </row>
    <row r="6097" spans="1:21" x14ac:dyDescent="0.25">
      <c r="A6097" s="294" t="s">
        <v>12731</v>
      </c>
      <c r="B6097" t="s">
        <v>416</v>
      </c>
      <c r="C6097" t="s">
        <v>417</v>
      </c>
      <c r="D6097" t="s">
        <v>418</v>
      </c>
      <c r="E6097" t="s">
        <v>12732</v>
      </c>
      <c r="F6097" t="s">
        <v>119</v>
      </c>
      <c r="G6097" t="s">
        <v>97</v>
      </c>
      <c r="H6097" t="s">
        <v>896</v>
      </c>
      <c r="I6097" s="200">
        <v>0</v>
      </c>
      <c r="J6097" s="200"/>
      <c r="K6097" s="237">
        <v>58.9</v>
      </c>
      <c r="L6097" s="237"/>
      <c r="M6097" s="288">
        <v>0</v>
      </c>
      <c r="N6097" s="288"/>
      <c r="O6097" s="311">
        <v>0</v>
      </c>
      <c r="P6097" s="298"/>
      <c r="Q6097" s="299">
        <v>58.4</v>
      </c>
      <c r="R6097" s="299"/>
      <c r="S6097" s="300">
        <v>0</v>
      </c>
      <c r="T6097" s="301"/>
      <c r="U6097" s="246"/>
    </row>
    <row r="6098" spans="1:21" x14ac:dyDescent="0.25">
      <c r="A6098" s="294" t="s">
        <v>12733</v>
      </c>
      <c r="B6098" t="s">
        <v>416</v>
      </c>
      <c r="C6098" t="s">
        <v>417</v>
      </c>
      <c r="D6098" t="s">
        <v>418</v>
      </c>
      <c r="E6098" t="s">
        <v>12734</v>
      </c>
      <c r="F6098" t="s">
        <v>119</v>
      </c>
      <c r="G6098" t="s">
        <v>97</v>
      </c>
      <c r="H6098" t="s">
        <v>833</v>
      </c>
      <c r="I6098" s="200">
        <v>91500</v>
      </c>
      <c r="J6098" s="200"/>
      <c r="K6098" s="237">
        <v>1115.5999999999999</v>
      </c>
      <c r="L6098" s="237"/>
      <c r="M6098" s="288">
        <v>82.02</v>
      </c>
      <c r="N6098" s="288"/>
      <c r="O6098" s="311">
        <v>95500</v>
      </c>
      <c r="P6098" s="298"/>
      <c r="Q6098" s="299">
        <v>1122.8</v>
      </c>
      <c r="R6098" s="299"/>
      <c r="S6098" s="300">
        <v>85.06</v>
      </c>
      <c r="T6098" s="301"/>
      <c r="U6098" s="246"/>
    </row>
    <row r="6099" spans="1:21" x14ac:dyDescent="0.25">
      <c r="A6099" s="294" t="s">
        <v>12735</v>
      </c>
      <c r="B6099" t="s">
        <v>416</v>
      </c>
      <c r="C6099" t="s">
        <v>417</v>
      </c>
      <c r="D6099" t="s">
        <v>418</v>
      </c>
      <c r="E6099" t="s">
        <v>12736</v>
      </c>
      <c r="F6099" t="s">
        <v>119</v>
      </c>
      <c r="G6099" t="s">
        <v>97</v>
      </c>
      <c r="H6099" t="s">
        <v>833</v>
      </c>
      <c r="I6099" s="200">
        <v>14908</v>
      </c>
      <c r="J6099" s="200"/>
      <c r="K6099" s="237">
        <v>289.8</v>
      </c>
      <c r="L6099" s="237"/>
      <c r="M6099" s="288">
        <v>51.44</v>
      </c>
      <c r="N6099" s="288"/>
      <c r="O6099" s="311">
        <v>15248</v>
      </c>
      <c r="P6099" s="298"/>
      <c r="Q6099" s="299">
        <v>295.89999999999998</v>
      </c>
      <c r="R6099" s="299"/>
      <c r="S6099" s="300">
        <v>51.53</v>
      </c>
      <c r="T6099" s="301"/>
      <c r="U6099" s="246"/>
    </row>
    <row r="6100" spans="1:21" x14ac:dyDescent="0.25">
      <c r="A6100" s="294" t="s">
        <v>12737</v>
      </c>
      <c r="B6100" t="s">
        <v>416</v>
      </c>
      <c r="C6100" t="s">
        <v>417</v>
      </c>
      <c r="D6100" t="s">
        <v>418</v>
      </c>
      <c r="E6100" t="s">
        <v>12738</v>
      </c>
      <c r="F6100" t="s">
        <v>119</v>
      </c>
      <c r="G6100" t="s">
        <v>97</v>
      </c>
      <c r="H6100" t="s">
        <v>833</v>
      </c>
      <c r="I6100" s="200">
        <v>94382</v>
      </c>
      <c r="J6100" s="200"/>
      <c r="K6100" s="237">
        <v>1666.1</v>
      </c>
      <c r="L6100" s="237"/>
      <c r="M6100" s="288">
        <v>56.65</v>
      </c>
      <c r="N6100" s="288"/>
      <c r="O6100" s="311">
        <v>95440</v>
      </c>
      <c r="P6100" s="298"/>
      <c r="Q6100" s="299">
        <v>1679.1</v>
      </c>
      <c r="R6100" s="299"/>
      <c r="S6100" s="300">
        <v>56.84</v>
      </c>
      <c r="T6100" s="301"/>
      <c r="U6100" s="246"/>
    </row>
    <row r="6101" spans="1:21" x14ac:dyDescent="0.25">
      <c r="A6101" s="294" t="s">
        <v>12739</v>
      </c>
      <c r="B6101" t="s">
        <v>416</v>
      </c>
      <c r="C6101" t="s">
        <v>417</v>
      </c>
      <c r="D6101" t="s">
        <v>418</v>
      </c>
      <c r="E6101" t="s">
        <v>12740</v>
      </c>
      <c r="F6101" t="s">
        <v>119</v>
      </c>
      <c r="G6101" t="s">
        <v>97</v>
      </c>
      <c r="H6101" t="s">
        <v>833</v>
      </c>
      <c r="I6101" s="200">
        <v>22542</v>
      </c>
      <c r="J6101" s="200"/>
      <c r="K6101" s="237">
        <v>405.6</v>
      </c>
      <c r="L6101" s="237"/>
      <c r="M6101" s="288">
        <v>55.58</v>
      </c>
      <c r="N6101" s="288"/>
      <c r="O6101" s="311">
        <v>23867</v>
      </c>
      <c r="P6101" s="298"/>
      <c r="Q6101" s="299">
        <v>421.9</v>
      </c>
      <c r="R6101" s="299"/>
      <c r="S6101" s="300">
        <v>56.57</v>
      </c>
      <c r="T6101" s="301"/>
      <c r="U6101" s="246"/>
    </row>
    <row r="6102" spans="1:21" x14ac:dyDescent="0.25">
      <c r="A6102" s="294" t="s">
        <v>12741</v>
      </c>
      <c r="B6102" t="s">
        <v>416</v>
      </c>
      <c r="C6102" t="s">
        <v>417</v>
      </c>
      <c r="D6102" t="s">
        <v>418</v>
      </c>
      <c r="E6102" t="s">
        <v>12742</v>
      </c>
      <c r="F6102" t="s">
        <v>119</v>
      </c>
      <c r="G6102" t="s">
        <v>97</v>
      </c>
      <c r="H6102" t="s">
        <v>833</v>
      </c>
      <c r="I6102" s="200">
        <v>7000</v>
      </c>
      <c r="J6102" s="200"/>
      <c r="K6102" s="237">
        <v>131.30000000000001</v>
      </c>
      <c r="L6102" s="237"/>
      <c r="M6102" s="288">
        <v>53.31</v>
      </c>
      <c r="N6102" s="288"/>
      <c r="O6102" s="311">
        <v>7000</v>
      </c>
      <c r="P6102" s="298"/>
      <c r="Q6102" s="299">
        <v>132</v>
      </c>
      <c r="R6102" s="299"/>
      <c r="S6102" s="300">
        <v>53.03</v>
      </c>
      <c r="T6102" s="301"/>
      <c r="U6102" s="246"/>
    </row>
    <row r="6103" spans="1:21" x14ac:dyDescent="0.25">
      <c r="A6103" s="294" t="s">
        <v>12743</v>
      </c>
      <c r="B6103" t="s">
        <v>416</v>
      </c>
      <c r="C6103" t="s">
        <v>417</v>
      </c>
      <c r="D6103" t="s">
        <v>418</v>
      </c>
      <c r="E6103" t="s">
        <v>12744</v>
      </c>
      <c r="F6103" t="s">
        <v>119</v>
      </c>
      <c r="G6103" t="s">
        <v>97</v>
      </c>
      <c r="H6103" t="s">
        <v>833</v>
      </c>
      <c r="I6103" s="200">
        <v>15218</v>
      </c>
      <c r="J6103" s="200"/>
      <c r="K6103" s="237">
        <v>381.6</v>
      </c>
      <c r="L6103" s="237"/>
      <c r="M6103" s="288">
        <v>39.880000000000003</v>
      </c>
      <c r="N6103" s="288"/>
      <c r="O6103" s="311">
        <v>15835</v>
      </c>
      <c r="P6103" s="298"/>
      <c r="Q6103" s="299">
        <v>389</v>
      </c>
      <c r="R6103" s="299"/>
      <c r="S6103" s="300">
        <v>40.71</v>
      </c>
      <c r="T6103" s="301"/>
      <c r="U6103" s="246"/>
    </row>
    <row r="6104" spans="1:21" x14ac:dyDescent="0.25">
      <c r="A6104" s="294" t="s">
        <v>12745</v>
      </c>
      <c r="B6104" t="s">
        <v>416</v>
      </c>
      <c r="C6104" t="s">
        <v>417</v>
      </c>
      <c r="D6104" t="s">
        <v>418</v>
      </c>
      <c r="E6104" t="s">
        <v>12746</v>
      </c>
      <c r="F6104" t="s">
        <v>119</v>
      </c>
      <c r="G6104" t="s">
        <v>97</v>
      </c>
      <c r="H6104" t="s">
        <v>833</v>
      </c>
      <c r="I6104" s="200">
        <v>15860</v>
      </c>
      <c r="J6104" s="200"/>
      <c r="K6104" s="237">
        <v>388.6</v>
      </c>
      <c r="L6104" s="237"/>
      <c r="M6104" s="288">
        <v>40.81</v>
      </c>
      <c r="N6104" s="288"/>
      <c r="O6104" s="311">
        <v>15860</v>
      </c>
      <c r="P6104" s="298"/>
      <c r="Q6104" s="299">
        <v>401.2</v>
      </c>
      <c r="R6104" s="299"/>
      <c r="S6104" s="300">
        <v>39.53</v>
      </c>
      <c r="T6104" s="301"/>
      <c r="U6104" s="246"/>
    </row>
    <row r="6105" spans="1:21" x14ac:dyDescent="0.25">
      <c r="A6105" s="294" t="s">
        <v>12747</v>
      </c>
      <c r="B6105" t="s">
        <v>416</v>
      </c>
      <c r="C6105" t="s">
        <v>417</v>
      </c>
      <c r="D6105" t="s">
        <v>418</v>
      </c>
      <c r="E6105" t="s">
        <v>12748</v>
      </c>
      <c r="F6105" t="s">
        <v>119</v>
      </c>
      <c r="G6105" t="s">
        <v>97</v>
      </c>
      <c r="H6105" t="s">
        <v>896</v>
      </c>
      <c r="I6105" s="200">
        <v>0</v>
      </c>
      <c r="J6105" s="200"/>
      <c r="K6105" s="237">
        <v>28.1</v>
      </c>
      <c r="L6105" s="237"/>
      <c r="M6105" s="288">
        <v>0</v>
      </c>
      <c r="N6105" s="288"/>
      <c r="O6105" s="311">
        <v>0</v>
      </c>
      <c r="P6105" s="298"/>
      <c r="Q6105" s="299">
        <v>27.4</v>
      </c>
      <c r="R6105" s="299"/>
      <c r="S6105" s="300">
        <v>0</v>
      </c>
      <c r="T6105" s="301"/>
      <c r="U6105" s="246"/>
    </row>
    <row r="6106" spans="1:21" x14ac:dyDescent="0.25">
      <c r="A6106" s="294" t="s">
        <v>12749</v>
      </c>
      <c r="B6106" t="s">
        <v>416</v>
      </c>
      <c r="C6106" t="s">
        <v>417</v>
      </c>
      <c r="D6106" t="s">
        <v>418</v>
      </c>
      <c r="E6106" t="s">
        <v>12750</v>
      </c>
      <c r="F6106" t="s">
        <v>119</v>
      </c>
      <c r="G6106" t="s">
        <v>97</v>
      </c>
      <c r="H6106" t="s">
        <v>833</v>
      </c>
      <c r="I6106" s="200">
        <v>9854</v>
      </c>
      <c r="J6106" s="200"/>
      <c r="K6106" s="237">
        <v>214.8</v>
      </c>
      <c r="L6106" s="237"/>
      <c r="M6106" s="288">
        <v>45.88</v>
      </c>
      <c r="N6106" s="288"/>
      <c r="O6106" s="311">
        <v>10153</v>
      </c>
      <c r="P6106" s="298"/>
      <c r="Q6106" s="299">
        <v>216.1</v>
      </c>
      <c r="R6106" s="299"/>
      <c r="S6106" s="300">
        <v>46.98</v>
      </c>
      <c r="T6106" s="301"/>
      <c r="U6106" s="246"/>
    </row>
    <row r="6107" spans="1:21" x14ac:dyDescent="0.25">
      <c r="A6107" s="294" t="s">
        <v>12751</v>
      </c>
      <c r="B6107" t="s">
        <v>416</v>
      </c>
      <c r="C6107" t="s">
        <v>417</v>
      </c>
      <c r="D6107" t="s">
        <v>418</v>
      </c>
      <c r="E6107" t="s">
        <v>12752</v>
      </c>
      <c r="F6107" t="s">
        <v>119</v>
      </c>
      <c r="G6107" t="s">
        <v>97</v>
      </c>
      <c r="H6107" t="s">
        <v>833</v>
      </c>
      <c r="I6107" s="200">
        <v>141000</v>
      </c>
      <c r="J6107" s="200"/>
      <c r="K6107" s="237">
        <v>1270.5999999999999</v>
      </c>
      <c r="L6107" s="237"/>
      <c r="M6107" s="288">
        <v>110.97</v>
      </c>
      <c r="N6107" s="288"/>
      <c r="O6107" s="311">
        <v>135000</v>
      </c>
      <c r="P6107" s="298"/>
      <c r="Q6107" s="299">
        <v>1310.3</v>
      </c>
      <c r="R6107" s="299"/>
      <c r="S6107" s="300">
        <v>103.03</v>
      </c>
      <c r="T6107" s="301"/>
      <c r="U6107" s="246"/>
    </row>
    <row r="6108" spans="1:21" x14ac:dyDescent="0.25">
      <c r="A6108" s="294" t="s">
        <v>12753</v>
      </c>
      <c r="B6108" t="s">
        <v>416</v>
      </c>
      <c r="C6108" t="s">
        <v>417</v>
      </c>
      <c r="D6108" t="s">
        <v>418</v>
      </c>
      <c r="E6108" t="s">
        <v>12754</v>
      </c>
      <c r="F6108" t="s">
        <v>119</v>
      </c>
      <c r="G6108" t="s">
        <v>97</v>
      </c>
      <c r="H6108" t="s">
        <v>833</v>
      </c>
      <c r="I6108" s="200">
        <v>51231</v>
      </c>
      <c r="J6108" s="200"/>
      <c r="K6108" s="237">
        <v>274.8</v>
      </c>
      <c r="L6108" s="237"/>
      <c r="M6108" s="288">
        <v>186.43</v>
      </c>
      <c r="N6108" s="288"/>
      <c r="O6108" s="311">
        <v>52256</v>
      </c>
      <c r="P6108" s="298"/>
      <c r="Q6108" s="299">
        <v>280.3</v>
      </c>
      <c r="R6108" s="299"/>
      <c r="S6108" s="300">
        <v>186.43</v>
      </c>
      <c r="T6108" s="301"/>
      <c r="U6108" s="246"/>
    </row>
    <row r="6109" spans="1:21" x14ac:dyDescent="0.25">
      <c r="A6109" s="294" t="s">
        <v>12755</v>
      </c>
      <c r="B6109" t="s">
        <v>416</v>
      </c>
      <c r="C6109" t="s">
        <v>417</v>
      </c>
      <c r="D6109" t="s">
        <v>418</v>
      </c>
      <c r="E6109" t="s">
        <v>12756</v>
      </c>
      <c r="F6109" t="s">
        <v>119</v>
      </c>
      <c r="G6109" t="s">
        <v>97</v>
      </c>
      <c r="H6109" t="s">
        <v>833</v>
      </c>
      <c r="I6109" s="200">
        <v>30000</v>
      </c>
      <c r="J6109" s="200"/>
      <c r="K6109" s="237">
        <v>386.8</v>
      </c>
      <c r="L6109" s="237"/>
      <c r="M6109" s="288">
        <v>77.56</v>
      </c>
      <c r="N6109" s="288"/>
      <c r="O6109" s="311">
        <v>35000</v>
      </c>
      <c r="P6109" s="298"/>
      <c r="Q6109" s="299">
        <v>384.6</v>
      </c>
      <c r="R6109" s="299"/>
      <c r="S6109" s="300">
        <v>91</v>
      </c>
      <c r="T6109" s="301"/>
      <c r="U6109" s="246"/>
    </row>
    <row r="6110" spans="1:21" x14ac:dyDescent="0.25">
      <c r="A6110" s="294" t="s">
        <v>12757</v>
      </c>
      <c r="B6110" t="s">
        <v>416</v>
      </c>
      <c r="C6110" t="s">
        <v>417</v>
      </c>
      <c r="D6110" t="s">
        <v>418</v>
      </c>
      <c r="E6110" t="s">
        <v>12758</v>
      </c>
      <c r="F6110" t="s">
        <v>119</v>
      </c>
      <c r="G6110" t="s">
        <v>97</v>
      </c>
      <c r="H6110" t="s">
        <v>833</v>
      </c>
      <c r="I6110" s="200">
        <v>20000</v>
      </c>
      <c r="J6110" s="200"/>
      <c r="K6110" s="237">
        <v>189.1</v>
      </c>
      <c r="L6110" s="237"/>
      <c r="M6110" s="288">
        <v>105.76</v>
      </c>
      <c r="N6110" s="288"/>
      <c r="O6110" s="311">
        <v>20000</v>
      </c>
      <c r="P6110" s="298"/>
      <c r="Q6110" s="299">
        <v>191.2</v>
      </c>
      <c r="R6110" s="299"/>
      <c r="S6110" s="300">
        <v>104.6</v>
      </c>
      <c r="T6110" s="301"/>
      <c r="U6110" s="246"/>
    </row>
    <row r="6111" spans="1:21" x14ac:dyDescent="0.25">
      <c r="A6111" s="294" t="s">
        <v>12759</v>
      </c>
      <c r="B6111" t="s">
        <v>416</v>
      </c>
      <c r="C6111" t="s">
        <v>417</v>
      </c>
      <c r="D6111" t="s">
        <v>418</v>
      </c>
      <c r="E6111" t="s">
        <v>12760</v>
      </c>
      <c r="F6111" t="s">
        <v>119</v>
      </c>
      <c r="G6111" t="s">
        <v>97</v>
      </c>
      <c r="H6111" t="s">
        <v>833</v>
      </c>
      <c r="I6111" s="200">
        <v>22208</v>
      </c>
      <c r="J6111" s="200"/>
      <c r="K6111" s="237">
        <v>456.3</v>
      </c>
      <c r="L6111" s="237"/>
      <c r="M6111" s="288">
        <v>48.67</v>
      </c>
      <c r="N6111" s="288"/>
      <c r="O6111" s="311">
        <v>23407</v>
      </c>
      <c r="P6111" s="298"/>
      <c r="Q6111" s="299">
        <v>465.2</v>
      </c>
      <c r="R6111" s="299"/>
      <c r="S6111" s="300">
        <v>50.32</v>
      </c>
      <c r="T6111" s="301"/>
      <c r="U6111" s="246"/>
    </row>
    <row r="6112" spans="1:21" x14ac:dyDescent="0.25">
      <c r="A6112" s="294" t="s">
        <v>12761</v>
      </c>
      <c r="B6112" t="s">
        <v>416</v>
      </c>
      <c r="C6112" t="s">
        <v>417</v>
      </c>
      <c r="D6112" t="s">
        <v>418</v>
      </c>
      <c r="E6112" t="s">
        <v>12762</v>
      </c>
      <c r="F6112" t="s">
        <v>119</v>
      </c>
      <c r="G6112" t="s">
        <v>97</v>
      </c>
      <c r="H6112" t="s">
        <v>833</v>
      </c>
      <c r="I6112" s="200">
        <v>950</v>
      </c>
      <c r="J6112" s="200"/>
      <c r="K6112" s="237">
        <v>62.8</v>
      </c>
      <c r="L6112" s="237"/>
      <c r="M6112" s="288">
        <v>15.13</v>
      </c>
      <c r="N6112" s="288"/>
      <c r="O6112" s="311">
        <v>950</v>
      </c>
      <c r="P6112" s="298"/>
      <c r="Q6112" s="299">
        <v>62.8</v>
      </c>
      <c r="R6112" s="299"/>
      <c r="S6112" s="300">
        <v>15.13</v>
      </c>
      <c r="T6112" s="301"/>
      <c r="U6112" s="246"/>
    </row>
    <row r="6113" spans="1:21" x14ac:dyDescent="0.25">
      <c r="A6113" s="294" t="s">
        <v>12763</v>
      </c>
      <c r="B6113" t="s">
        <v>416</v>
      </c>
      <c r="C6113" t="s">
        <v>417</v>
      </c>
      <c r="D6113" t="s">
        <v>418</v>
      </c>
      <c r="E6113" t="s">
        <v>12764</v>
      </c>
      <c r="F6113" t="s">
        <v>119</v>
      </c>
      <c r="G6113" t="s">
        <v>97</v>
      </c>
      <c r="H6113" t="s">
        <v>833</v>
      </c>
      <c r="I6113" s="200">
        <v>2604</v>
      </c>
      <c r="J6113" s="200"/>
      <c r="K6113" s="237">
        <v>71.900000000000006</v>
      </c>
      <c r="L6113" s="237"/>
      <c r="M6113" s="288">
        <v>36.21</v>
      </c>
      <c r="N6113" s="288"/>
      <c r="O6113" s="311">
        <v>2700</v>
      </c>
      <c r="P6113" s="298"/>
      <c r="Q6113" s="299">
        <v>73</v>
      </c>
      <c r="R6113" s="299"/>
      <c r="S6113" s="300">
        <v>36.99</v>
      </c>
      <c r="T6113" s="301"/>
      <c r="U6113" s="246"/>
    </row>
    <row r="6114" spans="1:21" x14ac:dyDescent="0.25">
      <c r="A6114" s="294" t="s">
        <v>12765</v>
      </c>
      <c r="B6114" t="s">
        <v>416</v>
      </c>
      <c r="C6114" t="s">
        <v>417</v>
      </c>
      <c r="D6114" t="s">
        <v>418</v>
      </c>
      <c r="E6114" t="s">
        <v>12766</v>
      </c>
      <c r="F6114" t="s">
        <v>119</v>
      </c>
      <c r="G6114" t="s">
        <v>97</v>
      </c>
      <c r="H6114" t="s">
        <v>833</v>
      </c>
      <c r="I6114" s="200">
        <v>37310</v>
      </c>
      <c r="J6114" s="200"/>
      <c r="K6114" s="237">
        <v>887.6</v>
      </c>
      <c r="L6114" s="237"/>
      <c r="M6114" s="288">
        <v>42.03</v>
      </c>
      <c r="N6114" s="288"/>
      <c r="O6114" s="311">
        <v>37363</v>
      </c>
      <c r="P6114" s="298"/>
      <c r="Q6114" s="299">
        <v>917.1</v>
      </c>
      <c r="R6114" s="299"/>
      <c r="S6114" s="300">
        <v>40.74</v>
      </c>
      <c r="T6114" s="301"/>
      <c r="U6114" s="246"/>
    </row>
    <row r="6115" spans="1:21" x14ac:dyDescent="0.25">
      <c r="A6115" s="294" t="s">
        <v>12767</v>
      </c>
      <c r="B6115" t="s">
        <v>416</v>
      </c>
      <c r="C6115" t="s">
        <v>417</v>
      </c>
      <c r="D6115" t="s">
        <v>418</v>
      </c>
      <c r="E6115" t="s">
        <v>12768</v>
      </c>
      <c r="F6115" t="s">
        <v>119</v>
      </c>
      <c r="G6115" t="s">
        <v>97</v>
      </c>
      <c r="H6115" t="s">
        <v>833</v>
      </c>
      <c r="I6115" s="200">
        <v>17319</v>
      </c>
      <c r="J6115" s="200"/>
      <c r="K6115" s="237">
        <v>570.6</v>
      </c>
      <c r="L6115" s="237"/>
      <c r="M6115" s="288">
        <v>30.35</v>
      </c>
      <c r="N6115" s="288"/>
      <c r="O6115" s="311">
        <v>17810</v>
      </c>
      <c r="P6115" s="298"/>
      <c r="Q6115" s="299">
        <v>575.79999999999995</v>
      </c>
      <c r="R6115" s="299"/>
      <c r="S6115" s="300">
        <v>30.93</v>
      </c>
      <c r="T6115" s="301"/>
      <c r="U6115" s="246"/>
    </row>
    <row r="6116" spans="1:21" x14ac:dyDescent="0.25">
      <c r="A6116" s="294" t="s">
        <v>12769</v>
      </c>
      <c r="B6116" t="s">
        <v>416</v>
      </c>
      <c r="C6116" t="s">
        <v>417</v>
      </c>
      <c r="D6116" t="s">
        <v>418</v>
      </c>
      <c r="E6116" t="s">
        <v>12770</v>
      </c>
      <c r="F6116" t="s">
        <v>119</v>
      </c>
      <c r="G6116" t="s">
        <v>97</v>
      </c>
      <c r="H6116" t="s">
        <v>833</v>
      </c>
      <c r="I6116" s="200">
        <v>8360</v>
      </c>
      <c r="J6116" s="200"/>
      <c r="K6116" s="237">
        <v>147.1</v>
      </c>
      <c r="L6116" s="237"/>
      <c r="M6116" s="288">
        <v>56.83</v>
      </c>
      <c r="N6116" s="288"/>
      <c r="O6116" s="311">
        <v>8360</v>
      </c>
      <c r="P6116" s="298"/>
      <c r="Q6116" s="299">
        <v>156.5</v>
      </c>
      <c r="R6116" s="299"/>
      <c r="S6116" s="300">
        <v>53.42</v>
      </c>
      <c r="T6116" s="301"/>
      <c r="U6116" s="246"/>
    </row>
    <row r="6117" spans="1:21" x14ac:dyDescent="0.25">
      <c r="A6117" s="294" t="s">
        <v>12771</v>
      </c>
      <c r="B6117" t="s">
        <v>416</v>
      </c>
      <c r="C6117" t="s">
        <v>417</v>
      </c>
      <c r="D6117" t="s">
        <v>418</v>
      </c>
      <c r="E6117" t="s">
        <v>12772</v>
      </c>
      <c r="F6117" t="s">
        <v>119</v>
      </c>
      <c r="G6117" t="s">
        <v>97</v>
      </c>
      <c r="H6117" t="s">
        <v>833</v>
      </c>
      <c r="I6117" s="200">
        <v>10336</v>
      </c>
      <c r="J6117" s="200"/>
      <c r="K6117" s="237">
        <v>219.6</v>
      </c>
      <c r="L6117" s="237"/>
      <c r="M6117" s="288">
        <v>47.07</v>
      </c>
      <c r="N6117" s="288"/>
      <c r="O6117" s="311">
        <v>11084</v>
      </c>
      <c r="P6117" s="298"/>
      <c r="Q6117" s="299">
        <v>234.5</v>
      </c>
      <c r="R6117" s="299"/>
      <c r="S6117" s="300">
        <v>47.27</v>
      </c>
      <c r="T6117" s="301"/>
      <c r="U6117" s="246"/>
    </row>
    <row r="6118" spans="1:21" x14ac:dyDescent="0.25">
      <c r="A6118" s="294" t="s">
        <v>12773</v>
      </c>
      <c r="B6118" t="s">
        <v>416</v>
      </c>
      <c r="C6118" t="s">
        <v>417</v>
      </c>
      <c r="D6118" t="s">
        <v>418</v>
      </c>
      <c r="E6118" t="s">
        <v>12774</v>
      </c>
      <c r="F6118" t="s">
        <v>119</v>
      </c>
      <c r="G6118" t="s">
        <v>97</v>
      </c>
      <c r="H6118" t="s">
        <v>833</v>
      </c>
      <c r="I6118" s="200">
        <v>10353</v>
      </c>
      <c r="J6118" s="200"/>
      <c r="K6118" s="237">
        <v>506.2</v>
      </c>
      <c r="L6118" s="237"/>
      <c r="M6118" s="288">
        <v>20.45</v>
      </c>
      <c r="N6118" s="288"/>
      <c r="O6118" s="311">
        <v>10870</v>
      </c>
      <c r="P6118" s="298"/>
      <c r="Q6118" s="299">
        <v>508.4</v>
      </c>
      <c r="R6118" s="299"/>
      <c r="S6118" s="300">
        <v>21.38</v>
      </c>
      <c r="T6118" s="301"/>
      <c r="U6118" s="246"/>
    </row>
    <row r="6119" spans="1:21" x14ac:dyDescent="0.25">
      <c r="A6119" s="294" t="s">
        <v>12775</v>
      </c>
      <c r="B6119" t="s">
        <v>416</v>
      </c>
      <c r="C6119" t="s">
        <v>417</v>
      </c>
      <c r="D6119" t="s">
        <v>418</v>
      </c>
      <c r="E6119" t="s">
        <v>12776</v>
      </c>
      <c r="F6119" t="s">
        <v>119</v>
      </c>
      <c r="G6119" t="s">
        <v>97</v>
      </c>
      <c r="H6119" t="s">
        <v>833</v>
      </c>
      <c r="I6119" s="200">
        <v>56144</v>
      </c>
      <c r="J6119" s="200"/>
      <c r="K6119" s="237">
        <v>830.3</v>
      </c>
      <c r="L6119" s="237"/>
      <c r="M6119" s="288">
        <v>67.62</v>
      </c>
      <c r="N6119" s="288"/>
      <c r="O6119" s="311">
        <v>58680</v>
      </c>
      <c r="P6119" s="298"/>
      <c r="Q6119" s="299">
        <v>837.3</v>
      </c>
      <c r="R6119" s="299"/>
      <c r="S6119" s="300">
        <v>70.08</v>
      </c>
      <c r="T6119" s="301"/>
      <c r="U6119" s="246"/>
    </row>
    <row r="6120" spans="1:21" x14ac:dyDescent="0.25">
      <c r="A6120" s="294" t="s">
        <v>12777</v>
      </c>
      <c r="B6120" t="s">
        <v>416</v>
      </c>
      <c r="C6120" t="s">
        <v>417</v>
      </c>
      <c r="D6120" t="s">
        <v>418</v>
      </c>
      <c r="E6120" t="s">
        <v>12778</v>
      </c>
      <c r="F6120" t="s">
        <v>119</v>
      </c>
      <c r="G6120" t="s">
        <v>97</v>
      </c>
      <c r="H6120" t="s">
        <v>833</v>
      </c>
      <c r="I6120" s="200">
        <v>16773</v>
      </c>
      <c r="J6120" s="200"/>
      <c r="K6120" s="237">
        <v>190.3</v>
      </c>
      <c r="L6120" s="237"/>
      <c r="M6120" s="288">
        <v>88.14</v>
      </c>
      <c r="N6120" s="288"/>
      <c r="O6120" s="311">
        <v>16573</v>
      </c>
      <c r="P6120" s="298"/>
      <c r="Q6120" s="299">
        <v>194.2</v>
      </c>
      <c r="R6120" s="299"/>
      <c r="S6120" s="300">
        <v>85.34</v>
      </c>
      <c r="T6120" s="301"/>
      <c r="U6120" s="246"/>
    </row>
    <row r="6121" spans="1:21" x14ac:dyDescent="0.25">
      <c r="A6121" s="294" t="s">
        <v>12779</v>
      </c>
      <c r="B6121" t="s">
        <v>416</v>
      </c>
      <c r="C6121" t="s">
        <v>417</v>
      </c>
      <c r="D6121" t="s">
        <v>418</v>
      </c>
      <c r="E6121" t="s">
        <v>12780</v>
      </c>
      <c r="F6121" t="s">
        <v>119</v>
      </c>
      <c r="G6121" t="s">
        <v>97</v>
      </c>
      <c r="H6121" t="s">
        <v>833</v>
      </c>
      <c r="I6121" s="200">
        <v>17004</v>
      </c>
      <c r="J6121" s="200"/>
      <c r="K6121" s="237">
        <v>240</v>
      </c>
      <c r="L6121" s="237"/>
      <c r="M6121" s="288">
        <v>70.849999999999994</v>
      </c>
      <c r="N6121" s="288"/>
      <c r="O6121" s="311">
        <v>17316</v>
      </c>
      <c r="P6121" s="298"/>
      <c r="Q6121" s="299">
        <v>242</v>
      </c>
      <c r="R6121" s="299"/>
      <c r="S6121" s="300">
        <v>71.55</v>
      </c>
      <c r="T6121" s="301"/>
      <c r="U6121" s="246"/>
    </row>
    <row r="6122" spans="1:21" x14ac:dyDescent="0.25">
      <c r="A6122" s="294" t="s">
        <v>12781</v>
      </c>
      <c r="B6122" t="s">
        <v>416</v>
      </c>
      <c r="C6122" t="s">
        <v>417</v>
      </c>
      <c r="D6122" t="s">
        <v>418</v>
      </c>
      <c r="E6122" t="s">
        <v>12782</v>
      </c>
      <c r="F6122" t="s">
        <v>119</v>
      </c>
      <c r="G6122" t="s">
        <v>97</v>
      </c>
      <c r="H6122" t="s">
        <v>833</v>
      </c>
      <c r="I6122" s="200">
        <v>750</v>
      </c>
      <c r="J6122" s="200"/>
      <c r="K6122" s="237">
        <v>73.599999999999994</v>
      </c>
      <c r="L6122" s="237"/>
      <c r="M6122" s="288">
        <v>10.19</v>
      </c>
      <c r="N6122" s="288"/>
      <c r="O6122" s="311">
        <v>750</v>
      </c>
      <c r="P6122" s="298"/>
      <c r="Q6122" s="299">
        <v>74.8</v>
      </c>
      <c r="R6122" s="299"/>
      <c r="S6122" s="300">
        <v>10.029999999999999</v>
      </c>
      <c r="T6122" s="301"/>
      <c r="U6122" s="246"/>
    </row>
    <row r="6123" spans="1:21" x14ac:dyDescent="0.25">
      <c r="A6123" s="294" t="s">
        <v>12783</v>
      </c>
      <c r="B6123" t="s">
        <v>416</v>
      </c>
      <c r="C6123" t="s">
        <v>417</v>
      </c>
      <c r="D6123" t="s">
        <v>418</v>
      </c>
      <c r="E6123" t="s">
        <v>12784</v>
      </c>
      <c r="F6123" t="s">
        <v>119</v>
      </c>
      <c r="G6123" t="s">
        <v>97</v>
      </c>
      <c r="H6123" t="s">
        <v>833</v>
      </c>
      <c r="I6123" s="200">
        <v>17404</v>
      </c>
      <c r="J6123" s="200"/>
      <c r="K6123" s="237">
        <v>164.9</v>
      </c>
      <c r="L6123" s="237"/>
      <c r="M6123" s="288">
        <v>105.54</v>
      </c>
      <c r="N6123" s="288"/>
      <c r="O6123" s="311">
        <v>17404</v>
      </c>
      <c r="P6123" s="298"/>
      <c r="Q6123" s="299">
        <v>163.5</v>
      </c>
      <c r="R6123" s="299"/>
      <c r="S6123" s="300">
        <v>106.45</v>
      </c>
      <c r="T6123" s="301"/>
      <c r="U6123" s="246"/>
    </row>
    <row r="6124" spans="1:21" x14ac:dyDescent="0.25">
      <c r="A6124" s="294" t="s">
        <v>12785</v>
      </c>
      <c r="B6124" t="s">
        <v>416</v>
      </c>
      <c r="C6124" t="s">
        <v>417</v>
      </c>
      <c r="D6124" t="s">
        <v>418</v>
      </c>
      <c r="E6124" t="s">
        <v>12786</v>
      </c>
      <c r="F6124" t="s">
        <v>119</v>
      </c>
      <c r="G6124" t="s">
        <v>97</v>
      </c>
      <c r="H6124" t="s">
        <v>833</v>
      </c>
      <c r="I6124" s="200">
        <v>2110</v>
      </c>
      <c r="J6124" s="200"/>
      <c r="K6124" s="237">
        <v>88.9</v>
      </c>
      <c r="L6124" s="237"/>
      <c r="M6124" s="288">
        <v>23.73</v>
      </c>
      <c r="N6124" s="288"/>
      <c r="O6124" s="311">
        <v>2110</v>
      </c>
      <c r="P6124" s="298"/>
      <c r="Q6124" s="299">
        <v>90.2</v>
      </c>
      <c r="R6124" s="299"/>
      <c r="S6124" s="300">
        <v>23.39</v>
      </c>
      <c r="T6124" s="301"/>
      <c r="U6124" s="246"/>
    </row>
    <row r="6125" spans="1:21" x14ac:dyDescent="0.25">
      <c r="A6125" s="294" t="s">
        <v>12787</v>
      </c>
      <c r="B6125" t="s">
        <v>416</v>
      </c>
      <c r="C6125" t="s">
        <v>417</v>
      </c>
      <c r="D6125" t="s">
        <v>418</v>
      </c>
      <c r="E6125" t="s">
        <v>12788</v>
      </c>
      <c r="F6125" t="s">
        <v>119</v>
      </c>
      <c r="G6125" t="s">
        <v>97</v>
      </c>
      <c r="H6125" t="s">
        <v>833</v>
      </c>
      <c r="I6125" s="200">
        <v>21480</v>
      </c>
      <c r="J6125" s="200"/>
      <c r="K6125" s="237">
        <v>566.20000000000005</v>
      </c>
      <c r="L6125" s="237"/>
      <c r="M6125" s="288">
        <v>37.94</v>
      </c>
      <c r="N6125" s="288"/>
      <c r="O6125" s="311">
        <v>21480</v>
      </c>
      <c r="P6125" s="298"/>
      <c r="Q6125" s="299">
        <v>576.70000000000005</v>
      </c>
      <c r="R6125" s="299"/>
      <c r="S6125" s="300">
        <v>37.25</v>
      </c>
      <c r="T6125" s="301"/>
      <c r="U6125" s="246"/>
    </row>
    <row r="6126" spans="1:21" x14ac:dyDescent="0.25">
      <c r="A6126" s="294" t="s">
        <v>12789</v>
      </c>
      <c r="B6126" t="s">
        <v>416</v>
      </c>
      <c r="C6126" t="s">
        <v>417</v>
      </c>
      <c r="D6126" t="s">
        <v>418</v>
      </c>
      <c r="E6126" t="s">
        <v>12790</v>
      </c>
      <c r="F6126" t="s">
        <v>119</v>
      </c>
      <c r="G6126" t="s">
        <v>97</v>
      </c>
      <c r="H6126" t="s">
        <v>833</v>
      </c>
      <c r="I6126" s="200">
        <v>29556</v>
      </c>
      <c r="J6126" s="200"/>
      <c r="K6126" s="237">
        <v>975.8</v>
      </c>
      <c r="L6126" s="237"/>
      <c r="M6126" s="288">
        <v>30.29</v>
      </c>
      <c r="N6126" s="288"/>
      <c r="O6126" s="311">
        <v>29361</v>
      </c>
      <c r="P6126" s="298"/>
      <c r="Q6126" s="299">
        <v>981.7</v>
      </c>
      <c r="R6126" s="299"/>
      <c r="S6126" s="300">
        <v>29.91</v>
      </c>
      <c r="T6126" s="301"/>
      <c r="U6126" s="246"/>
    </row>
    <row r="6127" spans="1:21" x14ac:dyDescent="0.25">
      <c r="A6127" s="294" t="s">
        <v>12791</v>
      </c>
      <c r="B6127" t="s">
        <v>416</v>
      </c>
      <c r="C6127" t="s">
        <v>417</v>
      </c>
      <c r="D6127" t="s">
        <v>418</v>
      </c>
      <c r="E6127" t="s">
        <v>12792</v>
      </c>
      <c r="F6127" t="s">
        <v>119</v>
      </c>
      <c r="G6127" t="s">
        <v>97</v>
      </c>
      <c r="H6127" t="s">
        <v>833</v>
      </c>
      <c r="I6127" s="200">
        <v>17859</v>
      </c>
      <c r="J6127" s="200"/>
      <c r="K6127" s="237">
        <v>461.6</v>
      </c>
      <c r="L6127" s="237"/>
      <c r="M6127" s="288">
        <v>38.69</v>
      </c>
      <c r="N6127" s="288"/>
      <c r="O6127" s="311">
        <v>19552</v>
      </c>
      <c r="P6127" s="298"/>
      <c r="Q6127" s="299">
        <v>460.6</v>
      </c>
      <c r="R6127" s="299"/>
      <c r="S6127" s="300">
        <v>42.45</v>
      </c>
      <c r="T6127" s="301"/>
      <c r="U6127" s="246"/>
    </row>
    <row r="6128" spans="1:21" x14ac:dyDescent="0.25">
      <c r="A6128" s="294" t="s">
        <v>12793</v>
      </c>
      <c r="B6128" t="s">
        <v>416</v>
      </c>
      <c r="C6128" t="s">
        <v>417</v>
      </c>
      <c r="D6128" t="s">
        <v>418</v>
      </c>
      <c r="E6128" t="s">
        <v>12794</v>
      </c>
      <c r="F6128" t="s">
        <v>119</v>
      </c>
      <c r="G6128" t="s">
        <v>97</v>
      </c>
      <c r="H6128" t="s">
        <v>833</v>
      </c>
      <c r="I6128" s="200">
        <v>15000</v>
      </c>
      <c r="J6128" s="200"/>
      <c r="K6128" s="237">
        <v>230.1</v>
      </c>
      <c r="L6128" s="237"/>
      <c r="M6128" s="288">
        <v>65.19</v>
      </c>
      <c r="N6128" s="288"/>
      <c r="O6128" s="311">
        <v>15500</v>
      </c>
      <c r="P6128" s="298"/>
      <c r="Q6128" s="299">
        <v>228.7</v>
      </c>
      <c r="R6128" s="299"/>
      <c r="S6128" s="300">
        <v>67.77</v>
      </c>
      <c r="T6128" s="301"/>
      <c r="U6128" s="246"/>
    </row>
    <row r="6129" spans="1:21" x14ac:dyDescent="0.25">
      <c r="A6129" s="294" t="s">
        <v>12795</v>
      </c>
      <c r="B6129" t="s">
        <v>416</v>
      </c>
      <c r="C6129" t="s">
        <v>417</v>
      </c>
      <c r="D6129" t="s">
        <v>418</v>
      </c>
      <c r="E6129" t="s">
        <v>12796</v>
      </c>
      <c r="F6129" t="s">
        <v>119</v>
      </c>
      <c r="G6129" t="s">
        <v>97</v>
      </c>
      <c r="H6129" t="s">
        <v>833</v>
      </c>
      <c r="I6129" s="200">
        <v>20288</v>
      </c>
      <c r="J6129" s="200"/>
      <c r="K6129" s="237">
        <v>246.6</v>
      </c>
      <c r="L6129" s="237"/>
      <c r="M6129" s="288">
        <v>82.27</v>
      </c>
      <c r="N6129" s="288"/>
      <c r="O6129" s="311">
        <v>20400</v>
      </c>
      <c r="P6129" s="298"/>
      <c r="Q6129" s="299">
        <v>247.8</v>
      </c>
      <c r="R6129" s="299"/>
      <c r="S6129" s="300">
        <v>82.32</v>
      </c>
      <c r="T6129" s="301"/>
      <c r="U6129" s="246"/>
    </row>
    <row r="6130" spans="1:21" x14ac:dyDescent="0.25">
      <c r="A6130" s="294" t="s">
        <v>12797</v>
      </c>
      <c r="B6130" t="s">
        <v>416</v>
      </c>
      <c r="C6130" t="s">
        <v>417</v>
      </c>
      <c r="D6130" t="s">
        <v>418</v>
      </c>
      <c r="E6130" t="s">
        <v>12798</v>
      </c>
      <c r="F6130" t="s">
        <v>119</v>
      </c>
      <c r="G6130" t="s">
        <v>97</v>
      </c>
      <c r="H6130" t="s">
        <v>833</v>
      </c>
      <c r="I6130" s="200">
        <v>6404</v>
      </c>
      <c r="J6130" s="200"/>
      <c r="K6130" s="237">
        <v>128.6</v>
      </c>
      <c r="L6130" s="237"/>
      <c r="M6130" s="288">
        <v>49.8</v>
      </c>
      <c r="N6130" s="288"/>
      <c r="O6130" s="311">
        <v>6454</v>
      </c>
      <c r="P6130" s="298"/>
      <c r="Q6130" s="299">
        <v>132.80000000000001</v>
      </c>
      <c r="R6130" s="299"/>
      <c r="S6130" s="300">
        <v>48.6</v>
      </c>
      <c r="T6130" s="301"/>
      <c r="U6130" s="246"/>
    </row>
    <row r="6131" spans="1:21" x14ac:dyDescent="0.25">
      <c r="A6131" s="294" t="s">
        <v>12799</v>
      </c>
      <c r="B6131" t="s">
        <v>416</v>
      </c>
      <c r="C6131" t="s">
        <v>417</v>
      </c>
      <c r="D6131" t="s">
        <v>418</v>
      </c>
      <c r="E6131" t="s">
        <v>12800</v>
      </c>
      <c r="F6131" t="s">
        <v>119</v>
      </c>
      <c r="G6131" t="s">
        <v>97</v>
      </c>
      <c r="H6131" t="s">
        <v>833</v>
      </c>
      <c r="I6131" s="200">
        <v>4990</v>
      </c>
      <c r="J6131" s="200"/>
      <c r="K6131" s="237">
        <v>144.69999999999999</v>
      </c>
      <c r="L6131" s="237"/>
      <c r="M6131" s="288">
        <v>34.49</v>
      </c>
      <c r="N6131" s="288"/>
      <c r="O6131" s="311">
        <v>5140</v>
      </c>
      <c r="P6131" s="298"/>
      <c r="Q6131" s="299">
        <v>143.80000000000001</v>
      </c>
      <c r="R6131" s="299"/>
      <c r="S6131" s="300">
        <v>35.74</v>
      </c>
      <c r="T6131" s="301"/>
      <c r="U6131" s="246"/>
    </row>
    <row r="6132" spans="1:21" x14ac:dyDescent="0.25">
      <c r="A6132" s="294" t="s">
        <v>12801</v>
      </c>
      <c r="B6132" t="s">
        <v>506</v>
      </c>
      <c r="C6132" t="s">
        <v>507</v>
      </c>
      <c r="D6132" t="s">
        <v>508</v>
      </c>
      <c r="E6132" t="s">
        <v>12802</v>
      </c>
      <c r="F6132" t="s">
        <v>119</v>
      </c>
      <c r="G6132" t="s">
        <v>97</v>
      </c>
      <c r="H6132" t="s">
        <v>833</v>
      </c>
      <c r="I6132" s="200">
        <v>3000</v>
      </c>
      <c r="J6132" s="200"/>
      <c r="K6132" s="237">
        <v>98.2</v>
      </c>
      <c r="L6132" s="237"/>
      <c r="M6132" s="288">
        <v>30.54</v>
      </c>
      <c r="N6132" s="288"/>
      <c r="O6132" s="311">
        <v>3000</v>
      </c>
      <c r="P6132" s="298"/>
      <c r="Q6132" s="299">
        <v>96.6</v>
      </c>
      <c r="R6132" s="299"/>
      <c r="S6132" s="300">
        <v>31.06</v>
      </c>
      <c r="T6132" s="301"/>
      <c r="U6132" s="246"/>
    </row>
    <row r="6133" spans="1:21" x14ac:dyDescent="0.25">
      <c r="A6133" s="294" t="s">
        <v>12803</v>
      </c>
      <c r="B6133" t="s">
        <v>506</v>
      </c>
      <c r="C6133" t="s">
        <v>507</v>
      </c>
      <c r="D6133" t="s">
        <v>508</v>
      </c>
      <c r="E6133" t="s">
        <v>12804</v>
      </c>
      <c r="F6133" t="s">
        <v>119</v>
      </c>
      <c r="G6133" t="s">
        <v>97</v>
      </c>
      <c r="H6133" t="s">
        <v>833</v>
      </c>
      <c r="I6133" s="200">
        <v>8700</v>
      </c>
      <c r="J6133" s="200"/>
      <c r="K6133" s="237">
        <v>230.6</v>
      </c>
      <c r="L6133" s="237"/>
      <c r="M6133" s="288">
        <v>37.729999999999997</v>
      </c>
      <c r="N6133" s="288"/>
      <c r="O6133" s="311">
        <v>9300</v>
      </c>
      <c r="P6133" s="298"/>
      <c r="Q6133" s="299">
        <v>237.6</v>
      </c>
      <c r="R6133" s="299"/>
      <c r="S6133" s="300">
        <v>39.14</v>
      </c>
      <c r="T6133" s="301"/>
      <c r="U6133" s="246"/>
    </row>
    <row r="6134" spans="1:21" x14ac:dyDescent="0.25">
      <c r="A6134" s="294" t="s">
        <v>12805</v>
      </c>
      <c r="B6134" t="s">
        <v>506</v>
      </c>
      <c r="C6134" t="s">
        <v>507</v>
      </c>
      <c r="D6134" t="s">
        <v>508</v>
      </c>
      <c r="E6134" t="s">
        <v>12806</v>
      </c>
      <c r="F6134" t="s">
        <v>119</v>
      </c>
      <c r="G6134" t="s">
        <v>97</v>
      </c>
      <c r="H6134" t="s">
        <v>833</v>
      </c>
      <c r="I6134" s="200">
        <v>2894</v>
      </c>
      <c r="J6134" s="200"/>
      <c r="K6134" s="237">
        <v>118.6</v>
      </c>
      <c r="L6134" s="237"/>
      <c r="M6134" s="288">
        <v>24.39</v>
      </c>
      <c r="N6134" s="288"/>
      <c r="O6134" s="311">
        <v>3250</v>
      </c>
      <c r="P6134" s="298"/>
      <c r="Q6134" s="299">
        <v>120.5</v>
      </c>
      <c r="R6134" s="299"/>
      <c r="S6134" s="300">
        <v>26.97</v>
      </c>
      <c r="T6134" s="301"/>
      <c r="U6134" s="246"/>
    </row>
    <row r="6135" spans="1:21" x14ac:dyDescent="0.25">
      <c r="A6135" s="294" t="s">
        <v>12807</v>
      </c>
      <c r="B6135" t="s">
        <v>506</v>
      </c>
      <c r="C6135" t="s">
        <v>507</v>
      </c>
      <c r="D6135" t="s">
        <v>508</v>
      </c>
      <c r="E6135" t="s">
        <v>12808</v>
      </c>
      <c r="F6135" t="s">
        <v>119</v>
      </c>
      <c r="G6135" t="s">
        <v>97</v>
      </c>
      <c r="H6135" t="s">
        <v>833</v>
      </c>
      <c r="I6135" s="200">
        <v>3700</v>
      </c>
      <c r="J6135" s="200"/>
      <c r="K6135" s="237">
        <v>65.599999999999994</v>
      </c>
      <c r="L6135" s="237"/>
      <c r="M6135" s="288">
        <v>56.4</v>
      </c>
      <c r="N6135" s="288"/>
      <c r="O6135" s="311">
        <v>3900</v>
      </c>
      <c r="P6135" s="298"/>
      <c r="Q6135" s="299">
        <v>66.2</v>
      </c>
      <c r="R6135" s="299"/>
      <c r="S6135" s="300">
        <v>58.91</v>
      </c>
      <c r="T6135" s="301"/>
      <c r="U6135" s="246"/>
    </row>
    <row r="6136" spans="1:21" x14ac:dyDescent="0.25">
      <c r="A6136" s="294" t="s">
        <v>12809</v>
      </c>
      <c r="B6136" t="s">
        <v>506</v>
      </c>
      <c r="C6136" t="s">
        <v>507</v>
      </c>
      <c r="D6136" t="s">
        <v>508</v>
      </c>
      <c r="E6136" t="s">
        <v>12810</v>
      </c>
      <c r="F6136" t="s">
        <v>119</v>
      </c>
      <c r="G6136" t="s">
        <v>97</v>
      </c>
      <c r="H6136" t="s">
        <v>833</v>
      </c>
      <c r="I6136" s="200">
        <v>7100</v>
      </c>
      <c r="J6136" s="200"/>
      <c r="K6136" s="237">
        <v>206.3</v>
      </c>
      <c r="L6136" s="237"/>
      <c r="M6136" s="288">
        <v>34.409999999999997</v>
      </c>
      <c r="N6136" s="288"/>
      <c r="O6136" s="311">
        <v>7100</v>
      </c>
      <c r="P6136" s="298"/>
      <c r="Q6136" s="299">
        <v>209.2</v>
      </c>
      <c r="R6136" s="299"/>
      <c r="S6136" s="300">
        <v>33.94</v>
      </c>
      <c r="T6136" s="301"/>
      <c r="U6136" s="246"/>
    </row>
    <row r="6137" spans="1:21" x14ac:dyDescent="0.25">
      <c r="A6137" s="294" t="s">
        <v>12811</v>
      </c>
      <c r="B6137" t="s">
        <v>506</v>
      </c>
      <c r="C6137" t="s">
        <v>507</v>
      </c>
      <c r="D6137" t="s">
        <v>508</v>
      </c>
      <c r="E6137" t="s">
        <v>12812</v>
      </c>
      <c r="F6137" t="s">
        <v>119</v>
      </c>
      <c r="G6137" t="s">
        <v>97</v>
      </c>
      <c r="H6137" t="s">
        <v>833</v>
      </c>
      <c r="I6137" s="200">
        <v>5243</v>
      </c>
      <c r="J6137" s="200"/>
      <c r="K6137" s="237">
        <v>85.6</v>
      </c>
      <c r="L6137" s="237"/>
      <c r="M6137" s="288">
        <v>61.22</v>
      </c>
      <c r="N6137" s="288"/>
      <c r="O6137" s="311">
        <v>5650</v>
      </c>
      <c r="P6137" s="298"/>
      <c r="Q6137" s="299">
        <v>89</v>
      </c>
      <c r="R6137" s="299"/>
      <c r="S6137" s="300">
        <v>63.48</v>
      </c>
      <c r="T6137" s="301"/>
      <c r="U6137" s="246"/>
    </row>
    <row r="6138" spans="1:21" x14ac:dyDescent="0.25">
      <c r="A6138" s="294" t="s">
        <v>12813</v>
      </c>
      <c r="B6138" t="s">
        <v>506</v>
      </c>
      <c r="C6138" t="s">
        <v>507</v>
      </c>
      <c r="D6138" t="s">
        <v>508</v>
      </c>
      <c r="E6138" t="s">
        <v>12814</v>
      </c>
      <c r="F6138" t="s">
        <v>119</v>
      </c>
      <c r="G6138" t="s">
        <v>97</v>
      </c>
      <c r="H6138" t="s">
        <v>833</v>
      </c>
      <c r="I6138" s="200">
        <v>15326</v>
      </c>
      <c r="J6138" s="200"/>
      <c r="K6138" s="237">
        <v>544.4</v>
      </c>
      <c r="L6138" s="237"/>
      <c r="M6138" s="288">
        <v>28.15</v>
      </c>
      <c r="N6138" s="288"/>
      <c r="O6138" s="311">
        <v>16500</v>
      </c>
      <c r="P6138" s="298"/>
      <c r="Q6138" s="299">
        <v>523.6</v>
      </c>
      <c r="R6138" s="299"/>
      <c r="S6138" s="300">
        <v>31.51</v>
      </c>
      <c r="T6138" s="301"/>
      <c r="U6138" s="246"/>
    </row>
    <row r="6139" spans="1:21" x14ac:dyDescent="0.25">
      <c r="A6139" s="294" t="s">
        <v>12815</v>
      </c>
      <c r="B6139" t="s">
        <v>506</v>
      </c>
      <c r="C6139" t="s">
        <v>507</v>
      </c>
      <c r="D6139" t="s">
        <v>508</v>
      </c>
      <c r="E6139" t="s">
        <v>12816</v>
      </c>
      <c r="F6139" t="s">
        <v>119</v>
      </c>
      <c r="G6139" t="s">
        <v>97</v>
      </c>
      <c r="H6139" t="s">
        <v>833</v>
      </c>
      <c r="I6139" s="200">
        <v>1900</v>
      </c>
      <c r="J6139" s="200"/>
      <c r="K6139" s="237">
        <v>100.2</v>
      </c>
      <c r="L6139" s="237"/>
      <c r="M6139" s="288">
        <v>18.96</v>
      </c>
      <c r="N6139" s="288"/>
      <c r="O6139" s="311">
        <v>1900</v>
      </c>
      <c r="P6139" s="298"/>
      <c r="Q6139" s="299">
        <v>99.5</v>
      </c>
      <c r="R6139" s="299"/>
      <c r="S6139" s="300">
        <v>19.100000000000001</v>
      </c>
      <c r="T6139" s="301"/>
      <c r="U6139" s="246"/>
    </row>
    <row r="6140" spans="1:21" x14ac:dyDescent="0.25">
      <c r="A6140" s="294" t="s">
        <v>12817</v>
      </c>
      <c r="B6140" t="s">
        <v>506</v>
      </c>
      <c r="C6140" t="s">
        <v>507</v>
      </c>
      <c r="D6140" t="s">
        <v>508</v>
      </c>
      <c r="E6140" t="s">
        <v>12818</v>
      </c>
      <c r="F6140" t="s">
        <v>119</v>
      </c>
      <c r="G6140" t="s">
        <v>97</v>
      </c>
      <c r="H6140" t="s">
        <v>833</v>
      </c>
      <c r="I6140" s="200">
        <v>6365</v>
      </c>
      <c r="J6140" s="200"/>
      <c r="K6140" s="237">
        <v>240.7</v>
      </c>
      <c r="L6140" s="237"/>
      <c r="M6140" s="288">
        <v>26.43</v>
      </c>
      <c r="N6140" s="288"/>
      <c r="O6140" s="311">
        <v>6620</v>
      </c>
      <c r="P6140" s="298"/>
      <c r="Q6140" s="299">
        <v>237</v>
      </c>
      <c r="R6140" s="299"/>
      <c r="S6140" s="300">
        <v>27.93</v>
      </c>
      <c r="T6140" s="301"/>
      <c r="U6140" s="246"/>
    </row>
    <row r="6141" spans="1:21" x14ac:dyDescent="0.25">
      <c r="A6141" s="294" t="s">
        <v>12819</v>
      </c>
      <c r="B6141" t="s">
        <v>506</v>
      </c>
      <c r="C6141" t="s">
        <v>507</v>
      </c>
      <c r="D6141" t="s">
        <v>508</v>
      </c>
      <c r="E6141" t="s">
        <v>12820</v>
      </c>
      <c r="F6141" t="s">
        <v>119</v>
      </c>
      <c r="G6141" t="s">
        <v>97</v>
      </c>
      <c r="H6141" t="s">
        <v>833</v>
      </c>
      <c r="I6141" s="200">
        <v>3350</v>
      </c>
      <c r="J6141" s="200"/>
      <c r="K6141" s="237">
        <v>113.8</v>
      </c>
      <c r="L6141" s="237"/>
      <c r="M6141" s="288">
        <v>29.45</v>
      </c>
      <c r="N6141" s="288"/>
      <c r="O6141" s="311">
        <v>3250</v>
      </c>
      <c r="P6141" s="298"/>
      <c r="Q6141" s="299">
        <v>116.9</v>
      </c>
      <c r="R6141" s="299"/>
      <c r="S6141" s="300">
        <v>27.8</v>
      </c>
      <c r="T6141" s="301"/>
      <c r="U6141" s="246"/>
    </row>
    <row r="6142" spans="1:21" x14ac:dyDescent="0.25">
      <c r="A6142" s="294" t="s">
        <v>12821</v>
      </c>
      <c r="B6142" t="s">
        <v>506</v>
      </c>
      <c r="C6142" t="s">
        <v>507</v>
      </c>
      <c r="D6142" t="s">
        <v>508</v>
      </c>
      <c r="E6142" t="s">
        <v>12822</v>
      </c>
      <c r="F6142" t="s">
        <v>119</v>
      </c>
      <c r="G6142" t="s">
        <v>97</v>
      </c>
      <c r="H6142" t="s">
        <v>833</v>
      </c>
      <c r="I6142" s="200">
        <v>11121</v>
      </c>
      <c r="J6142" s="200"/>
      <c r="K6142" s="237">
        <v>397.5</v>
      </c>
      <c r="L6142" s="237"/>
      <c r="M6142" s="288">
        <v>27.97</v>
      </c>
      <c r="N6142" s="288"/>
      <c r="O6142" s="311">
        <v>12500</v>
      </c>
      <c r="P6142" s="298"/>
      <c r="Q6142" s="299">
        <v>393.1</v>
      </c>
      <c r="R6142" s="299"/>
      <c r="S6142" s="300">
        <v>31.8</v>
      </c>
      <c r="T6142" s="301"/>
      <c r="U6142" s="246"/>
    </row>
    <row r="6143" spans="1:21" x14ac:dyDescent="0.25">
      <c r="A6143" s="294" t="s">
        <v>12823</v>
      </c>
      <c r="B6143" t="s">
        <v>506</v>
      </c>
      <c r="C6143" t="s">
        <v>507</v>
      </c>
      <c r="D6143" t="s">
        <v>508</v>
      </c>
      <c r="E6143" t="s">
        <v>12824</v>
      </c>
      <c r="F6143" t="s">
        <v>119</v>
      </c>
      <c r="G6143" t="s">
        <v>97</v>
      </c>
      <c r="H6143" t="s">
        <v>833</v>
      </c>
      <c r="I6143" s="200">
        <v>4500</v>
      </c>
      <c r="J6143" s="200"/>
      <c r="K6143" s="237">
        <v>181.3</v>
      </c>
      <c r="L6143" s="237"/>
      <c r="M6143" s="288">
        <v>24.82</v>
      </c>
      <c r="N6143" s="288"/>
      <c r="O6143" s="311">
        <v>5500</v>
      </c>
      <c r="P6143" s="298"/>
      <c r="Q6143" s="299">
        <v>181.4</v>
      </c>
      <c r="R6143" s="299"/>
      <c r="S6143" s="300">
        <v>30.32</v>
      </c>
      <c r="T6143" s="301"/>
      <c r="U6143" s="246"/>
    </row>
    <row r="6144" spans="1:21" x14ac:dyDescent="0.25">
      <c r="A6144" s="294" t="s">
        <v>12825</v>
      </c>
      <c r="B6144" t="s">
        <v>506</v>
      </c>
      <c r="C6144" t="s">
        <v>507</v>
      </c>
      <c r="D6144" t="s">
        <v>508</v>
      </c>
      <c r="E6144" t="s">
        <v>12826</v>
      </c>
      <c r="F6144" t="s">
        <v>119</v>
      </c>
      <c r="G6144" t="s">
        <v>97</v>
      </c>
      <c r="H6144" t="s">
        <v>833</v>
      </c>
      <c r="I6144" s="200">
        <v>39000</v>
      </c>
      <c r="J6144" s="200"/>
      <c r="K6144" s="237">
        <v>554.20000000000005</v>
      </c>
      <c r="L6144" s="237"/>
      <c r="M6144" s="288">
        <v>70.37</v>
      </c>
      <c r="N6144" s="288"/>
      <c r="O6144" s="311">
        <v>41000</v>
      </c>
      <c r="P6144" s="298"/>
      <c r="Q6144" s="299">
        <v>548.1</v>
      </c>
      <c r="R6144" s="299"/>
      <c r="S6144" s="300">
        <v>74.8</v>
      </c>
      <c r="T6144" s="301"/>
      <c r="U6144" s="246"/>
    </row>
    <row r="6145" spans="1:21" x14ac:dyDescent="0.25">
      <c r="A6145" s="294" t="s">
        <v>12827</v>
      </c>
      <c r="B6145" t="s">
        <v>506</v>
      </c>
      <c r="C6145" t="s">
        <v>507</v>
      </c>
      <c r="D6145" t="s">
        <v>508</v>
      </c>
      <c r="E6145" t="s">
        <v>12828</v>
      </c>
      <c r="F6145" t="s">
        <v>119</v>
      </c>
      <c r="G6145" t="s">
        <v>97</v>
      </c>
      <c r="H6145" t="s">
        <v>833</v>
      </c>
      <c r="I6145" s="200">
        <v>8000</v>
      </c>
      <c r="J6145" s="200"/>
      <c r="K6145" s="237">
        <v>175.5</v>
      </c>
      <c r="L6145" s="237"/>
      <c r="M6145" s="288">
        <v>45.57</v>
      </c>
      <c r="N6145" s="288"/>
      <c r="O6145" s="311">
        <v>8500</v>
      </c>
      <c r="P6145" s="298"/>
      <c r="Q6145" s="299">
        <v>174.1</v>
      </c>
      <c r="R6145" s="299"/>
      <c r="S6145" s="300">
        <v>48.82</v>
      </c>
      <c r="T6145" s="301"/>
      <c r="U6145" s="246"/>
    </row>
    <row r="6146" spans="1:21" x14ac:dyDescent="0.25">
      <c r="A6146" s="294" t="s">
        <v>12829</v>
      </c>
      <c r="B6146" t="s">
        <v>506</v>
      </c>
      <c r="C6146" t="s">
        <v>507</v>
      </c>
      <c r="D6146" t="s">
        <v>508</v>
      </c>
      <c r="E6146" t="s">
        <v>12830</v>
      </c>
      <c r="F6146" t="s">
        <v>119</v>
      </c>
      <c r="G6146" t="s">
        <v>97</v>
      </c>
      <c r="H6146" t="s">
        <v>896</v>
      </c>
      <c r="I6146" s="200">
        <v>0</v>
      </c>
      <c r="J6146" s="200"/>
      <c r="K6146" s="237">
        <v>64.900000000000006</v>
      </c>
      <c r="L6146" s="237"/>
      <c r="M6146" s="288">
        <v>0</v>
      </c>
      <c r="N6146" s="288"/>
      <c r="O6146" s="311">
        <v>0</v>
      </c>
      <c r="P6146" s="298"/>
      <c r="Q6146" s="299">
        <v>64.5</v>
      </c>
      <c r="R6146" s="299"/>
      <c r="S6146" s="300">
        <v>0</v>
      </c>
      <c r="T6146" s="301"/>
      <c r="U6146" s="246"/>
    </row>
    <row r="6147" spans="1:21" x14ac:dyDescent="0.25">
      <c r="A6147" s="294" t="s">
        <v>12831</v>
      </c>
      <c r="B6147" t="s">
        <v>506</v>
      </c>
      <c r="C6147" t="s">
        <v>507</v>
      </c>
      <c r="D6147" t="s">
        <v>508</v>
      </c>
      <c r="E6147" t="s">
        <v>12832</v>
      </c>
      <c r="F6147" t="s">
        <v>119</v>
      </c>
      <c r="G6147" t="s">
        <v>97</v>
      </c>
      <c r="H6147" t="s">
        <v>833</v>
      </c>
      <c r="I6147" s="200">
        <v>3000</v>
      </c>
      <c r="J6147" s="200"/>
      <c r="K6147" s="237">
        <v>122.9</v>
      </c>
      <c r="L6147" s="237"/>
      <c r="M6147" s="288">
        <v>24.4</v>
      </c>
      <c r="N6147" s="288"/>
      <c r="O6147" s="311">
        <v>2500</v>
      </c>
      <c r="P6147" s="298"/>
      <c r="Q6147" s="299">
        <v>121.8</v>
      </c>
      <c r="R6147" s="299"/>
      <c r="S6147" s="300">
        <v>20.53</v>
      </c>
      <c r="T6147" s="301"/>
      <c r="U6147" s="246"/>
    </row>
    <row r="6148" spans="1:21" x14ac:dyDescent="0.25">
      <c r="A6148" s="294" t="s">
        <v>12833</v>
      </c>
      <c r="B6148" t="s">
        <v>506</v>
      </c>
      <c r="C6148" t="s">
        <v>507</v>
      </c>
      <c r="D6148" t="s">
        <v>508</v>
      </c>
      <c r="E6148" t="s">
        <v>12834</v>
      </c>
      <c r="F6148" t="s">
        <v>119</v>
      </c>
      <c r="G6148" t="s">
        <v>97</v>
      </c>
      <c r="H6148" t="s">
        <v>833</v>
      </c>
      <c r="I6148" s="200">
        <v>46253</v>
      </c>
      <c r="J6148" s="200"/>
      <c r="K6148" s="237">
        <v>863.5</v>
      </c>
      <c r="L6148" s="237"/>
      <c r="M6148" s="288">
        <v>53.56</v>
      </c>
      <c r="N6148" s="288"/>
      <c r="O6148" s="311">
        <v>52613</v>
      </c>
      <c r="P6148" s="298"/>
      <c r="Q6148" s="299">
        <v>862.7</v>
      </c>
      <c r="R6148" s="299"/>
      <c r="S6148" s="300">
        <v>60.99</v>
      </c>
      <c r="T6148" s="301"/>
      <c r="U6148" s="246"/>
    </row>
    <row r="6149" spans="1:21" x14ac:dyDescent="0.25">
      <c r="A6149" s="294" t="s">
        <v>12835</v>
      </c>
      <c r="B6149" t="s">
        <v>506</v>
      </c>
      <c r="C6149" t="s">
        <v>507</v>
      </c>
      <c r="D6149" t="s">
        <v>508</v>
      </c>
      <c r="E6149" t="s">
        <v>12836</v>
      </c>
      <c r="F6149" t="s">
        <v>119</v>
      </c>
      <c r="G6149" t="s">
        <v>97</v>
      </c>
      <c r="H6149" t="s">
        <v>896</v>
      </c>
      <c r="I6149" s="200">
        <v>0</v>
      </c>
      <c r="J6149" s="200"/>
      <c r="K6149" s="237">
        <v>23.7</v>
      </c>
      <c r="L6149" s="237"/>
      <c r="M6149" s="288">
        <v>0</v>
      </c>
      <c r="N6149" s="288"/>
      <c r="O6149" s="311">
        <v>0</v>
      </c>
      <c r="P6149" s="298"/>
      <c r="Q6149" s="299">
        <v>24.7</v>
      </c>
      <c r="R6149" s="299"/>
      <c r="S6149" s="300">
        <v>0</v>
      </c>
      <c r="T6149" s="301"/>
      <c r="U6149" s="246"/>
    </row>
    <row r="6150" spans="1:21" x14ac:dyDescent="0.25">
      <c r="A6150" s="294" t="s">
        <v>12837</v>
      </c>
      <c r="B6150" t="s">
        <v>506</v>
      </c>
      <c r="C6150" t="s">
        <v>507</v>
      </c>
      <c r="D6150" t="s">
        <v>508</v>
      </c>
      <c r="E6150" t="s">
        <v>12838</v>
      </c>
      <c r="F6150" t="s">
        <v>119</v>
      </c>
      <c r="G6150" t="s">
        <v>97</v>
      </c>
      <c r="H6150" t="s">
        <v>833</v>
      </c>
      <c r="I6150" s="200">
        <v>11199</v>
      </c>
      <c r="J6150" s="200"/>
      <c r="K6150" s="237">
        <v>322.3</v>
      </c>
      <c r="L6150" s="237"/>
      <c r="M6150" s="288">
        <v>34.75</v>
      </c>
      <c r="N6150" s="288"/>
      <c r="O6150" s="311">
        <v>12000</v>
      </c>
      <c r="P6150" s="298"/>
      <c r="Q6150" s="299">
        <v>319.39999999999998</v>
      </c>
      <c r="R6150" s="299"/>
      <c r="S6150" s="300">
        <v>37.57</v>
      </c>
      <c r="T6150" s="301"/>
      <c r="U6150" s="246"/>
    </row>
    <row r="6151" spans="1:21" x14ac:dyDescent="0.25">
      <c r="A6151" s="294" t="s">
        <v>12839</v>
      </c>
      <c r="B6151" t="s">
        <v>506</v>
      </c>
      <c r="C6151" t="s">
        <v>507</v>
      </c>
      <c r="D6151" t="s">
        <v>508</v>
      </c>
      <c r="E6151" t="s">
        <v>12840</v>
      </c>
      <c r="F6151" t="s">
        <v>119</v>
      </c>
      <c r="G6151" t="s">
        <v>97</v>
      </c>
      <c r="H6151" t="s">
        <v>833</v>
      </c>
      <c r="I6151" s="200">
        <v>11000</v>
      </c>
      <c r="J6151" s="200"/>
      <c r="K6151" s="237">
        <v>329.1</v>
      </c>
      <c r="L6151" s="237"/>
      <c r="M6151" s="288">
        <v>33.42</v>
      </c>
      <c r="N6151" s="288"/>
      <c r="O6151" s="311">
        <v>11300</v>
      </c>
      <c r="P6151" s="298"/>
      <c r="Q6151" s="299">
        <v>329.3</v>
      </c>
      <c r="R6151" s="299"/>
      <c r="S6151" s="300">
        <v>34.32</v>
      </c>
      <c r="T6151" s="301"/>
      <c r="U6151" s="246"/>
    </row>
    <row r="6152" spans="1:21" x14ac:dyDescent="0.25">
      <c r="A6152" s="294" t="s">
        <v>12841</v>
      </c>
      <c r="B6152" t="s">
        <v>506</v>
      </c>
      <c r="C6152" t="s">
        <v>507</v>
      </c>
      <c r="D6152" t="s">
        <v>508</v>
      </c>
      <c r="E6152" t="s">
        <v>12842</v>
      </c>
      <c r="F6152" t="s">
        <v>119</v>
      </c>
      <c r="G6152" t="s">
        <v>97</v>
      </c>
      <c r="H6152" t="s">
        <v>833</v>
      </c>
      <c r="I6152" s="200">
        <v>15800</v>
      </c>
      <c r="J6152" s="200"/>
      <c r="K6152" s="237">
        <v>191.3</v>
      </c>
      <c r="L6152" s="237"/>
      <c r="M6152" s="288">
        <v>82.57</v>
      </c>
      <c r="N6152" s="288"/>
      <c r="O6152" s="311">
        <v>16034</v>
      </c>
      <c r="P6152" s="298"/>
      <c r="Q6152" s="299">
        <v>191</v>
      </c>
      <c r="R6152" s="299"/>
      <c r="S6152" s="300">
        <v>83.95</v>
      </c>
      <c r="T6152" s="301"/>
      <c r="U6152" s="246"/>
    </row>
    <row r="6153" spans="1:21" x14ac:dyDescent="0.25">
      <c r="A6153" s="294" t="s">
        <v>12843</v>
      </c>
      <c r="B6153" t="s">
        <v>506</v>
      </c>
      <c r="C6153" t="s">
        <v>507</v>
      </c>
      <c r="D6153" t="s">
        <v>508</v>
      </c>
      <c r="E6153" t="s">
        <v>12844</v>
      </c>
      <c r="F6153" t="s">
        <v>119</v>
      </c>
      <c r="G6153" t="s">
        <v>97</v>
      </c>
      <c r="H6153" t="s">
        <v>833</v>
      </c>
      <c r="I6153" s="200">
        <v>17420</v>
      </c>
      <c r="J6153" s="200"/>
      <c r="K6153" s="237">
        <v>286</v>
      </c>
      <c r="L6153" s="237"/>
      <c r="M6153" s="288">
        <v>60.91</v>
      </c>
      <c r="N6153" s="288"/>
      <c r="O6153" s="311">
        <v>17716</v>
      </c>
      <c r="P6153" s="298"/>
      <c r="Q6153" s="299">
        <v>283</v>
      </c>
      <c r="R6153" s="299"/>
      <c r="S6153" s="300">
        <v>62.6</v>
      </c>
      <c r="T6153" s="301"/>
      <c r="U6153" s="246"/>
    </row>
    <row r="6154" spans="1:21" x14ac:dyDescent="0.25">
      <c r="A6154" s="294" t="s">
        <v>12845</v>
      </c>
      <c r="B6154" t="s">
        <v>506</v>
      </c>
      <c r="C6154" t="s">
        <v>507</v>
      </c>
      <c r="D6154" t="s">
        <v>508</v>
      </c>
      <c r="E6154" t="s">
        <v>12846</v>
      </c>
      <c r="F6154" t="s">
        <v>119</v>
      </c>
      <c r="G6154" t="s">
        <v>97</v>
      </c>
      <c r="H6154" t="s">
        <v>833</v>
      </c>
      <c r="I6154" s="200">
        <v>283574</v>
      </c>
      <c r="J6154" s="200"/>
      <c r="K6154" s="237">
        <v>3025.2</v>
      </c>
      <c r="L6154" s="237"/>
      <c r="M6154" s="288">
        <v>93.73</v>
      </c>
      <c r="N6154" s="288"/>
      <c r="O6154" s="311">
        <v>287421</v>
      </c>
      <c r="P6154" s="298"/>
      <c r="Q6154" s="299">
        <v>3027.8</v>
      </c>
      <c r="R6154" s="299"/>
      <c r="S6154" s="300">
        <v>94.93</v>
      </c>
      <c r="T6154" s="301"/>
      <c r="U6154" s="246"/>
    </row>
    <row r="6155" spans="1:21" x14ac:dyDescent="0.25">
      <c r="A6155" s="294" t="s">
        <v>12847</v>
      </c>
      <c r="B6155" t="s">
        <v>506</v>
      </c>
      <c r="C6155" t="s">
        <v>507</v>
      </c>
      <c r="D6155" t="s">
        <v>508</v>
      </c>
      <c r="E6155" t="s">
        <v>12848</v>
      </c>
      <c r="F6155" t="s">
        <v>119</v>
      </c>
      <c r="G6155" t="s">
        <v>97</v>
      </c>
      <c r="H6155" t="s">
        <v>833</v>
      </c>
      <c r="I6155" s="200">
        <v>4860</v>
      </c>
      <c r="J6155" s="200"/>
      <c r="K6155" s="237">
        <v>143.4</v>
      </c>
      <c r="L6155" s="237"/>
      <c r="M6155" s="288">
        <v>33.9</v>
      </c>
      <c r="N6155" s="288"/>
      <c r="O6155" s="311">
        <v>5000</v>
      </c>
      <c r="P6155" s="298"/>
      <c r="Q6155" s="299">
        <v>147.30000000000001</v>
      </c>
      <c r="R6155" s="299"/>
      <c r="S6155" s="300">
        <v>33.94</v>
      </c>
      <c r="T6155" s="301"/>
      <c r="U6155" s="246"/>
    </row>
    <row r="6156" spans="1:21" x14ac:dyDescent="0.25">
      <c r="A6156" s="294" t="s">
        <v>12849</v>
      </c>
      <c r="B6156" t="s">
        <v>506</v>
      </c>
      <c r="C6156" t="s">
        <v>507</v>
      </c>
      <c r="D6156" t="s">
        <v>508</v>
      </c>
      <c r="E6156" t="s">
        <v>1242</v>
      </c>
      <c r="F6156" t="s">
        <v>119</v>
      </c>
      <c r="G6156" t="s">
        <v>97</v>
      </c>
      <c r="H6156" t="s">
        <v>896</v>
      </c>
      <c r="I6156" s="200">
        <v>0</v>
      </c>
      <c r="J6156" s="200"/>
      <c r="K6156" s="237">
        <v>54.3</v>
      </c>
      <c r="L6156" s="237"/>
      <c r="M6156" s="288">
        <v>0</v>
      </c>
      <c r="N6156" s="288"/>
      <c r="O6156" s="311">
        <v>0</v>
      </c>
      <c r="P6156" s="298"/>
      <c r="Q6156" s="299">
        <v>54.1</v>
      </c>
      <c r="R6156" s="299"/>
      <c r="S6156" s="300">
        <v>0</v>
      </c>
      <c r="T6156" s="301"/>
      <c r="U6156" s="246"/>
    </row>
    <row r="6157" spans="1:21" x14ac:dyDescent="0.25">
      <c r="A6157" s="294" t="s">
        <v>12850</v>
      </c>
      <c r="B6157" t="s">
        <v>506</v>
      </c>
      <c r="C6157" t="s">
        <v>507</v>
      </c>
      <c r="D6157" t="s">
        <v>508</v>
      </c>
      <c r="E6157" t="s">
        <v>12851</v>
      </c>
      <c r="F6157" t="s">
        <v>119</v>
      </c>
      <c r="G6157" t="s">
        <v>97</v>
      </c>
      <c r="H6157" t="s">
        <v>833</v>
      </c>
      <c r="I6157" s="200">
        <v>6000</v>
      </c>
      <c r="J6157" s="200"/>
      <c r="K6157" s="237">
        <v>192.5</v>
      </c>
      <c r="L6157" s="237"/>
      <c r="M6157" s="288">
        <v>31.16</v>
      </c>
      <c r="N6157" s="288"/>
      <c r="O6157" s="311">
        <v>6250</v>
      </c>
      <c r="P6157" s="298"/>
      <c r="Q6157" s="299">
        <v>190.8</v>
      </c>
      <c r="R6157" s="299"/>
      <c r="S6157" s="300">
        <v>32.76</v>
      </c>
      <c r="T6157" s="301"/>
      <c r="U6157" s="246"/>
    </row>
    <row r="6158" spans="1:21" x14ac:dyDescent="0.25">
      <c r="A6158" s="294" t="s">
        <v>12852</v>
      </c>
      <c r="B6158" t="s">
        <v>506</v>
      </c>
      <c r="C6158" t="s">
        <v>507</v>
      </c>
      <c r="D6158" t="s">
        <v>508</v>
      </c>
      <c r="E6158" t="s">
        <v>12853</v>
      </c>
      <c r="F6158" t="s">
        <v>119</v>
      </c>
      <c r="G6158" t="s">
        <v>97</v>
      </c>
      <c r="H6158" t="s">
        <v>833</v>
      </c>
      <c r="I6158" s="200">
        <v>5812</v>
      </c>
      <c r="J6158" s="200"/>
      <c r="K6158" s="237">
        <v>185.3</v>
      </c>
      <c r="L6158" s="237"/>
      <c r="M6158" s="288">
        <v>31.36</v>
      </c>
      <c r="N6158" s="288"/>
      <c r="O6158" s="311">
        <v>5812</v>
      </c>
      <c r="P6158" s="298"/>
      <c r="Q6158" s="299">
        <v>195.6</v>
      </c>
      <c r="R6158" s="299"/>
      <c r="S6158" s="300">
        <v>29.71</v>
      </c>
      <c r="T6158" s="301"/>
      <c r="U6158" s="246"/>
    </row>
    <row r="6159" spans="1:21" x14ac:dyDescent="0.25">
      <c r="A6159" s="294" t="s">
        <v>12854</v>
      </c>
      <c r="B6159" t="s">
        <v>506</v>
      </c>
      <c r="C6159" t="s">
        <v>507</v>
      </c>
      <c r="D6159" t="s">
        <v>508</v>
      </c>
      <c r="E6159" t="s">
        <v>12855</v>
      </c>
      <c r="F6159" t="s">
        <v>119</v>
      </c>
      <c r="G6159" t="s">
        <v>97</v>
      </c>
      <c r="H6159" t="s">
        <v>833</v>
      </c>
      <c r="I6159" s="200">
        <v>9000</v>
      </c>
      <c r="J6159" s="200"/>
      <c r="K6159" s="237">
        <v>239.3</v>
      </c>
      <c r="L6159" s="237"/>
      <c r="M6159" s="288">
        <v>37.61</v>
      </c>
      <c r="N6159" s="288"/>
      <c r="O6159" s="311">
        <v>9900</v>
      </c>
      <c r="P6159" s="298"/>
      <c r="Q6159" s="299">
        <v>249.4</v>
      </c>
      <c r="R6159" s="299"/>
      <c r="S6159" s="300">
        <v>39.700000000000003</v>
      </c>
      <c r="T6159" s="301"/>
      <c r="U6159" s="246"/>
    </row>
    <row r="6160" spans="1:21" x14ac:dyDescent="0.25">
      <c r="A6160" s="294" t="s">
        <v>12856</v>
      </c>
      <c r="B6160" t="s">
        <v>506</v>
      </c>
      <c r="C6160" t="s">
        <v>507</v>
      </c>
      <c r="D6160" t="s">
        <v>508</v>
      </c>
      <c r="E6160" t="s">
        <v>12857</v>
      </c>
      <c r="F6160" t="s">
        <v>119</v>
      </c>
      <c r="G6160" t="s">
        <v>97</v>
      </c>
      <c r="H6160" t="s">
        <v>833</v>
      </c>
      <c r="I6160" s="200">
        <v>181480</v>
      </c>
      <c r="J6160" s="200"/>
      <c r="K6160" s="237">
        <v>2560.1999999999998</v>
      </c>
      <c r="L6160" s="237"/>
      <c r="M6160" s="288">
        <v>70.88</v>
      </c>
      <c r="N6160" s="288"/>
      <c r="O6160" s="311">
        <v>208228</v>
      </c>
      <c r="P6160" s="298"/>
      <c r="Q6160" s="299">
        <v>2595.1</v>
      </c>
      <c r="R6160" s="299"/>
      <c r="S6160" s="300">
        <v>80.239999999999995</v>
      </c>
      <c r="T6160" s="301"/>
      <c r="U6160" s="246"/>
    </row>
    <row r="6161" spans="1:21" x14ac:dyDescent="0.25">
      <c r="A6161" s="294" t="s">
        <v>12858</v>
      </c>
      <c r="B6161" t="s">
        <v>506</v>
      </c>
      <c r="C6161" t="s">
        <v>507</v>
      </c>
      <c r="D6161" t="s">
        <v>508</v>
      </c>
      <c r="E6161" t="s">
        <v>12859</v>
      </c>
      <c r="F6161" t="s">
        <v>119</v>
      </c>
      <c r="G6161" t="s">
        <v>97</v>
      </c>
      <c r="H6161" t="s">
        <v>833</v>
      </c>
      <c r="I6161" s="200">
        <v>3200</v>
      </c>
      <c r="J6161" s="200"/>
      <c r="K6161" s="237">
        <v>66.7</v>
      </c>
      <c r="L6161" s="237"/>
      <c r="M6161" s="288">
        <v>47.95</v>
      </c>
      <c r="N6161" s="288"/>
      <c r="O6161" s="311">
        <v>3300</v>
      </c>
      <c r="P6161" s="298"/>
      <c r="Q6161" s="299">
        <v>75.599999999999994</v>
      </c>
      <c r="R6161" s="299"/>
      <c r="S6161" s="300">
        <v>43.65</v>
      </c>
      <c r="T6161" s="301"/>
      <c r="U6161" s="246"/>
    </row>
    <row r="6162" spans="1:21" x14ac:dyDescent="0.25">
      <c r="A6162" s="294" t="s">
        <v>12860</v>
      </c>
      <c r="B6162" t="s">
        <v>506</v>
      </c>
      <c r="C6162" t="s">
        <v>507</v>
      </c>
      <c r="D6162" t="s">
        <v>508</v>
      </c>
      <c r="E6162" t="s">
        <v>12861</v>
      </c>
      <c r="F6162" t="s">
        <v>119</v>
      </c>
      <c r="G6162" t="s">
        <v>97</v>
      </c>
      <c r="H6162" t="s">
        <v>833</v>
      </c>
      <c r="I6162" s="200">
        <v>1500</v>
      </c>
      <c r="J6162" s="200"/>
      <c r="K6162" s="237">
        <v>191.2</v>
      </c>
      <c r="L6162" s="237"/>
      <c r="M6162" s="288">
        <v>7.84</v>
      </c>
      <c r="N6162" s="288"/>
      <c r="O6162" s="311">
        <v>1500</v>
      </c>
      <c r="P6162" s="298"/>
      <c r="Q6162" s="299">
        <v>193.1</v>
      </c>
      <c r="R6162" s="299"/>
      <c r="S6162" s="300">
        <v>7.77</v>
      </c>
      <c r="T6162" s="301"/>
      <c r="U6162" s="246"/>
    </row>
    <row r="6163" spans="1:21" x14ac:dyDescent="0.25">
      <c r="A6163" s="294" t="s">
        <v>12862</v>
      </c>
      <c r="B6163" t="s">
        <v>506</v>
      </c>
      <c r="C6163" t="s">
        <v>507</v>
      </c>
      <c r="D6163" t="s">
        <v>508</v>
      </c>
      <c r="E6163" t="s">
        <v>12863</v>
      </c>
      <c r="F6163" t="s">
        <v>119</v>
      </c>
      <c r="G6163" t="s">
        <v>97</v>
      </c>
      <c r="H6163" t="s">
        <v>833</v>
      </c>
      <c r="I6163" s="200">
        <v>3640</v>
      </c>
      <c r="J6163" s="200"/>
      <c r="K6163" s="237">
        <v>145</v>
      </c>
      <c r="L6163" s="237"/>
      <c r="M6163" s="288">
        <v>25.09</v>
      </c>
      <c r="N6163" s="288"/>
      <c r="O6163" s="311">
        <v>3640</v>
      </c>
      <c r="P6163" s="298"/>
      <c r="Q6163" s="299">
        <v>139.5</v>
      </c>
      <c r="R6163" s="299"/>
      <c r="S6163" s="300">
        <v>26.09</v>
      </c>
      <c r="T6163" s="301"/>
      <c r="U6163" s="246"/>
    </row>
    <row r="6164" spans="1:21" x14ac:dyDescent="0.25">
      <c r="A6164" s="294" t="s">
        <v>12864</v>
      </c>
      <c r="B6164" t="s">
        <v>506</v>
      </c>
      <c r="C6164" t="s">
        <v>507</v>
      </c>
      <c r="D6164" t="s">
        <v>508</v>
      </c>
      <c r="E6164" t="s">
        <v>12865</v>
      </c>
      <c r="F6164" t="s">
        <v>119</v>
      </c>
      <c r="G6164" t="s">
        <v>97</v>
      </c>
      <c r="H6164" t="s">
        <v>833</v>
      </c>
      <c r="I6164" s="200">
        <v>6950</v>
      </c>
      <c r="J6164" s="200"/>
      <c r="K6164" s="237">
        <v>181.4</v>
      </c>
      <c r="L6164" s="237"/>
      <c r="M6164" s="288">
        <v>38.31</v>
      </c>
      <c r="N6164" s="288"/>
      <c r="O6164" s="311">
        <v>7906</v>
      </c>
      <c r="P6164" s="298"/>
      <c r="Q6164" s="299">
        <v>181.7</v>
      </c>
      <c r="R6164" s="299"/>
      <c r="S6164" s="300">
        <v>43.51</v>
      </c>
      <c r="T6164" s="301"/>
      <c r="U6164" s="246"/>
    </row>
    <row r="6165" spans="1:21" x14ac:dyDescent="0.25">
      <c r="A6165" s="294" t="s">
        <v>12866</v>
      </c>
      <c r="B6165" t="s">
        <v>506</v>
      </c>
      <c r="C6165" t="s">
        <v>507</v>
      </c>
      <c r="D6165" t="s">
        <v>508</v>
      </c>
      <c r="E6165" t="s">
        <v>12867</v>
      </c>
      <c r="F6165" t="s">
        <v>119</v>
      </c>
      <c r="G6165" t="s">
        <v>97</v>
      </c>
      <c r="H6165" t="s">
        <v>833</v>
      </c>
      <c r="I6165" s="200">
        <v>6883</v>
      </c>
      <c r="J6165" s="200"/>
      <c r="K6165" s="237">
        <v>153.5</v>
      </c>
      <c r="L6165" s="237"/>
      <c r="M6165" s="288">
        <v>44.85</v>
      </c>
      <c r="N6165" s="288"/>
      <c r="O6165" s="311">
        <v>8300</v>
      </c>
      <c r="P6165" s="298"/>
      <c r="Q6165" s="299">
        <v>148.6</v>
      </c>
      <c r="R6165" s="299"/>
      <c r="S6165" s="300">
        <v>55.85</v>
      </c>
      <c r="T6165" s="301"/>
      <c r="U6165" s="246"/>
    </row>
    <row r="6166" spans="1:21" x14ac:dyDescent="0.25">
      <c r="A6166" s="294" t="s">
        <v>12868</v>
      </c>
      <c r="B6166" t="s">
        <v>506</v>
      </c>
      <c r="C6166" t="s">
        <v>507</v>
      </c>
      <c r="D6166" t="s">
        <v>508</v>
      </c>
      <c r="E6166" t="s">
        <v>12869</v>
      </c>
      <c r="F6166" t="s">
        <v>119</v>
      </c>
      <c r="G6166" t="s">
        <v>97</v>
      </c>
      <c r="H6166" t="s">
        <v>833</v>
      </c>
      <c r="I6166" s="200">
        <v>4025</v>
      </c>
      <c r="J6166" s="200"/>
      <c r="K6166" s="237">
        <v>84.4</v>
      </c>
      <c r="L6166" s="237"/>
      <c r="M6166" s="288">
        <v>47.71</v>
      </c>
      <c r="N6166" s="288"/>
      <c r="O6166" s="311">
        <v>4500</v>
      </c>
      <c r="P6166" s="298"/>
      <c r="Q6166" s="299">
        <v>85.5</v>
      </c>
      <c r="R6166" s="299"/>
      <c r="S6166" s="300">
        <v>52.63</v>
      </c>
      <c r="T6166" s="301"/>
      <c r="U6166" s="246"/>
    </row>
    <row r="6167" spans="1:21" x14ac:dyDescent="0.25">
      <c r="A6167" s="294" t="s">
        <v>12870</v>
      </c>
      <c r="B6167" t="s">
        <v>506</v>
      </c>
      <c r="C6167" t="s">
        <v>507</v>
      </c>
      <c r="D6167" t="s">
        <v>508</v>
      </c>
      <c r="E6167" t="s">
        <v>12871</v>
      </c>
      <c r="F6167" t="s">
        <v>119</v>
      </c>
      <c r="G6167" t="s">
        <v>97</v>
      </c>
      <c r="H6167" t="s">
        <v>833</v>
      </c>
      <c r="I6167" s="200">
        <v>7200</v>
      </c>
      <c r="J6167" s="200"/>
      <c r="K6167" s="237">
        <v>171.5</v>
      </c>
      <c r="L6167" s="237"/>
      <c r="M6167" s="288">
        <v>41.98</v>
      </c>
      <c r="N6167" s="288"/>
      <c r="O6167" s="311">
        <v>7350</v>
      </c>
      <c r="P6167" s="298"/>
      <c r="Q6167" s="299">
        <v>168</v>
      </c>
      <c r="R6167" s="299"/>
      <c r="S6167" s="300">
        <v>43.75</v>
      </c>
      <c r="T6167" s="301"/>
      <c r="U6167" s="246"/>
    </row>
    <row r="6168" spans="1:21" x14ac:dyDescent="0.25">
      <c r="A6168" s="294" t="s">
        <v>12872</v>
      </c>
      <c r="B6168" t="s">
        <v>506</v>
      </c>
      <c r="C6168" t="s">
        <v>507</v>
      </c>
      <c r="D6168" t="s">
        <v>508</v>
      </c>
      <c r="E6168" t="s">
        <v>10769</v>
      </c>
      <c r="F6168" t="s">
        <v>119</v>
      </c>
      <c r="G6168" t="s">
        <v>97</v>
      </c>
      <c r="H6168" t="s">
        <v>833</v>
      </c>
      <c r="I6168" s="200">
        <v>2000</v>
      </c>
      <c r="J6168" s="200"/>
      <c r="K6168" s="237">
        <v>146.4</v>
      </c>
      <c r="L6168" s="237"/>
      <c r="M6168" s="288">
        <v>13.65</v>
      </c>
      <c r="N6168" s="288"/>
      <c r="O6168" s="311">
        <v>2000</v>
      </c>
      <c r="P6168" s="298"/>
      <c r="Q6168" s="299">
        <v>145.30000000000001</v>
      </c>
      <c r="R6168" s="299"/>
      <c r="S6168" s="300">
        <v>13.76</v>
      </c>
      <c r="T6168" s="301"/>
      <c r="U6168" s="246"/>
    </row>
    <row r="6169" spans="1:21" x14ac:dyDescent="0.25">
      <c r="A6169" s="294" t="s">
        <v>12873</v>
      </c>
      <c r="B6169" t="s">
        <v>506</v>
      </c>
      <c r="C6169" t="s">
        <v>507</v>
      </c>
      <c r="D6169" t="s">
        <v>508</v>
      </c>
      <c r="E6169" t="s">
        <v>12874</v>
      </c>
      <c r="F6169" t="s">
        <v>119</v>
      </c>
      <c r="G6169" t="s">
        <v>97</v>
      </c>
      <c r="H6169" t="s">
        <v>833</v>
      </c>
      <c r="I6169" s="200">
        <v>2236</v>
      </c>
      <c r="J6169" s="200"/>
      <c r="K6169" s="237">
        <v>98.7</v>
      </c>
      <c r="L6169" s="237"/>
      <c r="M6169" s="288">
        <v>22.65</v>
      </c>
      <c r="N6169" s="288"/>
      <c r="O6169" s="311">
        <v>2300</v>
      </c>
      <c r="P6169" s="298"/>
      <c r="Q6169" s="299">
        <v>96.8</v>
      </c>
      <c r="R6169" s="299"/>
      <c r="S6169" s="300">
        <v>23.76</v>
      </c>
      <c r="T6169" s="301"/>
      <c r="U6169" s="246"/>
    </row>
    <row r="6170" spans="1:21" x14ac:dyDescent="0.25">
      <c r="A6170" s="294" t="s">
        <v>12875</v>
      </c>
      <c r="B6170" t="s">
        <v>506</v>
      </c>
      <c r="C6170" t="s">
        <v>507</v>
      </c>
      <c r="D6170" t="s">
        <v>508</v>
      </c>
      <c r="E6170" t="s">
        <v>12876</v>
      </c>
      <c r="F6170" t="s">
        <v>119</v>
      </c>
      <c r="G6170" t="s">
        <v>97</v>
      </c>
      <c r="H6170" t="s">
        <v>833</v>
      </c>
      <c r="I6170" s="200">
        <v>4412</v>
      </c>
      <c r="J6170" s="200"/>
      <c r="K6170" s="237">
        <v>315.60000000000002</v>
      </c>
      <c r="L6170" s="237"/>
      <c r="M6170" s="288">
        <v>13.97</v>
      </c>
      <c r="N6170" s="288"/>
      <c r="O6170" s="311">
        <v>4412</v>
      </c>
      <c r="P6170" s="298"/>
      <c r="Q6170" s="299">
        <v>305.7</v>
      </c>
      <c r="R6170" s="299"/>
      <c r="S6170" s="300">
        <v>14.43</v>
      </c>
      <c r="T6170" s="301"/>
      <c r="U6170" s="246"/>
    </row>
    <row r="6171" spans="1:21" x14ac:dyDescent="0.25">
      <c r="A6171" s="294" t="s">
        <v>12877</v>
      </c>
      <c r="B6171" t="s">
        <v>506</v>
      </c>
      <c r="C6171" t="s">
        <v>507</v>
      </c>
      <c r="D6171" t="s">
        <v>508</v>
      </c>
      <c r="E6171" t="s">
        <v>12878</v>
      </c>
      <c r="F6171" t="s">
        <v>119</v>
      </c>
      <c r="G6171" t="s">
        <v>97</v>
      </c>
      <c r="H6171" t="s">
        <v>833</v>
      </c>
      <c r="I6171" s="200">
        <v>5200</v>
      </c>
      <c r="J6171" s="200"/>
      <c r="K6171" s="237">
        <v>144.5</v>
      </c>
      <c r="L6171" s="237"/>
      <c r="M6171" s="288">
        <v>35.97</v>
      </c>
      <c r="N6171" s="288"/>
      <c r="O6171" s="311">
        <v>5470</v>
      </c>
      <c r="P6171" s="298"/>
      <c r="Q6171" s="299">
        <v>149.9</v>
      </c>
      <c r="R6171" s="299"/>
      <c r="S6171" s="300">
        <v>36.49</v>
      </c>
      <c r="T6171" s="301"/>
      <c r="U6171" s="246"/>
    </row>
    <row r="6172" spans="1:21" x14ac:dyDescent="0.25">
      <c r="A6172" s="294" t="s">
        <v>12879</v>
      </c>
      <c r="B6172" t="s">
        <v>506</v>
      </c>
      <c r="C6172" t="s">
        <v>507</v>
      </c>
      <c r="D6172" t="s">
        <v>508</v>
      </c>
      <c r="E6172" t="s">
        <v>6933</v>
      </c>
      <c r="F6172" t="s">
        <v>119</v>
      </c>
      <c r="G6172" t="s">
        <v>97</v>
      </c>
      <c r="H6172" t="s">
        <v>833</v>
      </c>
      <c r="I6172" s="200">
        <v>2200</v>
      </c>
      <c r="J6172" s="200"/>
      <c r="K6172" s="237">
        <v>76.400000000000006</v>
      </c>
      <c r="L6172" s="237"/>
      <c r="M6172" s="288">
        <v>28.78</v>
      </c>
      <c r="N6172" s="288"/>
      <c r="O6172" s="311">
        <v>2300</v>
      </c>
      <c r="P6172" s="298"/>
      <c r="Q6172" s="299">
        <v>77.900000000000006</v>
      </c>
      <c r="R6172" s="299"/>
      <c r="S6172" s="300">
        <v>29.53</v>
      </c>
      <c r="T6172" s="301"/>
      <c r="U6172" s="246"/>
    </row>
    <row r="6173" spans="1:21" x14ac:dyDescent="0.25">
      <c r="A6173" s="294" t="s">
        <v>12880</v>
      </c>
      <c r="B6173" t="s">
        <v>506</v>
      </c>
      <c r="C6173" t="s">
        <v>507</v>
      </c>
      <c r="D6173" t="s">
        <v>508</v>
      </c>
      <c r="E6173" t="s">
        <v>12881</v>
      </c>
      <c r="F6173" t="s">
        <v>119</v>
      </c>
      <c r="G6173" t="s">
        <v>97</v>
      </c>
      <c r="H6173" t="s">
        <v>833</v>
      </c>
      <c r="I6173" s="200">
        <v>20000</v>
      </c>
      <c r="J6173" s="200"/>
      <c r="K6173" s="237">
        <v>184.9</v>
      </c>
      <c r="L6173" s="237"/>
      <c r="M6173" s="288">
        <v>108.14</v>
      </c>
      <c r="N6173" s="288"/>
      <c r="O6173" s="311">
        <v>20000</v>
      </c>
      <c r="P6173" s="298"/>
      <c r="Q6173" s="299">
        <v>187</v>
      </c>
      <c r="R6173" s="299"/>
      <c r="S6173" s="300">
        <v>106.95</v>
      </c>
      <c r="T6173" s="301"/>
      <c r="U6173" s="246"/>
    </row>
    <row r="6174" spans="1:21" x14ac:dyDescent="0.25">
      <c r="A6174" s="294" t="s">
        <v>12882</v>
      </c>
      <c r="B6174" t="s">
        <v>506</v>
      </c>
      <c r="C6174" t="s">
        <v>507</v>
      </c>
      <c r="D6174" t="s">
        <v>508</v>
      </c>
      <c r="E6174" t="s">
        <v>12883</v>
      </c>
      <c r="F6174" t="s">
        <v>119</v>
      </c>
      <c r="G6174" t="s">
        <v>97</v>
      </c>
      <c r="H6174" t="s">
        <v>833</v>
      </c>
      <c r="I6174" s="200">
        <v>8828</v>
      </c>
      <c r="J6174" s="200"/>
      <c r="K6174" s="237">
        <v>414.3</v>
      </c>
      <c r="L6174" s="237"/>
      <c r="M6174" s="288">
        <v>21.3</v>
      </c>
      <c r="N6174" s="288"/>
      <c r="O6174" s="311">
        <v>9049</v>
      </c>
      <c r="P6174" s="298"/>
      <c r="Q6174" s="299">
        <v>415.6</v>
      </c>
      <c r="R6174" s="299"/>
      <c r="S6174" s="300">
        <v>21.77</v>
      </c>
      <c r="T6174" s="301"/>
      <c r="U6174" s="246"/>
    </row>
    <row r="6175" spans="1:21" x14ac:dyDescent="0.25">
      <c r="A6175" s="294" t="s">
        <v>12884</v>
      </c>
      <c r="B6175" t="s">
        <v>506</v>
      </c>
      <c r="C6175" t="s">
        <v>507</v>
      </c>
      <c r="D6175" t="s">
        <v>508</v>
      </c>
      <c r="E6175" t="s">
        <v>12885</v>
      </c>
      <c r="F6175" t="s">
        <v>119</v>
      </c>
      <c r="G6175" t="s">
        <v>97</v>
      </c>
      <c r="H6175" t="s">
        <v>833</v>
      </c>
      <c r="I6175" s="200">
        <v>6000</v>
      </c>
      <c r="J6175" s="200"/>
      <c r="K6175" s="237">
        <v>283.8</v>
      </c>
      <c r="L6175" s="237"/>
      <c r="M6175" s="288">
        <v>21.14</v>
      </c>
      <c r="N6175" s="288"/>
      <c r="O6175" s="311">
        <v>6300</v>
      </c>
      <c r="P6175" s="298"/>
      <c r="Q6175" s="299">
        <v>297.39999999999998</v>
      </c>
      <c r="R6175" s="299"/>
      <c r="S6175" s="300">
        <v>21.18</v>
      </c>
      <c r="T6175" s="301"/>
      <c r="U6175" s="246"/>
    </row>
    <row r="6176" spans="1:21" x14ac:dyDescent="0.25">
      <c r="A6176" s="294" t="s">
        <v>12886</v>
      </c>
      <c r="B6176" t="s">
        <v>506</v>
      </c>
      <c r="C6176" t="s">
        <v>507</v>
      </c>
      <c r="D6176" t="s">
        <v>508</v>
      </c>
      <c r="E6176" t="s">
        <v>12887</v>
      </c>
      <c r="F6176" t="s">
        <v>119</v>
      </c>
      <c r="G6176" t="s">
        <v>97</v>
      </c>
      <c r="H6176" t="s">
        <v>833</v>
      </c>
      <c r="I6176" s="200">
        <v>10500</v>
      </c>
      <c r="J6176" s="200"/>
      <c r="K6176" s="237">
        <v>211.3</v>
      </c>
      <c r="L6176" s="237"/>
      <c r="M6176" s="288">
        <v>49.69</v>
      </c>
      <c r="N6176" s="288"/>
      <c r="O6176" s="311">
        <v>12500</v>
      </c>
      <c r="P6176" s="298"/>
      <c r="Q6176" s="299">
        <v>209.7</v>
      </c>
      <c r="R6176" s="299"/>
      <c r="S6176" s="300">
        <v>59.61</v>
      </c>
      <c r="T6176" s="301"/>
      <c r="U6176" s="246"/>
    </row>
    <row r="6177" spans="1:21" x14ac:dyDescent="0.25">
      <c r="A6177" s="294" t="s">
        <v>12888</v>
      </c>
      <c r="B6177" t="s">
        <v>506</v>
      </c>
      <c r="C6177" t="s">
        <v>507</v>
      </c>
      <c r="D6177" t="s">
        <v>508</v>
      </c>
      <c r="E6177" t="s">
        <v>12889</v>
      </c>
      <c r="F6177" t="s">
        <v>119</v>
      </c>
      <c r="G6177" t="s">
        <v>97</v>
      </c>
      <c r="H6177" t="s">
        <v>833</v>
      </c>
      <c r="I6177" s="200">
        <v>7600</v>
      </c>
      <c r="J6177" s="200"/>
      <c r="K6177" s="237">
        <v>239.5</v>
      </c>
      <c r="L6177" s="237"/>
      <c r="M6177" s="288">
        <v>31.73</v>
      </c>
      <c r="N6177" s="288"/>
      <c r="O6177" s="311">
        <v>7700</v>
      </c>
      <c r="P6177" s="298"/>
      <c r="Q6177" s="299">
        <v>234.9</v>
      </c>
      <c r="R6177" s="299"/>
      <c r="S6177" s="300">
        <v>32.78</v>
      </c>
      <c r="T6177" s="301"/>
      <c r="U6177" s="246"/>
    </row>
    <row r="6178" spans="1:21" x14ac:dyDescent="0.25">
      <c r="A6178" s="294" t="s">
        <v>12890</v>
      </c>
      <c r="B6178" t="s">
        <v>506</v>
      </c>
      <c r="C6178" t="s">
        <v>507</v>
      </c>
      <c r="D6178" t="s">
        <v>508</v>
      </c>
      <c r="E6178" t="s">
        <v>12891</v>
      </c>
      <c r="F6178" t="s">
        <v>119</v>
      </c>
      <c r="G6178" t="s">
        <v>97</v>
      </c>
      <c r="H6178" t="s">
        <v>833</v>
      </c>
      <c r="I6178" s="200">
        <v>3000</v>
      </c>
      <c r="J6178" s="200"/>
      <c r="K6178" s="237">
        <v>84.4</v>
      </c>
      <c r="L6178" s="237"/>
      <c r="M6178" s="288">
        <v>35.56</v>
      </c>
      <c r="N6178" s="288"/>
      <c r="O6178" s="311">
        <v>3000</v>
      </c>
      <c r="P6178" s="298"/>
      <c r="Q6178" s="299">
        <v>84.2</v>
      </c>
      <c r="R6178" s="299"/>
      <c r="S6178" s="300">
        <v>35.630000000000003</v>
      </c>
      <c r="T6178" s="301"/>
      <c r="U6178" s="246"/>
    </row>
    <row r="6179" spans="1:21" x14ac:dyDescent="0.25">
      <c r="A6179" s="294" t="s">
        <v>12892</v>
      </c>
      <c r="B6179" t="s">
        <v>506</v>
      </c>
      <c r="C6179" t="s">
        <v>507</v>
      </c>
      <c r="D6179" t="s">
        <v>508</v>
      </c>
      <c r="E6179" t="s">
        <v>5565</v>
      </c>
      <c r="F6179" t="s">
        <v>119</v>
      </c>
      <c r="G6179" t="s">
        <v>97</v>
      </c>
      <c r="H6179" t="s">
        <v>833</v>
      </c>
      <c r="I6179" s="200">
        <v>117224</v>
      </c>
      <c r="J6179" s="200"/>
      <c r="K6179" s="237">
        <v>1669.5</v>
      </c>
      <c r="L6179" s="237"/>
      <c r="M6179" s="288">
        <v>70.209999999999994</v>
      </c>
      <c r="N6179" s="288"/>
      <c r="O6179" s="311">
        <v>124546</v>
      </c>
      <c r="P6179" s="298"/>
      <c r="Q6179" s="299">
        <v>1705.7</v>
      </c>
      <c r="R6179" s="299"/>
      <c r="S6179" s="300">
        <v>73.02</v>
      </c>
      <c r="T6179" s="301"/>
      <c r="U6179" s="246"/>
    </row>
    <row r="6180" spans="1:21" x14ac:dyDescent="0.25">
      <c r="A6180" s="294" t="s">
        <v>12893</v>
      </c>
      <c r="B6180" t="s">
        <v>506</v>
      </c>
      <c r="C6180" t="s">
        <v>507</v>
      </c>
      <c r="D6180" t="s">
        <v>508</v>
      </c>
      <c r="E6180" t="s">
        <v>12894</v>
      </c>
      <c r="F6180" t="s">
        <v>119</v>
      </c>
      <c r="G6180" t="s">
        <v>97</v>
      </c>
      <c r="H6180" t="s">
        <v>833</v>
      </c>
      <c r="I6180" s="200">
        <v>2200</v>
      </c>
      <c r="J6180" s="200"/>
      <c r="K6180" s="237">
        <v>120.8</v>
      </c>
      <c r="L6180" s="237"/>
      <c r="M6180" s="288">
        <v>18.21</v>
      </c>
      <c r="N6180" s="288"/>
      <c r="O6180" s="311">
        <v>2200</v>
      </c>
      <c r="P6180" s="298"/>
      <c r="Q6180" s="299">
        <v>120.8</v>
      </c>
      <c r="R6180" s="299"/>
      <c r="S6180" s="300">
        <v>18.21</v>
      </c>
      <c r="T6180" s="301"/>
      <c r="U6180" s="246"/>
    </row>
    <row r="6181" spans="1:21" x14ac:dyDescent="0.25">
      <c r="A6181" s="294" t="s">
        <v>12895</v>
      </c>
      <c r="B6181" t="s">
        <v>506</v>
      </c>
      <c r="C6181" t="s">
        <v>507</v>
      </c>
      <c r="D6181" t="s">
        <v>508</v>
      </c>
      <c r="E6181" t="s">
        <v>12896</v>
      </c>
      <c r="F6181" t="s">
        <v>119</v>
      </c>
      <c r="G6181" t="s">
        <v>97</v>
      </c>
      <c r="H6181" t="s">
        <v>833</v>
      </c>
      <c r="I6181" s="200">
        <v>18949</v>
      </c>
      <c r="J6181" s="200"/>
      <c r="K6181" s="237">
        <v>613.20000000000005</v>
      </c>
      <c r="L6181" s="237"/>
      <c r="M6181" s="288">
        <v>30.9</v>
      </c>
      <c r="N6181" s="288"/>
      <c r="O6181" s="311">
        <v>19265</v>
      </c>
      <c r="P6181" s="298"/>
      <c r="Q6181" s="299">
        <v>614.70000000000005</v>
      </c>
      <c r="R6181" s="299"/>
      <c r="S6181" s="300">
        <v>31.34</v>
      </c>
      <c r="T6181" s="301"/>
      <c r="U6181" s="246"/>
    </row>
    <row r="6182" spans="1:21" x14ac:dyDescent="0.25">
      <c r="A6182" s="294" t="s">
        <v>12897</v>
      </c>
      <c r="B6182" t="s">
        <v>506</v>
      </c>
      <c r="C6182" t="s">
        <v>507</v>
      </c>
      <c r="D6182" t="s">
        <v>508</v>
      </c>
      <c r="E6182" t="s">
        <v>12898</v>
      </c>
      <c r="F6182" t="s">
        <v>119</v>
      </c>
      <c r="G6182" t="s">
        <v>97</v>
      </c>
      <c r="H6182" t="s">
        <v>833</v>
      </c>
      <c r="I6182" s="200">
        <v>1030</v>
      </c>
      <c r="J6182" s="200"/>
      <c r="K6182" s="237">
        <v>30.7</v>
      </c>
      <c r="L6182" s="237"/>
      <c r="M6182" s="288">
        <v>33.56</v>
      </c>
      <c r="N6182" s="288"/>
      <c r="O6182" s="311">
        <v>1030</v>
      </c>
      <c r="P6182" s="298"/>
      <c r="Q6182" s="299">
        <v>32</v>
      </c>
      <c r="R6182" s="299"/>
      <c r="S6182" s="300">
        <v>32.19</v>
      </c>
      <c r="T6182" s="301"/>
      <c r="U6182" s="246"/>
    </row>
    <row r="6183" spans="1:21" x14ac:dyDescent="0.25">
      <c r="A6183" s="294" t="s">
        <v>12899</v>
      </c>
      <c r="B6183" t="s">
        <v>506</v>
      </c>
      <c r="C6183" t="s">
        <v>507</v>
      </c>
      <c r="D6183" t="s">
        <v>508</v>
      </c>
      <c r="E6183" t="s">
        <v>12900</v>
      </c>
      <c r="F6183" t="s">
        <v>119</v>
      </c>
      <c r="G6183" t="s">
        <v>97</v>
      </c>
      <c r="H6183" t="s">
        <v>833</v>
      </c>
      <c r="I6183" s="200">
        <v>51570</v>
      </c>
      <c r="J6183" s="200"/>
      <c r="K6183" s="237">
        <v>817.7</v>
      </c>
      <c r="L6183" s="237"/>
      <c r="M6183" s="288">
        <v>63.06</v>
      </c>
      <c r="N6183" s="288"/>
      <c r="O6183" s="311">
        <v>54148</v>
      </c>
      <c r="P6183" s="298"/>
      <c r="Q6183" s="299">
        <v>824.1</v>
      </c>
      <c r="R6183" s="299"/>
      <c r="S6183" s="300">
        <v>65.709999999999994</v>
      </c>
      <c r="T6183" s="301"/>
      <c r="U6183" s="246"/>
    </row>
    <row r="6184" spans="1:21" x14ac:dyDescent="0.25">
      <c r="A6184" s="294" t="s">
        <v>12901</v>
      </c>
      <c r="B6184" t="s">
        <v>506</v>
      </c>
      <c r="C6184" t="s">
        <v>507</v>
      </c>
      <c r="D6184" t="s">
        <v>508</v>
      </c>
      <c r="E6184" t="s">
        <v>12082</v>
      </c>
      <c r="F6184" t="s">
        <v>119</v>
      </c>
      <c r="G6184" t="s">
        <v>97</v>
      </c>
      <c r="H6184" t="s">
        <v>833</v>
      </c>
      <c r="I6184" s="200">
        <v>1300</v>
      </c>
      <c r="J6184" s="200"/>
      <c r="K6184" s="237">
        <v>152.69999999999999</v>
      </c>
      <c r="L6184" s="237"/>
      <c r="M6184" s="288">
        <v>8.51</v>
      </c>
      <c r="N6184" s="288"/>
      <c r="O6184" s="311">
        <v>2600</v>
      </c>
      <c r="P6184" s="298"/>
      <c r="Q6184" s="299">
        <v>153.19999999999999</v>
      </c>
      <c r="R6184" s="299"/>
      <c r="S6184" s="300">
        <v>16.97</v>
      </c>
      <c r="T6184" s="301"/>
      <c r="U6184" s="246"/>
    </row>
    <row r="6185" spans="1:21" x14ac:dyDescent="0.25">
      <c r="A6185" s="294" t="s">
        <v>12902</v>
      </c>
      <c r="B6185" t="s">
        <v>506</v>
      </c>
      <c r="C6185" t="s">
        <v>507</v>
      </c>
      <c r="D6185" t="s">
        <v>508</v>
      </c>
      <c r="E6185" t="s">
        <v>12903</v>
      </c>
      <c r="F6185" t="s">
        <v>119</v>
      </c>
      <c r="G6185" t="s">
        <v>97</v>
      </c>
      <c r="H6185" t="s">
        <v>833</v>
      </c>
      <c r="I6185" s="200">
        <v>2698</v>
      </c>
      <c r="J6185" s="200"/>
      <c r="K6185" s="237">
        <v>40.1</v>
      </c>
      <c r="L6185" s="237"/>
      <c r="M6185" s="288">
        <v>67.28</v>
      </c>
      <c r="N6185" s="288"/>
      <c r="O6185" s="311">
        <v>2745</v>
      </c>
      <c r="P6185" s="298"/>
      <c r="Q6185" s="299">
        <v>39.5</v>
      </c>
      <c r="R6185" s="299"/>
      <c r="S6185" s="300">
        <v>69.489999999999995</v>
      </c>
      <c r="T6185" s="301"/>
      <c r="U6185" s="246"/>
    </row>
    <row r="6186" spans="1:21" x14ac:dyDescent="0.25">
      <c r="A6186" s="294" t="s">
        <v>12904</v>
      </c>
      <c r="B6186" t="s">
        <v>506</v>
      </c>
      <c r="C6186" t="s">
        <v>507</v>
      </c>
      <c r="D6186" t="s">
        <v>508</v>
      </c>
      <c r="E6186" t="s">
        <v>12905</v>
      </c>
      <c r="F6186" t="s">
        <v>119</v>
      </c>
      <c r="G6186" t="s">
        <v>97</v>
      </c>
      <c r="H6186" t="s">
        <v>833</v>
      </c>
      <c r="I6186" s="200">
        <v>2500</v>
      </c>
      <c r="J6186" s="200"/>
      <c r="K6186" s="237">
        <v>58.6</v>
      </c>
      <c r="L6186" s="237"/>
      <c r="M6186" s="288">
        <v>42.65</v>
      </c>
      <c r="N6186" s="288"/>
      <c r="O6186" s="311">
        <v>2600</v>
      </c>
      <c r="P6186" s="298"/>
      <c r="Q6186" s="299">
        <v>59</v>
      </c>
      <c r="R6186" s="299"/>
      <c r="S6186" s="300">
        <v>44.07</v>
      </c>
      <c r="T6186" s="301"/>
      <c r="U6186" s="246"/>
    </row>
    <row r="6187" spans="1:21" x14ac:dyDescent="0.25">
      <c r="A6187" s="294" t="s">
        <v>12906</v>
      </c>
      <c r="B6187" t="s">
        <v>506</v>
      </c>
      <c r="C6187" t="s">
        <v>507</v>
      </c>
      <c r="D6187" t="s">
        <v>508</v>
      </c>
      <c r="E6187" t="s">
        <v>12907</v>
      </c>
      <c r="F6187" t="s">
        <v>119</v>
      </c>
      <c r="G6187" t="s">
        <v>97</v>
      </c>
      <c r="H6187" t="s">
        <v>833</v>
      </c>
      <c r="I6187" s="200">
        <v>3552</v>
      </c>
      <c r="J6187" s="200"/>
      <c r="K6187" s="237">
        <v>98.8</v>
      </c>
      <c r="L6187" s="237"/>
      <c r="M6187" s="288">
        <v>35.950000000000003</v>
      </c>
      <c r="N6187" s="288"/>
      <c r="O6187" s="311">
        <v>3500</v>
      </c>
      <c r="P6187" s="298"/>
      <c r="Q6187" s="299">
        <v>97.5</v>
      </c>
      <c r="R6187" s="299"/>
      <c r="S6187" s="300">
        <v>35.9</v>
      </c>
      <c r="T6187" s="301"/>
      <c r="U6187" s="246"/>
    </row>
    <row r="6188" spans="1:21" x14ac:dyDescent="0.25">
      <c r="A6188" s="294" t="s">
        <v>12908</v>
      </c>
      <c r="B6188" t="s">
        <v>506</v>
      </c>
      <c r="C6188" t="s">
        <v>507</v>
      </c>
      <c r="D6188" t="s">
        <v>508</v>
      </c>
      <c r="E6188" t="s">
        <v>12909</v>
      </c>
      <c r="F6188" t="s">
        <v>119</v>
      </c>
      <c r="G6188" t="s">
        <v>97</v>
      </c>
      <c r="H6188" t="s">
        <v>833</v>
      </c>
      <c r="I6188" s="200">
        <v>3700</v>
      </c>
      <c r="J6188" s="200"/>
      <c r="K6188" s="237">
        <v>96.9</v>
      </c>
      <c r="L6188" s="237"/>
      <c r="M6188" s="288">
        <v>38.17</v>
      </c>
      <c r="N6188" s="288"/>
      <c r="O6188" s="311">
        <v>3900</v>
      </c>
      <c r="P6188" s="298"/>
      <c r="Q6188" s="299">
        <v>95</v>
      </c>
      <c r="R6188" s="299"/>
      <c r="S6188" s="300">
        <v>41.05</v>
      </c>
      <c r="T6188" s="301"/>
      <c r="U6188" s="246"/>
    </row>
    <row r="6189" spans="1:21" x14ac:dyDescent="0.25">
      <c r="A6189" s="294" t="s">
        <v>12910</v>
      </c>
      <c r="B6189" t="s">
        <v>506</v>
      </c>
      <c r="C6189" t="s">
        <v>507</v>
      </c>
      <c r="D6189" t="s">
        <v>508</v>
      </c>
      <c r="E6189" t="s">
        <v>12911</v>
      </c>
      <c r="F6189" t="s">
        <v>119</v>
      </c>
      <c r="G6189" t="s">
        <v>97</v>
      </c>
      <c r="H6189" t="s">
        <v>833</v>
      </c>
      <c r="I6189" s="200">
        <v>4033</v>
      </c>
      <c r="J6189" s="200"/>
      <c r="K6189" s="237">
        <v>147.69999999999999</v>
      </c>
      <c r="L6189" s="237"/>
      <c r="M6189" s="288">
        <v>27.31</v>
      </c>
      <c r="N6189" s="288"/>
      <c r="O6189" s="311">
        <v>4250</v>
      </c>
      <c r="P6189" s="298"/>
      <c r="Q6189" s="299">
        <v>148.80000000000001</v>
      </c>
      <c r="R6189" s="299"/>
      <c r="S6189" s="300">
        <v>28.56</v>
      </c>
      <c r="T6189" s="301"/>
      <c r="U6189" s="246"/>
    </row>
    <row r="6190" spans="1:21" x14ac:dyDescent="0.25">
      <c r="A6190" s="294" t="s">
        <v>12912</v>
      </c>
      <c r="B6190" t="s">
        <v>506</v>
      </c>
      <c r="C6190" t="s">
        <v>507</v>
      </c>
      <c r="D6190" t="s">
        <v>508</v>
      </c>
      <c r="E6190" t="s">
        <v>6657</v>
      </c>
      <c r="F6190" t="s">
        <v>119</v>
      </c>
      <c r="G6190" t="s">
        <v>97</v>
      </c>
      <c r="H6190" t="s">
        <v>833</v>
      </c>
      <c r="I6190" s="200">
        <v>8151</v>
      </c>
      <c r="J6190" s="200"/>
      <c r="K6190" s="237">
        <v>221</v>
      </c>
      <c r="L6190" s="237"/>
      <c r="M6190" s="288">
        <v>36.880000000000003</v>
      </c>
      <c r="N6190" s="288"/>
      <c r="O6190" s="311">
        <v>9500</v>
      </c>
      <c r="P6190" s="298"/>
      <c r="Q6190" s="299">
        <v>218.9</v>
      </c>
      <c r="R6190" s="299"/>
      <c r="S6190" s="300">
        <v>43.4</v>
      </c>
      <c r="T6190" s="301"/>
      <c r="U6190" s="246"/>
    </row>
    <row r="6191" spans="1:21" x14ac:dyDescent="0.25">
      <c r="A6191" s="294" t="s">
        <v>12913</v>
      </c>
      <c r="B6191" t="s">
        <v>506</v>
      </c>
      <c r="C6191" t="s">
        <v>507</v>
      </c>
      <c r="D6191" t="s">
        <v>508</v>
      </c>
      <c r="E6191" t="s">
        <v>12914</v>
      </c>
      <c r="F6191" t="s">
        <v>119</v>
      </c>
      <c r="G6191" t="s">
        <v>97</v>
      </c>
      <c r="H6191" t="s">
        <v>833</v>
      </c>
      <c r="I6191" s="200">
        <v>3265</v>
      </c>
      <c r="J6191" s="200"/>
      <c r="K6191" s="237">
        <v>238.8</v>
      </c>
      <c r="L6191" s="237"/>
      <c r="M6191" s="288">
        <v>13.67</v>
      </c>
      <c r="N6191" s="288"/>
      <c r="O6191" s="311">
        <v>4000</v>
      </c>
      <c r="P6191" s="298"/>
      <c r="Q6191" s="299">
        <v>228.3</v>
      </c>
      <c r="R6191" s="299"/>
      <c r="S6191" s="300">
        <v>17.52</v>
      </c>
      <c r="T6191" s="301"/>
      <c r="U6191" s="246"/>
    </row>
    <row r="6192" spans="1:21" x14ac:dyDescent="0.25">
      <c r="A6192" s="294" t="s">
        <v>12915</v>
      </c>
      <c r="B6192" t="s">
        <v>506</v>
      </c>
      <c r="C6192" t="s">
        <v>507</v>
      </c>
      <c r="D6192" t="s">
        <v>508</v>
      </c>
      <c r="E6192" t="s">
        <v>12916</v>
      </c>
      <c r="F6192" t="s">
        <v>119</v>
      </c>
      <c r="G6192" t="s">
        <v>97</v>
      </c>
      <c r="H6192" t="s">
        <v>833</v>
      </c>
      <c r="I6192" s="200">
        <v>2000</v>
      </c>
      <c r="J6192" s="200"/>
      <c r="K6192" s="237">
        <v>129.9</v>
      </c>
      <c r="L6192" s="237"/>
      <c r="M6192" s="288">
        <v>15.39</v>
      </c>
      <c r="N6192" s="288"/>
      <c r="O6192" s="311">
        <v>2000</v>
      </c>
      <c r="P6192" s="298"/>
      <c r="Q6192" s="299">
        <v>129.5</v>
      </c>
      <c r="R6192" s="299"/>
      <c r="S6192" s="300">
        <v>15.44</v>
      </c>
      <c r="T6192" s="301"/>
      <c r="U6192" s="246"/>
    </row>
    <row r="6193" spans="1:21" x14ac:dyDescent="0.25">
      <c r="A6193" s="294" t="s">
        <v>12917</v>
      </c>
      <c r="B6193" t="s">
        <v>506</v>
      </c>
      <c r="C6193" t="s">
        <v>507</v>
      </c>
      <c r="D6193" t="s">
        <v>508</v>
      </c>
      <c r="E6193" t="s">
        <v>12918</v>
      </c>
      <c r="F6193" t="s">
        <v>119</v>
      </c>
      <c r="G6193" t="s">
        <v>97</v>
      </c>
      <c r="H6193" t="s">
        <v>833</v>
      </c>
      <c r="I6193" s="200">
        <v>896</v>
      </c>
      <c r="J6193" s="200"/>
      <c r="K6193" s="237">
        <v>48.7</v>
      </c>
      <c r="L6193" s="237"/>
      <c r="M6193" s="288">
        <v>18.39</v>
      </c>
      <c r="N6193" s="288"/>
      <c r="O6193" s="311">
        <v>850</v>
      </c>
      <c r="P6193" s="298"/>
      <c r="Q6193" s="299">
        <v>50.1</v>
      </c>
      <c r="R6193" s="299"/>
      <c r="S6193" s="300">
        <v>16.97</v>
      </c>
      <c r="T6193" s="301"/>
      <c r="U6193" s="246"/>
    </row>
    <row r="6194" spans="1:21" x14ac:dyDescent="0.25">
      <c r="A6194" s="294" t="s">
        <v>12919</v>
      </c>
      <c r="B6194" t="s">
        <v>506</v>
      </c>
      <c r="C6194" t="s">
        <v>507</v>
      </c>
      <c r="D6194" t="s">
        <v>508</v>
      </c>
      <c r="E6194" t="s">
        <v>12920</v>
      </c>
      <c r="F6194" t="s">
        <v>119</v>
      </c>
      <c r="G6194" t="s">
        <v>97</v>
      </c>
      <c r="H6194" t="s">
        <v>833</v>
      </c>
      <c r="I6194" s="200">
        <v>9100</v>
      </c>
      <c r="J6194" s="200"/>
      <c r="K6194" s="237">
        <v>228.9</v>
      </c>
      <c r="L6194" s="237"/>
      <c r="M6194" s="288">
        <v>39.75</v>
      </c>
      <c r="N6194" s="288"/>
      <c r="O6194" s="311">
        <v>9100</v>
      </c>
      <c r="P6194" s="298"/>
      <c r="Q6194" s="299">
        <v>231.5</v>
      </c>
      <c r="R6194" s="299"/>
      <c r="S6194" s="300">
        <v>39.31</v>
      </c>
      <c r="T6194" s="301"/>
      <c r="U6194" s="246"/>
    </row>
    <row r="6195" spans="1:21" x14ac:dyDescent="0.25">
      <c r="A6195" s="294" t="s">
        <v>12921</v>
      </c>
      <c r="B6195" t="s">
        <v>506</v>
      </c>
      <c r="C6195" t="s">
        <v>507</v>
      </c>
      <c r="D6195" t="s">
        <v>508</v>
      </c>
      <c r="E6195" t="s">
        <v>12922</v>
      </c>
      <c r="F6195" t="s">
        <v>119</v>
      </c>
      <c r="G6195" t="s">
        <v>97</v>
      </c>
      <c r="H6195" t="s">
        <v>833</v>
      </c>
      <c r="I6195" s="200">
        <v>9420</v>
      </c>
      <c r="J6195" s="200"/>
      <c r="K6195" s="237">
        <v>506.9</v>
      </c>
      <c r="L6195" s="237"/>
      <c r="M6195" s="288">
        <v>18.579999999999998</v>
      </c>
      <c r="N6195" s="288"/>
      <c r="O6195" s="311">
        <v>9740</v>
      </c>
      <c r="P6195" s="298"/>
      <c r="Q6195" s="299">
        <v>498.7</v>
      </c>
      <c r="R6195" s="299"/>
      <c r="S6195" s="300">
        <v>19.53</v>
      </c>
      <c r="T6195" s="301"/>
      <c r="U6195" s="246"/>
    </row>
    <row r="6196" spans="1:21" x14ac:dyDescent="0.25">
      <c r="A6196" s="294" t="s">
        <v>12923</v>
      </c>
      <c r="B6196" t="s">
        <v>506</v>
      </c>
      <c r="C6196" t="s">
        <v>507</v>
      </c>
      <c r="D6196" t="s">
        <v>508</v>
      </c>
      <c r="E6196" t="s">
        <v>12924</v>
      </c>
      <c r="F6196" t="s">
        <v>119</v>
      </c>
      <c r="G6196" t="s">
        <v>97</v>
      </c>
      <c r="H6196" t="s">
        <v>833</v>
      </c>
      <c r="I6196" s="200">
        <v>400</v>
      </c>
      <c r="J6196" s="200"/>
      <c r="K6196" s="237">
        <v>64.8</v>
      </c>
      <c r="L6196" s="237"/>
      <c r="M6196" s="288">
        <v>6.17</v>
      </c>
      <c r="N6196" s="288"/>
      <c r="O6196" s="311">
        <v>500</v>
      </c>
      <c r="P6196" s="298"/>
      <c r="Q6196" s="299">
        <v>64.5</v>
      </c>
      <c r="R6196" s="299"/>
      <c r="S6196" s="300">
        <v>7.75</v>
      </c>
      <c r="T6196" s="301"/>
      <c r="U6196" s="246"/>
    </row>
    <row r="6197" spans="1:21" x14ac:dyDescent="0.25">
      <c r="A6197" s="294" t="s">
        <v>12925</v>
      </c>
      <c r="B6197" t="s">
        <v>506</v>
      </c>
      <c r="C6197" t="s">
        <v>507</v>
      </c>
      <c r="D6197" t="s">
        <v>508</v>
      </c>
      <c r="E6197" t="s">
        <v>12926</v>
      </c>
      <c r="F6197" t="s">
        <v>119</v>
      </c>
      <c r="G6197" t="s">
        <v>97</v>
      </c>
      <c r="H6197" t="s">
        <v>833</v>
      </c>
      <c r="I6197" s="200">
        <v>13005</v>
      </c>
      <c r="J6197" s="200"/>
      <c r="K6197" s="237">
        <v>201</v>
      </c>
      <c r="L6197" s="237"/>
      <c r="M6197" s="288">
        <v>64.67</v>
      </c>
      <c r="N6197" s="288"/>
      <c r="O6197" s="311">
        <v>13265</v>
      </c>
      <c r="P6197" s="298"/>
      <c r="Q6197" s="299">
        <v>202.6</v>
      </c>
      <c r="R6197" s="299"/>
      <c r="S6197" s="300">
        <v>65.47</v>
      </c>
      <c r="T6197" s="301"/>
      <c r="U6197" s="246"/>
    </row>
    <row r="6198" spans="1:21" x14ac:dyDescent="0.25">
      <c r="A6198" s="294" t="s">
        <v>12927</v>
      </c>
      <c r="B6198" t="s">
        <v>506</v>
      </c>
      <c r="C6198" t="s">
        <v>507</v>
      </c>
      <c r="D6198" t="s">
        <v>508</v>
      </c>
      <c r="E6198" t="s">
        <v>12928</v>
      </c>
      <c r="F6198" t="s">
        <v>119</v>
      </c>
      <c r="G6198" t="s">
        <v>97</v>
      </c>
      <c r="H6198" t="s">
        <v>896</v>
      </c>
      <c r="I6198" s="200">
        <v>0</v>
      </c>
      <c r="J6198" s="200"/>
      <c r="K6198" s="237">
        <v>56.5</v>
      </c>
      <c r="L6198" s="237"/>
      <c r="M6198" s="288">
        <v>0</v>
      </c>
      <c r="N6198" s="288"/>
      <c r="O6198" s="311">
        <v>0</v>
      </c>
      <c r="P6198" s="298"/>
      <c r="Q6198" s="299">
        <v>57.2</v>
      </c>
      <c r="R6198" s="299"/>
      <c r="S6198" s="300">
        <v>0</v>
      </c>
      <c r="T6198" s="301"/>
      <c r="U6198" s="246"/>
    </row>
    <row r="6199" spans="1:21" x14ac:dyDescent="0.25">
      <c r="A6199" s="294" t="s">
        <v>12929</v>
      </c>
      <c r="B6199" t="s">
        <v>506</v>
      </c>
      <c r="C6199" t="s">
        <v>507</v>
      </c>
      <c r="D6199" t="s">
        <v>508</v>
      </c>
      <c r="E6199" t="s">
        <v>12930</v>
      </c>
      <c r="F6199" t="s">
        <v>119</v>
      </c>
      <c r="G6199" t="s">
        <v>97</v>
      </c>
      <c r="H6199" t="s">
        <v>833</v>
      </c>
      <c r="I6199" s="200">
        <v>53000</v>
      </c>
      <c r="J6199" s="200"/>
      <c r="K6199" s="237">
        <v>1188.4000000000001</v>
      </c>
      <c r="L6199" s="237"/>
      <c r="M6199" s="288">
        <v>44.59</v>
      </c>
      <c r="N6199" s="288"/>
      <c r="O6199" s="311">
        <v>53000</v>
      </c>
      <c r="P6199" s="298"/>
      <c r="Q6199" s="299">
        <v>1187.3</v>
      </c>
      <c r="R6199" s="299"/>
      <c r="S6199" s="300">
        <v>44.64</v>
      </c>
      <c r="T6199" s="301"/>
      <c r="U6199" s="246"/>
    </row>
    <row r="6200" spans="1:21" x14ac:dyDescent="0.25">
      <c r="A6200" s="294" t="s">
        <v>12931</v>
      </c>
      <c r="B6200" t="s">
        <v>506</v>
      </c>
      <c r="C6200" t="s">
        <v>507</v>
      </c>
      <c r="D6200" t="s">
        <v>508</v>
      </c>
      <c r="E6200" t="s">
        <v>12932</v>
      </c>
      <c r="F6200" t="s">
        <v>119</v>
      </c>
      <c r="G6200" t="s">
        <v>97</v>
      </c>
      <c r="H6200" t="s">
        <v>833</v>
      </c>
      <c r="I6200" s="200">
        <v>7956</v>
      </c>
      <c r="J6200" s="200"/>
      <c r="K6200" s="237">
        <v>238.1</v>
      </c>
      <c r="L6200" s="237"/>
      <c r="M6200" s="288">
        <v>33.409999999999997</v>
      </c>
      <c r="N6200" s="288"/>
      <c r="O6200" s="311">
        <v>8154</v>
      </c>
      <c r="P6200" s="298"/>
      <c r="Q6200" s="299">
        <v>237.4</v>
      </c>
      <c r="R6200" s="299"/>
      <c r="S6200" s="300">
        <v>34.35</v>
      </c>
      <c r="T6200" s="301"/>
      <c r="U6200" s="246"/>
    </row>
    <row r="6201" spans="1:21" x14ac:dyDescent="0.25">
      <c r="A6201" s="294" t="s">
        <v>12933</v>
      </c>
      <c r="B6201" t="s">
        <v>506</v>
      </c>
      <c r="C6201" t="s">
        <v>507</v>
      </c>
      <c r="D6201" t="s">
        <v>508</v>
      </c>
      <c r="E6201" t="s">
        <v>12934</v>
      </c>
      <c r="F6201" t="s">
        <v>119</v>
      </c>
      <c r="G6201" t="s">
        <v>97</v>
      </c>
      <c r="H6201" t="s">
        <v>833</v>
      </c>
      <c r="I6201" s="200">
        <v>385117</v>
      </c>
      <c r="J6201" s="200"/>
      <c r="K6201" s="237">
        <v>4031.1</v>
      </c>
      <c r="L6201" s="237"/>
      <c r="M6201" s="288">
        <v>95.53</v>
      </c>
      <c r="N6201" s="288"/>
      <c r="O6201" s="311">
        <v>417036</v>
      </c>
      <c r="P6201" s="298"/>
      <c r="Q6201" s="299">
        <v>4100.1000000000004</v>
      </c>
      <c r="R6201" s="299"/>
      <c r="S6201" s="300">
        <v>101.71</v>
      </c>
      <c r="T6201" s="301"/>
      <c r="U6201" s="246"/>
    </row>
    <row r="6202" spans="1:21" x14ac:dyDescent="0.25">
      <c r="A6202" s="294" t="s">
        <v>12935</v>
      </c>
      <c r="B6202" t="s">
        <v>506</v>
      </c>
      <c r="C6202" t="s">
        <v>507</v>
      </c>
      <c r="D6202" t="s">
        <v>508</v>
      </c>
      <c r="E6202" t="s">
        <v>12936</v>
      </c>
      <c r="F6202" t="s">
        <v>119</v>
      </c>
      <c r="G6202" t="s">
        <v>97</v>
      </c>
      <c r="H6202" t="s">
        <v>833</v>
      </c>
      <c r="I6202" s="200">
        <v>15076</v>
      </c>
      <c r="J6202" s="200"/>
      <c r="K6202" s="237">
        <v>390.2</v>
      </c>
      <c r="L6202" s="237"/>
      <c r="M6202" s="288">
        <v>38.630000000000003</v>
      </c>
      <c r="N6202" s="288"/>
      <c r="O6202" s="311">
        <v>16787</v>
      </c>
      <c r="P6202" s="298"/>
      <c r="Q6202" s="299">
        <v>393.6</v>
      </c>
      <c r="R6202" s="299"/>
      <c r="S6202" s="300">
        <v>42.65</v>
      </c>
      <c r="T6202" s="301"/>
      <c r="U6202" s="246"/>
    </row>
    <row r="6203" spans="1:21" x14ac:dyDescent="0.25">
      <c r="A6203" s="294" t="s">
        <v>12937</v>
      </c>
      <c r="B6203" t="s">
        <v>506</v>
      </c>
      <c r="C6203" t="s">
        <v>507</v>
      </c>
      <c r="D6203" t="s">
        <v>508</v>
      </c>
      <c r="E6203" t="s">
        <v>12938</v>
      </c>
      <c r="F6203" t="s">
        <v>119</v>
      </c>
      <c r="G6203" t="s">
        <v>97</v>
      </c>
      <c r="H6203" t="s">
        <v>833</v>
      </c>
      <c r="I6203" s="200">
        <v>29000</v>
      </c>
      <c r="J6203" s="200"/>
      <c r="K6203" s="237">
        <v>456.6</v>
      </c>
      <c r="L6203" s="237"/>
      <c r="M6203" s="288">
        <v>63.51</v>
      </c>
      <c r="N6203" s="288"/>
      <c r="O6203" s="311">
        <v>29000</v>
      </c>
      <c r="P6203" s="298"/>
      <c r="Q6203" s="299">
        <v>461.6</v>
      </c>
      <c r="R6203" s="299"/>
      <c r="S6203" s="300">
        <v>62.82</v>
      </c>
      <c r="T6203" s="301"/>
      <c r="U6203" s="246"/>
    </row>
    <row r="6204" spans="1:21" x14ac:dyDescent="0.25">
      <c r="A6204" s="294" t="s">
        <v>12939</v>
      </c>
      <c r="B6204" t="s">
        <v>506</v>
      </c>
      <c r="C6204" t="s">
        <v>507</v>
      </c>
      <c r="D6204" t="s">
        <v>508</v>
      </c>
      <c r="E6204" t="s">
        <v>12940</v>
      </c>
      <c r="F6204" t="s">
        <v>119</v>
      </c>
      <c r="G6204" t="s">
        <v>97</v>
      </c>
      <c r="H6204" t="s">
        <v>833</v>
      </c>
      <c r="I6204" s="200">
        <v>6150</v>
      </c>
      <c r="J6204" s="200"/>
      <c r="K6204" s="237">
        <v>92.4</v>
      </c>
      <c r="L6204" s="237"/>
      <c r="M6204" s="288">
        <v>66.58</v>
      </c>
      <c r="N6204" s="288"/>
      <c r="O6204" s="311">
        <v>6464</v>
      </c>
      <c r="P6204" s="298"/>
      <c r="Q6204" s="299">
        <v>94.3</v>
      </c>
      <c r="R6204" s="299"/>
      <c r="S6204" s="300">
        <v>68.55</v>
      </c>
      <c r="T6204" s="301"/>
      <c r="U6204" s="246"/>
    </row>
    <row r="6205" spans="1:21" x14ac:dyDescent="0.25">
      <c r="A6205" s="294" t="s">
        <v>12941</v>
      </c>
      <c r="B6205" t="s">
        <v>506</v>
      </c>
      <c r="C6205" t="s">
        <v>507</v>
      </c>
      <c r="D6205" t="s">
        <v>508</v>
      </c>
      <c r="E6205" t="s">
        <v>12942</v>
      </c>
      <c r="F6205" t="s">
        <v>119</v>
      </c>
      <c r="G6205" t="s">
        <v>97</v>
      </c>
      <c r="H6205" t="s">
        <v>833</v>
      </c>
      <c r="I6205" s="200">
        <v>2750</v>
      </c>
      <c r="J6205" s="200"/>
      <c r="K6205" s="237">
        <v>50.5</v>
      </c>
      <c r="L6205" s="237"/>
      <c r="M6205" s="288">
        <v>54.49</v>
      </c>
      <c r="N6205" s="288"/>
      <c r="O6205" s="311">
        <v>2750</v>
      </c>
      <c r="P6205" s="298"/>
      <c r="Q6205" s="299">
        <v>48.8</v>
      </c>
      <c r="R6205" s="299"/>
      <c r="S6205" s="300">
        <v>56.35</v>
      </c>
      <c r="T6205" s="301"/>
      <c r="U6205" s="246"/>
    </row>
    <row r="6206" spans="1:21" x14ac:dyDescent="0.25">
      <c r="A6206" s="294" t="s">
        <v>12943</v>
      </c>
      <c r="B6206" t="s">
        <v>506</v>
      </c>
      <c r="C6206" t="s">
        <v>507</v>
      </c>
      <c r="D6206" t="s">
        <v>508</v>
      </c>
      <c r="E6206" t="s">
        <v>12944</v>
      </c>
      <c r="F6206" t="s">
        <v>119</v>
      </c>
      <c r="G6206" t="s">
        <v>97</v>
      </c>
      <c r="H6206" t="s">
        <v>833</v>
      </c>
      <c r="I6206" s="200">
        <v>12394</v>
      </c>
      <c r="J6206" s="200"/>
      <c r="K6206" s="237">
        <v>424.2</v>
      </c>
      <c r="L6206" s="237"/>
      <c r="M6206" s="288">
        <v>29.22</v>
      </c>
      <c r="N6206" s="288"/>
      <c r="O6206" s="311">
        <v>14000</v>
      </c>
      <c r="P6206" s="298"/>
      <c r="Q6206" s="299">
        <v>413.4</v>
      </c>
      <c r="R6206" s="299"/>
      <c r="S6206" s="300">
        <v>33.869999999999997</v>
      </c>
      <c r="T6206" s="301"/>
      <c r="U6206" s="246"/>
    </row>
    <row r="6207" spans="1:21" x14ac:dyDescent="0.25">
      <c r="A6207" s="294" t="s">
        <v>12945</v>
      </c>
      <c r="B6207" t="s">
        <v>506</v>
      </c>
      <c r="C6207" t="s">
        <v>507</v>
      </c>
      <c r="D6207" t="s">
        <v>508</v>
      </c>
      <c r="E6207" t="s">
        <v>12946</v>
      </c>
      <c r="F6207" t="s">
        <v>119</v>
      </c>
      <c r="G6207" t="s">
        <v>97</v>
      </c>
      <c r="H6207" t="s">
        <v>833</v>
      </c>
      <c r="I6207" s="200">
        <v>5000</v>
      </c>
      <c r="J6207" s="200"/>
      <c r="K6207" s="237">
        <v>74.8</v>
      </c>
      <c r="L6207" s="237"/>
      <c r="M6207" s="288">
        <v>66.87</v>
      </c>
      <c r="N6207" s="288"/>
      <c r="O6207" s="311">
        <v>5000</v>
      </c>
      <c r="P6207" s="298"/>
      <c r="Q6207" s="299">
        <v>75.400000000000006</v>
      </c>
      <c r="R6207" s="299"/>
      <c r="S6207" s="300">
        <v>66.31</v>
      </c>
      <c r="T6207" s="301"/>
      <c r="U6207" s="246"/>
    </row>
    <row r="6208" spans="1:21" x14ac:dyDescent="0.25">
      <c r="A6208" s="294" t="s">
        <v>12947</v>
      </c>
      <c r="B6208" t="s">
        <v>506</v>
      </c>
      <c r="C6208" t="s">
        <v>507</v>
      </c>
      <c r="D6208" t="s">
        <v>508</v>
      </c>
      <c r="E6208" t="s">
        <v>12948</v>
      </c>
      <c r="F6208" t="s">
        <v>119</v>
      </c>
      <c r="G6208" t="s">
        <v>97</v>
      </c>
      <c r="H6208" t="s">
        <v>833</v>
      </c>
      <c r="I6208" s="200">
        <v>5616</v>
      </c>
      <c r="J6208" s="200"/>
      <c r="K6208" s="237">
        <v>156.6</v>
      </c>
      <c r="L6208" s="237"/>
      <c r="M6208" s="288">
        <v>35.86</v>
      </c>
      <c r="N6208" s="288"/>
      <c r="O6208" s="311">
        <v>5784</v>
      </c>
      <c r="P6208" s="298"/>
      <c r="Q6208" s="299">
        <v>159.80000000000001</v>
      </c>
      <c r="R6208" s="299"/>
      <c r="S6208" s="300">
        <v>36.200000000000003</v>
      </c>
      <c r="T6208" s="301"/>
      <c r="U6208" s="246"/>
    </row>
    <row r="6209" spans="1:21" x14ac:dyDescent="0.25">
      <c r="A6209" s="294" t="s">
        <v>12949</v>
      </c>
      <c r="B6209" t="s">
        <v>506</v>
      </c>
      <c r="C6209" t="s">
        <v>507</v>
      </c>
      <c r="D6209" t="s">
        <v>508</v>
      </c>
      <c r="E6209" t="s">
        <v>11535</v>
      </c>
      <c r="F6209" t="s">
        <v>119</v>
      </c>
      <c r="G6209" t="s">
        <v>97</v>
      </c>
      <c r="H6209" t="s">
        <v>833</v>
      </c>
      <c r="I6209" s="200">
        <v>8499</v>
      </c>
      <c r="J6209" s="200"/>
      <c r="K6209" s="237">
        <v>343.9</v>
      </c>
      <c r="L6209" s="237"/>
      <c r="M6209" s="288">
        <v>24.71</v>
      </c>
      <c r="N6209" s="288"/>
      <c r="O6209" s="311">
        <v>9450</v>
      </c>
      <c r="P6209" s="298"/>
      <c r="Q6209" s="299">
        <v>345.4</v>
      </c>
      <c r="R6209" s="299"/>
      <c r="S6209" s="300">
        <v>27.36</v>
      </c>
      <c r="T6209" s="301"/>
      <c r="U6209" s="246"/>
    </row>
    <row r="6210" spans="1:21" x14ac:dyDescent="0.25">
      <c r="A6210" s="294" t="s">
        <v>12950</v>
      </c>
      <c r="B6210" t="s">
        <v>506</v>
      </c>
      <c r="C6210" t="s">
        <v>507</v>
      </c>
      <c r="D6210" t="s">
        <v>508</v>
      </c>
      <c r="E6210" t="s">
        <v>12951</v>
      </c>
      <c r="F6210" t="s">
        <v>119</v>
      </c>
      <c r="G6210" t="s">
        <v>97</v>
      </c>
      <c r="H6210" t="s">
        <v>833</v>
      </c>
      <c r="I6210" s="200">
        <v>15000</v>
      </c>
      <c r="J6210" s="200"/>
      <c r="K6210" s="237">
        <v>721.7</v>
      </c>
      <c r="L6210" s="237"/>
      <c r="M6210" s="288">
        <v>20.78</v>
      </c>
      <c r="N6210" s="288"/>
      <c r="O6210" s="311">
        <v>15300</v>
      </c>
      <c r="P6210" s="298"/>
      <c r="Q6210" s="299">
        <v>716.9</v>
      </c>
      <c r="R6210" s="299"/>
      <c r="S6210" s="300">
        <v>21.34</v>
      </c>
      <c r="T6210" s="301"/>
      <c r="U6210" s="246"/>
    </row>
    <row r="6211" spans="1:21" x14ac:dyDescent="0.25">
      <c r="A6211" s="294" t="s">
        <v>12952</v>
      </c>
      <c r="B6211" t="s">
        <v>506</v>
      </c>
      <c r="C6211" t="s">
        <v>507</v>
      </c>
      <c r="D6211" t="s">
        <v>508</v>
      </c>
      <c r="E6211" t="s">
        <v>12953</v>
      </c>
      <c r="F6211" t="s">
        <v>119</v>
      </c>
      <c r="G6211" t="s">
        <v>97</v>
      </c>
      <c r="H6211" t="s">
        <v>833</v>
      </c>
      <c r="I6211" s="200">
        <v>9000</v>
      </c>
      <c r="J6211" s="200"/>
      <c r="K6211" s="237">
        <v>234.1</v>
      </c>
      <c r="L6211" s="237"/>
      <c r="M6211" s="288">
        <v>38.44</v>
      </c>
      <c r="N6211" s="288"/>
      <c r="O6211" s="311">
        <v>9450</v>
      </c>
      <c r="P6211" s="298"/>
      <c r="Q6211" s="299">
        <v>235.9</v>
      </c>
      <c r="R6211" s="299"/>
      <c r="S6211" s="300">
        <v>40.06</v>
      </c>
      <c r="T6211" s="301"/>
      <c r="U6211" s="246"/>
    </row>
    <row r="6212" spans="1:21" x14ac:dyDescent="0.25">
      <c r="A6212" s="294" t="s">
        <v>12954</v>
      </c>
      <c r="B6212" t="s">
        <v>506</v>
      </c>
      <c r="C6212" t="s">
        <v>507</v>
      </c>
      <c r="D6212" t="s">
        <v>508</v>
      </c>
      <c r="E6212" t="s">
        <v>12955</v>
      </c>
      <c r="F6212" t="s">
        <v>119</v>
      </c>
      <c r="G6212" t="s">
        <v>97</v>
      </c>
      <c r="H6212" t="s">
        <v>833</v>
      </c>
      <c r="I6212" s="200">
        <v>5100</v>
      </c>
      <c r="J6212" s="200"/>
      <c r="K6212" s="237">
        <v>111.7</v>
      </c>
      <c r="L6212" s="237"/>
      <c r="M6212" s="288">
        <v>45.67</v>
      </c>
      <c r="N6212" s="288"/>
      <c r="O6212" s="311">
        <v>5100</v>
      </c>
      <c r="P6212" s="298"/>
      <c r="Q6212" s="299">
        <v>118.1</v>
      </c>
      <c r="R6212" s="299"/>
      <c r="S6212" s="300">
        <v>43.18</v>
      </c>
      <c r="T6212" s="301"/>
      <c r="U6212" s="246"/>
    </row>
    <row r="6213" spans="1:21" x14ac:dyDescent="0.25">
      <c r="A6213" s="294" t="s">
        <v>12956</v>
      </c>
      <c r="B6213" t="s">
        <v>506</v>
      </c>
      <c r="C6213" t="s">
        <v>507</v>
      </c>
      <c r="D6213" t="s">
        <v>508</v>
      </c>
      <c r="E6213" t="s">
        <v>12957</v>
      </c>
      <c r="F6213" t="s">
        <v>119</v>
      </c>
      <c r="G6213" t="s">
        <v>97</v>
      </c>
      <c r="H6213" t="s">
        <v>833</v>
      </c>
      <c r="I6213" s="200">
        <v>14000</v>
      </c>
      <c r="J6213" s="200"/>
      <c r="K6213" s="237">
        <v>292.60000000000002</v>
      </c>
      <c r="L6213" s="237"/>
      <c r="M6213" s="288">
        <v>47.84</v>
      </c>
      <c r="N6213" s="288"/>
      <c r="O6213" s="311">
        <v>14000</v>
      </c>
      <c r="P6213" s="298"/>
      <c r="Q6213" s="299">
        <v>295.8</v>
      </c>
      <c r="R6213" s="299"/>
      <c r="S6213" s="300">
        <v>47.33</v>
      </c>
      <c r="T6213" s="301"/>
      <c r="U6213" s="246"/>
    </row>
    <row r="6214" spans="1:21" x14ac:dyDescent="0.25">
      <c r="A6214" s="294" t="s">
        <v>12958</v>
      </c>
      <c r="B6214" t="s">
        <v>506</v>
      </c>
      <c r="C6214" t="s">
        <v>507</v>
      </c>
      <c r="D6214" t="s">
        <v>508</v>
      </c>
      <c r="E6214" t="s">
        <v>12959</v>
      </c>
      <c r="F6214" t="s">
        <v>119</v>
      </c>
      <c r="G6214" t="s">
        <v>97</v>
      </c>
      <c r="H6214" t="s">
        <v>833</v>
      </c>
      <c r="I6214" s="200">
        <v>8085</v>
      </c>
      <c r="J6214" s="200"/>
      <c r="K6214" s="237">
        <v>280.8</v>
      </c>
      <c r="L6214" s="237"/>
      <c r="M6214" s="288">
        <v>28.79</v>
      </c>
      <c r="N6214" s="288"/>
      <c r="O6214" s="311">
        <v>8085</v>
      </c>
      <c r="P6214" s="298"/>
      <c r="Q6214" s="299">
        <v>280.60000000000002</v>
      </c>
      <c r="R6214" s="299"/>
      <c r="S6214" s="300">
        <v>28.81</v>
      </c>
      <c r="T6214" s="301"/>
      <c r="U6214" s="246"/>
    </row>
    <row r="6215" spans="1:21" x14ac:dyDescent="0.25">
      <c r="A6215" s="294" t="s">
        <v>12960</v>
      </c>
      <c r="B6215" t="s">
        <v>506</v>
      </c>
      <c r="C6215" t="s">
        <v>507</v>
      </c>
      <c r="D6215" t="s">
        <v>508</v>
      </c>
      <c r="E6215" t="s">
        <v>12961</v>
      </c>
      <c r="F6215" t="s">
        <v>119</v>
      </c>
      <c r="G6215" t="s">
        <v>97</v>
      </c>
      <c r="H6215" t="s">
        <v>833</v>
      </c>
      <c r="I6215" s="200">
        <v>14530</v>
      </c>
      <c r="J6215" s="200"/>
      <c r="K6215" s="237">
        <v>216.8</v>
      </c>
      <c r="L6215" s="237"/>
      <c r="M6215" s="288">
        <v>67.02</v>
      </c>
      <c r="N6215" s="288"/>
      <c r="O6215" s="311">
        <v>13908</v>
      </c>
      <c r="P6215" s="298"/>
      <c r="Q6215" s="299">
        <v>207.1</v>
      </c>
      <c r="R6215" s="299"/>
      <c r="S6215" s="300">
        <v>67.16</v>
      </c>
      <c r="T6215" s="301"/>
      <c r="U6215" s="246"/>
    </row>
    <row r="6216" spans="1:21" x14ac:dyDescent="0.25">
      <c r="A6216" s="294" t="s">
        <v>12962</v>
      </c>
      <c r="B6216" t="s">
        <v>506</v>
      </c>
      <c r="C6216" t="s">
        <v>507</v>
      </c>
      <c r="D6216" t="s">
        <v>508</v>
      </c>
      <c r="E6216" t="s">
        <v>12963</v>
      </c>
      <c r="F6216" t="s">
        <v>119</v>
      </c>
      <c r="G6216" t="s">
        <v>97</v>
      </c>
      <c r="H6216" t="s">
        <v>833</v>
      </c>
      <c r="I6216" s="200">
        <v>342564</v>
      </c>
      <c r="J6216" s="200"/>
      <c r="K6216" s="237">
        <v>3173.8</v>
      </c>
      <c r="L6216" s="237"/>
      <c r="M6216" s="288">
        <v>107.93</v>
      </c>
      <c r="N6216" s="288"/>
      <c r="O6216" s="311">
        <v>350847</v>
      </c>
      <c r="P6216" s="298"/>
      <c r="Q6216" s="299">
        <v>3155.8</v>
      </c>
      <c r="R6216" s="299"/>
      <c r="S6216" s="300">
        <v>111.18</v>
      </c>
      <c r="T6216" s="301"/>
      <c r="U6216" s="246"/>
    </row>
    <row r="6217" spans="1:21" x14ac:dyDescent="0.25">
      <c r="A6217" s="294" t="s">
        <v>12964</v>
      </c>
      <c r="B6217" t="s">
        <v>506</v>
      </c>
      <c r="C6217" t="s">
        <v>507</v>
      </c>
      <c r="D6217" t="s">
        <v>508</v>
      </c>
      <c r="E6217" t="s">
        <v>12965</v>
      </c>
      <c r="F6217" t="s">
        <v>119</v>
      </c>
      <c r="G6217" t="s">
        <v>97</v>
      </c>
      <c r="H6217" t="s">
        <v>833</v>
      </c>
      <c r="I6217" s="200">
        <v>1500</v>
      </c>
      <c r="J6217" s="200"/>
      <c r="K6217" s="237">
        <v>44.3</v>
      </c>
      <c r="L6217" s="237"/>
      <c r="M6217" s="288">
        <v>33.89</v>
      </c>
      <c r="N6217" s="288"/>
      <c r="O6217" s="311">
        <v>1500</v>
      </c>
      <c r="P6217" s="298"/>
      <c r="Q6217" s="299">
        <v>45.7</v>
      </c>
      <c r="R6217" s="299"/>
      <c r="S6217" s="300">
        <v>32.82</v>
      </c>
      <c r="T6217" s="301"/>
      <c r="U6217" s="246"/>
    </row>
    <row r="6218" spans="1:21" x14ac:dyDescent="0.25">
      <c r="A6218" s="294" t="s">
        <v>12966</v>
      </c>
      <c r="B6218" t="s">
        <v>506</v>
      </c>
      <c r="C6218" t="s">
        <v>507</v>
      </c>
      <c r="D6218" t="s">
        <v>508</v>
      </c>
      <c r="E6218" t="s">
        <v>12967</v>
      </c>
      <c r="F6218" t="s">
        <v>119</v>
      </c>
      <c r="G6218" t="s">
        <v>97</v>
      </c>
      <c r="H6218" t="s">
        <v>833</v>
      </c>
      <c r="I6218" s="200">
        <v>1066</v>
      </c>
      <c r="J6218" s="200"/>
      <c r="K6218" s="237">
        <v>91.1</v>
      </c>
      <c r="L6218" s="237"/>
      <c r="M6218" s="288">
        <v>11.7</v>
      </c>
      <c r="N6218" s="288"/>
      <c r="O6218" s="311">
        <v>1100</v>
      </c>
      <c r="P6218" s="298"/>
      <c r="Q6218" s="299">
        <v>90.9</v>
      </c>
      <c r="R6218" s="299"/>
      <c r="S6218" s="300">
        <v>12.1</v>
      </c>
      <c r="T6218" s="301"/>
      <c r="U6218" s="246"/>
    </row>
    <row r="6219" spans="1:21" x14ac:dyDescent="0.25">
      <c r="A6219" s="294" t="s">
        <v>12968</v>
      </c>
      <c r="B6219" t="s">
        <v>506</v>
      </c>
      <c r="C6219" t="s">
        <v>507</v>
      </c>
      <c r="D6219" t="s">
        <v>508</v>
      </c>
      <c r="E6219" t="s">
        <v>12969</v>
      </c>
      <c r="F6219" t="s">
        <v>119</v>
      </c>
      <c r="G6219" t="s">
        <v>97</v>
      </c>
      <c r="H6219" t="s">
        <v>833</v>
      </c>
      <c r="I6219" s="200">
        <v>3022</v>
      </c>
      <c r="J6219" s="200"/>
      <c r="K6219" s="237">
        <v>93.6</v>
      </c>
      <c r="L6219" s="237"/>
      <c r="M6219" s="288">
        <v>32.299999999999997</v>
      </c>
      <c r="N6219" s="288"/>
      <c r="O6219" s="311">
        <v>3052</v>
      </c>
      <c r="P6219" s="298"/>
      <c r="Q6219" s="299">
        <v>93.9</v>
      </c>
      <c r="R6219" s="299"/>
      <c r="S6219" s="300">
        <v>32.5</v>
      </c>
      <c r="T6219" s="301"/>
      <c r="U6219" s="246"/>
    </row>
    <row r="6220" spans="1:21" x14ac:dyDescent="0.25">
      <c r="A6220" s="294" t="s">
        <v>12970</v>
      </c>
      <c r="B6220" t="s">
        <v>506</v>
      </c>
      <c r="C6220" t="s">
        <v>507</v>
      </c>
      <c r="D6220" t="s">
        <v>508</v>
      </c>
      <c r="E6220" t="s">
        <v>12971</v>
      </c>
      <c r="F6220" t="s">
        <v>119</v>
      </c>
      <c r="G6220" t="s">
        <v>97</v>
      </c>
      <c r="H6220" t="s">
        <v>833</v>
      </c>
      <c r="I6220" s="200">
        <v>5720</v>
      </c>
      <c r="J6220" s="200"/>
      <c r="K6220" s="237">
        <v>192.9</v>
      </c>
      <c r="L6220" s="237"/>
      <c r="M6220" s="288">
        <v>29.65</v>
      </c>
      <c r="N6220" s="288"/>
      <c r="O6220" s="311">
        <v>5720</v>
      </c>
      <c r="P6220" s="298"/>
      <c r="Q6220" s="299">
        <v>192</v>
      </c>
      <c r="R6220" s="299"/>
      <c r="S6220" s="300">
        <v>29.79</v>
      </c>
      <c r="T6220" s="301"/>
      <c r="U6220" s="246"/>
    </row>
    <row r="6221" spans="1:21" x14ac:dyDescent="0.25">
      <c r="A6221" s="294" t="s">
        <v>12972</v>
      </c>
      <c r="B6221" t="s">
        <v>506</v>
      </c>
      <c r="C6221" t="s">
        <v>507</v>
      </c>
      <c r="D6221" t="s">
        <v>508</v>
      </c>
      <c r="E6221" t="s">
        <v>12973</v>
      </c>
      <c r="F6221" t="s">
        <v>119</v>
      </c>
      <c r="G6221" t="s">
        <v>97</v>
      </c>
      <c r="H6221" t="s">
        <v>833</v>
      </c>
      <c r="I6221" s="200">
        <v>13878</v>
      </c>
      <c r="J6221" s="200"/>
      <c r="K6221" s="237">
        <v>333.4</v>
      </c>
      <c r="L6221" s="237"/>
      <c r="M6221" s="288">
        <v>41.62</v>
      </c>
      <c r="N6221" s="288"/>
      <c r="O6221" s="311">
        <v>16500</v>
      </c>
      <c r="P6221" s="298"/>
      <c r="Q6221" s="299">
        <v>330.7</v>
      </c>
      <c r="R6221" s="299"/>
      <c r="S6221" s="300">
        <v>49.89</v>
      </c>
      <c r="T6221" s="301"/>
      <c r="U6221" s="246"/>
    </row>
    <row r="6222" spans="1:21" x14ac:dyDescent="0.25">
      <c r="A6222" s="294" t="s">
        <v>12974</v>
      </c>
      <c r="B6222" t="s">
        <v>506</v>
      </c>
      <c r="C6222" t="s">
        <v>507</v>
      </c>
      <c r="D6222" t="s">
        <v>508</v>
      </c>
      <c r="E6222" t="s">
        <v>12975</v>
      </c>
      <c r="F6222" t="s">
        <v>119</v>
      </c>
      <c r="G6222" t="s">
        <v>97</v>
      </c>
      <c r="H6222" t="s">
        <v>833</v>
      </c>
      <c r="I6222" s="200">
        <v>90000</v>
      </c>
      <c r="J6222" s="200"/>
      <c r="K6222" s="237">
        <v>1170.8</v>
      </c>
      <c r="L6222" s="237"/>
      <c r="M6222" s="288">
        <v>76.87</v>
      </c>
      <c r="N6222" s="288"/>
      <c r="O6222" s="311">
        <v>93670</v>
      </c>
      <c r="P6222" s="298"/>
      <c r="Q6222" s="299">
        <v>1160.5</v>
      </c>
      <c r="R6222" s="299"/>
      <c r="S6222" s="300">
        <v>80.72</v>
      </c>
      <c r="T6222" s="301"/>
      <c r="U6222" s="246"/>
    </row>
    <row r="6223" spans="1:21" x14ac:dyDescent="0.25">
      <c r="A6223" s="294" t="s">
        <v>12976</v>
      </c>
      <c r="B6223" t="s">
        <v>506</v>
      </c>
      <c r="C6223" t="s">
        <v>507</v>
      </c>
      <c r="D6223" t="s">
        <v>508</v>
      </c>
      <c r="E6223" t="s">
        <v>12977</v>
      </c>
      <c r="F6223" t="s">
        <v>119</v>
      </c>
      <c r="G6223" t="s">
        <v>97</v>
      </c>
      <c r="H6223" t="s">
        <v>833</v>
      </c>
      <c r="I6223" s="200">
        <v>5566</v>
      </c>
      <c r="J6223" s="200"/>
      <c r="K6223" s="237">
        <v>139.30000000000001</v>
      </c>
      <c r="L6223" s="237"/>
      <c r="M6223" s="288">
        <v>39.96</v>
      </c>
      <c r="N6223" s="288"/>
      <c r="O6223" s="311">
        <v>5622</v>
      </c>
      <c r="P6223" s="298"/>
      <c r="Q6223" s="299">
        <v>139.80000000000001</v>
      </c>
      <c r="R6223" s="299"/>
      <c r="S6223" s="300">
        <v>40.21</v>
      </c>
      <c r="T6223" s="301"/>
      <c r="U6223" s="246"/>
    </row>
    <row r="6224" spans="1:21" x14ac:dyDescent="0.25">
      <c r="A6224" s="294" t="s">
        <v>12978</v>
      </c>
      <c r="B6224" t="s">
        <v>506</v>
      </c>
      <c r="C6224" t="s">
        <v>507</v>
      </c>
      <c r="D6224" t="s">
        <v>508</v>
      </c>
      <c r="E6224" t="s">
        <v>12979</v>
      </c>
      <c r="F6224" t="s">
        <v>119</v>
      </c>
      <c r="G6224" t="s">
        <v>97</v>
      </c>
      <c r="H6224" t="s">
        <v>833</v>
      </c>
      <c r="I6224" s="200">
        <v>4730</v>
      </c>
      <c r="J6224" s="200"/>
      <c r="K6224" s="237">
        <v>140</v>
      </c>
      <c r="L6224" s="237"/>
      <c r="M6224" s="288">
        <v>33.770000000000003</v>
      </c>
      <c r="N6224" s="288"/>
      <c r="O6224" s="311">
        <v>5110</v>
      </c>
      <c r="P6224" s="298"/>
      <c r="Q6224" s="299">
        <v>132.5</v>
      </c>
      <c r="R6224" s="299"/>
      <c r="S6224" s="300">
        <v>38.57</v>
      </c>
      <c r="T6224" s="301"/>
      <c r="U6224" s="246"/>
    </row>
    <row r="6225" spans="1:21" x14ac:dyDescent="0.25">
      <c r="A6225" s="294" t="s">
        <v>12980</v>
      </c>
      <c r="B6225" t="s">
        <v>506</v>
      </c>
      <c r="C6225" t="s">
        <v>507</v>
      </c>
      <c r="D6225" t="s">
        <v>508</v>
      </c>
      <c r="E6225" t="s">
        <v>12981</v>
      </c>
      <c r="F6225" t="s">
        <v>119</v>
      </c>
      <c r="G6225" t="s">
        <v>97</v>
      </c>
      <c r="H6225" t="s">
        <v>833</v>
      </c>
      <c r="I6225" s="200">
        <v>4242</v>
      </c>
      <c r="J6225" s="200"/>
      <c r="K6225" s="237">
        <v>94.7</v>
      </c>
      <c r="L6225" s="237"/>
      <c r="M6225" s="288">
        <v>44.77</v>
      </c>
      <c r="N6225" s="288"/>
      <c r="O6225" s="311">
        <v>4500</v>
      </c>
      <c r="P6225" s="298"/>
      <c r="Q6225" s="299">
        <v>91.3</v>
      </c>
      <c r="R6225" s="299"/>
      <c r="S6225" s="300">
        <v>49.29</v>
      </c>
      <c r="T6225" s="301"/>
      <c r="U6225" s="246"/>
    </row>
    <row r="6226" spans="1:21" x14ac:dyDescent="0.25">
      <c r="A6226" s="294" t="s">
        <v>12982</v>
      </c>
      <c r="B6226" t="s">
        <v>506</v>
      </c>
      <c r="C6226" t="s">
        <v>507</v>
      </c>
      <c r="D6226" t="s">
        <v>508</v>
      </c>
      <c r="E6226" t="s">
        <v>12983</v>
      </c>
      <c r="F6226" t="s">
        <v>119</v>
      </c>
      <c r="G6226" t="s">
        <v>97</v>
      </c>
      <c r="H6226" t="s">
        <v>833</v>
      </c>
      <c r="I6226" s="200">
        <v>1421</v>
      </c>
      <c r="J6226" s="200"/>
      <c r="K6226" s="237">
        <v>60</v>
      </c>
      <c r="L6226" s="237"/>
      <c r="M6226" s="288">
        <v>23.68</v>
      </c>
      <c r="N6226" s="288"/>
      <c r="O6226" s="311">
        <v>1421</v>
      </c>
      <c r="P6226" s="298"/>
      <c r="Q6226" s="299">
        <v>57.3</v>
      </c>
      <c r="R6226" s="299"/>
      <c r="S6226" s="300">
        <v>24.8</v>
      </c>
      <c r="T6226" s="301"/>
      <c r="U6226" s="246"/>
    </row>
    <row r="6227" spans="1:21" x14ac:dyDescent="0.25">
      <c r="A6227" s="294" t="s">
        <v>12984</v>
      </c>
      <c r="B6227" t="s">
        <v>506</v>
      </c>
      <c r="C6227" t="s">
        <v>507</v>
      </c>
      <c r="D6227" t="s">
        <v>508</v>
      </c>
      <c r="E6227" t="s">
        <v>12985</v>
      </c>
      <c r="F6227" t="s">
        <v>119</v>
      </c>
      <c r="G6227" t="s">
        <v>97</v>
      </c>
      <c r="H6227" t="s">
        <v>833</v>
      </c>
      <c r="I6227" s="200">
        <v>2730</v>
      </c>
      <c r="J6227" s="200"/>
      <c r="K6227" s="237">
        <v>90.8</v>
      </c>
      <c r="L6227" s="237"/>
      <c r="M6227" s="288">
        <v>30.07</v>
      </c>
      <c r="N6227" s="288"/>
      <c r="O6227" s="311">
        <v>2730</v>
      </c>
      <c r="P6227" s="298"/>
      <c r="Q6227" s="299">
        <v>89.4</v>
      </c>
      <c r="R6227" s="299"/>
      <c r="S6227" s="300">
        <v>30.54</v>
      </c>
      <c r="T6227" s="301"/>
      <c r="U6227" s="246"/>
    </row>
    <row r="6228" spans="1:21" x14ac:dyDescent="0.25">
      <c r="A6228" s="294" t="s">
        <v>12986</v>
      </c>
      <c r="B6228" t="s">
        <v>506</v>
      </c>
      <c r="C6228" t="s">
        <v>507</v>
      </c>
      <c r="D6228" t="s">
        <v>508</v>
      </c>
      <c r="E6228" t="s">
        <v>1342</v>
      </c>
      <c r="F6228" t="s">
        <v>119</v>
      </c>
      <c r="G6228" t="s">
        <v>97</v>
      </c>
      <c r="H6228" t="s">
        <v>833</v>
      </c>
      <c r="I6228" s="200">
        <v>15536</v>
      </c>
      <c r="J6228" s="200"/>
      <c r="K6228" s="237">
        <v>388.1</v>
      </c>
      <c r="L6228" s="237"/>
      <c r="M6228" s="288">
        <v>40.020000000000003</v>
      </c>
      <c r="N6228" s="288"/>
      <c r="O6228" s="311">
        <v>15500</v>
      </c>
      <c r="P6228" s="298"/>
      <c r="Q6228" s="299">
        <v>386.3</v>
      </c>
      <c r="R6228" s="299"/>
      <c r="S6228" s="300">
        <v>40.119999999999997</v>
      </c>
      <c r="T6228" s="301"/>
      <c r="U6228" s="246"/>
    </row>
    <row r="6229" spans="1:21" x14ac:dyDescent="0.25">
      <c r="A6229" s="294" t="s">
        <v>12987</v>
      </c>
      <c r="B6229" t="s">
        <v>506</v>
      </c>
      <c r="C6229" t="s">
        <v>507</v>
      </c>
      <c r="D6229" t="s">
        <v>508</v>
      </c>
      <c r="E6229" t="s">
        <v>12988</v>
      </c>
      <c r="F6229" t="s">
        <v>119</v>
      </c>
      <c r="G6229" t="s">
        <v>97</v>
      </c>
      <c r="H6229" t="s">
        <v>833</v>
      </c>
      <c r="I6229" s="200">
        <v>5325</v>
      </c>
      <c r="J6229" s="200"/>
      <c r="K6229" s="237">
        <v>109</v>
      </c>
      <c r="L6229" s="237"/>
      <c r="M6229" s="288">
        <v>48.85</v>
      </c>
      <c r="N6229" s="288"/>
      <c r="O6229" s="311">
        <v>5500</v>
      </c>
      <c r="P6229" s="298"/>
      <c r="Q6229" s="299">
        <v>112.4</v>
      </c>
      <c r="R6229" s="299"/>
      <c r="S6229" s="300">
        <v>48.93</v>
      </c>
      <c r="T6229" s="301"/>
      <c r="U6229" s="246"/>
    </row>
    <row r="6230" spans="1:21" x14ac:dyDescent="0.25">
      <c r="A6230" s="294" t="s">
        <v>12989</v>
      </c>
      <c r="B6230" t="s">
        <v>506</v>
      </c>
      <c r="C6230" t="s">
        <v>507</v>
      </c>
      <c r="D6230" t="s">
        <v>508</v>
      </c>
      <c r="E6230" t="s">
        <v>12990</v>
      </c>
      <c r="F6230" t="s">
        <v>119</v>
      </c>
      <c r="G6230" t="s">
        <v>97</v>
      </c>
      <c r="H6230" t="s">
        <v>833</v>
      </c>
      <c r="I6230" s="200">
        <v>7350</v>
      </c>
      <c r="J6230" s="200"/>
      <c r="K6230" s="237">
        <v>144.6</v>
      </c>
      <c r="L6230" s="237"/>
      <c r="M6230" s="288">
        <v>50.81</v>
      </c>
      <c r="N6230" s="288"/>
      <c r="O6230" s="311">
        <v>6750</v>
      </c>
      <c r="P6230" s="298"/>
      <c r="Q6230" s="299">
        <v>147.5</v>
      </c>
      <c r="R6230" s="299"/>
      <c r="S6230" s="300">
        <v>45.76</v>
      </c>
      <c r="T6230" s="301"/>
      <c r="U6230" s="246"/>
    </row>
    <row r="6231" spans="1:21" x14ac:dyDescent="0.25">
      <c r="A6231" s="294" t="s">
        <v>12991</v>
      </c>
      <c r="B6231" t="s">
        <v>506</v>
      </c>
      <c r="C6231" t="s">
        <v>507</v>
      </c>
      <c r="D6231" t="s">
        <v>508</v>
      </c>
      <c r="E6231" t="s">
        <v>12992</v>
      </c>
      <c r="F6231" t="s">
        <v>119</v>
      </c>
      <c r="G6231" t="s">
        <v>97</v>
      </c>
      <c r="H6231" t="s">
        <v>833</v>
      </c>
      <c r="I6231" s="200">
        <v>8160</v>
      </c>
      <c r="J6231" s="200"/>
      <c r="K6231" s="237">
        <v>83.8</v>
      </c>
      <c r="L6231" s="237"/>
      <c r="M6231" s="288">
        <v>97.43</v>
      </c>
      <c r="N6231" s="288"/>
      <c r="O6231" s="311">
        <v>8325</v>
      </c>
      <c r="P6231" s="298"/>
      <c r="Q6231" s="299">
        <v>83.7</v>
      </c>
      <c r="R6231" s="299"/>
      <c r="S6231" s="300">
        <v>99.46</v>
      </c>
      <c r="T6231" s="301"/>
      <c r="U6231" s="246"/>
    </row>
    <row r="6232" spans="1:21" x14ac:dyDescent="0.25">
      <c r="A6232" s="294" t="s">
        <v>12993</v>
      </c>
      <c r="B6232" t="s">
        <v>506</v>
      </c>
      <c r="C6232" t="s">
        <v>507</v>
      </c>
      <c r="D6232" t="s">
        <v>508</v>
      </c>
      <c r="E6232" t="s">
        <v>12994</v>
      </c>
      <c r="F6232" t="s">
        <v>119</v>
      </c>
      <c r="G6232" t="s">
        <v>97</v>
      </c>
      <c r="H6232" t="s">
        <v>833</v>
      </c>
      <c r="I6232" s="200">
        <v>3194</v>
      </c>
      <c r="J6232" s="200"/>
      <c r="K6232" s="237">
        <v>282.60000000000002</v>
      </c>
      <c r="L6232" s="237"/>
      <c r="M6232" s="288">
        <v>11.3</v>
      </c>
      <c r="N6232" s="288"/>
      <c r="O6232" s="311">
        <v>3194</v>
      </c>
      <c r="P6232" s="298"/>
      <c r="Q6232" s="299">
        <v>278.10000000000002</v>
      </c>
      <c r="R6232" s="299"/>
      <c r="S6232" s="300">
        <v>11.49</v>
      </c>
      <c r="T6232" s="301"/>
      <c r="U6232" s="246"/>
    </row>
    <row r="6233" spans="1:21" x14ac:dyDescent="0.25">
      <c r="A6233" s="294" t="s">
        <v>12995</v>
      </c>
      <c r="B6233" t="s">
        <v>506</v>
      </c>
      <c r="C6233" t="s">
        <v>507</v>
      </c>
      <c r="D6233" t="s">
        <v>508</v>
      </c>
      <c r="E6233" t="s">
        <v>12996</v>
      </c>
      <c r="F6233" t="s">
        <v>119</v>
      </c>
      <c r="G6233" t="s">
        <v>97</v>
      </c>
      <c r="H6233" t="s">
        <v>833</v>
      </c>
      <c r="I6233" s="200">
        <v>1607</v>
      </c>
      <c r="J6233" s="200"/>
      <c r="K6233" s="237">
        <v>93.3</v>
      </c>
      <c r="L6233" s="237"/>
      <c r="M6233" s="288">
        <v>17.23</v>
      </c>
      <c r="N6233" s="288"/>
      <c r="O6233" s="311">
        <v>1607</v>
      </c>
      <c r="P6233" s="298"/>
      <c r="Q6233" s="299">
        <v>93.7</v>
      </c>
      <c r="R6233" s="299"/>
      <c r="S6233" s="300">
        <v>17.149999999999999</v>
      </c>
      <c r="T6233" s="301"/>
      <c r="U6233" s="246"/>
    </row>
    <row r="6234" spans="1:21" x14ac:dyDescent="0.25">
      <c r="A6234" s="294" t="s">
        <v>12997</v>
      </c>
      <c r="B6234" t="s">
        <v>506</v>
      </c>
      <c r="C6234" t="s">
        <v>507</v>
      </c>
      <c r="D6234" t="s">
        <v>508</v>
      </c>
      <c r="E6234" t="s">
        <v>12998</v>
      </c>
      <c r="F6234" t="s">
        <v>119</v>
      </c>
      <c r="G6234" t="s">
        <v>97</v>
      </c>
      <c r="H6234" t="s">
        <v>833</v>
      </c>
      <c r="I6234" s="200">
        <v>5641</v>
      </c>
      <c r="J6234" s="200"/>
      <c r="K6234" s="237">
        <v>114.8</v>
      </c>
      <c r="L6234" s="237"/>
      <c r="M6234" s="288">
        <v>49.13</v>
      </c>
      <c r="N6234" s="288"/>
      <c r="O6234" s="311">
        <v>6000</v>
      </c>
      <c r="P6234" s="298"/>
      <c r="Q6234" s="299">
        <v>116.7</v>
      </c>
      <c r="R6234" s="299"/>
      <c r="S6234" s="300">
        <v>51.41</v>
      </c>
      <c r="T6234" s="301"/>
      <c r="U6234" s="246"/>
    </row>
    <row r="6235" spans="1:21" x14ac:dyDescent="0.25">
      <c r="A6235" s="294" t="s">
        <v>12999</v>
      </c>
      <c r="B6235" t="s">
        <v>506</v>
      </c>
      <c r="C6235" t="s">
        <v>507</v>
      </c>
      <c r="D6235" t="s">
        <v>508</v>
      </c>
      <c r="E6235" t="s">
        <v>13000</v>
      </c>
      <c r="F6235" t="s">
        <v>119</v>
      </c>
      <c r="G6235" t="s">
        <v>97</v>
      </c>
      <c r="H6235" t="s">
        <v>896</v>
      </c>
      <c r="I6235" s="200">
        <v>0</v>
      </c>
      <c r="J6235" s="200"/>
      <c r="K6235" s="237">
        <v>32</v>
      </c>
      <c r="L6235" s="237"/>
      <c r="M6235" s="288">
        <v>0</v>
      </c>
      <c r="N6235" s="288"/>
      <c r="O6235" s="311">
        <v>0</v>
      </c>
      <c r="P6235" s="298"/>
      <c r="Q6235" s="299">
        <v>32.5</v>
      </c>
      <c r="R6235" s="299"/>
      <c r="S6235" s="300">
        <v>0</v>
      </c>
      <c r="T6235" s="301"/>
      <c r="U6235" s="246"/>
    </row>
    <row r="6236" spans="1:21" x14ac:dyDescent="0.25">
      <c r="A6236" s="294" t="s">
        <v>13001</v>
      </c>
      <c r="B6236" t="s">
        <v>506</v>
      </c>
      <c r="C6236" t="s">
        <v>507</v>
      </c>
      <c r="D6236" t="s">
        <v>508</v>
      </c>
      <c r="E6236" t="s">
        <v>13002</v>
      </c>
      <c r="F6236" t="s">
        <v>119</v>
      </c>
      <c r="G6236" t="s">
        <v>97</v>
      </c>
      <c r="H6236" t="s">
        <v>833</v>
      </c>
      <c r="I6236" s="200">
        <v>3500</v>
      </c>
      <c r="J6236" s="200"/>
      <c r="K6236" s="237">
        <v>109.1</v>
      </c>
      <c r="L6236" s="237"/>
      <c r="M6236" s="288">
        <v>32.08</v>
      </c>
      <c r="N6236" s="288"/>
      <c r="O6236" s="311">
        <v>3500</v>
      </c>
      <c r="P6236" s="298"/>
      <c r="Q6236" s="299">
        <v>109</v>
      </c>
      <c r="R6236" s="299"/>
      <c r="S6236" s="300">
        <v>32.11</v>
      </c>
      <c r="T6236" s="301"/>
      <c r="U6236" s="246"/>
    </row>
    <row r="6237" spans="1:21" x14ac:dyDescent="0.25">
      <c r="A6237" s="294" t="s">
        <v>13003</v>
      </c>
      <c r="B6237" t="s">
        <v>506</v>
      </c>
      <c r="C6237" t="s">
        <v>507</v>
      </c>
      <c r="D6237" t="s">
        <v>508</v>
      </c>
      <c r="E6237" t="s">
        <v>13004</v>
      </c>
      <c r="F6237" t="s">
        <v>119</v>
      </c>
      <c r="G6237" t="s">
        <v>97</v>
      </c>
      <c r="H6237" t="s">
        <v>833</v>
      </c>
      <c r="I6237" s="200">
        <v>9526</v>
      </c>
      <c r="J6237" s="200"/>
      <c r="K6237" s="237">
        <v>135.6</v>
      </c>
      <c r="L6237" s="237"/>
      <c r="M6237" s="288">
        <v>70.27</v>
      </c>
      <c r="N6237" s="288"/>
      <c r="O6237" s="311">
        <v>9526</v>
      </c>
      <c r="P6237" s="298"/>
      <c r="Q6237" s="299">
        <v>139.4</v>
      </c>
      <c r="R6237" s="299"/>
      <c r="S6237" s="300">
        <v>68.34</v>
      </c>
      <c r="T6237" s="301"/>
      <c r="U6237" s="246"/>
    </row>
    <row r="6238" spans="1:21" x14ac:dyDescent="0.25">
      <c r="A6238" s="294" t="s">
        <v>13005</v>
      </c>
      <c r="B6238" t="s">
        <v>506</v>
      </c>
      <c r="C6238" t="s">
        <v>507</v>
      </c>
      <c r="D6238" t="s">
        <v>508</v>
      </c>
      <c r="E6238" t="s">
        <v>13006</v>
      </c>
      <c r="F6238" t="s">
        <v>119</v>
      </c>
      <c r="G6238" t="s">
        <v>97</v>
      </c>
      <c r="H6238" t="s">
        <v>833</v>
      </c>
      <c r="I6238" s="200">
        <v>18297</v>
      </c>
      <c r="J6238" s="200"/>
      <c r="K6238" s="237">
        <v>364.9</v>
      </c>
      <c r="L6238" s="237"/>
      <c r="M6238" s="288">
        <v>50.13</v>
      </c>
      <c r="N6238" s="288"/>
      <c r="O6238" s="311">
        <v>20157</v>
      </c>
      <c r="P6238" s="298"/>
      <c r="Q6238" s="299">
        <v>363.6</v>
      </c>
      <c r="R6238" s="299"/>
      <c r="S6238" s="300">
        <v>55.44</v>
      </c>
      <c r="T6238" s="301"/>
      <c r="U6238" s="246"/>
    </row>
    <row r="6239" spans="1:21" x14ac:dyDescent="0.25">
      <c r="A6239" s="294" t="s">
        <v>13007</v>
      </c>
      <c r="B6239" t="s">
        <v>506</v>
      </c>
      <c r="C6239" t="s">
        <v>507</v>
      </c>
      <c r="D6239" t="s">
        <v>508</v>
      </c>
      <c r="E6239" t="s">
        <v>13008</v>
      </c>
      <c r="F6239" t="s">
        <v>119</v>
      </c>
      <c r="G6239" t="s">
        <v>97</v>
      </c>
      <c r="H6239" t="s">
        <v>833</v>
      </c>
      <c r="I6239" s="200">
        <v>5200</v>
      </c>
      <c r="J6239" s="200"/>
      <c r="K6239" s="237">
        <v>254.8</v>
      </c>
      <c r="L6239" s="237"/>
      <c r="M6239" s="288">
        <v>20.399999999999999</v>
      </c>
      <c r="N6239" s="288"/>
      <c r="O6239" s="311">
        <v>6000</v>
      </c>
      <c r="P6239" s="298"/>
      <c r="Q6239" s="299">
        <v>256.8</v>
      </c>
      <c r="R6239" s="299"/>
      <c r="S6239" s="300">
        <v>23.36</v>
      </c>
      <c r="T6239" s="301"/>
      <c r="U6239" s="246"/>
    </row>
    <row r="6240" spans="1:21" x14ac:dyDescent="0.25">
      <c r="A6240" s="294" t="s">
        <v>13009</v>
      </c>
      <c r="B6240" t="s">
        <v>506</v>
      </c>
      <c r="C6240" t="s">
        <v>507</v>
      </c>
      <c r="D6240" t="s">
        <v>508</v>
      </c>
      <c r="E6240" t="s">
        <v>13010</v>
      </c>
      <c r="F6240" t="s">
        <v>119</v>
      </c>
      <c r="G6240" t="s">
        <v>97</v>
      </c>
      <c r="H6240" t="s">
        <v>833</v>
      </c>
      <c r="I6240" s="200">
        <v>5365</v>
      </c>
      <c r="J6240" s="200"/>
      <c r="K6240" s="237">
        <v>105.2</v>
      </c>
      <c r="L6240" s="237"/>
      <c r="M6240" s="288">
        <v>50.97</v>
      </c>
      <c r="N6240" s="288"/>
      <c r="O6240" s="311">
        <v>5081</v>
      </c>
      <c r="P6240" s="298"/>
      <c r="Q6240" s="299">
        <v>107.8</v>
      </c>
      <c r="R6240" s="299"/>
      <c r="S6240" s="300">
        <v>47.13</v>
      </c>
      <c r="T6240" s="301"/>
      <c r="U6240" s="246"/>
    </row>
    <row r="6241" spans="1:21" x14ac:dyDescent="0.25">
      <c r="A6241" s="294" t="s">
        <v>13011</v>
      </c>
      <c r="B6241" t="s">
        <v>506</v>
      </c>
      <c r="C6241" t="s">
        <v>507</v>
      </c>
      <c r="D6241" t="s">
        <v>508</v>
      </c>
      <c r="E6241" t="s">
        <v>11769</v>
      </c>
      <c r="F6241" t="s">
        <v>119</v>
      </c>
      <c r="G6241" t="s">
        <v>97</v>
      </c>
      <c r="H6241" t="s">
        <v>833</v>
      </c>
      <c r="I6241" s="200">
        <v>7967</v>
      </c>
      <c r="J6241" s="200"/>
      <c r="K6241" s="237">
        <v>221.6</v>
      </c>
      <c r="L6241" s="237"/>
      <c r="M6241" s="288">
        <v>35.950000000000003</v>
      </c>
      <c r="N6241" s="288"/>
      <c r="O6241" s="311">
        <v>8285</v>
      </c>
      <c r="P6241" s="298"/>
      <c r="Q6241" s="299">
        <v>218.2</v>
      </c>
      <c r="R6241" s="299"/>
      <c r="S6241" s="300">
        <v>37.97</v>
      </c>
      <c r="T6241" s="301"/>
      <c r="U6241" s="246"/>
    </row>
    <row r="6242" spans="1:21" x14ac:dyDescent="0.25">
      <c r="A6242" s="294" t="s">
        <v>13012</v>
      </c>
      <c r="B6242" t="s">
        <v>506</v>
      </c>
      <c r="C6242" t="s">
        <v>507</v>
      </c>
      <c r="D6242" t="s">
        <v>508</v>
      </c>
      <c r="E6242" t="s">
        <v>13013</v>
      </c>
      <c r="F6242" t="s">
        <v>119</v>
      </c>
      <c r="G6242" t="s">
        <v>97</v>
      </c>
      <c r="H6242" t="s">
        <v>833</v>
      </c>
      <c r="I6242" s="200">
        <v>22000</v>
      </c>
      <c r="J6242" s="200"/>
      <c r="K6242" s="237">
        <v>350.5</v>
      </c>
      <c r="L6242" s="237"/>
      <c r="M6242" s="288">
        <v>62.76</v>
      </c>
      <c r="N6242" s="288"/>
      <c r="O6242" s="311">
        <v>23300</v>
      </c>
      <c r="P6242" s="298"/>
      <c r="Q6242" s="299">
        <v>351.4</v>
      </c>
      <c r="R6242" s="299"/>
      <c r="S6242" s="300">
        <v>66.31</v>
      </c>
      <c r="T6242" s="301"/>
      <c r="U6242" s="246"/>
    </row>
    <row r="6243" spans="1:21" x14ac:dyDescent="0.25">
      <c r="A6243" s="294" t="s">
        <v>13014</v>
      </c>
      <c r="B6243" t="s">
        <v>506</v>
      </c>
      <c r="C6243" t="s">
        <v>507</v>
      </c>
      <c r="D6243" t="s">
        <v>508</v>
      </c>
      <c r="E6243" t="s">
        <v>13015</v>
      </c>
      <c r="F6243" t="s">
        <v>119</v>
      </c>
      <c r="G6243" t="s">
        <v>97</v>
      </c>
      <c r="H6243" t="s">
        <v>833</v>
      </c>
      <c r="I6243" s="200">
        <v>5000</v>
      </c>
      <c r="J6243" s="200"/>
      <c r="K6243" s="237">
        <v>90.1</v>
      </c>
      <c r="L6243" s="237"/>
      <c r="M6243" s="288">
        <v>55.46</v>
      </c>
      <c r="N6243" s="288"/>
      <c r="O6243" s="311">
        <v>6000</v>
      </c>
      <c r="P6243" s="298"/>
      <c r="Q6243" s="299">
        <v>89</v>
      </c>
      <c r="R6243" s="299"/>
      <c r="S6243" s="300">
        <v>67.42</v>
      </c>
      <c r="T6243" s="301"/>
      <c r="U6243" s="246"/>
    </row>
    <row r="6244" spans="1:21" x14ac:dyDescent="0.25">
      <c r="A6244" s="294" t="s">
        <v>13016</v>
      </c>
      <c r="B6244" t="s">
        <v>506</v>
      </c>
      <c r="C6244" t="s">
        <v>507</v>
      </c>
      <c r="D6244" t="s">
        <v>508</v>
      </c>
      <c r="E6244" t="s">
        <v>13017</v>
      </c>
      <c r="F6244" t="s">
        <v>119</v>
      </c>
      <c r="G6244" t="s">
        <v>97</v>
      </c>
      <c r="H6244" t="s">
        <v>833</v>
      </c>
      <c r="I6244" s="200">
        <v>74073</v>
      </c>
      <c r="J6244" s="200"/>
      <c r="K6244" s="237">
        <v>1162.0999999999999</v>
      </c>
      <c r="L6244" s="237"/>
      <c r="M6244" s="288">
        <v>63.74</v>
      </c>
      <c r="N6244" s="288"/>
      <c r="O6244" s="311">
        <v>78000</v>
      </c>
      <c r="P6244" s="298"/>
      <c r="Q6244" s="299">
        <v>1153</v>
      </c>
      <c r="R6244" s="299"/>
      <c r="S6244" s="300">
        <v>67.650000000000006</v>
      </c>
      <c r="T6244" s="301"/>
      <c r="U6244" s="246"/>
    </row>
    <row r="6245" spans="1:21" x14ac:dyDescent="0.25">
      <c r="A6245" s="294" t="s">
        <v>13018</v>
      </c>
      <c r="B6245" t="s">
        <v>506</v>
      </c>
      <c r="C6245" t="s">
        <v>507</v>
      </c>
      <c r="D6245" t="s">
        <v>508</v>
      </c>
      <c r="E6245" t="s">
        <v>13019</v>
      </c>
      <c r="F6245" t="s">
        <v>119</v>
      </c>
      <c r="G6245" t="s">
        <v>97</v>
      </c>
      <c r="H6245" t="s">
        <v>896</v>
      </c>
      <c r="I6245" s="200">
        <v>0</v>
      </c>
      <c r="J6245" s="200"/>
      <c r="K6245" s="237">
        <v>30.9</v>
      </c>
      <c r="L6245" s="237"/>
      <c r="M6245" s="288">
        <v>0</v>
      </c>
      <c r="N6245" s="288"/>
      <c r="O6245" s="311">
        <v>0</v>
      </c>
      <c r="P6245" s="298"/>
      <c r="Q6245" s="299">
        <v>31.2</v>
      </c>
      <c r="R6245" s="299"/>
      <c r="S6245" s="300">
        <v>0</v>
      </c>
      <c r="T6245" s="301"/>
      <c r="U6245" s="246"/>
    </row>
    <row r="6246" spans="1:21" x14ac:dyDescent="0.25">
      <c r="A6246" s="294" t="s">
        <v>13020</v>
      </c>
      <c r="B6246" t="s">
        <v>506</v>
      </c>
      <c r="C6246" t="s">
        <v>507</v>
      </c>
      <c r="D6246" t="s">
        <v>508</v>
      </c>
      <c r="E6246" t="s">
        <v>13021</v>
      </c>
      <c r="F6246" t="s">
        <v>119</v>
      </c>
      <c r="G6246" t="s">
        <v>97</v>
      </c>
      <c r="H6246" t="s">
        <v>833</v>
      </c>
      <c r="I6246" s="200">
        <v>18000</v>
      </c>
      <c r="J6246" s="200"/>
      <c r="K6246" s="237">
        <v>347.3</v>
      </c>
      <c r="L6246" s="237"/>
      <c r="M6246" s="288">
        <v>51.83</v>
      </c>
      <c r="N6246" s="288"/>
      <c r="O6246" s="311">
        <v>18000</v>
      </c>
      <c r="P6246" s="298"/>
      <c r="Q6246" s="299">
        <v>342.4</v>
      </c>
      <c r="R6246" s="299"/>
      <c r="S6246" s="300">
        <v>52.57</v>
      </c>
      <c r="T6246" s="301"/>
      <c r="U6246" s="246"/>
    </row>
    <row r="6247" spans="1:21" x14ac:dyDescent="0.25">
      <c r="A6247" s="294" t="s">
        <v>13022</v>
      </c>
      <c r="B6247" t="s">
        <v>506</v>
      </c>
      <c r="C6247" t="s">
        <v>507</v>
      </c>
      <c r="D6247" t="s">
        <v>508</v>
      </c>
      <c r="E6247" t="s">
        <v>13023</v>
      </c>
      <c r="F6247" t="s">
        <v>119</v>
      </c>
      <c r="G6247" t="s">
        <v>97</v>
      </c>
      <c r="H6247" t="s">
        <v>833</v>
      </c>
      <c r="I6247" s="200">
        <v>3500</v>
      </c>
      <c r="J6247" s="200"/>
      <c r="K6247" s="237">
        <v>60.2</v>
      </c>
      <c r="L6247" s="237"/>
      <c r="M6247" s="288">
        <v>58.14</v>
      </c>
      <c r="N6247" s="288"/>
      <c r="O6247" s="311">
        <v>3500</v>
      </c>
      <c r="P6247" s="298"/>
      <c r="Q6247" s="299">
        <v>58.3</v>
      </c>
      <c r="R6247" s="299"/>
      <c r="S6247" s="300">
        <v>60.03</v>
      </c>
      <c r="T6247" s="301"/>
      <c r="U6247" s="246"/>
    </row>
    <row r="6248" spans="1:21" x14ac:dyDescent="0.25">
      <c r="A6248" s="294" t="s">
        <v>13024</v>
      </c>
      <c r="B6248" t="s">
        <v>506</v>
      </c>
      <c r="C6248" t="s">
        <v>507</v>
      </c>
      <c r="D6248" t="s">
        <v>508</v>
      </c>
      <c r="E6248" t="s">
        <v>13025</v>
      </c>
      <c r="F6248" t="s">
        <v>119</v>
      </c>
      <c r="G6248" t="s">
        <v>97</v>
      </c>
      <c r="H6248" t="s">
        <v>833</v>
      </c>
      <c r="I6248" s="200">
        <v>4000</v>
      </c>
      <c r="J6248" s="200"/>
      <c r="K6248" s="237">
        <v>117.7</v>
      </c>
      <c r="L6248" s="237"/>
      <c r="M6248" s="288">
        <v>33.979999999999997</v>
      </c>
      <c r="N6248" s="288"/>
      <c r="O6248" s="311">
        <v>4000</v>
      </c>
      <c r="P6248" s="298"/>
      <c r="Q6248" s="299">
        <v>112.1</v>
      </c>
      <c r="R6248" s="299"/>
      <c r="S6248" s="300">
        <v>35.68</v>
      </c>
      <c r="T6248" s="301"/>
      <c r="U6248" s="246"/>
    </row>
    <row r="6249" spans="1:21" x14ac:dyDescent="0.25">
      <c r="A6249" s="294" t="s">
        <v>13026</v>
      </c>
      <c r="B6249" t="s">
        <v>506</v>
      </c>
      <c r="C6249" t="s">
        <v>507</v>
      </c>
      <c r="D6249" t="s">
        <v>508</v>
      </c>
      <c r="E6249" t="s">
        <v>13027</v>
      </c>
      <c r="F6249" t="s">
        <v>119</v>
      </c>
      <c r="G6249" t="s">
        <v>97</v>
      </c>
      <c r="H6249" t="s">
        <v>833</v>
      </c>
      <c r="I6249" s="200">
        <v>3453</v>
      </c>
      <c r="J6249" s="200"/>
      <c r="K6249" s="237">
        <v>129.69999999999999</v>
      </c>
      <c r="L6249" s="237"/>
      <c r="M6249" s="288">
        <v>26.62</v>
      </c>
      <c r="N6249" s="288"/>
      <c r="O6249" s="311">
        <v>3522</v>
      </c>
      <c r="P6249" s="298"/>
      <c r="Q6249" s="299">
        <v>130.1</v>
      </c>
      <c r="R6249" s="299"/>
      <c r="S6249" s="300">
        <v>27.07</v>
      </c>
      <c r="T6249" s="301"/>
      <c r="U6249" s="246"/>
    </row>
    <row r="6250" spans="1:21" x14ac:dyDescent="0.25">
      <c r="A6250" s="294" t="s">
        <v>13028</v>
      </c>
      <c r="B6250" t="s">
        <v>506</v>
      </c>
      <c r="C6250" t="s">
        <v>507</v>
      </c>
      <c r="D6250" t="s">
        <v>508</v>
      </c>
      <c r="E6250" t="s">
        <v>13029</v>
      </c>
      <c r="F6250" t="s">
        <v>119</v>
      </c>
      <c r="G6250" t="s">
        <v>97</v>
      </c>
      <c r="H6250" t="s">
        <v>833</v>
      </c>
      <c r="I6250" s="200">
        <v>4000</v>
      </c>
      <c r="J6250" s="200"/>
      <c r="K6250" s="237">
        <v>83.8</v>
      </c>
      <c r="L6250" s="237"/>
      <c r="M6250" s="288">
        <v>47.71</v>
      </c>
      <c r="N6250" s="288"/>
      <c r="O6250" s="311">
        <v>4000</v>
      </c>
      <c r="P6250" s="298"/>
      <c r="Q6250" s="299">
        <v>82.4</v>
      </c>
      <c r="R6250" s="299"/>
      <c r="S6250" s="300">
        <v>48.54</v>
      </c>
      <c r="T6250" s="301"/>
      <c r="U6250" s="246"/>
    </row>
    <row r="6251" spans="1:21" x14ac:dyDescent="0.25">
      <c r="A6251" s="294" t="s">
        <v>13030</v>
      </c>
      <c r="B6251" t="s">
        <v>506</v>
      </c>
      <c r="C6251" t="s">
        <v>507</v>
      </c>
      <c r="D6251" t="s">
        <v>508</v>
      </c>
      <c r="E6251" t="s">
        <v>13031</v>
      </c>
      <c r="F6251" t="s">
        <v>119</v>
      </c>
      <c r="G6251" t="s">
        <v>97</v>
      </c>
      <c r="H6251" t="s">
        <v>833</v>
      </c>
      <c r="I6251" s="200">
        <v>3035</v>
      </c>
      <c r="J6251" s="200"/>
      <c r="K6251" s="237">
        <v>105.5</v>
      </c>
      <c r="L6251" s="237"/>
      <c r="M6251" s="288">
        <v>28.77</v>
      </c>
      <c r="N6251" s="288"/>
      <c r="O6251" s="311">
        <v>3035</v>
      </c>
      <c r="P6251" s="298"/>
      <c r="Q6251" s="299">
        <v>105.7</v>
      </c>
      <c r="R6251" s="299"/>
      <c r="S6251" s="300">
        <v>28.71</v>
      </c>
      <c r="T6251" s="301"/>
      <c r="U6251" s="246"/>
    </row>
    <row r="6252" spans="1:21" x14ac:dyDescent="0.25">
      <c r="A6252" s="294" t="s">
        <v>13032</v>
      </c>
      <c r="B6252" t="s">
        <v>506</v>
      </c>
      <c r="C6252" t="s">
        <v>507</v>
      </c>
      <c r="D6252" t="s">
        <v>508</v>
      </c>
      <c r="E6252" t="s">
        <v>13033</v>
      </c>
      <c r="F6252" t="s">
        <v>119</v>
      </c>
      <c r="G6252" t="s">
        <v>97</v>
      </c>
      <c r="H6252" t="s">
        <v>833</v>
      </c>
      <c r="I6252" s="200">
        <v>8229</v>
      </c>
      <c r="J6252" s="200"/>
      <c r="K6252" s="237">
        <v>321.5</v>
      </c>
      <c r="L6252" s="237"/>
      <c r="M6252" s="288">
        <v>25.59</v>
      </c>
      <c r="N6252" s="288"/>
      <c r="O6252" s="311">
        <v>8311</v>
      </c>
      <c r="P6252" s="298"/>
      <c r="Q6252" s="299">
        <v>317.10000000000002</v>
      </c>
      <c r="R6252" s="299"/>
      <c r="S6252" s="300">
        <v>26.21</v>
      </c>
      <c r="T6252" s="301"/>
      <c r="U6252" s="246"/>
    </row>
    <row r="6253" spans="1:21" x14ac:dyDescent="0.25">
      <c r="A6253" s="294" t="s">
        <v>13034</v>
      </c>
      <c r="B6253" t="s">
        <v>629</v>
      </c>
      <c r="C6253" t="s">
        <v>630</v>
      </c>
      <c r="D6253" t="s">
        <v>631</v>
      </c>
      <c r="E6253" t="s">
        <v>13035</v>
      </c>
      <c r="F6253" t="s">
        <v>119</v>
      </c>
      <c r="G6253" t="s">
        <v>97</v>
      </c>
      <c r="H6253" t="s">
        <v>833</v>
      </c>
      <c r="I6253" s="200">
        <v>6000</v>
      </c>
      <c r="J6253" s="200"/>
      <c r="K6253" s="237">
        <v>162</v>
      </c>
      <c r="L6253" s="237"/>
      <c r="M6253" s="288">
        <v>37.04</v>
      </c>
      <c r="N6253" s="288"/>
      <c r="O6253" s="311">
        <v>6000</v>
      </c>
      <c r="P6253" s="298"/>
      <c r="Q6253" s="299">
        <v>163</v>
      </c>
      <c r="R6253" s="299"/>
      <c r="S6253" s="300">
        <v>36.81</v>
      </c>
      <c r="T6253" s="301"/>
      <c r="U6253" s="246"/>
    </row>
    <row r="6254" spans="1:21" x14ac:dyDescent="0.25">
      <c r="A6254" s="294" t="s">
        <v>13036</v>
      </c>
      <c r="B6254" t="s">
        <v>629</v>
      </c>
      <c r="C6254" t="s">
        <v>630</v>
      </c>
      <c r="D6254" t="s">
        <v>631</v>
      </c>
      <c r="E6254" t="s">
        <v>13037</v>
      </c>
      <c r="F6254" t="s">
        <v>119</v>
      </c>
      <c r="G6254" t="s">
        <v>97</v>
      </c>
      <c r="H6254" t="s">
        <v>833</v>
      </c>
      <c r="I6254" s="200">
        <v>8250</v>
      </c>
      <c r="J6254" s="200"/>
      <c r="K6254" s="237">
        <v>162</v>
      </c>
      <c r="L6254" s="237"/>
      <c r="M6254" s="288">
        <v>50.93</v>
      </c>
      <c r="N6254" s="288"/>
      <c r="O6254" s="311">
        <v>8620</v>
      </c>
      <c r="P6254" s="298"/>
      <c r="Q6254" s="299">
        <v>162</v>
      </c>
      <c r="R6254" s="299"/>
      <c r="S6254" s="300">
        <v>53.21</v>
      </c>
      <c r="T6254" s="301"/>
      <c r="U6254" s="246"/>
    </row>
    <row r="6255" spans="1:21" x14ac:dyDescent="0.25">
      <c r="A6255" s="294" t="s">
        <v>13038</v>
      </c>
      <c r="B6255" t="s">
        <v>629</v>
      </c>
      <c r="C6255" t="s">
        <v>630</v>
      </c>
      <c r="D6255" t="s">
        <v>631</v>
      </c>
      <c r="E6255" t="s">
        <v>13039</v>
      </c>
      <c r="F6255" t="s">
        <v>119</v>
      </c>
      <c r="G6255" t="s">
        <v>97</v>
      </c>
      <c r="H6255" t="s">
        <v>1469</v>
      </c>
      <c r="I6255" s="200">
        <v>7400</v>
      </c>
      <c r="J6255" s="200"/>
      <c r="K6255" s="237">
        <v>276</v>
      </c>
      <c r="L6255" s="237"/>
      <c r="M6255" s="288">
        <v>26.81</v>
      </c>
      <c r="N6255" s="288"/>
      <c r="O6255" s="311">
        <v>7932</v>
      </c>
      <c r="P6255" s="298"/>
      <c r="Q6255" s="299">
        <v>290</v>
      </c>
      <c r="R6255" s="299"/>
      <c r="S6255" s="300">
        <v>27.35</v>
      </c>
      <c r="T6255" s="301"/>
      <c r="U6255" s="246"/>
    </row>
    <row r="6256" spans="1:21" x14ac:dyDescent="0.25">
      <c r="A6256" s="294" t="s">
        <v>13040</v>
      </c>
      <c r="B6256" t="s">
        <v>629</v>
      </c>
      <c r="C6256" t="s">
        <v>630</v>
      </c>
      <c r="D6256" t="s">
        <v>631</v>
      </c>
      <c r="E6256" t="s">
        <v>13041</v>
      </c>
      <c r="F6256" t="s">
        <v>119</v>
      </c>
      <c r="G6256" t="s">
        <v>97</v>
      </c>
      <c r="H6256" t="s">
        <v>833</v>
      </c>
      <c r="I6256" s="200">
        <v>3026</v>
      </c>
      <c r="J6256" s="200"/>
      <c r="K6256" s="237">
        <v>123</v>
      </c>
      <c r="L6256" s="237"/>
      <c r="M6256" s="288">
        <v>24.6</v>
      </c>
      <c r="N6256" s="288"/>
      <c r="O6256" s="311">
        <v>3117</v>
      </c>
      <c r="P6256" s="298"/>
      <c r="Q6256" s="299">
        <v>124</v>
      </c>
      <c r="R6256" s="299"/>
      <c r="S6256" s="300">
        <v>25.13</v>
      </c>
      <c r="T6256" s="301"/>
      <c r="U6256" s="246"/>
    </row>
    <row r="6257" spans="1:21" x14ac:dyDescent="0.25">
      <c r="A6257" s="294" t="s">
        <v>13042</v>
      </c>
      <c r="B6257" t="s">
        <v>629</v>
      </c>
      <c r="C6257" t="s">
        <v>630</v>
      </c>
      <c r="D6257" t="s">
        <v>631</v>
      </c>
      <c r="E6257" t="s">
        <v>13043</v>
      </c>
      <c r="F6257" t="s">
        <v>119</v>
      </c>
      <c r="G6257" t="s">
        <v>97</v>
      </c>
      <c r="H6257" t="s">
        <v>833</v>
      </c>
      <c r="I6257" s="200">
        <v>9041</v>
      </c>
      <c r="J6257" s="200"/>
      <c r="K6257" s="237">
        <v>312</v>
      </c>
      <c r="L6257" s="237"/>
      <c r="M6257" s="288">
        <v>28.98</v>
      </c>
      <c r="N6257" s="288"/>
      <c r="O6257" s="311">
        <v>9719</v>
      </c>
      <c r="P6257" s="298"/>
      <c r="Q6257" s="299">
        <v>329</v>
      </c>
      <c r="R6257" s="299"/>
      <c r="S6257" s="300">
        <v>29.54</v>
      </c>
      <c r="T6257" s="301"/>
      <c r="U6257" s="246"/>
    </row>
    <row r="6258" spans="1:21" x14ac:dyDescent="0.25">
      <c r="A6258" s="294" t="s">
        <v>13044</v>
      </c>
      <c r="B6258" t="s">
        <v>629</v>
      </c>
      <c r="C6258" t="s">
        <v>630</v>
      </c>
      <c r="D6258" t="s">
        <v>631</v>
      </c>
      <c r="E6258" t="s">
        <v>13045</v>
      </c>
      <c r="F6258" t="s">
        <v>119</v>
      </c>
      <c r="G6258" t="s">
        <v>97</v>
      </c>
      <c r="H6258" t="s">
        <v>833</v>
      </c>
      <c r="I6258" s="200">
        <v>2063</v>
      </c>
      <c r="J6258" s="200"/>
      <c r="K6258" s="237">
        <v>165</v>
      </c>
      <c r="L6258" s="237"/>
      <c r="M6258" s="288">
        <v>12.5</v>
      </c>
      <c r="N6258" s="288"/>
      <c r="O6258" s="311">
        <v>2025</v>
      </c>
      <c r="P6258" s="298"/>
      <c r="Q6258" s="299">
        <v>162</v>
      </c>
      <c r="R6258" s="299"/>
      <c r="S6258" s="300">
        <v>12.5</v>
      </c>
      <c r="T6258" s="301"/>
      <c r="U6258" s="246"/>
    </row>
    <row r="6259" spans="1:21" x14ac:dyDescent="0.25">
      <c r="A6259" s="294" t="s">
        <v>13046</v>
      </c>
      <c r="B6259" t="s">
        <v>629</v>
      </c>
      <c r="C6259" t="s">
        <v>630</v>
      </c>
      <c r="D6259" t="s">
        <v>631</v>
      </c>
      <c r="E6259" t="s">
        <v>13047</v>
      </c>
      <c r="F6259" t="s">
        <v>119</v>
      </c>
      <c r="G6259" t="s">
        <v>97</v>
      </c>
      <c r="H6259" t="s">
        <v>1469</v>
      </c>
      <c r="I6259" s="200">
        <v>9225</v>
      </c>
      <c r="J6259" s="200"/>
      <c r="K6259" s="237">
        <v>241</v>
      </c>
      <c r="L6259" s="237"/>
      <c r="M6259" s="288">
        <v>38.28</v>
      </c>
      <c r="N6259" s="288"/>
      <c r="O6259" s="311">
        <v>9300</v>
      </c>
      <c r="P6259" s="298"/>
      <c r="Q6259" s="299">
        <v>243</v>
      </c>
      <c r="R6259" s="299"/>
      <c r="S6259" s="300">
        <v>38.270000000000003</v>
      </c>
      <c r="T6259" s="301"/>
      <c r="U6259" s="246"/>
    </row>
    <row r="6260" spans="1:21" x14ac:dyDescent="0.25">
      <c r="A6260" s="294" t="s">
        <v>13048</v>
      </c>
      <c r="B6260" t="s">
        <v>629</v>
      </c>
      <c r="C6260" t="s">
        <v>630</v>
      </c>
      <c r="D6260" t="s">
        <v>631</v>
      </c>
      <c r="E6260" t="s">
        <v>13049</v>
      </c>
      <c r="F6260" t="s">
        <v>119</v>
      </c>
      <c r="G6260" t="s">
        <v>97</v>
      </c>
      <c r="H6260" t="s">
        <v>833</v>
      </c>
      <c r="I6260" s="200">
        <v>8362</v>
      </c>
      <c r="J6260" s="200"/>
      <c r="K6260" s="237">
        <v>220</v>
      </c>
      <c r="L6260" s="237"/>
      <c r="M6260" s="288">
        <v>38.01</v>
      </c>
      <c r="N6260" s="288"/>
      <c r="O6260" s="311">
        <v>9461</v>
      </c>
      <c r="P6260" s="298"/>
      <c r="Q6260" s="299">
        <v>219</v>
      </c>
      <c r="R6260" s="299"/>
      <c r="S6260" s="300">
        <v>43.2</v>
      </c>
      <c r="T6260" s="301"/>
      <c r="U6260" s="246"/>
    </row>
    <row r="6261" spans="1:21" x14ac:dyDescent="0.25">
      <c r="A6261" s="294" t="s">
        <v>13050</v>
      </c>
      <c r="B6261" t="s">
        <v>629</v>
      </c>
      <c r="C6261" t="s">
        <v>630</v>
      </c>
      <c r="D6261" t="s">
        <v>631</v>
      </c>
      <c r="E6261" t="s">
        <v>13051</v>
      </c>
      <c r="F6261" t="s">
        <v>119</v>
      </c>
      <c r="G6261" t="s">
        <v>97</v>
      </c>
      <c r="H6261" t="s">
        <v>833</v>
      </c>
      <c r="I6261" s="200">
        <v>6500</v>
      </c>
      <c r="J6261" s="200"/>
      <c r="K6261" s="237">
        <v>210</v>
      </c>
      <c r="L6261" s="237"/>
      <c r="M6261" s="288">
        <v>30.95</v>
      </c>
      <c r="N6261" s="288"/>
      <c r="O6261" s="311">
        <v>6500</v>
      </c>
      <c r="P6261" s="298"/>
      <c r="Q6261" s="299">
        <v>208</v>
      </c>
      <c r="R6261" s="299"/>
      <c r="S6261" s="300">
        <v>31.25</v>
      </c>
      <c r="T6261" s="301"/>
      <c r="U6261" s="246"/>
    </row>
    <row r="6262" spans="1:21" x14ac:dyDescent="0.25">
      <c r="A6262" s="294" t="s">
        <v>13052</v>
      </c>
      <c r="B6262" t="s">
        <v>629</v>
      </c>
      <c r="C6262" t="s">
        <v>630</v>
      </c>
      <c r="D6262" t="s">
        <v>631</v>
      </c>
      <c r="E6262" t="s">
        <v>13053</v>
      </c>
      <c r="F6262" t="s">
        <v>119</v>
      </c>
      <c r="G6262" t="s">
        <v>97</v>
      </c>
      <c r="H6262" t="s">
        <v>833</v>
      </c>
      <c r="I6262" s="200">
        <v>900</v>
      </c>
      <c r="J6262" s="200"/>
      <c r="K6262" s="237">
        <v>96</v>
      </c>
      <c r="L6262" s="237"/>
      <c r="M6262" s="288">
        <v>9.3800000000000008</v>
      </c>
      <c r="N6262" s="288"/>
      <c r="O6262" s="311">
        <v>900</v>
      </c>
      <c r="P6262" s="298"/>
      <c r="Q6262" s="299">
        <v>97</v>
      </c>
      <c r="R6262" s="299"/>
      <c r="S6262" s="300">
        <v>9.2799999999999994</v>
      </c>
      <c r="T6262" s="301"/>
      <c r="U6262" s="246"/>
    </row>
    <row r="6263" spans="1:21" x14ac:dyDescent="0.25">
      <c r="A6263" s="294" t="s">
        <v>13054</v>
      </c>
      <c r="B6263" t="s">
        <v>629</v>
      </c>
      <c r="C6263" t="s">
        <v>630</v>
      </c>
      <c r="D6263" t="s">
        <v>631</v>
      </c>
      <c r="E6263" t="s">
        <v>13055</v>
      </c>
      <c r="F6263" t="s">
        <v>119</v>
      </c>
      <c r="G6263" t="s">
        <v>97</v>
      </c>
      <c r="H6263" t="s">
        <v>833</v>
      </c>
      <c r="I6263" s="200">
        <v>4158</v>
      </c>
      <c r="J6263" s="200"/>
      <c r="K6263" s="237">
        <v>198</v>
      </c>
      <c r="L6263" s="237"/>
      <c r="M6263" s="288">
        <v>21</v>
      </c>
      <c r="N6263" s="288"/>
      <c r="O6263" s="311">
        <v>4242</v>
      </c>
      <c r="P6263" s="298"/>
      <c r="Q6263" s="299">
        <v>202</v>
      </c>
      <c r="R6263" s="299"/>
      <c r="S6263" s="300">
        <v>21</v>
      </c>
      <c r="T6263" s="301"/>
      <c r="U6263" s="246"/>
    </row>
    <row r="6264" spans="1:21" x14ac:dyDescent="0.25">
      <c r="A6264" s="294" t="s">
        <v>13056</v>
      </c>
      <c r="B6264" t="s">
        <v>629</v>
      </c>
      <c r="C6264" t="s">
        <v>630</v>
      </c>
      <c r="D6264" t="s">
        <v>631</v>
      </c>
      <c r="E6264" t="s">
        <v>13057</v>
      </c>
      <c r="F6264" t="s">
        <v>119</v>
      </c>
      <c r="G6264" t="s">
        <v>97</v>
      </c>
      <c r="H6264" t="s">
        <v>833</v>
      </c>
      <c r="I6264" s="200">
        <v>6115</v>
      </c>
      <c r="J6264" s="200"/>
      <c r="K6264" s="237">
        <v>182</v>
      </c>
      <c r="L6264" s="237"/>
      <c r="M6264" s="288">
        <v>33.6</v>
      </c>
      <c r="N6264" s="288"/>
      <c r="O6264" s="311">
        <v>6299</v>
      </c>
      <c r="P6264" s="298"/>
      <c r="Q6264" s="299">
        <v>183</v>
      </c>
      <c r="R6264" s="299"/>
      <c r="S6264" s="300">
        <v>34.42</v>
      </c>
      <c r="T6264" s="301"/>
      <c r="U6264" s="246"/>
    </row>
    <row r="6265" spans="1:21" x14ac:dyDescent="0.25">
      <c r="A6265" s="294" t="s">
        <v>13058</v>
      </c>
      <c r="B6265" t="s">
        <v>629</v>
      </c>
      <c r="C6265" t="s">
        <v>630</v>
      </c>
      <c r="D6265" t="s">
        <v>631</v>
      </c>
      <c r="E6265" t="s">
        <v>13059</v>
      </c>
      <c r="F6265" t="s">
        <v>119</v>
      </c>
      <c r="G6265" t="s">
        <v>97</v>
      </c>
      <c r="H6265" t="s">
        <v>833</v>
      </c>
      <c r="I6265" s="200">
        <v>11892</v>
      </c>
      <c r="J6265" s="200"/>
      <c r="K6265" s="237">
        <v>179</v>
      </c>
      <c r="L6265" s="237"/>
      <c r="M6265" s="288">
        <v>66.44</v>
      </c>
      <c r="N6265" s="288"/>
      <c r="O6265" s="311">
        <v>14351</v>
      </c>
      <c r="P6265" s="298"/>
      <c r="Q6265" s="299">
        <v>180</v>
      </c>
      <c r="R6265" s="299"/>
      <c r="S6265" s="300">
        <v>79.73</v>
      </c>
      <c r="T6265" s="301"/>
      <c r="U6265" s="246"/>
    </row>
    <row r="6266" spans="1:21" x14ac:dyDescent="0.25">
      <c r="A6266" s="294" t="s">
        <v>13060</v>
      </c>
      <c r="B6266" t="s">
        <v>629</v>
      </c>
      <c r="C6266" t="s">
        <v>630</v>
      </c>
      <c r="D6266" t="s">
        <v>631</v>
      </c>
      <c r="E6266" t="s">
        <v>13061</v>
      </c>
      <c r="F6266" t="s">
        <v>119</v>
      </c>
      <c r="G6266" t="s">
        <v>97</v>
      </c>
      <c r="H6266" t="s">
        <v>833</v>
      </c>
      <c r="I6266" s="200">
        <v>3946</v>
      </c>
      <c r="J6266" s="200"/>
      <c r="K6266" s="237">
        <v>142</v>
      </c>
      <c r="L6266" s="237"/>
      <c r="M6266" s="288">
        <v>27.79</v>
      </c>
      <c r="N6266" s="288"/>
      <c r="O6266" s="311">
        <v>4055</v>
      </c>
      <c r="P6266" s="298"/>
      <c r="Q6266" s="299">
        <v>146</v>
      </c>
      <c r="R6266" s="299"/>
      <c r="S6266" s="300">
        <v>27.77</v>
      </c>
      <c r="T6266" s="301"/>
      <c r="U6266" s="246"/>
    </row>
    <row r="6267" spans="1:21" x14ac:dyDescent="0.25">
      <c r="A6267" s="294" t="s">
        <v>13062</v>
      </c>
      <c r="B6267" t="s">
        <v>629</v>
      </c>
      <c r="C6267" t="s">
        <v>630</v>
      </c>
      <c r="D6267" t="s">
        <v>631</v>
      </c>
      <c r="E6267" t="s">
        <v>13063</v>
      </c>
      <c r="F6267" t="s">
        <v>119</v>
      </c>
      <c r="G6267" t="s">
        <v>97</v>
      </c>
      <c r="H6267" t="s">
        <v>833</v>
      </c>
      <c r="I6267" s="200">
        <v>7650</v>
      </c>
      <c r="J6267" s="200"/>
      <c r="K6267" s="237">
        <v>344</v>
      </c>
      <c r="L6267" s="237"/>
      <c r="M6267" s="288">
        <v>22.24</v>
      </c>
      <c r="N6267" s="288"/>
      <c r="O6267" s="311">
        <v>7650</v>
      </c>
      <c r="P6267" s="298"/>
      <c r="Q6267" s="299">
        <v>347</v>
      </c>
      <c r="R6267" s="299"/>
      <c r="S6267" s="300">
        <v>22.05</v>
      </c>
      <c r="T6267" s="301"/>
      <c r="U6267" s="246"/>
    </row>
    <row r="6268" spans="1:21" x14ac:dyDescent="0.25">
      <c r="A6268" s="294" t="s">
        <v>13064</v>
      </c>
      <c r="B6268" t="s">
        <v>629</v>
      </c>
      <c r="C6268" t="s">
        <v>630</v>
      </c>
      <c r="D6268" t="s">
        <v>631</v>
      </c>
      <c r="E6268" t="s">
        <v>13065</v>
      </c>
      <c r="F6268" t="s">
        <v>119</v>
      </c>
      <c r="G6268" t="s">
        <v>97</v>
      </c>
      <c r="H6268" t="s">
        <v>833</v>
      </c>
      <c r="I6268" s="200">
        <v>11480</v>
      </c>
      <c r="J6268" s="200"/>
      <c r="K6268" s="237">
        <v>260</v>
      </c>
      <c r="L6268" s="237"/>
      <c r="M6268" s="288">
        <v>44.15</v>
      </c>
      <c r="N6268" s="288"/>
      <c r="O6268" s="311">
        <v>12672</v>
      </c>
      <c r="P6268" s="298"/>
      <c r="Q6268" s="299">
        <v>263</v>
      </c>
      <c r="R6268" s="299"/>
      <c r="S6268" s="300">
        <v>48.18</v>
      </c>
      <c r="T6268" s="301"/>
      <c r="U6268" s="246"/>
    </row>
    <row r="6269" spans="1:21" x14ac:dyDescent="0.25">
      <c r="A6269" s="294" t="s">
        <v>13066</v>
      </c>
      <c r="B6269" t="s">
        <v>629</v>
      </c>
      <c r="C6269" t="s">
        <v>630</v>
      </c>
      <c r="D6269" t="s">
        <v>631</v>
      </c>
      <c r="E6269" t="s">
        <v>10744</v>
      </c>
      <c r="F6269" t="s">
        <v>119</v>
      </c>
      <c r="G6269" t="s">
        <v>97</v>
      </c>
      <c r="H6269" t="s">
        <v>833</v>
      </c>
      <c r="I6269" s="200">
        <v>13543</v>
      </c>
      <c r="J6269" s="200"/>
      <c r="K6269" s="237">
        <v>541</v>
      </c>
      <c r="L6269" s="237"/>
      <c r="M6269" s="288">
        <v>25.03</v>
      </c>
      <c r="N6269" s="288"/>
      <c r="O6269" s="311">
        <v>16663</v>
      </c>
      <c r="P6269" s="298"/>
      <c r="Q6269" s="299">
        <v>531</v>
      </c>
      <c r="R6269" s="299"/>
      <c r="S6269" s="300">
        <v>31.38</v>
      </c>
      <c r="T6269" s="301"/>
      <c r="U6269" s="246"/>
    </row>
    <row r="6270" spans="1:21" x14ac:dyDescent="0.25">
      <c r="A6270" s="294" t="s">
        <v>13067</v>
      </c>
      <c r="B6270" t="s">
        <v>629</v>
      </c>
      <c r="C6270" t="s">
        <v>630</v>
      </c>
      <c r="D6270" t="s">
        <v>631</v>
      </c>
      <c r="E6270" t="s">
        <v>8730</v>
      </c>
      <c r="F6270" t="s">
        <v>119</v>
      </c>
      <c r="G6270" t="s">
        <v>97</v>
      </c>
      <c r="H6270" t="s">
        <v>833</v>
      </c>
      <c r="I6270" s="200">
        <v>3647</v>
      </c>
      <c r="J6270" s="200"/>
      <c r="K6270" s="237">
        <v>189</v>
      </c>
      <c r="L6270" s="237"/>
      <c r="M6270" s="288">
        <v>19.3</v>
      </c>
      <c r="N6270" s="288"/>
      <c r="O6270" s="311">
        <v>5700</v>
      </c>
      <c r="P6270" s="298"/>
      <c r="Q6270" s="299">
        <v>190</v>
      </c>
      <c r="R6270" s="299"/>
      <c r="S6270" s="300">
        <v>30</v>
      </c>
      <c r="T6270" s="301"/>
      <c r="U6270" s="246"/>
    </row>
    <row r="6271" spans="1:21" x14ac:dyDescent="0.25">
      <c r="A6271" s="294" t="s">
        <v>13068</v>
      </c>
      <c r="B6271" t="s">
        <v>629</v>
      </c>
      <c r="C6271" t="s">
        <v>630</v>
      </c>
      <c r="D6271" t="s">
        <v>631</v>
      </c>
      <c r="E6271" t="s">
        <v>13069</v>
      </c>
      <c r="F6271" t="s">
        <v>119</v>
      </c>
      <c r="G6271" t="s">
        <v>97</v>
      </c>
      <c r="H6271" t="s">
        <v>833</v>
      </c>
      <c r="I6271" s="200">
        <v>12639</v>
      </c>
      <c r="J6271" s="200"/>
      <c r="K6271" s="237">
        <v>389</v>
      </c>
      <c r="L6271" s="237"/>
      <c r="M6271" s="288">
        <v>32.49</v>
      </c>
      <c r="N6271" s="288"/>
      <c r="O6271" s="311">
        <v>12800</v>
      </c>
      <c r="P6271" s="298"/>
      <c r="Q6271" s="299">
        <v>389</v>
      </c>
      <c r="R6271" s="299"/>
      <c r="S6271" s="300">
        <v>32.9</v>
      </c>
      <c r="T6271" s="301"/>
      <c r="U6271" s="246"/>
    </row>
    <row r="6272" spans="1:21" x14ac:dyDescent="0.25">
      <c r="A6272" s="294" t="s">
        <v>13070</v>
      </c>
      <c r="B6272" t="s">
        <v>629</v>
      </c>
      <c r="C6272" t="s">
        <v>630</v>
      </c>
      <c r="D6272" t="s">
        <v>631</v>
      </c>
      <c r="E6272" t="s">
        <v>13071</v>
      </c>
      <c r="F6272" t="s">
        <v>119</v>
      </c>
      <c r="G6272" t="s">
        <v>97</v>
      </c>
      <c r="H6272" t="s">
        <v>1469</v>
      </c>
      <c r="I6272" s="200">
        <v>5500</v>
      </c>
      <c r="J6272" s="200"/>
      <c r="K6272" s="237">
        <v>157</v>
      </c>
      <c r="L6272" s="237"/>
      <c r="M6272" s="288">
        <v>35.03</v>
      </c>
      <c r="N6272" s="288"/>
      <c r="O6272" s="311">
        <v>6500</v>
      </c>
      <c r="P6272" s="298"/>
      <c r="Q6272" s="299">
        <v>159</v>
      </c>
      <c r="R6272" s="299"/>
      <c r="S6272" s="300">
        <v>40.880000000000003</v>
      </c>
      <c r="T6272" s="301"/>
      <c r="U6272" s="246"/>
    </row>
    <row r="6273" spans="1:21" x14ac:dyDescent="0.25">
      <c r="A6273" s="294" t="s">
        <v>13072</v>
      </c>
      <c r="B6273" t="s">
        <v>629</v>
      </c>
      <c r="C6273" t="s">
        <v>630</v>
      </c>
      <c r="D6273" t="s">
        <v>631</v>
      </c>
      <c r="E6273" t="s">
        <v>13073</v>
      </c>
      <c r="F6273" t="s">
        <v>119</v>
      </c>
      <c r="G6273" t="s">
        <v>97</v>
      </c>
      <c r="H6273" t="s">
        <v>833</v>
      </c>
      <c r="I6273" s="200">
        <v>11173</v>
      </c>
      <c r="J6273" s="200"/>
      <c r="K6273" s="237">
        <v>205</v>
      </c>
      <c r="L6273" s="237"/>
      <c r="M6273" s="288">
        <v>54.5</v>
      </c>
      <c r="N6273" s="288"/>
      <c r="O6273" s="311">
        <v>11711</v>
      </c>
      <c r="P6273" s="298"/>
      <c r="Q6273" s="299">
        <v>211</v>
      </c>
      <c r="R6273" s="299"/>
      <c r="S6273" s="300">
        <v>55.5</v>
      </c>
      <c r="T6273" s="301"/>
      <c r="U6273" s="246"/>
    </row>
    <row r="6274" spans="1:21" x14ac:dyDescent="0.25">
      <c r="A6274" s="294" t="s">
        <v>13074</v>
      </c>
      <c r="B6274" t="s">
        <v>629</v>
      </c>
      <c r="C6274" t="s">
        <v>630</v>
      </c>
      <c r="D6274" t="s">
        <v>631</v>
      </c>
      <c r="E6274" t="s">
        <v>13075</v>
      </c>
      <c r="F6274" t="s">
        <v>119</v>
      </c>
      <c r="G6274" t="s">
        <v>97</v>
      </c>
      <c r="H6274" t="s">
        <v>833</v>
      </c>
      <c r="I6274" s="200">
        <v>7149</v>
      </c>
      <c r="J6274" s="200"/>
      <c r="K6274" s="237">
        <v>178</v>
      </c>
      <c r="L6274" s="237"/>
      <c r="M6274" s="288">
        <v>40.159999999999997</v>
      </c>
      <c r="N6274" s="288"/>
      <c r="O6274" s="311">
        <v>7730</v>
      </c>
      <c r="P6274" s="298"/>
      <c r="Q6274" s="299">
        <v>183</v>
      </c>
      <c r="R6274" s="299"/>
      <c r="S6274" s="300">
        <v>42.24</v>
      </c>
      <c r="T6274" s="301"/>
      <c r="U6274" s="246"/>
    </row>
    <row r="6275" spans="1:21" x14ac:dyDescent="0.25">
      <c r="A6275" s="294" t="s">
        <v>13076</v>
      </c>
      <c r="B6275" t="s">
        <v>629</v>
      </c>
      <c r="C6275" t="s">
        <v>630</v>
      </c>
      <c r="D6275" t="s">
        <v>631</v>
      </c>
      <c r="E6275" t="s">
        <v>13077</v>
      </c>
      <c r="F6275" t="s">
        <v>119</v>
      </c>
      <c r="G6275" t="s">
        <v>97</v>
      </c>
      <c r="H6275" t="s">
        <v>833</v>
      </c>
      <c r="I6275" s="200">
        <v>2000</v>
      </c>
      <c r="J6275" s="200"/>
      <c r="K6275" s="237">
        <v>286</v>
      </c>
      <c r="L6275" s="237"/>
      <c r="M6275" s="288">
        <v>6.99</v>
      </c>
      <c r="N6275" s="288"/>
      <c r="O6275" s="311">
        <v>4305</v>
      </c>
      <c r="P6275" s="298"/>
      <c r="Q6275" s="299">
        <v>287</v>
      </c>
      <c r="R6275" s="299"/>
      <c r="S6275" s="300">
        <v>15</v>
      </c>
      <c r="T6275" s="301"/>
      <c r="U6275" s="246"/>
    </row>
    <row r="6276" spans="1:21" x14ac:dyDescent="0.25">
      <c r="A6276" s="294" t="s">
        <v>13078</v>
      </c>
      <c r="B6276" t="s">
        <v>629</v>
      </c>
      <c r="C6276" t="s">
        <v>630</v>
      </c>
      <c r="D6276" t="s">
        <v>631</v>
      </c>
      <c r="E6276" t="s">
        <v>13079</v>
      </c>
      <c r="F6276" t="s">
        <v>119</v>
      </c>
      <c r="G6276" t="s">
        <v>97</v>
      </c>
      <c r="H6276" t="s">
        <v>896</v>
      </c>
      <c r="I6276" s="200">
        <v>0</v>
      </c>
      <c r="J6276" s="200"/>
      <c r="K6276" s="237">
        <v>15</v>
      </c>
      <c r="L6276" s="237"/>
      <c r="M6276" s="288">
        <v>0</v>
      </c>
      <c r="N6276" s="288"/>
      <c r="O6276" s="311">
        <v>0</v>
      </c>
      <c r="P6276" s="298"/>
      <c r="Q6276" s="299">
        <v>15</v>
      </c>
      <c r="R6276" s="299"/>
      <c r="S6276" s="300">
        <v>0</v>
      </c>
      <c r="T6276" s="301"/>
      <c r="U6276" s="246"/>
    </row>
    <row r="6277" spans="1:21" x14ac:dyDescent="0.25">
      <c r="A6277" s="294" t="s">
        <v>13080</v>
      </c>
      <c r="B6277" t="s">
        <v>629</v>
      </c>
      <c r="C6277" t="s">
        <v>630</v>
      </c>
      <c r="D6277" t="s">
        <v>631</v>
      </c>
      <c r="E6277" t="s">
        <v>13081</v>
      </c>
      <c r="F6277" t="s">
        <v>119</v>
      </c>
      <c r="G6277" t="s">
        <v>97</v>
      </c>
      <c r="H6277" t="s">
        <v>833</v>
      </c>
      <c r="I6277" s="200">
        <v>25244</v>
      </c>
      <c r="J6277" s="200"/>
      <c r="K6277" s="237">
        <v>383</v>
      </c>
      <c r="L6277" s="237"/>
      <c r="M6277" s="288">
        <v>65.91</v>
      </c>
      <c r="N6277" s="288"/>
      <c r="O6277" s="311">
        <v>25732</v>
      </c>
      <c r="P6277" s="298"/>
      <c r="Q6277" s="299">
        <v>382</v>
      </c>
      <c r="R6277" s="299"/>
      <c r="S6277" s="300">
        <v>67.36</v>
      </c>
      <c r="T6277" s="301"/>
      <c r="U6277" s="246"/>
    </row>
    <row r="6278" spans="1:21" x14ac:dyDescent="0.25">
      <c r="A6278" s="294" t="s">
        <v>13082</v>
      </c>
      <c r="B6278" t="s">
        <v>629</v>
      </c>
      <c r="C6278" t="s">
        <v>630</v>
      </c>
      <c r="D6278" t="s">
        <v>631</v>
      </c>
      <c r="E6278" t="s">
        <v>3014</v>
      </c>
      <c r="F6278" t="s">
        <v>119</v>
      </c>
      <c r="G6278" t="s">
        <v>97</v>
      </c>
      <c r="H6278" t="s">
        <v>833</v>
      </c>
      <c r="I6278" s="200">
        <v>4335</v>
      </c>
      <c r="J6278" s="200"/>
      <c r="K6278" s="237">
        <v>96</v>
      </c>
      <c r="L6278" s="237"/>
      <c r="M6278" s="288">
        <v>45.16</v>
      </c>
      <c r="N6278" s="288"/>
      <c r="O6278" s="311">
        <v>4535</v>
      </c>
      <c r="P6278" s="298"/>
      <c r="Q6278" s="299">
        <v>98</v>
      </c>
      <c r="R6278" s="299"/>
      <c r="S6278" s="300">
        <v>46.28</v>
      </c>
      <c r="T6278" s="301"/>
      <c r="U6278" s="246"/>
    </row>
    <row r="6279" spans="1:21" x14ac:dyDescent="0.25">
      <c r="A6279" s="294" t="s">
        <v>13083</v>
      </c>
      <c r="B6279" t="s">
        <v>629</v>
      </c>
      <c r="C6279" t="s">
        <v>630</v>
      </c>
      <c r="D6279" t="s">
        <v>631</v>
      </c>
      <c r="E6279" t="s">
        <v>13084</v>
      </c>
      <c r="F6279" t="s">
        <v>119</v>
      </c>
      <c r="G6279" t="s">
        <v>97</v>
      </c>
      <c r="H6279" t="s">
        <v>833</v>
      </c>
      <c r="I6279" s="200">
        <v>1730</v>
      </c>
      <c r="J6279" s="200"/>
      <c r="K6279" s="237">
        <v>60</v>
      </c>
      <c r="L6279" s="237"/>
      <c r="M6279" s="288">
        <v>28.83</v>
      </c>
      <c r="N6279" s="288"/>
      <c r="O6279" s="311">
        <v>1874</v>
      </c>
      <c r="P6279" s="298"/>
      <c r="Q6279" s="299">
        <v>65</v>
      </c>
      <c r="R6279" s="299"/>
      <c r="S6279" s="300">
        <v>28.83</v>
      </c>
      <c r="T6279" s="301"/>
      <c r="U6279" s="246"/>
    </row>
    <row r="6280" spans="1:21" x14ac:dyDescent="0.25">
      <c r="A6280" s="294" t="s">
        <v>13085</v>
      </c>
      <c r="B6280" t="s">
        <v>629</v>
      </c>
      <c r="C6280" t="s">
        <v>630</v>
      </c>
      <c r="D6280" t="s">
        <v>631</v>
      </c>
      <c r="E6280" t="s">
        <v>13086</v>
      </c>
      <c r="F6280" t="s">
        <v>119</v>
      </c>
      <c r="G6280" t="s">
        <v>97</v>
      </c>
      <c r="H6280" t="s">
        <v>833</v>
      </c>
      <c r="I6280" s="200">
        <v>636576</v>
      </c>
      <c r="J6280" s="200"/>
      <c r="K6280" s="237">
        <v>5397</v>
      </c>
      <c r="L6280" s="237"/>
      <c r="M6280" s="288">
        <v>117.95</v>
      </c>
      <c r="N6280" s="288"/>
      <c r="O6280" s="311">
        <v>659751</v>
      </c>
      <c r="P6280" s="298"/>
      <c r="Q6280" s="299">
        <v>5457</v>
      </c>
      <c r="R6280" s="299"/>
      <c r="S6280" s="300">
        <v>120.9</v>
      </c>
      <c r="T6280" s="301"/>
      <c r="U6280" s="246"/>
    </row>
    <row r="6281" spans="1:21" x14ac:dyDescent="0.25">
      <c r="A6281" s="294" t="s">
        <v>13087</v>
      </c>
      <c r="B6281" t="s">
        <v>629</v>
      </c>
      <c r="C6281" t="s">
        <v>630</v>
      </c>
      <c r="D6281" t="s">
        <v>631</v>
      </c>
      <c r="E6281" t="s">
        <v>13088</v>
      </c>
      <c r="F6281" t="s">
        <v>119</v>
      </c>
      <c r="G6281" t="s">
        <v>97</v>
      </c>
      <c r="H6281" t="s">
        <v>833</v>
      </c>
      <c r="I6281" s="200">
        <v>294741</v>
      </c>
      <c r="J6281" s="200"/>
      <c r="K6281" s="237">
        <v>1869</v>
      </c>
      <c r="L6281" s="237"/>
      <c r="M6281" s="288">
        <v>157.69999999999999</v>
      </c>
      <c r="N6281" s="288"/>
      <c r="O6281" s="311">
        <v>300636</v>
      </c>
      <c r="P6281" s="298"/>
      <c r="Q6281" s="299">
        <v>1869</v>
      </c>
      <c r="R6281" s="299"/>
      <c r="S6281" s="300">
        <v>160.85</v>
      </c>
      <c r="T6281" s="301"/>
      <c r="U6281" s="246"/>
    </row>
    <row r="6282" spans="1:21" x14ac:dyDescent="0.25">
      <c r="A6282" s="294" t="s">
        <v>13089</v>
      </c>
      <c r="B6282" t="s">
        <v>629</v>
      </c>
      <c r="C6282" t="s">
        <v>630</v>
      </c>
      <c r="D6282" t="s">
        <v>631</v>
      </c>
      <c r="E6282" t="s">
        <v>5911</v>
      </c>
      <c r="F6282" t="s">
        <v>119</v>
      </c>
      <c r="G6282" t="s">
        <v>97</v>
      </c>
      <c r="H6282" t="s">
        <v>833</v>
      </c>
      <c r="I6282" s="200">
        <v>3926</v>
      </c>
      <c r="J6282" s="200"/>
      <c r="K6282" s="237">
        <v>158</v>
      </c>
      <c r="L6282" s="237"/>
      <c r="M6282" s="288">
        <v>24.85</v>
      </c>
      <c r="N6282" s="288"/>
      <c r="O6282" s="311">
        <v>4000</v>
      </c>
      <c r="P6282" s="298"/>
      <c r="Q6282" s="299">
        <v>160</v>
      </c>
      <c r="R6282" s="299"/>
      <c r="S6282" s="300">
        <v>25</v>
      </c>
      <c r="T6282" s="301"/>
      <c r="U6282" s="246"/>
    </row>
    <row r="6283" spans="1:21" x14ac:dyDescent="0.25">
      <c r="A6283" s="294" t="s">
        <v>13090</v>
      </c>
      <c r="B6283" t="s">
        <v>629</v>
      </c>
      <c r="C6283" t="s">
        <v>630</v>
      </c>
      <c r="D6283" t="s">
        <v>631</v>
      </c>
      <c r="E6283" t="s">
        <v>13091</v>
      </c>
      <c r="F6283" t="s">
        <v>119</v>
      </c>
      <c r="G6283" t="s">
        <v>97</v>
      </c>
      <c r="H6283" t="s">
        <v>833</v>
      </c>
      <c r="I6283" s="200">
        <v>5485</v>
      </c>
      <c r="J6283" s="200"/>
      <c r="K6283" s="237">
        <v>207</v>
      </c>
      <c r="L6283" s="237"/>
      <c r="M6283" s="288">
        <v>26.5</v>
      </c>
      <c r="N6283" s="288"/>
      <c r="O6283" s="311">
        <v>7423</v>
      </c>
      <c r="P6283" s="298"/>
      <c r="Q6283" s="299">
        <v>209</v>
      </c>
      <c r="R6283" s="299"/>
      <c r="S6283" s="300">
        <v>35.520000000000003</v>
      </c>
      <c r="T6283" s="301"/>
      <c r="U6283" s="246"/>
    </row>
    <row r="6284" spans="1:21" x14ac:dyDescent="0.25">
      <c r="A6284" s="294" t="s">
        <v>13092</v>
      </c>
      <c r="B6284" t="s">
        <v>629</v>
      </c>
      <c r="C6284" t="s">
        <v>630</v>
      </c>
      <c r="D6284" t="s">
        <v>631</v>
      </c>
      <c r="E6284" t="s">
        <v>13093</v>
      </c>
      <c r="F6284" t="s">
        <v>119</v>
      </c>
      <c r="G6284" t="s">
        <v>97</v>
      </c>
      <c r="H6284" t="s">
        <v>833</v>
      </c>
      <c r="I6284" s="200">
        <v>35748</v>
      </c>
      <c r="J6284" s="200"/>
      <c r="K6284" s="237">
        <v>512</v>
      </c>
      <c r="L6284" s="237"/>
      <c r="M6284" s="288">
        <v>69.819999999999993</v>
      </c>
      <c r="N6284" s="288"/>
      <c r="O6284" s="311">
        <v>36795</v>
      </c>
      <c r="P6284" s="298"/>
      <c r="Q6284" s="299">
        <v>527</v>
      </c>
      <c r="R6284" s="299"/>
      <c r="S6284" s="300">
        <v>69.819999999999993</v>
      </c>
      <c r="T6284" s="301"/>
      <c r="U6284" s="246"/>
    </row>
    <row r="6285" spans="1:21" x14ac:dyDescent="0.25">
      <c r="A6285" s="294" t="s">
        <v>13094</v>
      </c>
      <c r="B6285" t="s">
        <v>629</v>
      </c>
      <c r="C6285" t="s">
        <v>630</v>
      </c>
      <c r="D6285" t="s">
        <v>631</v>
      </c>
      <c r="E6285" t="s">
        <v>13095</v>
      </c>
      <c r="F6285" t="s">
        <v>119</v>
      </c>
      <c r="G6285" t="s">
        <v>97</v>
      </c>
      <c r="H6285" t="s">
        <v>833</v>
      </c>
      <c r="I6285" s="200">
        <v>548985</v>
      </c>
      <c r="J6285" s="200"/>
      <c r="K6285" s="237">
        <v>2708</v>
      </c>
      <c r="L6285" s="237"/>
      <c r="M6285" s="288">
        <v>202.73</v>
      </c>
      <c r="N6285" s="288"/>
      <c r="O6285" s="311">
        <v>560548</v>
      </c>
      <c r="P6285" s="298"/>
      <c r="Q6285" s="299">
        <v>2765</v>
      </c>
      <c r="R6285" s="299"/>
      <c r="S6285" s="300">
        <v>202.73</v>
      </c>
      <c r="T6285" s="301"/>
      <c r="U6285" s="246"/>
    </row>
    <row r="6286" spans="1:21" x14ac:dyDescent="0.25">
      <c r="A6286" s="294" t="s">
        <v>13096</v>
      </c>
      <c r="B6286" t="s">
        <v>629</v>
      </c>
      <c r="C6286" t="s">
        <v>630</v>
      </c>
      <c r="D6286" t="s">
        <v>631</v>
      </c>
      <c r="E6286" t="s">
        <v>13097</v>
      </c>
      <c r="F6286" t="s">
        <v>119</v>
      </c>
      <c r="G6286" t="s">
        <v>97</v>
      </c>
      <c r="H6286" t="s">
        <v>833</v>
      </c>
      <c r="I6286" s="200">
        <v>28000</v>
      </c>
      <c r="J6286" s="200"/>
      <c r="K6286" s="237">
        <v>625</v>
      </c>
      <c r="L6286" s="237"/>
      <c r="M6286" s="288">
        <v>44.8</v>
      </c>
      <c r="N6286" s="288"/>
      <c r="O6286" s="311">
        <v>30000</v>
      </c>
      <c r="P6286" s="298"/>
      <c r="Q6286" s="299">
        <v>624</v>
      </c>
      <c r="R6286" s="299"/>
      <c r="S6286" s="300">
        <v>48.08</v>
      </c>
      <c r="T6286" s="301"/>
      <c r="U6286" s="246"/>
    </row>
    <row r="6287" spans="1:21" x14ac:dyDescent="0.25">
      <c r="A6287" s="294" t="s">
        <v>13098</v>
      </c>
      <c r="B6287" t="s">
        <v>629</v>
      </c>
      <c r="C6287" t="s">
        <v>630</v>
      </c>
      <c r="D6287" t="s">
        <v>631</v>
      </c>
      <c r="E6287" t="s">
        <v>13099</v>
      </c>
      <c r="F6287" t="s">
        <v>119</v>
      </c>
      <c r="G6287" t="s">
        <v>97</v>
      </c>
      <c r="H6287" t="s">
        <v>833</v>
      </c>
      <c r="I6287" s="200">
        <v>14635</v>
      </c>
      <c r="J6287" s="200"/>
      <c r="K6287" s="237">
        <v>275</v>
      </c>
      <c r="L6287" s="237"/>
      <c r="M6287" s="288">
        <v>53.22</v>
      </c>
      <c r="N6287" s="288"/>
      <c r="O6287" s="311">
        <v>15430</v>
      </c>
      <c r="P6287" s="298"/>
      <c r="Q6287" s="299">
        <v>290</v>
      </c>
      <c r="R6287" s="299"/>
      <c r="S6287" s="300">
        <v>53.21</v>
      </c>
      <c r="T6287" s="301"/>
      <c r="U6287" s="246"/>
    </row>
    <row r="6288" spans="1:21" x14ac:dyDescent="0.25">
      <c r="A6288" s="294" t="s">
        <v>13100</v>
      </c>
      <c r="B6288" t="s">
        <v>629</v>
      </c>
      <c r="C6288" t="s">
        <v>630</v>
      </c>
      <c r="D6288" t="s">
        <v>631</v>
      </c>
      <c r="E6288" t="s">
        <v>13101</v>
      </c>
      <c r="F6288" t="s">
        <v>119</v>
      </c>
      <c r="G6288" t="s">
        <v>97</v>
      </c>
      <c r="H6288" t="s">
        <v>1469</v>
      </c>
      <c r="I6288" s="200">
        <v>5826</v>
      </c>
      <c r="J6288" s="200"/>
      <c r="K6288" s="237">
        <v>229</v>
      </c>
      <c r="L6288" s="237"/>
      <c r="M6288" s="288">
        <v>25.44</v>
      </c>
      <c r="N6288" s="288"/>
      <c r="O6288" s="311">
        <v>6001</v>
      </c>
      <c r="P6288" s="298"/>
      <c r="Q6288" s="299">
        <v>229</v>
      </c>
      <c r="R6288" s="299"/>
      <c r="S6288" s="300">
        <v>26.2</v>
      </c>
      <c r="T6288" s="301"/>
      <c r="U6288" s="246"/>
    </row>
    <row r="6289" spans="1:21" x14ac:dyDescent="0.25">
      <c r="A6289" s="294" t="s">
        <v>13102</v>
      </c>
      <c r="B6289" t="s">
        <v>629</v>
      </c>
      <c r="C6289" t="s">
        <v>630</v>
      </c>
      <c r="D6289" t="s">
        <v>631</v>
      </c>
      <c r="E6289" t="s">
        <v>2396</v>
      </c>
      <c r="F6289" t="s">
        <v>119</v>
      </c>
      <c r="G6289" t="s">
        <v>97</v>
      </c>
      <c r="H6289" t="s">
        <v>833</v>
      </c>
      <c r="I6289" s="200">
        <v>18757</v>
      </c>
      <c r="J6289" s="200"/>
      <c r="K6289" s="237">
        <v>484</v>
      </c>
      <c r="L6289" s="237"/>
      <c r="M6289" s="288">
        <v>38.75</v>
      </c>
      <c r="N6289" s="288"/>
      <c r="O6289" s="311">
        <v>19138</v>
      </c>
      <c r="P6289" s="298"/>
      <c r="Q6289" s="299">
        <v>481</v>
      </c>
      <c r="R6289" s="299"/>
      <c r="S6289" s="300">
        <v>39.79</v>
      </c>
      <c r="T6289" s="301"/>
      <c r="U6289" s="246"/>
    </row>
    <row r="6290" spans="1:21" x14ac:dyDescent="0.25">
      <c r="A6290" s="294" t="s">
        <v>13103</v>
      </c>
      <c r="B6290" t="s">
        <v>629</v>
      </c>
      <c r="C6290" t="s">
        <v>630</v>
      </c>
      <c r="D6290" t="s">
        <v>631</v>
      </c>
      <c r="E6290" t="s">
        <v>13104</v>
      </c>
      <c r="F6290" t="s">
        <v>119</v>
      </c>
      <c r="G6290" t="s">
        <v>97</v>
      </c>
      <c r="H6290" t="s">
        <v>1469</v>
      </c>
      <c r="I6290" s="200">
        <v>20500</v>
      </c>
      <c r="J6290" s="200"/>
      <c r="K6290" s="237">
        <v>339</v>
      </c>
      <c r="L6290" s="237"/>
      <c r="M6290" s="288">
        <v>60.47</v>
      </c>
      <c r="N6290" s="288"/>
      <c r="O6290" s="311">
        <v>20500</v>
      </c>
      <c r="P6290" s="298"/>
      <c r="Q6290" s="299">
        <v>349</v>
      </c>
      <c r="R6290" s="299"/>
      <c r="S6290" s="300">
        <v>58.74</v>
      </c>
      <c r="T6290" s="301"/>
      <c r="U6290" s="246"/>
    </row>
    <row r="6291" spans="1:21" x14ac:dyDescent="0.25">
      <c r="A6291" s="294" t="s">
        <v>13105</v>
      </c>
      <c r="B6291" t="s">
        <v>629</v>
      </c>
      <c r="C6291" t="s">
        <v>630</v>
      </c>
      <c r="D6291" t="s">
        <v>631</v>
      </c>
      <c r="E6291" t="s">
        <v>13106</v>
      </c>
      <c r="F6291" t="s">
        <v>119</v>
      </c>
      <c r="G6291" t="s">
        <v>97</v>
      </c>
      <c r="H6291" t="s">
        <v>833</v>
      </c>
      <c r="I6291" s="200">
        <v>4732</v>
      </c>
      <c r="J6291" s="200"/>
      <c r="K6291" s="237">
        <v>99</v>
      </c>
      <c r="L6291" s="237"/>
      <c r="M6291" s="288">
        <v>47.8</v>
      </c>
      <c r="N6291" s="288"/>
      <c r="O6291" s="311">
        <v>5000</v>
      </c>
      <c r="P6291" s="298"/>
      <c r="Q6291" s="299">
        <v>102</v>
      </c>
      <c r="R6291" s="299"/>
      <c r="S6291" s="300">
        <v>49.02</v>
      </c>
      <c r="T6291" s="301"/>
      <c r="U6291" s="246"/>
    </row>
    <row r="6292" spans="1:21" x14ac:dyDescent="0.25">
      <c r="A6292" s="294" t="s">
        <v>13107</v>
      </c>
      <c r="B6292" t="s">
        <v>629</v>
      </c>
      <c r="C6292" t="s">
        <v>630</v>
      </c>
      <c r="D6292" t="s">
        <v>631</v>
      </c>
      <c r="E6292" t="s">
        <v>13108</v>
      </c>
      <c r="F6292" t="s">
        <v>119</v>
      </c>
      <c r="G6292" t="s">
        <v>97</v>
      </c>
      <c r="H6292" t="s">
        <v>833</v>
      </c>
      <c r="I6292" s="200">
        <v>12000</v>
      </c>
      <c r="J6292" s="200"/>
      <c r="K6292" s="237">
        <v>446</v>
      </c>
      <c r="L6292" s="237"/>
      <c r="M6292" s="288">
        <v>26.91</v>
      </c>
      <c r="N6292" s="288"/>
      <c r="O6292" s="311">
        <v>12000</v>
      </c>
      <c r="P6292" s="298"/>
      <c r="Q6292" s="299">
        <v>447</v>
      </c>
      <c r="R6292" s="299"/>
      <c r="S6292" s="300">
        <v>26.85</v>
      </c>
      <c r="T6292" s="301"/>
      <c r="U6292" s="246"/>
    </row>
    <row r="6293" spans="1:21" x14ac:dyDescent="0.25">
      <c r="A6293" s="294" t="s">
        <v>13109</v>
      </c>
      <c r="B6293" t="s">
        <v>629</v>
      </c>
      <c r="C6293" t="s">
        <v>630</v>
      </c>
      <c r="D6293" t="s">
        <v>631</v>
      </c>
      <c r="E6293" t="s">
        <v>13110</v>
      </c>
      <c r="F6293" t="s">
        <v>119</v>
      </c>
      <c r="G6293" t="s">
        <v>97</v>
      </c>
      <c r="H6293" t="s">
        <v>833</v>
      </c>
      <c r="I6293" s="200">
        <v>8438</v>
      </c>
      <c r="J6293" s="200"/>
      <c r="K6293" s="237">
        <v>458</v>
      </c>
      <c r="L6293" s="237"/>
      <c r="M6293" s="288">
        <v>18.420000000000002</v>
      </c>
      <c r="N6293" s="288"/>
      <c r="O6293" s="311">
        <v>9413</v>
      </c>
      <c r="P6293" s="298"/>
      <c r="Q6293" s="299">
        <v>444</v>
      </c>
      <c r="R6293" s="299"/>
      <c r="S6293" s="300">
        <v>21.2</v>
      </c>
      <c r="T6293" s="301"/>
      <c r="U6293" s="246"/>
    </row>
    <row r="6294" spans="1:21" x14ac:dyDescent="0.25">
      <c r="A6294" s="294" t="s">
        <v>13111</v>
      </c>
      <c r="B6294" t="s">
        <v>629</v>
      </c>
      <c r="C6294" t="s">
        <v>630</v>
      </c>
      <c r="D6294" t="s">
        <v>631</v>
      </c>
      <c r="E6294" t="s">
        <v>13112</v>
      </c>
      <c r="F6294" t="s">
        <v>119</v>
      </c>
      <c r="G6294" t="s">
        <v>97</v>
      </c>
      <c r="H6294" t="s">
        <v>896</v>
      </c>
      <c r="I6294" s="200">
        <v>0</v>
      </c>
      <c r="J6294" s="200"/>
      <c r="K6294" s="237">
        <v>65</v>
      </c>
      <c r="L6294" s="237"/>
      <c r="M6294" s="288">
        <v>0</v>
      </c>
      <c r="N6294" s="288"/>
      <c r="O6294" s="311">
        <v>0</v>
      </c>
      <c r="P6294" s="298"/>
      <c r="Q6294" s="299">
        <v>63</v>
      </c>
      <c r="R6294" s="299"/>
      <c r="S6294" s="300">
        <v>0</v>
      </c>
      <c r="T6294" s="301"/>
      <c r="U6294" s="246"/>
    </row>
    <row r="6295" spans="1:21" x14ac:dyDescent="0.25">
      <c r="A6295" s="294" t="s">
        <v>13113</v>
      </c>
      <c r="B6295" t="s">
        <v>629</v>
      </c>
      <c r="C6295" t="s">
        <v>630</v>
      </c>
      <c r="D6295" t="s">
        <v>631</v>
      </c>
      <c r="E6295" t="s">
        <v>13114</v>
      </c>
      <c r="F6295" t="s">
        <v>119</v>
      </c>
      <c r="G6295" t="s">
        <v>97</v>
      </c>
      <c r="H6295" t="s">
        <v>833</v>
      </c>
      <c r="I6295" s="200">
        <v>6565</v>
      </c>
      <c r="J6295" s="200"/>
      <c r="K6295" s="237">
        <v>170</v>
      </c>
      <c r="L6295" s="237"/>
      <c r="M6295" s="288">
        <v>38.619999999999997</v>
      </c>
      <c r="N6295" s="288"/>
      <c r="O6295" s="311">
        <v>6840</v>
      </c>
      <c r="P6295" s="298"/>
      <c r="Q6295" s="299">
        <v>170</v>
      </c>
      <c r="R6295" s="299"/>
      <c r="S6295" s="300">
        <v>40.24</v>
      </c>
      <c r="T6295" s="301"/>
      <c r="U6295" s="246"/>
    </row>
    <row r="6296" spans="1:21" x14ac:dyDescent="0.25">
      <c r="A6296" s="294" t="s">
        <v>13115</v>
      </c>
      <c r="B6296" t="s">
        <v>629</v>
      </c>
      <c r="C6296" t="s">
        <v>630</v>
      </c>
      <c r="D6296" t="s">
        <v>631</v>
      </c>
      <c r="E6296" t="s">
        <v>5532</v>
      </c>
      <c r="F6296" t="s">
        <v>119</v>
      </c>
      <c r="G6296" t="s">
        <v>97</v>
      </c>
      <c r="H6296" t="s">
        <v>833</v>
      </c>
      <c r="I6296" s="200">
        <v>6700</v>
      </c>
      <c r="J6296" s="200"/>
      <c r="K6296" s="237">
        <v>244</v>
      </c>
      <c r="L6296" s="237"/>
      <c r="M6296" s="288">
        <v>27.46</v>
      </c>
      <c r="N6296" s="288"/>
      <c r="O6296" s="311">
        <v>6700</v>
      </c>
      <c r="P6296" s="298"/>
      <c r="Q6296" s="299">
        <v>248</v>
      </c>
      <c r="R6296" s="299"/>
      <c r="S6296" s="300">
        <v>27.02</v>
      </c>
      <c r="T6296" s="301"/>
      <c r="U6296" s="246"/>
    </row>
    <row r="6297" spans="1:21" x14ac:dyDescent="0.25">
      <c r="A6297" s="294" t="s">
        <v>13116</v>
      </c>
      <c r="B6297" t="s">
        <v>629</v>
      </c>
      <c r="C6297" t="s">
        <v>630</v>
      </c>
      <c r="D6297" t="s">
        <v>631</v>
      </c>
      <c r="E6297" t="s">
        <v>13117</v>
      </c>
      <c r="F6297" t="s">
        <v>119</v>
      </c>
      <c r="G6297" t="s">
        <v>97</v>
      </c>
      <c r="H6297" t="s">
        <v>833</v>
      </c>
      <c r="I6297" s="200">
        <v>5300</v>
      </c>
      <c r="J6297" s="200"/>
      <c r="K6297" s="237">
        <v>107</v>
      </c>
      <c r="L6297" s="237"/>
      <c r="M6297" s="288">
        <v>49.53</v>
      </c>
      <c r="N6297" s="288"/>
      <c r="O6297" s="311">
        <v>5944</v>
      </c>
      <c r="P6297" s="298"/>
      <c r="Q6297" s="299">
        <v>106</v>
      </c>
      <c r="R6297" s="299"/>
      <c r="S6297" s="300">
        <v>56.08</v>
      </c>
      <c r="T6297" s="301"/>
      <c r="U6297" s="246"/>
    </row>
    <row r="6298" spans="1:21" x14ac:dyDescent="0.25">
      <c r="A6298" s="294" t="s">
        <v>13118</v>
      </c>
      <c r="B6298" t="s">
        <v>629</v>
      </c>
      <c r="C6298" t="s">
        <v>630</v>
      </c>
      <c r="D6298" t="s">
        <v>631</v>
      </c>
      <c r="E6298" t="s">
        <v>13119</v>
      </c>
      <c r="F6298" t="s">
        <v>119</v>
      </c>
      <c r="G6298" t="s">
        <v>97</v>
      </c>
      <c r="H6298" t="s">
        <v>833</v>
      </c>
      <c r="I6298" s="200">
        <v>700</v>
      </c>
      <c r="J6298" s="200"/>
      <c r="K6298" s="237">
        <v>64</v>
      </c>
      <c r="L6298" s="237"/>
      <c r="M6298" s="288">
        <v>10.94</v>
      </c>
      <c r="N6298" s="288"/>
      <c r="O6298" s="311">
        <v>800</v>
      </c>
      <c r="P6298" s="298"/>
      <c r="Q6298" s="299">
        <v>65</v>
      </c>
      <c r="R6298" s="299"/>
      <c r="S6298" s="300">
        <v>12.31</v>
      </c>
      <c r="T6298" s="301"/>
      <c r="U6298" s="246"/>
    </row>
    <row r="6299" spans="1:21" x14ac:dyDescent="0.25">
      <c r="A6299" s="294" t="s">
        <v>13120</v>
      </c>
      <c r="B6299" t="s">
        <v>629</v>
      </c>
      <c r="C6299" t="s">
        <v>630</v>
      </c>
      <c r="D6299" t="s">
        <v>631</v>
      </c>
      <c r="E6299" t="s">
        <v>13121</v>
      </c>
      <c r="F6299" t="s">
        <v>119</v>
      </c>
      <c r="G6299" t="s">
        <v>97</v>
      </c>
      <c r="H6299" t="s">
        <v>833</v>
      </c>
      <c r="I6299" s="200">
        <v>6000</v>
      </c>
      <c r="J6299" s="200"/>
      <c r="K6299" s="237">
        <v>283</v>
      </c>
      <c r="L6299" s="237"/>
      <c r="M6299" s="288">
        <v>21.2</v>
      </c>
      <c r="N6299" s="288"/>
      <c r="O6299" s="311">
        <v>7000</v>
      </c>
      <c r="P6299" s="298"/>
      <c r="Q6299" s="299">
        <v>283</v>
      </c>
      <c r="R6299" s="299"/>
      <c r="S6299" s="300">
        <v>24.73</v>
      </c>
      <c r="T6299" s="301"/>
      <c r="U6299" s="246"/>
    </row>
    <row r="6300" spans="1:21" x14ac:dyDescent="0.25">
      <c r="A6300" s="294" t="s">
        <v>13122</v>
      </c>
      <c r="B6300" t="s">
        <v>629</v>
      </c>
      <c r="C6300" t="s">
        <v>630</v>
      </c>
      <c r="D6300" t="s">
        <v>631</v>
      </c>
      <c r="E6300" t="s">
        <v>13123</v>
      </c>
      <c r="F6300" t="s">
        <v>119</v>
      </c>
      <c r="G6300" t="s">
        <v>97</v>
      </c>
      <c r="H6300" t="s">
        <v>833</v>
      </c>
      <c r="I6300" s="200">
        <v>4914</v>
      </c>
      <c r="J6300" s="200"/>
      <c r="K6300" s="237">
        <v>190</v>
      </c>
      <c r="L6300" s="237"/>
      <c r="M6300" s="288">
        <v>25.86</v>
      </c>
      <c r="N6300" s="288"/>
      <c r="O6300" s="311">
        <v>5110</v>
      </c>
      <c r="P6300" s="298"/>
      <c r="Q6300" s="299">
        <v>188</v>
      </c>
      <c r="R6300" s="299"/>
      <c r="S6300" s="300">
        <v>27.18</v>
      </c>
      <c r="T6300" s="301"/>
      <c r="U6300" s="246"/>
    </row>
    <row r="6301" spans="1:21" x14ac:dyDescent="0.25">
      <c r="A6301" s="294" t="s">
        <v>13124</v>
      </c>
      <c r="B6301" t="s">
        <v>629</v>
      </c>
      <c r="C6301" t="s">
        <v>630</v>
      </c>
      <c r="D6301" t="s">
        <v>631</v>
      </c>
      <c r="E6301" t="s">
        <v>13125</v>
      </c>
      <c r="F6301" t="s">
        <v>119</v>
      </c>
      <c r="G6301" t="s">
        <v>97</v>
      </c>
      <c r="H6301" t="s">
        <v>1469</v>
      </c>
      <c r="I6301" s="200">
        <v>8440</v>
      </c>
      <c r="J6301" s="200"/>
      <c r="K6301" s="237">
        <v>246</v>
      </c>
      <c r="L6301" s="237"/>
      <c r="M6301" s="288">
        <v>34.31</v>
      </c>
      <c r="N6301" s="288"/>
      <c r="O6301" s="311">
        <v>9005</v>
      </c>
      <c r="P6301" s="298"/>
      <c r="Q6301" s="299">
        <v>250</v>
      </c>
      <c r="R6301" s="299"/>
      <c r="S6301" s="300">
        <v>36.020000000000003</v>
      </c>
      <c r="T6301" s="301"/>
      <c r="U6301" s="246"/>
    </row>
    <row r="6302" spans="1:21" x14ac:dyDescent="0.25">
      <c r="A6302" s="294" t="s">
        <v>13126</v>
      </c>
      <c r="B6302" t="s">
        <v>629</v>
      </c>
      <c r="C6302" t="s">
        <v>630</v>
      </c>
      <c r="D6302" t="s">
        <v>631</v>
      </c>
      <c r="E6302" t="s">
        <v>13127</v>
      </c>
      <c r="F6302" t="s">
        <v>119</v>
      </c>
      <c r="G6302" t="s">
        <v>97</v>
      </c>
      <c r="H6302" t="s">
        <v>1469</v>
      </c>
      <c r="I6302" s="200">
        <v>0</v>
      </c>
      <c r="J6302" s="200"/>
      <c r="K6302" s="237">
        <v>0</v>
      </c>
      <c r="L6302" s="237"/>
      <c r="M6302" s="288">
        <v>0</v>
      </c>
      <c r="N6302" s="288"/>
      <c r="O6302" s="311">
        <v>0</v>
      </c>
      <c r="P6302" s="298"/>
      <c r="Q6302" s="299">
        <v>0</v>
      </c>
      <c r="R6302" s="299"/>
      <c r="S6302" s="300">
        <v>0</v>
      </c>
      <c r="T6302" s="301"/>
      <c r="U6302" s="246"/>
    </row>
    <row r="6303" spans="1:21" x14ac:dyDescent="0.25">
      <c r="A6303" s="294" t="s">
        <v>13128</v>
      </c>
      <c r="B6303" t="s">
        <v>629</v>
      </c>
      <c r="C6303" t="s">
        <v>630</v>
      </c>
      <c r="D6303" t="s">
        <v>631</v>
      </c>
      <c r="E6303" t="s">
        <v>13129</v>
      </c>
      <c r="F6303" t="s">
        <v>119</v>
      </c>
      <c r="G6303" t="s">
        <v>97</v>
      </c>
      <c r="H6303" t="s">
        <v>896</v>
      </c>
      <c r="I6303" s="200">
        <v>0</v>
      </c>
      <c r="J6303" s="200"/>
      <c r="K6303" s="237">
        <v>72</v>
      </c>
      <c r="L6303" s="237"/>
      <c r="M6303" s="288">
        <v>0</v>
      </c>
      <c r="N6303" s="288"/>
      <c r="O6303" s="311">
        <v>0</v>
      </c>
      <c r="P6303" s="298"/>
      <c r="Q6303" s="299">
        <v>72</v>
      </c>
      <c r="R6303" s="299"/>
      <c r="S6303" s="300">
        <v>0</v>
      </c>
      <c r="T6303" s="301"/>
      <c r="U6303" s="246"/>
    </row>
    <row r="6304" spans="1:21" x14ac:dyDescent="0.25">
      <c r="A6304" s="294" t="s">
        <v>13130</v>
      </c>
      <c r="B6304" t="s">
        <v>629</v>
      </c>
      <c r="C6304" t="s">
        <v>630</v>
      </c>
      <c r="D6304" t="s">
        <v>631</v>
      </c>
      <c r="E6304" t="s">
        <v>13131</v>
      </c>
      <c r="F6304" t="s">
        <v>119</v>
      </c>
      <c r="G6304" t="s">
        <v>97</v>
      </c>
      <c r="H6304" t="s">
        <v>1469</v>
      </c>
      <c r="I6304" s="200">
        <v>9500</v>
      </c>
      <c r="J6304" s="200"/>
      <c r="K6304" s="237">
        <v>339</v>
      </c>
      <c r="L6304" s="237"/>
      <c r="M6304" s="288">
        <v>28.02</v>
      </c>
      <c r="N6304" s="288"/>
      <c r="O6304" s="311">
        <v>10500</v>
      </c>
      <c r="P6304" s="298"/>
      <c r="Q6304" s="299">
        <v>345</v>
      </c>
      <c r="R6304" s="299"/>
      <c r="S6304" s="300">
        <v>30.43</v>
      </c>
      <c r="T6304" s="301"/>
      <c r="U6304" s="246"/>
    </row>
    <row r="6305" spans="1:21" x14ac:dyDescent="0.25">
      <c r="A6305" s="294" t="s">
        <v>13132</v>
      </c>
      <c r="B6305" t="s">
        <v>629</v>
      </c>
      <c r="C6305" t="s">
        <v>630</v>
      </c>
      <c r="D6305" t="s">
        <v>631</v>
      </c>
      <c r="E6305" t="s">
        <v>13133</v>
      </c>
      <c r="F6305" t="s">
        <v>119</v>
      </c>
      <c r="G6305" t="s">
        <v>97</v>
      </c>
      <c r="H6305" t="s">
        <v>833</v>
      </c>
      <c r="I6305" s="200">
        <v>17650</v>
      </c>
      <c r="J6305" s="200"/>
      <c r="K6305" s="237">
        <v>448</v>
      </c>
      <c r="L6305" s="237"/>
      <c r="M6305" s="288">
        <v>39.4</v>
      </c>
      <c r="N6305" s="288"/>
      <c r="O6305" s="311">
        <v>17850</v>
      </c>
      <c r="P6305" s="298"/>
      <c r="Q6305" s="299">
        <v>453</v>
      </c>
      <c r="R6305" s="299"/>
      <c r="S6305" s="300">
        <v>39.4</v>
      </c>
      <c r="T6305" s="301"/>
      <c r="U6305" s="246"/>
    </row>
    <row r="6306" spans="1:21" x14ac:dyDescent="0.25">
      <c r="A6306" s="294" t="s">
        <v>13134</v>
      </c>
      <c r="B6306" t="s">
        <v>629</v>
      </c>
      <c r="C6306" t="s">
        <v>630</v>
      </c>
      <c r="D6306" t="s">
        <v>631</v>
      </c>
      <c r="E6306" t="s">
        <v>13135</v>
      </c>
      <c r="F6306" t="s">
        <v>119</v>
      </c>
      <c r="G6306" t="s">
        <v>97</v>
      </c>
      <c r="H6306" t="s">
        <v>833</v>
      </c>
      <c r="I6306" s="200">
        <v>114000</v>
      </c>
      <c r="J6306" s="200"/>
      <c r="K6306" s="237">
        <v>2333</v>
      </c>
      <c r="L6306" s="237"/>
      <c r="M6306" s="288">
        <v>48.86</v>
      </c>
      <c r="N6306" s="288"/>
      <c r="O6306" s="311">
        <v>157960</v>
      </c>
      <c r="P6306" s="298"/>
      <c r="Q6306" s="299">
        <v>2406</v>
      </c>
      <c r="R6306" s="299"/>
      <c r="S6306" s="300">
        <v>65.650000000000006</v>
      </c>
      <c r="T6306" s="301"/>
      <c r="U6306" s="246"/>
    </row>
    <row r="6307" spans="1:21" x14ac:dyDescent="0.25">
      <c r="A6307" s="294" t="s">
        <v>13136</v>
      </c>
      <c r="B6307" t="s">
        <v>629</v>
      </c>
      <c r="C6307" t="s">
        <v>630</v>
      </c>
      <c r="D6307" t="s">
        <v>631</v>
      </c>
      <c r="E6307" t="s">
        <v>13137</v>
      </c>
      <c r="F6307" t="s">
        <v>119</v>
      </c>
      <c r="G6307" t="s">
        <v>97</v>
      </c>
      <c r="H6307" t="s">
        <v>896</v>
      </c>
      <c r="I6307" s="200">
        <v>0</v>
      </c>
      <c r="J6307" s="200"/>
      <c r="K6307" s="237">
        <v>78</v>
      </c>
      <c r="L6307" s="237"/>
      <c r="M6307" s="288">
        <v>0</v>
      </c>
      <c r="N6307" s="288"/>
      <c r="O6307" s="311">
        <v>0</v>
      </c>
      <c r="P6307" s="298"/>
      <c r="Q6307" s="299">
        <v>81</v>
      </c>
      <c r="R6307" s="299"/>
      <c r="S6307" s="300">
        <v>0</v>
      </c>
      <c r="T6307" s="301"/>
      <c r="U6307" s="246"/>
    </row>
    <row r="6308" spans="1:21" x14ac:dyDescent="0.25">
      <c r="A6308" s="294" t="s">
        <v>13138</v>
      </c>
      <c r="B6308" t="s">
        <v>629</v>
      </c>
      <c r="C6308" t="s">
        <v>630</v>
      </c>
      <c r="D6308" t="s">
        <v>631</v>
      </c>
      <c r="E6308" t="s">
        <v>13139</v>
      </c>
      <c r="F6308" t="s">
        <v>119</v>
      </c>
      <c r="G6308" t="s">
        <v>97</v>
      </c>
      <c r="H6308" t="s">
        <v>833</v>
      </c>
      <c r="I6308" s="200">
        <v>67000</v>
      </c>
      <c r="J6308" s="200"/>
      <c r="K6308" s="237">
        <v>930</v>
      </c>
      <c r="L6308" s="237"/>
      <c r="M6308" s="288">
        <v>72.040000000000006</v>
      </c>
      <c r="N6308" s="288"/>
      <c r="O6308" s="311">
        <v>77000</v>
      </c>
      <c r="P6308" s="298"/>
      <c r="Q6308" s="299">
        <v>943</v>
      </c>
      <c r="R6308" s="299"/>
      <c r="S6308" s="300">
        <v>81.650000000000006</v>
      </c>
      <c r="T6308" s="301"/>
      <c r="U6308" s="246"/>
    </row>
    <row r="6309" spans="1:21" x14ac:dyDescent="0.25">
      <c r="A6309" s="294" t="s">
        <v>13140</v>
      </c>
      <c r="B6309" t="s">
        <v>629</v>
      </c>
      <c r="C6309" t="s">
        <v>630</v>
      </c>
      <c r="D6309" t="s">
        <v>631</v>
      </c>
      <c r="E6309" t="s">
        <v>13141</v>
      </c>
      <c r="F6309" t="s">
        <v>119</v>
      </c>
      <c r="G6309" t="s">
        <v>97</v>
      </c>
      <c r="H6309" t="s">
        <v>896</v>
      </c>
      <c r="I6309" s="200">
        <v>0</v>
      </c>
      <c r="J6309" s="200"/>
      <c r="K6309" s="237">
        <v>13</v>
      </c>
      <c r="L6309" s="237"/>
      <c r="M6309" s="288">
        <v>0</v>
      </c>
      <c r="N6309" s="288"/>
      <c r="O6309" s="311">
        <v>0</v>
      </c>
      <c r="P6309" s="298"/>
      <c r="Q6309" s="299">
        <v>13</v>
      </c>
      <c r="R6309" s="299"/>
      <c r="S6309" s="300">
        <v>0</v>
      </c>
      <c r="T6309" s="301"/>
      <c r="U6309" s="246"/>
    </row>
    <row r="6310" spans="1:21" x14ac:dyDescent="0.25">
      <c r="A6310" s="294" t="s">
        <v>13142</v>
      </c>
      <c r="B6310" t="s">
        <v>629</v>
      </c>
      <c r="C6310" t="s">
        <v>630</v>
      </c>
      <c r="D6310" t="s">
        <v>631</v>
      </c>
      <c r="E6310" t="s">
        <v>13143</v>
      </c>
      <c r="F6310" t="s">
        <v>119</v>
      </c>
      <c r="G6310" t="s">
        <v>97</v>
      </c>
      <c r="H6310" t="s">
        <v>896</v>
      </c>
      <c r="I6310" s="200">
        <v>0</v>
      </c>
      <c r="J6310" s="200"/>
      <c r="K6310" s="237">
        <v>29</v>
      </c>
      <c r="L6310" s="237"/>
      <c r="M6310" s="288">
        <v>0</v>
      </c>
      <c r="N6310" s="288"/>
      <c r="O6310" s="311">
        <v>0</v>
      </c>
      <c r="P6310" s="298"/>
      <c r="Q6310" s="299">
        <v>29</v>
      </c>
      <c r="R6310" s="299"/>
      <c r="S6310" s="300">
        <v>0</v>
      </c>
      <c r="T6310" s="301"/>
      <c r="U6310" s="246"/>
    </row>
    <row r="6311" spans="1:21" x14ac:dyDescent="0.25">
      <c r="A6311" s="294" t="s">
        <v>13144</v>
      </c>
      <c r="B6311" t="s">
        <v>629</v>
      </c>
      <c r="C6311" t="s">
        <v>630</v>
      </c>
      <c r="D6311" t="s">
        <v>631</v>
      </c>
      <c r="E6311" t="s">
        <v>13145</v>
      </c>
      <c r="F6311" t="s">
        <v>119</v>
      </c>
      <c r="G6311" t="s">
        <v>97</v>
      </c>
      <c r="H6311" t="s">
        <v>833</v>
      </c>
      <c r="I6311" s="200">
        <v>5799</v>
      </c>
      <c r="J6311" s="200"/>
      <c r="K6311" s="237">
        <v>205</v>
      </c>
      <c r="L6311" s="237"/>
      <c r="M6311" s="288">
        <v>28.29</v>
      </c>
      <c r="N6311" s="288"/>
      <c r="O6311" s="311">
        <v>6000</v>
      </c>
      <c r="P6311" s="298"/>
      <c r="Q6311" s="299">
        <v>207</v>
      </c>
      <c r="R6311" s="299"/>
      <c r="S6311" s="300">
        <v>28.99</v>
      </c>
      <c r="T6311" s="301"/>
      <c r="U6311" s="246"/>
    </row>
    <row r="6312" spans="1:21" x14ac:dyDescent="0.25">
      <c r="A6312" s="294" t="s">
        <v>13146</v>
      </c>
      <c r="B6312" t="s">
        <v>629</v>
      </c>
      <c r="C6312" t="s">
        <v>630</v>
      </c>
      <c r="D6312" t="s">
        <v>631</v>
      </c>
      <c r="E6312" t="s">
        <v>13147</v>
      </c>
      <c r="F6312" t="s">
        <v>119</v>
      </c>
      <c r="G6312" t="s">
        <v>97</v>
      </c>
      <c r="H6312" t="s">
        <v>1469</v>
      </c>
      <c r="I6312" s="200">
        <v>0</v>
      </c>
      <c r="J6312" s="200"/>
      <c r="K6312" s="237">
        <v>0</v>
      </c>
      <c r="L6312" s="237"/>
      <c r="M6312" s="288">
        <v>0</v>
      </c>
      <c r="N6312" s="288"/>
      <c r="O6312" s="311">
        <v>0</v>
      </c>
      <c r="P6312" s="298"/>
      <c r="Q6312" s="299">
        <v>0</v>
      </c>
      <c r="R6312" s="299"/>
      <c r="S6312" s="300">
        <v>0</v>
      </c>
      <c r="T6312" s="301"/>
      <c r="U6312" s="246"/>
    </row>
    <row r="6313" spans="1:21" x14ac:dyDescent="0.25">
      <c r="A6313" s="294" t="s">
        <v>13148</v>
      </c>
      <c r="B6313" t="s">
        <v>629</v>
      </c>
      <c r="C6313" t="s">
        <v>630</v>
      </c>
      <c r="D6313" t="s">
        <v>631</v>
      </c>
      <c r="E6313" t="s">
        <v>13149</v>
      </c>
      <c r="F6313" t="s">
        <v>119</v>
      </c>
      <c r="G6313" t="s">
        <v>97</v>
      </c>
      <c r="H6313" t="s">
        <v>833</v>
      </c>
      <c r="I6313" s="200">
        <v>2000</v>
      </c>
      <c r="J6313" s="200"/>
      <c r="K6313" s="237">
        <v>62</v>
      </c>
      <c r="L6313" s="237"/>
      <c r="M6313" s="288">
        <v>32.26</v>
      </c>
      <c r="N6313" s="288"/>
      <c r="O6313" s="311">
        <v>2300</v>
      </c>
      <c r="P6313" s="298"/>
      <c r="Q6313" s="299">
        <v>63</v>
      </c>
      <c r="R6313" s="299"/>
      <c r="S6313" s="300">
        <v>36.51</v>
      </c>
      <c r="T6313" s="301"/>
      <c r="U6313" s="246"/>
    </row>
    <row r="6314" spans="1:21" x14ac:dyDescent="0.25">
      <c r="A6314" s="294" t="s">
        <v>13150</v>
      </c>
      <c r="B6314" t="s">
        <v>629</v>
      </c>
      <c r="C6314" t="s">
        <v>630</v>
      </c>
      <c r="D6314" t="s">
        <v>631</v>
      </c>
      <c r="E6314" t="s">
        <v>13151</v>
      </c>
      <c r="F6314" t="s">
        <v>119</v>
      </c>
      <c r="G6314" t="s">
        <v>97</v>
      </c>
      <c r="H6314" t="s">
        <v>833</v>
      </c>
      <c r="I6314" s="200">
        <v>1000</v>
      </c>
      <c r="J6314" s="200"/>
      <c r="K6314" s="237">
        <v>70</v>
      </c>
      <c r="L6314" s="237"/>
      <c r="M6314" s="288">
        <v>14.29</v>
      </c>
      <c r="N6314" s="288"/>
      <c r="O6314" s="311">
        <v>1000</v>
      </c>
      <c r="P6314" s="298"/>
      <c r="Q6314" s="299">
        <v>72</v>
      </c>
      <c r="R6314" s="299"/>
      <c r="S6314" s="300">
        <v>13.89</v>
      </c>
      <c r="T6314" s="301"/>
      <c r="U6314" s="246"/>
    </row>
    <row r="6315" spans="1:21" x14ac:dyDescent="0.25">
      <c r="A6315" s="294" t="s">
        <v>13152</v>
      </c>
      <c r="B6315" t="s">
        <v>629</v>
      </c>
      <c r="C6315" t="s">
        <v>630</v>
      </c>
      <c r="D6315" t="s">
        <v>631</v>
      </c>
      <c r="E6315" t="s">
        <v>13153</v>
      </c>
      <c r="F6315" t="s">
        <v>119</v>
      </c>
      <c r="G6315" t="s">
        <v>97</v>
      </c>
      <c r="H6315" t="s">
        <v>1469</v>
      </c>
      <c r="I6315" s="200">
        <v>0</v>
      </c>
      <c r="J6315" s="200"/>
      <c r="K6315" s="237">
        <v>0</v>
      </c>
      <c r="L6315" s="237"/>
      <c r="M6315" s="288">
        <v>0</v>
      </c>
      <c r="N6315" s="288"/>
      <c r="O6315" s="311">
        <v>0</v>
      </c>
      <c r="P6315" s="298"/>
      <c r="Q6315" s="299">
        <v>0</v>
      </c>
      <c r="R6315" s="299"/>
      <c r="S6315" s="300">
        <v>0</v>
      </c>
      <c r="T6315" s="301"/>
      <c r="U6315" s="246"/>
    </row>
    <row r="6316" spans="1:21" x14ac:dyDescent="0.25">
      <c r="A6316" s="294" t="s">
        <v>13154</v>
      </c>
      <c r="B6316" t="s">
        <v>629</v>
      </c>
      <c r="C6316" t="s">
        <v>630</v>
      </c>
      <c r="D6316" t="s">
        <v>631</v>
      </c>
      <c r="E6316" t="s">
        <v>13155</v>
      </c>
      <c r="F6316" t="s">
        <v>119</v>
      </c>
      <c r="G6316" t="s">
        <v>97</v>
      </c>
      <c r="H6316" t="s">
        <v>833</v>
      </c>
      <c r="I6316" s="200">
        <v>600</v>
      </c>
      <c r="J6316" s="200"/>
      <c r="K6316" s="237">
        <v>102</v>
      </c>
      <c r="L6316" s="237"/>
      <c r="M6316" s="288">
        <v>5.88</v>
      </c>
      <c r="N6316" s="288"/>
      <c r="O6316" s="311">
        <v>1000</v>
      </c>
      <c r="P6316" s="298"/>
      <c r="Q6316" s="299">
        <v>100</v>
      </c>
      <c r="R6316" s="299"/>
      <c r="S6316" s="300">
        <v>10</v>
      </c>
      <c r="T6316" s="301"/>
      <c r="U6316" s="246"/>
    </row>
    <row r="6317" spans="1:21" x14ac:dyDescent="0.25">
      <c r="A6317" s="294" t="s">
        <v>13156</v>
      </c>
      <c r="B6317" t="s">
        <v>629</v>
      </c>
      <c r="C6317" t="s">
        <v>630</v>
      </c>
      <c r="D6317" t="s">
        <v>631</v>
      </c>
      <c r="E6317" t="s">
        <v>13157</v>
      </c>
      <c r="F6317" t="s">
        <v>119</v>
      </c>
      <c r="G6317" t="s">
        <v>97</v>
      </c>
      <c r="H6317" t="s">
        <v>833</v>
      </c>
      <c r="I6317" s="200">
        <v>6238</v>
      </c>
      <c r="J6317" s="200"/>
      <c r="K6317" s="237">
        <v>137</v>
      </c>
      <c r="L6317" s="237"/>
      <c r="M6317" s="288">
        <v>45.53</v>
      </c>
      <c r="N6317" s="288"/>
      <c r="O6317" s="311">
        <v>6309</v>
      </c>
      <c r="P6317" s="298"/>
      <c r="Q6317" s="299">
        <v>135</v>
      </c>
      <c r="R6317" s="299"/>
      <c r="S6317" s="300">
        <v>46.73</v>
      </c>
      <c r="T6317" s="301"/>
      <c r="U6317" s="246"/>
    </row>
    <row r="6318" spans="1:21" x14ac:dyDescent="0.25">
      <c r="A6318" s="294" t="s">
        <v>13158</v>
      </c>
      <c r="B6318" t="s">
        <v>629</v>
      </c>
      <c r="C6318" t="s">
        <v>630</v>
      </c>
      <c r="D6318" t="s">
        <v>631</v>
      </c>
      <c r="E6318" t="s">
        <v>13159</v>
      </c>
      <c r="F6318" t="s">
        <v>119</v>
      </c>
      <c r="G6318" t="s">
        <v>97</v>
      </c>
      <c r="H6318" t="s">
        <v>833</v>
      </c>
      <c r="I6318" s="200">
        <v>22971</v>
      </c>
      <c r="J6318" s="200"/>
      <c r="K6318" s="237">
        <v>399</v>
      </c>
      <c r="L6318" s="237"/>
      <c r="M6318" s="288">
        <v>57.57</v>
      </c>
      <c r="N6318" s="288"/>
      <c r="O6318" s="311">
        <v>23621</v>
      </c>
      <c r="P6318" s="298"/>
      <c r="Q6318" s="299">
        <v>404</v>
      </c>
      <c r="R6318" s="299"/>
      <c r="S6318" s="300">
        <v>58.47</v>
      </c>
      <c r="T6318" s="301"/>
      <c r="U6318" s="246"/>
    </row>
    <row r="6319" spans="1:21" x14ac:dyDescent="0.25">
      <c r="A6319" s="294" t="s">
        <v>13160</v>
      </c>
      <c r="B6319" t="s">
        <v>629</v>
      </c>
      <c r="C6319" t="s">
        <v>630</v>
      </c>
      <c r="D6319" t="s">
        <v>631</v>
      </c>
      <c r="E6319" t="s">
        <v>13161</v>
      </c>
      <c r="F6319" t="s">
        <v>119</v>
      </c>
      <c r="G6319" t="s">
        <v>97</v>
      </c>
      <c r="H6319" t="s">
        <v>833</v>
      </c>
      <c r="I6319" s="200">
        <v>79955</v>
      </c>
      <c r="J6319" s="200"/>
      <c r="K6319" s="237">
        <v>987</v>
      </c>
      <c r="L6319" s="237"/>
      <c r="M6319" s="288">
        <v>81.010000000000005</v>
      </c>
      <c r="N6319" s="288"/>
      <c r="O6319" s="311">
        <v>129476</v>
      </c>
      <c r="P6319" s="298"/>
      <c r="Q6319" s="299">
        <v>1000</v>
      </c>
      <c r="R6319" s="299"/>
      <c r="S6319" s="300">
        <v>129.47999999999999</v>
      </c>
      <c r="T6319" s="301"/>
      <c r="U6319" s="246"/>
    </row>
    <row r="6320" spans="1:21" x14ac:dyDescent="0.25">
      <c r="A6320" s="294" t="s">
        <v>13162</v>
      </c>
      <c r="B6320" t="s">
        <v>629</v>
      </c>
      <c r="C6320" t="s">
        <v>630</v>
      </c>
      <c r="D6320" t="s">
        <v>631</v>
      </c>
      <c r="E6320" t="s">
        <v>13163</v>
      </c>
      <c r="F6320" t="s">
        <v>119</v>
      </c>
      <c r="G6320" t="s">
        <v>97</v>
      </c>
      <c r="H6320" t="s">
        <v>833</v>
      </c>
      <c r="I6320" s="200">
        <v>147260</v>
      </c>
      <c r="J6320" s="200"/>
      <c r="K6320" s="237">
        <v>1395</v>
      </c>
      <c r="L6320" s="237"/>
      <c r="M6320" s="288">
        <v>105.56</v>
      </c>
      <c r="N6320" s="288"/>
      <c r="O6320" s="311">
        <v>174804</v>
      </c>
      <c r="P6320" s="298"/>
      <c r="Q6320" s="299">
        <v>1424</v>
      </c>
      <c r="R6320" s="299"/>
      <c r="S6320" s="300">
        <v>122.76</v>
      </c>
      <c r="T6320" s="301"/>
      <c r="U6320" s="246"/>
    </row>
    <row r="6321" spans="1:21" x14ac:dyDescent="0.25">
      <c r="A6321" s="294" t="s">
        <v>13164</v>
      </c>
      <c r="B6321" t="s">
        <v>629</v>
      </c>
      <c r="C6321" t="s">
        <v>630</v>
      </c>
      <c r="D6321" t="s">
        <v>631</v>
      </c>
      <c r="E6321" t="s">
        <v>13165</v>
      </c>
      <c r="F6321" t="s">
        <v>119</v>
      </c>
      <c r="G6321" t="s">
        <v>97</v>
      </c>
      <c r="H6321" t="s">
        <v>833</v>
      </c>
      <c r="I6321" s="200">
        <v>7850</v>
      </c>
      <c r="J6321" s="200"/>
      <c r="K6321" s="237">
        <v>160</v>
      </c>
      <c r="L6321" s="237"/>
      <c r="M6321" s="288">
        <v>49.06</v>
      </c>
      <c r="N6321" s="288"/>
      <c r="O6321" s="311">
        <v>8060</v>
      </c>
      <c r="P6321" s="298"/>
      <c r="Q6321" s="299">
        <v>159</v>
      </c>
      <c r="R6321" s="299"/>
      <c r="S6321" s="300">
        <v>50.69</v>
      </c>
      <c r="T6321" s="301"/>
      <c r="U6321" s="246"/>
    </row>
    <row r="6322" spans="1:21" x14ac:dyDescent="0.25">
      <c r="A6322" s="294" t="s">
        <v>13166</v>
      </c>
      <c r="B6322" t="s">
        <v>629</v>
      </c>
      <c r="C6322" t="s">
        <v>630</v>
      </c>
      <c r="D6322" t="s">
        <v>631</v>
      </c>
      <c r="E6322" t="s">
        <v>4353</v>
      </c>
      <c r="F6322" t="s">
        <v>119</v>
      </c>
      <c r="G6322" t="s">
        <v>97</v>
      </c>
      <c r="H6322" t="s">
        <v>833</v>
      </c>
      <c r="I6322" s="200">
        <v>9070</v>
      </c>
      <c r="J6322" s="200"/>
      <c r="K6322" s="237">
        <v>200</v>
      </c>
      <c r="L6322" s="237"/>
      <c r="M6322" s="288">
        <v>45.35</v>
      </c>
      <c r="N6322" s="288"/>
      <c r="O6322" s="311">
        <v>9657</v>
      </c>
      <c r="P6322" s="298"/>
      <c r="Q6322" s="299">
        <v>203</v>
      </c>
      <c r="R6322" s="299"/>
      <c r="S6322" s="300">
        <v>47.57</v>
      </c>
      <c r="T6322" s="301"/>
      <c r="U6322" s="246"/>
    </row>
    <row r="6323" spans="1:21" x14ac:dyDescent="0.25">
      <c r="A6323" s="294" t="s">
        <v>13167</v>
      </c>
      <c r="B6323" t="s">
        <v>629</v>
      </c>
      <c r="C6323" t="s">
        <v>630</v>
      </c>
      <c r="D6323" t="s">
        <v>631</v>
      </c>
      <c r="E6323" t="s">
        <v>13168</v>
      </c>
      <c r="F6323" t="s">
        <v>119</v>
      </c>
      <c r="G6323" t="s">
        <v>97</v>
      </c>
      <c r="H6323" t="s">
        <v>833</v>
      </c>
      <c r="I6323" s="200">
        <v>2750</v>
      </c>
      <c r="J6323" s="200"/>
      <c r="K6323" s="237">
        <v>111</v>
      </c>
      <c r="L6323" s="237"/>
      <c r="M6323" s="288">
        <v>24.77</v>
      </c>
      <c r="N6323" s="288"/>
      <c r="O6323" s="311">
        <v>3000</v>
      </c>
      <c r="P6323" s="298"/>
      <c r="Q6323" s="299">
        <v>109</v>
      </c>
      <c r="R6323" s="299"/>
      <c r="S6323" s="300">
        <v>27.52</v>
      </c>
      <c r="T6323" s="301"/>
      <c r="U6323" s="246"/>
    </row>
    <row r="6324" spans="1:21" x14ac:dyDescent="0.25">
      <c r="A6324" s="294" t="s">
        <v>13169</v>
      </c>
      <c r="B6324" t="s">
        <v>629</v>
      </c>
      <c r="C6324" t="s">
        <v>630</v>
      </c>
      <c r="D6324" t="s">
        <v>631</v>
      </c>
      <c r="E6324" t="s">
        <v>13170</v>
      </c>
      <c r="F6324" t="s">
        <v>119</v>
      </c>
      <c r="G6324" t="s">
        <v>97</v>
      </c>
      <c r="H6324" t="s">
        <v>833</v>
      </c>
      <c r="I6324" s="200">
        <v>51574</v>
      </c>
      <c r="J6324" s="200"/>
      <c r="K6324" s="237">
        <v>1315</v>
      </c>
      <c r="L6324" s="237"/>
      <c r="M6324" s="288">
        <v>39.22</v>
      </c>
      <c r="N6324" s="288"/>
      <c r="O6324" s="311">
        <v>50225</v>
      </c>
      <c r="P6324" s="298"/>
      <c r="Q6324" s="299">
        <v>1334</v>
      </c>
      <c r="R6324" s="299"/>
      <c r="S6324" s="300">
        <v>37.65</v>
      </c>
      <c r="T6324" s="301"/>
      <c r="U6324" s="246"/>
    </row>
    <row r="6325" spans="1:21" x14ac:dyDescent="0.25">
      <c r="A6325" s="294" t="s">
        <v>13171</v>
      </c>
      <c r="B6325" t="s">
        <v>629</v>
      </c>
      <c r="C6325" t="s">
        <v>630</v>
      </c>
      <c r="D6325" t="s">
        <v>631</v>
      </c>
      <c r="E6325" t="s">
        <v>13172</v>
      </c>
      <c r="F6325" t="s">
        <v>119</v>
      </c>
      <c r="G6325" t="s">
        <v>97</v>
      </c>
      <c r="H6325" t="s">
        <v>833</v>
      </c>
      <c r="I6325" s="200">
        <v>1044</v>
      </c>
      <c r="J6325" s="200"/>
      <c r="K6325" s="237">
        <v>64</v>
      </c>
      <c r="L6325" s="237"/>
      <c r="M6325" s="288">
        <v>16.309999999999999</v>
      </c>
      <c r="N6325" s="288"/>
      <c r="O6325" s="311">
        <v>1578</v>
      </c>
      <c r="P6325" s="298"/>
      <c r="Q6325" s="299">
        <v>65</v>
      </c>
      <c r="R6325" s="299"/>
      <c r="S6325" s="300">
        <v>24.28</v>
      </c>
      <c r="T6325" s="301"/>
      <c r="U6325" s="246"/>
    </row>
    <row r="6326" spans="1:21" x14ac:dyDescent="0.25">
      <c r="A6326" s="294" t="s">
        <v>13173</v>
      </c>
      <c r="B6326" t="s">
        <v>629</v>
      </c>
      <c r="C6326" t="s">
        <v>630</v>
      </c>
      <c r="D6326" t="s">
        <v>631</v>
      </c>
      <c r="E6326" t="s">
        <v>13174</v>
      </c>
      <c r="F6326" t="s">
        <v>119</v>
      </c>
      <c r="G6326" t="s">
        <v>97</v>
      </c>
      <c r="H6326" t="s">
        <v>833</v>
      </c>
      <c r="I6326" s="200">
        <v>4000</v>
      </c>
      <c r="J6326" s="200"/>
      <c r="K6326" s="237">
        <v>132</v>
      </c>
      <c r="L6326" s="237"/>
      <c r="M6326" s="288">
        <v>30.3</v>
      </c>
      <c r="N6326" s="288"/>
      <c r="O6326" s="311">
        <v>4000</v>
      </c>
      <c r="P6326" s="298"/>
      <c r="Q6326" s="299">
        <v>132</v>
      </c>
      <c r="R6326" s="299"/>
      <c r="S6326" s="300">
        <v>30.3</v>
      </c>
      <c r="T6326" s="301"/>
      <c r="U6326" s="246"/>
    </row>
    <row r="6327" spans="1:21" x14ac:dyDescent="0.25">
      <c r="A6327" s="294" t="s">
        <v>13175</v>
      </c>
      <c r="B6327" t="s">
        <v>629</v>
      </c>
      <c r="C6327" t="s">
        <v>630</v>
      </c>
      <c r="D6327" t="s">
        <v>631</v>
      </c>
      <c r="E6327" t="s">
        <v>13176</v>
      </c>
      <c r="F6327" t="s">
        <v>119</v>
      </c>
      <c r="G6327" t="s">
        <v>97</v>
      </c>
      <c r="H6327" t="s">
        <v>833</v>
      </c>
      <c r="I6327" s="200">
        <v>12217</v>
      </c>
      <c r="J6327" s="200"/>
      <c r="K6327" s="237">
        <v>457</v>
      </c>
      <c r="L6327" s="237"/>
      <c r="M6327" s="288">
        <v>26.73</v>
      </c>
      <c r="N6327" s="288"/>
      <c r="O6327" s="311">
        <v>12461</v>
      </c>
      <c r="P6327" s="298"/>
      <c r="Q6327" s="299">
        <v>457</v>
      </c>
      <c r="R6327" s="299"/>
      <c r="S6327" s="300">
        <v>27.27</v>
      </c>
      <c r="T6327" s="301"/>
      <c r="U6327" s="246"/>
    </row>
    <row r="6328" spans="1:21" x14ac:dyDescent="0.25">
      <c r="A6328" s="294" t="s">
        <v>13177</v>
      </c>
      <c r="B6328" t="s">
        <v>629</v>
      </c>
      <c r="C6328" t="s">
        <v>630</v>
      </c>
      <c r="D6328" t="s">
        <v>631</v>
      </c>
      <c r="E6328" t="s">
        <v>13178</v>
      </c>
      <c r="F6328" t="s">
        <v>119</v>
      </c>
      <c r="G6328" t="s">
        <v>97</v>
      </c>
      <c r="H6328" t="s">
        <v>833</v>
      </c>
      <c r="I6328" s="200">
        <v>2410</v>
      </c>
      <c r="J6328" s="200"/>
      <c r="K6328" s="237">
        <v>103</v>
      </c>
      <c r="L6328" s="237"/>
      <c r="M6328" s="288">
        <v>23.4</v>
      </c>
      <c r="N6328" s="288"/>
      <c r="O6328" s="311">
        <v>2526</v>
      </c>
      <c r="P6328" s="298"/>
      <c r="Q6328" s="299">
        <v>108</v>
      </c>
      <c r="R6328" s="299"/>
      <c r="S6328" s="300">
        <v>23.39</v>
      </c>
      <c r="T6328" s="301"/>
      <c r="U6328" s="246"/>
    </row>
    <row r="6329" spans="1:21" x14ac:dyDescent="0.25">
      <c r="A6329" s="294" t="s">
        <v>13179</v>
      </c>
      <c r="B6329" t="s">
        <v>629</v>
      </c>
      <c r="C6329" t="s">
        <v>630</v>
      </c>
      <c r="D6329" t="s">
        <v>631</v>
      </c>
      <c r="E6329" t="s">
        <v>13180</v>
      </c>
      <c r="F6329" t="s">
        <v>119</v>
      </c>
      <c r="G6329" t="s">
        <v>97</v>
      </c>
      <c r="H6329" t="s">
        <v>833</v>
      </c>
      <c r="I6329" s="200">
        <v>161236</v>
      </c>
      <c r="J6329" s="200"/>
      <c r="K6329" s="237">
        <v>1877</v>
      </c>
      <c r="L6329" s="237"/>
      <c r="M6329" s="288">
        <v>85.9</v>
      </c>
      <c r="N6329" s="288"/>
      <c r="O6329" s="311">
        <v>175938</v>
      </c>
      <c r="P6329" s="298"/>
      <c r="Q6329" s="299">
        <v>1964</v>
      </c>
      <c r="R6329" s="299"/>
      <c r="S6329" s="300">
        <v>89.58</v>
      </c>
      <c r="T6329" s="301"/>
      <c r="U6329" s="246"/>
    </row>
    <row r="6330" spans="1:21" x14ac:dyDescent="0.25">
      <c r="A6330" s="294" t="s">
        <v>13181</v>
      </c>
      <c r="B6330" t="s">
        <v>629</v>
      </c>
      <c r="C6330" t="s">
        <v>630</v>
      </c>
      <c r="D6330" t="s">
        <v>631</v>
      </c>
      <c r="E6330" t="s">
        <v>13182</v>
      </c>
      <c r="F6330" t="s">
        <v>119</v>
      </c>
      <c r="G6330" t="s">
        <v>97</v>
      </c>
      <c r="H6330" t="s">
        <v>833</v>
      </c>
      <c r="I6330" s="200">
        <v>26380</v>
      </c>
      <c r="J6330" s="200"/>
      <c r="K6330" s="237">
        <v>385</v>
      </c>
      <c r="L6330" s="237"/>
      <c r="M6330" s="288">
        <v>68.52</v>
      </c>
      <c r="N6330" s="288"/>
      <c r="O6330" s="311">
        <v>26908</v>
      </c>
      <c r="P6330" s="298"/>
      <c r="Q6330" s="299">
        <v>385</v>
      </c>
      <c r="R6330" s="299"/>
      <c r="S6330" s="300">
        <v>69.89</v>
      </c>
      <c r="T6330" s="301"/>
      <c r="U6330" s="246"/>
    </row>
    <row r="6331" spans="1:21" x14ac:dyDescent="0.25">
      <c r="A6331" s="294" t="s">
        <v>13183</v>
      </c>
      <c r="B6331" t="s">
        <v>629</v>
      </c>
      <c r="C6331" t="s">
        <v>630</v>
      </c>
      <c r="D6331" t="s">
        <v>631</v>
      </c>
      <c r="E6331" t="s">
        <v>13184</v>
      </c>
      <c r="F6331" t="s">
        <v>119</v>
      </c>
      <c r="G6331" t="s">
        <v>97</v>
      </c>
      <c r="H6331" t="s">
        <v>833</v>
      </c>
      <c r="I6331" s="200">
        <v>24109</v>
      </c>
      <c r="J6331" s="200"/>
      <c r="K6331" s="237">
        <v>337</v>
      </c>
      <c r="L6331" s="237"/>
      <c r="M6331" s="288">
        <v>71.540000000000006</v>
      </c>
      <c r="N6331" s="288"/>
      <c r="O6331" s="311">
        <v>24810</v>
      </c>
      <c r="P6331" s="298"/>
      <c r="Q6331" s="299">
        <v>340</v>
      </c>
      <c r="R6331" s="299"/>
      <c r="S6331" s="300">
        <v>72.97</v>
      </c>
      <c r="T6331" s="301"/>
      <c r="U6331" s="246"/>
    </row>
    <row r="6332" spans="1:21" x14ac:dyDescent="0.25">
      <c r="A6332" s="294" t="s">
        <v>13185</v>
      </c>
      <c r="B6332" t="s">
        <v>629</v>
      </c>
      <c r="C6332" t="s">
        <v>630</v>
      </c>
      <c r="D6332" t="s">
        <v>631</v>
      </c>
      <c r="E6332" t="s">
        <v>13186</v>
      </c>
      <c r="F6332" t="s">
        <v>119</v>
      </c>
      <c r="G6332" t="s">
        <v>97</v>
      </c>
      <c r="H6332" t="s">
        <v>896</v>
      </c>
      <c r="I6332" s="200">
        <v>0</v>
      </c>
      <c r="J6332" s="200"/>
      <c r="K6332" s="237">
        <v>53</v>
      </c>
      <c r="L6332" s="237"/>
      <c r="M6332" s="288">
        <v>0</v>
      </c>
      <c r="N6332" s="288"/>
      <c r="O6332" s="311">
        <v>0</v>
      </c>
      <c r="P6332" s="298"/>
      <c r="Q6332" s="299">
        <v>54</v>
      </c>
      <c r="R6332" s="299"/>
      <c r="S6332" s="300">
        <v>0</v>
      </c>
      <c r="T6332" s="301"/>
      <c r="U6332" s="246"/>
    </row>
    <row r="6333" spans="1:21" x14ac:dyDescent="0.25">
      <c r="A6333" s="294" t="s">
        <v>13187</v>
      </c>
      <c r="B6333" t="s">
        <v>629</v>
      </c>
      <c r="C6333" t="s">
        <v>630</v>
      </c>
      <c r="D6333" t="s">
        <v>631</v>
      </c>
      <c r="E6333" t="s">
        <v>13188</v>
      </c>
      <c r="F6333" t="s">
        <v>119</v>
      </c>
      <c r="G6333" t="s">
        <v>97</v>
      </c>
      <c r="H6333" t="s">
        <v>833</v>
      </c>
      <c r="I6333" s="200">
        <v>327143</v>
      </c>
      <c r="J6333" s="200"/>
      <c r="K6333" s="237">
        <v>1678</v>
      </c>
      <c r="L6333" s="237"/>
      <c r="M6333" s="288">
        <v>194.96</v>
      </c>
      <c r="N6333" s="288"/>
      <c r="O6333" s="311">
        <v>334947</v>
      </c>
      <c r="P6333" s="298"/>
      <c r="Q6333" s="299">
        <v>1686</v>
      </c>
      <c r="R6333" s="299"/>
      <c r="S6333" s="300">
        <v>198.66</v>
      </c>
      <c r="T6333" s="301"/>
      <c r="U6333" s="246"/>
    </row>
    <row r="6334" spans="1:21" x14ac:dyDescent="0.25">
      <c r="A6334" s="294" t="s">
        <v>13189</v>
      </c>
      <c r="B6334" t="s">
        <v>629</v>
      </c>
      <c r="C6334" t="s">
        <v>630</v>
      </c>
      <c r="D6334" t="s">
        <v>631</v>
      </c>
      <c r="E6334" t="s">
        <v>13190</v>
      </c>
      <c r="F6334" t="s">
        <v>119</v>
      </c>
      <c r="G6334" t="s">
        <v>97</v>
      </c>
      <c r="H6334" t="s">
        <v>1469</v>
      </c>
      <c r="I6334" s="200">
        <v>0</v>
      </c>
      <c r="J6334" s="200"/>
      <c r="K6334" s="237">
        <v>0</v>
      </c>
      <c r="L6334" s="237"/>
      <c r="M6334" s="288">
        <v>0</v>
      </c>
      <c r="N6334" s="288"/>
      <c r="O6334" s="311">
        <v>0</v>
      </c>
      <c r="P6334" s="298"/>
      <c r="Q6334" s="299">
        <v>0</v>
      </c>
      <c r="R6334" s="299"/>
      <c r="S6334" s="300">
        <v>0</v>
      </c>
      <c r="T6334" s="301"/>
      <c r="U6334" s="246"/>
    </row>
    <row r="6335" spans="1:21" x14ac:dyDescent="0.25">
      <c r="A6335" s="294" t="s">
        <v>13191</v>
      </c>
      <c r="B6335" t="s">
        <v>629</v>
      </c>
      <c r="C6335" t="s">
        <v>630</v>
      </c>
      <c r="D6335" t="s">
        <v>631</v>
      </c>
      <c r="E6335" t="s">
        <v>6723</v>
      </c>
      <c r="F6335" t="s">
        <v>119</v>
      </c>
      <c r="G6335" t="s">
        <v>97</v>
      </c>
      <c r="H6335" t="s">
        <v>833</v>
      </c>
      <c r="I6335" s="200">
        <v>24100</v>
      </c>
      <c r="J6335" s="200"/>
      <c r="K6335" s="237">
        <v>844</v>
      </c>
      <c r="L6335" s="237"/>
      <c r="M6335" s="288">
        <v>28.55</v>
      </c>
      <c r="N6335" s="288"/>
      <c r="O6335" s="311">
        <v>25000</v>
      </c>
      <c r="P6335" s="298"/>
      <c r="Q6335" s="299">
        <v>846</v>
      </c>
      <c r="R6335" s="299"/>
      <c r="S6335" s="300">
        <v>29.55</v>
      </c>
      <c r="T6335" s="301"/>
      <c r="U6335" s="246"/>
    </row>
    <row r="6336" spans="1:21" x14ac:dyDescent="0.25">
      <c r="A6336" s="294" t="s">
        <v>13192</v>
      </c>
      <c r="B6336" t="s">
        <v>629</v>
      </c>
      <c r="C6336" t="s">
        <v>630</v>
      </c>
      <c r="D6336" t="s">
        <v>631</v>
      </c>
      <c r="E6336" t="s">
        <v>13193</v>
      </c>
      <c r="F6336" t="s">
        <v>119</v>
      </c>
      <c r="G6336" t="s">
        <v>97</v>
      </c>
      <c r="H6336" t="s">
        <v>833</v>
      </c>
      <c r="I6336" s="200">
        <v>11808</v>
      </c>
      <c r="J6336" s="200"/>
      <c r="K6336" s="237">
        <v>297</v>
      </c>
      <c r="L6336" s="237"/>
      <c r="M6336" s="288">
        <v>39.76</v>
      </c>
      <c r="N6336" s="288"/>
      <c r="O6336" s="311">
        <v>12084</v>
      </c>
      <c r="P6336" s="298"/>
      <c r="Q6336" s="299">
        <v>304</v>
      </c>
      <c r="R6336" s="299"/>
      <c r="S6336" s="300">
        <v>39.75</v>
      </c>
      <c r="T6336" s="301"/>
      <c r="U6336" s="246"/>
    </row>
    <row r="6337" spans="1:21" x14ac:dyDescent="0.25">
      <c r="A6337" s="294" t="s">
        <v>13194</v>
      </c>
      <c r="B6337" t="s">
        <v>629</v>
      </c>
      <c r="C6337" t="s">
        <v>630</v>
      </c>
      <c r="D6337" t="s">
        <v>631</v>
      </c>
      <c r="E6337" t="s">
        <v>13195</v>
      </c>
      <c r="F6337" t="s">
        <v>119</v>
      </c>
      <c r="G6337" t="s">
        <v>97</v>
      </c>
      <c r="H6337" t="s">
        <v>833</v>
      </c>
      <c r="I6337" s="200">
        <v>23400</v>
      </c>
      <c r="J6337" s="200"/>
      <c r="K6337" s="237">
        <v>485</v>
      </c>
      <c r="L6337" s="237"/>
      <c r="M6337" s="288">
        <v>48.25</v>
      </c>
      <c r="N6337" s="288"/>
      <c r="O6337" s="311">
        <v>24515</v>
      </c>
      <c r="P6337" s="298"/>
      <c r="Q6337" s="299">
        <v>489</v>
      </c>
      <c r="R6337" s="299"/>
      <c r="S6337" s="300">
        <v>50.13</v>
      </c>
      <c r="T6337" s="301"/>
      <c r="U6337" s="246"/>
    </row>
    <row r="6338" spans="1:21" x14ac:dyDescent="0.25">
      <c r="A6338" s="294" t="s">
        <v>13196</v>
      </c>
      <c r="B6338" t="s">
        <v>629</v>
      </c>
      <c r="C6338" t="s">
        <v>630</v>
      </c>
      <c r="D6338" t="s">
        <v>631</v>
      </c>
      <c r="E6338" t="s">
        <v>13197</v>
      </c>
      <c r="F6338" t="s">
        <v>119</v>
      </c>
      <c r="G6338" t="s">
        <v>97</v>
      </c>
      <c r="H6338" t="s">
        <v>833</v>
      </c>
      <c r="I6338" s="200">
        <v>3845</v>
      </c>
      <c r="J6338" s="200"/>
      <c r="K6338" s="237">
        <v>156</v>
      </c>
      <c r="L6338" s="237"/>
      <c r="M6338" s="288">
        <v>24.65</v>
      </c>
      <c r="N6338" s="288"/>
      <c r="O6338" s="311">
        <v>3895</v>
      </c>
      <c r="P6338" s="298"/>
      <c r="Q6338" s="299">
        <v>158</v>
      </c>
      <c r="R6338" s="299"/>
      <c r="S6338" s="300">
        <v>24.65</v>
      </c>
      <c r="T6338" s="301"/>
      <c r="U6338" s="246"/>
    </row>
    <row r="6339" spans="1:21" x14ac:dyDescent="0.25">
      <c r="A6339" s="294" t="s">
        <v>13198</v>
      </c>
      <c r="B6339" t="s">
        <v>629</v>
      </c>
      <c r="C6339" t="s">
        <v>630</v>
      </c>
      <c r="D6339" t="s">
        <v>631</v>
      </c>
      <c r="E6339" t="s">
        <v>13199</v>
      </c>
      <c r="F6339" t="s">
        <v>119</v>
      </c>
      <c r="G6339" t="s">
        <v>97</v>
      </c>
      <c r="H6339" t="s">
        <v>833</v>
      </c>
      <c r="I6339" s="200">
        <v>4500</v>
      </c>
      <c r="J6339" s="200"/>
      <c r="K6339" s="237">
        <v>162</v>
      </c>
      <c r="L6339" s="237"/>
      <c r="M6339" s="288">
        <v>27.78</v>
      </c>
      <c r="N6339" s="288"/>
      <c r="O6339" s="311">
        <v>4590</v>
      </c>
      <c r="P6339" s="298"/>
      <c r="Q6339" s="299">
        <v>163</v>
      </c>
      <c r="R6339" s="299"/>
      <c r="S6339" s="300">
        <v>28.16</v>
      </c>
      <c r="T6339" s="301"/>
      <c r="U6339" s="246"/>
    </row>
    <row r="6340" spans="1:21" x14ac:dyDescent="0.25">
      <c r="A6340" s="294" t="s">
        <v>13200</v>
      </c>
      <c r="B6340" t="s">
        <v>629</v>
      </c>
      <c r="C6340" t="s">
        <v>630</v>
      </c>
      <c r="D6340" t="s">
        <v>631</v>
      </c>
      <c r="E6340" t="s">
        <v>13201</v>
      </c>
      <c r="F6340" t="s">
        <v>119</v>
      </c>
      <c r="G6340" t="s">
        <v>97</v>
      </c>
      <c r="H6340" t="s">
        <v>833</v>
      </c>
      <c r="I6340" s="200">
        <v>1000</v>
      </c>
      <c r="J6340" s="200"/>
      <c r="K6340" s="237">
        <v>110</v>
      </c>
      <c r="L6340" s="237"/>
      <c r="M6340" s="288">
        <v>9.09</v>
      </c>
      <c r="N6340" s="288"/>
      <c r="O6340" s="311">
        <v>1030</v>
      </c>
      <c r="P6340" s="298"/>
      <c r="Q6340" s="299">
        <v>110</v>
      </c>
      <c r="R6340" s="299"/>
      <c r="S6340" s="300">
        <v>9.36</v>
      </c>
      <c r="T6340" s="301"/>
      <c r="U6340" s="246"/>
    </row>
    <row r="6341" spans="1:21" x14ac:dyDescent="0.25">
      <c r="A6341" s="294" t="s">
        <v>13202</v>
      </c>
      <c r="B6341" t="s">
        <v>629</v>
      </c>
      <c r="C6341" t="s">
        <v>630</v>
      </c>
      <c r="D6341" t="s">
        <v>631</v>
      </c>
      <c r="E6341" t="s">
        <v>13203</v>
      </c>
      <c r="F6341" t="s">
        <v>119</v>
      </c>
      <c r="G6341" t="s">
        <v>97</v>
      </c>
      <c r="H6341" t="s">
        <v>833</v>
      </c>
      <c r="I6341" s="200">
        <v>6300</v>
      </c>
      <c r="J6341" s="200"/>
      <c r="K6341" s="237">
        <v>244</v>
      </c>
      <c r="L6341" s="237"/>
      <c r="M6341" s="288">
        <v>25.82</v>
      </c>
      <c r="N6341" s="288"/>
      <c r="O6341" s="311">
        <v>6530</v>
      </c>
      <c r="P6341" s="298"/>
      <c r="Q6341" s="299">
        <v>248</v>
      </c>
      <c r="R6341" s="299"/>
      <c r="S6341" s="300">
        <v>26.33</v>
      </c>
      <c r="T6341" s="301"/>
      <c r="U6341" s="246"/>
    </row>
    <row r="6342" spans="1:21" x14ac:dyDescent="0.25">
      <c r="A6342" s="294" t="s">
        <v>13204</v>
      </c>
      <c r="B6342" t="s">
        <v>629</v>
      </c>
      <c r="C6342" t="s">
        <v>630</v>
      </c>
      <c r="D6342" t="s">
        <v>631</v>
      </c>
      <c r="E6342" t="s">
        <v>13205</v>
      </c>
      <c r="F6342" t="s">
        <v>119</v>
      </c>
      <c r="G6342" t="s">
        <v>97</v>
      </c>
      <c r="H6342" t="s">
        <v>896</v>
      </c>
      <c r="I6342" s="200">
        <v>0</v>
      </c>
      <c r="J6342" s="200"/>
      <c r="K6342" s="237">
        <v>18</v>
      </c>
      <c r="L6342" s="237"/>
      <c r="M6342" s="288">
        <v>0</v>
      </c>
      <c r="N6342" s="288"/>
      <c r="O6342" s="311">
        <v>0</v>
      </c>
      <c r="P6342" s="298"/>
      <c r="Q6342" s="299">
        <v>18</v>
      </c>
      <c r="R6342" s="299"/>
      <c r="S6342" s="300">
        <v>0</v>
      </c>
      <c r="T6342" s="301"/>
      <c r="U6342" s="246"/>
    </row>
    <row r="6343" spans="1:21" x14ac:dyDescent="0.25">
      <c r="A6343" s="294" t="s">
        <v>13206</v>
      </c>
      <c r="B6343" t="s">
        <v>629</v>
      </c>
      <c r="C6343" t="s">
        <v>630</v>
      </c>
      <c r="D6343" t="s">
        <v>631</v>
      </c>
      <c r="E6343" t="s">
        <v>13207</v>
      </c>
      <c r="F6343" t="s">
        <v>119</v>
      </c>
      <c r="G6343" t="s">
        <v>97</v>
      </c>
      <c r="H6343" t="s">
        <v>833</v>
      </c>
      <c r="I6343" s="200">
        <v>24045</v>
      </c>
      <c r="J6343" s="200"/>
      <c r="K6343" s="237">
        <v>272</v>
      </c>
      <c r="L6343" s="237"/>
      <c r="M6343" s="288">
        <v>88.4</v>
      </c>
      <c r="N6343" s="288"/>
      <c r="O6343" s="311">
        <v>20298</v>
      </c>
      <c r="P6343" s="298"/>
      <c r="Q6343" s="299">
        <v>285</v>
      </c>
      <c r="R6343" s="299"/>
      <c r="S6343" s="300">
        <v>71.22</v>
      </c>
      <c r="T6343" s="301"/>
      <c r="U6343" s="246"/>
    </row>
    <row r="6344" spans="1:21" x14ac:dyDescent="0.25">
      <c r="A6344" s="294" t="s">
        <v>13208</v>
      </c>
      <c r="B6344" t="s">
        <v>629</v>
      </c>
      <c r="C6344" t="s">
        <v>630</v>
      </c>
      <c r="D6344" t="s">
        <v>631</v>
      </c>
      <c r="E6344" t="s">
        <v>13209</v>
      </c>
      <c r="F6344" t="s">
        <v>119</v>
      </c>
      <c r="G6344" t="s">
        <v>97</v>
      </c>
      <c r="H6344" t="s">
        <v>833</v>
      </c>
      <c r="I6344" s="200">
        <v>6552</v>
      </c>
      <c r="J6344" s="200"/>
      <c r="K6344" s="237">
        <v>140</v>
      </c>
      <c r="L6344" s="237"/>
      <c r="M6344" s="288">
        <v>46.8</v>
      </c>
      <c r="N6344" s="288"/>
      <c r="O6344" s="311">
        <v>6716</v>
      </c>
      <c r="P6344" s="298"/>
      <c r="Q6344" s="299">
        <v>140</v>
      </c>
      <c r="R6344" s="299"/>
      <c r="S6344" s="300">
        <v>47.97</v>
      </c>
      <c r="T6344" s="301"/>
      <c r="U6344" s="246"/>
    </row>
    <row r="6345" spans="1:21" x14ac:dyDescent="0.25">
      <c r="A6345" s="294" t="s">
        <v>13210</v>
      </c>
      <c r="B6345" t="s">
        <v>629</v>
      </c>
      <c r="C6345" t="s">
        <v>630</v>
      </c>
      <c r="D6345" t="s">
        <v>631</v>
      </c>
      <c r="E6345" t="s">
        <v>13211</v>
      </c>
      <c r="F6345" t="s">
        <v>119</v>
      </c>
      <c r="G6345" t="s">
        <v>97</v>
      </c>
      <c r="H6345" t="s">
        <v>833</v>
      </c>
      <c r="I6345" s="200">
        <v>0</v>
      </c>
      <c r="J6345" s="200"/>
      <c r="K6345" s="237">
        <v>23</v>
      </c>
      <c r="L6345" s="237"/>
      <c r="M6345" s="288">
        <v>0</v>
      </c>
      <c r="N6345" s="288"/>
      <c r="O6345" s="311">
        <v>300</v>
      </c>
      <c r="P6345" s="298"/>
      <c r="Q6345" s="299">
        <v>25</v>
      </c>
      <c r="R6345" s="299"/>
      <c r="S6345" s="300">
        <v>12</v>
      </c>
      <c r="T6345" s="301"/>
      <c r="U6345" s="246"/>
    </row>
    <row r="6346" spans="1:21" x14ac:dyDescent="0.25">
      <c r="A6346" s="294" t="s">
        <v>13212</v>
      </c>
      <c r="B6346" t="s">
        <v>629</v>
      </c>
      <c r="C6346" t="s">
        <v>630</v>
      </c>
      <c r="D6346" t="s">
        <v>631</v>
      </c>
      <c r="E6346" t="s">
        <v>13213</v>
      </c>
      <c r="F6346" t="s">
        <v>119</v>
      </c>
      <c r="G6346" t="s">
        <v>97</v>
      </c>
      <c r="H6346" t="s">
        <v>833</v>
      </c>
      <c r="I6346" s="200">
        <v>28000</v>
      </c>
      <c r="J6346" s="200"/>
      <c r="K6346" s="237">
        <v>718</v>
      </c>
      <c r="L6346" s="237"/>
      <c r="M6346" s="288">
        <v>39</v>
      </c>
      <c r="N6346" s="288"/>
      <c r="O6346" s="311">
        <v>41073</v>
      </c>
      <c r="P6346" s="298"/>
      <c r="Q6346" s="299">
        <v>727</v>
      </c>
      <c r="R6346" s="299"/>
      <c r="S6346" s="300">
        <v>56.5</v>
      </c>
      <c r="T6346" s="301"/>
      <c r="U6346" s="246"/>
    </row>
    <row r="6347" spans="1:21" x14ac:dyDescent="0.25">
      <c r="A6347" s="294" t="s">
        <v>13214</v>
      </c>
      <c r="B6347" t="s">
        <v>629</v>
      </c>
      <c r="C6347" t="s">
        <v>630</v>
      </c>
      <c r="D6347" t="s">
        <v>631</v>
      </c>
      <c r="E6347" t="s">
        <v>13215</v>
      </c>
      <c r="F6347" t="s">
        <v>119</v>
      </c>
      <c r="G6347" t="s">
        <v>97</v>
      </c>
      <c r="H6347" t="s">
        <v>833</v>
      </c>
      <c r="I6347" s="200">
        <v>7348</v>
      </c>
      <c r="J6347" s="200"/>
      <c r="K6347" s="237">
        <v>302</v>
      </c>
      <c r="L6347" s="237"/>
      <c r="M6347" s="288">
        <v>24.33</v>
      </c>
      <c r="N6347" s="288"/>
      <c r="O6347" s="311">
        <v>7639</v>
      </c>
      <c r="P6347" s="298"/>
      <c r="Q6347" s="299">
        <v>299</v>
      </c>
      <c r="R6347" s="299"/>
      <c r="S6347" s="300">
        <v>25.55</v>
      </c>
      <c r="T6347" s="301"/>
      <c r="U6347" s="246"/>
    </row>
    <row r="6348" spans="1:21" x14ac:dyDescent="0.25">
      <c r="A6348" s="294" t="s">
        <v>13216</v>
      </c>
      <c r="B6348" t="s">
        <v>629</v>
      </c>
      <c r="C6348" t="s">
        <v>630</v>
      </c>
      <c r="D6348" t="s">
        <v>631</v>
      </c>
      <c r="E6348" t="s">
        <v>13217</v>
      </c>
      <c r="F6348" t="s">
        <v>119</v>
      </c>
      <c r="G6348" t="s">
        <v>97</v>
      </c>
      <c r="H6348" t="s">
        <v>833</v>
      </c>
      <c r="I6348" s="200">
        <v>6422</v>
      </c>
      <c r="J6348" s="200"/>
      <c r="K6348" s="237">
        <v>144</v>
      </c>
      <c r="L6348" s="237"/>
      <c r="M6348" s="288">
        <v>44.6</v>
      </c>
      <c r="N6348" s="288"/>
      <c r="O6348" s="311">
        <v>6550</v>
      </c>
      <c r="P6348" s="298"/>
      <c r="Q6348" s="299">
        <v>141</v>
      </c>
      <c r="R6348" s="299"/>
      <c r="S6348" s="300">
        <v>46.45</v>
      </c>
      <c r="T6348" s="301"/>
      <c r="U6348" s="246"/>
    </row>
    <row r="6349" spans="1:21" x14ac:dyDescent="0.25">
      <c r="A6349" s="294" t="s">
        <v>13218</v>
      </c>
      <c r="B6349" t="s">
        <v>629</v>
      </c>
      <c r="C6349" t="s">
        <v>630</v>
      </c>
      <c r="D6349" t="s">
        <v>631</v>
      </c>
      <c r="E6349" t="s">
        <v>13219</v>
      </c>
      <c r="F6349" t="s">
        <v>119</v>
      </c>
      <c r="G6349" t="s">
        <v>97</v>
      </c>
      <c r="H6349" t="s">
        <v>833</v>
      </c>
      <c r="I6349" s="200">
        <v>5824</v>
      </c>
      <c r="J6349" s="200"/>
      <c r="K6349" s="237">
        <v>268</v>
      </c>
      <c r="L6349" s="237"/>
      <c r="M6349" s="288">
        <v>21.73</v>
      </c>
      <c r="N6349" s="288"/>
      <c r="O6349" s="311">
        <v>5873</v>
      </c>
      <c r="P6349" s="298"/>
      <c r="Q6349" s="299">
        <v>265</v>
      </c>
      <c r="R6349" s="299"/>
      <c r="S6349" s="300">
        <v>22.16</v>
      </c>
      <c r="T6349" s="301"/>
      <c r="U6349" s="246"/>
    </row>
    <row r="6350" spans="1:21" x14ac:dyDescent="0.25">
      <c r="A6350" s="294" t="s">
        <v>13220</v>
      </c>
      <c r="B6350" t="s">
        <v>629</v>
      </c>
      <c r="C6350" t="s">
        <v>630</v>
      </c>
      <c r="D6350" t="s">
        <v>631</v>
      </c>
      <c r="E6350" t="s">
        <v>13221</v>
      </c>
      <c r="F6350" t="s">
        <v>119</v>
      </c>
      <c r="G6350" t="s">
        <v>97</v>
      </c>
      <c r="H6350" t="s">
        <v>833</v>
      </c>
      <c r="I6350" s="200">
        <v>10075</v>
      </c>
      <c r="J6350" s="200"/>
      <c r="K6350" s="237">
        <v>303</v>
      </c>
      <c r="L6350" s="237"/>
      <c r="M6350" s="288">
        <v>33.25</v>
      </c>
      <c r="N6350" s="288"/>
      <c r="O6350" s="311">
        <v>18000</v>
      </c>
      <c r="P6350" s="298"/>
      <c r="Q6350" s="299">
        <v>302</v>
      </c>
      <c r="R6350" s="299"/>
      <c r="S6350" s="300">
        <v>59.6</v>
      </c>
      <c r="T6350" s="301"/>
      <c r="U6350" s="246"/>
    </row>
    <row r="6351" spans="1:21" x14ac:dyDescent="0.25">
      <c r="A6351" s="294" t="s">
        <v>13222</v>
      </c>
      <c r="B6351" t="s">
        <v>629</v>
      </c>
      <c r="C6351" t="s">
        <v>630</v>
      </c>
      <c r="D6351" t="s">
        <v>631</v>
      </c>
      <c r="E6351" t="s">
        <v>13223</v>
      </c>
      <c r="F6351" t="s">
        <v>119</v>
      </c>
      <c r="G6351" t="s">
        <v>97</v>
      </c>
      <c r="H6351" t="s">
        <v>833</v>
      </c>
      <c r="I6351" s="200">
        <v>21754</v>
      </c>
      <c r="J6351" s="200"/>
      <c r="K6351" s="237">
        <v>411</v>
      </c>
      <c r="L6351" s="237"/>
      <c r="M6351" s="288">
        <v>52.93</v>
      </c>
      <c r="N6351" s="288"/>
      <c r="O6351" s="311">
        <v>21701</v>
      </c>
      <c r="P6351" s="298"/>
      <c r="Q6351" s="299">
        <v>410</v>
      </c>
      <c r="R6351" s="299"/>
      <c r="S6351" s="300">
        <v>52.93</v>
      </c>
      <c r="T6351" s="301"/>
      <c r="U6351" s="246"/>
    </row>
    <row r="6352" spans="1:21" x14ac:dyDescent="0.25">
      <c r="A6352" s="294" t="s">
        <v>13224</v>
      </c>
      <c r="B6352" t="s">
        <v>629</v>
      </c>
      <c r="C6352" t="s">
        <v>630</v>
      </c>
      <c r="D6352" t="s">
        <v>631</v>
      </c>
      <c r="E6352" t="s">
        <v>13225</v>
      </c>
      <c r="F6352" t="s">
        <v>119</v>
      </c>
      <c r="G6352" t="s">
        <v>97</v>
      </c>
      <c r="H6352" t="s">
        <v>833</v>
      </c>
      <c r="I6352" s="200">
        <v>21876</v>
      </c>
      <c r="J6352" s="200"/>
      <c r="K6352" s="237">
        <v>384</v>
      </c>
      <c r="L6352" s="237"/>
      <c r="M6352" s="288">
        <v>56.97</v>
      </c>
      <c r="N6352" s="288"/>
      <c r="O6352" s="311">
        <v>23000</v>
      </c>
      <c r="P6352" s="298"/>
      <c r="Q6352" s="299">
        <v>389</v>
      </c>
      <c r="R6352" s="299"/>
      <c r="S6352" s="300">
        <v>59.13</v>
      </c>
      <c r="T6352" s="301"/>
      <c r="U6352" s="246"/>
    </row>
    <row r="6353" spans="1:21" x14ac:dyDescent="0.25">
      <c r="A6353" s="294" t="s">
        <v>13226</v>
      </c>
      <c r="B6353" t="s">
        <v>629</v>
      </c>
      <c r="C6353" t="s">
        <v>630</v>
      </c>
      <c r="D6353" t="s">
        <v>631</v>
      </c>
      <c r="E6353" t="s">
        <v>13227</v>
      </c>
      <c r="F6353" t="s">
        <v>119</v>
      </c>
      <c r="G6353" t="s">
        <v>97</v>
      </c>
      <c r="H6353" t="s">
        <v>833</v>
      </c>
      <c r="I6353" s="200">
        <v>6750</v>
      </c>
      <c r="J6353" s="200"/>
      <c r="K6353" s="237">
        <v>280</v>
      </c>
      <c r="L6353" s="237"/>
      <c r="M6353" s="288">
        <v>24.11</v>
      </c>
      <c r="N6353" s="288"/>
      <c r="O6353" s="311">
        <v>7088</v>
      </c>
      <c r="P6353" s="298"/>
      <c r="Q6353" s="299">
        <v>291</v>
      </c>
      <c r="R6353" s="299"/>
      <c r="S6353" s="300">
        <v>24.36</v>
      </c>
      <c r="T6353" s="301"/>
      <c r="U6353" s="246"/>
    </row>
    <row r="6354" spans="1:21" x14ac:dyDescent="0.25">
      <c r="A6354" s="294" t="s">
        <v>13228</v>
      </c>
      <c r="B6354" t="s">
        <v>629</v>
      </c>
      <c r="C6354" t="s">
        <v>630</v>
      </c>
      <c r="D6354" t="s">
        <v>631</v>
      </c>
      <c r="E6354" t="s">
        <v>13229</v>
      </c>
      <c r="F6354" t="s">
        <v>119</v>
      </c>
      <c r="G6354" t="s">
        <v>97</v>
      </c>
      <c r="H6354" t="s">
        <v>833</v>
      </c>
      <c r="I6354" s="200">
        <v>7426</v>
      </c>
      <c r="J6354" s="200"/>
      <c r="K6354" s="237">
        <v>207</v>
      </c>
      <c r="L6354" s="237"/>
      <c r="M6354" s="288">
        <v>35.869999999999997</v>
      </c>
      <c r="N6354" s="288"/>
      <c r="O6354" s="311">
        <v>9283</v>
      </c>
      <c r="P6354" s="298"/>
      <c r="Q6354" s="299">
        <v>206</v>
      </c>
      <c r="R6354" s="299"/>
      <c r="S6354" s="300">
        <v>45.06</v>
      </c>
      <c r="T6354" s="301"/>
      <c r="U6354" s="246"/>
    </row>
    <row r="6355" spans="1:21" x14ac:dyDescent="0.25">
      <c r="A6355" s="294" t="s">
        <v>13230</v>
      </c>
      <c r="B6355" t="s">
        <v>629</v>
      </c>
      <c r="C6355" t="s">
        <v>630</v>
      </c>
      <c r="D6355" t="s">
        <v>631</v>
      </c>
      <c r="E6355" t="s">
        <v>13231</v>
      </c>
      <c r="F6355" t="s">
        <v>119</v>
      </c>
      <c r="G6355" t="s">
        <v>97</v>
      </c>
      <c r="H6355" t="s">
        <v>896</v>
      </c>
      <c r="I6355" s="200">
        <v>0</v>
      </c>
      <c r="J6355" s="200"/>
      <c r="K6355" s="237">
        <v>39</v>
      </c>
      <c r="L6355" s="237"/>
      <c r="M6355" s="288">
        <v>0</v>
      </c>
      <c r="N6355" s="288"/>
      <c r="O6355" s="311">
        <v>0</v>
      </c>
      <c r="P6355" s="298"/>
      <c r="Q6355" s="299">
        <v>40</v>
      </c>
      <c r="R6355" s="299"/>
      <c r="S6355" s="300">
        <v>0</v>
      </c>
      <c r="T6355" s="301"/>
      <c r="U6355" s="246"/>
    </row>
    <row r="6356" spans="1:21" x14ac:dyDescent="0.25">
      <c r="A6356" s="294" t="s">
        <v>13232</v>
      </c>
      <c r="B6356" t="s">
        <v>629</v>
      </c>
      <c r="C6356" t="s">
        <v>630</v>
      </c>
      <c r="D6356" t="s">
        <v>631</v>
      </c>
      <c r="E6356" t="s">
        <v>13233</v>
      </c>
      <c r="F6356" t="s">
        <v>119</v>
      </c>
      <c r="G6356" t="s">
        <v>97</v>
      </c>
      <c r="H6356" t="s">
        <v>833</v>
      </c>
      <c r="I6356" s="200">
        <v>4107</v>
      </c>
      <c r="J6356" s="200"/>
      <c r="K6356" s="237">
        <v>185</v>
      </c>
      <c r="L6356" s="237"/>
      <c r="M6356" s="288">
        <v>22.2</v>
      </c>
      <c r="N6356" s="288"/>
      <c r="O6356" s="311">
        <v>4196</v>
      </c>
      <c r="P6356" s="298"/>
      <c r="Q6356" s="299">
        <v>189</v>
      </c>
      <c r="R6356" s="299"/>
      <c r="S6356" s="300">
        <v>22.2</v>
      </c>
      <c r="T6356" s="301"/>
      <c r="U6356" s="246"/>
    </row>
    <row r="6357" spans="1:21" x14ac:dyDescent="0.25">
      <c r="A6357" s="294" t="s">
        <v>13234</v>
      </c>
      <c r="B6357" t="s">
        <v>629</v>
      </c>
      <c r="C6357" t="s">
        <v>630</v>
      </c>
      <c r="D6357" t="s">
        <v>631</v>
      </c>
      <c r="E6357" t="s">
        <v>13235</v>
      </c>
      <c r="F6357" t="s">
        <v>119</v>
      </c>
      <c r="G6357" t="s">
        <v>97</v>
      </c>
      <c r="H6357" t="s">
        <v>833</v>
      </c>
      <c r="I6357" s="200">
        <v>9800</v>
      </c>
      <c r="J6357" s="200"/>
      <c r="K6357" s="237">
        <v>217</v>
      </c>
      <c r="L6357" s="237"/>
      <c r="M6357" s="288">
        <v>45.16</v>
      </c>
      <c r="N6357" s="288"/>
      <c r="O6357" s="311">
        <v>10450</v>
      </c>
      <c r="P6357" s="298"/>
      <c r="Q6357" s="299">
        <v>220</v>
      </c>
      <c r="R6357" s="299"/>
      <c r="S6357" s="300">
        <v>47.5</v>
      </c>
      <c r="T6357" s="301"/>
      <c r="U6357" s="246"/>
    </row>
    <row r="6358" spans="1:21" x14ac:dyDescent="0.25">
      <c r="A6358" s="294" t="s">
        <v>13236</v>
      </c>
      <c r="B6358" t="s">
        <v>629</v>
      </c>
      <c r="C6358" t="s">
        <v>630</v>
      </c>
      <c r="D6358" t="s">
        <v>631</v>
      </c>
      <c r="E6358" t="s">
        <v>13237</v>
      </c>
      <c r="F6358" t="s">
        <v>119</v>
      </c>
      <c r="G6358" t="s">
        <v>97</v>
      </c>
      <c r="H6358" t="s">
        <v>833</v>
      </c>
      <c r="I6358" s="200">
        <v>3355</v>
      </c>
      <c r="J6358" s="200"/>
      <c r="K6358" s="237">
        <v>145</v>
      </c>
      <c r="L6358" s="237"/>
      <c r="M6358" s="288">
        <v>23.14</v>
      </c>
      <c r="N6358" s="288"/>
      <c r="O6358" s="311">
        <v>3522</v>
      </c>
      <c r="P6358" s="298"/>
      <c r="Q6358" s="299">
        <v>145</v>
      </c>
      <c r="R6358" s="299"/>
      <c r="S6358" s="300">
        <v>24.29</v>
      </c>
      <c r="T6358" s="301"/>
      <c r="U6358" s="246"/>
    </row>
    <row r="6359" spans="1:21" x14ac:dyDescent="0.25">
      <c r="A6359" s="294" t="s">
        <v>13238</v>
      </c>
      <c r="B6359" t="s">
        <v>629</v>
      </c>
      <c r="C6359" t="s">
        <v>630</v>
      </c>
      <c r="D6359" t="s">
        <v>631</v>
      </c>
      <c r="E6359" t="s">
        <v>13239</v>
      </c>
      <c r="F6359" t="s">
        <v>119</v>
      </c>
      <c r="G6359" t="s">
        <v>97</v>
      </c>
      <c r="H6359" t="s">
        <v>833</v>
      </c>
      <c r="I6359" s="200">
        <v>2600</v>
      </c>
      <c r="J6359" s="200"/>
      <c r="K6359" s="237">
        <v>105</v>
      </c>
      <c r="L6359" s="237"/>
      <c r="M6359" s="288">
        <v>24.76</v>
      </c>
      <c r="N6359" s="288"/>
      <c r="O6359" s="311">
        <v>2800</v>
      </c>
      <c r="P6359" s="298"/>
      <c r="Q6359" s="299">
        <v>105</v>
      </c>
      <c r="R6359" s="299"/>
      <c r="S6359" s="300">
        <v>26.67</v>
      </c>
      <c r="T6359" s="301"/>
      <c r="U6359" s="246"/>
    </row>
    <row r="6360" spans="1:21" x14ac:dyDescent="0.25">
      <c r="A6360" s="294" t="s">
        <v>13240</v>
      </c>
      <c r="B6360" t="s">
        <v>629</v>
      </c>
      <c r="C6360" t="s">
        <v>630</v>
      </c>
      <c r="D6360" t="s">
        <v>631</v>
      </c>
      <c r="E6360" t="s">
        <v>13241</v>
      </c>
      <c r="F6360" t="s">
        <v>119</v>
      </c>
      <c r="G6360" t="s">
        <v>97</v>
      </c>
      <c r="H6360" t="s">
        <v>833</v>
      </c>
      <c r="I6360" s="200">
        <v>67006</v>
      </c>
      <c r="J6360" s="200"/>
      <c r="K6360" s="237">
        <v>318</v>
      </c>
      <c r="L6360" s="237"/>
      <c r="M6360" s="288">
        <v>210.71</v>
      </c>
      <c r="N6360" s="288"/>
      <c r="O6360" s="311">
        <v>47500</v>
      </c>
      <c r="P6360" s="298"/>
      <c r="Q6360" s="299">
        <v>369</v>
      </c>
      <c r="R6360" s="299"/>
      <c r="S6360" s="300">
        <v>128.72999999999999</v>
      </c>
      <c r="T6360" s="301"/>
      <c r="U6360" s="246"/>
    </row>
    <row r="6361" spans="1:21" x14ac:dyDescent="0.25">
      <c r="A6361" s="294" t="s">
        <v>13242</v>
      </c>
      <c r="B6361" t="s">
        <v>629</v>
      </c>
      <c r="C6361" t="s">
        <v>630</v>
      </c>
      <c r="D6361" t="s">
        <v>631</v>
      </c>
      <c r="E6361" t="s">
        <v>13243</v>
      </c>
      <c r="F6361" t="s">
        <v>119</v>
      </c>
      <c r="G6361" t="s">
        <v>97</v>
      </c>
      <c r="H6361" t="s">
        <v>833</v>
      </c>
      <c r="I6361" s="200">
        <v>17000</v>
      </c>
      <c r="J6361" s="200"/>
      <c r="K6361" s="237">
        <v>137</v>
      </c>
      <c r="L6361" s="237"/>
      <c r="M6361" s="288">
        <v>124.09</v>
      </c>
      <c r="N6361" s="288"/>
      <c r="O6361" s="311">
        <v>17510</v>
      </c>
      <c r="P6361" s="298"/>
      <c r="Q6361" s="299">
        <v>138</v>
      </c>
      <c r="R6361" s="299"/>
      <c r="S6361" s="300">
        <v>126.88</v>
      </c>
      <c r="T6361" s="301"/>
      <c r="U6361" s="246"/>
    </row>
    <row r="6362" spans="1:21" x14ac:dyDescent="0.25">
      <c r="A6362" s="294" t="s">
        <v>13244</v>
      </c>
      <c r="B6362" t="s">
        <v>629</v>
      </c>
      <c r="C6362" t="s">
        <v>630</v>
      </c>
      <c r="D6362" t="s">
        <v>631</v>
      </c>
      <c r="E6362" t="s">
        <v>13245</v>
      </c>
      <c r="F6362" t="s">
        <v>119</v>
      </c>
      <c r="G6362" t="s">
        <v>97</v>
      </c>
      <c r="H6362" t="s">
        <v>1469</v>
      </c>
      <c r="I6362" s="200">
        <v>0</v>
      </c>
      <c r="J6362" s="200"/>
      <c r="K6362" s="237">
        <v>0</v>
      </c>
      <c r="L6362" s="237"/>
      <c r="M6362" s="288">
        <v>0</v>
      </c>
      <c r="N6362" s="288"/>
      <c r="O6362" s="311">
        <v>0</v>
      </c>
      <c r="P6362" s="298"/>
      <c r="Q6362" s="299">
        <v>0</v>
      </c>
      <c r="R6362" s="299"/>
      <c r="S6362" s="300">
        <v>0</v>
      </c>
      <c r="T6362" s="301"/>
      <c r="U6362" s="246"/>
    </row>
    <row r="6363" spans="1:21" x14ac:dyDescent="0.25">
      <c r="A6363" s="294" t="s">
        <v>13246</v>
      </c>
      <c r="B6363" t="s">
        <v>629</v>
      </c>
      <c r="C6363" t="s">
        <v>630</v>
      </c>
      <c r="D6363" t="s">
        <v>631</v>
      </c>
      <c r="E6363" t="s">
        <v>13247</v>
      </c>
      <c r="F6363" t="s">
        <v>119</v>
      </c>
      <c r="G6363" t="s">
        <v>97</v>
      </c>
      <c r="H6363" t="s">
        <v>833</v>
      </c>
      <c r="I6363" s="200">
        <v>5000</v>
      </c>
      <c r="J6363" s="200"/>
      <c r="K6363" s="237">
        <v>400</v>
      </c>
      <c r="L6363" s="237"/>
      <c r="M6363" s="288">
        <v>12.5</v>
      </c>
      <c r="N6363" s="288"/>
      <c r="O6363" s="311">
        <v>11000</v>
      </c>
      <c r="P6363" s="298"/>
      <c r="Q6363" s="299">
        <v>399</v>
      </c>
      <c r="R6363" s="299"/>
      <c r="S6363" s="300">
        <v>27.57</v>
      </c>
      <c r="T6363" s="301"/>
      <c r="U6363" s="246"/>
    </row>
    <row r="6364" spans="1:21" x14ac:dyDescent="0.25">
      <c r="A6364" s="294" t="s">
        <v>13248</v>
      </c>
      <c r="B6364" t="s">
        <v>629</v>
      </c>
      <c r="C6364" t="s">
        <v>630</v>
      </c>
      <c r="D6364" t="s">
        <v>631</v>
      </c>
      <c r="E6364" t="s">
        <v>13249</v>
      </c>
      <c r="F6364" t="s">
        <v>119</v>
      </c>
      <c r="G6364" t="s">
        <v>97</v>
      </c>
      <c r="H6364" t="s">
        <v>833</v>
      </c>
      <c r="I6364" s="200">
        <v>3944</v>
      </c>
      <c r="J6364" s="200"/>
      <c r="K6364" s="237">
        <v>191</v>
      </c>
      <c r="L6364" s="237"/>
      <c r="M6364" s="288">
        <v>20.65</v>
      </c>
      <c r="N6364" s="288"/>
      <c r="O6364" s="311">
        <v>4044</v>
      </c>
      <c r="P6364" s="298"/>
      <c r="Q6364" s="299">
        <v>192</v>
      </c>
      <c r="R6364" s="299"/>
      <c r="S6364" s="300">
        <v>21.06</v>
      </c>
      <c r="T6364" s="301"/>
      <c r="U6364" s="246"/>
    </row>
    <row r="6365" spans="1:21" x14ac:dyDescent="0.25">
      <c r="A6365" s="294" t="s">
        <v>13250</v>
      </c>
      <c r="B6365" t="s">
        <v>629</v>
      </c>
      <c r="C6365" t="s">
        <v>630</v>
      </c>
      <c r="D6365" t="s">
        <v>631</v>
      </c>
      <c r="E6365" t="s">
        <v>13251</v>
      </c>
      <c r="F6365" t="s">
        <v>119</v>
      </c>
      <c r="G6365" t="s">
        <v>97</v>
      </c>
      <c r="H6365" t="s">
        <v>833</v>
      </c>
      <c r="I6365" s="200">
        <v>9260</v>
      </c>
      <c r="J6365" s="200"/>
      <c r="K6365" s="237">
        <v>181</v>
      </c>
      <c r="L6365" s="237"/>
      <c r="M6365" s="288">
        <v>51.16</v>
      </c>
      <c r="N6365" s="288"/>
      <c r="O6365" s="311">
        <v>10445</v>
      </c>
      <c r="P6365" s="298"/>
      <c r="Q6365" s="299">
        <v>179</v>
      </c>
      <c r="R6365" s="299"/>
      <c r="S6365" s="300">
        <v>58.35</v>
      </c>
      <c r="T6365" s="301"/>
      <c r="U6365" s="246"/>
    </row>
    <row r="6366" spans="1:21" x14ac:dyDescent="0.25">
      <c r="A6366" s="294" t="s">
        <v>13252</v>
      </c>
      <c r="B6366" t="s">
        <v>629</v>
      </c>
      <c r="C6366" t="s">
        <v>630</v>
      </c>
      <c r="D6366" t="s">
        <v>631</v>
      </c>
      <c r="E6366" t="s">
        <v>13253</v>
      </c>
      <c r="F6366" t="s">
        <v>119</v>
      </c>
      <c r="G6366" t="s">
        <v>97</v>
      </c>
      <c r="H6366" t="s">
        <v>833</v>
      </c>
      <c r="I6366" s="200">
        <v>24348</v>
      </c>
      <c r="J6366" s="200"/>
      <c r="K6366" s="237">
        <v>210</v>
      </c>
      <c r="L6366" s="237"/>
      <c r="M6366" s="288">
        <v>115.94</v>
      </c>
      <c r="N6366" s="288"/>
      <c r="O6366" s="311">
        <v>24761</v>
      </c>
      <c r="P6366" s="298"/>
      <c r="Q6366" s="299">
        <v>211</v>
      </c>
      <c r="R6366" s="299"/>
      <c r="S6366" s="300">
        <v>117.35</v>
      </c>
      <c r="T6366" s="301"/>
      <c r="U6366" s="246"/>
    </row>
    <row r="6367" spans="1:21" x14ac:dyDescent="0.25">
      <c r="A6367" s="294" t="s">
        <v>13254</v>
      </c>
      <c r="B6367" t="s">
        <v>629</v>
      </c>
      <c r="C6367" t="s">
        <v>630</v>
      </c>
      <c r="D6367" t="s">
        <v>631</v>
      </c>
      <c r="E6367" t="s">
        <v>13255</v>
      </c>
      <c r="F6367" t="s">
        <v>119</v>
      </c>
      <c r="G6367" t="s">
        <v>97</v>
      </c>
      <c r="H6367" t="s">
        <v>1469</v>
      </c>
      <c r="I6367" s="200">
        <v>0</v>
      </c>
      <c r="J6367" s="200"/>
      <c r="K6367" s="237">
        <v>0</v>
      </c>
      <c r="L6367" s="237"/>
      <c r="M6367" s="288">
        <v>0</v>
      </c>
      <c r="N6367" s="288"/>
      <c r="O6367" s="311">
        <v>0</v>
      </c>
      <c r="P6367" s="298"/>
      <c r="Q6367" s="299">
        <v>0</v>
      </c>
      <c r="R6367" s="299"/>
      <c r="S6367" s="300">
        <v>0</v>
      </c>
      <c r="T6367" s="301"/>
      <c r="U6367" s="246"/>
    </row>
    <row r="6368" spans="1:21" x14ac:dyDescent="0.25">
      <c r="A6368" s="294" t="s">
        <v>13256</v>
      </c>
      <c r="B6368" t="s">
        <v>629</v>
      </c>
      <c r="C6368" t="s">
        <v>630</v>
      </c>
      <c r="D6368" t="s">
        <v>631</v>
      </c>
      <c r="E6368" t="s">
        <v>13257</v>
      </c>
      <c r="F6368" t="s">
        <v>119</v>
      </c>
      <c r="G6368" t="s">
        <v>97</v>
      </c>
      <c r="H6368" t="s">
        <v>833</v>
      </c>
      <c r="I6368" s="200">
        <v>8611</v>
      </c>
      <c r="J6368" s="200"/>
      <c r="K6368" s="237">
        <v>222</v>
      </c>
      <c r="L6368" s="237"/>
      <c r="M6368" s="288">
        <v>38.79</v>
      </c>
      <c r="N6368" s="288"/>
      <c r="O6368" s="311">
        <v>8740</v>
      </c>
      <c r="P6368" s="298"/>
      <c r="Q6368" s="299">
        <v>227</v>
      </c>
      <c r="R6368" s="299"/>
      <c r="S6368" s="300">
        <v>38.5</v>
      </c>
      <c r="T6368" s="301"/>
      <c r="U6368" s="246"/>
    </row>
    <row r="6369" spans="1:21" x14ac:dyDescent="0.25">
      <c r="A6369" s="294" t="s">
        <v>13258</v>
      </c>
      <c r="B6369" t="s">
        <v>629</v>
      </c>
      <c r="C6369" t="s">
        <v>630</v>
      </c>
      <c r="D6369" t="s">
        <v>631</v>
      </c>
      <c r="E6369" t="s">
        <v>11222</v>
      </c>
      <c r="F6369" t="s">
        <v>119</v>
      </c>
      <c r="G6369" t="s">
        <v>97</v>
      </c>
      <c r="H6369" t="s">
        <v>833</v>
      </c>
      <c r="I6369" s="200">
        <v>492565</v>
      </c>
      <c r="J6369" s="200"/>
      <c r="K6369" s="237">
        <v>5572</v>
      </c>
      <c r="L6369" s="237"/>
      <c r="M6369" s="288">
        <v>88.4</v>
      </c>
      <c r="N6369" s="288"/>
      <c r="O6369" s="311">
        <v>536838</v>
      </c>
      <c r="P6369" s="298"/>
      <c r="Q6369" s="299">
        <v>5839</v>
      </c>
      <c r="R6369" s="299"/>
      <c r="S6369" s="300">
        <v>91.94</v>
      </c>
      <c r="T6369" s="301"/>
      <c r="U6369" s="246"/>
    </row>
    <row r="6370" spans="1:21" x14ac:dyDescent="0.25">
      <c r="A6370" s="294" t="s">
        <v>13259</v>
      </c>
      <c r="B6370" t="s">
        <v>629</v>
      </c>
      <c r="C6370" t="s">
        <v>630</v>
      </c>
      <c r="D6370" t="s">
        <v>631</v>
      </c>
      <c r="E6370" t="s">
        <v>13260</v>
      </c>
      <c r="F6370" t="s">
        <v>119</v>
      </c>
      <c r="G6370" t="s">
        <v>97</v>
      </c>
      <c r="H6370" t="s">
        <v>1469</v>
      </c>
      <c r="I6370" s="200">
        <v>0</v>
      </c>
      <c r="J6370" s="200"/>
      <c r="K6370" s="237">
        <v>0</v>
      </c>
      <c r="L6370" s="237"/>
      <c r="M6370" s="288">
        <v>0</v>
      </c>
      <c r="N6370" s="288"/>
      <c r="O6370" s="311">
        <v>0</v>
      </c>
      <c r="P6370" s="298"/>
      <c r="Q6370" s="299">
        <v>0</v>
      </c>
      <c r="R6370" s="299"/>
      <c r="S6370" s="300">
        <v>0</v>
      </c>
      <c r="T6370" s="301"/>
      <c r="U6370" s="246"/>
    </row>
    <row r="6371" spans="1:21" x14ac:dyDescent="0.25">
      <c r="A6371" s="294" t="s">
        <v>13261</v>
      </c>
      <c r="B6371" t="s">
        <v>800</v>
      </c>
      <c r="C6371" t="s">
        <v>801</v>
      </c>
      <c r="D6371" t="s">
        <v>802</v>
      </c>
      <c r="E6371" t="s">
        <v>13262</v>
      </c>
      <c r="F6371" t="s">
        <v>124</v>
      </c>
      <c r="G6371" t="s">
        <v>140</v>
      </c>
      <c r="H6371" t="s">
        <v>833</v>
      </c>
      <c r="I6371" s="200">
        <v>3419</v>
      </c>
      <c r="J6371" s="200"/>
      <c r="K6371" s="237">
        <v>338.6</v>
      </c>
      <c r="L6371" s="237"/>
      <c r="M6371" s="288">
        <v>10.1</v>
      </c>
      <c r="N6371" s="288"/>
      <c r="O6371" s="311">
        <v>4306</v>
      </c>
      <c r="P6371" s="298"/>
      <c r="Q6371" s="299">
        <v>340.7</v>
      </c>
      <c r="R6371" s="299"/>
      <c r="S6371" s="300">
        <v>12.64</v>
      </c>
      <c r="T6371" s="301"/>
      <c r="U6371" s="246"/>
    </row>
    <row r="6372" spans="1:21" x14ac:dyDescent="0.25">
      <c r="A6372" s="294" t="s">
        <v>13263</v>
      </c>
      <c r="B6372" t="s">
        <v>800</v>
      </c>
      <c r="C6372" t="s">
        <v>801</v>
      </c>
      <c r="D6372" t="s">
        <v>802</v>
      </c>
      <c r="E6372" t="s">
        <v>13264</v>
      </c>
      <c r="F6372" t="s">
        <v>124</v>
      </c>
      <c r="G6372" t="s">
        <v>140</v>
      </c>
      <c r="H6372" t="s">
        <v>833</v>
      </c>
      <c r="I6372" s="200">
        <v>2572</v>
      </c>
      <c r="J6372" s="200"/>
      <c r="K6372" s="237">
        <v>207.6</v>
      </c>
      <c r="L6372" s="237"/>
      <c r="M6372" s="288">
        <v>12.39</v>
      </c>
      <c r="N6372" s="288"/>
      <c r="O6372" s="311">
        <v>9184</v>
      </c>
      <c r="P6372" s="298"/>
      <c r="Q6372" s="299">
        <v>208.5</v>
      </c>
      <c r="R6372" s="299"/>
      <c r="S6372" s="300">
        <v>44.05</v>
      </c>
      <c r="T6372" s="301"/>
      <c r="U6372" s="246"/>
    </row>
    <row r="6373" spans="1:21" x14ac:dyDescent="0.25">
      <c r="A6373" s="294" t="s">
        <v>13265</v>
      </c>
      <c r="B6373" t="s">
        <v>800</v>
      </c>
      <c r="C6373" t="s">
        <v>801</v>
      </c>
      <c r="D6373" t="s">
        <v>802</v>
      </c>
      <c r="E6373" t="s">
        <v>13266</v>
      </c>
      <c r="F6373" t="s">
        <v>124</v>
      </c>
      <c r="G6373" t="s">
        <v>140</v>
      </c>
      <c r="H6373" t="s">
        <v>833</v>
      </c>
      <c r="I6373" s="200">
        <v>2264</v>
      </c>
      <c r="J6373" s="200"/>
      <c r="K6373" s="237">
        <v>92.4</v>
      </c>
      <c r="L6373" s="237"/>
      <c r="M6373" s="288">
        <v>24.5</v>
      </c>
      <c r="N6373" s="288"/>
      <c r="O6373" s="311">
        <v>2372</v>
      </c>
      <c r="P6373" s="298"/>
      <c r="Q6373" s="299">
        <v>93.6</v>
      </c>
      <c r="R6373" s="299"/>
      <c r="S6373" s="300">
        <v>25.34</v>
      </c>
      <c r="T6373" s="301"/>
      <c r="U6373" s="246"/>
    </row>
    <row r="6374" spans="1:21" x14ac:dyDescent="0.25">
      <c r="A6374" s="294" t="s">
        <v>13267</v>
      </c>
      <c r="B6374" t="s">
        <v>800</v>
      </c>
      <c r="C6374" t="s">
        <v>801</v>
      </c>
      <c r="D6374" t="s">
        <v>802</v>
      </c>
      <c r="E6374" t="s">
        <v>13268</v>
      </c>
      <c r="F6374" t="s">
        <v>124</v>
      </c>
      <c r="G6374" t="s">
        <v>140</v>
      </c>
      <c r="H6374" t="s">
        <v>833</v>
      </c>
      <c r="I6374" s="200">
        <v>29883</v>
      </c>
      <c r="J6374" s="200"/>
      <c r="K6374" s="237">
        <v>1274.2</v>
      </c>
      <c r="L6374" s="237"/>
      <c r="M6374" s="288">
        <v>23.45</v>
      </c>
      <c r="N6374" s="288"/>
      <c r="O6374" s="311">
        <v>33912</v>
      </c>
      <c r="P6374" s="298"/>
      <c r="Q6374" s="299">
        <v>1281.5</v>
      </c>
      <c r="R6374" s="299"/>
      <c r="S6374" s="300">
        <v>26.46</v>
      </c>
      <c r="T6374" s="301"/>
      <c r="U6374" s="246"/>
    </row>
    <row r="6375" spans="1:21" x14ac:dyDescent="0.25">
      <c r="A6375" s="294" t="s">
        <v>13269</v>
      </c>
      <c r="B6375" t="s">
        <v>800</v>
      </c>
      <c r="C6375" t="s">
        <v>801</v>
      </c>
      <c r="D6375" t="s">
        <v>802</v>
      </c>
      <c r="E6375" t="s">
        <v>13270</v>
      </c>
      <c r="F6375" t="s">
        <v>124</v>
      </c>
      <c r="G6375" t="s">
        <v>140</v>
      </c>
      <c r="H6375" t="s">
        <v>833</v>
      </c>
      <c r="I6375" s="200">
        <v>11031</v>
      </c>
      <c r="J6375" s="200"/>
      <c r="K6375" s="237">
        <v>2066.8000000000002</v>
      </c>
      <c r="L6375" s="237"/>
      <c r="M6375" s="288">
        <v>5.34</v>
      </c>
      <c r="N6375" s="288"/>
      <c r="O6375" s="311">
        <v>11049</v>
      </c>
      <c r="P6375" s="298"/>
      <c r="Q6375" s="299">
        <v>2060.1999999999998</v>
      </c>
      <c r="R6375" s="299"/>
      <c r="S6375" s="300">
        <v>5.36</v>
      </c>
      <c r="T6375" s="301"/>
      <c r="U6375" s="246"/>
    </row>
    <row r="6376" spans="1:21" x14ac:dyDescent="0.25">
      <c r="A6376" s="294" t="s">
        <v>13271</v>
      </c>
      <c r="B6376" t="s">
        <v>800</v>
      </c>
      <c r="C6376" t="s">
        <v>801</v>
      </c>
      <c r="D6376" t="s">
        <v>802</v>
      </c>
      <c r="E6376" t="s">
        <v>13272</v>
      </c>
      <c r="F6376" t="s">
        <v>124</v>
      </c>
      <c r="G6376" t="s">
        <v>140</v>
      </c>
      <c r="H6376" t="s">
        <v>833</v>
      </c>
      <c r="I6376" s="200">
        <v>32983</v>
      </c>
      <c r="J6376" s="200"/>
      <c r="K6376" s="237">
        <v>1704.4</v>
      </c>
      <c r="L6376" s="237"/>
      <c r="M6376" s="288">
        <v>19.350000000000001</v>
      </c>
      <c r="N6376" s="288"/>
      <c r="O6376" s="311">
        <v>34377</v>
      </c>
      <c r="P6376" s="298"/>
      <c r="Q6376" s="299">
        <v>1714.1</v>
      </c>
      <c r="R6376" s="299"/>
      <c r="S6376" s="300">
        <v>20.059999999999999</v>
      </c>
      <c r="T6376" s="301"/>
      <c r="U6376" s="246"/>
    </row>
    <row r="6377" spans="1:21" x14ac:dyDescent="0.25">
      <c r="A6377" s="294" t="s">
        <v>13273</v>
      </c>
      <c r="B6377" t="s">
        <v>800</v>
      </c>
      <c r="C6377" t="s">
        <v>801</v>
      </c>
      <c r="D6377" t="s">
        <v>802</v>
      </c>
      <c r="E6377" t="s">
        <v>13274</v>
      </c>
      <c r="F6377" t="s">
        <v>124</v>
      </c>
      <c r="G6377" t="s">
        <v>140</v>
      </c>
      <c r="H6377" t="s">
        <v>833</v>
      </c>
      <c r="I6377" s="200">
        <v>4753</v>
      </c>
      <c r="J6377" s="200"/>
      <c r="K6377" s="237">
        <v>140.5</v>
      </c>
      <c r="L6377" s="237"/>
      <c r="M6377" s="288">
        <v>33.83</v>
      </c>
      <c r="N6377" s="288"/>
      <c r="O6377" s="311">
        <v>4801</v>
      </c>
      <c r="P6377" s="298"/>
      <c r="Q6377" s="299">
        <v>137.69999999999999</v>
      </c>
      <c r="R6377" s="299"/>
      <c r="S6377" s="300">
        <v>34.869999999999997</v>
      </c>
      <c r="T6377" s="301"/>
      <c r="U6377" s="246"/>
    </row>
    <row r="6378" spans="1:21" x14ac:dyDescent="0.25">
      <c r="A6378" s="294" t="s">
        <v>13275</v>
      </c>
      <c r="B6378" t="s">
        <v>800</v>
      </c>
      <c r="C6378" t="s">
        <v>801</v>
      </c>
      <c r="D6378" t="s">
        <v>802</v>
      </c>
      <c r="E6378" t="s">
        <v>13276</v>
      </c>
      <c r="F6378" t="s">
        <v>124</v>
      </c>
      <c r="G6378" t="s">
        <v>140</v>
      </c>
      <c r="H6378" t="s">
        <v>833</v>
      </c>
      <c r="I6378" s="200">
        <v>18991</v>
      </c>
      <c r="J6378" s="200"/>
      <c r="K6378" s="237">
        <v>1362.4</v>
      </c>
      <c r="L6378" s="237"/>
      <c r="M6378" s="288">
        <v>13.94</v>
      </c>
      <c r="N6378" s="288"/>
      <c r="O6378" s="311">
        <v>20890</v>
      </c>
      <c r="P6378" s="298"/>
      <c r="Q6378" s="299">
        <v>1350.6</v>
      </c>
      <c r="R6378" s="299"/>
      <c r="S6378" s="300">
        <v>15.47</v>
      </c>
      <c r="T6378" s="301"/>
      <c r="U6378" s="246"/>
    </row>
    <row r="6379" spans="1:21" x14ac:dyDescent="0.25">
      <c r="A6379" s="294" t="s">
        <v>13277</v>
      </c>
      <c r="B6379" t="s">
        <v>800</v>
      </c>
      <c r="C6379" t="s">
        <v>801</v>
      </c>
      <c r="D6379" t="s">
        <v>802</v>
      </c>
      <c r="E6379" t="s">
        <v>13278</v>
      </c>
      <c r="F6379" t="s">
        <v>124</v>
      </c>
      <c r="G6379" t="s">
        <v>140</v>
      </c>
      <c r="H6379" t="s">
        <v>833</v>
      </c>
      <c r="I6379" s="200">
        <v>18002</v>
      </c>
      <c r="J6379" s="200"/>
      <c r="K6379" s="237">
        <v>431.8</v>
      </c>
      <c r="L6379" s="237"/>
      <c r="M6379" s="288">
        <v>41.69</v>
      </c>
      <c r="N6379" s="288"/>
      <c r="O6379" s="311">
        <v>21731</v>
      </c>
      <c r="P6379" s="298"/>
      <c r="Q6379" s="299">
        <v>434</v>
      </c>
      <c r="R6379" s="299"/>
      <c r="S6379" s="300">
        <v>50.07</v>
      </c>
      <c r="T6379" s="301"/>
      <c r="U6379" s="246"/>
    </row>
    <row r="6380" spans="1:21" x14ac:dyDescent="0.25">
      <c r="A6380" s="294" t="s">
        <v>13279</v>
      </c>
      <c r="B6380" t="s">
        <v>800</v>
      </c>
      <c r="C6380" t="s">
        <v>801</v>
      </c>
      <c r="D6380" t="s">
        <v>802</v>
      </c>
      <c r="E6380" t="s">
        <v>13280</v>
      </c>
      <c r="F6380" t="s">
        <v>124</v>
      </c>
      <c r="G6380" t="s">
        <v>140</v>
      </c>
      <c r="H6380" t="s">
        <v>833</v>
      </c>
      <c r="I6380" s="200">
        <v>11921</v>
      </c>
      <c r="J6380" s="200"/>
      <c r="K6380" s="237">
        <v>492.5</v>
      </c>
      <c r="L6380" s="237"/>
      <c r="M6380" s="288">
        <v>24.21</v>
      </c>
      <c r="N6380" s="288"/>
      <c r="O6380" s="311">
        <v>11975</v>
      </c>
      <c r="P6380" s="298"/>
      <c r="Q6380" s="299">
        <v>497.6</v>
      </c>
      <c r="R6380" s="299"/>
      <c r="S6380" s="300">
        <v>24.07</v>
      </c>
      <c r="T6380" s="301"/>
      <c r="U6380" s="246"/>
    </row>
    <row r="6381" spans="1:21" x14ac:dyDescent="0.25">
      <c r="A6381" s="294" t="s">
        <v>13281</v>
      </c>
      <c r="B6381" t="s">
        <v>800</v>
      </c>
      <c r="C6381" t="s">
        <v>801</v>
      </c>
      <c r="D6381" t="s">
        <v>802</v>
      </c>
      <c r="E6381" t="s">
        <v>13282</v>
      </c>
      <c r="F6381" t="s">
        <v>124</v>
      </c>
      <c r="G6381" t="s">
        <v>140</v>
      </c>
      <c r="H6381" t="s">
        <v>833</v>
      </c>
      <c r="I6381" s="200">
        <v>33000</v>
      </c>
      <c r="J6381" s="200"/>
      <c r="K6381" s="237">
        <v>1060.5999999999999</v>
      </c>
      <c r="L6381" s="237"/>
      <c r="M6381" s="288">
        <v>31.11</v>
      </c>
      <c r="N6381" s="288"/>
      <c r="O6381" s="311">
        <v>34753</v>
      </c>
      <c r="P6381" s="298"/>
      <c r="Q6381" s="299">
        <v>990.6</v>
      </c>
      <c r="R6381" s="299"/>
      <c r="S6381" s="300">
        <v>35.08</v>
      </c>
      <c r="T6381" s="301"/>
      <c r="U6381" s="246"/>
    </row>
    <row r="6382" spans="1:21" x14ac:dyDescent="0.25">
      <c r="A6382" s="294" t="s">
        <v>13283</v>
      </c>
      <c r="B6382" t="s">
        <v>800</v>
      </c>
      <c r="C6382" t="s">
        <v>801</v>
      </c>
      <c r="D6382" t="s">
        <v>802</v>
      </c>
      <c r="E6382" t="s">
        <v>13284</v>
      </c>
      <c r="F6382" t="s">
        <v>124</v>
      </c>
      <c r="G6382" t="s">
        <v>140</v>
      </c>
      <c r="H6382" t="s">
        <v>833</v>
      </c>
      <c r="I6382" s="200">
        <v>120309</v>
      </c>
      <c r="J6382" s="200"/>
      <c r="K6382" s="237">
        <v>3235.9</v>
      </c>
      <c r="L6382" s="237"/>
      <c r="M6382" s="288">
        <v>37.18</v>
      </c>
      <c r="N6382" s="288"/>
      <c r="O6382" s="311">
        <v>122895</v>
      </c>
      <c r="P6382" s="298"/>
      <c r="Q6382" s="299">
        <v>3244.7</v>
      </c>
      <c r="R6382" s="299"/>
      <c r="S6382" s="300">
        <v>37.880000000000003</v>
      </c>
      <c r="T6382" s="301"/>
      <c r="U6382" s="246"/>
    </row>
    <row r="6383" spans="1:21" x14ac:dyDescent="0.25">
      <c r="A6383" s="294" t="s">
        <v>13285</v>
      </c>
      <c r="B6383" t="s">
        <v>800</v>
      </c>
      <c r="C6383" t="s">
        <v>801</v>
      </c>
      <c r="D6383" t="s">
        <v>802</v>
      </c>
      <c r="E6383" t="s">
        <v>13286</v>
      </c>
      <c r="F6383" t="s">
        <v>124</v>
      </c>
      <c r="G6383" t="s">
        <v>140</v>
      </c>
      <c r="H6383" t="s">
        <v>833</v>
      </c>
      <c r="I6383" s="200">
        <v>15294</v>
      </c>
      <c r="J6383" s="200"/>
      <c r="K6383" s="237">
        <v>356.8</v>
      </c>
      <c r="L6383" s="237"/>
      <c r="M6383" s="288">
        <v>42.86</v>
      </c>
      <c r="N6383" s="288"/>
      <c r="O6383" s="311">
        <v>16370</v>
      </c>
      <c r="P6383" s="298"/>
      <c r="Q6383" s="299">
        <v>356.9</v>
      </c>
      <c r="R6383" s="299"/>
      <c r="S6383" s="300">
        <v>45.87</v>
      </c>
      <c r="T6383" s="301"/>
      <c r="U6383" s="246"/>
    </row>
    <row r="6384" spans="1:21" x14ac:dyDescent="0.25">
      <c r="A6384" s="294" t="s">
        <v>13287</v>
      </c>
      <c r="B6384" t="s">
        <v>800</v>
      </c>
      <c r="C6384" t="s">
        <v>801</v>
      </c>
      <c r="D6384" t="s">
        <v>802</v>
      </c>
      <c r="E6384" t="s">
        <v>13288</v>
      </c>
      <c r="F6384" t="s">
        <v>124</v>
      </c>
      <c r="G6384" t="s">
        <v>140</v>
      </c>
      <c r="H6384" t="s">
        <v>833</v>
      </c>
      <c r="I6384" s="200">
        <v>3573</v>
      </c>
      <c r="J6384" s="200"/>
      <c r="K6384" s="237">
        <v>116.1</v>
      </c>
      <c r="L6384" s="237"/>
      <c r="M6384" s="288">
        <v>30.78</v>
      </c>
      <c r="N6384" s="288"/>
      <c r="O6384" s="311">
        <v>3588</v>
      </c>
      <c r="P6384" s="298"/>
      <c r="Q6384" s="299">
        <v>117.2</v>
      </c>
      <c r="R6384" s="299"/>
      <c r="S6384" s="300">
        <v>30.61</v>
      </c>
      <c r="T6384" s="301"/>
      <c r="U6384" s="246"/>
    </row>
    <row r="6385" spans="1:21" x14ac:dyDescent="0.25">
      <c r="A6385" s="294" t="s">
        <v>13289</v>
      </c>
      <c r="B6385" t="s">
        <v>800</v>
      </c>
      <c r="C6385" t="s">
        <v>801</v>
      </c>
      <c r="D6385" t="s">
        <v>802</v>
      </c>
      <c r="E6385" t="s">
        <v>13290</v>
      </c>
      <c r="F6385" t="s">
        <v>124</v>
      </c>
      <c r="G6385" t="s">
        <v>140</v>
      </c>
      <c r="H6385" t="s">
        <v>833</v>
      </c>
      <c r="I6385" s="200">
        <v>20776</v>
      </c>
      <c r="J6385" s="200"/>
      <c r="K6385" s="237">
        <v>837.5</v>
      </c>
      <c r="L6385" s="237"/>
      <c r="M6385" s="288">
        <v>24.81</v>
      </c>
      <c r="N6385" s="288"/>
      <c r="O6385" s="311">
        <v>20767</v>
      </c>
      <c r="P6385" s="298"/>
      <c r="Q6385" s="299">
        <v>838.9</v>
      </c>
      <c r="R6385" s="299"/>
      <c r="S6385" s="300">
        <v>24.76</v>
      </c>
      <c r="T6385" s="301"/>
      <c r="U6385" s="246"/>
    </row>
    <row r="6386" spans="1:21" x14ac:dyDescent="0.25">
      <c r="A6386" s="294" t="s">
        <v>13291</v>
      </c>
      <c r="B6386" t="s">
        <v>800</v>
      </c>
      <c r="C6386" t="s">
        <v>801</v>
      </c>
      <c r="D6386" t="s">
        <v>802</v>
      </c>
      <c r="E6386" t="s">
        <v>13292</v>
      </c>
      <c r="F6386" t="s">
        <v>124</v>
      </c>
      <c r="G6386" t="s">
        <v>140</v>
      </c>
      <c r="H6386" t="s">
        <v>833</v>
      </c>
      <c r="I6386" s="200">
        <v>1764</v>
      </c>
      <c r="J6386" s="200"/>
      <c r="K6386" s="237">
        <v>87.2</v>
      </c>
      <c r="L6386" s="237"/>
      <c r="M6386" s="288">
        <v>20.23</v>
      </c>
      <c r="N6386" s="288"/>
      <c r="O6386" s="311">
        <v>1764</v>
      </c>
      <c r="P6386" s="298"/>
      <c r="Q6386" s="299">
        <v>91.8</v>
      </c>
      <c r="R6386" s="299"/>
      <c r="S6386" s="300">
        <v>19.22</v>
      </c>
      <c r="T6386" s="301"/>
      <c r="U6386" s="246"/>
    </row>
    <row r="6387" spans="1:21" x14ac:dyDescent="0.25">
      <c r="A6387" s="294" t="s">
        <v>13293</v>
      </c>
      <c r="B6387" t="s">
        <v>800</v>
      </c>
      <c r="C6387" t="s">
        <v>801</v>
      </c>
      <c r="D6387" t="s">
        <v>802</v>
      </c>
      <c r="E6387" t="s">
        <v>2899</v>
      </c>
      <c r="F6387" t="s">
        <v>124</v>
      </c>
      <c r="G6387" t="s">
        <v>140</v>
      </c>
      <c r="H6387" t="s">
        <v>833</v>
      </c>
      <c r="I6387" s="200">
        <v>114109</v>
      </c>
      <c r="J6387" s="200"/>
      <c r="K6387" s="237">
        <v>3601.7</v>
      </c>
      <c r="L6387" s="237"/>
      <c r="M6387" s="288">
        <v>31.68</v>
      </c>
      <c r="N6387" s="288"/>
      <c r="O6387" s="311">
        <v>126384</v>
      </c>
      <c r="P6387" s="298"/>
      <c r="Q6387" s="299">
        <v>3544.4</v>
      </c>
      <c r="R6387" s="299"/>
      <c r="S6387" s="300">
        <v>35.659999999999997</v>
      </c>
      <c r="T6387" s="301"/>
      <c r="U6387" s="246"/>
    </row>
    <row r="6388" spans="1:21" x14ac:dyDescent="0.25">
      <c r="A6388" s="294" t="s">
        <v>13294</v>
      </c>
      <c r="B6388" t="s">
        <v>800</v>
      </c>
      <c r="C6388" t="s">
        <v>801</v>
      </c>
      <c r="D6388" t="s">
        <v>802</v>
      </c>
      <c r="E6388" t="s">
        <v>12088</v>
      </c>
      <c r="F6388" t="s">
        <v>124</v>
      </c>
      <c r="G6388" t="s">
        <v>140</v>
      </c>
      <c r="H6388" t="s">
        <v>833</v>
      </c>
      <c r="I6388" s="200">
        <v>1766</v>
      </c>
      <c r="J6388" s="200"/>
      <c r="K6388" s="237">
        <v>95.4</v>
      </c>
      <c r="L6388" s="237"/>
      <c r="M6388" s="288">
        <v>18.510000000000002</v>
      </c>
      <c r="N6388" s="288"/>
      <c r="O6388" s="311">
        <v>1783</v>
      </c>
      <c r="P6388" s="298"/>
      <c r="Q6388" s="299">
        <v>97.1</v>
      </c>
      <c r="R6388" s="299"/>
      <c r="S6388" s="300">
        <v>18.36</v>
      </c>
      <c r="T6388" s="301"/>
      <c r="U6388" s="246"/>
    </row>
    <row r="6389" spans="1:21" x14ac:dyDescent="0.25">
      <c r="A6389" s="294" t="s">
        <v>13295</v>
      </c>
      <c r="B6389" t="s">
        <v>800</v>
      </c>
      <c r="C6389" t="s">
        <v>801</v>
      </c>
      <c r="D6389" t="s">
        <v>802</v>
      </c>
      <c r="E6389" t="s">
        <v>3841</v>
      </c>
      <c r="F6389" t="s">
        <v>124</v>
      </c>
      <c r="G6389" t="s">
        <v>140</v>
      </c>
      <c r="H6389" t="s">
        <v>833</v>
      </c>
      <c r="I6389" s="200">
        <v>2444</v>
      </c>
      <c r="J6389" s="200"/>
      <c r="K6389" s="237">
        <v>210.1</v>
      </c>
      <c r="L6389" s="237"/>
      <c r="M6389" s="288">
        <v>11.63</v>
      </c>
      <c r="N6389" s="288"/>
      <c r="O6389" s="311">
        <v>2428</v>
      </c>
      <c r="P6389" s="298"/>
      <c r="Q6389" s="299">
        <v>208.8</v>
      </c>
      <c r="R6389" s="299"/>
      <c r="S6389" s="300">
        <v>11.63</v>
      </c>
      <c r="T6389" s="301"/>
      <c r="U6389" s="246"/>
    </row>
    <row r="6390" spans="1:21" x14ac:dyDescent="0.25">
      <c r="A6390" s="294" t="s">
        <v>13296</v>
      </c>
      <c r="B6390" t="s">
        <v>800</v>
      </c>
      <c r="C6390" t="s">
        <v>801</v>
      </c>
      <c r="D6390" t="s">
        <v>802</v>
      </c>
      <c r="E6390" t="s">
        <v>13297</v>
      </c>
      <c r="F6390" t="s">
        <v>124</v>
      </c>
      <c r="G6390" t="s">
        <v>140</v>
      </c>
      <c r="H6390" t="s">
        <v>833</v>
      </c>
      <c r="I6390" s="200">
        <v>4229</v>
      </c>
      <c r="J6390" s="200"/>
      <c r="K6390" s="237">
        <v>229.5</v>
      </c>
      <c r="L6390" s="237"/>
      <c r="M6390" s="288">
        <v>18.43</v>
      </c>
      <c r="N6390" s="288"/>
      <c r="O6390" s="311">
        <v>4700</v>
      </c>
      <c r="P6390" s="298"/>
      <c r="Q6390" s="299">
        <v>229.7</v>
      </c>
      <c r="R6390" s="299"/>
      <c r="S6390" s="300">
        <v>20.46</v>
      </c>
      <c r="T6390" s="301"/>
      <c r="U6390" s="246"/>
    </row>
    <row r="6391" spans="1:21" x14ac:dyDescent="0.25">
      <c r="A6391" s="294" t="s">
        <v>13298</v>
      </c>
      <c r="B6391" t="s">
        <v>800</v>
      </c>
      <c r="C6391" t="s">
        <v>801</v>
      </c>
      <c r="D6391" t="s">
        <v>802</v>
      </c>
      <c r="E6391" t="s">
        <v>13299</v>
      </c>
      <c r="F6391" t="s">
        <v>124</v>
      </c>
      <c r="G6391" t="s">
        <v>140</v>
      </c>
      <c r="H6391" t="s">
        <v>833</v>
      </c>
      <c r="I6391" s="200">
        <v>21428</v>
      </c>
      <c r="J6391" s="200"/>
      <c r="K6391" s="237">
        <v>884.2</v>
      </c>
      <c r="L6391" s="237"/>
      <c r="M6391" s="288">
        <v>24.23</v>
      </c>
      <c r="N6391" s="288"/>
      <c r="O6391" s="311">
        <v>21440</v>
      </c>
      <c r="P6391" s="298"/>
      <c r="Q6391" s="299">
        <v>874.5</v>
      </c>
      <c r="R6391" s="299"/>
      <c r="S6391" s="300">
        <v>24.52</v>
      </c>
      <c r="T6391" s="301"/>
      <c r="U6391" s="246"/>
    </row>
    <row r="6392" spans="1:21" x14ac:dyDescent="0.25">
      <c r="A6392" s="294" t="s">
        <v>13300</v>
      </c>
      <c r="B6392" t="s">
        <v>800</v>
      </c>
      <c r="C6392" t="s">
        <v>801</v>
      </c>
      <c r="D6392" t="s">
        <v>802</v>
      </c>
      <c r="E6392" t="s">
        <v>13301</v>
      </c>
      <c r="F6392" t="s">
        <v>124</v>
      </c>
      <c r="G6392" t="s">
        <v>140</v>
      </c>
      <c r="H6392" t="s">
        <v>833</v>
      </c>
      <c r="I6392" s="200">
        <v>21831</v>
      </c>
      <c r="J6392" s="200"/>
      <c r="K6392" s="237">
        <v>762.3</v>
      </c>
      <c r="L6392" s="237"/>
      <c r="M6392" s="288">
        <v>28.64</v>
      </c>
      <c r="N6392" s="288"/>
      <c r="O6392" s="311">
        <v>23099</v>
      </c>
      <c r="P6392" s="298"/>
      <c r="Q6392" s="299">
        <v>772.7</v>
      </c>
      <c r="R6392" s="299"/>
      <c r="S6392" s="300">
        <v>29.89</v>
      </c>
      <c r="T6392" s="301"/>
      <c r="U6392" s="246"/>
    </row>
    <row r="6393" spans="1:21" x14ac:dyDescent="0.25">
      <c r="A6393" s="294" t="s">
        <v>13302</v>
      </c>
      <c r="B6393" t="s">
        <v>800</v>
      </c>
      <c r="C6393" t="s">
        <v>801</v>
      </c>
      <c r="D6393" t="s">
        <v>802</v>
      </c>
      <c r="E6393" t="s">
        <v>13303</v>
      </c>
      <c r="F6393" t="s">
        <v>124</v>
      </c>
      <c r="G6393" t="s">
        <v>140</v>
      </c>
      <c r="H6393" t="s">
        <v>833</v>
      </c>
      <c r="I6393" s="200">
        <v>13207</v>
      </c>
      <c r="J6393" s="200"/>
      <c r="K6393" s="237">
        <v>1312.4</v>
      </c>
      <c r="L6393" s="237"/>
      <c r="M6393" s="288">
        <v>10.06</v>
      </c>
      <c r="N6393" s="288"/>
      <c r="O6393" s="311">
        <v>13249</v>
      </c>
      <c r="P6393" s="298"/>
      <c r="Q6393" s="299">
        <v>1314.8</v>
      </c>
      <c r="R6393" s="299"/>
      <c r="S6393" s="300">
        <v>10.08</v>
      </c>
      <c r="T6393" s="301"/>
      <c r="U6393" s="246"/>
    </row>
    <row r="6394" spans="1:21" x14ac:dyDescent="0.25">
      <c r="A6394" s="294" t="s">
        <v>13304</v>
      </c>
      <c r="B6394" t="s">
        <v>800</v>
      </c>
      <c r="C6394" t="s">
        <v>801</v>
      </c>
      <c r="D6394" t="s">
        <v>802</v>
      </c>
      <c r="E6394" t="s">
        <v>9364</v>
      </c>
      <c r="F6394" t="s">
        <v>124</v>
      </c>
      <c r="G6394" t="s">
        <v>140</v>
      </c>
      <c r="H6394" t="s">
        <v>833</v>
      </c>
      <c r="I6394" s="200">
        <v>41622</v>
      </c>
      <c r="J6394" s="200"/>
      <c r="K6394" s="237">
        <v>2287.3000000000002</v>
      </c>
      <c r="L6394" s="237"/>
      <c r="M6394" s="288">
        <v>18.2</v>
      </c>
      <c r="N6394" s="288"/>
      <c r="O6394" s="311">
        <v>41724</v>
      </c>
      <c r="P6394" s="298"/>
      <c r="Q6394" s="299">
        <v>2300.4</v>
      </c>
      <c r="R6394" s="299"/>
      <c r="S6394" s="300">
        <v>18.14</v>
      </c>
      <c r="T6394" s="301"/>
      <c r="U6394" s="246"/>
    </row>
    <row r="6395" spans="1:21" x14ac:dyDescent="0.25">
      <c r="A6395" s="294" t="s">
        <v>13305</v>
      </c>
      <c r="B6395" t="s">
        <v>800</v>
      </c>
      <c r="C6395" t="s">
        <v>801</v>
      </c>
      <c r="D6395" t="s">
        <v>802</v>
      </c>
      <c r="E6395" t="s">
        <v>13306</v>
      </c>
      <c r="F6395" t="s">
        <v>124</v>
      </c>
      <c r="G6395" t="s">
        <v>140</v>
      </c>
      <c r="H6395" t="s">
        <v>833</v>
      </c>
      <c r="I6395" s="200">
        <v>10588</v>
      </c>
      <c r="J6395" s="200"/>
      <c r="K6395" s="237">
        <v>460.8</v>
      </c>
      <c r="L6395" s="237"/>
      <c r="M6395" s="288">
        <v>22.98</v>
      </c>
      <c r="N6395" s="288"/>
      <c r="O6395" s="311">
        <v>10732</v>
      </c>
      <c r="P6395" s="298"/>
      <c r="Q6395" s="299">
        <v>465</v>
      </c>
      <c r="R6395" s="299"/>
      <c r="S6395" s="300">
        <v>23.08</v>
      </c>
      <c r="T6395" s="301"/>
      <c r="U6395" s="246"/>
    </row>
    <row r="6396" spans="1:21" x14ac:dyDescent="0.25">
      <c r="A6396" s="294" t="s">
        <v>13307</v>
      </c>
      <c r="B6396" t="s">
        <v>800</v>
      </c>
      <c r="C6396" t="s">
        <v>801</v>
      </c>
      <c r="D6396" t="s">
        <v>802</v>
      </c>
      <c r="E6396" t="s">
        <v>3862</v>
      </c>
      <c r="F6396" t="s">
        <v>124</v>
      </c>
      <c r="G6396" t="s">
        <v>140</v>
      </c>
      <c r="H6396" t="s">
        <v>833</v>
      </c>
      <c r="I6396" s="200">
        <v>17019</v>
      </c>
      <c r="J6396" s="200"/>
      <c r="K6396" s="237">
        <v>572.1</v>
      </c>
      <c r="L6396" s="237"/>
      <c r="M6396" s="288">
        <v>29.75</v>
      </c>
      <c r="N6396" s="288"/>
      <c r="O6396" s="311">
        <v>19042</v>
      </c>
      <c r="P6396" s="298"/>
      <c r="Q6396" s="299">
        <v>567.29999999999995</v>
      </c>
      <c r="R6396" s="299"/>
      <c r="S6396" s="300">
        <v>33.57</v>
      </c>
      <c r="T6396" s="301"/>
      <c r="U6396" s="246"/>
    </row>
    <row r="6397" spans="1:21" x14ac:dyDescent="0.25">
      <c r="A6397" s="294" t="s">
        <v>13308</v>
      </c>
      <c r="B6397" t="s">
        <v>800</v>
      </c>
      <c r="C6397" t="s">
        <v>801</v>
      </c>
      <c r="D6397" t="s">
        <v>802</v>
      </c>
      <c r="E6397" t="s">
        <v>13309</v>
      </c>
      <c r="F6397" t="s">
        <v>124</v>
      </c>
      <c r="G6397" t="s">
        <v>140</v>
      </c>
      <c r="H6397" t="s">
        <v>833</v>
      </c>
      <c r="I6397" s="200">
        <v>7397</v>
      </c>
      <c r="J6397" s="200"/>
      <c r="K6397" s="237">
        <v>531.20000000000005</v>
      </c>
      <c r="L6397" s="237"/>
      <c r="M6397" s="288">
        <v>13.93</v>
      </c>
      <c r="N6397" s="288"/>
      <c r="O6397" s="311">
        <v>7621</v>
      </c>
      <c r="P6397" s="298"/>
      <c r="Q6397" s="299">
        <v>539.70000000000005</v>
      </c>
      <c r="R6397" s="299"/>
      <c r="S6397" s="300">
        <v>14.12</v>
      </c>
      <c r="T6397" s="301"/>
      <c r="U6397" s="246"/>
    </row>
    <row r="6398" spans="1:21" x14ac:dyDescent="0.25">
      <c r="A6398" s="294" t="s">
        <v>13310</v>
      </c>
      <c r="B6398" t="s">
        <v>800</v>
      </c>
      <c r="C6398" t="s">
        <v>801</v>
      </c>
      <c r="D6398" t="s">
        <v>802</v>
      </c>
      <c r="E6398" t="s">
        <v>13311</v>
      </c>
      <c r="F6398" t="s">
        <v>124</v>
      </c>
      <c r="G6398" t="s">
        <v>140</v>
      </c>
      <c r="H6398" t="s">
        <v>833</v>
      </c>
      <c r="I6398" s="200">
        <v>49991</v>
      </c>
      <c r="J6398" s="200"/>
      <c r="K6398" s="237">
        <v>2077.3000000000002</v>
      </c>
      <c r="L6398" s="237"/>
      <c r="M6398" s="288">
        <v>24.07</v>
      </c>
      <c r="N6398" s="288"/>
      <c r="O6398" s="311">
        <v>50108</v>
      </c>
      <c r="P6398" s="298"/>
      <c r="Q6398" s="299">
        <v>2087.3000000000002</v>
      </c>
      <c r="R6398" s="299"/>
      <c r="S6398" s="300">
        <v>24.01</v>
      </c>
      <c r="T6398" s="301"/>
      <c r="U6398" s="246"/>
    </row>
    <row r="6399" spans="1:21" x14ac:dyDescent="0.25">
      <c r="A6399" s="294" t="s">
        <v>13312</v>
      </c>
      <c r="B6399" t="s">
        <v>800</v>
      </c>
      <c r="C6399" t="s">
        <v>801</v>
      </c>
      <c r="D6399" t="s">
        <v>802</v>
      </c>
      <c r="E6399" t="s">
        <v>13313</v>
      </c>
      <c r="F6399" t="s">
        <v>124</v>
      </c>
      <c r="G6399" t="s">
        <v>140</v>
      </c>
      <c r="H6399" t="s">
        <v>833</v>
      </c>
      <c r="I6399" s="200">
        <v>21994</v>
      </c>
      <c r="J6399" s="200"/>
      <c r="K6399" s="237">
        <v>904.6</v>
      </c>
      <c r="L6399" s="237"/>
      <c r="M6399" s="288">
        <v>24.31</v>
      </c>
      <c r="N6399" s="288"/>
      <c r="O6399" s="311">
        <v>24541</v>
      </c>
      <c r="P6399" s="298"/>
      <c r="Q6399" s="299">
        <v>911</v>
      </c>
      <c r="R6399" s="299"/>
      <c r="S6399" s="300">
        <v>26.94</v>
      </c>
      <c r="T6399" s="301"/>
      <c r="U6399" s="246"/>
    </row>
    <row r="6400" spans="1:21" x14ac:dyDescent="0.25">
      <c r="A6400" s="294" t="s">
        <v>13314</v>
      </c>
      <c r="B6400" t="s">
        <v>800</v>
      </c>
      <c r="C6400" t="s">
        <v>801</v>
      </c>
      <c r="D6400" t="s">
        <v>802</v>
      </c>
      <c r="E6400" t="s">
        <v>13315</v>
      </c>
      <c r="F6400" t="s">
        <v>124</v>
      </c>
      <c r="G6400" t="s">
        <v>140</v>
      </c>
      <c r="H6400" t="s">
        <v>833</v>
      </c>
      <c r="I6400" s="200">
        <v>39219</v>
      </c>
      <c r="J6400" s="200"/>
      <c r="K6400" s="237">
        <v>858</v>
      </c>
      <c r="L6400" s="237"/>
      <c r="M6400" s="288">
        <v>45.71</v>
      </c>
      <c r="N6400" s="288"/>
      <c r="O6400" s="311">
        <v>39191</v>
      </c>
      <c r="P6400" s="298"/>
      <c r="Q6400" s="299">
        <v>858.5</v>
      </c>
      <c r="R6400" s="299"/>
      <c r="S6400" s="300">
        <v>45.65</v>
      </c>
      <c r="T6400" s="301"/>
      <c r="U6400" s="246"/>
    </row>
    <row r="6401" spans="1:21" x14ac:dyDescent="0.25">
      <c r="A6401" s="294" t="s">
        <v>13316</v>
      </c>
      <c r="B6401" t="s">
        <v>800</v>
      </c>
      <c r="C6401" t="s">
        <v>801</v>
      </c>
      <c r="D6401" t="s">
        <v>802</v>
      </c>
      <c r="E6401" t="s">
        <v>8917</v>
      </c>
      <c r="F6401" t="s">
        <v>124</v>
      </c>
      <c r="G6401" t="s">
        <v>140</v>
      </c>
      <c r="H6401" t="s">
        <v>833</v>
      </c>
      <c r="I6401" s="200">
        <v>54583</v>
      </c>
      <c r="J6401" s="200"/>
      <c r="K6401" s="237">
        <v>1378.6</v>
      </c>
      <c r="L6401" s="237"/>
      <c r="M6401" s="288">
        <v>39.590000000000003</v>
      </c>
      <c r="N6401" s="288"/>
      <c r="O6401" s="311">
        <v>58386</v>
      </c>
      <c r="P6401" s="298"/>
      <c r="Q6401" s="299">
        <v>1377.8</v>
      </c>
      <c r="R6401" s="299"/>
      <c r="S6401" s="300">
        <v>42.38</v>
      </c>
      <c r="T6401" s="301"/>
      <c r="U6401" s="246"/>
    </row>
    <row r="6402" spans="1:21" x14ac:dyDescent="0.25">
      <c r="A6402" s="294" t="s">
        <v>13317</v>
      </c>
      <c r="B6402" t="s">
        <v>268</v>
      </c>
      <c r="C6402" t="s">
        <v>269</v>
      </c>
      <c r="D6402" t="s">
        <v>270</v>
      </c>
      <c r="E6402" t="s">
        <v>13318</v>
      </c>
      <c r="F6402" t="s">
        <v>124</v>
      </c>
      <c r="G6402" t="s">
        <v>97</v>
      </c>
      <c r="H6402" t="s">
        <v>896</v>
      </c>
      <c r="I6402" s="200">
        <v>0</v>
      </c>
      <c r="J6402" s="200"/>
      <c r="K6402" s="237">
        <v>93.28</v>
      </c>
      <c r="L6402" s="237"/>
      <c r="M6402" s="288">
        <v>0</v>
      </c>
      <c r="N6402" s="288"/>
      <c r="O6402" s="311">
        <v>0</v>
      </c>
      <c r="P6402" s="298"/>
      <c r="Q6402" s="299">
        <v>95.62</v>
      </c>
      <c r="R6402" s="299"/>
      <c r="S6402" s="300">
        <v>0</v>
      </c>
      <c r="T6402" s="301"/>
      <c r="U6402" s="246"/>
    </row>
    <row r="6403" spans="1:21" x14ac:dyDescent="0.25">
      <c r="A6403" s="294" t="s">
        <v>13319</v>
      </c>
      <c r="B6403" t="s">
        <v>268</v>
      </c>
      <c r="C6403" t="s">
        <v>269</v>
      </c>
      <c r="D6403" t="s">
        <v>270</v>
      </c>
      <c r="E6403" t="s">
        <v>13320</v>
      </c>
      <c r="F6403" t="s">
        <v>124</v>
      </c>
      <c r="G6403" t="s">
        <v>97</v>
      </c>
      <c r="H6403" t="s">
        <v>896</v>
      </c>
      <c r="I6403" s="200">
        <v>0</v>
      </c>
      <c r="J6403" s="200"/>
      <c r="K6403" s="237">
        <v>104.62</v>
      </c>
      <c r="L6403" s="237"/>
      <c r="M6403" s="288">
        <v>0</v>
      </c>
      <c r="N6403" s="288"/>
      <c r="O6403" s="311">
        <v>0</v>
      </c>
      <c r="P6403" s="298"/>
      <c r="Q6403" s="299">
        <v>106.66</v>
      </c>
      <c r="R6403" s="299"/>
      <c r="S6403" s="300">
        <v>0</v>
      </c>
      <c r="T6403" s="301"/>
      <c r="U6403" s="246"/>
    </row>
    <row r="6404" spans="1:21" x14ac:dyDescent="0.25">
      <c r="A6404" s="294" t="s">
        <v>13321</v>
      </c>
      <c r="B6404" t="s">
        <v>268</v>
      </c>
      <c r="C6404" t="s">
        <v>269</v>
      </c>
      <c r="D6404" t="s">
        <v>270</v>
      </c>
      <c r="E6404" t="s">
        <v>13322</v>
      </c>
      <c r="F6404" t="s">
        <v>124</v>
      </c>
      <c r="G6404" t="s">
        <v>97</v>
      </c>
      <c r="H6404" t="s">
        <v>896</v>
      </c>
      <c r="I6404" s="200">
        <v>0</v>
      </c>
      <c r="J6404" s="200"/>
      <c r="K6404" s="237">
        <v>38.97</v>
      </c>
      <c r="L6404" s="237"/>
      <c r="M6404" s="288">
        <v>0</v>
      </c>
      <c r="N6404" s="288"/>
      <c r="O6404" s="311">
        <v>0</v>
      </c>
      <c r="P6404" s="298"/>
      <c r="Q6404" s="299">
        <v>40.090000000000003</v>
      </c>
      <c r="R6404" s="299"/>
      <c r="S6404" s="300">
        <v>0</v>
      </c>
      <c r="T6404" s="301"/>
      <c r="U6404" s="246"/>
    </row>
    <row r="6405" spans="1:21" x14ac:dyDescent="0.25">
      <c r="A6405" s="294" t="s">
        <v>13323</v>
      </c>
      <c r="B6405" t="s">
        <v>268</v>
      </c>
      <c r="C6405" t="s">
        <v>269</v>
      </c>
      <c r="D6405" t="s">
        <v>270</v>
      </c>
      <c r="E6405" t="s">
        <v>13324</v>
      </c>
      <c r="F6405" t="s">
        <v>124</v>
      </c>
      <c r="G6405" t="s">
        <v>97</v>
      </c>
      <c r="H6405" t="s">
        <v>833</v>
      </c>
      <c r="I6405" s="200">
        <v>12500</v>
      </c>
      <c r="J6405" s="200"/>
      <c r="K6405" s="237">
        <v>244.2</v>
      </c>
      <c r="L6405" s="237"/>
      <c r="M6405" s="288">
        <v>51.19</v>
      </c>
      <c r="N6405" s="288"/>
      <c r="O6405" s="311">
        <v>12500</v>
      </c>
      <c r="P6405" s="298"/>
      <c r="Q6405" s="299">
        <v>244.76</v>
      </c>
      <c r="R6405" s="299"/>
      <c r="S6405" s="300">
        <v>51.07</v>
      </c>
      <c r="T6405" s="301"/>
      <c r="U6405" s="246"/>
    </row>
    <row r="6406" spans="1:21" x14ac:dyDescent="0.25">
      <c r="A6406" s="294" t="s">
        <v>13325</v>
      </c>
      <c r="B6406" t="s">
        <v>268</v>
      </c>
      <c r="C6406" t="s">
        <v>269</v>
      </c>
      <c r="D6406" t="s">
        <v>270</v>
      </c>
      <c r="E6406" t="s">
        <v>13326</v>
      </c>
      <c r="F6406" t="s">
        <v>124</v>
      </c>
      <c r="G6406" t="s">
        <v>97</v>
      </c>
      <c r="H6406" t="s">
        <v>896</v>
      </c>
      <c r="I6406" s="200">
        <v>0</v>
      </c>
      <c r="J6406" s="200"/>
      <c r="K6406" s="237">
        <v>27.35</v>
      </c>
      <c r="L6406" s="237"/>
      <c r="M6406" s="288">
        <v>0</v>
      </c>
      <c r="N6406" s="288"/>
      <c r="O6406" s="311">
        <v>0</v>
      </c>
      <c r="P6406" s="298"/>
      <c r="Q6406" s="299">
        <v>28.29</v>
      </c>
      <c r="R6406" s="299"/>
      <c r="S6406" s="300">
        <v>0</v>
      </c>
      <c r="T6406" s="301"/>
      <c r="U6406" s="246"/>
    </row>
    <row r="6407" spans="1:21" x14ac:dyDescent="0.25">
      <c r="A6407" s="294" t="s">
        <v>13327</v>
      </c>
      <c r="B6407" t="s">
        <v>268</v>
      </c>
      <c r="C6407" t="s">
        <v>269</v>
      </c>
      <c r="D6407" t="s">
        <v>270</v>
      </c>
      <c r="E6407" t="s">
        <v>13328</v>
      </c>
      <c r="F6407" t="s">
        <v>124</v>
      </c>
      <c r="G6407" t="s">
        <v>97</v>
      </c>
      <c r="H6407" t="s">
        <v>896</v>
      </c>
      <c r="I6407" s="200">
        <v>0</v>
      </c>
      <c r="J6407" s="200"/>
      <c r="K6407" s="237">
        <v>31.16</v>
      </c>
      <c r="L6407" s="237"/>
      <c r="M6407" s="288">
        <v>0</v>
      </c>
      <c r="N6407" s="288"/>
      <c r="O6407" s="311">
        <v>0</v>
      </c>
      <c r="P6407" s="298"/>
      <c r="Q6407" s="299">
        <v>32.380000000000003</v>
      </c>
      <c r="R6407" s="299"/>
      <c r="S6407" s="300">
        <v>0</v>
      </c>
      <c r="T6407" s="301"/>
      <c r="U6407" s="246"/>
    </row>
    <row r="6408" spans="1:21" x14ac:dyDescent="0.25">
      <c r="A6408" s="294" t="s">
        <v>13329</v>
      </c>
      <c r="B6408" t="s">
        <v>268</v>
      </c>
      <c r="C6408" t="s">
        <v>269</v>
      </c>
      <c r="D6408" t="s">
        <v>270</v>
      </c>
      <c r="E6408" t="s">
        <v>13330</v>
      </c>
      <c r="F6408" t="s">
        <v>124</v>
      </c>
      <c r="G6408" t="s">
        <v>97</v>
      </c>
      <c r="H6408" t="s">
        <v>896</v>
      </c>
      <c r="I6408" s="200">
        <v>0</v>
      </c>
      <c r="J6408" s="200"/>
      <c r="K6408" s="237">
        <v>68.98</v>
      </c>
      <c r="L6408" s="237"/>
      <c r="M6408" s="288">
        <v>0</v>
      </c>
      <c r="N6408" s="288"/>
      <c r="O6408" s="311">
        <v>0</v>
      </c>
      <c r="P6408" s="298"/>
      <c r="Q6408" s="299">
        <v>66.47</v>
      </c>
      <c r="R6408" s="299"/>
      <c r="S6408" s="300">
        <v>0</v>
      </c>
      <c r="T6408" s="301"/>
      <c r="U6408" s="246"/>
    </row>
    <row r="6409" spans="1:21" x14ac:dyDescent="0.25">
      <c r="A6409" s="294" t="s">
        <v>13331</v>
      </c>
      <c r="B6409" t="s">
        <v>268</v>
      </c>
      <c r="C6409" t="s">
        <v>269</v>
      </c>
      <c r="D6409" t="s">
        <v>270</v>
      </c>
      <c r="E6409" t="s">
        <v>13332</v>
      </c>
      <c r="F6409" t="s">
        <v>124</v>
      </c>
      <c r="G6409" t="s">
        <v>97</v>
      </c>
      <c r="H6409" t="s">
        <v>833</v>
      </c>
      <c r="I6409" s="200">
        <v>106447</v>
      </c>
      <c r="J6409" s="200"/>
      <c r="K6409" s="237">
        <v>1244.27</v>
      </c>
      <c r="L6409" s="237"/>
      <c r="M6409" s="288">
        <v>85.55</v>
      </c>
      <c r="N6409" s="288"/>
      <c r="O6409" s="311">
        <v>105630</v>
      </c>
      <c r="P6409" s="298"/>
      <c r="Q6409" s="299">
        <v>1234.73</v>
      </c>
      <c r="R6409" s="299"/>
      <c r="S6409" s="300">
        <v>85.55</v>
      </c>
      <c r="T6409" s="301"/>
      <c r="U6409" s="246"/>
    </row>
    <row r="6410" spans="1:21" x14ac:dyDescent="0.25">
      <c r="A6410" s="294" t="s">
        <v>13333</v>
      </c>
      <c r="B6410" t="s">
        <v>268</v>
      </c>
      <c r="C6410" t="s">
        <v>269</v>
      </c>
      <c r="D6410" t="s">
        <v>270</v>
      </c>
      <c r="E6410" t="s">
        <v>13334</v>
      </c>
      <c r="F6410" t="s">
        <v>124</v>
      </c>
      <c r="G6410" t="s">
        <v>97</v>
      </c>
      <c r="H6410" t="s">
        <v>896</v>
      </c>
      <c r="I6410" s="200">
        <v>0</v>
      </c>
      <c r="J6410" s="200"/>
      <c r="K6410" s="237">
        <v>46.02</v>
      </c>
      <c r="L6410" s="237"/>
      <c r="M6410" s="288">
        <v>0</v>
      </c>
      <c r="N6410" s="288"/>
      <c r="O6410" s="311">
        <v>0</v>
      </c>
      <c r="P6410" s="298"/>
      <c r="Q6410" s="299">
        <v>46.76</v>
      </c>
      <c r="R6410" s="299"/>
      <c r="S6410" s="300">
        <v>0</v>
      </c>
      <c r="T6410" s="301"/>
      <c r="U6410" s="246"/>
    </row>
    <row r="6411" spans="1:21" x14ac:dyDescent="0.25">
      <c r="A6411" s="294" t="s">
        <v>13335</v>
      </c>
      <c r="B6411" t="s">
        <v>268</v>
      </c>
      <c r="C6411" t="s">
        <v>269</v>
      </c>
      <c r="D6411" t="s">
        <v>270</v>
      </c>
      <c r="E6411" t="s">
        <v>13336</v>
      </c>
      <c r="F6411" t="s">
        <v>124</v>
      </c>
      <c r="G6411" t="s">
        <v>97</v>
      </c>
      <c r="H6411" t="s">
        <v>833</v>
      </c>
      <c r="I6411" s="200">
        <v>19924</v>
      </c>
      <c r="J6411" s="200"/>
      <c r="K6411" s="237">
        <v>502.51</v>
      </c>
      <c r="L6411" s="237"/>
      <c r="M6411" s="288">
        <v>39.65</v>
      </c>
      <c r="N6411" s="288"/>
      <c r="O6411" s="311">
        <v>21916</v>
      </c>
      <c r="P6411" s="298"/>
      <c r="Q6411" s="299">
        <v>507.89</v>
      </c>
      <c r="R6411" s="299"/>
      <c r="S6411" s="300">
        <v>43.15</v>
      </c>
      <c r="T6411" s="301"/>
      <c r="U6411" s="246"/>
    </row>
    <row r="6412" spans="1:21" x14ac:dyDescent="0.25">
      <c r="A6412" s="294" t="s">
        <v>13337</v>
      </c>
      <c r="B6412" t="s">
        <v>268</v>
      </c>
      <c r="C6412" t="s">
        <v>269</v>
      </c>
      <c r="D6412" t="s">
        <v>270</v>
      </c>
      <c r="E6412" t="s">
        <v>1576</v>
      </c>
      <c r="F6412" t="s">
        <v>124</v>
      </c>
      <c r="G6412" t="s">
        <v>97</v>
      </c>
      <c r="H6412" t="s">
        <v>896</v>
      </c>
      <c r="I6412" s="200">
        <v>0</v>
      </c>
      <c r="J6412" s="200"/>
      <c r="K6412" s="237">
        <v>38.68</v>
      </c>
      <c r="L6412" s="237"/>
      <c r="M6412" s="288">
        <v>0</v>
      </c>
      <c r="N6412" s="288"/>
      <c r="O6412" s="311">
        <v>0</v>
      </c>
      <c r="P6412" s="298"/>
      <c r="Q6412" s="299">
        <v>36.380000000000003</v>
      </c>
      <c r="R6412" s="299"/>
      <c r="S6412" s="300">
        <v>0</v>
      </c>
      <c r="T6412" s="301"/>
      <c r="U6412" s="246"/>
    </row>
    <row r="6413" spans="1:21" x14ac:dyDescent="0.25">
      <c r="A6413" s="294" t="s">
        <v>13338</v>
      </c>
      <c r="B6413" t="s">
        <v>268</v>
      </c>
      <c r="C6413" t="s">
        <v>269</v>
      </c>
      <c r="D6413" t="s">
        <v>270</v>
      </c>
      <c r="E6413" t="s">
        <v>2375</v>
      </c>
      <c r="F6413" t="s">
        <v>124</v>
      </c>
      <c r="G6413" t="s">
        <v>97</v>
      </c>
      <c r="H6413" t="s">
        <v>833</v>
      </c>
      <c r="I6413" s="200">
        <v>4600</v>
      </c>
      <c r="J6413" s="200"/>
      <c r="K6413" s="237">
        <v>97.19</v>
      </c>
      <c r="L6413" s="237"/>
      <c r="M6413" s="288">
        <v>47.33</v>
      </c>
      <c r="N6413" s="288"/>
      <c r="O6413" s="311">
        <v>4600</v>
      </c>
      <c r="P6413" s="298"/>
      <c r="Q6413" s="299">
        <v>101.05</v>
      </c>
      <c r="R6413" s="299"/>
      <c r="S6413" s="300">
        <v>45.52</v>
      </c>
      <c r="T6413" s="301"/>
      <c r="U6413" s="246"/>
    </row>
    <row r="6414" spans="1:21" x14ac:dyDescent="0.25">
      <c r="A6414" s="294" t="s">
        <v>13339</v>
      </c>
      <c r="B6414" t="s">
        <v>268</v>
      </c>
      <c r="C6414" t="s">
        <v>269</v>
      </c>
      <c r="D6414" t="s">
        <v>270</v>
      </c>
      <c r="E6414" t="s">
        <v>13340</v>
      </c>
      <c r="F6414" t="s">
        <v>124</v>
      </c>
      <c r="G6414" t="s">
        <v>97</v>
      </c>
      <c r="H6414" t="s">
        <v>833</v>
      </c>
      <c r="I6414" s="200">
        <v>3000</v>
      </c>
      <c r="J6414" s="200"/>
      <c r="K6414" s="237">
        <v>57.17</v>
      </c>
      <c r="L6414" s="237"/>
      <c r="M6414" s="288">
        <v>52.48</v>
      </c>
      <c r="N6414" s="288"/>
      <c r="O6414" s="311">
        <v>3000</v>
      </c>
      <c r="P6414" s="298"/>
      <c r="Q6414" s="299">
        <v>56.86</v>
      </c>
      <c r="R6414" s="299"/>
      <c r="S6414" s="300">
        <v>52.76</v>
      </c>
      <c r="T6414" s="301"/>
      <c r="U6414" s="246"/>
    </row>
    <row r="6415" spans="1:21" x14ac:dyDescent="0.25">
      <c r="A6415" s="294" t="s">
        <v>13341</v>
      </c>
      <c r="B6415" t="s">
        <v>268</v>
      </c>
      <c r="C6415" t="s">
        <v>269</v>
      </c>
      <c r="D6415" t="s">
        <v>270</v>
      </c>
      <c r="E6415" t="s">
        <v>13342</v>
      </c>
      <c r="F6415" t="s">
        <v>124</v>
      </c>
      <c r="G6415" t="s">
        <v>97</v>
      </c>
      <c r="H6415" t="s">
        <v>833</v>
      </c>
      <c r="I6415" s="200">
        <v>17000</v>
      </c>
      <c r="J6415" s="200"/>
      <c r="K6415" s="237">
        <v>258.20999999999998</v>
      </c>
      <c r="L6415" s="237"/>
      <c r="M6415" s="288">
        <v>65.84</v>
      </c>
      <c r="N6415" s="288"/>
      <c r="O6415" s="311">
        <v>17500</v>
      </c>
      <c r="P6415" s="298"/>
      <c r="Q6415" s="299">
        <v>257.23</v>
      </c>
      <c r="R6415" s="299"/>
      <c r="S6415" s="300">
        <v>68.03</v>
      </c>
      <c r="T6415" s="301"/>
      <c r="U6415" s="246"/>
    </row>
    <row r="6416" spans="1:21" x14ac:dyDescent="0.25">
      <c r="A6416" s="294" t="s">
        <v>13343</v>
      </c>
      <c r="B6416" t="s">
        <v>268</v>
      </c>
      <c r="C6416" t="s">
        <v>269</v>
      </c>
      <c r="D6416" t="s">
        <v>270</v>
      </c>
      <c r="E6416" t="s">
        <v>13344</v>
      </c>
      <c r="F6416" t="s">
        <v>124</v>
      </c>
      <c r="G6416" t="s">
        <v>97</v>
      </c>
      <c r="H6416" t="s">
        <v>896</v>
      </c>
      <c r="I6416" s="200">
        <v>0</v>
      </c>
      <c r="J6416" s="200"/>
      <c r="K6416" s="237">
        <v>27.35</v>
      </c>
      <c r="L6416" s="237"/>
      <c r="M6416" s="288">
        <v>0</v>
      </c>
      <c r="N6416" s="288"/>
      <c r="O6416" s="311">
        <v>0</v>
      </c>
      <c r="P6416" s="298"/>
      <c r="Q6416" s="299">
        <v>26.95</v>
      </c>
      <c r="R6416" s="299"/>
      <c r="S6416" s="300">
        <v>0</v>
      </c>
      <c r="T6416" s="301"/>
      <c r="U6416" s="246"/>
    </row>
    <row r="6417" spans="1:21" x14ac:dyDescent="0.25">
      <c r="A6417" s="294" t="s">
        <v>13345</v>
      </c>
      <c r="B6417" t="s">
        <v>268</v>
      </c>
      <c r="C6417" t="s">
        <v>269</v>
      </c>
      <c r="D6417" t="s">
        <v>270</v>
      </c>
      <c r="E6417" t="s">
        <v>13346</v>
      </c>
      <c r="F6417" t="s">
        <v>124</v>
      </c>
      <c r="G6417" t="s">
        <v>97</v>
      </c>
      <c r="H6417" t="s">
        <v>833</v>
      </c>
      <c r="I6417" s="200">
        <v>19660</v>
      </c>
      <c r="J6417" s="200"/>
      <c r="K6417" s="237">
        <v>449.91</v>
      </c>
      <c r="L6417" s="237"/>
      <c r="M6417" s="288">
        <v>43.7</v>
      </c>
      <c r="N6417" s="288"/>
      <c r="O6417" s="311">
        <v>19660</v>
      </c>
      <c r="P6417" s="298"/>
      <c r="Q6417" s="299">
        <v>451.89</v>
      </c>
      <c r="R6417" s="299"/>
      <c r="S6417" s="300">
        <v>43.51</v>
      </c>
      <c r="T6417" s="301"/>
      <c r="U6417" s="246"/>
    </row>
    <row r="6418" spans="1:21" x14ac:dyDescent="0.25">
      <c r="A6418" s="294" t="s">
        <v>13347</v>
      </c>
      <c r="B6418" t="s">
        <v>268</v>
      </c>
      <c r="C6418" t="s">
        <v>269</v>
      </c>
      <c r="D6418" t="s">
        <v>270</v>
      </c>
      <c r="E6418" t="s">
        <v>13348</v>
      </c>
      <c r="F6418" t="s">
        <v>124</v>
      </c>
      <c r="G6418" t="s">
        <v>97</v>
      </c>
      <c r="H6418" t="s">
        <v>833</v>
      </c>
      <c r="I6418" s="200">
        <v>7789</v>
      </c>
      <c r="J6418" s="200"/>
      <c r="K6418" s="237">
        <v>298.42</v>
      </c>
      <c r="L6418" s="237"/>
      <c r="M6418" s="288">
        <v>26.1</v>
      </c>
      <c r="N6418" s="288"/>
      <c r="O6418" s="311">
        <v>7745</v>
      </c>
      <c r="P6418" s="298"/>
      <c r="Q6418" s="299">
        <v>305.99</v>
      </c>
      <c r="R6418" s="299"/>
      <c r="S6418" s="300">
        <v>25.31</v>
      </c>
      <c r="T6418" s="301"/>
      <c r="U6418" s="246"/>
    </row>
    <row r="6419" spans="1:21" x14ac:dyDescent="0.25">
      <c r="A6419" s="294" t="s">
        <v>13349</v>
      </c>
      <c r="B6419" t="s">
        <v>268</v>
      </c>
      <c r="C6419" t="s">
        <v>269</v>
      </c>
      <c r="D6419" t="s">
        <v>270</v>
      </c>
      <c r="E6419" t="s">
        <v>13350</v>
      </c>
      <c r="F6419" t="s">
        <v>124</v>
      </c>
      <c r="G6419" t="s">
        <v>97</v>
      </c>
      <c r="H6419" t="s">
        <v>833</v>
      </c>
      <c r="I6419" s="200">
        <v>300</v>
      </c>
      <c r="J6419" s="200"/>
      <c r="K6419" s="237">
        <v>90.71</v>
      </c>
      <c r="L6419" s="237"/>
      <c r="M6419" s="288">
        <v>3.31</v>
      </c>
      <c r="N6419" s="288"/>
      <c r="O6419" s="311">
        <v>300</v>
      </c>
      <c r="P6419" s="298"/>
      <c r="Q6419" s="299">
        <v>90.86</v>
      </c>
      <c r="R6419" s="299"/>
      <c r="S6419" s="300">
        <v>3.3</v>
      </c>
      <c r="T6419" s="301"/>
      <c r="U6419" s="246"/>
    </row>
    <row r="6420" spans="1:21" x14ac:dyDescent="0.25">
      <c r="A6420" s="294" t="s">
        <v>13351</v>
      </c>
      <c r="B6420" t="s">
        <v>268</v>
      </c>
      <c r="C6420" t="s">
        <v>269</v>
      </c>
      <c r="D6420" t="s">
        <v>270</v>
      </c>
      <c r="E6420" t="s">
        <v>13352</v>
      </c>
      <c r="F6420" t="s">
        <v>124</v>
      </c>
      <c r="G6420" t="s">
        <v>97</v>
      </c>
      <c r="H6420" t="s">
        <v>833</v>
      </c>
      <c r="I6420" s="200">
        <v>1000</v>
      </c>
      <c r="J6420" s="200"/>
      <c r="K6420" s="237">
        <v>68.319999999999993</v>
      </c>
      <c r="L6420" s="237"/>
      <c r="M6420" s="288">
        <v>14.64</v>
      </c>
      <c r="N6420" s="288"/>
      <c r="O6420" s="311">
        <v>1000</v>
      </c>
      <c r="P6420" s="298"/>
      <c r="Q6420" s="299">
        <v>67.52</v>
      </c>
      <c r="R6420" s="299"/>
      <c r="S6420" s="300">
        <v>14.81</v>
      </c>
      <c r="T6420" s="301"/>
      <c r="U6420" s="246"/>
    </row>
    <row r="6421" spans="1:21" x14ac:dyDescent="0.25">
      <c r="A6421" s="294" t="s">
        <v>13353</v>
      </c>
      <c r="B6421" t="s">
        <v>268</v>
      </c>
      <c r="C6421" t="s">
        <v>269</v>
      </c>
      <c r="D6421" t="s">
        <v>270</v>
      </c>
      <c r="E6421" t="s">
        <v>13354</v>
      </c>
      <c r="F6421" t="s">
        <v>124</v>
      </c>
      <c r="G6421" t="s">
        <v>97</v>
      </c>
      <c r="H6421" t="s">
        <v>833</v>
      </c>
      <c r="I6421" s="200">
        <v>21600</v>
      </c>
      <c r="J6421" s="200"/>
      <c r="K6421" s="237">
        <v>470.69</v>
      </c>
      <c r="L6421" s="237"/>
      <c r="M6421" s="288">
        <v>45.89</v>
      </c>
      <c r="N6421" s="288"/>
      <c r="O6421" s="311">
        <v>21600</v>
      </c>
      <c r="P6421" s="298"/>
      <c r="Q6421" s="299">
        <v>490.37</v>
      </c>
      <c r="R6421" s="299"/>
      <c r="S6421" s="300">
        <v>44.05</v>
      </c>
      <c r="T6421" s="301"/>
      <c r="U6421" s="246"/>
    </row>
    <row r="6422" spans="1:21" x14ac:dyDescent="0.25">
      <c r="A6422" s="294" t="s">
        <v>13355</v>
      </c>
      <c r="B6422" t="s">
        <v>268</v>
      </c>
      <c r="C6422" t="s">
        <v>269</v>
      </c>
      <c r="D6422" t="s">
        <v>270</v>
      </c>
      <c r="E6422" t="s">
        <v>13356</v>
      </c>
      <c r="F6422" t="s">
        <v>124</v>
      </c>
      <c r="G6422" t="s">
        <v>97</v>
      </c>
      <c r="H6422" t="s">
        <v>833</v>
      </c>
      <c r="I6422" s="200">
        <v>52789</v>
      </c>
      <c r="J6422" s="200"/>
      <c r="K6422" s="237">
        <v>879.82</v>
      </c>
      <c r="L6422" s="237"/>
      <c r="M6422" s="288">
        <v>60</v>
      </c>
      <c r="N6422" s="288"/>
      <c r="O6422" s="311">
        <v>53237</v>
      </c>
      <c r="P6422" s="298"/>
      <c r="Q6422" s="299">
        <v>887.31</v>
      </c>
      <c r="R6422" s="299"/>
      <c r="S6422" s="300">
        <v>60</v>
      </c>
      <c r="T6422" s="301"/>
      <c r="U6422" s="246"/>
    </row>
    <row r="6423" spans="1:21" x14ac:dyDescent="0.25">
      <c r="A6423" s="294" t="s">
        <v>13357</v>
      </c>
      <c r="B6423" t="s">
        <v>268</v>
      </c>
      <c r="C6423" t="s">
        <v>269</v>
      </c>
      <c r="D6423" t="s">
        <v>270</v>
      </c>
      <c r="E6423" t="s">
        <v>13358</v>
      </c>
      <c r="F6423" t="s">
        <v>124</v>
      </c>
      <c r="G6423" t="s">
        <v>97</v>
      </c>
      <c r="H6423" t="s">
        <v>896</v>
      </c>
      <c r="I6423" s="200">
        <v>0</v>
      </c>
      <c r="J6423" s="200"/>
      <c r="K6423" s="237">
        <v>83.37</v>
      </c>
      <c r="L6423" s="237"/>
      <c r="M6423" s="288">
        <v>0</v>
      </c>
      <c r="N6423" s="288"/>
      <c r="O6423" s="311">
        <v>0</v>
      </c>
      <c r="P6423" s="298"/>
      <c r="Q6423" s="299">
        <v>80.66</v>
      </c>
      <c r="R6423" s="299"/>
      <c r="S6423" s="300">
        <v>0</v>
      </c>
      <c r="T6423" s="301"/>
      <c r="U6423" s="246"/>
    </row>
    <row r="6424" spans="1:21" x14ac:dyDescent="0.25">
      <c r="A6424" s="294" t="s">
        <v>13359</v>
      </c>
      <c r="B6424" t="s">
        <v>268</v>
      </c>
      <c r="C6424" t="s">
        <v>269</v>
      </c>
      <c r="D6424" t="s">
        <v>270</v>
      </c>
      <c r="E6424" t="s">
        <v>13360</v>
      </c>
      <c r="F6424" t="s">
        <v>124</v>
      </c>
      <c r="G6424" t="s">
        <v>97</v>
      </c>
      <c r="H6424" t="s">
        <v>833</v>
      </c>
      <c r="I6424" s="200">
        <v>6778</v>
      </c>
      <c r="J6424" s="200"/>
      <c r="K6424" s="237">
        <v>130.15</v>
      </c>
      <c r="L6424" s="237"/>
      <c r="M6424" s="288">
        <v>52.08</v>
      </c>
      <c r="N6424" s="288"/>
      <c r="O6424" s="311">
        <v>6751</v>
      </c>
      <c r="P6424" s="298"/>
      <c r="Q6424" s="299">
        <v>130.19</v>
      </c>
      <c r="R6424" s="299"/>
      <c r="S6424" s="300">
        <v>51.85</v>
      </c>
      <c r="T6424" s="301"/>
      <c r="U6424" s="246"/>
    </row>
    <row r="6425" spans="1:21" x14ac:dyDescent="0.25">
      <c r="A6425" s="294" t="s">
        <v>13361</v>
      </c>
      <c r="B6425" t="s">
        <v>268</v>
      </c>
      <c r="C6425" t="s">
        <v>269</v>
      </c>
      <c r="D6425" t="s">
        <v>270</v>
      </c>
      <c r="E6425" t="s">
        <v>13362</v>
      </c>
      <c r="F6425" t="s">
        <v>124</v>
      </c>
      <c r="G6425" t="s">
        <v>97</v>
      </c>
      <c r="H6425" t="s">
        <v>833</v>
      </c>
      <c r="I6425" s="200">
        <v>100</v>
      </c>
      <c r="J6425" s="200"/>
      <c r="K6425" s="237">
        <v>36.11</v>
      </c>
      <c r="L6425" s="237"/>
      <c r="M6425" s="288">
        <v>2.77</v>
      </c>
      <c r="N6425" s="288"/>
      <c r="O6425" s="311">
        <v>100</v>
      </c>
      <c r="P6425" s="298"/>
      <c r="Q6425" s="299">
        <v>36.28</v>
      </c>
      <c r="R6425" s="299"/>
      <c r="S6425" s="300">
        <v>2.76</v>
      </c>
      <c r="T6425" s="301"/>
      <c r="U6425" s="246"/>
    </row>
    <row r="6426" spans="1:21" x14ac:dyDescent="0.25">
      <c r="A6426" s="294" t="s">
        <v>13363</v>
      </c>
      <c r="B6426" t="s">
        <v>268</v>
      </c>
      <c r="C6426" t="s">
        <v>269</v>
      </c>
      <c r="D6426" t="s">
        <v>270</v>
      </c>
      <c r="E6426" t="s">
        <v>13364</v>
      </c>
      <c r="F6426" t="s">
        <v>124</v>
      </c>
      <c r="G6426" t="s">
        <v>97</v>
      </c>
      <c r="H6426" t="s">
        <v>833</v>
      </c>
      <c r="I6426" s="200">
        <v>24530</v>
      </c>
      <c r="J6426" s="200"/>
      <c r="K6426" s="237">
        <v>797.69</v>
      </c>
      <c r="L6426" s="237"/>
      <c r="M6426" s="288">
        <v>30.75</v>
      </c>
      <c r="N6426" s="288"/>
      <c r="O6426" s="311">
        <v>26246</v>
      </c>
      <c r="P6426" s="298"/>
      <c r="Q6426" s="299">
        <v>793.98</v>
      </c>
      <c r="R6426" s="299"/>
      <c r="S6426" s="300">
        <v>33.06</v>
      </c>
      <c r="T6426" s="301"/>
      <c r="U6426" s="246"/>
    </row>
    <row r="6427" spans="1:21" x14ac:dyDescent="0.25">
      <c r="A6427" s="294" t="s">
        <v>13365</v>
      </c>
      <c r="B6427" t="s">
        <v>268</v>
      </c>
      <c r="C6427" t="s">
        <v>269</v>
      </c>
      <c r="D6427" t="s">
        <v>270</v>
      </c>
      <c r="E6427" t="s">
        <v>13366</v>
      </c>
      <c r="F6427" t="s">
        <v>124</v>
      </c>
      <c r="G6427" t="s">
        <v>97</v>
      </c>
      <c r="H6427" t="s">
        <v>896</v>
      </c>
      <c r="I6427" s="200">
        <v>0</v>
      </c>
      <c r="J6427" s="200"/>
      <c r="K6427" s="237">
        <v>40.020000000000003</v>
      </c>
      <c r="L6427" s="237"/>
      <c r="M6427" s="288">
        <v>0</v>
      </c>
      <c r="N6427" s="288"/>
      <c r="O6427" s="311">
        <v>0</v>
      </c>
      <c r="P6427" s="298"/>
      <c r="Q6427" s="299">
        <v>41.05</v>
      </c>
      <c r="R6427" s="299"/>
      <c r="S6427" s="300">
        <v>0</v>
      </c>
      <c r="T6427" s="301"/>
      <c r="U6427" s="246"/>
    </row>
    <row r="6428" spans="1:21" x14ac:dyDescent="0.25">
      <c r="A6428" s="294" t="s">
        <v>13367</v>
      </c>
      <c r="B6428" t="s">
        <v>268</v>
      </c>
      <c r="C6428" t="s">
        <v>269</v>
      </c>
      <c r="D6428" t="s">
        <v>270</v>
      </c>
      <c r="E6428" t="s">
        <v>13368</v>
      </c>
      <c r="F6428" t="s">
        <v>124</v>
      </c>
      <c r="G6428" t="s">
        <v>97</v>
      </c>
      <c r="H6428" t="s">
        <v>833</v>
      </c>
      <c r="I6428" s="200">
        <v>12398</v>
      </c>
      <c r="J6428" s="200"/>
      <c r="K6428" s="237">
        <v>215.24</v>
      </c>
      <c r="L6428" s="237"/>
      <c r="M6428" s="288">
        <v>57.6</v>
      </c>
      <c r="N6428" s="288"/>
      <c r="O6428" s="311">
        <v>12398</v>
      </c>
      <c r="P6428" s="298"/>
      <c r="Q6428" s="299">
        <v>215.61</v>
      </c>
      <c r="R6428" s="299"/>
      <c r="S6428" s="300">
        <v>57.5</v>
      </c>
      <c r="T6428" s="301"/>
      <c r="U6428" s="246"/>
    </row>
    <row r="6429" spans="1:21" x14ac:dyDescent="0.25">
      <c r="A6429" s="294" t="s">
        <v>13369</v>
      </c>
      <c r="B6429" t="s">
        <v>268</v>
      </c>
      <c r="C6429" t="s">
        <v>269</v>
      </c>
      <c r="D6429" t="s">
        <v>270</v>
      </c>
      <c r="E6429" t="s">
        <v>13370</v>
      </c>
      <c r="F6429" t="s">
        <v>124</v>
      </c>
      <c r="G6429" t="s">
        <v>97</v>
      </c>
      <c r="H6429" t="s">
        <v>896</v>
      </c>
      <c r="I6429" s="200">
        <v>0</v>
      </c>
      <c r="J6429" s="200"/>
      <c r="K6429" s="237">
        <v>57.84</v>
      </c>
      <c r="L6429" s="237"/>
      <c r="M6429" s="288">
        <v>0</v>
      </c>
      <c r="N6429" s="288"/>
      <c r="O6429" s="311">
        <v>0</v>
      </c>
      <c r="P6429" s="298"/>
      <c r="Q6429" s="299">
        <v>56.95</v>
      </c>
      <c r="R6429" s="299"/>
      <c r="S6429" s="300">
        <v>0</v>
      </c>
      <c r="T6429" s="301"/>
      <c r="U6429" s="246"/>
    </row>
    <row r="6430" spans="1:21" x14ac:dyDescent="0.25">
      <c r="A6430" s="294" t="s">
        <v>13371</v>
      </c>
      <c r="B6430" t="s">
        <v>268</v>
      </c>
      <c r="C6430" t="s">
        <v>269</v>
      </c>
      <c r="D6430" t="s">
        <v>270</v>
      </c>
      <c r="E6430" t="s">
        <v>13372</v>
      </c>
      <c r="F6430" t="s">
        <v>124</v>
      </c>
      <c r="G6430" t="s">
        <v>97</v>
      </c>
      <c r="H6430" t="s">
        <v>833</v>
      </c>
      <c r="I6430" s="200">
        <v>46000</v>
      </c>
      <c r="J6430" s="200"/>
      <c r="K6430" s="237">
        <v>771.68</v>
      </c>
      <c r="L6430" s="237"/>
      <c r="M6430" s="288">
        <v>59.61</v>
      </c>
      <c r="N6430" s="288"/>
      <c r="O6430" s="311">
        <v>46000</v>
      </c>
      <c r="P6430" s="298"/>
      <c r="Q6430" s="299">
        <v>769.79</v>
      </c>
      <c r="R6430" s="299"/>
      <c r="S6430" s="300">
        <v>59.76</v>
      </c>
      <c r="T6430" s="301"/>
      <c r="U6430" s="246"/>
    </row>
    <row r="6431" spans="1:21" x14ac:dyDescent="0.25">
      <c r="A6431" s="294" t="s">
        <v>13373</v>
      </c>
      <c r="B6431" t="s">
        <v>268</v>
      </c>
      <c r="C6431" t="s">
        <v>269</v>
      </c>
      <c r="D6431" t="s">
        <v>270</v>
      </c>
      <c r="E6431" t="s">
        <v>13374</v>
      </c>
      <c r="F6431" t="s">
        <v>124</v>
      </c>
      <c r="G6431" t="s">
        <v>97</v>
      </c>
      <c r="H6431" t="s">
        <v>833</v>
      </c>
      <c r="I6431" s="200">
        <v>25750</v>
      </c>
      <c r="J6431" s="200"/>
      <c r="K6431" s="237">
        <v>548.53</v>
      </c>
      <c r="L6431" s="237"/>
      <c r="M6431" s="288">
        <v>46.94</v>
      </c>
      <c r="N6431" s="288"/>
      <c r="O6431" s="311">
        <v>26500</v>
      </c>
      <c r="P6431" s="298"/>
      <c r="Q6431" s="299">
        <v>550.08000000000004</v>
      </c>
      <c r="R6431" s="299"/>
      <c r="S6431" s="300">
        <v>48.17</v>
      </c>
      <c r="T6431" s="301"/>
      <c r="U6431" s="246"/>
    </row>
    <row r="6432" spans="1:21" x14ac:dyDescent="0.25">
      <c r="A6432" s="294" t="s">
        <v>13375</v>
      </c>
      <c r="B6432" t="s">
        <v>268</v>
      </c>
      <c r="C6432" t="s">
        <v>269</v>
      </c>
      <c r="D6432" t="s">
        <v>270</v>
      </c>
      <c r="E6432" t="s">
        <v>13376</v>
      </c>
      <c r="F6432" t="s">
        <v>124</v>
      </c>
      <c r="G6432" t="s">
        <v>97</v>
      </c>
      <c r="H6432" t="s">
        <v>833</v>
      </c>
      <c r="I6432" s="200">
        <v>71000</v>
      </c>
      <c r="J6432" s="200"/>
      <c r="K6432" s="237">
        <v>1411.87</v>
      </c>
      <c r="L6432" s="237"/>
      <c r="M6432" s="288">
        <v>50.29</v>
      </c>
      <c r="N6432" s="288"/>
      <c r="O6432" s="311">
        <v>73470</v>
      </c>
      <c r="P6432" s="298"/>
      <c r="Q6432" s="299">
        <v>1448.06</v>
      </c>
      <c r="R6432" s="299"/>
      <c r="S6432" s="300">
        <v>50.74</v>
      </c>
      <c r="T6432" s="301"/>
      <c r="U6432" s="246"/>
    </row>
    <row r="6433" spans="1:21" x14ac:dyDescent="0.25">
      <c r="A6433" s="294" t="s">
        <v>13377</v>
      </c>
      <c r="B6433" t="s">
        <v>268</v>
      </c>
      <c r="C6433" t="s">
        <v>269</v>
      </c>
      <c r="D6433" t="s">
        <v>270</v>
      </c>
      <c r="E6433" t="s">
        <v>13378</v>
      </c>
      <c r="F6433" t="s">
        <v>124</v>
      </c>
      <c r="G6433" t="s">
        <v>97</v>
      </c>
      <c r="H6433" t="s">
        <v>833</v>
      </c>
      <c r="I6433" s="200">
        <v>28185</v>
      </c>
      <c r="J6433" s="200"/>
      <c r="K6433" s="237">
        <v>559.77</v>
      </c>
      <c r="L6433" s="237"/>
      <c r="M6433" s="288">
        <v>50.35</v>
      </c>
      <c r="N6433" s="288"/>
      <c r="O6433" s="311">
        <v>29580</v>
      </c>
      <c r="P6433" s="298"/>
      <c r="Q6433" s="299">
        <v>549.99</v>
      </c>
      <c r="R6433" s="299"/>
      <c r="S6433" s="300">
        <v>53.78</v>
      </c>
      <c r="T6433" s="301"/>
      <c r="U6433" s="246"/>
    </row>
    <row r="6434" spans="1:21" x14ac:dyDescent="0.25">
      <c r="A6434" s="294" t="s">
        <v>13379</v>
      </c>
      <c r="B6434" t="s">
        <v>268</v>
      </c>
      <c r="C6434" t="s">
        <v>269</v>
      </c>
      <c r="D6434" t="s">
        <v>270</v>
      </c>
      <c r="E6434" t="s">
        <v>13380</v>
      </c>
      <c r="F6434" t="s">
        <v>124</v>
      </c>
      <c r="G6434" t="s">
        <v>97</v>
      </c>
      <c r="H6434" t="s">
        <v>833</v>
      </c>
      <c r="I6434" s="200">
        <v>975</v>
      </c>
      <c r="J6434" s="200"/>
      <c r="K6434" s="237">
        <v>46.59</v>
      </c>
      <c r="L6434" s="237"/>
      <c r="M6434" s="288">
        <v>20.93</v>
      </c>
      <c r="N6434" s="288"/>
      <c r="O6434" s="311">
        <v>975</v>
      </c>
      <c r="P6434" s="298"/>
      <c r="Q6434" s="299">
        <v>46.38</v>
      </c>
      <c r="R6434" s="299"/>
      <c r="S6434" s="300">
        <v>21.02</v>
      </c>
      <c r="T6434" s="301"/>
      <c r="U6434" s="246"/>
    </row>
    <row r="6435" spans="1:21" x14ac:dyDescent="0.25">
      <c r="A6435" s="294" t="s">
        <v>13381</v>
      </c>
      <c r="B6435" t="s">
        <v>268</v>
      </c>
      <c r="C6435" t="s">
        <v>269</v>
      </c>
      <c r="D6435" t="s">
        <v>270</v>
      </c>
      <c r="E6435" t="s">
        <v>13382</v>
      </c>
      <c r="F6435" t="s">
        <v>124</v>
      </c>
      <c r="G6435" t="s">
        <v>97</v>
      </c>
      <c r="H6435" t="s">
        <v>896</v>
      </c>
      <c r="I6435" s="200">
        <v>0</v>
      </c>
      <c r="J6435" s="200"/>
      <c r="K6435" s="237">
        <v>25.82</v>
      </c>
      <c r="L6435" s="237"/>
      <c r="M6435" s="288">
        <v>0</v>
      </c>
      <c r="N6435" s="288"/>
      <c r="O6435" s="311">
        <v>0</v>
      </c>
      <c r="P6435" s="298"/>
      <c r="Q6435" s="299">
        <v>25.24</v>
      </c>
      <c r="R6435" s="299"/>
      <c r="S6435" s="300">
        <v>0</v>
      </c>
      <c r="T6435" s="301"/>
      <c r="U6435" s="246"/>
    </row>
    <row r="6436" spans="1:21" x14ac:dyDescent="0.25">
      <c r="A6436" s="294" t="s">
        <v>13383</v>
      </c>
      <c r="B6436" t="s">
        <v>268</v>
      </c>
      <c r="C6436" t="s">
        <v>269</v>
      </c>
      <c r="D6436" t="s">
        <v>270</v>
      </c>
      <c r="E6436" t="s">
        <v>13384</v>
      </c>
      <c r="F6436" t="s">
        <v>124</v>
      </c>
      <c r="G6436" t="s">
        <v>97</v>
      </c>
      <c r="H6436" t="s">
        <v>1469</v>
      </c>
      <c r="I6436" s="200">
        <v>8000</v>
      </c>
      <c r="J6436" s="200"/>
      <c r="K6436" s="237">
        <v>298.99</v>
      </c>
      <c r="L6436" s="237"/>
      <c r="M6436" s="288">
        <v>26.76</v>
      </c>
      <c r="N6436" s="288"/>
      <c r="O6436" s="311">
        <v>8000</v>
      </c>
      <c r="P6436" s="298"/>
      <c r="Q6436" s="299">
        <v>302.47000000000003</v>
      </c>
      <c r="R6436" s="299"/>
      <c r="S6436" s="300">
        <v>26.45</v>
      </c>
      <c r="T6436" s="301"/>
      <c r="U6436" s="246"/>
    </row>
    <row r="6437" spans="1:21" x14ac:dyDescent="0.25">
      <c r="A6437" s="294" t="s">
        <v>13385</v>
      </c>
      <c r="B6437" t="s">
        <v>268</v>
      </c>
      <c r="C6437" t="s">
        <v>269</v>
      </c>
      <c r="D6437" t="s">
        <v>270</v>
      </c>
      <c r="E6437" t="s">
        <v>13386</v>
      </c>
      <c r="F6437" t="s">
        <v>124</v>
      </c>
      <c r="G6437" t="s">
        <v>97</v>
      </c>
      <c r="H6437" t="s">
        <v>1469</v>
      </c>
      <c r="I6437" s="200">
        <v>0</v>
      </c>
      <c r="J6437" s="200"/>
      <c r="K6437" s="237">
        <v>158.36000000000001</v>
      </c>
      <c r="L6437" s="237"/>
      <c r="M6437" s="288">
        <v>0</v>
      </c>
      <c r="N6437" s="288"/>
      <c r="O6437" s="311">
        <v>0</v>
      </c>
      <c r="P6437" s="298"/>
      <c r="Q6437" s="299">
        <v>155.22999999999999</v>
      </c>
      <c r="R6437" s="299"/>
      <c r="S6437" s="300">
        <v>0</v>
      </c>
      <c r="T6437" s="301"/>
      <c r="U6437" s="246"/>
    </row>
    <row r="6438" spans="1:21" x14ac:dyDescent="0.25">
      <c r="A6438" s="294" t="s">
        <v>13387</v>
      </c>
      <c r="B6438" t="s">
        <v>268</v>
      </c>
      <c r="C6438" t="s">
        <v>269</v>
      </c>
      <c r="D6438" t="s">
        <v>270</v>
      </c>
      <c r="E6438" t="s">
        <v>13388</v>
      </c>
      <c r="F6438" t="s">
        <v>124</v>
      </c>
      <c r="G6438" t="s">
        <v>97</v>
      </c>
      <c r="H6438" t="s">
        <v>896</v>
      </c>
      <c r="I6438" s="200">
        <v>0</v>
      </c>
      <c r="J6438" s="200"/>
      <c r="K6438" s="237">
        <v>32.01</v>
      </c>
      <c r="L6438" s="237"/>
      <c r="M6438" s="288">
        <v>0</v>
      </c>
      <c r="N6438" s="288"/>
      <c r="O6438" s="311">
        <v>0</v>
      </c>
      <c r="P6438" s="298"/>
      <c r="Q6438" s="299">
        <v>31.62</v>
      </c>
      <c r="R6438" s="299"/>
      <c r="S6438" s="300">
        <v>0</v>
      </c>
      <c r="T6438" s="301"/>
      <c r="U6438" s="246"/>
    </row>
    <row r="6439" spans="1:21" x14ac:dyDescent="0.25">
      <c r="A6439" s="294" t="s">
        <v>13389</v>
      </c>
      <c r="B6439" t="s">
        <v>268</v>
      </c>
      <c r="C6439" t="s">
        <v>269</v>
      </c>
      <c r="D6439" t="s">
        <v>270</v>
      </c>
      <c r="E6439" t="s">
        <v>13390</v>
      </c>
      <c r="F6439" t="s">
        <v>124</v>
      </c>
      <c r="G6439" t="s">
        <v>97</v>
      </c>
      <c r="H6439" t="s">
        <v>896</v>
      </c>
      <c r="I6439" s="200">
        <v>0</v>
      </c>
      <c r="J6439" s="200"/>
      <c r="K6439" s="237">
        <v>34.4</v>
      </c>
      <c r="L6439" s="237"/>
      <c r="M6439" s="288">
        <v>0</v>
      </c>
      <c r="N6439" s="288"/>
      <c r="O6439" s="311">
        <v>0</v>
      </c>
      <c r="P6439" s="298"/>
      <c r="Q6439" s="299">
        <v>35.520000000000003</v>
      </c>
      <c r="R6439" s="299"/>
      <c r="S6439" s="300">
        <v>0</v>
      </c>
      <c r="T6439" s="301"/>
      <c r="U6439" s="246"/>
    </row>
    <row r="6440" spans="1:21" x14ac:dyDescent="0.25">
      <c r="A6440" s="294" t="s">
        <v>13391</v>
      </c>
      <c r="B6440" t="s">
        <v>268</v>
      </c>
      <c r="C6440" t="s">
        <v>269</v>
      </c>
      <c r="D6440" t="s">
        <v>270</v>
      </c>
      <c r="E6440" t="s">
        <v>13392</v>
      </c>
      <c r="F6440" t="s">
        <v>124</v>
      </c>
      <c r="G6440" t="s">
        <v>97</v>
      </c>
      <c r="H6440" t="s">
        <v>896</v>
      </c>
      <c r="I6440" s="200">
        <v>0</v>
      </c>
      <c r="J6440" s="200"/>
      <c r="K6440" s="237">
        <v>40.11</v>
      </c>
      <c r="L6440" s="237"/>
      <c r="M6440" s="288">
        <v>0</v>
      </c>
      <c r="N6440" s="288"/>
      <c r="O6440" s="311">
        <v>0</v>
      </c>
      <c r="P6440" s="298"/>
      <c r="Q6440" s="299">
        <v>40.28</v>
      </c>
      <c r="R6440" s="299"/>
      <c r="S6440" s="300">
        <v>0</v>
      </c>
      <c r="T6440" s="301"/>
      <c r="U6440" s="246"/>
    </row>
    <row r="6441" spans="1:21" x14ac:dyDescent="0.25">
      <c r="A6441" s="294" t="s">
        <v>13393</v>
      </c>
      <c r="B6441" t="s">
        <v>268</v>
      </c>
      <c r="C6441" t="s">
        <v>269</v>
      </c>
      <c r="D6441" t="s">
        <v>270</v>
      </c>
      <c r="E6441" t="s">
        <v>13394</v>
      </c>
      <c r="F6441" t="s">
        <v>124</v>
      </c>
      <c r="G6441" t="s">
        <v>97</v>
      </c>
      <c r="H6441" t="s">
        <v>896</v>
      </c>
      <c r="I6441" s="200">
        <v>0</v>
      </c>
      <c r="J6441" s="200"/>
      <c r="K6441" s="237">
        <v>114.72</v>
      </c>
      <c r="L6441" s="237"/>
      <c r="M6441" s="288">
        <v>0</v>
      </c>
      <c r="N6441" s="288"/>
      <c r="O6441" s="311">
        <v>0</v>
      </c>
      <c r="P6441" s="298"/>
      <c r="Q6441" s="299">
        <v>115.71</v>
      </c>
      <c r="R6441" s="299"/>
      <c r="S6441" s="300">
        <v>0</v>
      </c>
      <c r="T6441" s="301"/>
      <c r="U6441" s="246"/>
    </row>
    <row r="6442" spans="1:21" x14ac:dyDescent="0.25">
      <c r="A6442" s="294" t="s">
        <v>13395</v>
      </c>
      <c r="B6442" t="s">
        <v>268</v>
      </c>
      <c r="C6442" t="s">
        <v>269</v>
      </c>
      <c r="D6442" t="s">
        <v>270</v>
      </c>
      <c r="E6442" t="s">
        <v>13396</v>
      </c>
      <c r="F6442" t="s">
        <v>124</v>
      </c>
      <c r="G6442" t="s">
        <v>97</v>
      </c>
      <c r="H6442" t="s">
        <v>833</v>
      </c>
      <c r="I6442" s="200">
        <v>36000</v>
      </c>
      <c r="J6442" s="200"/>
      <c r="K6442" s="237">
        <v>554.44000000000005</v>
      </c>
      <c r="L6442" s="237"/>
      <c r="M6442" s="288">
        <v>64.930000000000007</v>
      </c>
      <c r="N6442" s="288"/>
      <c r="O6442" s="311">
        <v>36000</v>
      </c>
      <c r="P6442" s="298"/>
      <c r="Q6442" s="299">
        <v>554.17999999999995</v>
      </c>
      <c r="R6442" s="299"/>
      <c r="S6442" s="300">
        <v>64.959999999999994</v>
      </c>
      <c r="T6442" s="301"/>
      <c r="U6442" s="246"/>
    </row>
    <row r="6443" spans="1:21" x14ac:dyDescent="0.25">
      <c r="A6443" s="294" t="s">
        <v>13397</v>
      </c>
      <c r="B6443" t="s">
        <v>268</v>
      </c>
      <c r="C6443" t="s">
        <v>269</v>
      </c>
      <c r="D6443" t="s">
        <v>270</v>
      </c>
      <c r="E6443" t="s">
        <v>13398</v>
      </c>
      <c r="F6443" t="s">
        <v>124</v>
      </c>
      <c r="G6443" t="s">
        <v>97</v>
      </c>
      <c r="H6443" t="s">
        <v>896</v>
      </c>
      <c r="I6443" s="200">
        <v>0</v>
      </c>
      <c r="J6443" s="200"/>
      <c r="K6443" s="237">
        <v>78.8</v>
      </c>
      <c r="L6443" s="237"/>
      <c r="M6443" s="288">
        <v>0</v>
      </c>
      <c r="N6443" s="288"/>
      <c r="O6443" s="311">
        <v>0</v>
      </c>
      <c r="P6443" s="298"/>
      <c r="Q6443" s="299">
        <v>81.14</v>
      </c>
      <c r="R6443" s="299"/>
      <c r="S6443" s="300">
        <v>0</v>
      </c>
      <c r="T6443" s="301"/>
      <c r="U6443" s="246"/>
    </row>
    <row r="6444" spans="1:21" x14ac:dyDescent="0.25">
      <c r="A6444" s="294" t="s">
        <v>13399</v>
      </c>
      <c r="B6444" t="s">
        <v>268</v>
      </c>
      <c r="C6444" t="s">
        <v>269</v>
      </c>
      <c r="D6444" t="s">
        <v>270</v>
      </c>
      <c r="E6444" t="s">
        <v>13400</v>
      </c>
      <c r="F6444" t="s">
        <v>124</v>
      </c>
      <c r="G6444" t="s">
        <v>97</v>
      </c>
      <c r="H6444" t="s">
        <v>833</v>
      </c>
      <c r="I6444" s="200">
        <v>10558</v>
      </c>
      <c r="J6444" s="200"/>
      <c r="K6444" s="237">
        <v>186.94</v>
      </c>
      <c r="L6444" s="237"/>
      <c r="M6444" s="288">
        <v>56.48</v>
      </c>
      <c r="N6444" s="288"/>
      <c r="O6444" s="311">
        <v>10980</v>
      </c>
      <c r="P6444" s="298"/>
      <c r="Q6444" s="299">
        <v>180.28</v>
      </c>
      <c r="R6444" s="299"/>
      <c r="S6444" s="300">
        <v>60.91</v>
      </c>
      <c r="T6444" s="301"/>
      <c r="U6444" s="246"/>
    </row>
    <row r="6445" spans="1:21" x14ac:dyDescent="0.25">
      <c r="A6445" s="294" t="s">
        <v>13401</v>
      </c>
      <c r="B6445" t="s">
        <v>268</v>
      </c>
      <c r="C6445" t="s">
        <v>269</v>
      </c>
      <c r="D6445" t="s">
        <v>270</v>
      </c>
      <c r="E6445" t="s">
        <v>6071</v>
      </c>
      <c r="F6445" t="s">
        <v>124</v>
      </c>
      <c r="G6445" t="s">
        <v>97</v>
      </c>
      <c r="H6445" t="s">
        <v>833</v>
      </c>
      <c r="I6445" s="200">
        <v>94000</v>
      </c>
      <c r="J6445" s="200"/>
      <c r="K6445" s="237">
        <v>848.95</v>
      </c>
      <c r="L6445" s="237"/>
      <c r="M6445" s="288">
        <v>110.73</v>
      </c>
      <c r="N6445" s="288"/>
      <c r="O6445" s="311">
        <v>94000</v>
      </c>
      <c r="P6445" s="298"/>
      <c r="Q6445" s="299">
        <v>852.46</v>
      </c>
      <c r="R6445" s="299"/>
      <c r="S6445" s="300">
        <v>110.27</v>
      </c>
      <c r="T6445" s="301"/>
      <c r="U6445" s="246"/>
    </row>
    <row r="6446" spans="1:21" x14ac:dyDescent="0.25">
      <c r="A6446" s="294" t="s">
        <v>13402</v>
      </c>
      <c r="B6446" t="s">
        <v>268</v>
      </c>
      <c r="C6446" t="s">
        <v>269</v>
      </c>
      <c r="D6446" t="s">
        <v>270</v>
      </c>
      <c r="E6446" t="s">
        <v>13403</v>
      </c>
      <c r="F6446" t="s">
        <v>124</v>
      </c>
      <c r="G6446" t="s">
        <v>97</v>
      </c>
      <c r="H6446" t="s">
        <v>833</v>
      </c>
      <c r="I6446" s="200">
        <v>6030</v>
      </c>
      <c r="J6446" s="200"/>
      <c r="K6446" s="237">
        <v>194.75</v>
      </c>
      <c r="L6446" s="237"/>
      <c r="M6446" s="288">
        <v>30.96</v>
      </c>
      <c r="N6446" s="288"/>
      <c r="O6446" s="311">
        <v>6030</v>
      </c>
      <c r="P6446" s="298"/>
      <c r="Q6446" s="299">
        <v>192.85</v>
      </c>
      <c r="R6446" s="299"/>
      <c r="S6446" s="300">
        <v>31.27</v>
      </c>
      <c r="T6446" s="301"/>
      <c r="U6446" s="246"/>
    </row>
    <row r="6447" spans="1:21" x14ac:dyDescent="0.25">
      <c r="A6447" s="294" t="s">
        <v>13404</v>
      </c>
      <c r="B6447" t="s">
        <v>268</v>
      </c>
      <c r="C6447" t="s">
        <v>269</v>
      </c>
      <c r="D6447" t="s">
        <v>270</v>
      </c>
      <c r="E6447" t="s">
        <v>13405</v>
      </c>
      <c r="F6447" t="s">
        <v>124</v>
      </c>
      <c r="G6447" t="s">
        <v>97</v>
      </c>
      <c r="H6447" t="s">
        <v>833</v>
      </c>
      <c r="I6447" s="200">
        <v>1371</v>
      </c>
      <c r="J6447" s="200"/>
      <c r="K6447" s="237">
        <v>100.52</v>
      </c>
      <c r="L6447" s="237"/>
      <c r="M6447" s="288">
        <v>13.64</v>
      </c>
      <c r="N6447" s="288"/>
      <c r="O6447" s="311">
        <v>1404</v>
      </c>
      <c r="P6447" s="298"/>
      <c r="Q6447" s="299">
        <v>102.95</v>
      </c>
      <c r="R6447" s="299"/>
      <c r="S6447" s="300">
        <v>13.64</v>
      </c>
      <c r="T6447" s="301"/>
      <c r="U6447" s="246"/>
    </row>
    <row r="6448" spans="1:21" x14ac:dyDescent="0.25">
      <c r="A6448" s="294" t="s">
        <v>13406</v>
      </c>
      <c r="B6448" t="s">
        <v>268</v>
      </c>
      <c r="C6448" t="s">
        <v>269</v>
      </c>
      <c r="D6448" t="s">
        <v>270</v>
      </c>
      <c r="E6448" t="s">
        <v>13407</v>
      </c>
      <c r="F6448" t="s">
        <v>124</v>
      </c>
      <c r="G6448" t="s">
        <v>97</v>
      </c>
      <c r="H6448" t="s">
        <v>1469</v>
      </c>
      <c r="I6448" s="200">
        <v>0</v>
      </c>
      <c r="J6448" s="200"/>
      <c r="K6448" s="237">
        <v>0</v>
      </c>
      <c r="L6448" s="237"/>
      <c r="M6448" s="288">
        <v>0</v>
      </c>
      <c r="N6448" s="288"/>
      <c r="O6448" s="311">
        <v>0</v>
      </c>
      <c r="P6448" s="298"/>
      <c r="Q6448" s="299">
        <v>0</v>
      </c>
      <c r="R6448" s="299"/>
      <c r="S6448" s="300">
        <v>0</v>
      </c>
      <c r="T6448" s="301"/>
      <c r="U6448" s="246"/>
    </row>
    <row r="6449" spans="1:21" x14ac:dyDescent="0.25">
      <c r="A6449" s="294" t="s">
        <v>13408</v>
      </c>
      <c r="B6449" t="s">
        <v>268</v>
      </c>
      <c r="C6449" t="s">
        <v>269</v>
      </c>
      <c r="D6449" t="s">
        <v>270</v>
      </c>
      <c r="E6449" t="s">
        <v>13409</v>
      </c>
      <c r="F6449" t="s">
        <v>124</v>
      </c>
      <c r="G6449" t="s">
        <v>97</v>
      </c>
      <c r="H6449" t="s">
        <v>833</v>
      </c>
      <c r="I6449" s="200">
        <v>6603</v>
      </c>
      <c r="J6449" s="200"/>
      <c r="K6449" s="237">
        <v>162.83000000000001</v>
      </c>
      <c r="L6449" s="237"/>
      <c r="M6449" s="288">
        <v>40.549999999999997</v>
      </c>
      <c r="N6449" s="288"/>
      <c r="O6449" s="311">
        <v>6933</v>
      </c>
      <c r="P6449" s="298"/>
      <c r="Q6449" s="299">
        <v>162.38</v>
      </c>
      <c r="R6449" s="299"/>
      <c r="S6449" s="300">
        <v>42.7</v>
      </c>
      <c r="T6449" s="301"/>
      <c r="U6449" s="246"/>
    </row>
    <row r="6450" spans="1:21" x14ac:dyDescent="0.25">
      <c r="A6450" s="294" t="s">
        <v>13410</v>
      </c>
      <c r="B6450" t="s">
        <v>268</v>
      </c>
      <c r="C6450" t="s">
        <v>269</v>
      </c>
      <c r="D6450" t="s">
        <v>270</v>
      </c>
      <c r="E6450" t="s">
        <v>13411</v>
      </c>
      <c r="F6450" t="s">
        <v>124</v>
      </c>
      <c r="G6450" t="s">
        <v>97</v>
      </c>
      <c r="H6450" t="s">
        <v>896</v>
      </c>
      <c r="I6450" s="200">
        <v>0</v>
      </c>
      <c r="J6450" s="200"/>
      <c r="K6450" s="237">
        <v>128.06</v>
      </c>
      <c r="L6450" s="237"/>
      <c r="M6450" s="288">
        <v>0</v>
      </c>
      <c r="N6450" s="288"/>
      <c r="O6450" s="311">
        <v>0</v>
      </c>
      <c r="P6450" s="298"/>
      <c r="Q6450" s="299">
        <v>125.9</v>
      </c>
      <c r="R6450" s="299"/>
      <c r="S6450" s="300">
        <v>0</v>
      </c>
      <c r="T6450" s="301"/>
      <c r="U6450" s="246"/>
    </row>
    <row r="6451" spans="1:21" x14ac:dyDescent="0.25">
      <c r="A6451" s="294" t="s">
        <v>13412</v>
      </c>
      <c r="B6451" t="s">
        <v>268</v>
      </c>
      <c r="C6451" t="s">
        <v>269</v>
      </c>
      <c r="D6451" t="s">
        <v>270</v>
      </c>
      <c r="E6451" t="s">
        <v>2272</v>
      </c>
      <c r="F6451" t="s">
        <v>124</v>
      </c>
      <c r="G6451" t="s">
        <v>97</v>
      </c>
      <c r="H6451" t="s">
        <v>833</v>
      </c>
      <c r="I6451" s="200">
        <v>5300</v>
      </c>
      <c r="J6451" s="200"/>
      <c r="K6451" s="237">
        <v>77.459999999999994</v>
      </c>
      <c r="L6451" s="237"/>
      <c r="M6451" s="288">
        <v>68.42</v>
      </c>
      <c r="N6451" s="288"/>
      <c r="O6451" s="311">
        <v>5500</v>
      </c>
      <c r="P6451" s="298"/>
      <c r="Q6451" s="299">
        <v>76.28</v>
      </c>
      <c r="R6451" s="299"/>
      <c r="S6451" s="300">
        <v>72.099999999999994</v>
      </c>
      <c r="T6451" s="301"/>
      <c r="U6451" s="246"/>
    </row>
    <row r="6452" spans="1:21" x14ac:dyDescent="0.25">
      <c r="A6452" s="294" t="s">
        <v>13413</v>
      </c>
      <c r="B6452" t="s">
        <v>268</v>
      </c>
      <c r="C6452" t="s">
        <v>269</v>
      </c>
      <c r="D6452" t="s">
        <v>270</v>
      </c>
      <c r="E6452" t="s">
        <v>4263</v>
      </c>
      <c r="F6452" t="s">
        <v>124</v>
      </c>
      <c r="G6452" t="s">
        <v>97</v>
      </c>
      <c r="H6452" t="s">
        <v>896</v>
      </c>
      <c r="I6452" s="200">
        <v>0</v>
      </c>
      <c r="J6452" s="200"/>
      <c r="K6452" s="237">
        <v>36.78</v>
      </c>
      <c r="L6452" s="237"/>
      <c r="M6452" s="288">
        <v>0</v>
      </c>
      <c r="N6452" s="288"/>
      <c r="O6452" s="311">
        <v>0</v>
      </c>
      <c r="P6452" s="298"/>
      <c r="Q6452" s="299">
        <v>35.14</v>
      </c>
      <c r="R6452" s="299"/>
      <c r="S6452" s="300">
        <v>0</v>
      </c>
      <c r="T6452" s="301"/>
      <c r="U6452" s="246"/>
    </row>
    <row r="6453" spans="1:21" x14ac:dyDescent="0.25">
      <c r="A6453" s="294" t="s">
        <v>13414</v>
      </c>
      <c r="B6453" t="s">
        <v>268</v>
      </c>
      <c r="C6453" t="s">
        <v>269</v>
      </c>
      <c r="D6453" t="s">
        <v>270</v>
      </c>
      <c r="E6453" t="s">
        <v>13415</v>
      </c>
      <c r="F6453" t="s">
        <v>124</v>
      </c>
      <c r="G6453" t="s">
        <v>97</v>
      </c>
      <c r="H6453" t="s">
        <v>833</v>
      </c>
      <c r="I6453" s="200">
        <v>23500</v>
      </c>
      <c r="J6453" s="200"/>
      <c r="K6453" s="237">
        <v>321.08999999999997</v>
      </c>
      <c r="L6453" s="237"/>
      <c r="M6453" s="288">
        <v>73.19</v>
      </c>
      <c r="N6453" s="288"/>
      <c r="O6453" s="311">
        <v>24000</v>
      </c>
      <c r="P6453" s="298"/>
      <c r="Q6453" s="299">
        <v>320.37</v>
      </c>
      <c r="R6453" s="299"/>
      <c r="S6453" s="300">
        <v>74.91</v>
      </c>
      <c r="T6453" s="301"/>
      <c r="U6453" s="246"/>
    </row>
    <row r="6454" spans="1:21" x14ac:dyDescent="0.25">
      <c r="A6454" s="294" t="s">
        <v>13416</v>
      </c>
      <c r="B6454" t="s">
        <v>268</v>
      </c>
      <c r="C6454" t="s">
        <v>269</v>
      </c>
      <c r="D6454" t="s">
        <v>270</v>
      </c>
      <c r="E6454" t="s">
        <v>13417</v>
      </c>
      <c r="F6454" t="s">
        <v>124</v>
      </c>
      <c r="G6454" t="s">
        <v>97</v>
      </c>
      <c r="H6454" t="s">
        <v>833</v>
      </c>
      <c r="I6454" s="200">
        <v>17200</v>
      </c>
      <c r="J6454" s="200"/>
      <c r="K6454" s="237">
        <v>252.97</v>
      </c>
      <c r="L6454" s="237"/>
      <c r="M6454" s="288">
        <v>67.989999999999995</v>
      </c>
      <c r="N6454" s="288"/>
      <c r="O6454" s="311">
        <v>17179</v>
      </c>
      <c r="P6454" s="298"/>
      <c r="Q6454" s="299">
        <v>252.66</v>
      </c>
      <c r="R6454" s="299"/>
      <c r="S6454" s="300">
        <v>67.989999999999995</v>
      </c>
      <c r="T6454" s="301"/>
      <c r="U6454" s="246"/>
    </row>
    <row r="6455" spans="1:21" x14ac:dyDescent="0.25">
      <c r="A6455" s="294" t="s">
        <v>13418</v>
      </c>
      <c r="B6455" t="s">
        <v>268</v>
      </c>
      <c r="C6455" t="s">
        <v>269</v>
      </c>
      <c r="D6455" t="s">
        <v>270</v>
      </c>
      <c r="E6455" t="s">
        <v>13419</v>
      </c>
      <c r="F6455" t="s">
        <v>124</v>
      </c>
      <c r="G6455" t="s">
        <v>97</v>
      </c>
      <c r="H6455" t="s">
        <v>1469</v>
      </c>
      <c r="I6455" s="200">
        <v>0</v>
      </c>
      <c r="J6455" s="200"/>
      <c r="K6455" s="237">
        <v>0</v>
      </c>
      <c r="L6455" s="237"/>
      <c r="M6455" s="288">
        <v>0</v>
      </c>
      <c r="N6455" s="288"/>
      <c r="O6455" s="311">
        <v>0</v>
      </c>
      <c r="P6455" s="298"/>
      <c r="Q6455" s="299">
        <v>0</v>
      </c>
      <c r="R6455" s="299"/>
      <c r="S6455" s="300">
        <v>0</v>
      </c>
      <c r="T6455" s="301"/>
      <c r="U6455" s="246"/>
    </row>
    <row r="6456" spans="1:21" x14ac:dyDescent="0.25">
      <c r="A6456" s="294" t="s">
        <v>13420</v>
      </c>
      <c r="B6456" t="s">
        <v>268</v>
      </c>
      <c r="C6456" t="s">
        <v>269</v>
      </c>
      <c r="D6456" t="s">
        <v>270</v>
      </c>
      <c r="E6456" t="s">
        <v>13421</v>
      </c>
      <c r="F6456" t="s">
        <v>124</v>
      </c>
      <c r="G6456" t="s">
        <v>97</v>
      </c>
      <c r="H6456" t="s">
        <v>1469</v>
      </c>
      <c r="I6456" s="200">
        <v>0</v>
      </c>
      <c r="J6456" s="200"/>
      <c r="K6456" s="237">
        <v>0</v>
      </c>
      <c r="L6456" s="237"/>
      <c r="M6456" s="288">
        <v>0</v>
      </c>
      <c r="N6456" s="288"/>
      <c r="O6456" s="311">
        <v>0</v>
      </c>
      <c r="P6456" s="298"/>
      <c r="Q6456" s="299">
        <v>0</v>
      </c>
      <c r="R6456" s="299"/>
      <c r="S6456" s="300">
        <v>0</v>
      </c>
      <c r="T6456" s="301"/>
      <c r="U6456" s="246"/>
    </row>
    <row r="6457" spans="1:21" x14ac:dyDescent="0.25">
      <c r="A6457" s="294" t="s">
        <v>13422</v>
      </c>
      <c r="B6457" t="s">
        <v>268</v>
      </c>
      <c r="C6457" t="s">
        <v>269</v>
      </c>
      <c r="D6457" t="s">
        <v>270</v>
      </c>
      <c r="E6457" t="s">
        <v>13423</v>
      </c>
      <c r="F6457" t="s">
        <v>124</v>
      </c>
      <c r="G6457" t="s">
        <v>97</v>
      </c>
      <c r="H6457" t="s">
        <v>833</v>
      </c>
      <c r="I6457" s="200">
        <v>2500</v>
      </c>
      <c r="J6457" s="200"/>
      <c r="K6457" s="237">
        <v>143.87</v>
      </c>
      <c r="L6457" s="237"/>
      <c r="M6457" s="288">
        <v>17.38</v>
      </c>
      <c r="N6457" s="288"/>
      <c r="O6457" s="311">
        <v>2500</v>
      </c>
      <c r="P6457" s="298"/>
      <c r="Q6457" s="299">
        <v>146</v>
      </c>
      <c r="R6457" s="299"/>
      <c r="S6457" s="300">
        <v>17.12</v>
      </c>
      <c r="T6457" s="301"/>
      <c r="U6457" s="246"/>
    </row>
    <row r="6458" spans="1:21" x14ac:dyDescent="0.25">
      <c r="A6458" s="294" t="s">
        <v>13424</v>
      </c>
      <c r="B6458" t="s">
        <v>268</v>
      </c>
      <c r="C6458" t="s">
        <v>269</v>
      </c>
      <c r="D6458" t="s">
        <v>270</v>
      </c>
      <c r="E6458" t="s">
        <v>13425</v>
      </c>
      <c r="F6458" t="s">
        <v>124</v>
      </c>
      <c r="G6458" t="s">
        <v>97</v>
      </c>
      <c r="H6458" t="s">
        <v>896</v>
      </c>
      <c r="I6458" s="200">
        <v>0</v>
      </c>
      <c r="J6458" s="200"/>
      <c r="K6458" s="237">
        <v>22.49</v>
      </c>
      <c r="L6458" s="237"/>
      <c r="M6458" s="288">
        <v>0</v>
      </c>
      <c r="N6458" s="288"/>
      <c r="O6458" s="311">
        <v>0</v>
      </c>
      <c r="P6458" s="298"/>
      <c r="Q6458" s="299">
        <v>22.48</v>
      </c>
      <c r="R6458" s="299"/>
      <c r="S6458" s="300">
        <v>0</v>
      </c>
      <c r="T6458" s="301"/>
      <c r="U6458" s="246"/>
    </row>
    <row r="6459" spans="1:21" x14ac:dyDescent="0.25">
      <c r="A6459" s="294" t="s">
        <v>13426</v>
      </c>
      <c r="B6459" t="s">
        <v>268</v>
      </c>
      <c r="C6459" t="s">
        <v>269</v>
      </c>
      <c r="D6459" t="s">
        <v>270</v>
      </c>
      <c r="E6459" t="s">
        <v>13427</v>
      </c>
      <c r="F6459" t="s">
        <v>124</v>
      </c>
      <c r="G6459" t="s">
        <v>97</v>
      </c>
      <c r="H6459" t="s">
        <v>1469</v>
      </c>
      <c r="I6459" s="200">
        <v>0</v>
      </c>
      <c r="J6459" s="200"/>
      <c r="K6459" s="237">
        <v>0</v>
      </c>
      <c r="L6459" s="237"/>
      <c r="M6459" s="288">
        <v>0</v>
      </c>
      <c r="N6459" s="288"/>
      <c r="O6459" s="311">
        <v>0</v>
      </c>
      <c r="P6459" s="298"/>
      <c r="Q6459" s="299">
        <v>0</v>
      </c>
      <c r="R6459" s="299"/>
      <c r="S6459" s="300">
        <v>0</v>
      </c>
      <c r="T6459" s="301"/>
      <c r="U6459" s="246"/>
    </row>
    <row r="6460" spans="1:21" x14ac:dyDescent="0.25">
      <c r="A6460" s="294" t="s">
        <v>13428</v>
      </c>
      <c r="B6460" t="s">
        <v>268</v>
      </c>
      <c r="C6460" t="s">
        <v>269</v>
      </c>
      <c r="D6460" t="s">
        <v>270</v>
      </c>
      <c r="E6460" t="s">
        <v>13429</v>
      </c>
      <c r="F6460" t="s">
        <v>124</v>
      </c>
      <c r="G6460" t="s">
        <v>97</v>
      </c>
      <c r="H6460" t="s">
        <v>896</v>
      </c>
      <c r="I6460" s="200">
        <v>0</v>
      </c>
      <c r="J6460" s="200"/>
      <c r="K6460" s="237">
        <v>73.650000000000006</v>
      </c>
      <c r="L6460" s="237"/>
      <c r="M6460" s="288">
        <v>0</v>
      </c>
      <c r="N6460" s="288"/>
      <c r="O6460" s="311">
        <v>0</v>
      </c>
      <c r="P6460" s="298"/>
      <c r="Q6460" s="299">
        <v>72.67</v>
      </c>
      <c r="R6460" s="299"/>
      <c r="S6460" s="300">
        <v>0</v>
      </c>
      <c r="T6460" s="301"/>
      <c r="U6460" s="246"/>
    </row>
    <row r="6461" spans="1:21" x14ac:dyDescent="0.25">
      <c r="A6461" s="294" t="s">
        <v>13430</v>
      </c>
      <c r="B6461" t="s">
        <v>268</v>
      </c>
      <c r="C6461" t="s">
        <v>269</v>
      </c>
      <c r="D6461" t="s">
        <v>270</v>
      </c>
      <c r="E6461" t="s">
        <v>13431</v>
      </c>
      <c r="F6461" t="s">
        <v>124</v>
      </c>
      <c r="G6461" t="s">
        <v>97</v>
      </c>
      <c r="H6461" t="s">
        <v>833</v>
      </c>
      <c r="I6461" s="200">
        <v>310</v>
      </c>
      <c r="J6461" s="200"/>
      <c r="K6461" s="237">
        <v>36.4</v>
      </c>
      <c r="L6461" s="237"/>
      <c r="M6461" s="288">
        <v>8.52</v>
      </c>
      <c r="N6461" s="288"/>
      <c r="O6461" s="311">
        <v>310</v>
      </c>
      <c r="P6461" s="298"/>
      <c r="Q6461" s="299">
        <v>36.19</v>
      </c>
      <c r="R6461" s="299"/>
      <c r="S6461" s="300">
        <v>8.57</v>
      </c>
      <c r="T6461" s="301"/>
      <c r="U6461" s="246"/>
    </row>
    <row r="6462" spans="1:21" x14ac:dyDescent="0.25">
      <c r="A6462" s="294" t="s">
        <v>13432</v>
      </c>
      <c r="B6462" t="s">
        <v>268</v>
      </c>
      <c r="C6462" t="s">
        <v>269</v>
      </c>
      <c r="D6462" t="s">
        <v>270</v>
      </c>
      <c r="E6462" t="s">
        <v>13433</v>
      </c>
      <c r="F6462" t="s">
        <v>124</v>
      </c>
      <c r="G6462" t="s">
        <v>97</v>
      </c>
      <c r="H6462" t="s">
        <v>833</v>
      </c>
      <c r="I6462" s="200">
        <v>104199</v>
      </c>
      <c r="J6462" s="200"/>
      <c r="K6462" s="237">
        <v>1124.1199999999999</v>
      </c>
      <c r="L6462" s="237"/>
      <c r="M6462" s="288">
        <v>92.69</v>
      </c>
      <c r="N6462" s="288"/>
      <c r="O6462" s="311">
        <v>107324</v>
      </c>
      <c r="P6462" s="298"/>
      <c r="Q6462" s="299">
        <v>1122.74</v>
      </c>
      <c r="R6462" s="299"/>
      <c r="S6462" s="300">
        <v>95.59</v>
      </c>
      <c r="T6462" s="301"/>
      <c r="U6462" s="246"/>
    </row>
    <row r="6463" spans="1:21" x14ac:dyDescent="0.25">
      <c r="A6463" s="294" t="s">
        <v>13434</v>
      </c>
      <c r="B6463" t="s">
        <v>268</v>
      </c>
      <c r="C6463" t="s">
        <v>269</v>
      </c>
      <c r="D6463" t="s">
        <v>270</v>
      </c>
      <c r="E6463" t="s">
        <v>13435</v>
      </c>
      <c r="F6463" t="s">
        <v>124</v>
      </c>
      <c r="G6463" t="s">
        <v>97</v>
      </c>
      <c r="H6463" t="s">
        <v>833</v>
      </c>
      <c r="I6463" s="200">
        <v>500246</v>
      </c>
      <c r="J6463" s="200"/>
      <c r="K6463" s="237">
        <v>5379.45</v>
      </c>
      <c r="L6463" s="237"/>
      <c r="M6463" s="288">
        <v>92.99</v>
      </c>
      <c r="N6463" s="288"/>
      <c r="O6463" s="311">
        <v>519491</v>
      </c>
      <c r="P6463" s="298"/>
      <c r="Q6463" s="299">
        <v>5423.57</v>
      </c>
      <c r="R6463" s="299"/>
      <c r="S6463" s="300">
        <v>95.78</v>
      </c>
      <c r="T6463" s="301"/>
      <c r="U6463" s="246"/>
    </row>
    <row r="6464" spans="1:21" x14ac:dyDescent="0.25">
      <c r="A6464" s="294" t="s">
        <v>13436</v>
      </c>
      <c r="B6464" t="s">
        <v>268</v>
      </c>
      <c r="C6464" t="s">
        <v>269</v>
      </c>
      <c r="D6464" t="s">
        <v>270</v>
      </c>
      <c r="E6464" t="s">
        <v>13437</v>
      </c>
      <c r="F6464" t="s">
        <v>124</v>
      </c>
      <c r="G6464" t="s">
        <v>97</v>
      </c>
      <c r="H6464" t="s">
        <v>833</v>
      </c>
      <c r="I6464" s="200">
        <v>8300</v>
      </c>
      <c r="J6464" s="200"/>
      <c r="K6464" s="237">
        <v>111.19</v>
      </c>
      <c r="L6464" s="237"/>
      <c r="M6464" s="288">
        <v>74.650000000000006</v>
      </c>
      <c r="N6464" s="288"/>
      <c r="O6464" s="311">
        <v>8550</v>
      </c>
      <c r="P6464" s="298"/>
      <c r="Q6464" s="299">
        <v>110.95</v>
      </c>
      <c r="R6464" s="299"/>
      <c r="S6464" s="300">
        <v>77.06</v>
      </c>
      <c r="T6464" s="301"/>
      <c r="U6464" s="246"/>
    </row>
    <row r="6465" spans="1:21" x14ac:dyDescent="0.25">
      <c r="A6465" s="294" t="s">
        <v>13438</v>
      </c>
      <c r="B6465" t="s">
        <v>268</v>
      </c>
      <c r="C6465" t="s">
        <v>269</v>
      </c>
      <c r="D6465" t="s">
        <v>270</v>
      </c>
      <c r="E6465" t="s">
        <v>13439</v>
      </c>
      <c r="F6465" t="s">
        <v>124</v>
      </c>
      <c r="G6465" t="s">
        <v>97</v>
      </c>
      <c r="H6465" t="s">
        <v>896</v>
      </c>
      <c r="I6465" s="200">
        <v>0</v>
      </c>
      <c r="J6465" s="200"/>
      <c r="K6465" s="237">
        <v>93.76</v>
      </c>
      <c r="L6465" s="237"/>
      <c r="M6465" s="288">
        <v>0</v>
      </c>
      <c r="N6465" s="288"/>
      <c r="O6465" s="311">
        <v>0</v>
      </c>
      <c r="P6465" s="298"/>
      <c r="Q6465" s="299">
        <v>96.57</v>
      </c>
      <c r="R6465" s="299"/>
      <c r="S6465" s="300">
        <v>0</v>
      </c>
      <c r="T6465" s="301"/>
      <c r="U6465" s="246"/>
    </row>
    <row r="6466" spans="1:21" x14ac:dyDescent="0.25">
      <c r="A6466" s="294" t="s">
        <v>13440</v>
      </c>
      <c r="B6466" t="s">
        <v>268</v>
      </c>
      <c r="C6466" t="s">
        <v>269</v>
      </c>
      <c r="D6466" t="s">
        <v>270</v>
      </c>
      <c r="E6466" t="s">
        <v>1342</v>
      </c>
      <c r="F6466" t="s">
        <v>124</v>
      </c>
      <c r="G6466" t="s">
        <v>97</v>
      </c>
      <c r="H6466" t="s">
        <v>833</v>
      </c>
      <c r="I6466" s="200">
        <v>76500</v>
      </c>
      <c r="J6466" s="200"/>
      <c r="K6466" s="237">
        <v>1279.9000000000001</v>
      </c>
      <c r="L6466" s="237"/>
      <c r="M6466" s="288">
        <v>59.77</v>
      </c>
      <c r="N6466" s="288"/>
      <c r="O6466" s="311">
        <v>77000</v>
      </c>
      <c r="P6466" s="298"/>
      <c r="Q6466" s="299">
        <v>1271.69</v>
      </c>
      <c r="R6466" s="299"/>
      <c r="S6466" s="300">
        <v>60.55</v>
      </c>
      <c r="T6466" s="301"/>
      <c r="U6466" s="246"/>
    </row>
    <row r="6467" spans="1:21" x14ac:dyDescent="0.25">
      <c r="A6467" s="294" t="s">
        <v>13441</v>
      </c>
      <c r="B6467" t="s">
        <v>268</v>
      </c>
      <c r="C6467" t="s">
        <v>269</v>
      </c>
      <c r="D6467" t="s">
        <v>270</v>
      </c>
      <c r="E6467" t="s">
        <v>13442</v>
      </c>
      <c r="F6467" t="s">
        <v>124</v>
      </c>
      <c r="G6467" t="s">
        <v>97</v>
      </c>
      <c r="H6467" t="s">
        <v>833</v>
      </c>
      <c r="I6467" s="200">
        <v>13874</v>
      </c>
      <c r="J6467" s="200"/>
      <c r="K6467" s="237">
        <v>205.04</v>
      </c>
      <c r="L6467" s="237"/>
      <c r="M6467" s="288">
        <v>67.66</v>
      </c>
      <c r="N6467" s="288"/>
      <c r="O6467" s="311">
        <v>14082</v>
      </c>
      <c r="P6467" s="298"/>
      <c r="Q6467" s="299">
        <v>206.57</v>
      </c>
      <c r="R6467" s="299"/>
      <c r="S6467" s="300">
        <v>68.17</v>
      </c>
      <c r="T6467" s="301"/>
      <c r="U6467" s="246"/>
    </row>
    <row r="6468" spans="1:21" x14ac:dyDescent="0.25">
      <c r="A6468" s="294" t="s">
        <v>13443</v>
      </c>
      <c r="B6468" t="s">
        <v>268</v>
      </c>
      <c r="C6468" t="s">
        <v>269</v>
      </c>
      <c r="D6468" t="s">
        <v>270</v>
      </c>
      <c r="E6468" t="s">
        <v>13444</v>
      </c>
      <c r="F6468" t="s">
        <v>124</v>
      </c>
      <c r="G6468" t="s">
        <v>97</v>
      </c>
      <c r="H6468" t="s">
        <v>896</v>
      </c>
      <c r="I6468" s="200">
        <v>0</v>
      </c>
      <c r="J6468" s="200"/>
      <c r="K6468" s="237">
        <v>151.69</v>
      </c>
      <c r="L6468" s="237"/>
      <c r="M6468" s="288">
        <v>0</v>
      </c>
      <c r="N6468" s="288"/>
      <c r="O6468" s="311">
        <v>0</v>
      </c>
      <c r="P6468" s="298"/>
      <c r="Q6468" s="299">
        <v>147.33000000000001</v>
      </c>
      <c r="R6468" s="299"/>
      <c r="S6468" s="300">
        <v>0</v>
      </c>
      <c r="T6468" s="301"/>
      <c r="U6468" s="246"/>
    </row>
    <row r="6469" spans="1:21" x14ac:dyDescent="0.25">
      <c r="A6469" s="294" t="s">
        <v>13445</v>
      </c>
      <c r="B6469" t="s">
        <v>268</v>
      </c>
      <c r="C6469" t="s">
        <v>269</v>
      </c>
      <c r="D6469" t="s">
        <v>270</v>
      </c>
      <c r="E6469" t="s">
        <v>4327</v>
      </c>
      <c r="F6469" t="s">
        <v>124</v>
      </c>
      <c r="G6469" t="s">
        <v>97</v>
      </c>
      <c r="H6469" t="s">
        <v>896</v>
      </c>
      <c r="I6469" s="200">
        <v>0</v>
      </c>
      <c r="J6469" s="200"/>
      <c r="K6469" s="237">
        <v>20.96</v>
      </c>
      <c r="L6469" s="237"/>
      <c r="M6469" s="288">
        <v>0</v>
      </c>
      <c r="N6469" s="288"/>
      <c r="O6469" s="311">
        <v>0</v>
      </c>
      <c r="P6469" s="298"/>
      <c r="Q6469" s="299">
        <v>23.43</v>
      </c>
      <c r="R6469" s="299"/>
      <c r="S6469" s="300">
        <v>0</v>
      </c>
      <c r="T6469" s="301"/>
      <c r="U6469" s="246"/>
    </row>
    <row r="6470" spans="1:21" x14ac:dyDescent="0.25">
      <c r="A6470" s="294" t="s">
        <v>13446</v>
      </c>
      <c r="B6470" t="s">
        <v>268</v>
      </c>
      <c r="C6470" t="s">
        <v>269</v>
      </c>
      <c r="D6470" t="s">
        <v>270</v>
      </c>
      <c r="E6470" t="s">
        <v>13447</v>
      </c>
      <c r="F6470" t="s">
        <v>124</v>
      </c>
      <c r="G6470" t="s">
        <v>97</v>
      </c>
      <c r="H6470" t="s">
        <v>833</v>
      </c>
      <c r="I6470" s="200">
        <v>8400</v>
      </c>
      <c r="J6470" s="200"/>
      <c r="K6470" s="237">
        <v>398.65</v>
      </c>
      <c r="L6470" s="237"/>
      <c r="M6470" s="288">
        <v>21.07</v>
      </c>
      <c r="N6470" s="288"/>
      <c r="O6470" s="311">
        <v>8800</v>
      </c>
      <c r="P6470" s="298"/>
      <c r="Q6470" s="299">
        <v>399.04</v>
      </c>
      <c r="R6470" s="299"/>
      <c r="S6470" s="300">
        <v>22.05</v>
      </c>
      <c r="T6470" s="301"/>
      <c r="U6470" s="246"/>
    </row>
    <row r="6471" spans="1:21" x14ac:dyDescent="0.25">
      <c r="A6471" s="294" t="s">
        <v>13448</v>
      </c>
      <c r="B6471" t="s">
        <v>268</v>
      </c>
      <c r="C6471" t="s">
        <v>269</v>
      </c>
      <c r="D6471" t="s">
        <v>270</v>
      </c>
      <c r="E6471" t="s">
        <v>13449</v>
      </c>
      <c r="F6471" t="s">
        <v>124</v>
      </c>
      <c r="G6471" t="s">
        <v>97</v>
      </c>
      <c r="H6471" t="s">
        <v>1469</v>
      </c>
      <c r="I6471" s="200">
        <v>0</v>
      </c>
      <c r="J6471" s="200"/>
      <c r="K6471" s="237">
        <v>0</v>
      </c>
      <c r="L6471" s="237"/>
      <c r="M6471" s="288">
        <v>0</v>
      </c>
      <c r="N6471" s="288"/>
      <c r="O6471" s="311">
        <v>0</v>
      </c>
      <c r="P6471" s="298"/>
      <c r="Q6471" s="299">
        <v>0</v>
      </c>
      <c r="R6471" s="299"/>
      <c r="S6471" s="300">
        <v>0</v>
      </c>
      <c r="T6471" s="301"/>
      <c r="U6471" s="246"/>
    </row>
    <row r="6472" spans="1:21" x14ac:dyDescent="0.25">
      <c r="A6472" s="294" t="s">
        <v>13450</v>
      </c>
      <c r="B6472" t="s">
        <v>374</v>
      </c>
      <c r="C6472" t="s">
        <v>375</v>
      </c>
      <c r="D6472" t="s">
        <v>376</v>
      </c>
      <c r="E6472" t="s">
        <v>13451</v>
      </c>
      <c r="F6472" t="s">
        <v>124</v>
      </c>
      <c r="G6472" t="s">
        <v>97</v>
      </c>
      <c r="H6472" t="s">
        <v>833</v>
      </c>
      <c r="I6472" s="200">
        <v>365</v>
      </c>
      <c r="J6472" s="200"/>
      <c r="K6472" s="237">
        <v>11.98</v>
      </c>
      <c r="L6472" s="237"/>
      <c r="M6472" s="288">
        <v>30.49</v>
      </c>
      <c r="N6472" s="288"/>
      <c r="O6472" s="311">
        <v>368</v>
      </c>
      <c r="P6472" s="298"/>
      <c r="Q6472" s="299">
        <v>12.18</v>
      </c>
      <c r="R6472" s="299"/>
      <c r="S6472" s="300">
        <v>30.2</v>
      </c>
      <c r="T6472" s="301"/>
      <c r="U6472" s="246"/>
    </row>
    <row r="6473" spans="1:21" x14ac:dyDescent="0.25">
      <c r="A6473" s="294" t="s">
        <v>13452</v>
      </c>
      <c r="B6473" t="s">
        <v>374</v>
      </c>
      <c r="C6473" t="s">
        <v>375</v>
      </c>
      <c r="D6473" t="s">
        <v>376</v>
      </c>
      <c r="E6473" t="s">
        <v>13453</v>
      </c>
      <c r="F6473" t="s">
        <v>124</v>
      </c>
      <c r="G6473" t="s">
        <v>97</v>
      </c>
      <c r="H6473" t="s">
        <v>896</v>
      </c>
      <c r="I6473" s="200">
        <v>0</v>
      </c>
      <c r="J6473" s="200"/>
      <c r="K6473" s="237">
        <v>21.78</v>
      </c>
      <c r="L6473" s="237"/>
      <c r="M6473" s="288">
        <v>0</v>
      </c>
      <c r="N6473" s="288"/>
      <c r="O6473" s="311">
        <v>0</v>
      </c>
      <c r="P6473" s="298"/>
      <c r="Q6473" s="299">
        <v>21.34</v>
      </c>
      <c r="R6473" s="299"/>
      <c r="S6473" s="300">
        <v>0</v>
      </c>
      <c r="T6473" s="301"/>
      <c r="U6473" s="246"/>
    </row>
    <row r="6474" spans="1:21" x14ac:dyDescent="0.25">
      <c r="A6474" s="294" t="s">
        <v>13454</v>
      </c>
      <c r="B6474" t="s">
        <v>374</v>
      </c>
      <c r="C6474" t="s">
        <v>375</v>
      </c>
      <c r="D6474" t="s">
        <v>376</v>
      </c>
      <c r="E6474" t="s">
        <v>13455</v>
      </c>
      <c r="F6474" t="s">
        <v>124</v>
      </c>
      <c r="G6474" t="s">
        <v>97</v>
      </c>
      <c r="H6474" t="s">
        <v>833</v>
      </c>
      <c r="I6474" s="200">
        <v>3000</v>
      </c>
      <c r="J6474" s="200"/>
      <c r="K6474" s="237">
        <v>103.93</v>
      </c>
      <c r="L6474" s="237"/>
      <c r="M6474" s="288">
        <v>28.87</v>
      </c>
      <c r="N6474" s="288"/>
      <c r="O6474" s="311">
        <v>3500</v>
      </c>
      <c r="P6474" s="298"/>
      <c r="Q6474" s="299">
        <v>104.45</v>
      </c>
      <c r="R6474" s="299"/>
      <c r="S6474" s="300">
        <v>33.51</v>
      </c>
      <c r="T6474" s="301"/>
      <c r="U6474" s="246"/>
    </row>
    <row r="6475" spans="1:21" x14ac:dyDescent="0.25">
      <c r="A6475" s="294" t="s">
        <v>13456</v>
      </c>
      <c r="B6475" t="s">
        <v>374</v>
      </c>
      <c r="C6475" t="s">
        <v>375</v>
      </c>
      <c r="D6475" t="s">
        <v>376</v>
      </c>
      <c r="E6475" t="s">
        <v>13457</v>
      </c>
      <c r="F6475" t="s">
        <v>124</v>
      </c>
      <c r="G6475" t="s">
        <v>97</v>
      </c>
      <c r="H6475" t="s">
        <v>833</v>
      </c>
      <c r="I6475" s="200">
        <v>28000</v>
      </c>
      <c r="J6475" s="200"/>
      <c r="K6475" s="237">
        <v>1013.36</v>
      </c>
      <c r="L6475" s="237"/>
      <c r="M6475" s="288">
        <v>27.63</v>
      </c>
      <c r="N6475" s="288"/>
      <c r="O6475" s="311">
        <v>28000</v>
      </c>
      <c r="P6475" s="298"/>
      <c r="Q6475" s="299">
        <v>1014.16</v>
      </c>
      <c r="R6475" s="299"/>
      <c r="S6475" s="300">
        <v>27.61</v>
      </c>
      <c r="T6475" s="301"/>
      <c r="U6475" s="246"/>
    </row>
    <row r="6476" spans="1:21" x14ac:dyDescent="0.25">
      <c r="A6476" s="294" t="s">
        <v>13458</v>
      </c>
      <c r="B6476" t="s">
        <v>374</v>
      </c>
      <c r="C6476" t="s">
        <v>375</v>
      </c>
      <c r="D6476" t="s">
        <v>376</v>
      </c>
      <c r="E6476" t="s">
        <v>4146</v>
      </c>
      <c r="F6476" t="s">
        <v>124</v>
      </c>
      <c r="G6476" t="s">
        <v>97</v>
      </c>
      <c r="H6476" t="s">
        <v>833</v>
      </c>
      <c r="I6476" s="200">
        <v>2243</v>
      </c>
      <c r="J6476" s="200"/>
      <c r="K6476" s="237">
        <v>90.36</v>
      </c>
      <c r="L6476" s="237"/>
      <c r="M6476" s="288">
        <v>24.82</v>
      </c>
      <c r="N6476" s="288"/>
      <c r="O6476" s="311">
        <v>2365</v>
      </c>
      <c r="P6476" s="298"/>
      <c r="Q6476" s="299">
        <v>89.49</v>
      </c>
      <c r="R6476" s="299"/>
      <c r="S6476" s="300">
        <v>26.43</v>
      </c>
      <c r="T6476" s="301"/>
      <c r="U6476" s="246"/>
    </row>
    <row r="6477" spans="1:21" x14ac:dyDescent="0.25">
      <c r="A6477" s="294" t="s">
        <v>13459</v>
      </c>
      <c r="B6477" t="s">
        <v>374</v>
      </c>
      <c r="C6477" t="s">
        <v>375</v>
      </c>
      <c r="D6477" t="s">
        <v>376</v>
      </c>
      <c r="E6477" t="s">
        <v>13460</v>
      </c>
      <c r="F6477" t="s">
        <v>124</v>
      </c>
      <c r="G6477" t="s">
        <v>97</v>
      </c>
      <c r="H6477" t="s">
        <v>833</v>
      </c>
      <c r="I6477" s="200">
        <v>19000</v>
      </c>
      <c r="J6477" s="200"/>
      <c r="K6477" s="237">
        <v>320.52</v>
      </c>
      <c r="L6477" s="237"/>
      <c r="M6477" s="288">
        <v>59.28</v>
      </c>
      <c r="N6477" s="288"/>
      <c r="O6477" s="311">
        <v>19000</v>
      </c>
      <c r="P6477" s="298"/>
      <c r="Q6477" s="299">
        <v>322.63</v>
      </c>
      <c r="R6477" s="299"/>
      <c r="S6477" s="300">
        <v>58.89</v>
      </c>
      <c r="T6477" s="301"/>
      <c r="U6477" s="246"/>
    </row>
    <row r="6478" spans="1:21" x14ac:dyDescent="0.25">
      <c r="A6478" s="294" t="s">
        <v>13461</v>
      </c>
      <c r="B6478" t="s">
        <v>374</v>
      </c>
      <c r="C6478" t="s">
        <v>375</v>
      </c>
      <c r="D6478" t="s">
        <v>376</v>
      </c>
      <c r="E6478" t="s">
        <v>13462</v>
      </c>
      <c r="F6478" t="s">
        <v>124</v>
      </c>
      <c r="G6478" t="s">
        <v>97</v>
      </c>
      <c r="H6478" t="s">
        <v>896</v>
      </c>
      <c r="I6478" s="200">
        <v>0</v>
      </c>
      <c r="J6478" s="200"/>
      <c r="K6478" s="237">
        <v>5.55</v>
      </c>
      <c r="L6478" s="237"/>
      <c r="M6478" s="288">
        <v>0</v>
      </c>
      <c r="N6478" s="288"/>
      <c r="O6478" s="311">
        <v>0</v>
      </c>
      <c r="P6478" s="298"/>
      <c r="Q6478" s="299">
        <v>5.65</v>
      </c>
      <c r="R6478" s="299"/>
      <c r="S6478" s="300">
        <v>0</v>
      </c>
      <c r="T6478" s="301"/>
      <c r="U6478" s="246"/>
    </row>
    <row r="6479" spans="1:21" x14ac:dyDescent="0.25">
      <c r="A6479" s="294" t="s">
        <v>13463</v>
      </c>
      <c r="B6479" t="s">
        <v>374</v>
      </c>
      <c r="C6479" t="s">
        <v>375</v>
      </c>
      <c r="D6479" t="s">
        <v>376</v>
      </c>
      <c r="E6479" t="s">
        <v>13464</v>
      </c>
      <c r="F6479" t="s">
        <v>124</v>
      </c>
      <c r="G6479" t="s">
        <v>97</v>
      </c>
      <c r="H6479" t="s">
        <v>833</v>
      </c>
      <c r="I6479" s="200">
        <v>6550</v>
      </c>
      <c r="J6479" s="200"/>
      <c r="K6479" s="237">
        <v>201.92</v>
      </c>
      <c r="L6479" s="237"/>
      <c r="M6479" s="288">
        <v>32.44</v>
      </c>
      <c r="N6479" s="288"/>
      <c r="O6479" s="311">
        <v>6890</v>
      </c>
      <c r="P6479" s="298"/>
      <c r="Q6479" s="299">
        <v>199.93</v>
      </c>
      <c r="R6479" s="299"/>
      <c r="S6479" s="300">
        <v>34.46</v>
      </c>
      <c r="T6479" s="301"/>
      <c r="U6479" s="246"/>
    </row>
    <row r="6480" spans="1:21" x14ac:dyDescent="0.25">
      <c r="A6480" s="294" t="s">
        <v>13465</v>
      </c>
      <c r="B6480" t="s">
        <v>374</v>
      </c>
      <c r="C6480" t="s">
        <v>375</v>
      </c>
      <c r="D6480" t="s">
        <v>376</v>
      </c>
      <c r="E6480" t="s">
        <v>13466</v>
      </c>
      <c r="F6480" t="s">
        <v>124</v>
      </c>
      <c r="G6480" t="s">
        <v>97</v>
      </c>
      <c r="H6480" t="s">
        <v>833</v>
      </c>
      <c r="I6480" s="200">
        <v>6186</v>
      </c>
      <c r="J6480" s="200"/>
      <c r="K6480" s="237">
        <v>215.41</v>
      </c>
      <c r="L6480" s="237"/>
      <c r="M6480" s="288">
        <v>28.72</v>
      </c>
      <c r="N6480" s="288"/>
      <c r="O6480" s="311">
        <v>6174</v>
      </c>
      <c r="P6480" s="298"/>
      <c r="Q6480" s="299">
        <v>220.18</v>
      </c>
      <c r="R6480" s="299"/>
      <c r="S6480" s="300">
        <v>28.04</v>
      </c>
      <c r="T6480" s="301"/>
      <c r="U6480" s="246"/>
    </row>
    <row r="6481" spans="1:21" x14ac:dyDescent="0.25">
      <c r="A6481" s="294" t="s">
        <v>13467</v>
      </c>
      <c r="B6481" t="s">
        <v>374</v>
      </c>
      <c r="C6481" t="s">
        <v>375</v>
      </c>
      <c r="D6481" t="s">
        <v>376</v>
      </c>
      <c r="E6481" t="s">
        <v>13468</v>
      </c>
      <c r="F6481" t="s">
        <v>124</v>
      </c>
      <c r="G6481" t="s">
        <v>97</v>
      </c>
      <c r="H6481" t="s">
        <v>833</v>
      </c>
      <c r="I6481" s="200">
        <v>814</v>
      </c>
      <c r="J6481" s="200"/>
      <c r="K6481" s="237">
        <v>28.33</v>
      </c>
      <c r="L6481" s="237"/>
      <c r="M6481" s="288">
        <v>28.72</v>
      </c>
      <c r="N6481" s="288"/>
      <c r="O6481" s="311">
        <v>826</v>
      </c>
      <c r="P6481" s="298"/>
      <c r="Q6481" s="299">
        <v>29.46</v>
      </c>
      <c r="R6481" s="299"/>
      <c r="S6481" s="300">
        <v>28.04</v>
      </c>
      <c r="T6481" s="301"/>
      <c r="U6481" s="246"/>
    </row>
    <row r="6482" spans="1:21" x14ac:dyDescent="0.25">
      <c r="A6482" s="294" t="s">
        <v>13469</v>
      </c>
      <c r="B6482" t="s">
        <v>374</v>
      </c>
      <c r="C6482" t="s">
        <v>375</v>
      </c>
      <c r="D6482" t="s">
        <v>376</v>
      </c>
      <c r="E6482" t="s">
        <v>13470</v>
      </c>
      <c r="F6482" t="s">
        <v>124</v>
      </c>
      <c r="G6482" t="s">
        <v>97</v>
      </c>
      <c r="H6482" t="s">
        <v>833</v>
      </c>
      <c r="I6482" s="200">
        <v>64264</v>
      </c>
      <c r="J6482" s="200"/>
      <c r="K6482" s="237">
        <v>1146.5899999999999</v>
      </c>
      <c r="L6482" s="237"/>
      <c r="M6482" s="288">
        <v>56.05</v>
      </c>
      <c r="N6482" s="288"/>
      <c r="O6482" s="311">
        <v>64264</v>
      </c>
      <c r="P6482" s="298"/>
      <c r="Q6482" s="299">
        <v>1152.8</v>
      </c>
      <c r="R6482" s="299"/>
      <c r="S6482" s="300">
        <v>55.75</v>
      </c>
      <c r="T6482" s="301"/>
      <c r="U6482" s="246"/>
    </row>
    <row r="6483" spans="1:21" x14ac:dyDescent="0.25">
      <c r="A6483" s="294" t="s">
        <v>13471</v>
      </c>
      <c r="B6483" t="s">
        <v>374</v>
      </c>
      <c r="C6483" t="s">
        <v>375</v>
      </c>
      <c r="D6483" t="s">
        <v>376</v>
      </c>
      <c r="E6483" t="s">
        <v>13472</v>
      </c>
      <c r="F6483" t="s">
        <v>124</v>
      </c>
      <c r="G6483" t="s">
        <v>97</v>
      </c>
      <c r="H6483" t="s">
        <v>896</v>
      </c>
      <c r="I6483" s="200">
        <v>0</v>
      </c>
      <c r="J6483" s="200"/>
      <c r="K6483" s="237">
        <v>22.97</v>
      </c>
      <c r="L6483" s="237"/>
      <c r="M6483" s="288">
        <v>0</v>
      </c>
      <c r="N6483" s="288"/>
      <c r="O6483" s="311">
        <v>0</v>
      </c>
      <c r="P6483" s="298"/>
      <c r="Q6483" s="299">
        <v>22.97</v>
      </c>
      <c r="R6483" s="299"/>
      <c r="S6483" s="300">
        <v>0</v>
      </c>
      <c r="T6483" s="301"/>
      <c r="U6483" s="246"/>
    </row>
    <row r="6484" spans="1:21" x14ac:dyDescent="0.25">
      <c r="A6484" s="294" t="s">
        <v>13473</v>
      </c>
      <c r="B6484" t="s">
        <v>374</v>
      </c>
      <c r="C6484" t="s">
        <v>375</v>
      </c>
      <c r="D6484" t="s">
        <v>376</v>
      </c>
      <c r="E6484" t="s">
        <v>13474</v>
      </c>
      <c r="F6484" t="s">
        <v>124</v>
      </c>
      <c r="G6484" t="s">
        <v>97</v>
      </c>
      <c r="H6484" t="s">
        <v>833</v>
      </c>
      <c r="I6484" s="200">
        <v>1900</v>
      </c>
      <c r="J6484" s="200"/>
      <c r="K6484" s="237">
        <v>160.94</v>
      </c>
      <c r="L6484" s="237"/>
      <c r="M6484" s="288">
        <v>11.81</v>
      </c>
      <c r="N6484" s="288"/>
      <c r="O6484" s="311">
        <v>2100</v>
      </c>
      <c r="P6484" s="298"/>
      <c r="Q6484" s="299">
        <v>164.34</v>
      </c>
      <c r="R6484" s="299"/>
      <c r="S6484" s="300">
        <v>12.78</v>
      </c>
      <c r="T6484" s="301"/>
      <c r="U6484" s="246"/>
    </row>
    <row r="6485" spans="1:21" x14ac:dyDescent="0.25">
      <c r="A6485" s="294" t="s">
        <v>13475</v>
      </c>
      <c r="B6485" t="s">
        <v>374</v>
      </c>
      <c r="C6485" t="s">
        <v>375</v>
      </c>
      <c r="D6485" t="s">
        <v>376</v>
      </c>
      <c r="E6485" t="s">
        <v>13476</v>
      </c>
      <c r="F6485" t="s">
        <v>124</v>
      </c>
      <c r="G6485" t="s">
        <v>97</v>
      </c>
      <c r="H6485" t="s">
        <v>896</v>
      </c>
      <c r="I6485" s="200">
        <v>0</v>
      </c>
      <c r="J6485" s="200"/>
      <c r="K6485" s="237">
        <v>9.99</v>
      </c>
      <c r="L6485" s="237"/>
      <c r="M6485" s="288">
        <v>0</v>
      </c>
      <c r="N6485" s="288"/>
      <c r="O6485" s="311">
        <v>0</v>
      </c>
      <c r="P6485" s="298"/>
      <c r="Q6485" s="299">
        <v>11.4</v>
      </c>
      <c r="R6485" s="299"/>
      <c r="S6485" s="300">
        <v>0</v>
      </c>
      <c r="T6485" s="301"/>
      <c r="U6485" s="246"/>
    </row>
    <row r="6486" spans="1:21" x14ac:dyDescent="0.25">
      <c r="A6486" s="294" t="s">
        <v>13477</v>
      </c>
      <c r="B6486" t="s">
        <v>374</v>
      </c>
      <c r="C6486" t="s">
        <v>375</v>
      </c>
      <c r="D6486" t="s">
        <v>376</v>
      </c>
      <c r="E6486" t="s">
        <v>13478</v>
      </c>
      <c r="F6486" t="s">
        <v>124</v>
      </c>
      <c r="G6486" t="s">
        <v>97</v>
      </c>
      <c r="H6486" t="s">
        <v>896</v>
      </c>
      <c r="I6486" s="200">
        <v>0</v>
      </c>
      <c r="J6486" s="200"/>
      <c r="K6486" s="237">
        <v>19.29</v>
      </c>
      <c r="L6486" s="237"/>
      <c r="M6486" s="288">
        <v>0</v>
      </c>
      <c r="N6486" s="288"/>
      <c r="O6486" s="311">
        <v>0</v>
      </c>
      <c r="P6486" s="298"/>
      <c r="Q6486" s="299">
        <v>19.079999999999998</v>
      </c>
      <c r="R6486" s="299"/>
      <c r="S6486" s="300">
        <v>0</v>
      </c>
      <c r="T6486" s="301"/>
      <c r="U6486" s="246"/>
    </row>
    <row r="6487" spans="1:21" x14ac:dyDescent="0.25">
      <c r="A6487" s="294" t="s">
        <v>13479</v>
      </c>
      <c r="B6487" t="s">
        <v>374</v>
      </c>
      <c r="C6487" t="s">
        <v>375</v>
      </c>
      <c r="D6487" t="s">
        <v>376</v>
      </c>
      <c r="E6487" t="s">
        <v>13480</v>
      </c>
      <c r="F6487" t="s">
        <v>124</v>
      </c>
      <c r="G6487" t="s">
        <v>97</v>
      </c>
      <c r="H6487" t="s">
        <v>833</v>
      </c>
      <c r="I6487" s="200">
        <v>175</v>
      </c>
      <c r="J6487" s="200"/>
      <c r="K6487" s="237">
        <v>84.15</v>
      </c>
      <c r="L6487" s="237"/>
      <c r="M6487" s="288">
        <v>2.08</v>
      </c>
      <c r="N6487" s="288"/>
      <c r="O6487" s="311">
        <v>211</v>
      </c>
      <c r="P6487" s="298"/>
      <c r="Q6487" s="299">
        <v>85.76</v>
      </c>
      <c r="R6487" s="299"/>
      <c r="S6487" s="300">
        <v>2.46</v>
      </c>
      <c r="T6487" s="301"/>
      <c r="U6487" s="246"/>
    </row>
    <row r="6488" spans="1:21" x14ac:dyDescent="0.25">
      <c r="A6488" s="294" t="s">
        <v>13481</v>
      </c>
      <c r="B6488" t="s">
        <v>374</v>
      </c>
      <c r="C6488" t="s">
        <v>375</v>
      </c>
      <c r="D6488" t="s">
        <v>376</v>
      </c>
      <c r="E6488" t="s">
        <v>13482</v>
      </c>
      <c r="F6488" t="s">
        <v>124</v>
      </c>
      <c r="G6488" t="s">
        <v>97</v>
      </c>
      <c r="H6488" t="s">
        <v>833</v>
      </c>
      <c r="I6488" s="200">
        <v>3000</v>
      </c>
      <c r="J6488" s="200"/>
      <c r="K6488" s="237">
        <v>191.27</v>
      </c>
      <c r="L6488" s="237"/>
      <c r="M6488" s="288">
        <v>15.68</v>
      </c>
      <c r="N6488" s="288"/>
      <c r="O6488" s="311">
        <v>3000</v>
      </c>
      <c r="P6488" s="298"/>
      <c r="Q6488" s="299">
        <v>193.96</v>
      </c>
      <c r="R6488" s="299"/>
      <c r="S6488" s="300">
        <v>15.47</v>
      </c>
      <c r="T6488" s="301"/>
      <c r="U6488" s="246"/>
    </row>
    <row r="6489" spans="1:21" x14ac:dyDescent="0.25">
      <c r="A6489" s="294" t="s">
        <v>13483</v>
      </c>
      <c r="B6489" t="s">
        <v>374</v>
      </c>
      <c r="C6489" t="s">
        <v>375</v>
      </c>
      <c r="D6489" t="s">
        <v>376</v>
      </c>
      <c r="E6489" t="s">
        <v>5907</v>
      </c>
      <c r="F6489" t="s">
        <v>124</v>
      </c>
      <c r="G6489" t="s">
        <v>97</v>
      </c>
      <c r="H6489" t="s">
        <v>833</v>
      </c>
      <c r="I6489" s="200">
        <v>3847</v>
      </c>
      <c r="J6489" s="200"/>
      <c r="K6489" s="237">
        <v>133.15</v>
      </c>
      <c r="L6489" s="237"/>
      <c r="M6489" s="288">
        <v>28.89</v>
      </c>
      <c r="N6489" s="288"/>
      <c r="O6489" s="311">
        <v>5185</v>
      </c>
      <c r="P6489" s="298"/>
      <c r="Q6489" s="299">
        <v>133.66</v>
      </c>
      <c r="R6489" s="299"/>
      <c r="S6489" s="300">
        <v>38.79</v>
      </c>
      <c r="T6489" s="301"/>
      <c r="U6489" s="246"/>
    </row>
    <row r="6490" spans="1:21" x14ac:dyDescent="0.25">
      <c r="A6490" s="294" t="s">
        <v>13484</v>
      </c>
      <c r="B6490" t="s">
        <v>374</v>
      </c>
      <c r="C6490" t="s">
        <v>375</v>
      </c>
      <c r="D6490" t="s">
        <v>376</v>
      </c>
      <c r="E6490" t="s">
        <v>13485</v>
      </c>
      <c r="F6490" t="s">
        <v>124</v>
      </c>
      <c r="G6490" t="s">
        <v>97</v>
      </c>
      <c r="H6490" t="s">
        <v>833</v>
      </c>
      <c r="I6490" s="200">
        <v>2000</v>
      </c>
      <c r="J6490" s="200"/>
      <c r="K6490" s="237">
        <v>140.79</v>
      </c>
      <c r="L6490" s="237"/>
      <c r="M6490" s="288">
        <v>14.21</v>
      </c>
      <c r="N6490" s="288"/>
      <c r="O6490" s="311">
        <v>2500</v>
      </c>
      <c r="P6490" s="298"/>
      <c r="Q6490" s="299">
        <v>145.87</v>
      </c>
      <c r="R6490" s="299"/>
      <c r="S6490" s="300">
        <v>17.14</v>
      </c>
      <c r="T6490" s="301"/>
      <c r="U6490" s="246"/>
    </row>
    <row r="6491" spans="1:21" x14ac:dyDescent="0.25">
      <c r="A6491" s="294" t="s">
        <v>13486</v>
      </c>
      <c r="B6491" t="s">
        <v>374</v>
      </c>
      <c r="C6491" t="s">
        <v>375</v>
      </c>
      <c r="D6491" t="s">
        <v>376</v>
      </c>
      <c r="E6491" t="s">
        <v>13487</v>
      </c>
      <c r="F6491" t="s">
        <v>124</v>
      </c>
      <c r="G6491" t="s">
        <v>97</v>
      </c>
      <c r="H6491" t="s">
        <v>833</v>
      </c>
      <c r="I6491" s="200">
        <v>45000</v>
      </c>
      <c r="J6491" s="200"/>
      <c r="K6491" s="237">
        <v>776.87</v>
      </c>
      <c r="L6491" s="237"/>
      <c r="M6491" s="288">
        <v>57.92</v>
      </c>
      <c r="N6491" s="288"/>
      <c r="O6491" s="311">
        <v>45000</v>
      </c>
      <c r="P6491" s="298"/>
      <c r="Q6491" s="299">
        <v>886.14</v>
      </c>
      <c r="R6491" s="299"/>
      <c r="S6491" s="300">
        <v>50.78</v>
      </c>
      <c r="T6491" s="301"/>
      <c r="U6491" s="246"/>
    </row>
    <row r="6492" spans="1:21" x14ac:dyDescent="0.25">
      <c r="A6492" s="294" t="s">
        <v>13488</v>
      </c>
      <c r="B6492" t="s">
        <v>374</v>
      </c>
      <c r="C6492" t="s">
        <v>375</v>
      </c>
      <c r="D6492" t="s">
        <v>376</v>
      </c>
      <c r="E6492" t="s">
        <v>13489</v>
      </c>
      <c r="F6492" t="s">
        <v>124</v>
      </c>
      <c r="G6492" t="s">
        <v>97</v>
      </c>
      <c r="H6492" t="s">
        <v>833</v>
      </c>
      <c r="I6492" s="200">
        <v>3067</v>
      </c>
      <c r="J6492" s="200"/>
      <c r="K6492" s="237">
        <v>122.47</v>
      </c>
      <c r="L6492" s="237"/>
      <c r="M6492" s="288">
        <v>25.04</v>
      </c>
      <c r="N6492" s="288"/>
      <c r="O6492" s="311">
        <v>3389</v>
      </c>
      <c r="P6492" s="298"/>
      <c r="Q6492" s="299">
        <v>120.55</v>
      </c>
      <c r="R6492" s="299"/>
      <c r="S6492" s="300">
        <v>28.12</v>
      </c>
      <c r="T6492" s="301"/>
      <c r="U6492" s="246"/>
    </row>
    <row r="6493" spans="1:21" x14ac:dyDescent="0.25">
      <c r="A6493" s="294" t="s">
        <v>13490</v>
      </c>
      <c r="B6493" t="s">
        <v>374</v>
      </c>
      <c r="C6493" t="s">
        <v>375</v>
      </c>
      <c r="D6493" t="s">
        <v>376</v>
      </c>
      <c r="E6493" t="s">
        <v>13491</v>
      </c>
      <c r="F6493" t="s">
        <v>124</v>
      </c>
      <c r="G6493" t="s">
        <v>97</v>
      </c>
      <c r="H6493" t="s">
        <v>833</v>
      </c>
      <c r="I6493" s="200">
        <v>507</v>
      </c>
      <c r="J6493" s="200"/>
      <c r="K6493" s="237">
        <v>38.200000000000003</v>
      </c>
      <c r="L6493" s="237"/>
      <c r="M6493" s="288">
        <v>13.27</v>
      </c>
      <c r="N6493" s="288"/>
      <c r="O6493" s="311">
        <v>658</v>
      </c>
      <c r="P6493" s="298"/>
      <c r="Q6493" s="299">
        <v>40.54</v>
      </c>
      <c r="R6493" s="299"/>
      <c r="S6493" s="300">
        <v>16.22</v>
      </c>
      <c r="T6493" s="301"/>
      <c r="U6493" s="246"/>
    </row>
    <row r="6494" spans="1:21" x14ac:dyDescent="0.25">
      <c r="A6494" s="294" t="s">
        <v>13492</v>
      </c>
      <c r="B6494" t="s">
        <v>374</v>
      </c>
      <c r="C6494" t="s">
        <v>375</v>
      </c>
      <c r="D6494" t="s">
        <v>376</v>
      </c>
      <c r="E6494" t="s">
        <v>2181</v>
      </c>
      <c r="F6494" t="s">
        <v>124</v>
      </c>
      <c r="G6494" t="s">
        <v>97</v>
      </c>
      <c r="H6494" t="s">
        <v>833</v>
      </c>
      <c r="I6494" s="200">
        <v>6868</v>
      </c>
      <c r="J6494" s="200"/>
      <c r="K6494" s="237">
        <v>144.97999999999999</v>
      </c>
      <c r="L6494" s="237"/>
      <c r="M6494" s="288">
        <v>47.37</v>
      </c>
      <c r="N6494" s="288"/>
      <c r="O6494" s="311">
        <v>7039</v>
      </c>
      <c r="P6494" s="298"/>
      <c r="Q6494" s="299">
        <v>143.44</v>
      </c>
      <c r="R6494" s="299"/>
      <c r="S6494" s="300">
        <v>49.07</v>
      </c>
      <c r="T6494" s="301"/>
      <c r="U6494" s="246"/>
    </row>
    <row r="6495" spans="1:21" x14ac:dyDescent="0.25">
      <c r="A6495" s="294" t="s">
        <v>13493</v>
      </c>
      <c r="B6495" t="s">
        <v>374</v>
      </c>
      <c r="C6495" t="s">
        <v>375</v>
      </c>
      <c r="D6495" t="s">
        <v>376</v>
      </c>
      <c r="E6495" t="s">
        <v>13494</v>
      </c>
      <c r="F6495" t="s">
        <v>124</v>
      </c>
      <c r="G6495" t="s">
        <v>97</v>
      </c>
      <c r="H6495" t="s">
        <v>833</v>
      </c>
      <c r="I6495" s="200">
        <v>1936</v>
      </c>
      <c r="J6495" s="200"/>
      <c r="K6495" s="237">
        <v>77.72</v>
      </c>
      <c r="L6495" s="237"/>
      <c r="M6495" s="288">
        <v>24.91</v>
      </c>
      <c r="N6495" s="288"/>
      <c r="O6495" s="311">
        <v>1936</v>
      </c>
      <c r="P6495" s="298"/>
      <c r="Q6495" s="299">
        <v>77.37</v>
      </c>
      <c r="R6495" s="299"/>
      <c r="S6495" s="300">
        <v>25.02</v>
      </c>
      <c r="T6495" s="301"/>
      <c r="U6495" s="246"/>
    </row>
    <row r="6496" spans="1:21" x14ac:dyDescent="0.25">
      <c r="A6496" s="294" t="s">
        <v>13495</v>
      </c>
      <c r="B6496" t="s">
        <v>374</v>
      </c>
      <c r="C6496" t="s">
        <v>375</v>
      </c>
      <c r="D6496" t="s">
        <v>376</v>
      </c>
      <c r="E6496" t="s">
        <v>13496</v>
      </c>
      <c r="F6496" t="s">
        <v>124</v>
      </c>
      <c r="G6496" t="s">
        <v>97</v>
      </c>
      <c r="H6496" t="s">
        <v>833</v>
      </c>
      <c r="I6496" s="200">
        <v>6691</v>
      </c>
      <c r="J6496" s="200"/>
      <c r="K6496" s="237">
        <v>402.83</v>
      </c>
      <c r="L6496" s="237"/>
      <c r="M6496" s="288">
        <v>16.61</v>
      </c>
      <c r="N6496" s="288"/>
      <c r="O6496" s="311">
        <v>6892</v>
      </c>
      <c r="P6496" s="298"/>
      <c r="Q6496" s="299">
        <v>400.83</v>
      </c>
      <c r="R6496" s="299"/>
      <c r="S6496" s="300">
        <v>17.190000000000001</v>
      </c>
      <c r="T6496" s="301"/>
      <c r="U6496" s="246"/>
    </row>
    <row r="6497" spans="1:21" x14ac:dyDescent="0.25">
      <c r="A6497" s="294" t="s">
        <v>13497</v>
      </c>
      <c r="B6497" t="s">
        <v>374</v>
      </c>
      <c r="C6497" t="s">
        <v>375</v>
      </c>
      <c r="D6497" t="s">
        <v>376</v>
      </c>
      <c r="E6497" t="s">
        <v>13498</v>
      </c>
      <c r="F6497" t="s">
        <v>124</v>
      </c>
      <c r="G6497" t="s">
        <v>97</v>
      </c>
      <c r="H6497" t="s">
        <v>833</v>
      </c>
      <c r="I6497" s="200">
        <v>2400</v>
      </c>
      <c r="J6497" s="200"/>
      <c r="K6497" s="237">
        <v>112.9</v>
      </c>
      <c r="L6497" s="237"/>
      <c r="M6497" s="288">
        <v>21.26</v>
      </c>
      <c r="N6497" s="288"/>
      <c r="O6497" s="311">
        <v>2520</v>
      </c>
      <c r="P6497" s="298"/>
      <c r="Q6497" s="299">
        <v>116.39</v>
      </c>
      <c r="R6497" s="299"/>
      <c r="S6497" s="300">
        <v>21.65</v>
      </c>
      <c r="T6497" s="301"/>
      <c r="U6497" s="246"/>
    </row>
    <row r="6498" spans="1:21" x14ac:dyDescent="0.25">
      <c r="A6498" s="294" t="s">
        <v>13499</v>
      </c>
      <c r="B6498" t="s">
        <v>374</v>
      </c>
      <c r="C6498" t="s">
        <v>375</v>
      </c>
      <c r="D6498" t="s">
        <v>376</v>
      </c>
      <c r="E6498" t="s">
        <v>4470</v>
      </c>
      <c r="F6498" t="s">
        <v>124</v>
      </c>
      <c r="G6498" t="s">
        <v>97</v>
      </c>
      <c r="H6498" t="s">
        <v>896</v>
      </c>
      <c r="I6498" s="200">
        <v>0</v>
      </c>
      <c r="J6498" s="200"/>
      <c r="K6498" s="237">
        <v>49.34</v>
      </c>
      <c r="L6498" s="237"/>
      <c r="M6498" s="288">
        <v>0</v>
      </c>
      <c r="N6498" s="288"/>
      <c r="O6498" s="311">
        <v>0</v>
      </c>
      <c r="P6498" s="298"/>
      <c r="Q6498" s="299">
        <v>52.87</v>
      </c>
      <c r="R6498" s="299"/>
      <c r="S6498" s="300">
        <v>0</v>
      </c>
      <c r="T6498" s="301"/>
      <c r="U6498" s="246"/>
    </row>
    <row r="6499" spans="1:21" x14ac:dyDescent="0.25">
      <c r="A6499" s="294" t="s">
        <v>13500</v>
      </c>
      <c r="B6499" t="s">
        <v>374</v>
      </c>
      <c r="C6499" t="s">
        <v>375</v>
      </c>
      <c r="D6499" t="s">
        <v>376</v>
      </c>
      <c r="E6499" t="s">
        <v>13501</v>
      </c>
      <c r="F6499" t="s">
        <v>124</v>
      </c>
      <c r="G6499" t="s">
        <v>97</v>
      </c>
      <c r="H6499" t="s">
        <v>833</v>
      </c>
      <c r="I6499" s="200">
        <v>164</v>
      </c>
      <c r="J6499" s="200"/>
      <c r="K6499" s="237">
        <v>17.59</v>
      </c>
      <c r="L6499" s="237"/>
      <c r="M6499" s="288">
        <v>9.35</v>
      </c>
      <c r="N6499" s="288"/>
      <c r="O6499" s="311">
        <v>201</v>
      </c>
      <c r="P6499" s="298"/>
      <c r="Q6499" s="299">
        <v>16.03</v>
      </c>
      <c r="R6499" s="299"/>
      <c r="S6499" s="300">
        <v>12.52</v>
      </c>
      <c r="T6499" s="301"/>
      <c r="U6499" s="246"/>
    </row>
    <row r="6500" spans="1:21" x14ac:dyDescent="0.25">
      <c r="A6500" s="294" t="s">
        <v>13502</v>
      </c>
      <c r="B6500" t="s">
        <v>374</v>
      </c>
      <c r="C6500" t="s">
        <v>375</v>
      </c>
      <c r="D6500" t="s">
        <v>376</v>
      </c>
      <c r="E6500" t="s">
        <v>13503</v>
      </c>
      <c r="F6500" t="s">
        <v>124</v>
      </c>
      <c r="G6500" t="s">
        <v>97</v>
      </c>
      <c r="H6500" t="s">
        <v>833</v>
      </c>
      <c r="I6500" s="200">
        <v>66</v>
      </c>
      <c r="J6500" s="200"/>
      <c r="K6500" s="237">
        <v>4.6500000000000004</v>
      </c>
      <c r="L6500" s="237"/>
      <c r="M6500" s="288">
        <v>14.26</v>
      </c>
      <c r="N6500" s="288"/>
      <c r="O6500" s="311">
        <v>66</v>
      </c>
      <c r="P6500" s="298"/>
      <c r="Q6500" s="299">
        <v>4.6500000000000004</v>
      </c>
      <c r="R6500" s="299"/>
      <c r="S6500" s="300">
        <v>14.18</v>
      </c>
      <c r="T6500" s="301"/>
      <c r="U6500" s="246"/>
    </row>
    <row r="6501" spans="1:21" x14ac:dyDescent="0.25">
      <c r="A6501" s="294" t="s">
        <v>13504</v>
      </c>
      <c r="B6501" t="s">
        <v>374</v>
      </c>
      <c r="C6501" t="s">
        <v>375</v>
      </c>
      <c r="D6501" t="s">
        <v>376</v>
      </c>
      <c r="E6501" t="s">
        <v>13505</v>
      </c>
      <c r="F6501" t="s">
        <v>124</v>
      </c>
      <c r="G6501" t="s">
        <v>97</v>
      </c>
      <c r="H6501" t="s">
        <v>833</v>
      </c>
      <c r="I6501" s="200">
        <v>79</v>
      </c>
      <c r="J6501" s="200"/>
      <c r="K6501" s="237">
        <v>38.270000000000003</v>
      </c>
      <c r="L6501" s="237"/>
      <c r="M6501" s="288">
        <v>2.08</v>
      </c>
      <c r="N6501" s="288"/>
      <c r="O6501" s="311">
        <v>90</v>
      </c>
      <c r="P6501" s="298"/>
      <c r="Q6501" s="299">
        <v>36.47</v>
      </c>
      <c r="R6501" s="299"/>
      <c r="S6501" s="300">
        <v>2.46</v>
      </c>
      <c r="T6501" s="301"/>
      <c r="U6501" s="246"/>
    </row>
    <row r="6502" spans="1:21" x14ac:dyDescent="0.25">
      <c r="A6502" s="294" t="s">
        <v>13506</v>
      </c>
      <c r="B6502" t="s">
        <v>374</v>
      </c>
      <c r="C6502" t="s">
        <v>375</v>
      </c>
      <c r="D6502" t="s">
        <v>376</v>
      </c>
      <c r="E6502" t="s">
        <v>13507</v>
      </c>
      <c r="F6502" t="s">
        <v>124</v>
      </c>
      <c r="G6502" t="s">
        <v>97</v>
      </c>
      <c r="H6502" t="s">
        <v>833</v>
      </c>
      <c r="I6502" s="200">
        <v>3200</v>
      </c>
      <c r="J6502" s="200"/>
      <c r="K6502" s="237">
        <v>101.11</v>
      </c>
      <c r="L6502" s="237"/>
      <c r="M6502" s="288">
        <v>31.65</v>
      </c>
      <c r="N6502" s="288"/>
      <c r="O6502" s="311">
        <v>3500</v>
      </c>
      <c r="P6502" s="298"/>
      <c r="Q6502" s="299">
        <v>98.87</v>
      </c>
      <c r="R6502" s="299"/>
      <c r="S6502" s="300">
        <v>35.4</v>
      </c>
      <c r="T6502" s="301"/>
      <c r="U6502" s="246"/>
    </row>
    <row r="6503" spans="1:21" x14ac:dyDescent="0.25">
      <c r="A6503" s="294" t="s">
        <v>13508</v>
      </c>
      <c r="B6503" t="s">
        <v>374</v>
      </c>
      <c r="C6503" t="s">
        <v>375</v>
      </c>
      <c r="D6503" t="s">
        <v>376</v>
      </c>
      <c r="E6503" t="s">
        <v>13509</v>
      </c>
      <c r="F6503" t="s">
        <v>124</v>
      </c>
      <c r="G6503" t="s">
        <v>97</v>
      </c>
      <c r="H6503" t="s">
        <v>833</v>
      </c>
      <c r="I6503" s="200">
        <v>8658</v>
      </c>
      <c r="J6503" s="200"/>
      <c r="K6503" s="237">
        <v>266.13</v>
      </c>
      <c r="L6503" s="237"/>
      <c r="M6503" s="288">
        <v>32.53</v>
      </c>
      <c r="N6503" s="288"/>
      <c r="O6503" s="311">
        <v>9086</v>
      </c>
      <c r="P6503" s="298"/>
      <c r="Q6503" s="299">
        <v>261.04000000000002</v>
      </c>
      <c r="R6503" s="299"/>
      <c r="S6503" s="300">
        <v>34.81</v>
      </c>
      <c r="T6503" s="301"/>
      <c r="U6503" s="246"/>
    </row>
    <row r="6504" spans="1:21" x14ac:dyDescent="0.25">
      <c r="A6504" s="294" t="s">
        <v>13510</v>
      </c>
      <c r="B6504" t="s">
        <v>374</v>
      </c>
      <c r="C6504" t="s">
        <v>375</v>
      </c>
      <c r="D6504" t="s">
        <v>376</v>
      </c>
      <c r="E6504" t="s">
        <v>13511</v>
      </c>
      <c r="F6504" t="s">
        <v>124</v>
      </c>
      <c r="G6504" t="s">
        <v>97</v>
      </c>
      <c r="H6504" t="s">
        <v>833</v>
      </c>
      <c r="I6504" s="200">
        <v>815</v>
      </c>
      <c r="J6504" s="200"/>
      <c r="K6504" s="237">
        <v>82.41</v>
      </c>
      <c r="L6504" s="237"/>
      <c r="M6504" s="288">
        <v>9.89</v>
      </c>
      <c r="N6504" s="288"/>
      <c r="O6504" s="311">
        <v>850</v>
      </c>
      <c r="P6504" s="298"/>
      <c r="Q6504" s="299">
        <v>83.12</v>
      </c>
      <c r="R6504" s="299"/>
      <c r="S6504" s="300">
        <v>10.23</v>
      </c>
      <c r="T6504" s="301"/>
      <c r="U6504" s="246"/>
    </row>
    <row r="6505" spans="1:21" x14ac:dyDescent="0.25">
      <c r="A6505" s="294" t="s">
        <v>13512</v>
      </c>
      <c r="B6505" t="s">
        <v>374</v>
      </c>
      <c r="C6505" t="s">
        <v>375</v>
      </c>
      <c r="D6505" t="s">
        <v>376</v>
      </c>
      <c r="E6505" t="s">
        <v>13513</v>
      </c>
      <c r="F6505" t="s">
        <v>124</v>
      </c>
      <c r="G6505" t="s">
        <v>97</v>
      </c>
      <c r="H6505" t="s">
        <v>833</v>
      </c>
      <c r="I6505" s="200">
        <v>3151</v>
      </c>
      <c r="J6505" s="200"/>
      <c r="K6505" s="237">
        <v>197.51</v>
      </c>
      <c r="L6505" s="237"/>
      <c r="M6505" s="288">
        <v>15.95</v>
      </c>
      <c r="N6505" s="288"/>
      <c r="O6505" s="311">
        <v>3246</v>
      </c>
      <c r="P6505" s="298"/>
      <c r="Q6505" s="299">
        <v>189.61</v>
      </c>
      <c r="R6505" s="299"/>
      <c r="S6505" s="300">
        <v>17.12</v>
      </c>
      <c r="T6505" s="301"/>
      <c r="U6505" s="246"/>
    </row>
    <row r="6506" spans="1:21" x14ac:dyDescent="0.25">
      <c r="A6506" s="294" t="s">
        <v>13514</v>
      </c>
      <c r="B6506" t="s">
        <v>374</v>
      </c>
      <c r="C6506" t="s">
        <v>375</v>
      </c>
      <c r="D6506" t="s">
        <v>376</v>
      </c>
      <c r="E6506" t="s">
        <v>13515</v>
      </c>
      <c r="F6506" t="s">
        <v>124</v>
      </c>
      <c r="G6506" t="s">
        <v>97</v>
      </c>
      <c r="H6506" t="s">
        <v>833</v>
      </c>
      <c r="I6506" s="200">
        <v>144</v>
      </c>
      <c r="J6506" s="200"/>
      <c r="K6506" s="237">
        <v>10.130000000000001</v>
      </c>
      <c r="L6506" s="237"/>
      <c r="M6506" s="288">
        <v>14.26</v>
      </c>
      <c r="N6506" s="288"/>
      <c r="O6506" s="311">
        <v>148</v>
      </c>
      <c r="P6506" s="298"/>
      <c r="Q6506" s="299">
        <v>10.46</v>
      </c>
      <c r="R6506" s="299"/>
      <c r="S6506" s="300">
        <v>14.18</v>
      </c>
      <c r="T6506" s="301"/>
      <c r="U6506" s="246"/>
    </row>
    <row r="6507" spans="1:21" x14ac:dyDescent="0.25">
      <c r="A6507" s="294" t="s">
        <v>13516</v>
      </c>
      <c r="B6507" t="s">
        <v>374</v>
      </c>
      <c r="C6507" t="s">
        <v>375</v>
      </c>
      <c r="D6507" t="s">
        <v>376</v>
      </c>
      <c r="E6507" t="s">
        <v>13517</v>
      </c>
      <c r="F6507" t="s">
        <v>124</v>
      </c>
      <c r="G6507" t="s">
        <v>97</v>
      </c>
      <c r="H6507" t="s">
        <v>896</v>
      </c>
      <c r="I6507" s="200">
        <v>0</v>
      </c>
      <c r="J6507" s="200"/>
      <c r="K6507" s="237">
        <v>51.83</v>
      </c>
      <c r="L6507" s="237"/>
      <c r="M6507" s="288">
        <v>0</v>
      </c>
      <c r="N6507" s="288"/>
      <c r="O6507" s="311">
        <v>0</v>
      </c>
      <c r="P6507" s="298"/>
      <c r="Q6507" s="299">
        <v>51.41</v>
      </c>
      <c r="R6507" s="299"/>
      <c r="S6507" s="300">
        <v>0</v>
      </c>
      <c r="T6507" s="301"/>
      <c r="U6507" s="246"/>
    </row>
    <row r="6508" spans="1:21" x14ac:dyDescent="0.25">
      <c r="A6508" s="294" t="s">
        <v>13518</v>
      </c>
      <c r="B6508" t="s">
        <v>374</v>
      </c>
      <c r="C6508" t="s">
        <v>375</v>
      </c>
      <c r="D6508" t="s">
        <v>376</v>
      </c>
      <c r="E6508" t="s">
        <v>10655</v>
      </c>
      <c r="F6508" t="s">
        <v>124</v>
      </c>
      <c r="G6508" t="s">
        <v>97</v>
      </c>
      <c r="H6508" t="s">
        <v>833</v>
      </c>
      <c r="I6508" s="200">
        <v>8000</v>
      </c>
      <c r="J6508" s="200"/>
      <c r="K6508" s="237">
        <v>281.92</v>
      </c>
      <c r="L6508" s="237"/>
      <c r="M6508" s="288">
        <v>28.38</v>
      </c>
      <c r="N6508" s="288"/>
      <c r="O6508" s="311">
        <v>8500</v>
      </c>
      <c r="P6508" s="298"/>
      <c r="Q6508" s="299">
        <v>304.32</v>
      </c>
      <c r="R6508" s="299"/>
      <c r="S6508" s="300">
        <v>27.93</v>
      </c>
      <c r="T6508" s="301"/>
      <c r="U6508" s="246"/>
    </row>
    <row r="6509" spans="1:21" x14ac:dyDescent="0.25">
      <c r="A6509" s="294" t="s">
        <v>13519</v>
      </c>
      <c r="B6509" t="s">
        <v>374</v>
      </c>
      <c r="C6509" t="s">
        <v>375</v>
      </c>
      <c r="D6509" t="s">
        <v>376</v>
      </c>
      <c r="E6509" t="s">
        <v>13520</v>
      </c>
      <c r="F6509" t="s">
        <v>124</v>
      </c>
      <c r="G6509" t="s">
        <v>97</v>
      </c>
      <c r="H6509" t="s">
        <v>833</v>
      </c>
      <c r="I6509" s="200">
        <v>2768</v>
      </c>
      <c r="J6509" s="200"/>
      <c r="K6509" s="237">
        <v>116.2</v>
      </c>
      <c r="L6509" s="237"/>
      <c r="M6509" s="288">
        <v>23.82</v>
      </c>
      <c r="N6509" s="288"/>
      <c r="O6509" s="311">
        <v>2773</v>
      </c>
      <c r="P6509" s="298"/>
      <c r="Q6509" s="299">
        <v>115.54</v>
      </c>
      <c r="R6509" s="299"/>
      <c r="S6509" s="300">
        <v>24</v>
      </c>
      <c r="T6509" s="301"/>
      <c r="U6509" s="246"/>
    </row>
    <row r="6510" spans="1:21" x14ac:dyDescent="0.25">
      <c r="A6510" s="294" t="s">
        <v>13521</v>
      </c>
      <c r="B6510" t="s">
        <v>374</v>
      </c>
      <c r="C6510" t="s">
        <v>375</v>
      </c>
      <c r="D6510" t="s">
        <v>376</v>
      </c>
      <c r="E6510" t="s">
        <v>13274</v>
      </c>
      <c r="F6510" t="s">
        <v>124</v>
      </c>
      <c r="G6510" t="s">
        <v>97</v>
      </c>
      <c r="H6510" t="s">
        <v>896</v>
      </c>
      <c r="I6510" s="200">
        <v>0</v>
      </c>
      <c r="J6510" s="200"/>
      <c r="K6510" s="237">
        <v>43.53</v>
      </c>
      <c r="L6510" s="237"/>
      <c r="M6510" s="288">
        <v>0</v>
      </c>
      <c r="N6510" s="288"/>
      <c r="O6510" s="311">
        <v>0</v>
      </c>
      <c r="P6510" s="298"/>
      <c r="Q6510" s="299">
        <v>44.05</v>
      </c>
      <c r="R6510" s="299"/>
      <c r="S6510" s="300">
        <v>0</v>
      </c>
      <c r="T6510" s="301"/>
      <c r="U6510" s="246"/>
    </row>
    <row r="6511" spans="1:21" x14ac:dyDescent="0.25">
      <c r="A6511" s="294" t="s">
        <v>13522</v>
      </c>
      <c r="B6511" t="s">
        <v>374</v>
      </c>
      <c r="C6511" t="s">
        <v>375</v>
      </c>
      <c r="D6511" t="s">
        <v>376</v>
      </c>
      <c r="E6511" t="s">
        <v>13523</v>
      </c>
      <c r="F6511" t="s">
        <v>124</v>
      </c>
      <c r="G6511" t="s">
        <v>97</v>
      </c>
      <c r="H6511" t="s">
        <v>833</v>
      </c>
      <c r="I6511" s="200">
        <v>300</v>
      </c>
      <c r="J6511" s="200"/>
      <c r="K6511" s="237">
        <v>52.02</v>
      </c>
      <c r="L6511" s="237"/>
      <c r="M6511" s="288">
        <v>5.77</v>
      </c>
      <c r="N6511" s="288"/>
      <c r="O6511" s="311">
        <v>300</v>
      </c>
      <c r="P6511" s="298"/>
      <c r="Q6511" s="299">
        <v>51.48</v>
      </c>
      <c r="R6511" s="299"/>
      <c r="S6511" s="300">
        <v>5.83</v>
      </c>
      <c r="T6511" s="301"/>
      <c r="U6511" s="246"/>
    </row>
    <row r="6512" spans="1:21" x14ac:dyDescent="0.25">
      <c r="A6512" s="294" t="s">
        <v>13524</v>
      </c>
      <c r="B6512" t="s">
        <v>374</v>
      </c>
      <c r="C6512" t="s">
        <v>375</v>
      </c>
      <c r="D6512" t="s">
        <v>376</v>
      </c>
      <c r="E6512" t="s">
        <v>13525</v>
      </c>
      <c r="F6512" t="s">
        <v>124</v>
      </c>
      <c r="G6512" t="s">
        <v>97</v>
      </c>
      <c r="H6512" t="s">
        <v>833</v>
      </c>
      <c r="I6512" s="200">
        <v>134574</v>
      </c>
      <c r="J6512" s="200"/>
      <c r="K6512" s="237">
        <v>2227.5100000000002</v>
      </c>
      <c r="L6512" s="237"/>
      <c r="M6512" s="288">
        <v>60.41</v>
      </c>
      <c r="N6512" s="288"/>
      <c r="O6512" s="311">
        <v>139928</v>
      </c>
      <c r="P6512" s="298"/>
      <c r="Q6512" s="299">
        <v>2277.9499999999998</v>
      </c>
      <c r="R6512" s="299"/>
      <c r="S6512" s="300">
        <v>61.43</v>
      </c>
      <c r="T6512" s="301"/>
      <c r="U6512" s="246"/>
    </row>
    <row r="6513" spans="1:21" x14ac:dyDescent="0.25">
      <c r="A6513" s="294" t="s">
        <v>13526</v>
      </c>
      <c r="B6513" t="s">
        <v>374</v>
      </c>
      <c r="C6513" t="s">
        <v>375</v>
      </c>
      <c r="D6513" t="s">
        <v>376</v>
      </c>
      <c r="E6513" t="s">
        <v>13527</v>
      </c>
      <c r="F6513" t="s">
        <v>124</v>
      </c>
      <c r="G6513" t="s">
        <v>97</v>
      </c>
      <c r="H6513" t="s">
        <v>833</v>
      </c>
      <c r="I6513" s="200">
        <v>6000</v>
      </c>
      <c r="J6513" s="200"/>
      <c r="K6513" s="237">
        <v>254.91</v>
      </c>
      <c r="L6513" s="237"/>
      <c r="M6513" s="288">
        <v>23.54</v>
      </c>
      <c r="N6513" s="288"/>
      <c r="O6513" s="311">
        <v>6300</v>
      </c>
      <c r="P6513" s="298"/>
      <c r="Q6513" s="299">
        <v>254.58</v>
      </c>
      <c r="R6513" s="299"/>
      <c r="S6513" s="300">
        <v>24.75</v>
      </c>
      <c r="T6513" s="301"/>
      <c r="U6513" s="246"/>
    </row>
    <row r="6514" spans="1:21" x14ac:dyDescent="0.25">
      <c r="A6514" s="294" t="s">
        <v>13528</v>
      </c>
      <c r="B6514" t="s">
        <v>374</v>
      </c>
      <c r="C6514" t="s">
        <v>375</v>
      </c>
      <c r="D6514" t="s">
        <v>376</v>
      </c>
      <c r="E6514" t="s">
        <v>13529</v>
      </c>
      <c r="F6514" t="s">
        <v>124</v>
      </c>
      <c r="G6514" t="s">
        <v>97</v>
      </c>
      <c r="H6514" t="s">
        <v>833</v>
      </c>
      <c r="I6514" s="200">
        <v>3100</v>
      </c>
      <c r="J6514" s="200"/>
      <c r="K6514" s="237">
        <v>131.65</v>
      </c>
      <c r="L6514" s="237"/>
      <c r="M6514" s="288">
        <v>23.55</v>
      </c>
      <c r="N6514" s="288"/>
      <c r="O6514" s="311">
        <v>3100</v>
      </c>
      <c r="P6514" s="298"/>
      <c r="Q6514" s="299">
        <v>130.68</v>
      </c>
      <c r="R6514" s="299"/>
      <c r="S6514" s="300">
        <v>23.72</v>
      </c>
      <c r="T6514" s="301"/>
      <c r="U6514" s="246"/>
    </row>
    <row r="6515" spans="1:21" x14ac:dyDescent="0.25">
      <c r="A6515" s="294" t="s">
        <v>13530</v>
      </c>
      <c r="B6515" t="s">
        <v>374</v>
      </c>
      <c r="C6515" t="s">
        <v>375</v>
      </c>
      <c r="D6515" t="s">
        <v>376</v>
      </c>
      <c r="E6515" t="s">
        <v>13531</v>
      </c>
      <c r="F6515" t="s">
        <v>124</v>
      </c>
      <c r="G6515" t="s">
        <v>97</v>
      </c>
      <c r="H6515" t="s">
        <v>833</v>
      </c>
      <c r="I6515" s="200">
        <v>320</v>
      </c>
      <c r="J6515" s="200"/>
      <c r="K6515" s="237">
        <v>43.87</v>
      </c>
      <c r="L6515" s="237"/>
      <c r="M6515" s="288">
        <v>7.3</v>
      </c>
      <c r="N6515" s="288"/>
      <c r="O6515" s="311">
        <v>314</v>
      </c>
      <c r="P6515" s="298"/>
      <c r="Q6515" s="299">
        <v>42.94</v>
      </c>
      <c r="R6515" s="299"/>
      <c r="S6515" s="300">
        <v>7.3</v>
      </c>
      <c r="T6515" s="301"/>
      <c r="U6515" s="246"/>
    </row>
    <row r="6516" spans="1:21" x14ac:dyDescent="0.25">
      <c r="A6516" s="294" t="s">
        <v>13532</v>
      </c>
      <c r="B6516" t="s">
        <v>374</v>
      </c>
      <c r="C6516" t="s">
        <v>375</v>
      </c>
      <c r="D6516" t="s">
        <v>376</v>
      </c>
      <c r="E6516" t="s">
        <v>13533</v>
      </c>
      <c r="F6516" t="s">
        <v>124</v>
      </c>
      <c r="G6516" t="s">
        <v>97</v>
      </c>
      <c r="H6516" t="s">
        <v>833</v>
      </c>
      <c r="I6516" s="200">
        <v>467</v>
      </c>
      <c r="J6516" s="200"/>
      <c r="K6516" s="237">
        <v>14.85</v>
      </c>
      <c r="L6516" s="237"/>
      <c r="M6516" s="288">
        <v>31.42</v>
      </c>
      <c r="N6516" s="288"/>
      <c r="O6516" s="311">
        <v>484</v>
      </c>
      <c r="P6516" s="298"/>
      <c r="Q6516" s="299">
        <v>15.44</v>
      </c>
      <c r="R6516" s="299"/>
      <c r="S6516" s="300">
        <v>31.38</v>
      </c>
      <c r="T6516" s="301"/>
      <c r="U6516" s="246"/>
    </row>
    <row r="6517" spans="1:21" x14ac:dyDescent="0.25">
      <c r="A6517" s="294" t="s">
        <v>13534</v>
      </c>
      <c r="B6517" t="s">
        <v>374</v>
      </c>
      <c r="C6517" t="s">
        <v>375</v>
      </c>
      <c r="D6517" t="s">
        <v>376</v>
      </c>
      <c r="E6517" t="s">
        <v>13535</v>
      </c>
      <c r="F6517" t="s">
        <v>124</v>
      </c>
      <c r="G6517" t="s">
        <v>97</v>
      </c>
      <c r="H6517" t="s">
        <v>896</v>
      </c>
      <c r="I6517" s="200">
        <v>0</v>
      </c>
      <c r="J6517" s="200"/>
      <c r="K6517" s="237">
        <v>12.97</v>
      </c>
      <c r="L6517" s="237"/>
      <c r="M6517" s="288">
        <v>0</v>
      </c>
      <c r="N6517" s="288"/>
      <c r="O6517" s="311">
        <v>0</v>
      </c>
      <c r="P6517" s="298"/>
      <c r="Q6517" s="299">
        <v>13.27</v>
      </c>
      <c r="R6517" s="299"/>
      <c r="S6517" s="300">
        <v>0</v>
      </c>
      <c r="T6517" s="301"/>
      <c r="U6517" s="246"/>
    </row>
    <row r="6518" spans="1:21" x14ac:dyDescent="0.25">
      <c r="A6518" s="294" t="s">
        <v>13536</v>
      </c>
      <c r="B6518" t="s">
        <v>374</v>
      </c>
      <c r="C6518" t="s">
        <v>375</v>
      </c>
      <c r="D6518" t="s">
        <v>376</v>
      </c>
      <c r="E6518" t="s">
        <v>13537</v>
      </c>
      <c r="F6518" t="s">
        <v>124</v>
      </c>
      <c r="G6518" t="s">
        <v>97</v>
      </c>
      <c r="H6518" t="s">
        <v>833</v>
      </c>
      <c r="I6518" s="200">
        <v>780</v>
      </c>
      <c r="J6518" s="200"/>
      <c r="K6518" s="237">
        <v>27.32</v>
      </c>
      <c r="L6518" s="237"/>
      <c r="M6518" s="288">
        <v>28.56</v>
      </c>
      <c r="N6518" s="288"/>
      <c r="O6518" s="311">
        <v>856</v>
      </c>
      <c r="P6518" s="298"/>
      <c r="Q6518" s="299">
        <v>29.74</v>
      </c>
      <c r="R6518" s="299"/>
      <c r="S6518" s="300">
        <v>28.77</v>
      </c>
      <c r="T6518" s="301"/>
      <c r="U6518" s="246"/>
    </row>
    <row r="6519" spans="1:21" x14ac:dyDescent="0.25">
      <c r="A6519" s="294" t="s">
        <v>13538</v>
      </c>
      <c r="B6519" t="s">
        <v>374</v>
      </c>
      <c r="C6519" t="s">
        <v>375</v>
      </c>
      <c r="D6519" t="s">
        <v>376</v>
      </c>
      <c r="E6519" t="s">
        <v>13539</v>
      </c>
      <c r="F6519" t="s">
        <v>124</v>
      </c>
      <c r="G6519" t="s">
        <v>97</v>
      </c>
      <c r="H6519" t="s">
        <v>833</v>
      </c>
      <c r="I6519" s="200">
        <v>10227</v>
      </c>
      <c r="J6519" s="200"/>
      <c r="K6519" s="237">
        <v>617.55999999999995</v>
      </c>
      <c r="L6519" s="237"/>
      <c r="M6519" s="288">
        <v>16.559999999999999</v>
      </c>
      <c r="N6519" s="288"/>
      <c r="O6519" s="311">
        <v>9000</v>
      </c>
      <c r="P6519" s="298"/>
      <c r="Q6519" s="299">
        <v>606.23</v>
      </c>
      <c r="R6519" s="299"/>
      <c r="S6519" s="300">
        <v>14.85</v>
      </c>
      <c r="T6519" s="301"/>
      <c r="U6519" s="246"/>
    </row>
    <row r="6520" spans="1:21" x14ac:dyDescent="0.25">
      <c r="A6520" s="294" t="s">
        <v>13540</v>
      </c>
      <c r="B6520" t="s">
        <v>374</v>
      </c>
      <c r="C6520" t="s">
        <v>375</v>
      </c>
      <c r="D6520" t="s">
        <v>376</v>
      </c>
      <c r="E6520" t="s">
        <v>13541</v>
      </c>
      <c r="F6520" t="s">
        <v>124</v>
      </c>
      <c r="G6520" t="s">
        <v>97</v>
      </c>
      <c r="H6520" t="s">
        <v>833</v>
      </c>
      <c r="I6520" s="200">
        <v>1400</v>
      </c>
      <c r="J6520" s="200"/>
      <c r="K6520" s="237">
        <v>103.74</v>
      </c>
      <c r="L6520" s="237"/>
      <c r="M6520" s="288">
        <v>13.5</v>
      </c>
      <c r="N6520" s="288"/>
      <c r="O6520" s="311">
        <v>1500</v>
      </c>
      <c r="P6520" s="298"/>
      <c r="Q6520" s="299">
        <v>102.78</v>
      </c>
      <c r="R6520" s="299"/>
      <c r="S6520" s="300">
        <v>14.59</v>
      </c>
      <c r="T6520" s="301"/>
      <c r="U6520" s="246"/>
    </row>
    <row r="6521" spans="1:21" x14ac:dyDescent="0.25">
      <c r="A6521" s="294" t="s">
        <v>13542</v>
      </c>
      <c r="B6521" t="s">
        <v>374</v>
      </c>
      <c r="C6521" t="s">
        <v>375</v>
      </c>
      <c r="D6521" t="s">
        <v>376</v>
      </c>
      <c r="E6521" t="s">
        <v>13543</v>
      </c>
      <c r="F6521" t="s">
        <v>124</v>
      </c>
      <c r="G6521" t="s">
        <v>97</v>
      </c>
      <c r="H6521" t="s">
        <v>833</v>
      </c>
      <c r="I6521" s="200">
        <v>480</v>
      </c>
      <c r="J6521" s="200"/>
      <c r="K6521" s="237">
        <v>55.21</v>
      </c>
      <c r="L6521" s="237"/>
      <c r="M6521" s="288">
        <v>8.69</v>
      </c>
      <c r="N6521" s="288"/>
      <c r="O6521" s="311">
        <v>480</v>
      </c>
      <c r="P6521" s="298"/>
      <c r="Q6521" s="299">
        <v>55.6</v>
      </c>
      <c r="R6521" s="299"/>
      <c r="S6521" s="300">
        <v>8.6300000000000008</v>
      </c>
      <c r="T6521" s="301"/>
      <c r="U6521" s="246"/>
    </row>
    <row r="6522" spans="1:21" x14ac:dyDescent="0.25">
      <c r="A6522" s="294" t="s">
        <v>13544</v>
      </c>
      <c r="B6522" t="s">
        <v>374</v>
      </c>
      <c r="C6522" t="s">
        <v>375</v>
      </c>
      <c r="D6522" t="s">
        <v>376</v>
      </c>
      <c r="E6522" t="s">
        <v>13545</v>
      </c>
      <c r="F6522" t="s">
        <v>124</v>
      </c>
      <c r="G6522" t="s">
        <v>97</v>
      </c>
      <c r="H6522" t="s">
        <v>896</v>
      </c>
      <c r="I6522" s="200">
        <v>0</v>
      </c>
      <c r="J6522" s="200"/>
      <c r="K6522" s="237">
        <v>4.8499999999999996</v>
      </c>
      <c r="L6522" s="237"/>
      <c r="M6522" s="288">
        <v>0</v>
      </c>
      <c r="N6522" s="288"/>
      <c r="O6522" s="311">
        <v>0</v>
      </c>
      <c r="P6522" s="298"/>
      <c r="Q6522" s="299">
        <v>6.06</v>
      </c>
      <c r="R6522" s="299"/>
      <c r="S6522" s="300">
        <v>0</v>
      </c>
      <c r="T6522" s="301"/>
      <c r="U6522" s="246"/>
    </row>
    <row r="6523" spans="1:21" x14ac:dyDescent="0.25">
      <c r="A6523" s="294" t="s">
        <v>13546</v>
      </c>
      <c r="B6523" t="s">
        <v>374</v>
      </c>
      <c r="C6523" t="s">
        <v>375</v>
      </c>
      <c r="D6523" t="s">
        <v>376</v>
      </c>
      <c r="E6523" t="s">
        <v>13547</v>
      </c>
      <c r="F6523" t="s">
        <v>124</v>
      </c>
      <c r="G6523" t="s">
        <v>97</v>
      </c>
      <c r="H6523" t="s">
        <v>833</v>
      </c>
      <c r="I6523" s="200">
        <v>115</v>
      </c>
      <c r="J6523" s="200"/>
      <c r="K6523" s="237">
        <v>55.43</v>
      </c>
      <c r="L6523" s="237"/>
      <c r="M6523" s="288">
        <v>2.08</v>
      </c>
      <c r="N6523" s="288"/>
      <c r="O6523" s="311">
        <v>139</v>
      </c>
      <c r="P6523" s="298"/>
      <c r="Q6523" s="299">
        <v>56.49</v>
      </c>
      <c r="R6523" s="299"/>
      <c r="S6523" s="300">
        <v>2.46</v>
      </c>
      <c r="T6523" s="301"/>
      <c r="U6523" s="246"/>
    </row>
    <row r="6524" spans="1:21" x14ac:dyDescent="0.25">
      <c r="A6524" s="294" t="s">
        <v>13548</v>
      </c>
      <c r="B6524" t="s">
        <v>374</v>
      </c>
      <c r="C6524" t="s">
        <v>375</v>
      </c>
      <c r="D6524" t="s">
        <v>376</v>
      </c>
      <c r="E6524" t="s">
        <v>13549</v>
      </c>
      <c r="F6524" t="s">
        <v>124</v>
      </c>
      <c r="G6524" t="s">
        <v>97</v>
      </c>
      <c r="H6524" t="s">
        <v>896</v>
      </c>
      <c r="I6524" s="200">
        <v>0</v>
      </c>
      <c r="J6524" s="200"/>
      <c r="K6524" s="237">
        <v>23.37</v>
      </c>
      <c r="L6524" s="237"/>
      <c r="M6524" s="288">
        <v>0</v>
      </c>
      <c r="N6524" s="288"/>
      <c r="O6524" s="311">
        <v>0</v>
      </c>
      <c r="P6524" s="298"/>
      <c r="Q6524" s="299">
        <v>23.18</v>
      </c>
      <c r="R6524" s="299"/>
      <c r="S6524" s="300">
        <v>0</v>
      </c>
      <c r="T6524" s="301"/>
      <c r="U6524" s="246"/>
    </row>
    <row r="6525" spans="1:21" x14ac:dyDescent="0.25">
      <c r="A6525" s="294" t="s">
        <v>13550</v>
      </c>
      <c r="B6525" t="s">
        <v>374</v>
      </c>
      <c r="C6525" t="s">
        <v>375</v>
      </c>
      <c r="D6525" t="s">
        <v>376</v>
      </c>
      <c r="E6525" t="s">
        <v>13551</v>
      </c>
      <c r="F6525" t="s">
        <v>124</v>
      </c>
      <c r="G6525" t="s">
        <v>97</v>
      </c>
      <c r="H6525" t="s">
        <v>833</v>
      </c>
      <c r="I6525" s="200">
        <v>1062</v>
      </c>
      <c r="J6525" s="200"/>
      <c r="K6525" s="237">
        <v>42.79</v>
      </c>
      <c r="L6525" s="237"/>
      <c r="M6525" s="288">
        <v>24.82</v>
      </c>
      <c r="N6525" s="288"/>
      <c r="O6525" s="311">
        <v>1277</v>
      </c>
      <c r="P6525" s="298"/>
      <c r="Q6525" s="299">
        <v>48.31</v>
      </c>
      <c r="R6525" s="299"/>
      <c r="S6525" s="300">
        <v>26.43</v>
      </c>
      <c r="T6525" s="301"/>
      <c r="U6525" s="246"/>
    </row>
    <row r="6526" spans="1:21" x14ac:dyDescent="0.25">
      <c r="A6526" s="294" t="s">
        <v>13552</v>
      </c>
      <c r="B6526" t="s">
        <v>374</v>
      </c>
      <c r="C6526" t="s">
        <v>375</v>
      </c>
      <c r="D6526" t="s">
        <v>376</v>
      </c>
      <c r="E6526" t="s">
        <v>13553</v>
      </c>
      <c r="F6526" t="s">
        <v>124</v>
      </c>
      <c r="G6526" t="s">
        <v>97</v>
      </c>
      <c r="H6526" t="s">
        <v>896</v>
      </c>
      <c r="I6526" s="200">
        <v>0</v>
      </c>
      <c r="J6526" s="200"/>
      <c r="K6526" s="237">
        <v>22.25</v>
      </c>
      <c r="L6526" s="237"/>
      <c r="M6526" s="288">
        <v>0</v>
      </c>
      <c r="N6526" s="288"/>
      <c r="O6526" s="311">
        <v>0</v>
      </c>
      <c r="P6526" s="298"/>
      <c r="Q6526" s="299">
        <v>22.56</v>
      </c>
      <c r="R6526" s="299"/>
      <c r="S6526" s="300">
        <v>0</v>
      </c>
      <c r="T6526" s="301"/>
      <c r="U6526" s="246"/>
    </row>
    <row r="6527" spans="1:21" x14ac:dyDescent="0.25">
      <c r="A6527" s="294" t="s">
        <v>13554</v>
      </c>
      <c r="B6527" t="s">
        <v>374</v>
      </c>
      <c r="C6527" t="s">
        <v>375</v>
      </c>
      <c r="D6527" t="s">
        <v>376</v>
      </c>
      <c r="E6527" t="s">
        <v>13555</v>
      </c>
      <c r="F6527" t="s">
        <v>124</v>
      </c>
      <c r="G6527" t="s">
        <v>97</v>
      </c>
      <c r="H6527" t="s">
        <v>896</v>
      </c>
      <c r="I6527" s="200">
        <v>0</v>
      </c>
      <c r="J6527" s="200"/>
      <c r="K6527" s="237">
        <v>19.329999999999998</v>
      </c>
      <c r="L6527" s="237"/>
      <c r="M6527" s="288">
        <v>0</v>
      </c>
      <c r="N6527" s="288"/>
      <c r="O6527" s="311">
        <v>0</v>
      </c>
      <c r="P6527" s="298"/>
      <c r="Q6527" s="299">
        <v>19.53</v>
      </c>
      <c r="R6527" s="299"/>
      <c r="S6527" s="300">
        <v>0</v>
      </c>
      <c r="T6527" s="301"/>
      <c r="U6527" s="246"/>
    </row>
    <row r="6528" spans="1:21" x14ac:dyDescent="0.25">
      <c r="A6528" s="294" t="s">
        <v>13556</v>
      </c>
      <c r="B6528" t="s">
        <v>374</v>
      </c>
      <c r="C6528" t="s">
        <v>375</v>
      </c>
      <c r="D6528" t="s">
        <v>376</v>
      </c>
      <c r="E6528" t="s">
        <v>13557</v>
      </c>
      <c r="F6528" t="s">
        <v>124</v>
      </c>
      <c r="G6528" t="s">
        <v>97</v>
      </c>
      <c r="H6528" t="s">
        <v>833</v>
      </c>
      <c r="I6528" s="200">
        <v>11100</v>
      </c>
      <c r="J6528" s="200"/>
      <c r="K6528" s="237">
        <v>520.72</v>
      </c>
      <c r="L6528" s="237"/>
      <c r="M6528" s="288">
        <v>21.32</v>
      </c>
      <c r="N6528" s="288"/>
      <c r="O6528" s="311">
        <v>12500</v>
      </c>
      <c r="P6528" s="298"/>
      <c r="Q6528" s="299">
        <v>538.96</v>
      </c>
      <c r="R6528" s="299"/>
      <c r="S6528" s="300">
        <v>23.19</v>
      </c>
      <c r="T6528" s="301"/>
      <c r="U6528" s="246"/>
    </row>
    <row r="6529" spans="1:21" x14ac:dyDescent="0.25">
      <c r="A6529" s="294" t="s">
        <v>13558</v>
      </c>
      <c r="B6529" t="s">
        <v>374</v>
      </c>
      <c r="C6529" t="s">
        <v>375</v>
      </c>
      <c r="D6529" t="s">
        <v>376</v>
      </c>
      <c r="E6529" t="s">
        <v>13559</v>
      </c>
      <c r="F6529" t="s">
        <v>124</v>
      </c>
      <c r="G6529" t="s">
        <v>97</v>
      </c>
      <c r="H6529" t="s">
        <v>833</v>
      </c>
      <c r="I6529" s="200">
        <v>93000</v>
      </c>
      <c r="J6529" s="200"/>
      <c r="K6529" s="237">
        <v>1885.22</v>
      </c>
      <c r="L6529" s="237"/>
      <c r="M6529" s="288">
        <v>49.33</v>
      </c>
      <c r="N6529" s="288"/>
      <c r="O6529" s="311">
        <v>100000</v>
      </c>
      <c r="P6529" s="298"/>
      <c r="Q6529" s="299">
        <v>1880.27</v>
      </c>
      <c r="R6529" s="299"/>
      <c r="S6529" s="300">
        <v>53.18</v>
      </c>
      <c r="T6529" s="301"/>
      <c r="U6529" s="246"/>
    </row>
    <row r="6530" spans="1:21" x14ac:dyDescent="0.25">
      <c r="A6530" s="294" t="s">
        <v>13560</v>
      </c>
      <c r="B6530" t="s">
        <v>374</v>
      </c>
      <c r="C6530" t="s">
        <v>375</v>
      </c>
      <c r="D6530" t="s">
        <v>376</v>
      </c>
      <c r="E6530" t="s">
        <v>13561</v>
      </c>
      <c r="F6530" t="s">
        <v>124</v>
      </c>
      <c r="G6530" t="s">
        <v>97</v>
      </c>
      <c r="H6530" t="s">
        <v>833</v>
      </c>
      <c r="I6530" s="200">
        <v>0</v>
      </c>
      <c r="J6530" s="200"/>
      <c r="K6530" s="237">
        <v>37.61</v>
      </c>
      <c r="L6530" s="237"/>
      <c r="M6530" s="288">
        <v>0</v>
      </c>
      <c r="N6530" s="288"/>
      <c r="O6530" s="311">
        <v>300</v>
      </c>
      <c r="P6530" s="298"/>
      <c r="Q6530" s="299">
        <v>36.86</v>
      </c>
      <c r="R6530" s="299"/>
      <c r="S6530" s="300">
        <v>8.14</v>
      </c>
      <c r="T6530" s="301"/>
      <c r="U6530" s="246"/>
    </row>
    <row r="6531" spans="1:21" x14ac:dyDescent="0.25">
      <c r="A6531" s="294" t="s">
        <v>13562</v>
      </c>
      <c r="B6531" t="s">
        <v>374</v>
      </c>
      <c r="C6531" t="s">
        <v>375</v>
      </c>
      <c r="D6531" t="s">
        <v>376</v>
      </c>
      <c r="E6531" t="s">
        <v>13563</v>
      </c>
      <c r="F6531" t="s">
        <v>124</v>
      </c>
      <c r="G6531" t="s">
        <v>97</v>
      </c>
      <c r="H6531" t="s">
        <v>833</v>
      </c>
      <c r="I6531" s="200">
        <v>750</v>
      </c>
      <c r="J6531" s="200"/>
      <c r="K6531" s="237">
        <v>53.52</v>
      </c>
      <c r="L6531" s="237"/>
      <c r="M6531" s="288">
        <v>14.01</v>
      </c>
      <c r="N6531" s="288"/>
      <c r="O6531" s="311">
        <v>750</v>
      </c>
      <c r="P6531" s="298"/>
      <c r="Q6531" s="299">
        <v>53.62</v>
      </c>
      <c r="R6531" s="299"/>
      <c r="S6531" s="300">
        <v>13.99</v>
      </c>
      <c r="T6531" s="301"/>
      <c r="U6531" s="246"/>
    </row>
    <row r="6532" spans="1:21" x14ac:dyDescent="0.25">
      <c r="A6532" s="294" t="s">
        <v>13564</v>
      </c>
      <c r="B6532" t="s">
        <v>374</v>
      </c>
      <c r="C6532" t="s">
        <v>375</v>
      </c>
      <c r="D6532" t="s">
        <v>376</v>
      </c>
      <c r="E6532" t="s">
        <v>13565</v>
      </c>
      <c r="F6532" t="s">
        <v>124</v>
      </c>
      <c r="G6532" t="s">
        <v>97</v>
      </c>
      <c r="H6532" t="s">
        <v>833</v>
      </c>
      <c r="I6532" s="200">
        <v>696</v>
      </c>
      <c r="J6532" s="200"/>
      <c r="K6532" s="237">
        <v>91.51</v>
      </c>
      <c r="L6532" s="237"/>
      <c r="M6532" s="288">
        <v>7.61</v>
      </c>
      <c r="N6532" s="288"/>
      <c r="O6532" s="311">
        <v>699</v>
      </c>
      <c r="P6532" s="298"/>
      <c r="Q6532" s="299">
        <v>90.78</v>
      </c>
      <c r="R6532" s="299"/>
      <c r="S6532" s="300">
        <v>7.7</v>
      </c>
      <c r="T6532" s="301"/>
      <c r="U6532" s="246"/>
    </row>
    <row r="6533" spans="1:21" x14ac:dyDescent="0.25">
      <c r="A6533" s="294" t="s">
        <v>13566</v>
      </c>
      <c r="B6533" t="s">
        <v>374</v>
      </c>
      <c r="C6533" t="s">
        <v>375</v>
      </c>
      <c r="D6533" t="s">
        <v>376</v>
      </c>
      <c r="E6533" t="s">
        <v>13567</v>
      </c>
      <c r="F6533" t="s">
        <v>124</v>
      </c>
      <c r="G6533" t="s">
        <v>97</v>
      </c>
      <c r="H6533" t="s">
        <v>833</v>
      </c>
      <c r="I6533" s="200">
        <v>2235</v>
      </c>
      <c r="J6533" s="200"/>
      <c r="K6533" s="237">
        <v>73.28</v>
      </c>
      <c r="L6533" s="237"/>
      <c r="M6533" s="288">
        <v>30.49</v>
      </c>
      <c r="N6533" s="288"/>
      <c r="O6533" s="311">
        <v>2232</v>
      </c>
      <c r="P6533" s="298"/>
      <c r="Q6533" s="299">
        <v>73.900000000000006</v>
      </c>
      <c r="R6533" s="299"/>
      <c r="S6533" s="300">
        <v>30.2</v>
      </c>
      <c r="T6533" s="301"/>
      <c r="U6533" s="246"/>
    </row>
    <row r="6534" spans="1:21" x14ac:dyDescent="0.25">
      <c r="A6534" s="294" t="s">
        <v>13568</v>
      </c>
      <c r="B6534" t="s">
        <v>374</v>
      </c>
      <c r="C6534" t="s">
        <v>375</v>
      </c>
      <c r="D6534" t="s">
        <v>376</v>
      </c>
      <c r="E6534" t="s">
        <v>13569</v>
      </c>
      <c r="F6534" t="s">
        <v>124</v>
      </c>
      <c r="G6534" t="s">
        <v>97</v>
      </c>
      <c r="H6534" t="s">
        <v>833</v>
      </c>
      <c r="I6534" s="200">
        <v>6153</v>
      </c>
      <c r="J6534" s="200"/>
      <c r="K6534" s="237">
        <v>212.99</v>
      </c>
      <c r="L6534" s="237"/>
      <c r="M6534" s="288">
        <v>28.89</v>
      </c>
      <c r="N6534" s="288"/>
      <c r="O6534" s="311">
        <v>8315</v>
      </c>
      <c r="P6534" s="298"/>
      <c r="Q6534" s="299">
        <v>214.35</v>
      </c>
      <c r="R6534" s="299"/>
      <c r="S6534" s="300">
        <v>38.79</v>
      </c>
      <c r="T6534" s="301"/>
      <c r="U6534" s="246"/>
    </row>
    <row r="6535" spans="1:21" x14ac:dyDescent="0.25">
      <c r="A6535" s="294" t="s">
        <v>13570</v>
      </c>
      <c r="B6535" t="s">
        <v>374</v>
      </c>
      <c r="C6535" t="s">
        <v>375</v>
      </c>
      <c r="D6535" t="s">
        <v>376</v>
      </c>
      <c r="E6535" t="s">
        <v>13571</v>
      </c>
      <c r="F6535" t="s">
        <v>124</v>
      </c>
      <c r="G6535" t="s">
        <v>97</v>
      </c>
      <c r="H6535" t="s">
        <v>833</v>
      </c>
      <c r="I6535" s="200">
        <v>522</v>
      </c>
      <c r="J6535" s="200"/>
      <c r="K6535" s="237">
        <v>14.77</v>
      </c>
      <c r="L6535" s="237"/>
      <c r="M6535" s="288">
        <v>35.36</v>
      </c>
      <c r="N6535" s="288"/>
      <c r="O6535" s="311">
        <v>556</v>
      </c>
      <c r="P6535" s="298"/>
      <c r="Q6535" s="299">
        <v>15.66</v>
      </c>
      <c r="R6535" s="299"/>
      <c r="S6535" s="300">
        <v>35.479999999999997</v>
      </c>
      <c r="T6535" s="301"/>
      <c r="U6535" s="246"/>
    </row>
    <row r="6536" spans="1:21" x14ac:dyDescent="0.25">
      <c r="A6536" s="294" t="s">
        <v>13572</v>
      </c>
      <c r="B6536" t="s">
        <v>374</v>
      </c>
      <c r="C6536" t="s">
        <v>375</v>
      </c>
      <c r="D6536" t="s">
        <v>376</v>
      </c>
      <c r="E6536" t="s">
        <v>2434</v>
      </c>
      <c r="F6536" t="s">
        <v>124</v>
      </c>
      <c r="G6536" t="s">
        <v>97</v>
      </c>
      <c r="H6536" t="s">
        <v>896</v>
      </c>
      <c r="I6536" s="200">
        <v>0</v>
      </c>
      <c r="J6536" s="200"/>
      <c r="K6536" s="237">
        <v>24.2</v>
      </c>
      <c r="L6536" s="237"/>
      <c r="M6536" s="288">
        <v>0</v>
      </c>
      <c r="N6536" s="288"/>
      <c r="O6536" s="311">
        <v>0</v>
      </c>
      <c r="P6536" s="298"/>
      <c r="Q6536" s="299">
        <v>25.01</v>
      </c>
      <c r="R6536" s="299"/>
      <c r="S6536" s="300">
        <v>0</v>
      </c>
      <c r="T6536" s="301"/>
      <c r="U6536" s="246"/>
    </row>
    <row r="6537" spans="1:21" x14ac:dyDescent="0.25">
      <c r="A6537" s="294" t="s">
        <v>13573</v>
      </c>
      <c r="B6537" t="s">
        <v>374</v>
      </c>
      <c r="C6537" t="s">
        <v>375</v>
      </c>
      <c r="D6537" t="s">
        <v>376</v>
      </c>
      <c r="E6537" t="s">
        <v>13574</v>
      </c>
      <c r="F6537" t="s">
        <v>124</v>
      </c>
      <c r="G6537" t="s">
        <v>97</v>
      </c>
      <c r="H6537" t="s">
        <v>896</v>
      </c>
      <c r="I6537" s="200">
        <v>0</v>
      </c>
      <c r="J6537" s="200"/>
      <c r="K6537" s="237">
        <v>1.39</v>
      </c>
      <c r="L6537" s="237"/>
      <c r="M6537" s="288">
        <v>0</v>
      </c>
      <c r="N6537" s="288"/>
      <c r="O6537" s="311">
        <v>0</v>
      </c>
      <c r="P6537" s="298"/>
      <c r="Q6537" s="299">
        <v>1.39</v>
      </c>
      <c r="R6537" s="299"/>
      <c r="S6537" s="300">
        <v>0</v>
      </c>
      <c r="T6537" s="301"/>
      <c r="U6537" s="246"/>
    </row>
    <row r="6538" spans="1:21" x14ac:dyDescent="0.25">
      <c r="A6538" s="294" t="s">
        <v>13575</v>
      </c>
      <c r="B6538" t="s">
        <v>374</v>
      </c>
      <c r="C6538" t="s">
        <v>375</v>
      </c>
      <c r="D6538" t="s">
        <v>376</v>
      </c>
      <c r="E6538" t="s">
        <v>13576</v>
      </c>
      <c r="F6538" t="s">
        <v>124</v>
      </c>
      <c r="G6538" t="s">
        <v>97</v>
      </c>
      <c r="H6538" t="s">
        <v>833</v>
      </c>
      <c r="I6538" s="200">
        <v>947</v>
      </c>
      <c r="J6538" s="200"/>
      <c r="K6538" s="237">
        <v>124.45</v>
      </c>
      <c r="L6538" s="237"/>
      <c r="M6538" s="288">
        <v>7.61</v>
      </c>
      <c r="N6538" s="288"/>
      <c r="O6538" s="311">
        <v>947</v>
      </c>
      <c r="P6538" s="298"/>
      <c r="Q6538" s="299">
        <v>122.98</v>
      </c>
      <c r="R6538" s="299"/>
      <c r="S6538" s="300">
        <v>7.7</v>
      </c>
      <c r="T6538" s="301"/>
      <c r="U6538" s="246"/>
    </row>
    <row r="6539" spans="1:21" x14ac:dyDescent="0.25">
      <c r="A6539" s="294" t="s">
        <v>13577</v>
      </c>
      <c r="B6539" t="s">
        <v>374</v>
      </c>
      <c r="C6539" t="s">
        <v>375</v>
      </c>
      <c r="D6539" t="s">
        <v>376</v>
      </c>
      <c r="E6539" t="s">
        <v>13143</v>
      </c>
      <c r="F6539" t="s">
        <v>124</v>
      </c>
      <c r="G6539" t="s">
        <v>97</v>
      </c>
      <c r="H6539" t="s">
        <v>896</v>
      </c>
      <c r="I6539" s="200">
        <v>0</v>
      </c>
      <c r="J6539" s="200"/>
      <c r="K6539" s="237">
        <v>8.1999999999999993</v>
      </c>
      <c r="L6539" s="237"/>
      <c r="M6539" s="288">
        <v>0</v>
      </c>
      <c r="N6539" s="288"/>
      <c r="O6539" s="311">
        <v>0</v>
      </c>
      <c r="P6539" s="298"/>
      <c r="Q6539" s="299">
        <v>7.7</v>
      </c>
      <c r="R6539" s="299"/>
      <c r="S6539" s="300">
        <v>0</v>
      </c>
      <c r="T6539" s="301"/>
      <c r="U6539" s="246"/>
    </row>
    <row r="6540" spans="1:21" x14ac:dyDescent="0.25">
      <c r="A6540" s="294" t="s">
        <v>13578</v>
      </c>
      <c r="B6540" t="s">
        <v>374</v>
      </c>
      <c r="C6540" t="s">
        <v>375</v>
      </c>
      <c r="D6540" t="s">
        <v>376</v>
      </c>
      <c r="E6540" t="s">
        <v>13579</v>
      </c>
      <c r="F6540" t="s">
        <v>124</v>
      </c>
      <c r="G6540" t="s">
        <v>97</v>
      </c>
      <c r="H6540" t="s">
        <v>833</v>
      </c>
      <c r="I6540" s="200">
        <v>18</v>
      </c>
      <c r="J6540" s="200"/>
      <c r="K6540" s="237">
        <v>1.39</v>
      </c>
      <c r="L6540" s="237"/>
      <c r="M6540" s="288">
        <v>12.84</v>
      </c>
      <c r="N6540" s="288"/>
      <c r="O6540" s="311">
        <v>17</v>
      </c>
      <c r="P6540" s="298"/>
      <c r="Q6540" s="299">
        <v>1.39</v>
      </c>
      <c r="R6540" s="299"/>
      <c r="S6540" s="300">
        <v>12.25</v>
      </c>
      <c r="T6540" s="301"/>
      <c r="U6540" s="246"/>
    </row>
    <row r="6541" spans="1:21" x14ac:dyDescent="0.25">
      <c r="A6541" s="294" t="s">
        <v>13580</v>
      </c>
      <c r="B6541" t="s">
        <v>374</v>
      </c>
      <c r="C6541" t="s">
        <v>375</v>
      </c>
      <c r="D6541" t="s">
        <v>376</v>
      </c>
      <c r="E6541" t="s">
        <v>13581</v>
      </c>
      <c r="F6541" t="s">
        <v>124</v>
      </c>
      <c r="G6541" t="s">
        <v>97</v>
      </c>
      <c r="H6541" t="s">
        <v>833</v>
      </c>
      <c r="I6541" s="200">
        <v>9715</v>
      </c>
      <c r="J6541" s="200"/>
      <c r="K6541" s="237">
        <v>485.52</v>
      </c>
      <c r="L6541" s="237"/>
      <c r="M6541" s="288">
        <v>20.010000000000002</v>
      </c>
      <c r="N6541" s="288"/>
      <c r="O6541" s="311">
        <v>9715</v>
      </c>
      <c r="P6541" s="298"/>
      <c r="Q6541" s="299">
        <v>493.27</v>
      </c>
      <c r="R6541" s="299"/>
      <c r="S6541" s="300">
        <v>19.7</v>
      </c>
      <c r="T6541" s="301"/>
      <c r="U6541" s="246"/>
    </row>
    <row r="6542" spans="1:21" x14ac:dyDescent="0.25">
      <c r="A6542" s="294" t="s">
        <v>13582</v>
      </c>
      <c r="B6542" t="s">
        <v>374</v>
      </c>
      <c r="C6542" t="s">
        <v>375</v>
      </c>
      <c r="D6542" t="s">
        <v>376</v>
      </c>
      <c r="E6542" t="s">
        <v>13583</v>
      </c>
      <c r="F6542" t="s">
        <v>124</v>
      </c>
      <c r="G6542" t="s">
        <v>97</v>
      </c>
      <c r="H6542" t="s">
        <v>833</v>
      </c>
      <c r="I6542" s="200">
        <v>7500</v>
      </c>
      <c r="J6542" s="200"/>
      <c r="K6542" s="237">
        <v>195.74</v>
      </c>
      <c r="L6542" s="237"/>
      <c r="M6542" s="288">
        <v>38.32</v>
      </c>
      <c r="N6542" s="288"/>
      <c r="O6542" s="311">
        <v>7500</v>
      </c>
      <c r="P6542" s="298"/>
      <c r="Q6542" s="299">
        <v>189.2</v>
      </c>
      <c r="R6542" s="299"/>
      <c r="S6542" s="300">
        <v>39.64</v>
      </c>
      <c r="T6542" s="301"/>
      <c r="U6542" s="246"/>
    </row>
    <row r="6543" spans="1:21" x14ac:dyDescent="0.25">
      <c r="A6543" s="294" t="s">
        <v>13584</v>
      </c>
      <c r="B6543" t="s">
        <v>374</v>
      </c>
      <c r="C6543" t="s">
        <v>375</v>
      </c>
      <c r="D6543" t="s">
        <v>376</v>
      </c>
      <c r="E6543" t="s">
        <v>13585</v>
      </c>
      <c r="F6543" t="s">
        <v>124</v>
      </c>
      <c r="G6543" t="s">
        <v>97</v>
      </c>
      <c r="H6543" t="s">
        <v>896</v>
      </c>
      <c r="I6543" s="200">
        <v>0</v>
      </c>
      <c r="J6543" s="200"/>
      <c r="K6543" s="237">
        <v>34.67</v>
      </c>
      <c r="L6543" s="237"/>
      <c r="M6543" s="288">
        <v>0</v>
      </c>
      <c r="N6543" s="288"/>
      <c r="O6543" s="311">
        <v>0</v>
      </c>
      <c r="P6543" s="298"/>
      <c r="Q6543" s="299">
        <v>35.83</v>
      </c>
      <c r="R6543" s="299"/>
      <c r="S6543" s="300">
        <v>0</v>
      </c>
      <c r="T6543" s="301"/>
      <c r="U6543" s="246"/>
    </row>
    <row r="6544" spans="1:21" x14ac:dyDescent="0.25">
      <c r="A6544" s="294" t="s">
        <v>13586</v>
      </c>
      <c r="B6544" t="s">
        <v>374</v>
      </c>
      <c r="C6544" t="s">
        <v>375</v>
      </c>
      <c r="D6544" t="s">
        <v>376</v>
      </c>
      <c r="E6544" t="s">
        <v>13587</v>
      </c>
      <c r="F6544" t="s">
        <v>124</v>
      </c>
      <c r="G6544" t="s">
        <v>97</v>
      </c>
      <c r="H6544" t="s">
        <v>833</v>
      </c>
      <c r="I6544" s="200">
        <v>31754</v>
      </c>
      <c r="J6544" s="200"/>
      <c r="K6544" s="237">
        <v>819.08</v>
      </c>
      <c r="L6544" s="237"/>
      <c r="M6544" s="288">
        <v>38.770000000000003</v>
      </c>
      <c r="N6544" s="288"/>
      <c r="O6544" s="311">
        <v>31670</v>
      </c>
      <c r="P6544" s="298"/>
      <c r="Q6544" s="299">
        <v>808.23</v>
      </c>
      <c r="R6544" s="299"/>
      <c r="S6544" s="300">
        <v>39.18</v>
      </c>
      <c r="T6544" s="301"/>
      <c r="U6544" s="246"/>
    </row>
    <row r="6545" spans="1:21" x14ac:dyDescent="0.25">
      <c r="A6545" s="294" t="s">
        <v>13588</v>
      </c>
      <c r="B6545" t="s">
        <v>374</v>
      </c>
      <c r="C6545" t="s">
        <v>375</v>
      </c>
      <c r="D6545" t="s">
        <v>376</v>
      </c>
      <c r="E6545" t="s">
        <v>13589</v>
      </c>
      <c r="F6545" t="s">
        <v>124</v>
      </c>
      <c r="G6545" t="s">
        <v>97</v>
      </c>
      <c r="H6545" t="s">
        <v>833</v>
      </c>
      <c r="I6545" s="200">
        <v>1049</v>
      </c>
      <c r="J6545" s="200"/>
      <c r="K6545" s="237">
        <v>41.27</v>
      </c>
      <c r="L6545" s="237"/>
      <c r="M6545" s="288">
        <v>25.42</v>
      </c>
      <c r="N6545" s="288"/>
      <c r="O6545" s="311">
        <v>1150</v>
      </c>
      <c r="P6545" s="298"/>
      <c r="Q6545" s="299">
        <v>40.5</v>
      </c>
      <c r="R6545" s="299"/>
      <c r="S6545" s="300">
        <v>28.4</v>
      </c>
      <c r="T6545" s="301"/>
      <c r="U6545" s="246"/>
    </row>
    <row r="6546" spans="1:21" x14ac:dyDescent="0.25">
      <c r="A6546" s="294" t="s">
        <v>13590</v>
      </c>
      <c r="B6546" t="s">
        <v>374</v>
      </c>
      <c r="C6546" t="s">
        <v>375</v>
      </c>
      <c r="D6546" t="s">
        <v>376</v>
      </c>
      <c r="E6546" t="s">
        <v>13591</v>
      </c>
      <c r="F6546" t="s">
        <v>124</v>
      </c>
      <c r="G6546" t="s">
        <v>97</v>
      </c>
      <c r="H6546" t="s">
        <v>833</v>
      </c>
      <c r="I6546" s="200">
        <v>5775</v>
      </c>
      <c r="J6546" s="200"/>
      <c r="K6546" s="237">
        <v>168.94</v>
      </c>
      <c r="L6546" s="237"/>
      <c r="M6546" s="288">
        <v>34.18</v>
      </c>
      <c r="N6546" s="288"/>
      <c r="O6546" s="311">
        <v>6065</v>
      </c>
      <c r="P6546" s="298"/>
      <c r="Q6546" s="299">
        <v>169.63</v>
      </c>
      <c r="R6546" s="299"/>
      <c r="S6546" s="300">
        <v>35.75</v>
      </c>
      <c r="T6546" s="301"/>
      <c r="U6546" s="246"/>
    </row>
    <row r="6547" spans="1:21" x14ac:dyDescent="0.25">
      <c r="A6547" s="294" t="s">
        <v>13592</v>
      </c>
      <c r="B6547" t="s">
        <v>374</v>
      </c>
      <c r="C6547" t="s">
        <v>375</v>
      </c>
      <c r="D6547" t="s">
        <v>376</v>
      </c>
      <c r="E6547" t="s">
        <v>13593</v>
      </c>
      <c r="F6547" t="s">
        <v>124</v>
      </c>
      <c r="G6547" t="s">
        <v>97</v>
      </c>
      <c r="H6547" t="s">
        <v>833</v>
      </c>
      <c r="I6547" s="200">
        <v>6000</v>
      </c>
      <c r="J6547" s="200"/>
      <c r="K6547" s="237">
        <v>177.93</v>
      </c>
      <c r="L6547" s="237"/>
      <c r="M6547" s="288">
        <v>33.72</v>
      </c>
      <c r="N6547" s="288"/>
      <c r="O6547" s="311">
        <v>6500</v>
      </c>
      <c r="P6547" s="298"/>
      <c r="Q6547" s="299">
        <v>176.11</v>
      </c>
      <c r="R6547" s="299"/>
      <c r="S6547" s="300">
        <v>36.909999999999997</v>
      </c>
      <c r="T6547" s="301"/>
      <c r="U6547" s="246"/>
    </row>
    <row r="6548" spans="1:21" x14ac:dyDescent="0.25">
      <c r="A6548" s="294" t="s">
        <v>13594</v>
      </c>
      <c r="B6548" t="s">
        <v>374</v>
      </c>
      <c r="C6548" t="s">
        <v>375</v>
      </c>
      <c r="D6548" t="s">
        <v>376</v>
      </c>
      <c r="E6548" t="s">
        <v>13595</v>
      </c>
      <c r="F6548" t="s">
        <v>124</v>
      </c>
      <c r="G6548" t="s">
        <v>97</v>
      </c>
      <c r="H6548" t="s">
        <v>833</v>
      </c>
      <c r="I6548" s="200">
        <v>313</v>
      </c>
      <c r="J6548" s="200"/>
      <c r="K6548" s="237">
        <v>39.979999999999997</v>
      </c>
      <c r="L6548" s="237"/>
      <c r="M6548" s="288">
        <v>7.83</v>
      </c>
      <c r="N6548" s="288"/>
      <c r="O6548" s="311">
        <v>537</v>
      </c>
      <c r="P6548" s="298"/>
      <c r="Q6548" s="299">
        <v>39.97</v>
      </c>
      <c r="R6548" s="299"/>
      <c r="S6548" s="300">
        <v>13.44</v>
      </c>
      <c r="T6548" s="301"/>
      <c r="U6548" s="246"/>
    </row>
    <row r="6549" spans="1:21" x14ac:dyDescent="0.25">
      <c r="A6549" s="294" t="s">
        <v>13596</v>
      </c>
      <c r="B6549" t="s">
        <v>374</v>
      </c>
      <c r="C6549" t="s">
        <v>375</v>
      </c>
      <c r="D6549" t="s">
        <v>376</v>
      </c>
      <c r="E6549" t="s">
        <v>13597</v>
      </c>
      <c r="F6549" t="s">
        <v>124</v>
      </c>
      <c r="G6549" t="s">
        <v>97</v>
      </c>
      <c r="H6549" t="s">
        <v>833</v>
      </c>
      <c r="I6549" s="200">
        <v>6500</v>
      </c>
      <c r="J6549" s="200"/>
      <c r="K6549" s="237">
        <v>130.88999999999999</v>
      </c>
      <c r="L6549" s="237"/>
      <c r="M6549" s="288">
        <v>49.66</v>
      </c>
      <c r="N6549" s="288"/>
      <c r="O6549" s="311">
        <v>6500</v>
      </c>
      <c r="P6549" s="298"/>
      <c r="Q6549" s="299">
        <v>125.8</v>
      </c>
      <c r="R6549" s="299"/>
      <c r="S6549" s="300">
        <v>51.67</v>
      </c>
      <c r="T6549" s="301"/>
      <c r="U6549" s="246"/>
    </row>
    <row r="6550" spans="1:21" x14ac:dyDescent="0.25">
      <c r="A6550" s="294" t="s">
        <v>13598</v>
      </c>
      <c r="B6550" t="s">
        <v>374</v>
      </c>
      <c r="C6550" t="s">
        <v>375</v>
      </c>
      <c r="D6550" t="s">
        <v>376</v>
      </c>
      <c r="E6550" t="s">
        <v>13599</v>
      </c>
      <c r="F6550" t="s">
        <v>124</v>
      </c>
      <c r="G6550" t="s">
        <v>97</v>
      </c>
      <c r="H6550" t="s">
        <v>896</v>
      </c>
      <c r="I6550" s="200">
        <v>0</v>
      </c>
      <c r="J6550" s="200"/>
      <c r="K6550" s="237">
        <v>47.03</v>
      </c>
      <c r="L6550" s="237"/>
      <c r="M6550" s="288">
        <v>0</v>
      </c>
      <c r="N6550" s="288"/>
      <c r="O6550" s="311">
        <v>0</v>
      </c>
      <c r="P6550" s="298"/>
      <c r="Q6550" s="299">
        <v>47.3</v>
      </c>
      <c r="R6550" s="299"/>
      <c r="S6550" s="300">
        <v>0</v>
      </c>
      <c r="T6550" s="301"/>
      <c r="U6550" s="246"/>
    </row>
    <row r="6551" spans="1:21" x14ac:dyDescent="0.25">
      <c r="A6551" s="294" t="s">
        <v>13600</v>
      </c>
      <c r="B6551" t="s">
        <v>374</v>
      </c>
      <c r="C6551" t="s">
        <v>375</v>
      </c>
      <c r="D6551" t="s">
        <v>376</v>
      </c>
      <c r="E6551" t="s">
        <v>5927</v>
      </c>
      <c r="F6551" t="s">
        <v>124</v>
      </c>
      <c r="G6551" t="s">
        <v>97</v>
      </c>
      <c r="H6551" t="s">
        <v>896</v>
      </c>
      <c r="I6551" s="200">
        <v>0</v>
      </c>
      <c r="J6551" s="200"/>
      <c r="K6551" s="237">
        <v>12.09</v>
      </c>
      <c r="L6551" s="237"/>
      <c r="M6551" s="288">
        <v>0</v>
      </c>
      <c r="N6551" s="288"/>
      <c r="O6551" s="311">
        <v>0</v>
      </c>
      <c r="P6551" s="298"/>
      <c r="Q6551" s="299">
        <v>11.85</v>
      </c>
      <c r="R6551" s="299"/>
      <c r="S6551" s="300">
        <v>0</v>
      </c>
      <c r="T6551" s="301"/>
      <c r="U6551" s="246"/>
    </row>
    <row r="6552" spans="1:21" x14ac:dyDescent="0.25">
      <c r="A6552" s="294" t="s">
        <v>13601</v>
      </c>
      <c r="B6552" t="s">
        <v>374</v>
      </c>
      <c r="C6552" t="s">
        <v>375</v>
      </c>
      <c r="D6552" t="s">
        <v>376</v>
      </c>
      <c r="E6552" t="s">
        <v>13602</v>
      </c>
      <c r="F6552" t="s">
        <v>124</v>
      </c>
      <c r="G6552" t="s">
        <v>97</v>
      </c>
      <c r="H6552" t="s">
        <v>896</v>
      </c>
      <c r="I6552" s="200">
        <v>0</v>
      </c>
      <c r="J6552" s="200"/>
      <c r="K6552" s="237">
        <v>26.37</v>
      </c>
      <c r="L6552" s="237"/>
      <c r="M6552" s="288">
        <v>0</v>
      </c>
      <c r="N6552" s="288"/>
      <c r="O6552" s="311">
        <v>0</v>
      </c>
      <c r="P6552" s="298"/>
      <c r="Q6552" s="299">
        <v>26.52</v>
      </c>
      <c r="R6552" s="299"/>
      <c r="S6552" s="300">
        <v>0</v>
      </c>
      <c r="T6552" s="301"/>
      <c r="U6552" s="246"/>
    </row>
    <row r="6553" spans="1:21" x14ac:dyDescent="0.25">
      <c r="A6553" s="294" t="s">
        <v>13603</v>
      </c>
      <c r="B6553" t="s">
        <v>374</v>
      </c>
      <c r="C6553" t="s">
        <v>375</v>
      </c>
      <c r="D6553" t="s">
        <v>376</v>
      </c>
      <c r="E6553" t="s">
        <v>13604</v>
      </c>
      <c r="F6553" t="s">
        <v>124</v>
      </c>
      <c r="G6553" t="s">
        <v>97</v>
      </c>
      <c r="H6553" t="s">
        <v>833</v>
      </c>
      <c r="I6553" s="200">
        <v>79</v>
      </c>
      <c r="J6553" s="200"/>
      <c r="K6553" s="237">
        <v>37.92</v>
      </c>
      <c r="L6553" s="237"/>
      <c r="M6553" s="288">
        <v>2.08</v>
      </c>
      <c r="N6553" s="288"/>
      <c r="O6553" s="311">
        <v>97</v>
      </c>
      <c r="P6553" s="298"/>
      <c r="Q6553" s="299">
        <v>39.4</v>
      </c>
      <c r="R6553" s="299"/>
      <c r="S6553" s="300">
        <v>2.46</v>
      </c>
      <c r="T6553" s="301"/>
      <c r="U6553" s="246"/>
    </row>
    <row r="6554" spans="1:21" x14ac:dyDescent="0.25">
      <c r="A6554" s="294" t="s">
        <v>13605</v>
      </c>
      <c r="B6554" t="s">
        <v>374</v>
      </c>
      <c r="C6554" t="s">
        <v>375</v>
      </c>
      <c r="D6554" t="s">
        <v>376</v>
      </c>
      <c r="E6554" t="s">
        <v>13606</v>
      </c>
      <c r="F6554" t="s">
        <v>124</v>
      </c>
      <c r="G6554" t="s">
        <v>97</v>
      </c>
      <c r="H6554" t="s">
        <v>833</v>
      </c>
      <c r="I6554" s="200">
        <v>1182</v>
      </c>
      <c r="J6554" s="200"/>
      <c r="K6554" s="237">
        <v>41.39</v>
      </c>
      <c r="L6554" s="237"/>
      <c r="M6554" s="288">
        <v>28.56</v>
      </c>
      <c r="N6554" s="288"/>
      <c r="O6554" s="311">
        <v>1235</v>
      </c>
      <c r="P6554" s="298"/>
      <c r="Q6554" s="299">
        <v>42.92</v>
      </c>
      <c r="R6554" s="299"/>
      <c r="S6554" s="300">
        <v>28.77</v>
      </c>
      <c r="T6554" s="301"/>
      <c r="U6554" s="246"/>
    </row>
    <row r="6555" spans="1:21" x14ac:dyDescent="0.25">
      <c r="A6555" s="294" t="s">
        <v>13607</v>
      </c>
      <c r="B6555" t="s">
        <v>374</v>
      </c>
      <c r="C6555" t="s">
        <v>375</v>
      </c>
      <c r="D6555" t="s">
        <v>376</v>
      </c>
      <c r="E6555" t="s">
        <v>13608</v>
      </c>
      <c r="F6555" t="s">
        <v>124</v>
      </c>
      <c r="G6555" t="s">
        <v>97</v>
      </c>
      <c r="H6555" t="s">
        <v>833</v>
      </c>
      <c r="I6555" s="200">
        <v>1135</v>
      </c>
      <c r="J6555" s="200"/>
      <c r="K6555" s="237">
        <v>49.69</v>
      </c>
      <c r="L6555" s="237"/>
      <c r="M6555" s="288">
        <v>22.83</v>
      </c>
      <c r="N6555" s="288"/>
      <c r="O6555" s="311">
        <v>1353</v>
      </c>
      <c r="P6555" s="298"/>
      <c r="Q6555" s="299">
        <v>53.05</v>
      </c>
      <c r="R6555" s="299"/>
      <c r="S6555" s="300">
        <v>25.51</v>
      </c>
      <c r="T6555" s="301"/>
      <c r="U6555" s="246"/>
    </row>
    <row r="6556" spans="1:21" x14ac:dyDescent="0.25">
      <c r="A6556" s="294" t="s">
        <v>13609</v>
      </c>
      <c r="B6556" t="s">
        <v>374</v>
      </c>
      <c r="C6556" t="s">
        <v>375</v>
      </c>
      <c r="D6556" t="s">
        <v>376</v>
      </c>
      <c r="E6556" t="s">
        <v>13610</v>
      </c>
      <c r="F6556" t="s">
        <v>124</v>
      </c>
      <c r="G6556" t="s">
        <v>97</v>
      </c>
      <c r="H6556" t="s">
        <v>833</v>
      </c>
      <c r="I6556" s="200">
        <v>4300</v>
      </c>
      <c r="J6556" s="200"/>
      <c r="K6556" s="237">
        <v>164.82</v>
      </c>
      <c r="L6556" s="237"/>
      <c r="M6556" s="288">
        <v>26.09</v>
      </c>
      <c r="N6556" s="288"/>
      <c r="O6556" s="311">
        <v>4800</v>
      </c>
      <c r="P6556" s="298"/>
      <c r="Q6556" s="299">
        <v>165.11</v>
      </c>
      <c r="R6556" s="299"/>
      <c r="S6556" s="300">
        <v>29.07</v>
      </c>
      <c r="T6556" s="301"/>
      <c r="U6556" s="246"/>
    </row>
    <row r="6557" spans="1:21" x14ac:dyDescent="0.25">
      <c r="A6557" s="294" t="s">
        <v>13611</v>
      </c>
      <c r="B6557" t="s">
        <v>374</v>
      </c>
      <c r="C6557" t="s">
        <v>375</v>
      </c>
      <c r="D6557" t="s">
        <v>376</v>
      </c>
      <c r="E6557" t="s">
        <v>13612</v>
      </c>
      <c r="F6557" t="s">
        <v>124</v>
      </c>
      <c r="G6557" t="s">
        <v>97</v>
      </c>
      <c r="H6557" t="s">
        <v>833</v>
      </c>
      <c r="I6557" s="200">
        <v>6500</v>
      </c>
      <c r="J6557" s="200"/>
      <c r="K6557" s="237">
        <v>246.41</v>
      </c>
      <c r="L6557" s="237"/>
      <c r="M6557" s="288">
        <v>26.38</v>
      </c>
      <c r="N6557" s="288"/>
      <c r="O6557" s="311">
        <v>7000</v>
      </c>
      <c r="P6557" s="298"/>
      <c r="Q6557" s="299">
        <v>244.99</v>
      </c>
      <c r="R6557" s="299"/>
      <c r="S6557" s="300">
        <v>28.57</v>
      </c>
      <c r="T6557" s="301"/>
      <c r="U6557" s="246"/>
    </row>
    <row r="6558" spans="1:21" x14ac:dyDescent="0.25">
      <c r="A6558" s="294" t="s">
        <v>13613</v>
      </c>
      <c r="B6558" t="s">
        <v>374</v>
      </c>
      <c r="C6558" t="s">
        <v>375</v>
      </c>
      <c r="D6558" t="s">
        <v>376</v>
      </c>
      <c r="E6558" t="s">
        <v>13614</v>
      </c>
      <c r="F6558" t="s">
        <v>124</v>
      </c>
      <c r="G6558" t="s">
        <v>97</v>
      </c>
      <c r="H6558" t="s">
        <v>833</v>
      </c>
      <c r="I6558" s="200">
        <v>1196</v>
      </c>
      <c r="J6558" s="200"/>
      <c r="K6558" s="237">
        <v>93.2</v>
      </c>
      <c r="L6558" s="237"/>
      <c r="M6558" s="288">
        <v>12.84</v>
      </c>
      <c r="N6558" s="288"/>
      <c r="O6558" s="311">
        <v>1218</v>
      </c>
      <c r="P6558" s="298"/>
      <c r="Q6558" s="299">
        <v>99.41</v>
      </c>
      <c r="R6558" s="299"/>
      <c r="S6558" s="300">
        <v>12.25</v>
      </c>
      <c r="T6558" s="301"/>
      <c r="U6558" s="246"/>
    </row>
    <row r="6559" spans="1:21" x14ac:dyDescent="0.25">
      <c r="A6559" s="294" t="s">
        <v>13615</v>
      </c>
      <c r="B6559" t="s">
        <v>374</v>
      </c>
      <c r="C6559" t="s">
        <v>375</v>
      </c>
      <c r="D6559" t="s">
        <v>376</v>
      </c>
      <c r="E6559" t="s">
        <v>13616</v>
      </c>
      <c r="F6559" t="s">
        <v>124</v>
      </c>
      <c r="G6559" t="s">
        <v>97</v>
      </c>
      <c r="H6559" t="s">
        <v>833</v>
      </c>
      <c r="I6559" s="200">
        <v>2985</v>
      </c>
      <c r="J6559" s="200"/>
      <c r="K6559" s="237">
        <v>168.26</v>
      </c>
      <c r="L6559" s="237"/>
      <c r="M6559" s="288">
        <v>17.739999999999998</v>
      </c>
      <c r="N6559" s="288"/>
      <c r="O6559" s="311">
        <v>3132</v>
      </c>
      <c r="P6559" s="298"/>
      <c r="Q6559" s="299">
        <v>168.37</v>
      </c>
      <c r="R6559" s="299"/>
      <c r="S6559" s="300">
        <v>18.600000000000001</v>
      </c>
      <c r="T6559" s="301"/>
      <c r="U6559" s="246"/>
    </row>
    <row r="6560" spans="1:21" x14ac:dyDescent="0.25">
      <c r="A6560" s="294" t="s">
        <v>13617</v>
      </c>
      <c r="B6560" t="s">
        <v>374</v>
      </c>
      <c r="C6560" t="s">
        <v>375</v>
      </c>
      <c r="D6560" t="s">
        <v>376</v>
      </c>
      <c r="E6560" t="s">
        <v>13618</v>
      </c>
      <c r="F6560" t="s">
        <v>124</v>
      </c>
      <c r="G6560" t="s">
        <v>97</v>
      </c>
      <c r="H6560" t="s">
        <v>833</v>
      </c>
      <c r="I6560" s="200">
        <v>62</v>
      </c>
      <c r="J6560" s="200"/>
      <c r="K6560" s="237">
        <v>7.95</v>
      </c>
      <c r="L6560" s="237"/>
      <c r="M6560" s="288">
        <v>7.83</v>
      </c>
      <c r="N6560" s="288"/>
      <c r="O6560" s="311">
        <v>110</v>
      </c>
      <c r="P6560" s="298"/>
      <c r="Q6560" s="299">
        <v>8.15</v>
      </c>
      <c r="R6560" s="299"/>
      <c r="S6560" s="300">
        <v>13.44</v>
      </c>
      <c r="T6560" s="301"/>
      <c r="U6560" s="246"/>
    </row>
    <row r="6561" spans="1:21" x14ac:dyDescent="0.25">
      <c r="A6561" s="294" t="s">
        <v>13619</v>
      </c>
      <c r="B6561" t="s">
        <v>374</v>
      </c>
      <c r="C6561" t="s">
        <v>375</v>
      </c>
      <c r="D6561" t="s">
        <v>376</v>
      </c>
      <c r="E6561" t="s">
        <v>13620</v>
      </c>
      <c r="F6561" t="s">
        <v>124</v>
      </c>
      <c r="G6561" t="s">
        <v>97</v>
      </c>
      <c r="H6561" t="s">
        <v>833</v>
      </c>
      <c r="I6561" s="200">
        <v>905</v>
      </c>
      <c r="J6561" s="200"/>
      <c r="K6561" s="237">
        <v>27.83</v>
      </c>
      <c r="L6561" s="237"/>
      <c r="M6561" s="288">
        <v>32.53</v>
      </c>
      <c r="N6561" s="288"/>
      <c r="O6561" s="311">
        <v>914</v>
      </c>
      <c r="P6561" s="298"/>
      <c r="Q6561" s="299">
        <v>26.26</v>
      </c>
      <c r="R6561" s="299"/>
      <c r="S6561" s="300">
        <v>34.81</v>
      </c>
      <c r="T6561" s="301"/>
      <c r="U6561" s="246"/>
    </row>
    <row r="6562" spans="1:21" x14ac:dyDescent="0.25">
      <c r="A6562" s="294" t="s">
        <v>13621</v>
      </c>
      <c r="B6562" t="s">
        <v>374</v>
      </c>
      <c r="C6562" t="s">
        <v>375</v>
      </c>
      <c r="D6562" t="s">
        <v>376</v>
      </c>
      <c r="E6562" t="s">
        <v>13622</v>
      </c>
      <c r="F6562" t="s">
        <v>124</v>
      </c>
      <c r="G6562" t="s">
        <v>97</v>
      </c>
      <c r="H6562" t="s">
        <v>833</v>
      </c>
      <c r="I6562" s="200">
        <v>332</v>
      </c>
      <c r="J6562" s="200"/>
      <c r="K6562" s="237">
        <v>13.96</v>
      </c>
      <c r="L6562" s="237"/>
      <c r="M6562" s="288">
        <v>23.82</v>
      </c>
      <c r="N6562" s="288"/>
      <c r="O6562" s="311">
        <v>327</v>
      </c>
      <c r="P6562" s="298"/>
      <c r="Q6562" s="299">
        <v>13.63</v>
      </c>
      <c r="R6562" s="299"/>
      <c r="S6562" s="300">
        <v>24</v>
      </c>
      <c r="T6562" s="301"/>
      <c r="U6562" s="246"/>
    </row>
    <row r="6563" spans="1:21" x14ac:dyDescent="0.25">
      <c r="A6563" s="294" t="s">
        <v>13623</v>
      </c>
      <c r="B6563" t="s">
        <v>374</v>
      </c>
      <c r="C6563" t="s">
        <v>375</v>
      </c>
      <c r="D6563" t="s">
        <v>376</v>
      </c>
      <c r="E6563" t="s">
        <v>13624</v>
      </c>
      <c r="F6563" t="s">
        <v>124</v>
      </c>
      <c r="G6563" t="s">
        <v>97</v>
      </c>
      <c r="H6563" t="s">
        <v>896</v>
      </c>
      <c r="I6563" s="200">
        <v>0</v>
      </c>
      <c r="J6563" s="200"/>
      <c r="K6563" s="237">
        <v>3.56</v>
      </c>
      <c r="L6563" s="237"/>
      <c r="M6563" s="288">
        <v>0</v>
      </c>
      <c r="N6563" s="288"/>
      <c r="O6563" s="311">
        <v>0</v>
      </c>
      <c r="P6563" s="298"/>
      <c r="Q6563" s="299">
        <v>3.56</v>
      </c>
      <c r="R6563" s="299"/>
      <c r="S6563" s="300">
        <v>0</v>
      </c>
      <c r="T6563" s="301"/>
      <c r="U6563" s="246"/>
    </row>
    <row r="6564" spans="1:21" x14ac:dyDescent="0.25">
      <c r="A6564" s="294" t="s">
        <v>13625</v>
      </c>
      <c r="B6564" t="s">
        <v>374</v>
      </c>
      <c r="C6564" t="s">
        <v>375</v>
      </c>
      <c r="D6564" t="s">
        <v>376</v>
      </c>
      <c r="E6564" t="s">
        <v>13626</v>
      </c>
      <c r="F6564" t="s">
        <v>124</v>
      </c>
      <c r="G6564" t="s">
        <v>97</v>
      </c>
      <c r="H6564" t="s">
        <v>833</v>
      </c>
      <c r="I6564" s="200">
        <v>12778</v>
      </c>
      <c r="J6564" s="200"/>
      <c r="K6564" s="237">
        <v>359.79</v>
      </c>
      <c r="L6564" s="237"/>
      <c r="M6564" s="288">
        <v>35.520000000000003</v>
      </c>
      <c r="N6564" s="288"/>
      <c r="O6564" s="311">
        <v>13321</v>
      </c>
      <c r="P6564" s="298"/>
      <c r="Q6564" s="299">
        <v>359.92</v>
      </c>
      <c r="R6564" s="299"/>
      <c r="S6564" s="300">
        <v>37.01</v>
      </c>
      <c r="T6564" s="301"/>
      <c r="U6564" s="246"/>
    </row>
    <row r="6565" spans="1:21" x14ac:dyDescent="0.25">
      <c r="A6565" s="294" t="s">
        <v>13627</v>
      </c>
      <c r="B6565" t="s">
        <v>374</v>
      </c>
      <c r="C6565" t="s">
        <v>375</v>
      </c>
      <c r="D6565" t="s">
        <v>376</v>
      </c>
      <c r="E6565" t="s">
        <v>13628</v>
      </c>
      <c r="F6565" t="s">
        <v>124</v>
      </c>
      <c r="G6565" t="s">
        <v>97</v>
      </c>
      <c r="H6565" t="s">
        <v>896</v>
      </c>
      <c r="I6565" s="200">
        <v>0</v>
      </c>
      <c r="J6565" s="200"/>
      <c r="K6565" s="237">
        <v>53.47</v>
      </c>
      <c r="L6565" s="237"/>
      <c r="M6565" s="288">
        <v>0</v>
      </c>
      <c r="N6565" s="288"/>
      <c r="O6565" s="311">
        <v>0</v>
      </c>
      <c r="P6565" s="298"/>
      <c r="Q6565" s="299">
        <v>54.84</v>
      </c>
      <c r="R6565" s="299"/>
      <c r="S6565" s="300">
        <v>0</v>
      </c>
      <c r="T6565" s="301"/>
      <c r="U6565" s="246"/>
    </row>
    <row r="6566" spans="1:21" x14ac:dyDescent="0.25">
      <c r="A6566" s="294" t="s">
        <v>13629</v>
      </c>
      <c r="B6566" t="s">
        <v>374</v>
      </c>
      <c r="C6566" t="s">
        <v>375</v>
      </c>
      <c r="D6566" t="s">
        <v>376</v>
      </c>
      <c r="E6566" t="s">
        <v>13630</v>
      </c>
      <c r="F6566" t="s">
        <v>124</v>
      </c>
      <c r="G6566" t="s">
        <v>97</v>
      </c>
      <c r="H6566" t="s">
        <v>896</v>
      </c>
      <c r="I6566" s="200">
        <v>0</v>
      </c>
      <c r="J6566" s="200"/>
      <c r="K6566" s="237">
        <v>14.4</v>
      </c>
      <c r="L6566" s="237"/>
      <c r="M6566" s="288">
        <v>0</v>
      </c>
      <c r="N6566" s="288"/>
      <c r="O6566" s="311">
        <v>0</v>
      </c>
      <c r="P6566" s="298"/>
      <c r="Q6566" s="299">
        <v>16.77</v>
      </c>
      <c r="R6566" s="299"/>
      <c r="S6566" s="300">
        <v>0</v>
      </c>
      <c r="T6566" s="301"/>
      <c r="U6566" s="246"/>
    </row>
    <row r="6567" spans="1:21" x14ac:dyDescent="0.25">
      <c r="A6567" s="294" t="s">
        <v>13631</v>
      </c>
      <c r="B6567" t="s">
        <v>374</v>
      </c>
      <c r="C6567" t="s">
        <v>375</v>
      </c>
      <c r="D6567" t="s">
        <v>376</v>
      </c>
      <c r="E6567" t="s">
        <v>13632</v>
      </c>
      <c r="F6567" t="s">
        <v>124</v>
      </c>
      <c r="G6567" t="s">
        <v>97</v>
      </c>
      <c r="H6567" t="s">
        <v>896</v>
      </c>
      <c r="I6567" s="200">
        <v>0</v>
      </c>
      <c r="J6567" s="200"/>
      <c r="K6567" s="237">
        <v>20.91</v>
      </c>
      <c r="L6567" s="237"/>
      <c r="M6567" s="288">
        <v>0</v>
      </c>
      <c r="N6567" s="288"/>
      <c r="O6567" s="311">
        <v>0</v>
      </c>
      <c r="P6567" s="298"/>
      <c r="Q6567" s="299">
        <v>19.440000000000001</v>
      </c>
      <c r="R6567" s="299"/>
      <c r="S6567" s="300">
        <v>0</v>
      </c>
      <c r="T6567" s="301"/>
      <c r="U6567" s="246"/>
    </row>
    <row r="6568" spans="1:21" x14ac:dyDescent="0.25">
      <c r="A6568" s="294" t="s">
        <v>13633</v>
      </c>
      <c r="B6568" t="s">
        <v>374</v>
      </c>
      <c r="C6568" t="s">
        <v>375</v>
      </c>
      <c r="D6568" t="s">
        <v>376</v>
      </c>
      <c r="E6568" t="s">
        <v>13634</v>
      </c>
      <c r="F6568" t="s">
        <v>124</v>
      </c>
      <c r="G6568" t="s">
        <v>97</v>
      </c>
      <c r="H6568" t="s">
        <v>833</v>
      </c>
      <c r="I6568" s="200">
        <v>203</v>
      </c>
      <c r="J6568" s="200"/>
      <c r="K6568" s="237">
        <v>26.63</v>
      </c>
      <c r="L6568" s="237"/>
      <c r="M6568" s="288">
        <v>7.61</v>
      </c>
      <c r="N6568" s="288"/>
      <c r="O6568" s="311">
        <v>200</v>
      </c>
      <c r="P6568" s="298"/>
      <c r="Q6568" s="299">
        <v>25.94</v>
      </c>
      <c r="R6568" s="299"/>
      <c r="S6568" s="300">
        <v>7.7</v>
      </c>
      <c r="T6568" s="301"/>
      <c r="U6568" s="246"/>
    </row>
    <row r="6569" spans="1:21" x14ac:dyDescent="0.25">
      <c r="A6569" s="294" t="s">
        <v>13635</v>
      </c>
      <c r="B6569" t="s">
        <v>374</v>
      </c>
      <c r="C6569" t="s">
        <v>375</v>
      </c>
      <c r="D6569" t="s">
        <v>376</v>
      </c>
      <c r="E6569" t="s">
        <v>13636</v>
      </c>
      <c r="F6569" t="s">
        <v>124</v>
      </c>
      <c r="G6569" t="s">
        <v>97</v>
      </c>
      <c r="H6569" t="s">
        <v>833</v>
      </c>
      <c r="I6569" s="200">
        <v>4674</v>
      </c>
      <c r="J6569" s="200"/>
      <c r="K6569" s="237">
        <v>132.16999999999999</v>
      </c>
      <c r="L6569" s="237"/>
      <c r="M6569" s="288">
        <v>35.36</v>
      </c>
      <c r="N6569" s="288"/>
      <c r="O6569" s="311">
        <v>4640</v>
      </c>
      <c r="P6569" s="298"/>
      <c r="Q6569" s="299">
        <v>130.78</v>
      </c>
      <c r="R6569" s="299"/>
      <c r="S6569" s="300">
        <v>35.479999999999997</v>
      </c>
      <c r="T6569" s="301"/>
      <c r="U6569" s="246"/>
    </row>
    <row r="6570" spans="1:21" x14ac:dyDescent="0.25">
      <c r="A6570" s="294" t="s">
        <v>13637</v>
      </c>
      <c r="B6570" t="s">
        <v>374</v>
      </c>
      <c r="C6570" t="s">
        <v>375</v>
      </c>
      <c r="D6570" t="s">
        <v>376</v>
      </c>
      <c r="E6570" t="s">
        <v>13638</v>
      </c>
      <c r="F6570" t="s">
        <v>124</v>
      </c>
      <c r="G6570" t="s">
        <v>97</v>
      </c>
      <c r="H6570" t="s">
        <v>896</v>
      </c>
      <c r="I6570" s="200">
        <v>0</v>
      </c>
      <c r="J6570" s="200"/>
      <c r="K6570" s="237">
        <v>33.369999999999997</v>
      </c>
      <c r="L6570" s="237"/>
      <c r="M6570" s="288">
        <v>0</v>
      </c>
      <c r="N6570" s="288"/>
      <c r="O6570" s="311">
        <v>0</v>
      </c>
      <c r="P6570" s="298"/>
      <c r="Q6570" s="299">
        <v>33.479999999999997</v>
      </c>
      <c r="R6570" s="299"/>
      <c r="S6570" s="300">
        <v>0</v>
      </c>
      <c r="T6570" s="301"/>
      <c r="U6570" s="246"/>
    </row>
    <row r="6571" spans="1:21" x14ac:dyDescent="0.25">
      <c r="A6571" s="294" t="s">
        <v>13639</v>
      </c>
      <c r="B6571" t="s">
        <v>374</v>
      </c>
      <c r="C6571" t="s">
        <v>375</v>
      </c>
      <c r="D6571" t="s">
        <v>376</v>
      </c>
      <c r="E6571" t="s">
        <v>13640</v>
      </c>
      <c r="F6571" t="s">
        <v>124</v>
      </c>
      <c r="G6571" t="s">
        <v>97</v>
      </c>
      <c r="H6571" t="s">
        <v>833</v>
      </c>
      <c r="I6571" s="200">
        <v>1520</v>
      </c>
      <c r="J6571" s="200"/>
      <c r="K6571" s="237">
        <v>65.83</v>
      </c>
      <c r="L6571" s="237"/>
      <c r="M6571" s="288">
        <v>23.08</v>
      </c>
      <c r="N6571" s="288"/>
      <c r="O6571" s="311">
        <v>1541</v>
      </c>
      <c r="P6571" s="298"/>
      <c r="Q6571" s="299">
        <v>66.569999999999993</v>
      </c>
      <c r="R6571" s="299"/>
      <c r="S6571" s="300">
        <v>23.14</v>
      </c>
      <c r="T6571" s="301"/>
      <c r="U6571" s="246"/>
    </row>
    <row r="6572" spans="1:21" x14ac:dyDescent="0.25">
      <c r="A6572" s="294" t="s">
        <v>13641</v>
      </c>
      <c r="B6572" t="s">
        <v>374</v>
      </c>
      <c r="C6572" t="s">
        <v>375</v>
      </c>
      <c r="D6572" t="s">
        <v>376</v>
      </c>
      <c r="E6572" t="s">
        <v>13642</v>
      </c>
      <c r="F6572" t="s">
        <v>124</v>
      </c>
      <c r="G6572" t="s">
        <v>97</v>
      </c>
      <c r="H6572" t="s">
        <v>833</v>
      </c>
      <c r="I6572" s="200">
        <v>1751</v>
      </c>
      <c r="J6572" s="200"/>
      <c r="K6572" s="237">
        <v>45.16</v>
      </c>
      <c r="L6572" s="237"/>
      <c r="M6572" s="288">
        <v>38.770000000000003</v>
      </c>
      <c r="N6572" s="288"/>
      <c r="O6572" s="311">
        <v>1778</v>
      </c>
      <c r="P6572" s="298"/>
      <c r="Q6572" s="299">
        <v>45.38</v>
      </c>
      <c r="R6572" s="299"/>
      <c r="S6572" s="300">
        <v>39.18</v>
      </c>
      <c r="T6572" s="301"/>
      <c r="U6572" s="246"/>
    </row>
    <row r="6573" spans="1:21" x14ac:dyDescent="0.25">
      <c r="A6573" s="294" t="s">
        <v>13643</v>
      </c>
      <c r="B6573" t="s">
        <v>374</v>
      </c>
      <c r="C6573" t="s">
        <v>375</v>
      </c>
      <c r="D6573" t="s">
        <v>376</v>
      </c>
      <c r="E6573" t="s">
        <v>13644</v>
      </c>
      <c r="F6573" t="s">
        <v>124</v>
      </c>
      <c r="G6573" t="s">
        <v>97</v>
      </c>
      <c r="H6573" t="s">
        <v>833</v>
      </c>
      <c r="I6573" s="200">
        <v>7200</v>
      </c>
      <c r="J6573" s="200"/>
      <c r="K6573" s="237">
        <v>276.76</v>
      </c>
      <c r="L6573" s="237"/>
      <c r="M6573" s="288">
        <v>26.02</v>
      </c>
      <c r="N6573" s="288"/>
      <c r="O6573" s="311">
        <v>9200</v>
      </c>
      <c r="P6573" s="298"/>
      <c r="Q6573" s="299">
        <v>272.55</v>
      </c>
      <c r="R6573" s="299"/>
      <c r="S6573" s="300">
        <v>33.76</v>
      </c>
      <c r="T6573" s="301"/>
      <c r="U6573" s="246"/>
    </row>
    <row r="6574" spans="1:21" x14ac:dyDescent="0.25">
      <c r="A6574" s="294" t="s">
        <v>13645</v>
      </c>
      <c r="B6574" t="s">
        <v>374</v>
      </c>
      <c r="C6574" t="s">
        <v>375</v>
      </c>
      <c r="D6574" t="s">
        <v>376</v>
      </c>
      <c r="E6574" t="s">
        <v>13646</v>
      </c>
      <c r="F6574" t="s">
        <v>124</v>
      </c>
      <c r="G6574" t="s">
        <v>97</v>
      </c>
      <c r="H6574" t="s">
        <v>833</v>
      </c>
      <c r="I6574" s="200">
        <v>800</v>
      </c>
      <c r="J6574" s="200"/>
      <c r="K6574" s="237">
        <v>69.709999999999994</v>
      </c>
      <c r="L6574" s="237"/>
      <c r="M6574" s="288">
        <v>11.48</v>
      </c>
      <c r="N6574" s="288"/>
      <c r="O6574" s="311">
        <v>800</v>
      </c>
      <c r="P6574" s="298"/>
      <c r="Q6574" s="299">
        <v>68.260000000000005</v>
      </c>
      <c r="R6574" s="299"/>
      <c r="S6574" s="300">
        <v>11.72</v>
      </c>
      <c r="T6574" s="301"/>
      <c r="U6574" s="246"/>
    </row>
    <row r="6575" spans="1:21" x14ac:dyDescent="0.25">
      <c r="A6575" s="294" t="s">
        <v>13647</v>
      </c>
      <c r="B6575" t="s">
        <v>374</v>
      </c>
      <c r="C6575" t="s">
        <v>375</v>
      </c>
      <c r="D6575" t="s">
        <v>376</v>
      </c>
      <c r="E6575" t="s">
        <v>13648</v>
      </c>
      <c r="F6575" t="s">
        <v>124</v>
      </c>
      <c r="G6575" t="s">
        <v>97</v>
      </c>
      <c r="H6575" t="s">
        <v>833</v>
      </c>
      <c r="I6575" s="200">
        <v>367</v>
      </c>
      <c r="J6575" s="200"/>
      <c r="K6575" s="237">
        <v>46.83</v>
      </c>
      <c r="L6575" s="237"/>
      <c r="M6575" s="288">
        <v>7.83</v>
      </c>
      <c r="N6575" s="288"/>
      <c r="O6575" s="311">
        <v>619</v>
      </c>
      <c r="P6575" s="298"/>
      <c r="Q6575" s="299">
        <v>46.03</v>
      </c>
      <c r="R6575" s="299"/>
      <c r="S6575" s="300">
        <v>13.44</v>
      </c>
      <c r="T6575" s="301"/>
      <c r="U6575" s="246"/>
    </row>
    <row r="6576" spans="1:21" x14ac:dyDescent="0.25">
      <c r="A6576" s="294" t="s">
        <v>13649</v>
      </c>
      <c r="B6576" t="s">
        <v>374</v>
      </c>
      <c r="C6576" t="s">
        <v>375</v>
      </c>
      <c r="D6576" t="s">
        <v>376</v>
      </c>
      <c r="E6576" t="s">
        <v>10671</v>
      </c>
      <c r="F6576" t="s">
        <v>124</v>
      </c>
      <c r="G6576" t="s">
        <v>97</v>
      </c>
      <c r="H6576" t="s">
        <v>896</v>
      </c>
      <c r="I6576" s="200">
        <v>0</v>
      </c>
      <c r="J6576" s="200"/>
      <c r="K6576" s="237">
        <v>22.17</v>
      </c>
      <c r="L6576" s="237"/>
      <c r="M6576" s="288">
        <v>0</v>
      </c>
      <c r="N6576" s="288"/>
      <c r="O6576" s="311">
        <v>0</v>
      </c>
      <c r="P6576" s="298"/>
      <c r="Q6576" s="299">
        <v>22.43</v>
      </c>
      <c r="R6576" s="299"/>
      <c r="S6576" s="300">
        <v>0</v>
      </c>
      <c r="T6576" s="301"/>
      <c r="U6576" s="246"/>
    </row>
    <row r="6577" spans="1:21" x14ac:dyDescent="0.25">
      <c r="A6577" s="294" t="s">
        <v>13650</v>
      </c>
      <c r="B6577" t="s">
        <v>374</v>
      </c>
      <c r="C6577" t="s">
        <v>375</v>
      </c>
      <c r="D6577" t="s">
        <v>376</v>
      </c>
      <c r="E6577" t="s">
        <v>3849</v>
      </c>
      <c r="F6577" t="s">
        <v>124</v>
      </c>
      <c r="G6577" t="s">
        <v>97</v>
      </c>
      <c r="H6577" t="s">
        <v>833</v>
      </c>
      <c r="I6577" s="200">
        <v>1290</v>
      </c>
      <c r="J6577" s="200"/>
      <c r="K6577" s="237">
        <v>115.26</v>
      </c>
      <c r="L6577" s="237"/>
      <c r="M6577" s="288">
        <v>11.19</v>
      </c>
      <c r="N6577" s="288"/>
      <c r="O6577" s="311">
        <v>1355</v>
      </c>
      <c r="P6577" s="298"/>
      <c r="Q6577" s="299">
        <v>117.73</v>
      </c>
      <c r="R6577" s="299"/>
      <c r="S6577" s="300">
        <v>11.51</v>
      </c>
      <c r="T6577" s="301"/>
      <c r="U6577" s="246"/>
    </row>
    <row r="6578" spans="1:21" x14ac:dyDescent="0.25">
      <c r="A6578" s="294" t="s">
        <v>13651</v>
      </c>
      <c r="B6578" t="s">
        <v>374</v>
      </c>
      <c r="C6578" t="s">
        <v>375</v>
      </c>
      <c r="D6578" t="s">
        <v>376</v>
      </c>
      <c r="E6578" t="s">
        <v>13652</v>
      </c>
      <c r="F6578" t="s">
        <v>124</v>
      </c>
      <c r="G6578" t="s">
        <v>97</v>
      </c>
      <c r="H6578" t="s">
        <v>833</v>
      </c>
      <c r="I6578" s="200">
        <v>1955</v>
      </c>
      <c r="J6578" s="200"/>
      <c r="K6578" s="237">
        <v>84.7</v>
      </c>
      <c r="L6578" s="237"/>
      <c r="M6578" s="288">
        <v>23.08</v>
      </c>
      <c r="N6578" s="288"/>
      <c r="O6578" s="311">
        <v>1910</v>
      </c>
      <c r="P6578" s="298"/>
      <c r="Q6578" s="299">
        <v>82.51</v>
      </c>
      <c r="R6578" s="299"/>
      <c r="S6578" s="300">
        <v>23.14</v>
      </c>
      <c r="T6578" s="301"/>
      <c r="U6578" s="246"/>
    </row>
    <row r="6579" spans="1:21" x14ac:dyDescent="0.25">
      <c r="A6579" s="294" t="s">
        <v>13653</v>
      </c>
      <c r="B6579" t="s">
        <v>374</v>
      </c>
      <c r="C6579" t="s">
        <v>375</v>
      </c>
      <c r="D6579" t="s">
        <v>376</v>
      </c>
      <c r="E6579" t="s">
        <v>13654</v>
      </c>
      <c r="F6579" t="s">
        <v>124</v>
      </c>
      <c r="G6579" t="s">
        <v>97</v>
      </c>
      <c r="H6579" t="s">
        <v>833</v>
      </c>
      <c r="I6579" s="200">
        <v>1365</v>
      </c>
      <c r="J6579" s="200"/>
      <c r="K6579" s="237">
        <v>59.8</v>
      </c>
      <c r="L6579" s="237"/>
      <c r="M6579" s="288">
        <v>22.83</v>
      </c>
      <c r="N6579" s="288"/>
      <c r="O6579" s="311">
        <v>1522</v>
      </c>
      <c r="P6579" s="298"/>
      <c r="Q6579" s="299">
        <v>59.65</v>
      </c>
      <c r="R6579" s="299"/>
      <c r="S6579" s="300">
        <v>25.51</v>
      </c>
      <c r="T6579" s="301"/>
      <c r="U6579" s="246"/>
    </row>
    <row r="6580" spans="1:21" x14ac:dyDescent="0.25">
      <c r="A6580" s="294" t="s">
        <v>13655</v>
      </c>
      <c r="B6580" t="s">
        <v>374</v>
      </c>
      <c r="C6580" t="s">
        <v>375</v>
      </c>
      <c r="D6580" t="s">
        <v>376</v>
      </c>
      <c r="E6580" t="s">
        <v>13656</v>
      </c>
      <c r="F6580" t="s">
        <v>124</v>
      </c>
      <c r="G6580" t="s">
        <v>97</v>
      </c>
      <c r="H6580" t="s">
        <v>833</v>
      </c>
      <c r="I6580" s="200">
        <v>6000</v>
      </c>
      <c r="J6580" s="200"/>
      <c r="K6580" s="237">
        <v>256.68</v>
      </c>
      <c r="L6580" s="237"/>
      <c r="M6580" s="288">
        <v>23.38</v>
      </c>
      <c r="N6580" s="288"/>
      <c r="O6580" s="311">
        <v>6500</v>
      </c>
      <c r="P6580" s="298"/>
      <c r="Q6580" s="299">
        <v>256.42</v>
      </c>
      <c r="R6580" s="299"/>
      <c r="S6580" s="300">
        <v>25.35</v>
      </c>
      <c r="T6580" s="301"/>
      <c r="U6580" s="246"/>
    </row>
    <row r="6581" spans="1:21" x14ac:dyDescent="0.25">
      <c r="A6581" s="294" t="s">
        <v>13657</v>
      </c>
      <c r="B6581" t="s">
        <v>374</v>
      </c>
      <c r="C6581" t="s">
        <v>375</v>
      </c>
      <c r="D6581" t="s">
        <v>376</v>
      </c>
      <c r="E6581" t="s">
        <v>13658</v>
      </c>
      <c r="F6581" t="s">
        <v>124</v>
      </c>
      <c r="G6581" t="s">
        <v>97</v>
      </c>
      <c r="H6581" t="s">
        <v>896</v>
      </c>
      <c r="I6581" s="200">
        <v>0</v>
      </c>
      <c r="J6581" s="200"/>
      <c r="K6581" s="237">
        <v>16.53</v>
      </c>
      <c r="L6581" s="237"/>
      <c r="M6581" s="288">
        <v>0</v>
      </c>
      <c r="N6581" s="288"/>
      <c r="O6581" s="311">
        <v>0</v>
      </c>
      <c r="P6581" s="298"/>
      <c r="Q6581" s="299">
        <v>17.72</v>
      </c>
      <c r="R6581" s="299"/>
      <c r="S6581" s="300">
        <v>0</v>
      </c>
      <c r="T6581" s="301"/>
      <c r="U6581" s="246"/>
    </row>
    <row r="6582" spans="1:21" x14ac:dyDescent="0.25">
      <c r="A6582" s="294" t="s">
        <v>13659</v>
      </c>
      <c r="B6582" t="s">
        <v>374</v>
      </c>
      <c r="C6582" t="s">
        <v>375</v>
      </c>
      <c r="D6582" t="s">
        <v>376</v>
      </c>
      <c r="E6582" t="s">
        <v>13660</v>
      </c>
      <c r="F6582" t="s">
        <v>124</v>
      </c>
      <c r="G6582" t="s">
        <v>97</v>
      </c>
      <c r="H6582" t="s">
        <v>896</v>
      </c>
      <c r="I6582" s="200">
        <v>0</v>
      </c>
      <c r="J6582" s="200"/>
      <c r="K6582" s="237">
        <v>19.829999999999998</v>
      </c>
      <c r="L6582" s="237"/>
      <c r="M6582" s="288">
        <v>0</v>
      </c>
      <c r="N6582" s="288"/>
      <c r="O6582" s="311">
        <v>0</v>
      </c>
      <c r="P6582" s="298"/>
      <c r="Q6582" s="299">
        <v>19.829999999999998</v>
      </c>
      <c r="R6582" s="299"/>
      <c r="S6582" s="300">
        <v>0</v>
      </c>
      <c r="T6582" s="301"/>
      <c r="U6582" s="246"/>
    </row>
    <row r="6583" spans="1:21" x14ac:dyDescent="0.25">
      <c r="A6583" s="294" t="s">
        <v>13661</v>
      </c>
      <c r="B6583" t="s">
        <v>374</v>
      </c>
      <c r="C6583" t="s">
        <v>375</v>
      </c>
      <c r="D6583" t="s">
        <v>376</v>
      </c>
      <c r="E6583" t="s">
        <v>13662</v>
      </c>
      <c r="F6583" t="s">
        <v>124</v>
      </c>
      <c r="G6583" t="s">
        <v>97</v>
      </c>
      <c r="H6583" t="s">
        <v>833</v>
      </c>
      <c r="I6583" s="200">
        <v>305220</v>
      </c>
      <c r="J6583" s="200"/>
      <c r="K6583" s="237">
        <v>3574</v>
      </c>
      <c r="L6583" s="237"/>
      <c r="M6583" s="288">
        <v>85.4</v>
      </c>
      <c r="N6583" s="288"/>
      <c r="O6583" s="311">
        <v>305378</v>
      </c>
      <c r="P6583" s="298"/>
      <c r="Q6583" s="299">
        <v>3575.86</v>
      </c>
      <c r="R6583" s="299"/>
      <c r="S6583" s="300">
        <v>85.4</v>
      </c>
      <c r="T6583" s="301"/>
      <c r="U6583" s="246"/>
    </row>
    <row r="6584" spans="1:21" x14ac:dyDescent="0.25">
      <c r="A6584" s="294" t="s">
        <v>13663</v>
      </c>
      <c r="B6584" t="s">
        <v>374</v>
      </c>
      <c r="C6584" t="s">
        <v>375</v>
      </c>
      <c r="D6584" t="s">
        <v>376</v>
      </c>
      <c r="E6584" t="s">
        <v>13664</v>
      </c>
      <c r="F6584" t="s">
        <v>124</v>
      </c>
      <c r="G6584" t="s">
        <v>97</v>
      </c>
      <c r="H6584" t="s">
        <v>833</v>
      </c>
      <c r="I6584" s="200">
        <v>8664</v>
      </c>
      <c r="J6584" s="200"/>
      <c r="K6584" s="237">
        <v>303.41000000000003</v>
      </c>
      <c r="L6584" s="237"/>
      <c r="M6584" s="288">
        <v>28.56</v>
      </c>
      <c r="N6584" s="288"/>
      <c r="O6584" s="311">
        <v>8740</v>
      </c>
      <c r="P6584" s="298"/>
      <c r="Q6584" s="299">
        <v>303.74</v>
      </c>
      <c r="R6584" s="299"/>
      <c r="S6584" s="300">
        <v>28.77</v>
      </c>
      <c r="T6584" s="301"/>
      <c r="U6584" s="246"/>
    </row>
    <row r="6585" spans="1:21" x14ac:dyDescent="0.25">
      <c r="A6585" s="294" t="s">
        <v>13665</v>
      </c>
      <c r="B6585" t="s">
        <v>374</v>
      </c>
      <c r="C6585" t="s">
        <v>375</v>
      </c>
      <c r="D6585" t="s">
        <v>376</v>
      </c>
      <c r="E6585" t="s">
        <v>13666</v>
      </c>
      <c r="F6585" t="s">
        <v>124</v>
      </c>
      <c r="G6585" t="s">
        <v>97</v>
      </c>
      <c r="H6585" t="s">
        <v>833</v>
      </c>
      <c r="I6585" s="200">
        <v>1700</v>
      </c>
      <c r="J6585" s="200"/>
      <c r="K6585" s="237">
        <v>61.58</v>
      </c>
      <c r="L6585" s="237"/>
      <c r="M6585" s="288">
        <v>27.61</v>
      </c>
      <c r="N6585" s="288"/>
      <c r="O6585" s="311">
        <v>1700</v>
      </c>
      <c r="P6585" s="298"/>
      <c r="Q6585" s="299">
        <v>63.53</v>
      </c>
      <c r="R6585" s="299"/>
      <c r="S6585" s="300">
        <v>26.76</v>
      </c>
      <c r="T6585" s="301"/>
      <c r="U6585" s="246"/>
    </row>
    <row r="6586" spans="1:21" x14ac:dyDescent="0.25">
      <c r="A6586" s="294" t="s">
        <v>13667</v>
      </c>
      <c r="B6586" t="s">
        <v>374</v>
      </c>
      <c r="C6586" t="s">
        <v>375</v>
      </c>
      <c r="D6586" t="s">
        <v>376</v>
      </c>
      <c r="E6586" t="s">
        <v>13668</v>
      </c>
      <c r="F6586" t="s">
        <v>124</v>
      </c>
      <c r="G6586" t="s">
        <v>97</v>
      </c>
      <c r="H6586" t="s">
        <v>896</v>
      </c>
      <c r="I6586" s="200">
        <v>0</v>
      </c>
      <c r="J6586" s="200"/>
      <c r="K6586" s="237">
        <v>36.32</v>
      </c>
      <c r="L6586" s="237"/>
      <c r="M6586" s="288">
        <v>0</v>
      </c>
      <c r="N6586" s="288"/>
      <c r="O6586" s="311">
        <v>0</v>
      </c>
      <c r="P6586" s="298"/>
      <c r="Q6586" s="299">
        <v>36.03</v>
      </c>
      <c r="R6586" s="299"/>
      <c r="S6586" s="300">
        <v>0</v>
      </c>
      <c r="T6586" s="301"/>
      <c r="U6586" s="246"/>
    </row>
    <row r="6587" spans="1:21" x14ac:dyDescent="0.25">
      <c r="A6587" s="294" t="s">
        <v>13669</v>
      </c>
      <c r="B6587" t="s">
        <v>374</v>
      </c>
      <c r="C6587" t="s">
        <v>375</v>
      </c>
      <c r="D6587" t="s">
        <v>376</v>
      </c>
      <c r="E6587" t="s">
        <v>13670</v>
      </c>
      <c r="F6587" t="s">
        <v>124</v>
      </c>
      <c r="G6587" t="s">
        <v>97</v>
      </c>
      <c r="H6587" t="s">
        <v>833</v>
      </c>
      <c r="I6587" s="200">
        <v>274</v>
      </c>
      <c r="J6587" s="200"/>
      <c r="K6587" s="237">
        <v>35.049999999999997</v>
      </c>
      <c r="L6587" s="237"/>
      <c r="M6587" s="288">
        <v>7.83</v>
      </c>
      <c r="N6587" s="288"/>
      <c r="O6587" s="311">
        <v>484</v>
      </c>
      <c r="P6587" s="298"/>
      <c r="Q6587" s="299">
        <v>36.04</v>
      </c>
      <c r="R6587" s="299"/>
      <c r="S6587" s="300">
        <v>13.44</v>
      </c>
      <c r="T6587" s="301"/>
      <c r="U6587" s="246"/>
    </row>
    <row r="6588" spans="1:21" x14ac:dyDescent="0.25">
      <c r="A6588" s="294" t="s">
        <v>13671</v>
      </c>
      <c r="B6588" t="s">
        <v>374</v>
      </c>
      <c r="C6588" t="s">
        <v>375</v>
      </c>
      <c r="D6588" t="s">
        <v>376</v>
      </c>
      <c r="E6588" t="s">
        <v>7569</v>
      </c>
      <c r="F6588" t="s">
        <v>124</v>
      </c>
      <c r="G6588" t="s">
        <v>97</v>
      </c>
      <c r="H6588" t="s">
        <v>833</v>
      </c>
      <c r="I6588" s="200">
        <v>170</v>
      </c>
      <c r="J6588" s="200"/>
      <c r="K6588" s="237">
        <v>24.65</v>
      </c>
      <c r="L6588" s="237"/>
      <c r="M6588" s="288">
        <v>6.9</v>
      </c>
      <c r="N6588" s="288"/>
      <c r="O6588" s="311">
        <v>170</v>
      </c>
      <c r="P6588" s="298"/>
      <c r="Q6588" s="299">
        <v>25.64</v>
      </c>
      <c r="R6588" s="299"/>
      <c r="S6588" s="300">
        <v>6.63</v>
      </c>
      <c r="T6588" s="301"/>
      <c r="U6588" s="246"/>
    </row>
    <row r="6589" spans="1:21" x14ac:dyDescent="0.25">
      <c r="A6589" s="294" t="s">
        <v>13672</v>
      </c>
      <c r="B6589" t="s">
        <v>374</v>
      </c>
      <c r="C6589" t="s">
        <v>375</v>
      </c>
      <c r="D6589" t="s">
        <v>376</v>
      </c>
      <c r="E6589" t="s">
        <v>13673</v>
      </c>
      <c r="F6589" t="s">
        <v>124</v>
      </c>
      <c r="G6589" t="s">
        <v>97</v>
      </c>
      <c r="H6589" t="s">
        <v>833</v>
      </c>
      <c r="I6589" s="200">
        <v>2152</v>
      </c>
      <c r="J6589" s="200"/>
      <c r="K6589" s="237">
        <v>161.15</v>
      </c>
      <c r="L6589" s="237"/>
      <c r="M6589" s="288">
        <v>13.35</v>
      </c>
      <c r="N6589" s="288"/>
      <c r="O6589" s="311">
        <v>2294</v>
      </c>
      <c r="P6589" s="298"/>
      <c r="Q6589" s="299">
        <v>168.61</v>
      </c>
      <c r="R6589" s="299"/>
      <c r="S6589" s="300">
        <v>13.61</v>
      </c>
      <c r="T6589" s="301"/>
      <c r="U6589" s="246"/>
    </row>
    <row r="6590" spans="1:21" x14ac:dyDescent="0.25">
      <c r="A6590" s="294" t="s">
        <v>13674</v>
      </c>
      <c r="B6590" t="s">
        <v>374</v>
      </c>
      <c r="C6590" t="s">
        <v>375</v>
      </c>
      <c r="D6590" t="s">
        <v>376</v>
      </c>
      <c r="E6590" t="s">
        <v>13675</v>
      </c>
      <c r="F6590" t="s">
        <v>124</v>
      </c>
      <c r="G6590" t="s">
        <v>97</v>
      </c>
      <c r="H6590" t="s">
        <v>833</v>
      </c>
      <c r="I6590" s="200">
        <v>400</v>
      </c>
      <c r="J6590" s="200"/>
      <c r="K6590" s="237">
        <v>64.72</v>
      </c>
      <c r="L6590" s="237"/>
      <c r="M6590" s="288">
        <v>6.18</v>
      </c>
      <c r="N6590" s="288"/>
      <c r="O6590" s="311">
        <v>400</v>
      </c>
      <c r="P6590" s="298"/>
      <c r="Q6590" s="299">
        <v>65.459999999999994</v>
      </c>
      <c r="R6590" s="299"/>
      <c r="S6590" s="300">
        <v>6.11</v>
      </c>
      <c r="T6590" s="301"/>
      <c r="U6590" s="246"/>
    </row>
    <row r="6591" spans="1:21" x14ac:dyDescent="0.25">
      <c r="A6591" s="294" t="s">
        <v>13676</v>
      </c>
      <c r="B6591" t="s">
        <v>374</v>
      </c>
      <c r="C6591" t="s">
        <v>375</v>
      </c>
      <c r="D6591" t="s">
        <v>376</v>
      </c>
      <c r="E6591" t="s">
        <v>13677</v>
      </c>
      <c r="F6591" t="s">
        <v>124</v>
      </c>
      <c r="G6591" t="s">
        <v>97</v>
      </c>
      <c r="H6591" t="s">
        <v>833</v>
      </c>
      <c r="I6591" s="200">
        <v>7350</v>
      </c>
      <c r="J6591" s="200"/>
      <c r="K6591" s="237">
        <v>154.41</v>
      </c>
      <c r="L6591" s="237"/>
      <c r="M6591" s="288">
        <v>47.6</v>
      </c>
      <c r="N6591" s="288"/>
      <c r="O6591" s="311">
        <v>7000</v>
      </c>
      <c r="P6591" s="298"/>
      <c r="Q6591" s="299">
        <v>155.19999999999999</v>
      </c>
      <c r="R6591" s="299"/>
      <c r="S6591" s="300">
        <v>45.1</v>
      </c>
      <c r="T6591" s="301"/>
      <c r="U6591" s="246"/>
    </row>
    <row r="6592" spans="1:21" x14ac:dyDescent="0.25">
      <c r="A6592" s="294" t="s">
        <v>13678</v>
      </c>
      <c r="B6592" t="s">
        <v>374</v>
      </c>
      <c r="C6592" t="s">
        <v>375</v>
      </c>
      <c r="D6592" t="s">
        <v>376</v>
      </c>
      <c r="E6592" t="s">
        <v>13679</v>
      </c>
      <c r="F6592" t="s">
        <v>124</v>
      </c>
      <c r="G6592" t="s">
        <v>97</v>
      </c>
      <c r="H6592" t="s">
        <v>896</v>
      </c>
      <c r="I6592" s="200">
        <v>0</v>
      </c>
      <c r="J6592" s="200"/>
      <c r="K6592" s="237">
        <v>3.58</v>
      </c>
      <c r="L6592" s="237"/>
      <c r="M6592" s="288">
        <v>0</v>
      </c>
      <c r="N6592" s="288"/>
      <c r="O6592" s="311">
        <v>0</v>
      </c>
      <c r="P6592" s="298"/>
      <c r="Q6592" s="299">
        <v>3.58</v>
      </c>
      <c r="R6592" s="299"/>
      <c r="S6592" s="300">
        <v>0</v>
      </c>
      <c r="T6592" s="301"/>
      <c r="U6592" s="246"/>
    </row>
    <row r="6593" spans="1:21" x14ac:dyDescent="0.25">
      <c r="A6593" s="294" t="s">
        <v>13680</v>
      </c>
      <c r="B6593" t="s">
        <v>374</v>
      </c>
      <c r="C6593" t="s">
        <v>375</v>
      </c>
      <c r="D6593" t="s">
        <v>376</v>
      </c>
      <c r="E6593" t="s">
        <v>13681</v>
      </c>
      <c r="F6593" t="s">
        <v>124</v>
      </c>
      <c r="G6593" t="s">
        <v>97</v>
      </c>
      <c r="H6593" t="s">
        <v>833</v>
      </c>
      <c r="I6593" s="200">
        <v>4800</v>
      </c>
      <c r="J6593" s="200"/>
      <c r="K6593" s="237">
        <v>231.03</v>
      </c>
      <c r="L6593" s="237"/>
      <c r="M6593" s="288">
        <v>20.78</v>
      </c>
      <c r="N6593" s="288"/>
      <c r="O6593" s="311">
        <v>5000</v>
      </c>
      <c r="P6593" s="298"/>
      <c r="Q6593" s="299">
        <v>233.34</v>
      </c>
      <c r="R6593" s="299"/>
      <c r="S6593" s="300">
        <v>21.43</v>
      </c>
      <c r="T6593" s="301"/>
      <c r="U6593" s="246"/>
    </row>
    <row r="6594" spans="1:21" x14ac:dyDescent="0.25">
      <c r="A6594" s="294" t="s">
        <v>13682</v>
      </c>
      <c r="B6594" t="s">
        <v>374</v>
      </c>
      <c r="C6594" t="s">
        <v>375</v>
      </c>
      <c r="D6594" t="s">
        <v>376</v>
      </c>
      <c r="E6594" t="s">
        <v>13683</v>
      </c>
      <c r="F6594" t="s">
        <v>124</v>
      </c>
      <c r="G6594" t="s">
        <v>97</v>
      </c>
      <c r="H6594" t="s">
        <v>833</v>
      </c>
      <c r="I6594" s="200">
        <v>62280</v>
      </c>
      <c r="J6594" s="200"/>
      <c r="K6594" s="237">
        <v>2377.84</v>
      </c>
      <c r="L6594" s="237"/>
      <c r="M6594" s="288">
        <v>26.19</v>
      </c>
      <c r="N6594" s="288"/>
      <c r="O6594" s="311">
        <v>64771</v>
      </c>
      <c r="P6594" s="298"/>
      <c r="Q6594" s="299">
        <v>2374.89</v>
      </c>
      <c r="R6594" s="299"/>
      <c r="S6594" s="300">
        <v>27.27</v>
      </c>
      <c r="T6594" s="301"/>
      <c r="U6594" s="246"/>
    </row>
    <row r="6595" spans="1:21" x14ac:dyDescent="0.25">
      <c r="A6595" s="294" t="s">
        <v>13684</v>
      </c>
      <c r="B6595" t="s">
        <v>374</v>
      </c>
      <c r="C6595" t="s">
        <v>375</v>
      </c>
      <c r="D6595" t="s">
        <v>376</v>
      </c>
      <c r="E6595" t="s">
        <v>13685</v>
      </c>
      <c r="F6595" t="s">
        <v>124</v>
      </c>
      <c r="G6595" t="s">
        <v>97</v>
      </c>
      <c r="H6595" t="s">
        <v>833</v>
      </c>
      <c r="I6595" s="200">
        <v>111</v>
      </c>
      <c r="J6595" s="200"/>
      <c r="K6595" s="237">
        <v>11.89</v>
      </c>
      <c r="L6595" s="237"/>
      <c r="M6595" s="288">
        <v>9.35</v>
      </c>
      <c r="N6595" s="288"/>
      <c r="O6595" s="311">
        <v>149</v>
      </c>
      <c r="P6595" s="298"/>
      <c r="Q6595" s="299">
        <v>11.89</v>
      </c>
      <c r="R6595" s="299"/>
      <c r="S6595" s="300">
        <v>12.52</v>
      </c>
      <c r="T6595" s="301"/>
      <c r="U6595" s="246"/>
    </row>
    <row r="6596" spans="1:21" x14ac:dyDescent="0.25">
      <c r="A6596" s="294" t="s">
        <v>13686</v>
      </c>
      <c r="B6596" t="s">
        <v>374</v>
      </c>
      <c r="C6596" t="s">
        <v>375</v>
      </c>
      <c r="D6596" t="s">
        <v>376</v>
      </c>
      <c r="E6596" t="s">
        <v>13687</v>
      </c>
      <c r="F6596" t="s">
        <v>124</v>
      </c>
      <c r="G6596" t="s">
        <v>97</v>
      </c>
      <c r="H6596" t="s">
        <v>833</v>
      </c>
      <c r="I6596" s="200">
        <v>7078</v>
      </c>
      <c r="J6596" s="200"/>
      <c r="K6596" s="237">
        <v>182.57</v>
      </c>
      <c r="L6596" s="237"/>
      <c r="M6596" s="288">
        <v>38.770000000000003</v>
      </c>
      <c r="N6596" s="288"/>
      <c r="O6596" s="311">
        <v>7077</v>
      </c>
      <c r="P6596" s="298"/>
      <c r="Q6596" s="299">
        <v>180.62</v>
      </c>
      <c r="R6596" s="299"/>
      <c r="S6596" s="300">
        <v>39.18</v>
      </c>
      <c r="T6596" s="301"/>
      <c r="U6596" s="246"/>
    </row>
    <row r="6597" spans="1:21" x14ac:dyDescent="0.25">
      <c r="A6597" s="294" t="s">
        <v>13688</v>
      </c>
      <c r="B6597" t="s">
        <v>374</v>
      </c>
      <c r="C6597" t="s">
        <v>375</v>
      </c>
      <c r="D6597" t="s">
        <v>376</v>
      </c>
      <c r="E6597" t="s">
        <v>13689</v>
      </c>
      <c r="F6597" t="s">
        <v>124</v>
      </c>
      <c r="G6597" t="s">
        <v>97</v>
      </c>
      <c r="H6597" t="s">
        <v>833</v>
      </c>
      <c r="I6597" s="200">
        <v>3780</v>
      </c>
      <c r="J6597" s="200"/>
      <c r="K6597" s="237">
        <v>107.68</v>
      </c>
      <c r="L6597" s="237"/>
      <c r="M6597" s="288">
        <v>35.1</v>
      </c>
      <c r="N6597" s="288"/>
      <c r="O6597" s="311">
        <v>4000</v>
      </c>
      <c r="P6597" s="298"/>
      <c r="Q6597" s="299">
        <v>108.92</v>
      </c>
      <c r="R6597" s="299"/>
      <c r="S6597" s="300">
        <v>36.72</v>
      </c>
      <c r="T6597" s="301"/>
      <c r="U6597" s="246"/>
    </row>
    <row r="6598" spans="1:21" x14ac:dyDescent="0.25">
      <c r="A6598" s="294" t="s">
        <v>13690</v>
      </c>
      <c r="B6598" t="s">
        <v>374</v>
      </c>
      <c r="C6598" t="s">
        <v>375</v>
      </c>
      <c r="D6598" t="s">
        <v>376</v>
      </c>
      <c r="E6598" t="s">
        <v>13691</v>
      </c>
      <c r="F6598" t="s">
        <v>124</v>
      </c>
      <c r="G6598" t="s">
        <v>97</v>
      </c>
      <c r="H6598" t="s">
        <v>833</v>
      </c>
      <c r="I6598" s="200">
        <v>4250</v>
      </c>
      <c r="J6598" s="200"/>
      <c r="K6598" s="237">
        <v>210.96</v>
      </c>
      <c r="L6598" s="237"/>
      <c r="M6598" s="288">
        <v>20.149999999999999</v>
      </c>
      <c r="N6598" s="288"/>
      <c r="O6598" s="311">
        <v>5000</v>
      </c>
      <c r="P6598" s="298"/>
      <c r="Q6598" s="299">
        <v>211.26</v>
      </c>
      <c r="R6598" s="299"/>
      <c r="S6598" s="300">
        <v>23.67</v>
      </c>
      <c r="T6598" s="301"/>
      <c r="U6598" s="246"/>
    </row>
    <row r="6599" spans="1:21" x14ac:dyDescent="0.25">
      <c r="A6599" s="294" t="s">
        <v>13692</v>
      </c>
      <c r="B6599" t="s">
        <v>374</v>
      </c>
      <c r="C6599" t="s">
        <v>375</v>
      </c>
      <c r="D6599" t="s">
        <v>376</v>
      </c>
      <c r="E6599" t="s">
        <v>13693</v>
      </c>
      <c r="F6599" t="s">
        <v>124</v>
      </c>
      <c r="G6599" t="s">
        <v>97</v>
      </c>
      <c r="H6599" t="s">
        <v>833</v>
      </c>
      <c r="I6599" s="200">
        <v>4250</v>
      </c>
      <c r="J6599" s="200"/>
      <c r="K6599" s="237">
        <v>275.29000000000002</v>
      </c>
      <c r="L6599" s="237"/>
      <c r="M6599" s="288">
        <v>15.44</v>
      </c>
      <c r="N6599" s="288"/>
      <c r="O6599" s="311">
        <v>4250</v>
      </c>
      <c r="P6599" s="298"/>
      <c r="Q6599" s="299">
        <v>285.42</v>
      </c>
      <c r="R6599" s="299"/>
      <c r="S6599" s="300">
        <v>14.89</v>
      </c>
      <c r="T6599" s="301"/>
      <c r="U6599" s="246"/>
    </row>
    <row r="6600" spans="1:21" x14ac:dyDescent="0.25">
      <c r="A6600" s="294" t="s">
        <v>13694</v>
      </c>
      <c r="B6600" t="s">
        <v>374</v>
      </c>
      <c r="C6600" t="s">
        <v>375</v>
      </c>
      <c r="D6600" t="s">
        <v>376</v>
      </c>
      <c r="E6600" t="s">
        <v>13695</v>
      </c>
      <c r="F6600" t="s">
        <v>124</v>
      </c>
      <c r="G6600" t="s">
        <v>97</v>
      </c>
      <c r="H6600" t="s">
        <v>833</v>
      </c>
      <c r="I6600" s="200">
        <v>4051</v>
      </c>
      <c r="J6600" s="200"/>
      <c r="K6600" s="237">
        <v>159.32</v>
      </c>
      <c r="L6600" s="237"/>
      <c r="M6600" s="288">
        <v>25.42</v>
      </c>
      <c r="N6600" s="288"/>
      <c r="O6600" s="311">
        <v>4450</v>
      </c>
      <c r="P6600" s="298"/>
      <c r="Q6600" s="299">
        <v>156.66999999999999</v>
      </c>
      <c r="R6600" s="299"/>
      <c r="S6600" s="300">
        <v>28.4</v>
      </c>
      <c r="T6600" s="301"/>
      <c r="U6600" s="246"/>
    </row>
    <row r="6601" spans="1:21" x14ac:dyDescent="0.25">
      <c r="A6601" s="294" t="s">
        <v>13696</v>
      </c>
      <c r="B6601" t="s">
        <v>374</v>
      </c>
      <c r="C6601" t="s">
        <v>375</v>
      </c>
      <c r="D6601" t="s">
        <v>376</v>
      </c>
      <c r="E6601" t="s">
        <v>13697</v>
      </c>
      <c r="F6601" t="s">
        <v>124</v>
      </c>
      <c r="G6601" t="s">
        <v>97</v>
      </c>
      <c r="H6601" t="s">
        <v>896</v>
      </c>
      <c r="I6601" s="200">
        <v>0</v>
      </c>
      <c r="J6601" s="200"/>
      <c r="K6601" s="237">
        <v>10</v>
      </c>
      <c r="L6601" s="237"/>
      <c r="M6601" s="288">
        <v>0</v>
      </c>
      <c r="N6601" s="288"/>
      <c r="O6601" s="311">
        <v>0</v>
      </c>
      <c r="P6601" s="298"/>
      <c r="Q6601" s="299">
        <v>10</v>
      </c>
      <c r="R6601" s="299"/>
      <c r="S6601" s="300">
        <v>0</v>
      </c>
      <c r="T6601" s="301"/>
      <c r="U6601" s="246"/>
    </row>
    <row r="6602" spans="1:21" x14ac:dyDescent="0.25">
      <c r="A6602" s="294" t="s">
        <v>13698</v>
      </c>
      <c r="B6602" t="s">
        <v>374</v>
      </c>
      <c r="C6602" t="s">
        <v>375</v>
      </c>
      <c r="D6602" t="s">
        <v>376</v>
      </c>
      <c r="E6602" t="s">
        <v>7175</v>
      </c>
      <c r="F6602" t="s">
        <v>124</v>
      </c>
      <c r="G6602" t="s">
        <v>97</v>
      </c>
      <c r="H6602" t="s">
        <v>833</v>
      </c>
      <c r="I6602" s="200">
        <v>6538</v>
      </c>
      <c r="J6602" s="200"/>
      <c r="K6602" s="237">
        <v>290.08999999999997</v>
      </c>
      <c r="L6602" s="237"/>
      <c r="M6602" s="288">
        <v>22.54</v>
      </c>
      <c r="N6602" s="288"/>
      <c r="O6602" s="311">
        <v>7175</v>
      </c>
      <c r="P6602" s="298"/>
      <c r="Q6602" s="299">
        <v>292.52999999999997</v>
      </c>
      <c r="R6602" s="299"/>
      <c r="S6602" s="300">
        <v>24.53</v>
      </c>
      <c r="T6602" s="301"/>
      <c r="U6602" s="246"/>
    </row>
    <row r="6603" spans="1:21" x14ac:dyDescent="0.25">
      <c r="A6603" s="294" t="s">
        <v>13699</v>
      </c>
      <c r="B6603" t="s">
        <v>374</v>
      </c>
      <c r="C6603" t="s">
        <v>375</v>
      </c>
      <c r="D6603" t="s">
        <v>376</v>
      </c>
      <c r="E6603" t="s">
        <v>13700</v>
      </c>
      <c r="F6603" t="s">
        <v>124</v>
      </c>
      <c r="G6603" t="s">
        <v>97</v>
      </c>
      <c r="H6603" t="s">
        <v>833</v>
      </c>
      <c r="I6603" s="200">
        <v>818</v>
      </c>
      <c r="J6603" s="200"/>
      <c r="K6603" s="237">
        <v>61.29</v>
      </c>
      <c r="L6603" s="237"/>
      <c r="M6603" s="288">
        <v>13.35</v>
      </c>
      <c r="N6603" s="288"/>
      <c r="O6603" s="311">
        <v>824</v>
      </c>
      <c r="P6603" s="298"/>
      <c r="Q6603" s="299">
        <v>60.59</v>
      </c>
      <c r="R6603" s="299"/>
      <c r="S6603" s="300">
        <v>13.61</v>
      </c>
      <c r="T6603" s="301"/>
      <c r="U6603" s="246"/>
    </row>
    <row r="6604" spans="1:21" x14ac:dyDescent="0.25">
      <c r="A6604" s="294" t="s">
        <v>13701</v>
      </c>
      <c r="B6604" t="s">
        <v>374</v>
      </c>
      <c r="C6604" t="s">
        <v>375</v>
      </c>
      <c r="D6604" t="s">
        <v>376</v>
      </c>
      <c r="E6604" t="s">
        <v>13702</v>
      </c>
      <c r="F6604" t="s">
        <v>124</v>
      </c>
      <c r="G6604" t="s">
        <v>97</v>
      </c>
      <c r="H6604" t="s">
        <v>896</v>
      </c>
      <c r="I6604" s="200">
        <v>0</v>
      </c>
      <c r="J6604" s="200"/>
      <c r="K6604" s="237">
        <v>38.03</v>
      </c>
      <c r="L6604" s="237"/>
      <c r="M6604" s="288">
        <v>0</v>
      </c>
      <c r="N6604" s="288"/>
      <c r="O6604" s="311">
        <v>0</v>
      </c>
      <c r="P6604" s="298"/>
      <c r="Q6604" s="299">
        <v>39.909999999999997</v>
      </c>
      <c r="R6604" s="299"/>
      <c r="S6604" s="300">
        <v>0</v>
      </c>
      <c r="T6604" s="301"/>
      <c r="U6604" s="246"/>
    </row>
    <row r="6605" spans="1:21" x14ac:dyDescent="0.25">
      <c r="A6605" s="294" t="s">
        <v>13703</v>
      </c>
      <c r="B6605" t="s">
        <v>374</v>
      </c>
      <c r="C6605" t="s">
        <v>375</v>
      </c>
      <c r="D6605" t="s">
        <v>376</v>
      </c>
      <c r="E6605" t="s">
        <v>13704</v>
      </c>
      <c r="F6605" t="s">
        <v>124</v>
      </c>
      <c r="G6605" t="s">
        <v>97</v>
      </c>
      <c r="H6605" t="s">
        <v>833</v>
      </c>
      <c r="I6605" s="200">
        <v>2418</v>
      </c>
      <c r="J6605" s="200"/>
      <c r="K6605" s="237">
        <v>62.36</v>
      </c>
      <c r="L6605" s="237"/>
      <c r="M6605" s="288">
        <v>38.770000000000003</v>
      </c>
      <c r="N6605" s="288"/>
      <c r="O6605" s="311">
        <v>2475</v>
      </c>
      <c r="P6605" s="298"/>
      <c r="Q6605" s="299">
        <v>63.16</v>
      </c>
      <c r="R6605" s="299"/>
      <c r="S6605" s="300">
        <v>39.18</v>
      </c>
      <c r="T6605" s="301"/>
      <c r="U6605" s="246"/>
    </row>
    <row r="6606" spans="1:21" x14ac:dyDescent="0.25">
      <c r="A6606" s="294" t="s">
        <v>13705</v>
      </c>
      <c r="B6606" t="s">
        <v>374</v>
      </c>
      <c r="C6606" t="s">
        <v>375</v>
      </c>
      <c r="D6606" t="s">
        <v>376</v>
      </c>
      <c r="E6606" t="s">
        <v>13706</v>
      </c>
      <c r="F6606" t="s">
        <v>124</v>
      </c>
      <c r="G6606" t="s">
        <v>97</v>
      </c>
      <c r="H6606" t="s">
        <v>833</v>
      </c>
      <c r="I6606" s="200">
        <v>7800</v>
      </c>
      <c r="J6606" s="200"/>
      <c r="K6606" s="237">
        <v>172.55</v>
      </c>
      <c r="L6606" s="237"/>
      <c r="M6606" s="288">
        <v>45.2</v>
      </c>
      <c r="N6606" s="288"/>
      <c r="O6606" s="311">
        <v>8095</v>
      </c>
      <c r="P6606" s="298"/>
      <c r="Q6606" s="299">
        <v>173.76</v>
      </c>
      <c r="R6606" s="299"/>
      <c r="S6606" s="300">
        <v>46.59</v>
      </c>
      <c r="T6606" s="301"/>
      <c r="U6606" s="246"/>
    </row>
    <row r="6607" spans="1:21" x14ac:dyDescent="0.25">
      <c r="A6607" s="294" t="s">
        <v>13707</v>
      </c>
      <c r="B6607" t="s">
        <v>374</v>
      </c>
      <c r="C6607" t="s">
        <v>375</v>
      </c>
      <c r="D6607" t="s">
        <v>376</v>
      </c>
      <c r="E6607" t="s">
        <v>13708</v>
      </c>
      <c r="F6607" t="s">
        <v>124</v>
      </c>
      <c r="G6607" t="s">
        <v>97</v>
      </c>
      <c r="H6607" t="s">
        <v>896</v>
      </c>
      <c r="I6607" s="200">
        <v>0</v>
      </c>
      <c r="J6607" s="200"/>
      <c r="K6607" s="237">
        <v>45.41</v>
      </c>
      <c r="L6607" s="237"/>
      <c r="M6607" s="288">
        <v>0</v>
      </c>
      <c r="N6607" s="288"/>
      <c r="O6607" s="311">
        <v>0</v>
      </c>
      <c r="P6607" s="298"/>
      <c r="Q6607" s="299">
        <v>47.44</v>
      </c>
      <c r="R6607" s="299"/>
      <c r="S6607" s="300">
        <v>0</v>
      </c>
      <c r="T6607" s="301"/>
      <c r="U6607" s="246"/>
    </row>
    <row r="6608" spans="1:21" x14ac:dyDescent="0.25">
      <c r="A6608" s="294" t="s">
        <v>13709</v>
      </c>
      <c r="B6608" t="s">
        <v>374</v>
      </c>
      <c r="C6608" t="s">
        <v>375</v>
      </c>
      <c r="D6608" t="s">
        <v>376</v>
      </c>
      <c r="E6608" t="s">
        <v>13710</v>
      </c>
      <c r="F6608" t="s">
        <v>124</v>
      </c>
      <c r="G6608" t="s">
        <v>97</v>
      </c>
      <c r="H6608" t="s">
        <v>833</v>
      </c>
      <c r="I6608" s="200">
        <v>1750</v>
      </c>
      <c r="J6608" s="200"/>
      <c r="K6608" s="237">
        <v>107.69</v>
      </c>
      <c r="L6608" s="237"/>
      <c r="M6608" s="288">
        <v>16.25</v>
      </c>
      <c r="N6608" s="288"/>
      <c r="O6608" s="311">
        <v>2500</v>
      </c>
      <c r="P6608" s="298"/>
      <c r="Q6608" s="299">
        <v>106.34</v>
      </c>
      <c r="R6608" s="299"/>
      <c r="S6608" s="300">
        <v>23.51</v>
      </c>
      <c r="T6608" s="301"/>
      <c r="U6608" s="246"/>
    </row>
    <row r="6609" spans="1:21" x14ac:dyDescent="0.25">
      <c r="A6609" s="294" t="s">
        <v>13711</v>
      </c>
      <c r="B6609" t="s">
        <v>374</v>
      </c>
      <c r="C6609" t="s">
        <v>375</v>
      </c>
      <c r="D6609" t="s">
        <v>376</v>
      </c>
      <c r="E6609" t="s">
        <v>13712</v>
      </c>
      <c r="F6609" t="s">
        <v>124</v>
      </c>
      <c r="G6609" t="s">
        <v>97</v>
      </c>
      <c r="H6609" t="s">
        <v>833</v>
      </c>
      <c r="I6609" s="200">
        <v>3325</v>
      </c>
      <c r="J6609" s="200"/>
      <c r="K6609" s="237">
        <v>144.04</v>
      </c>
      <c r="L6609" s="237"/>
      <c r="M6609" s="288">
        <v>23.08</v>
      </c>
      <c r="N6609" s="288"/>
      <c r="O6609" s="311">
        <v>3350</v>
      </c>
      <c r="P6609" s="298"/>
      <c r="Q6609" s="299">
        <v>144.75</v>
      </c>
      <c r="R6609" s="299"/>
      <c r="S6609" s="300">
        <v>23.14</v>
      </c>
      <c r="T6609" s="301"/>
      <c r="U6609" s="246"/>
    </row>
    <row r="6610" spans="1:21" x14ac:dyDescent="0.25">
      <c r="A6610" s="294" t="s">
        <v>13713</v>
      </c>
      <c r="B6610" t="s">
        <v>374</v>
      </c>
      <c r="C6610" t="s">
        <v>375</v>
      </c>
      <c r="D6610" t="s">
        <v>376</v>
      </c>
      <c r="E6610" t="s">
        <v>13714</v>
      </c>
      <c r="F6610" t="s">
        <v>124</v>
      </c>
      <c r="G6610" t="s">
        <v>97</v>
      </c>
      <c r="H6610" t="s">
        <v>833</v>
      </c>
      <c r="I6610" s="200">
        <v>70000</v>
      </c>
      <c r="J6610" s="200"/>
      <c r="K6610" s="237">
        <v>1836.12</v>
      </c>
      <c r="L6610" s="237"/>
      <c r="M6610" s="288">
        <v>38.119999999999997</v>
      </c>
      <c r="N6610" s="288"/>
      <c r="O6610" s="311">
        <v>76000</v>
      </c>
      <c r="P6610" s="298"/>
      <c r="Q6610" s="299">
        <v>1927.77</v>
      </c>
      <c r="R6610" s="299"/>
      <c r="S6610" s="300">
        <v>39.42</v>
      </c>
      <c r="T6610" s="301"/>
      <c r="U6610" s="246"/>
    </row>
    <row r="6611" spans="1:21" x14ac:dyDescent="0.25">
      <c r="A6611" s="294" t="s">
        <v>13715</v>
      </c>
      <c r="B6611" t="s">
        <v>374</v>
      </c>
      <c r="C6611" t="s">
        <v>375</v>
      </c>
      <c r="D6611" t="s">
        <v>376</v>
      </c>
      <c r="E6611" t="s">
        <v>13716</v>
      </c>
      <c r="F6611" t="s">
        <v>124</v>
      </c>
      <c r="G6611" t="s">
        <v>97</v>
      </c>
      <c r="H6611" t="s">
        <v>833</v>
      </c>
      <c r="I6611" s="200">
        <v>597</v>
      </c>
      <c r="J6611" s="200"/>
      <c r="K6611" s="237">
        <v>20.91</v>
      </c>
      <c r="L6611" s="237"/>
      <c r="M6611" s="288">
        <v>28.56</v>
      </c>
      <c r="N6611" s="288"/>
      <c r="O6611" s="311">
        <v>556</v>
      </c>
      <c r="P6611" s="298"/>
      <c r="Q6611" s="299">
        <v>19.32</v>
      </c>
      <c r="R6611" s="299"/>
      <c r="S6611" s="300">
        <v>28.77</v>
      </c>
      <c r="T6611" s="301"/>
      <c r="U6611" s="246"/>
    </row>
    <row r="6612" spans="1:21" x14ac:dyDescent="0.25">
      <c r="A6612" s="294" t="s">
        <v>13717</v>
      </c>
      <c r="B6612" t="s">
        <v>374</v>
      </c>
      <c r="C6612" t="s">
        <v>375</v>
      </c>
      <c r="D6612" t="s">
        <v>376</v>
      </c>
      <c r="E6612" t="s">
        <v>13718</v>
      </c>
      <c r="F6612" t="s">
        <v>124</v>
      </c>
      <c r="G6612" t="s">
        <v>97</v>
      </c>
      <c r="H6612" t="s">
        <v>833</v>
      </c>
      <c r="I6612" s="200">
        <v>9955</v>
      </c>
      <c r="J6612" s="200"/>
      <c r="K6612" s="237">
        <v>381.65</v>
      </c>
      <c r="L6612" s="237"/>
      <c r="M6612" s="288">
        <v>26.08</v>
      </c>
      <c r="N6612" s="288"/>
      <c r="O6612" s="311">
        <v>10250</v>
      </c>
      <c r="P6612" s="298"/>
      <c r="Q6612" s="299">
        <v>391.34</v>
      </c>
      <c r="R6612" s="299"/>
      <c r="S6612" s="300">
        <v>26.19</v>
      </c>
      <c r="T6612" s="301"/>
      <c r="U6612" s="246"/>
    </row>
    <row r="6613" spans="1:21" x14ac:dyDescent="0.25">
      <c r="A6613" s="294" t="s">
        <v>13719</v>
      </c>
      <c r="B6613" t="s">
        <v>374</v>
      </c>
      <c r="C6613" t="s">
        <v>375</v>
      </c>
      <c r="D6613" t="s">
        <v>376</v>
      </c>
      <c r="E6613" t="s">
        <v>13720</v>
      </c>
      <c r="F6613" t="s">
        <v>124</v>
      </c>
      <c r="G6613" t="s">
        <v>97</v>
      </c>
      <c r="H6613" t="s">
        <v>833</v>
      </c>
      <c r="I6613" s="200">
        <v>132000</v>
      </c>
      <c r="J6613" s="200"/>
      <c r="K6613" s="237">
        <v>2047.99</v>
      </c>
      <c r="L6613" s="237"/>
      <c r="M6613" s="288">
        <v>64.45</v>
      </c>
      <c r="N6613" s="288"/>
      <c r="O6613" s="311">
        <v>138000</v>
      </c>
      <c r="P6613" s="298"/>
      <c r="Q6613" s="299">
        <v>2113.21</v>
      </c>
      <c r="R6613" s="299"/>
      <c r="S6613" s="300">
        <v>65.3</v>
      </c>
      <c r="T6613" s="301"/>
      <c r="U6613" s="246"/>
    </row>
    <row r="6614" spans="1:21" x14ac:dyDescent="0.25">
      <c r="A6614" s="294" t="s">
        <v>13721</v>
      </c>
      <c r="B6614" t="s">
        <v>374</v>
      </c>
      <c r="C6614" t="s">
        <v>375</v>
      </c>
      <c r="D6614" t="s">
        <v>376</v>
      </c>
      <c r="E6614" t="s">
        <v>13722</v>
      </c>
      <c r="F6614" t="s">
        <v>124</v>
      </c>
      <c r="G6614" t="s">
        <v>97</v>
      </c>
      <c r="H6614" t="s">
        <v>833</v>
      </c>
      <c r="I6614" s="200">
        <v>16000</v>
      </c>
      <c r="J6614" s="200"/>
      <c r="K6614" s="237">
        <v>399.04</v>
      </c>
      <c r="L6614" s="237"/>
      <c r="M6614" s="288">
        <v>40.1</v>
      </c>
      <c r="N6614" s="288"/>
      <c r="O6614" s="311">
        <v>16000</v>
      </c>
      <c r="P6614" s="298"/>
      <c r="Q6614" s="299">
        <v>399.58</v>
      </c>
      <c r="R6614" s="299"/>
      <c r="S6614" s="300">
        <v>40.04</v>
      </c>
      <c r="T6614" s="301"/>
      <c r="U6614" s="246"/>
    </row>
    <row r="6615" spans="1:21" x14ac:dyDescent="0.25">
      <c r="A6615" s="294" t="s">
        <v>13723</v>
      </c>
      <c r="B6615" t="s">
        <v>374</v>
      </c>
      <c r="C6615" t="s">
        <v>375</v>
      </c>
      <c r="D6615" t="s">
        <v>376</v>
      </c>
      <c r="E6615" t="s">
        <v>13724</v>
      </c>
      <c r="F6615" t="s">
        <v>124</v>
      </c>
      <c r="G6615" t="s">
        <v>97</v>
      </c>
      <c r="H6615" t="s">
        <v>833</v>
      </c>
      <c r="I6615" s="200">
        <v>5047</v>
      </c>
      <c r="J6615" s="200"/>
      <c r="K6615" s="237">
        <v>145.22</v>
      </c>
      <c r="L6615" s="237"/>
      <c r="M6615" s="288">
        <v>34.75</v>
      </c>
      <c r="N6615" s="288"/>
      <c r="O6615" s="311">
        <v>5047</v>
      </c>
      <c r="P6615" s="298"/>
      <c r="Q6615" s="299">
        <v>147.21</v>
      </c>
      <c r="R6615" s="299"/>
      <c r="S6615" s="300">
        <v>34.28</v>
      </c>
      <c r="T6615" s="301"/>
      <c r="U6615" s="246"/>
    </row>
    <row r="6616" spans="1:21" x14ac:dyDescent="0.25">
      <c r="A6616" s="294" t="s">
        <v>13725</v>
      </c>
      <c r="B6616" t="s">
        <v>374</v>
      </c>
      <c r="C6616" t="s">
        <v>375</v>
      </c>
      <c r="D6616" t="s">
        <v>376</v>
      </c>
      <c r="E6616" t="s">
        <v>13726</v>
      </c>
      <c r="F6616" t="s">
        <v>124</v>
      </c>
      <c r="G6616" t="s">
        <v>97</v>
      </c>
      <c r="H6616" t="s">
        <v>833</v>
      </c>
      <c r="I6616" s="200">
        <v>586</v>
      </c>
      <c r="J6616" s="200"/>
      <c r="K6616" s="237">
        <v>45.64</v>
      </c>
      <c r="L6616" s="237"/>
      <c r="M6616" s="288">
        <v>12.84</v>
      </c>
      <c r="N6616" s="288"/>
      <c r="O6616" s="311">
        <v>565</v>
      </c>
      <c r="P6616" s="298"/>
      <c r="Q6616" s="299">
        <v>46.13</v>
      </c>
      <c r="R6616" s="299"/>
      <c r="S6616" s="300">
        <v>12.25</v>
      </c>
      <c r="T6616" s="301"/>
      <c r="U6616" s="246"/>
    </row>
    <row r="6617" spans="1:21" x14ac:dyDescent="0.25">
      <c r="A6617" s="294" t="s">
        <v>13727</v>
      </c>
      <c r="B6617" t="s">
        <v>374</v>
      </c>
      <c r="C6617" t="s">
        <v>375</v>
      </c>
      <c r="D6617" t="s">
        <v>376</v>
      </c>
      <c r="E6617" t="s">
        <v>13728</v>
      </c>
      <c r="F6617" t="s">
        <v>124</v>
      </c>
      <c r="G6617" t="s">
        <v>97</v>
      </c>
      <c r="H6617" t="s">
        <v>833</v>
      </c>
      <c r="I6617" s="200">
        <v>206</v>
      </c>
      <c r="J6617" s="200"/>
      <c r="K6617" s="237">
        <v>8.2100000000000009</v>
      </c>
      <c r="L6617" s="237"/>
      <c r="M6617" s="288">
        <v>25.04</v>
      </c>
      <c r="N6617" s="288"/>
      <c r="O6617" s="311">
        <v>226</v>
      </c>
      <c r="P6617" s="298"/>
      <c r="Q6617" s="299">
        <v>8.0399999999999991</v>
      </c>
      <c r="R6617" s="299"/>
      <c r="S6617" s="300">
        <v>28.12</v>
      </c>
      <c r="T6617" s="301"/>
      <c r="U6617" s="246"/>
    </row>
    <row r="6618" spans="1:21" x14ac:dyDescent="0.25">
      <c r="A6618" s="294" t="s">
        <v>13729</v>
      </c>
      <c r="B6618" t="s">
        <v>374</v>
      </c>
      <c r="C6618" t="s">
        <v>375</v>
      </c>
      <c r="D6618" t="s">
        <v>376</v>
      </c>
      <c r="E6618" t="s">
        <v>13730</v>
      </c>
      <c r="F6618" t="s">
        <v>124</v>
      </c>
      <c r="G6618" t="s">
        <v>97</v>
      </c>
      <c r="H6618" t="s">
        <v>833</v>
      </c>
      <c r="I6618" s="200">
        <v>984</v>
      </c>
      <c r="J6618" s="200"/>
      <c r="K6618" s="237">
        <v>39.28</v>
      </c>
      <c r="L6618" s="237"/>
      <c r="M6618" s="288">
        <v>25.04</v>
      </c>
      <c r="N6618" s="288"/>
      <c r="O6618" s="311">
        <v>1141</v>
      </c>
      <c r="P6618" s="298"/>
      <c r="Q6618" s="299">
        <v>40.57</v>
      </c>
      <c r="R6618" s="299"/>
      <c r="S6618" s="300">
        <v>28.12</v>
      </c>
      <c r="T6618" s="301"/>
      <c r="U6618" s="246"/>
    </row>
    <row r="6619" spans="1:21" x14ac:dyDescent="0.25">
      <c r="A6619" s="294" t="s">
        <v>13731</v>
      </c>
      <c r="B6619" t="s">
        <v>374</v>
      </c>
      <c r="C6619" t="s">
        <v>375</v>
      </c>
      <c r="D6619" t="s">
        <v>376</v>
      </c>
      <c r="E6619" t="s">
        <v>11587</v>
      </c>
      <c r="F6619" t="s">
        <v>124</v>
      </c>
      <c r="G6619" t="s">
        <v>97</v>
      </c>
      <c r="H6619" t="s">
        <v>833</v>
      </c>
      <c r="I6619" s="200">
        <v>975</v>
      </c>
      <c r="J6619" s="200"/>
      <c r="K6619" s="237">
        <v>34.130000000000003</v>
      </c>
      <c r="L6619" s="237"/>
      <c r="M6619" s="288">
        <v>28.56</v>
      </c>
      <c r="N6619" s="288"/>
      <c r="O6619" s="311">
        <v>999</v>
      </c>
      <c r="P6619" s="298"/>
      <c r="Q6619" s="299">
        <v>34.72</v>
      </c>
      <c r="R6619" s="299"/>
      <c r="S6619" s="300">
        <v>28.77</v>
      </c>
      <c r="T6619" s="301"/>
      <c r="U6619" s="246"/>
    </row>
    <row r="6620" spans="1:21" x14ac:dyDescent="0.25">
      <c r="A6620" s="294" t="s">
        <v>13732</v>
      </c>
      <c r="B6620" t="s">
        <v>374</v>
      </c>
      <c r="C6620" t="s">
        <v>375</v>
      </c>
      <c r="D6620" t="s">
        <v>376</v>
      </c>
      <c r="E6620" t="s">
        <v>13733</v>
      </c>
      <c r="F6620" t="s">
        <v>124</v>
      </c>
      <c r="G6620" t="s">
        <v>97</v>
      </c>
      <c r="H6620" t="s">
        <v>833</v>
      </c>
      <c r="I6620" s="200">
        <v>2000</v>
      </c>
      <c r="J6620" s="200"/>
      <c r="K6620" s="237">
        <v>132.38999999999999</v>
      </c>
      <c r="L6620" s="237"/>
      <c r="M6620" s="288">
        <v>15.11</v>
      </c>
      <c r="N6620" s="288"/>
      <c r="O6620" s="311">
        <v>2000</v>
      </c>
      <c r="P6620" s="298"/>
      <c r="Q6620" s="299">
        <v>130.87</v>
      </c>
      <c r="R6620" s="299"/>
      <c r="S6620" s="300">
        <v>15.28</v>
      </c>
      <c r="T6620" s="301"/>
      <c r="U6620" s="246"/>
    </row>
    <row r="6621" spans="1:21" x14ac:dyDescent="0.25">
      <c r="A6621" s="294" t="s">
        <v>13734</v>
      </c>
      <c r="B6621" t="s">
        <v>374</v>
      </c>
      <c r="C6621" t="s">
        <v>375</v>
      </c>
      <c r="D6621" t="s">
        <v>376</v>
      </c>
      <c r="E6621" t="s">
        <v>13735</v>
      </c>
      <c r="F6621" t="s">
        <v>124</v>
      </c>
      <c r="G6621" t="s">
        <v>97</v>
      </c>
      <c r="H6621" t="s">
        <v>896</v>
      </c>
      <c r="I6621" s="200">
        <v>0</v>
      </c>
      <c r="J6621" s="200"/>
      <c r="K6621" s="237">
        <v>66.89</v>
      </c>
      <c r="L6621" s="237"/>
      <c r="M6621" s="288">
        <v>0</v>
      </c>
      <c r="N6621" s="288"/>
      <c r="O6621" s="311">
        <v>0</v>
      </c>
      <c r="P6621" s="298"/>
      <c r="Q6621" s="299">
        <v>66.42</v>
      </c>
      <c r="R6621" s="299"/>
      <c r="S6621" s="300">
        <v>0</v>
      </c>
      <c r="T6621" s="301"/>
      <c r="U6621" s="246"/>
    </row>
    <row r="6622" spans="1:21" x14ac:dyDescent="0.25">
      <c r="A6622" s="294" t="s">
        <v>13736</v>
      </c>
      <c r="B6622" t="s">
        <v>374</v>
      </c>
      <c r="C6622" t="s">
        <v>375</v>
      </c>
      <c r="D6622" t="s">
        <v>376</v>
      </c>
      <c r="E6622" t="s">
        <v>13737</v>
      </c>
      <c r="F6622" t="s">
        <v>124</v>
      </c>
      <c r="G6622" t="s">
        <v>97</v>
      </c>
      <c r="H6622" t="s">
        <v>833</v>
      </c>
      <c r="I6622" s="200">
        <v>397</v>
      </c>
      <c r="J6622" s="200"/>
      <c r="K6622" s="237">
        <v>42.45</v>
      </c>
      <c r="L6622" s="237"/>
      <c r="M6622" s="288">
        <v>9.35</v>
      </c>
      <c r="N6622" s="288"/>
      <c r="O6622" s="311">
        <v>527</v>
      </c>
      <c r="P6622" s="298"/>
      <c r="Q6622" s="299">
        <v>42.12</v>
      </c>
      <c r="R6622" s="299"/>
      <c r="S6622" s="300">
        <v>12.52</v>
      </c>
      <c r="T6622" s="301"/>
      <c r="U6622" s="246"/>
    </row>
    <row r="6623" spans="1:21" x14ac:dyDescent="0.25">
      <c r="A6623" s="294" t="s">
        <v>13738</v>
      </c>
      <c r="B6623" t="s">
        <v>374</v>
      </c>
      <c r="C6623" t="s">
        <v>375</v>
      </c>
      <c r="D6623" t="s">
        <v>376</v>
      </c>
      <c r="E6623" t="s">
        <v>13739</v>
      </c>
      <c r="F6623" t="s">
        <v>124</v>
      </c>
      <c r="G6623" t="s">
        <v>97</v>
      </c>
      <c r="H6623" t="s">
        <v>833</v>
      </c>
      <c r="I6623" s="200">
        <v>140800</v>
      </c>
      <c r="J6623" s="200"/>
      <c r="K6623" s="237">
        <v>1725.45</v>
      </c>
      <c r="L6623" s="237"/>
      <c r="M6623" s="288">
        <v>81.599999999999994</v>
      </c>
      <c r="N6623" s="288"/>
      <c r="O6623" s="311">
        <v>144100</v>
      </c>
      <c r="P6623" s="298"/>
      <c r="Q6623" s="299">
        <v>1732.43</v>
      </c>
      <c r="R6623" s="299"/>
      <c r="S6623" s="300">
        <v>83.18</v>
      </c>
      <c r="T6623" s="301"/>
      <c r="U6623" s="246"/>
    </row>
    <row r="6624" spans="1:21" x14ac:dyDescent="0.25">
      <c r="A6624" s="294" t="s">
        <v>13740</v>
      </c>
      <c r="B6624" t="s">
        <v>374</v>
      </c>
      <c r="C6624" t="s">
        <v>375</v>
      </c>
      <c r="D6624" t="s">
        <v>376</v>
      </c>
      <c r="E6624" t="s">
        <v>13741</v>
      </c>
      <c r="F6624" t="s">
        <v>124</v>
      </c>
      <c r="G6624" t="s">
        <v>97</v>
      </c>
      <c r="H6624" t="s">
        <v>833</v>
      </c>
      <c r="I6624" s="200">
        <v>1300</v>
      </c>
      <c r="J6624" s="200"/>
      <c r="K6624" s="237">
        <v>117.92</v>
      </c>
      <c r="L6624" s="237"/>
      <c r="M6624" s="288">
        <v>11.02</v>
      </c>
      <c r="N6624" s="288"/>
      <c r="O6624" s="311">
        <v>1300</v>
      </c>
      <c r="P6624" s="298"/>
      <c r="Q6624" s="299">
        <v>116.15</v>
      </c>
      <c r="R6624" s="299"/>
      <c r="S6624" s="300">
        <v>11.19</v>
      </c>
      <c r="T6624" s="301"/>
      <c r="U6624" s="246"/>
    </row>
    <row r="6625" spans="1:21" x14ac:dyDescent="0.25">
      <c r="A6625" s="294" t="s">
        <v>13742</v>
      </c>
      <c r="B6625" t="s">
        <v>374</v>
      </c>
      <c r="C6625" t="s">
        <v>375</v>
      </c>
      <c r="D6625" t="s">
        <v>376</v>
      </c>
      <c r="E6625" t="s">
        <v>13743</v>
      </c>
      <c r="F6625" t="s">
        <v>124</v>
      </c>
      <c r="G6625" t="s">
        <v>97</v>
      </c>
      <c r="H6625" t="s">
        <v>833</v>
      </c>
      <c r="I6625" s="200">
        <v>111</v>
      </c>
      <c r="J6625" s="200"/>
      <c r="K6625" s="237">
        <v>45.98</v>
      </c>
      <c r="L6625" s="237"/>
      <c r="M6625" s="288">
        <v>2.41</v>
      </c>
      <c r="N6625" s="288"/>
      <c r="O6625" s="311">
        <v>111</v>
      </c>
      <c r="P6625" s="298"/>
      <c r="Q6625" s="299">
        <v>48.59</v>
      </c>
      <c r="R6625" s="299"/>
      <c r="S6625" s="300">
        <v>2.2799999999999998</v>
      </c>
      <c r="T6625" s="301"/>
      <c r="U6625" s="246"/>
    </row>
    <row r="6626" spans="1:21" x14ac:dyDescent="0.25">
      <c r="A6626" s="294" t="s">
        <v>13744</v>
      </c>
      <c r="B6626" t="s">
        <v>374</v>
      </c>
      <c r="C6626" t="s">
        <v>375</v>
      </c>
      <c r="D6626" t="s">
        <v>376</v>
      </c>
      <c r="E6626" t="s">
        <v>13745</v>
      </c>
      <c r="F6626" t="s">
        <v>124</v>
      </c>
      <c r="G6626" t="s">
        <v>97</v>
      </c>
      <c r="H6626" t="s">
        <v>896</v>
      </c>
      <c r="I6626" s="200">
        <v>0</v>
      </c>
      <c r="J6626" s="200"/>
      <c r="K6626" s="237">
        <v>7.43</v>
      </c>
      <c r="L6626" s="237"/>
      <c r="M6626" s="288">
        <v>0</v>
      </c>
      <c r="N6626" s="288"/>
      <c r="O6626" s="311">
        <v>0</v>
      </c>
      <c r="P6626" s="298"/>
      <c r="Q6626" s="299">
        <v>7.43</v>
      </c>
      <c r="R6626" s="299"/>
      <c r="S6626" s="300">
        <v>0</v>
      </c>
      <c r="T6626" s="301"/>
      <c r="U6626" s="246"/>
    </row>
    <row r="6627" spans="1:21" x14ac:dyDescent="0.25">
      <c r="A6627" s="294" t="s">
        <v>13746</v>
      </c>
      <c r="B6627" t="s">
        <v>374</v>
      </c>
      <c r="C6627" t="s">
        <v>375</v>
      </c>
      <c r="D6627" t="s">
        <v>376</v>
      </c>
      <c r="E6627" t="s">
        <v>13747</v>
      </c>
      <c r="F6627" t="s">
        <v>124</v>
      </c>
      <c r="G6627" t="s">
        <v>97</v>
      </c>
      <c r="H6627" t="s">
        <v>833</v>
      </c>
      <c r="I6627" s="200">
        <v>1789</v>
      </c>
      <c r="J6627" s="200"/>
      <c r="K6627" s="237">
        <v>125.5</v>
      </c>
      <c r="L6627" s="237"/>
      <c r="M6627" s="288">
        <v>14.26</v>
      </c>
      <c r="N6627" s="288"/>
      <c r="O6627" s="311">
        <v>1786</v>
      </c>
      <c r="P6627" s="298"/>
      <c r="Q6627" s="299">
        <v>125.98</v>
      </c>
      <c r="R6627" s="299"/>
      <c r="S6627" s="300">
        <v>14.18</v>
      </c>
      <c r="T6627" s="301"/>
      <c r="U6627" s="246"/>
    </row>
    <row r="6628" spans="1:21" x14ac:dyDescent="0.25">
      <c r="A6628" s="294" t="s">
        <v>13748</v>
      </c>
      <c r="B6628" t="s">
        <v>374</v>
      </c>
      <c r="C6628" t="s">
        <v>375</v>
      </c>
      <c r="D6628" t="s">
        <v>376</v>
      </c>
      <c r="E6628" t="s">
        <v>13749</v>
      </c>
      <c r="F6628" t="s">
        <v>124</v>
      </c>
      <c r="G6628" t="s">
        <v>97</v>
      </c>
      <c r="H6628" t="s">
        <v>833</v>
      </c>
      <c r="I6628" s="200">
        <v>1484</v>
      </c>
      <c r="J6628" s="200"/>
      <c r="K6628" s="237">
        <v>141.54</v>
      </c>
      <c r="L6628" s="237"/>
      <c r="M6628" s="288">
        <v>10.49</v>
      </c>
      <c r="N6628" s="288"/>
      <c r="O6628" s="311">
        <v>1567</v>
      </c>
      <c r="P6628" s="298"/>
      <c r="Q6628" s="299">
        <v>145.53</v>
      </c>
      <c r="R6628" s="299"/>
      <c r="S6628" s="300">
        <v>10.77</v>
      </c>
      <c r="T6628" s="301"/>
      <c r="U6628" s="246"/>
    </row>
    <row r="6629" spans="1:21" x14ac:dyDescent="0.25">
      <c r="A6629" s="294" t="s">
        <v>13750</v>
      </c>
      <c r="B6629" t="s">
        <v>374</v>
      </c>
      <c r="C6629" t="s">
        <v>375</v>
      </c>
      <c r="D6629" t="s">
        <v>376</v>
      </c>
      <c r="E6629" t="s">
        <v>13751</v>
      </c>
      <c r="F6629" t="s">
        <v>124</v>
      </c>
      <c r="G6629" t="s">
        <v>97</v>
      </c>
      <c r="H6629" t="s">
        <v>833</v>
      </c>
      <c r="I6629" s="200">
        <v>566</v>
      </c>
      <c r="J6629" s="200"/>
      <c r="K6629" s="237">
        <v>53.93</v>
      </c>
      <c r="L6629" s="237"/>
      <c r="M6629" s="288">
        <v>10.49</v>
      </c>
      <c r="N6629" s="288"/>
      <c r="O6629" s="311">
        <v>586</v>
      </c>
      <c r="P6629" s="298"/>
      <c r="Q6629" s="299">
        <v>54.38</v>
      </c>
      <c r="R6629" s="299"/>
      <c r="S6629" s="300">
        <v>10.77</v>
      </c>
      <c r="T6629" s="301"/>
      <c r="U6629" s="246"/>
    </row>
    <row r="6630" spans="1:21" x14ac:dyDescent="0.25">
      <c r="A6630" s="294" t="s">
        <v>13752</v>
      </c>
      <c r="B6630" t="s">
        <v>374</v>
      </c>
      <c r="C6630" t="s">
        <v>375</v>
      </c>
      <c r="D6630" t="s">
        <v>376</v>
      </c>
      <c r="E6630" t="s">
        <v>13753</v>
      </c>
      <c r="F6630" t="s">
        <v>124</v>
      </c>
      <c r="G6630" t="s">
        <v>97</v>
      </c>
      <c r="H6630" t="s">
        <v>896</v>
      </c>
      <c r="I6630" s="200">
        <v>0</v>
      </c>
      <c r="J6630" s="200"/>
      <c r="K6630" s="237">
        <v>14.54</v>
      </c>
      <c r="L6630" s="237"/>
      <c r="M6630" s="288">
        <v>0</v>
      </c>
      <c r="N6630" s="288"/>
      <c r="O6630" s="311">
        <v>0</v>
      </c>
      <c r="P6630" s="298"/>
      <c r="Q6630" s="299">
        <v>15.53</v>
      </c>
      <c r="R6630" s="299"/>
      <c r="S6630" s="300">
        <v>0</v>
      </c>
      <c r="T6630" s="301"/>
      <c r="U6630" s="246"/>
    </row>
    <row r="6631" spans="1:21" x14ac:dyDescent="0.25">
      <c r="A6631" s="294" t="s">
        <v>13754</v>
      </c>
      <c r="B6631" t="s">
        <v>374</v>
      </c>
      <c r="C6631" t="s">
        <v>375</v>
      </c>
      <c r="D6631" t="s">
        <v>376</v>
      </c>
      <c r="E6631" t="s">
        <v>13755</v>
      </c>
      <c r="F6631" t="s">
        <v>124</v>
      </c>
      <c r="G6631" t="s">
        <v>97</v>
      </c>
      <c r="H6631" t="s">
        <v>833</v>
      </c>
      <c r="I6631" s="200">
        <v>821</v>
      </c>
      <c r="J6631" s="200"/>
      <c r="K6631" s="237">
        <v>87.81</v>
      </c>
      <c r="L6631" s="237"/>
      <c r="M6631" s="288">
        <v>9.35</v>
      </c>
      <c r="N6631" s="288"/>
      <c r="O6631" s="311">
        <v>1115</v>
      </c>
      <c r="P6631" s="298"/>
      <c r="Q6631" s="299">
        <v>89.06</v>
      </c>
      <c r="R6631" s="299"/>
      <c r="S6631" s="300">
        <v>12.52</v>
      </c>
      <c r="T6631" s="301"/>
      <c r="U6631" s="246"/>
    </row>
    <row r="6632" spans="1:21" x14ac:dyDescent="0.25">
      <c r="A6632" s="294" t="s">
        <v>13756</v>
      </c>
      <c r="B6632" t="s">
        <v>374</v>
      </c>
      <c r="C6632" t="s">
        <v>375</v>
      </c>
      <c r="D6632" t="s">
        <v>376</v>
      </c>
      <c r="E6632" t="s">
        <v>13757</v>
      </c>
      <c r="F6632" t="s">
        <v>124</v>
      </c>
      <c r="G6632" t="s">
        <v>97</v>
      </c>
      <c r="H6632" t="s">
        <v>896</v>
      </c>
      <c r="I6632" s="200">
        <v>0</v>
      </c>
      <c r="J6632" s="200"/>
      <c r="K6632" s="237">
        <v>62.57</v>
      </c>
      <c r="L6632" s="237"/>
      <c r="M6632" s="288">
        <v>0</v>
      </c>
      <c r="N6632" s="288"/>
      <c r="O6632" s="311">
        <v>0</v>
      </c>
      <c r="P6632" s="298"/>
      <c r="Q6632" s="299">
        <v>64.41</v>
      </c>
      <c r="R6632" s="299"/>
      <c r="S6632" s="300">
        <v>0</v>
      </c>
      <c r="T6632" s="301"/>
      <c r="U6632" s="246"/>
    </row>
    <row r="6633" spans="1:21" x14ac:dyDescent="0.25">
      <c r="A6633" s="294" t="s">
        <v>13758</v>
      </c>
      <c r="B6633" t="s">
        <v>374</v>
      </c>
      <c r="C6633" t="s">
        <v>375</v>
      </c>
      <c r="D6633" t="s">
        <v>376</v>
      </c>
      <c r="E6633" t="s">
        <v>13759</v>
      </c>
      <c r="F6633" t="s">
        <v>124</v>
      </c>
      <c r="G6633" t="s">
        <v>97</v>
      </c>
      <c r="H6633" t="s">
        <v>833</v>
      </c>
      <c r="I6633" s="200">
        <v>8500</v>
      </c>
      <c r="J6633" s="200"/>
      <c r="K6633" s="237">
        <v>426.85</v>
      </c>
      <c r="L6633" s="237"/>
      <c r="M6633" s="288">
        <v>19.91</v>
      </c>
      <c r="N6633" s="288"/>
      <c r="O6633" s="311">
        <v>8500</v>
      </c>
      <c r="P6633" s="298"/>
      <c r="Q6633" s="299">
        <v>424.69</v>
      </c>
      <c r="R6633" s="299"/>
      <c r="S6633" s="300">
        <v>20.010000000000002</v>
      </c>
      <c r="T6633" s="301"/>
      <c r="U6633" s="246"/>
    </row>
    <row r="6634" spans="1:21" x14ac:dyDescent="0.25">
      <c r="A6634" s="294" t="s">
        <v>13760</v>
      </c>
      <c r="B6634" t="s">
        <v>374</v>
      </c>
      <c r="C6634" t="s">
        <v>375</v>
      </c>
      <c r="D6634" t="s">
        <v>376</v>
      </c>
      <c r="E6634" t="s">
        <v>13761</v>
      </c>
      <c r="F6634" t="s">
        <v>124</v>
      </c>
      <c r="G6634" t="s">
        <v>97</v>
      </c>
      <c r="H6634" t="s">
        <v>833</v>
      </c>
      <c r="I6634" s="200">
        <v>9000</v>
      </c>
      <c r="J6634" s="200"/>
      <c r="K6634" s="237">
        <v>397.62</v>
      </c>
      <c r="L6634" s="237"/>
      <c r="M6634" s="288">
        <v>22.63</v>
      </c>
      <c r="N6634" s="288"/>
      <c r="O6634" s="311">
        <v>10500</v>
      </c>
      <c r="P6634" s="298"/>
      <c r="Q6634" s="299">
        <v>391.68</v>
      </c>
      <c r="R6634" s="299"/>
      <c r="S6634" s="300">
        <v>26.81</v>
      </c>
      <c r="T6634" s="301"/>
      <c r="U6634" s="246"/>
    </row>
    <row r="6635" spans="1:21" x14ac:dyDescent="0.25">
      <c r="A6635" s="294" t="s">
        <v>13762</v>
      </c>
      <c r="B6635" t="s">
        <v>374</v>
      </c>
      <c r="C6635" t="s">
        <v>375</v>
      </c>
      <c r="D6635" t="s">
        <v>376</v>
      </c>
      <c r="E6635" t="s">
        <v>13763</v>
      </c>
      <c r="F6635" t="s">
        <v>124</v>
      </c>
      <c r="G6635" t="s">
        <v>97</v>
      </c>
      <c r="H6635" t="s">
        <v>833</v>
      </c>
      <c r="I6635" s="200">
        <v>52</v>
      </c>
      <c r="J6635" s="200"/>
      <c r="K6635" s="237">
        <v>25.06</v>
      </c>
      <c r="L6635" s="237"/>
      <c r="M6635" s="288">
        <v>2.08</v>
      </c>
      <c r="N6635" s="288"/>
      <c r="O6635" s="311">
        <v>64</v>
      </c>
      <c r="P6635" s="298"/>
      <c r="Q6635" s="299">
        <v>26.2</v>
      </c>
      <c r="R6635" s="299"/>
      <c r="S6635" s="300">
        <v>2.46</v>
      </c>
      <c r="T6635" s="301"/>
      <c r="U6635" s="246"/>
    </row>
    <row r="6636" spans="1:21" x14ac:dyDescent="0.25">
      <c r="A6636" s="294" t="s">
        <v>13764</v>
      </c>
      <c r="B6636" t="s">
        <v>374</v>
      </c>
      <c r="C6636" t="s">
        <v>375</v>
      </c>
      <c r="D6636" t="s">
        <v>376</v>
      </c>
      <c r="E6636" t="s">
        <v>13765</v>
      </c>
      <c r="F6636" t="s">
        <v>124</v>
      </c>
      <c r="G6636" t="s">
        <v>97</v>
      </c>
      <c r="H6636" t="s">
        <v>896</v>
      </c>
      <c r="I6636" s="200">
        <v>0</v>
      </c>
      <c r="J6636" s="200"/>
      <c r="K6636" s="237">
        <v>21.88</v>
      </c>
      <c r="L6636" s="237"/>
      <c r="M6636" s="288">
        <v>0</v>
      </c>
      <c r="N6636" s="288"/>
      <c r="O6636" s="311">
        <v>0</v>
      </c>
      <c r="P6636" s="298"/>
      <c r="Q6636" s="299">
        <v>22.08</v>
      </c>
      <c r="R6636" s="299"/>
      <c r="S6636" s="300">
        <v>0</v>
      </c>
      <c r="T6636" s="301"/>
      <c r="U6636" s="246"/>
    </row>
    <row r="6637" spans="1:21" x14ac:dyDescent="0.25">
      <c r="A6637" s="294" t="s">
        <v>13766</v>
      </c>
      <c r="B6637" t="s">
        <v>374</v>
      </c>
      <c r="C6637" t="s">
        <v>375</v>
      </c>
      <c r="D6637" t="s">
        <v>376</v>
      </c>
      <c r="E6637" t="s">
        <v>13767</v>
      </c>
      <c r="F6637" t="s">
        <v>124</v>
      </c>
      <c r="G6637" t="s">
        <v>97</v>
      </c>
      <c r="H6637" t="s">
        <v>833</v>
      </c>
      <c r="I6637" s="200">
        <v>1050</v>
      </c>
      <c r="J6637" s="200"/>
      <c r="K6637" s="237">
        <v>119.26</v>
      </c>
      <c r="L6637" s="237"/>
      <c r="M6637" s="288">
        <v>8.8000000000000007</v>
      </c>
      <c r="N6637" s="288"/>
      <c r="O6637" s="311">
        <v>1050</v>
      </c>
      <c r="P6637" s="298"/>
      <c r="Q6637" s="299">
        <v>119.58</v>
      </c>
      <c r="R6637" s="299"/>
      <c r="S6637" s="300">
        <v>8.7799999999999994</v>
      </c>
      <c r="T6637" s="301"/>
      <c r="U6637" s="246"/>
    </row>
    <row r="6638" spans="1:21" x14ac:dyDescent="0.25">
      <c r="A6638" s="294" t="s">
        <v>13768</v>
      </c>
      <c r="B6638" t="s">
        <v>374</v>
      </c>
      <c r="C6638" t="s">
        <v>375</v>
      </c>
      <c r="D6638" t="s">
        <v>376</v>
      </c>
      <c r="E6638" t="s">
        <v>11609</v>
      </c>
      <c r="F6638" t="s">
        <v>124</v>
      </c>
      <c r="G6638" t="s">
        <v>97</v>
      </c>
      <c r="H6638" t="s">
        <v>833</v>
      </c>
      <c r="I6638" s="200">
        <v>1800</v>
      </c>
      <c r="J6638" s="200"/>
      <c r="K6638" s="237">
        <v>114.94</v>
      </c>
      <c r="L6638" s="237"/>
      <c r="M6638" s="288">
        <v>15.66</v>
      </c>
      <c r="N6638" s="288"/>
      <c r="O6638" s="311">
        <v>1800</v>
      </c>
      <c r="P6638" s="298"/>
      <c r="Q6638" s="299">
        <v>120.4</v>
      </c>
      <c r="R6638" s="299"/>
      <c r="S6638" s="300">
        <v>14.95</v>
      </c>
      <c r="T6638" s="301"/>
      <c r="U6638" s="246"/>
    </row>
    <row r="6639" spans="1:21" x14ac:dyDescent="0.25">
      <c r="A6639" s="294" t="s">
        <v>13769</v>
      </c>
      <c r="B6639" t="s">
        <v>374</v>
      </c>
      <c r="C6639" t="s">
        <v>375</v>
      </c>
      <c r="D6639" t="s">
        <v>376</v>
      </c>
      <c r="E6639" t="s">
        <v>13770</v>
      </c>
      <c r="F6639" t="s">
        <v>124</v>
      </c>
      <c r="G6639" t="s">
        <v>97</v>
      </c>
      <c r="H6639" t="s">
        <v>833</v>
      </c>
      <c r="I6639" s="200">
        <v>524</v>
      </c>
      <c r="J6639" s="200"/>
      <c r="K6639" s="237">
        <v>18.350000000000001</v>
      </c>
      <c r="L6639" s="237"/>
      <c r="M6639" s="288">
        <v>28.56</v>
      </c>
      <c r="N6639" s="288"/>
      <c r="O6639" s="311">
        <v>576</v>
      </c>
      <c r="P6639" s="298"/>
      <c r="Q6639" s="299">
        <v>20.010000000000002</v>
      </c>
      <c r="R6639" s="299"/>
      <c r="S6639" s="300">
        <v>28.77</v>
      </c>
      <c r="T6639" s="301"/>
      <c r="U6639" s="246"/>
    </row>
    <row r="6640" spans="1:21" x14ac:dyDescent="0.25">
      <c r="A6640" s="294" t="s">
        <v>13771</v>
      </c>
      <c r="B6640" t="s">
        <v>374</v>
      </c>
      <c r="C6640" t="s">
        <v>375</v>
      </c>
      <c r="D6640" t="s">
        <v>376</v>
      </c>
      <c r="E6640" t="s">
        <v>13772</v>
      </c>
      <c r="F6640" t="s">
        <v>124</v>
      </c>
      <c r="G6640" t="s">
        <v>97</v>
      </c>
      <c r="H6640" t="s">
        <v>833</v>
      </c>
      <c r="I6640" s="200">
        <v>680</v>
      </c>
      <c r="J6640" s="200"/>
      <c r="K6640" s="237">
        <v>93.07</v>
      </c>
      <c r="L6640" s="237"/>
      <c r="M6640" s="288">
        <v>7.3</v>
      </c>
      <c r="N6640" s="288"/>
      <c r="O6640" s="311">
        <v>686</v>
      </c>
      <c r="P6640" s="298"/>
      <c r="Q6640" s="299">
        <v>93.99</v>
      </c>
      <c r="R6640" s="299"/>
      <c r="S6640" s="300">
        <v>7.3</v>
      </c>
      <c r="T6640" s="301"/>
      <c r="U6640" s="246"/>
    </row>
    <row r="6641" spans="1:21" x14ac:dyDescent="0.25">
      <c r="A6641" s="294" t="s">
        <v>13773</v>
      </c>
      <c r="B6641" t="s">
        <v>374</v>
      </c>
      <c r="C6641" t="s">
        <v>375</v>
      </c>
      <c r="D6641" t="s">
        <v>376</v>
      </c>
      <c r="E6641" t="s">
        <v>13774</v>
      </c>
      <c r="F6641" t="s">
        <v>124</v>
      </c>
      <c r="G6641" t="s">
        <v>97</v>
      </c>
      <c r="H6641" t="s">
        <v>833</v>
      </c>
      <c r="I6641" s="200">
        <v>7721</v>
      </c>
      <c r="J6641" s="200"/>
      <c r="K6641" s="237">
        <v>245.71</v>
      </c>
      <c r="L6641" s="237"/>
      <c r="M6641" s="288">
        <v>31.42</v>
      </c>
      <c r="N6641" s="288"/>
      <c r="O6641" s="311">
        <v>7704</v>
      </c>
      <c r="P6641" s="298"/>
      <c r="Q6641" s="299">
        <v>245.5</v>
      </c>
      <c r="R6641" s="299"/>
      <c r="S6641" s="300">
        <v>31.38</v>
      </c>
      <c r="T6641" s="301"/>
      <c r="U6641" s="246"/>
    </row>
    <row r="6642" spans="1:21" x14ac:dyDescent="0.25">
      <c r="A6642" s="294" t="s">
        <v>13775</v>
      </c>
      <c r="B6642" t="s">
        <v>374</v>
      </c>
      <c r="C6642" t="s">
        <v>375</v>
      </c>
      <c r="D6642" t="s">
        <v>376</v>
      </c>
      <c r="E6642" t="s">
        <v>13776</v>
      </c>
      <c r="F6642" t="s">
        <v>124</v>
      </c>
      <c r="G6642" t="s">
        <v>97</v>
      </c>
      <c r="H6642" t="s">
        <v>896</v>
      </c>
      <c r="I6642" s="200">
        <v>0</v>
      </c>
      <c r="J6642" s="200"/>
      <c r="K6642" s="237">
        <v>38.22</v>
      </c>
      <c r="L6642" s="237"/>
      <c r="M6642" s="288">
        <v>0</v>
      </c>
      <c r="N6642" s="288"/>
      <c r="O6642" s="311">
        <v>0</v>
      </c>
      <c r="P6642" s="298"/>
      <c r="Q6642" s="299">
        <v>38.21</v>
      </c>
      <c r="R6642" s="299"/>
      <c r="S6642" s="300">
        <v>0</v>
      </c>
      <c r="T6642" s="301"/>
      <c r="U6642" s="246"/>
    </row>
    <row r="6643" spans="1:21" x14ac:dyDescent="0.25">
      <c r="A6643" s="294" t="s">
        <v>13777</v>
      </c>
      <c r="B6643" t="s">
        <v>374</v>
      </c>
      <c r="C6643" t="s">
        <v>375</v>
      </c>
      <c r="D6643" t="s">
        <v>376</v>
      </c>
      <c r="E6643" t="s">
        <v>4138</v>
      </c>
      <c r="F6643" t="s">
        <v>124</v>
      </c>
      <c r="G6643" t="s">
        <v>97</v>
      </c>
      <c r="H6643" t="s">
        <v>896</v>
      </c>
      <c r="I6643" s="200">
        <v>0</v>
      </c>
      <c r="J6643" s="200"/>
      <c r="K6643" s="237">
        <v>14.06</v>
      </c>
      <c r="L6643" s="237"/>
      <c r="M6643" s="288">
        <v>0</v>
      </c>
      <c r="N6643" s="288"/>
      <c r="O6643" s="311">
        <v>0</v>
      </c>
      <c r="P6643" s="298"/>
      <c r="Q6643" s="299">
        <v>14.06</v>
      </c>
      <c r="R6643" s="299"/>
      <c r="S6643" s="300">
        <v>0</v>
      </c>
      <c r="T6643" s="301"/>
      <c r="U6643" s="246"/>
    </row>
    <row r="6644" spans="1:21" x14ac:dyDescent="0.25">
      <c r="A6644" s="294" t="s">
        <v>13778</v>
      </c>
      <c r="B6644" t="s">
        <v>374</v>
      </c>
      <c r="C6644" t="s">
        <v>375</v>
      </c>
      <c r="D6644" t="s">
        <v>376</v>
      </c>
      <c r="E6644" t="s">
        <v>13779</v>
      </c>
      <c r="F6644" t="s">
        <v>124</v>
      </c>
      <c r="G6644" t="s">
        <v>97</v>
      </c>
      <c r="H6644" t="s">
        <v>833</v>
      </c>
      <c r="I6644" s="200">
        <v>10500</v>
      </c>
      <c r="J6644" s="200"/>
      <c r="K6644" s="237">
        <v>280.67</v>
      </c>
      <c r="L6644" s="237"/>
      <c r="M6644" s="288">
        <v>37.409999999999997</v>
      </c>
      <c r="N6644" s="288"/>
      <c r="O6644" s="311">
        <v>10710</v>
      </c>
      <c r="P6644" s="298"/>
      <c r="Q6644" s="299">
        <v>283.54000000000002</v>
      </c>
      <c r="R6644" s="299"/>
      <c r="S6644" s="300">
        <v>37.770000000000003</v>
      </c>
      <c r="T6644" s="301"/>
      <c r="U6644" s="246"/>
    </row>
    <row r="6645" spans="1:21" x14ac:dyDescent="0.25">
      <c r="A6645" s="294" t="s">
        <v>13780</v>
      </c>
      <c r="B6645" t="s">
        <v>374</v>
      </c>
      <c r="C6645" t="s">
        <v>375</v>
      </c>
      <c r="D6645" t="s">
        <v>376</v>
      </c>
      <c r="E6645" t="s">
        <v>13781</v>
      </c>
      <c r="F6645" t="s">
        <v>124</v>
      </c>
      <c r="G6645" t="s">
        <v>97</v>
      </c>
      <c r="H6645" t="s">
        <v>896</v>
      </c>
      <c r="I6645" s="200">
        <v>0</v>
      </c>
      <c r="J6645" s="200"/>
      <c r="K6645" s="237">
        <v>11.58</v>
      </c>
      <c r="L6645" s="237"/>
      <c r="M6645" s="288">
        <v>0</v>
      </c>
      <c r="N6645" s="288"/>
      <c r="O6645" s="311">
        <v>0</v>
      </c>
      <c r="P6645" s="298"/>
      <c r="Q6645" s="299">
        <v>11.58</v>
      </c>
      <c r="R6645" s="299"/>
      <c r="S6645" s="300">
        <v>0</v>
      </c>
      <c r="T6645" s="301"/>
      <c r="U6645" s="246"/>
    </row>
    <row r="6646" spans="1:21" x14ac:dyDescent="0.25">
      <c r="A6646" s="294" t="s">
        <v>13782</v>
      </c>
      <c r="B6646" t="s">
        <v>374</v>
      </c>
      <c r="C6646" t="s">
        <v>375</v>
      </c>
      <c r="D6646" t="s">
        <v>376</v>
      </c>
      <c r="E6646" t="s">
        <v>13783</v>
      </c>
      <c r="F6646" t="s">
        <v>124</v>
      </c>
      <c r="G6646" t="s">
        <v>97</v>
      </c>
      <c r="H6646" t="s">
        <v>833</v>
      </c>
      <c r="I6646" s="200">
        <v>778</v>
      </c>
      <c r="J6646" s="200"/>
      <c r="K6646" s="237">
        <v>27.23</v>
      </c>
      <c r="L6646" s="237"/>
      <c r="M6646" s="288">
        <v>28.56</v>
      </c>
      <c r="N6646" s="288"/>
      <c r="O6646" s="311">
        <v>789</v>
      </c>
      <c r="P6646" s="298"/>
      <c r="Q6646" s="299">
        <v>27.42</v>
      </c>
      <c r="R6646" s="299"/>
      <c r="S6646" s="300">
        <v>28.77</v>
      </c>
      <c r="T6646" s="301"/>
      <c r="U6646" s="246"/>
    </row>
    <row r="6647" spans="1:21" x14ac:dyDescent="0.25">
      <c r="A6647" s="294" t="s">
        <v>13784</v>
      </c>
      <c r="B6647" t="s">
        <v>374</v>
      </c>
      <c r="C6647" t="s">
        <v>375</v>
      </c>
      <c r="D6647" t="s">
        <v>376</v>
      </c>
      <c r="E6647" t="s">
        <v>13785</v>
      </c>
      <c r="F6647" t="s">
        <v>124</v>
      </c>
      <c r="G6647" t="s">
        <v>97</v>
      </c>
      <c r="H6647" t="s">
        <v>896</v>
      </c>
      <c r="I6647" s="200">
        <v>0</v>
      </c>
      <c r="J6647" s="200"/>
      <c r="K6647" s="237">
        <v>78.83</v>
      </c>
      <c r="L6647" s="237"/>
      <c r="M6647" s="288">
        <v>0</v>
      </c>
      <c r="N6647" s="288"/>
      <c r="O6647" s="311">
        <v>0</v>
      </c>
      <c r="P6647" s="298"/>
      <c r="Q6647" s="299">
        <v>75.2</v>
      </c>
      <c r="R6647" s="299"/>
      <c r="S6647" s="300">
        <v>0</v>
      </c>
      <c r="T6647" s="301"/>
      <c r="U6647" s="246"/>
    </row>
    <row r="6648" spans="1:21" x14ac:dyDescent="0.25">
      <c r="A6648" s="294" t="s">
        <v>13786</v>
      </c>
      <c r="B6648" t="s">
        <v>374</v>
      </c>
      <c r="C6648" t="s">
        <v>375</v>
      </c>
      <c r="D6648" t="s">
        <v>376</v>
      </c>
      <c r="E6648" t="s">
        <v>13787</v>
      </c>
      <c r="F6648" t="s">
        <v>124</v>
      </c>
      <c r="G6648" t="s">
        <v>97</v>
      </c>
      <c r="H6648" t="s">
        <v>896</v>
      </c>
      <c r="I6648" s="200">
        <v>0</v>
      </c>
      <c r="J6648" s="200"/>
      <c r="K6648" s="237">
        <v>54.22</v>
      </c>
      <c r="L6648" s="237"/>
      <c r="M6648" s="288">
        <v>0</v>
      </c>
      <c r="N6648" s="288"/>
      <c r="O6648" s="311">
        <v>0</v>
      </c>
      <c r="P6648" s="298"/>
      <c r="Q6648" s="299">
        <v>54.04</v>
      </c>
      <c r="R6648" s="299"/>
      <c r="S6648" s="300">
        <v>0</v>
      </c>
      <c r="T6648" s="301"/>
      <c r="U6648" s="246"/>
    </row>
    <row r="6649" spans="1:21" x14ac:dyDescent="0.25">
      <c r="A6649" s="294" t="s">
        <v>13788</v>
      </c>
      <c r="B6649" t="s">
        <v>374</v>
      </c>
      <c r="C6649" t="s">
        <v>375</v>
      </c>
      <c r="D6649" t="s">
        <v>376</v>
      </c>
      <c r="E6649" t="s">
        <v>13789</v>
      </c>
      <c r="F6649" t="s">
        <v>124</v>
      </c>
      <c r="G6649" t="s">
        <v>97</v>
      </c>
      <c r="H6649" t="s">
        <v>833</v>
      </c>
      <c r="I6649" s="200">
        <v>445</v>
      </c>
      <c r="J6649" s="200"/>
      <c r="K6649" s="237">
        <v>17.920000000000002</v>
      </c>
      <c r="L6649" s="237"/>
      <c r="M6649" s="288">
        <v>24.82</v>
      </c>
      <c r="N6649" s="288"/>
      <c r="O6649" s="311">
        <v>483</v>
      </c>
      <c r="P6649" s="298"/>
      <c r="Q6649" s="299">
        <v>18.260000000000002</v>
      </c>
      <c r="R6649" s="299"/>
      <c r="S6649" s="300">
        <v>26.43</v>
      </c>
      <c r="T6649" s="301"/>
      <c r="U6649" s="246"/>
    </row>
    <row r="6650" spans="1:21" x14ac:dyDescent="0.25">
      <c r="A6650" s="294" t="s">
        <v>13790</v>
      </c>
      <c r="B6650" t="s">
        <v>551</v>
      </c>
      <c r="C6650" t="s">
        <v>552</v>
      </c>
      <c r="D6650" t="s">
        <v>553</v>
      </c>
      <c r="E6650" t="s">
        <v>13791</v>
      </c>
      <c r="F6650" t="s">
        <v>124</v>
      </c>
      <c r="G6650" t="s">
        <v>97</v>
      </c>
      <c r="H6650" t="s">
        <v>833</v>
      </c>
      <c r="I6650" s="200">
        <v>89</v>
      </c>
      <c r="J6650" s="200"/>
      <c r="K6650" s="237">
        <v>9.6999999999999993</v>
      </c>
      <c r="L6650" s="237"/>
      <c r="M6650" s="288">
        <v>9.14</v>
      </c>
      <c r="N6650" s="288"/>
      <c r="O6650" s="311">
        <v>92</v>
      </c>
      <c r="P6650" s="298"/>
      <c r="Q6650" s="299">
        <v>9.1999999999999993</v>
      </c>
      <c r="R6650" s="299"/>
      <c r="S6650" s="300">
        <v>9.9499999999999993</v>
      </c>
      <c r="T6650" s="301"/>
      <c r="U6650" s="246"/>
    </row>
    <row r="6651" spans="1:21" x14ac:dyDescent="0.25">
      <c r="A6651" s="294" t="s">
        <v>13792</v>
      </c>
      <c r="B6651" t="s">
        <v>551</v>
      </c>
      <c r="C6651" t="s">
        <v>552</v>
      </c>
      <c r="D6651" t="s">
        <v>553</v>
      </c>
      <c r="E6651" t="s">
        <v>9136</v>
      </c>
      <c r="F6651" t="s">
        <v>124</v>
      </c>
      <c r="G6651" t="s">
        <v>97</v>
      </c>
      <c r="H6651" t="s">
        <v>833</v>
      </c>
      <c r="I6651" s="200">
        <v>3850</v>
      </c>
      <c r="J6651" s="200"/>
      <c r="K6651" s="237">
        <v>208.28</v>
      </c>
      <c r="L6651" s="237"/>
      <c r="M6651" s="288">
        <v>18.48</v>
      </c>
      <c r="N6651" s="288"/>
      <c r="O6651" s="311">
        <v>4000</v>
      </c>
      <c r="P6651" s="298"/>
      <c r="Q6651" s="299">
        <v>213.03</v>
      </c>
      <c r="R6651" s="299"/>
      <c r="S6651" s="300">
        <v>18.78</v>
      </c>
      <c r="T6651" s="301"/>
      <c r="U6651" s="246"/>
    </row>
    <row r="6652" spans="1:21" x14ac:dyDescent="0.25">
      <c r="A6652" s="294" t="s">
        <v>13793</v>
      </c>
      <c r="B6652" t="s">
        <v>551</v>
      </c>
      <c r="C6652" t="s">
        <v>552</v>
      </c>
      <c r="D6652" t="s">
        <v>553</v>
      </c>
      <c r="E6652" t="s">
        <v>13794</v>
      </c>
      <c r="F6652" t="s">
        <v>124</v>
      </c>
      <c r="G6652" t="s">
        <v>97</v>
      </c>
      <c r="H6652" t="s">
        <v>896</v>
      </c>
      <c r="I6652" s="200">
        <v>0</v>
      </c>
      <c r="J6652" s="200"/>
      <c r="K6652" s="237">
        <v>34.950000000000003</v>
      </c>
      <c r="L6652" s="237"/>
      <c r="M6652" s="288">
        <v>0</v>
      </c>
      <c r="N6652" s="288"/>
      <c r="O6652" s="311">
        <v>0</v>
      </c>
      <c r="P6652" s="298"/>
      <c r="Q6652" s="299">
        <v>34.53</v>
      </c>
      <c r="R6652" s="299"/>
      <c r="S6652" s="300">
        <v>0</v>
      </c>
      <c r="T6652" s="301"/>
      <c r="U6652" s="246"/>
    </row>
    <row r="6653" spans="1:21" x14ac:dyDescent="0.25">
      <c r="A6653" s="294" t="s">
        <v>13795</v>
      </c>
      <c r="B6653" t="s">
        <v>551</v>
      </c>
      <c r="C6653" t="s">
        <v>552</v>
      </c>
      <c r="D6653" t="s">
        <v>553</v>
      </c>
      <c r="E6653" t="s">
        <v>13796</v>
      </c>
      <c r="F6653" t="s">
        <v>124</v>
      </c>
      <c r="G6653" t="s">
        <v>97</v>
      </c>
      <c r="H6653" t="s">
        <v>833</v>
      </c>
      <c r="I6653" s="200">
        <v>2900</v>
      </c>
      <c r="J6653" s="200"/>
      <c r="K6653" s="237">
        <v>153.56</v>
      </c>
      <c r="L6653" s="237"/>
      <c r="M6653" s="288">
        <v>18.89</v>
      </c>
      <c r="N6653" s="288"/>
      <c r="O6653" s="311">
        <v>3700</v>
      </c>
      <c r="P6653" s="298"/>
      <c r="Q6653" s="299">
        <v>152.44999999999999</v>
      </c>
      <c r="R6653" s="299"/>
      <c r="S6653" s="300">
        <v>24.27</v>
      </c>
      <c r="T6653" s="301"/>
      <c r="U6653" s="246"/>
    </row>
    <row r="6654" spans="1:21" x14ac:dyDescent="0.25">
      <c r="A6654" s="294" t="s">
        <v>13797</v>
      </c>
      <c r="B6654" t="s">
        <v>551</v>
      </c>
      <c r="C6654" t="s">
        <v>552</v>
      </c>
      <c r="D6654" t="s">
        <v>553</v>
      </c>
      <c r="E6654" t="s">
        <v>13798</v>
      </c>
      <c r="F6654" t="s">
        <v>124</v>
      </c>
      <c r="G6654" t="s">
        <v>97</v>
      </c>
      <c r="H6654" t="s">
        <v>896</v>
      </c>
      <c r="I6654" s="200">
        <v>0</v>
      </c>
      <c r="J6654" s="200"/>
      <c r="K6654" s="237">
        <v>44.58</v>
      </c>
      <c r="L6654" s="237"/>
      <c r="M6654" s="288">
        <v>0</v>
      </c>
      <c r="N6654" s="288"/>
      <c r="O6654" s="311">
        <v>0</v>
      </c>
      <c r="P6654" s="298"/>
      <c r="Q6654" s="299">
        <v>44.1</v>
      </c>
      <c r="R6654" s="299"/>
      <c r="S6654" s="300">
        <v>0</v>
      </c>
      <c r="T6654" s="301"/>
      <c r="U6654" s="246"/>
    </row>
    <row r="6655" spans="1:21" x14ac:dyDescent="0.25">
      <c r="A6655" s="294" t="s">
        <v>13799</v>
      </c>
      <c r="B6655" t="s">
        <v>551</v>
      </c>
      <c r="C6655" t="s">
        <v>552</v>
      </c>
      <c r="D6655" t="s">
        <v>553</v>
      </c>
      <c r="E6655" t="s">
        <v>13800</v>
      </c>
      <c r="F6655" t="s">
        <v>124</v>
      </c>
      <c r="G6655" t="s">
        <v>97</v>
      </c>
      <c r="H6655" t="s">
        <v>896</v>
      </c>
      <c r="I6655" s="200">
        <v>0</v>
      </c>
      <c r="J6655" s="200"/>
      <c r="K6655" s="237">
        <v>40.119999999999997</v>
      </c>
      <c r="L6655" s="237"/>
      <c r="M6655" s="288">
        <v>0</v>
      </c>
      <c r="N6655" s="288"/>
      <c r="O6655" s="311">
        <v>0</v>
      </c>
      <c r="P6655" s="298"/>
      <c r="Q6655" s="299">
        <v>40.57</v>
      </c>
      <c r="R6655" s="299"/>
      <c r="S6655" s="300">
        <v>0</v>
      </c>
      <c r="T6655" s="301"/>
      <c r="U6655" s="246"/>
    </row>
    <row r="6656" spans="1:21" x14ac:dyDescent="0.25">
      <c r="A6656" s="294" t="s">
        <v>13801</v>
      </c>
      <c r="B6656" t="s">
        <v>551</v>
      </c>
      <c r="C6656" t="s">
        <v>552</v>
      </c>
      <c r="D6656" t="s">
        <v>553</v>
      </c>
      <c r="E6656" t="s">
        <v>13802</v>
      </c>
      <c r="F6656" t="s">
        <v>124</v>
      </c>
      <c r="G6656" t="s">
        <v>97</v>
      </c>
      <c r="H6656" t="s">
        <v>833</v>
      </c>
      <c r="I6656" s="200">
        <v>2802</v>
      </c>
      <c r="J6656" s="200"/>
      <c r="K6656" s="237">
        <v>210.75</v>
      </c>
      <c r="L6656" s="237"/>
      <c r="M6656" s="288">
        <v>13.3</v>
      </c>
      <c r="N6656" s="288"/>
      <c r="O6656" s="311">
        <v>2811</v>
      </c>
      <c r="P6656" s="298"/>
      <c r="Q6656" s="299">
        <v>213.01</v>
      </c>
      <c r="R6656" s="299"/>
      <c r="S6656" s="300">
        <v>13.19</v>
      </c>
      <c r="T6656" s="301"/>
      <c r="U6656" s="246"/>
    </row>
    <row r="6657" spans="1:21" x14ac:dyDescent="0.25">
      <c r="A6657" s="294" t="s">
        <v>13803</v>
      </c>
      <c r="B6657" t="s">
        <v>551</v>
      </c>
      <c r="C6657" t="s">
        <v>552</v>
      </c>
      <c r="D6657" t="s">
        <v>553</v>
      </c>
      <c r="E6657" t="s">
        <v>13804</v>
      </c>
      <c r="F6657" t="s">
        <v>124</v>
      </c>
      <c r="G6657" t="s">
        <v>97</v>
      </c>
      <c r="H6657" t="s">
        <v>833</v>
      </c>
      <c r="I6657" s="200">
        <v>2128</v>
      </c>
      <c r="J6657" s="200"/>
      <c r="K6657" s="237">
        <v>109</v>
      </c>
      <c r="L6657" s="237"/>
      <c r="M6657" s="288">
        <v>19.52</v>
      </c>
      <c r="N6657" s="288"/>
      <c r="O6657" s="311">
        <v>2134</v>
      </c>
      <c r="P6657" s="298"/>
      <c r="Q6657" s="299">
        <v>105.54</v>
      </c>
      <c r="R6657" s="299"/>
      <c r="S6657" s="300">
        <v>20.22</v>
      </c>
      <c r="T6657" s="301"/>
      <c r="U6657" s="246"/>
    </row>
    <row r="6658" spans="1:21" x14ac:dyDescent="0.25">
      <c r="A6658" s="294" t="s">
        <v>13805</v>
      </c>
      <c r="B6658" t="s">
        <v>551</v>
      </c>
      <c r="C6658" t="s">
        <v>552</v>
      </c>
      <c r="D6658" t="s">
        <v>553</v>
      </c>
      <c r="E6658" t="s">
        <v>13806</v>
      </c>
      <c r="F6658" t="s">
        <v>124</v>
      </c>
      <c r="G6658" t="s">
        <v>97</v>
      </c>
      <c r="H6658" t="s">
        <v>833</v>
      </c>
      <c r="I6658" s="200">
        <v>6510</v>
      </c>
      <c r="J6658" s="200"/>
      <c r="K6658" s="237">
        <v>250.77</v>
      </c>
      <c r="L6658" s="237"/>
      <c r="M6658" s="288">
        <v>25.96</v>
      </c>
      <c r="N6658" s="288"/>
      <c r="O6658" s="311">
        <v>6510</v>
      </c>
      <c r="P6658" s="298"/>
      <c r="Q6658" s="299">
        <v>244.74</v>
      </c>
      <c r="R6658" s="299"/>
      <c r="S6658" s="300">
        <v>26.6</v>
      </c>
      <c r="T6658" s="301"/>
      <c r="U6658" s="246"/>
    </row>
    <row r="6659" spans="1:21" x14ac:dyDescent="0.25">
      <c r="A6659" s="294" t="s">
        <v>13807</v>
      </c>
      <c r="B6659" t="s">
        <v>551</v>
      </c>
      <c r="C6659" t="s">
        <v>552</v>
      </c>
      <c r="D6659" t="s">
        <v>553</v>
      </c>
      <c r="E6659" t="s">
        <v>13328</v>
      </c>
      <c r="F6659" t="s">
        <v>124</v>
      </c>
      <c r="G6659" t="s">
        <v>97</v>
      </c>
      <c r="H6659" t="s">
        <v>833</v>
      </c>
      <c r="I6659" s="200">
        <v>171</v>
      </c>
      <c r="J6659" s="200"/>
      <c r="K6659" s="237">
        <v>18.71</v>
      </c>
      <c r="L6659" s="237"/>
      <c r="M6659" s="288">
        <v>9.14</v>
      </c>
      <c r="N6659" s="288"/>
      <c r="O6659" s="311">
        <v>220</v>
      </c>
      <c r="P6659" s="298"/>
      <c r="Q6659" s="299">
        <v>22.12</v>
      </c>
      <c r="R6659" s="299"/>
      <c r="S6659" s="300">
        <v>9.9499999999999993</v>
      </c>
      <c r="T6659" s="301"/>
      <c r="U6659" s="246"/>
    </row>
    <row r="6660" spans="1:21" x14ac:dyDescent="0.25">
      <c r="A6660" s="294" t="s">
        <v>13808</v>
      </c>
      <c r="B6660" t="s">
        <v>551</v>
      </c>
      <c r="C6660" t="s">
        <v>552</v>
      </c>
      <c r="D6660" t="s">
        <v>553</v>
      </c>
      <c r="E6660" t="s">
        <v>2169</v>
      </c>
      <c r="F6660" t="s">
        <v>124</v>
      </c>
      <c r="G6660" t="s">
        <v>97</v>
      </c>
      <c r="H6660" t="s">
        <v>833</v>
      </c>
      <c r="I6660" s="200">
        <v>6000</v>
      </c>
      <c r="J6660" s="200"/>
      <c r="K6660" s="237">
        <v>342.54</v>
      </c>
      <c r="L6660" s="237"/>
      <c r="M6660" s="288">
        <v>17.52</v>
      </c>
      <c r="N6660" s="288"/>
      <c r="O6660" s="311">
        <v>6000</v>
      </c>
      <c r="P6660" s="298"/>
      <c r="Q6660" s="299">
        <v>345.07</v>
      </c>
      <c r="R6660" s="299"/>
      <c r="S6660" s="300">
        <v>17.39</v>
      </c>
      <c r="T6660" s="301"/>
      <c r="U6660" s="246"/>
    </row>
    <row r="6661" spans="1:21" x14ac:dyDescent="0.25">
      <c r="A6661" s="294" t="s">
        <v>13809</v>
      </c>
      <c r="B6661" t="s">
        <v>551</v>
      </c>
      <c r="C6661" t="s">
        <v>552</v>
      </c>
      <c r="D6661" t="s">
        <v>553</v>
      </c>
      <c r="E6661" t="s">
        <v>13810</v>
      </c>
      <c r="F6661" t="s">
        <v>124</v>
      </c>
      <c r="G6661" t="s">
        <v>97</v>
      </c>
      <c r="H6661" t="s">
        <v>833</v>
      </c>
      <c r="I6661" s="200">
        <v>8765</v>
      </c>
      <c r="J6661" s="200"/>
      <c r="K6661" s="237">
        <v>189.83</v>
      </c>
      <c r="L6661" s="237"/>
      <c r="M6661" s="288">
        <v>46.17</v>
      </c>
      <c r="N6661" s="288"/>
      <c r="O6661" s="311">
        <v>11200</v>
      </c>
      <c r="P6661" s="298"/>
      <c r="Q6661" s="299">
        <v>190.82</v>
      </c>
      <c r="R6661" s="299"/>
      <c r="S6661" s="300">
        <v>58.69</v>
      </c>
      <c r="T6661" s="301"/>
      <c r="U6661" s="246"/>
    </row>
    <row r="6662" spans="1:21" x14ac:dyDescent="0.25">
      <c r="A6662" s="294" t="s">
        <v>13811</v>
      </c>
      <c r="B6662" t="s">
        <v>551</v>
      </c>
      <c r="C6662" t="s">
        <v>552</v>
      </c>
      <c r="D6662" t="s">
        <v>553</v>
      </c>
      <c r="E6662" t="s">
        <v>13812</v>
      </c>
      <c r="F6662" t="s">
        <v>124</v>
      </c>
      <c r="G6662" t="s">
        <v>97</v>
      </c>
      <c r="H6662" t="s">
        <v>833</v>
      </c>
      <c r="I6662" s="200">
        <v>311</v>
      </c>
      <c r="J6662" s="200"/>
      <c r="K6662" s="237">
        <v>15.95</v>
      </c>
      <c r="L6662" s="237"/>
      <c r="M6662" s="288">
        <v>19.52</v>
      </c>
      <c r="N6662" s="288"/>
      <c r="O6662" s="311">
        <v>404</v>
      </c>
      <c r="P6662" s="298"/>
      <c r="Q6662" s="299">
        <v>19.97</v>
      </c>
      <c r="R6662" s="299"/>
      <c r="S6662" s="300">
        <v>20.22</v>
      </c>
      <c r="T6662" s="301"/>
      <c r="U6662" s="246"/>
    </row>
    <row r="6663" spans="1:21" x14ac:dyDescent="0.25">
      <c r="A6663" s="294" t="s">
        <v>13813</v>
      </c>
      <c r="B6663" t="s">
        <v>551</v>
      </c>
      <c r="C6663" t="s">
        <v>552</v>
      </c>
      <c r="D6663" t="s">
        <v>553</v>
      </c>
      <c r="E6663" t="s">
        <v>13814</v>
      </c>
      <c r="F6663" t="s">
        <v>124</v>
      </c>
      <c r="G6663" t="s">
        <v>97</v>
      </c>
      <c r="H6663" t="s">
        <v>833</v>
      </c>
      <c r="I6663" s="200">
        <v>200</v>
      </c>
      <c r="J6663" s="200"/>
      <c r="K6663" s="237">
        <v>31.39</v>
      </c>
      <c r="L6663" s="237"/>
      <c r="M6663" s="288">
        <v>6.37</v>
      </c>
      <c r="N6663" s="288"/>
      <c r="O6663" s="311">
        <v>500</v>
      </c>
      <c r="P6663" s="298"/>
      <c r="Q6663" s="299">
        <v>32.950000000000003</v>
      </c>
      <c r="R6663" s="299"/>
      <c r="S6663" s="300">
        <v>15.17</v>
      </c>
      <c r="T6663" s="301"/>
      <c r="U6663" s="246"/>
    </row>
    <row r="6664" spans="1:21" x14ac:dyDescent="0.25">
      <c r="A6664" s="294" t="s">
        <v>13815</v>
      </c>
      <c r="B6664" t="s">
        <v>551</v>
      </c>
      <c r="C6664" t="s">
        <v>552</v>
      </c>
      <c r="D6664" t="s">
        <v>553</v>
      </c>
      <c r="E6664" t="s">
        <v>13816</v>
      </c>
      <c r="F6664" t="s">
        <v>124</v>
      </c>
      <c r="G6664" t="s">
        <v>97</v>
      </c>
      <c r="H6664" t="s">
        <v>833</v>
      </c>
      <c r="I6664" s="200">
        <v>13429</v>
      </c>
      <c r="J6664" s="200"/>
      <c r="K6664" s="237">
        <v>650.64</v>
      </c>
      <c r="L6664" s="237"/>
      <c r="M6664" s="288">
        <v>20.64</v>
      </c>
      <c r="N6664" s="288"/>
      <c r="O6664" s="311">
        <v>16384</v>
      </c>
      <c r="P6664" s="298"/>
      <c r="Q6664" s="299">
        <v>641.41999999999996</v>
      </c>
      <c r="R6664" s="299"/>
      <c r="S6664" s="300">
        <v>25.54</v>
      </c>
      <c r="T6664" s="301"/>
      <c r="U6664" s="246"/>
    </row>
    <row r="6665" spans="1:21" x14ac:dyDescent="0.25">
      <c r="A6665" s="294" t="s">
        <v>13817</v>
      </c>
      <c r="B6665" t="s">
        <v>551</v>
      </c>
      <c r="C6665" t="s">
        <v>552</v>
      </c>
      <c r="D6665" t="s">
        <v>553</v>
      </c>
      <c r="E6665" t="s">
        <v>13818</v>
      </c>
      <c r="F6665" t="s">
        <v>124</v>
      </c>
      <c r="G6665" t="s">
        <v>97</v>
      </c>
      <c r="H6665" t="s">
        <v>833</v>
      </c>
      <c r="I6665" s="200">
        <v>7842</v>
      </c>
      <c r="J6665" s="200"/>
      <c r="K6665" s="237">
        <v>275.5</v>
      </c>
      <c r="L6665" s="237"/>
      <c r="M6665" s="288">
        <v>28.46</v>
      </c>
      <c r="N6665" s="288"/>
      <c r="O6665" s="311">
        <v>9372</v>
      </c>
      <c r="P6665" s="298"/>
      <c r="Q6665" s="299">
        <v>283.97000000000003</v>
      </c>
      <c r="R6665" s="299"/>
      <c r="S6665" s="300">
        <v>33</v>
      </c>
      <c r="T6665" s="301"/>
      <c r="U6665" s="246"/>
    </row>
    <row r="6666" spans="1:21" x14ac:dyDescent="0.25">
      <c r="A6666" s="294" t="s">
        <v>13819</v>
      </c>
      <c r="B6666" t="s">
        <v>551</v>
      </c>
      <c r="C6666" t="s">
        <v>552</v>
      </c>
      <c r="D6666" t="s">
        <v>553</v>
      </c>
      <c r="E6666" t="s">
        <v>13820</v>
      </c>
      <c r="F6666" t="s">
        <v>124</v>
      </c>
      <c r="G6666" t="s">
        <v>97</v>
      </c>
      <c r="H6666" t="s">
        <v>833</v>
      </c>
      <c r="I6666" s="200">
        <v>6600</v>
      </c>
      <c r="J6666" s="200"/>
      <c r="K6666" s="237">
        <v>163.88</v>
      </c>
      <c r="L6666" s="237"/>
      <c r="M6666" s="288">
        <v>40.270000000000003</v>
      </c>
      <c r="N6666" s="288"/>
      <c r="O6666" s="311">
        <v>6600</v>
      </c>
      <c r="P6666" s="298"/>
      <c r="Q6666" s="299">
        <v>161.31</v>
      </c>
      <c r="R6666" s="299"/>
      <c r="S6666" s="300">
        <v>40.92</v>
      </c>
      <c r="T6666" s="301"/>
      <c r="U6666" s="246"/>
    </row>
    <row r="6667" spans="1:21" x14ac:dyDescent="0.25">
      <c r="A6667" s="294" t="s">
        <v>13821</v>
      </c>
      <c r="B6667" t="s">
        <v>551</v>
      </c>
      <c r="C6667" t="s">
        <v>552</v>
      </c>
      <c r="D6667" t="s">
        <v>553</v>
      </c>
      <c r="E6667" t="s">
        <v>13822</v>
      </c>
      <c r="F6667" t="s">
        <v>124</v>
      </c>
      <c r="G6667" t="s">
        <v>97</v>
      </c>
      <c r="H6667" t="s">
        <v>896</v>
      </c>
      <c r="I6667" s="200">
        <v>0</v>
      </c>
      <c r="J6667" s="200"/>
      <c r="K6667" s="237">
        <v>22.04</v>
      </c>
      <c r="L6667" s="237"/>
      <c r="M6667" s="288">
        <v>0</v>
      </c>
      <c r="N6667" s="288"/>
      <c r="O6667" s="311">
        <v>0</v>
      </c>
      <c r="P6667" s="298"/>
      <c r="Q6667" s="299">
        <v>18.98</v>
      </c>
      <c r="R6667" s="299"/>
      <c r="S6667" s="300">
        <v>0</v>
      </c>
      <c r="T6667" s="301"/>
      <c r="U6667" s="246"/>
    </row>
    <row r="6668" spans="1:21" x14ac:dyDescent="0.25">
      <c r="A6668" s="294" t="s">
        <v>13823</v>
      </c>
      <c r="B6668" t="s">
        <v>551</v>
      </c>
      <c r="C6668" t="s">
        <v>552</v>
      </c>
      <c r="D6668" t="s">
        <v>553</v>
      </c>
      <c r="E6668" t="s">
        <v>13824</v>
      </c>
      <c r="F6668" t="s">
        <v>124</v>
      </c>
      <c r="G6668" t="s">
        <v>97</v>
      </c>
      <c r="H6668" t="s">
        <v>896</v>
      </c>
      <c r="I6668" s="200">
        <v>0</v>
      </c>
      <c r="J6668" s="200"/>
      <c r="K6668" s="237">
        <v>69.290000000000006</v>
      </c>
      <c r="L6668" s="237"/>
      <c r="M6668" s="288">
        <v>0</v>
      </c>
      <c r="N6668" s="288"/>
      <c r="O6668" s="311">
        <v>0</v>
      </c>
      <c r="P6668" s="298"/>
      <c r="Q6668" s="299">
        <v>67.28</v>
      </c>
      <c r="R6668" s="299"/>
      <c r="S6668" s="300">
        <v>0</v>
      </c>
      <c r="T6668" s="301"/>
      <c r="U6668" s="246"/>
    </row>
    <row r="6669" spans="1:21" x14ac:dyDescent="0.25">
      <c r="A6669" s="294" t="s">
        <v>13825</v>
      </c>
      <c r="B6669" t="s">
        <v>551</v>
      </c>
      <c r="C6669" t="s">
        <v>552</v>
      </c>
      <c r="D6669" t="s">
        <v>553</v>
      </c>
      <c r="E6669" t="s">
        <v>2181</v>
      </c>
      <c r="F6669" t="s">
        <v>124</v>
      </c>
      <c r="G6669" t="s">
        <v>97</v>
      </c>
      <c r="H6669" t="s">
        <v>833</v>
      </c>
      <c r="I6669" s="200">
        <v>10000</v>
      </c>
      <c r="J6669" s="200"/>
      <c r="K6669" s="237">
        <v>98.9</v>
      </c>
      <c r="L6669" s="237"/>
      <c r="M6669" s="288">
        <v>101.11</v>
      </c>
      <c r="N6669" s="288"/>
      <c r="O6669" s="311">
        <v>10000</v>
      </c>
      <c r="P6669" s="298"/>
      <c r="Q6669" s="299">
        <v>98.65</v>
      </c>
      <c r="R6669" s="299"/>
      <c r="S6669" s="300">
        <v>101.37</v>
      </c>
      <c r="T6669" s="301"/>
      <c r="U6669" s="246"/>
    </row>
    <row r="6670" spans="1:21" x14ac:dyDescent="0.25">
      <c r="A6670" s="294" t="s">
        <v>13826</v>
      </c>
      <c r="B6670" t="s">
        <v>551</v>
      </c>
      <c r="C6670" t="s">
        <v>552</v>
      </c>
      <c r="D6670" t="s">
        <v>553</v>
      </c>
      <c r="E6670" t="s">
        <v>13827</v>
      </c>
      <c r="F6670" t="s">
        <v>124</v>
      </c>
      <c r="G6670" t="s">
        <v>97</v>
      </c>
      <c r="H6670" t="s">
        <v>833</v>
      </c>
      <c r="I6670" s="200">
        <v>350</v>
      </c>
      <c r="J6670" s="200"/>
      <c r="K6670" s="237">
        <v>74.62</v>
      </c>
      <c r="L6670" s="237"/>
      <c r="M6670" s="288">
        <v>4.6900000000000004</v>
      </c>
      <c r="N6670" s="288"/>
      <c r="O6670" s="311">
        <v>800</v>
      </c>
      <c r="P6670" s="298"/>
      <c r="Q6670" s="299">
        <v>71.77</v>
      </c>
      <c r="R6670" s="299"/>
      <c r="S6670" s="300">
        <v>11.15</v>
      </c>
      <c r="T6670" s="301"/>
      <c r="U6670" s="246"/>
    </row>
    <row r="6671" spans="1:21" x14ac:dyDescent="0.25">
      <c r="A6671" s="294" t="s">
        <v>13828</v>
      </c>
      <c r="B6671" t="s">
        <v>551</v>
      </c>
      <c r="C6671" t="s">
        <v>552</v>
      </c>
      <c r="D6671" t="s">
        <v>553</v>
      </c>
      <c r="E6671" t="s">
        <v>13829</v>
      </c>
      <c r="F6671" t="s">
        <v>124</v>
      </c>
      <c r="G6671" t="s">
        <v>97</v>
      </c>
      <c r="H6671" t="s">
        <v>833</v>
      </c>
      <c r="I6671" s="200">
        <v>4182</v>
      </c>
      <c r="J6671" s="200"/>
      <c r="K6671" s="237">
        <v>111.53</v>
      </c>
      <c r="L6671" s="237"/>
      <c r="M6671" s="288">
        <v>37.5</v>
      </c>
      <c r="N6671" s="288"/>
      <c r="O6671" s="311">
        <v>4600</v>
      </c>
      <c r="P6671" s="298"/>
      <c r="Q6671" s="299">
        <v>113.55</v>
      </c>
      <c r="R6671" s="299"/>
      <c r="S6671" s="300">
        <v>40.51</v>
      </c>
      <c r="T6671" s="301"/>
      <c r="U6671" s="246"/>
    </row>
    <row r="6672" spans="1:21" x14ac:dyDescent="0.25">
      <c r="A6672" s="294" t="s">
        <v>13830</v>
      </c>
      <c r="B6672" t="s">
        <v>551</v>
      </c>
      <c r="C6672" t="s">
        <v>552</v>
      </c>
      <c r="D6672" t="s">
        <v>553</v>
      </c>
      <c r="E6672" t="s">
        <v>13831</v>
      </c>
      <c r="F6672" t="s">
        <v>124</v>
      </c>
      <c r="G6672" t="s">
        <v>97</v>
      </c>
      <c r="H6672" t="s">
        <v>833</v>
      </c>
      <c r="I6672" s="200">
        <v>1250</v>
      </c>
      <c r="J6672" s="200"/>
      <c r="K6672" s="237">
        <v>30.91</v>
      </c>
      <c r="L6672" s="237"/>
      <c r="M6672" s="288">
        <v>40.44</v>
      </c>
      <c r="N6672" s="288"/>
      <c r="O6672" s="311">
        <v>1250</v>
      </c>
      <c r="P6672" s="298"/>
      <c r="Q6672" s="299">
        <v>29.99</v>
      </c>
      <c r="R6672" s="299"/>
      <c r="S6672" s="300">
        <v>41.68</v>
      </c>
      <c r="T6672" s="301"/>
      <c r="U6672" s="246"/>
    </row>
    <row r="6673" spans="1:21" x14ac:dyDescent="0.25">
      <c r="A6673" s="294" t="s">
        <v>13832</v>
      </c>
      <c r="B6673" t="s">
        <v>551</v>
      </c>
      <c r="C6673" t="s">
        <v>552</v>
      </c>
      <c r="D6673" t="s">
        <v>553</v>
      </c>
      <c r="E6673" t="s">
        <v>13833</v>
      </c>
      <c r="F6673" t="s">
        <v>124</v>
      </c>
      <c r="G6673" t="s">
        <v>97</v>
      </c>
      <c r="H6673" t="s">
        <v>833</v>
      </c>
      <c r="I6673" s="200">
        <v>34480</v>
      </c>
      <c r="J6673" s="200"/>
      <c r="K6673" s="237">
        <v>940.54</v>
      </c>
      <c r="L6673" s="237"/>
      <c r="M6673" s="288">
        <v>36.659999999999997</v>
      </c>
      <c r="N6673" s="288"/>
      <c r="O6673" s="311">
        <v>35348</v>
      </c>
      <c r="P6673" s="298"/>
      <c r="Q6673" s="299">
        <v>964.21</v>
      </c>
      <c r="R6673" s="299"/>
      <c r="S6673" s="300">
        <v>36.659999999999997</v>
      </c>
      <c r="T6673" s="301"/>
      <c r="U6673" s="246"/>
    </row>
    <row r="6674" spans="1:21" x14ac:dyDescent="0.25">
      <c r="A6674" s="294" t="s">
        <v>13834</v>
      </c>
      <c r="B6674" t="s">
        <v>551</v>
      </c>
      <c r="C6674" t="s">
        <v>552</v>
      </c>
      <c r="D6674" t="s">
        <v>553</v>
      </c>
      <c r="E6674" t="s">
        <v>13835</v>
      </c>
      <c r="F6674" t="s">
        <v>124</v>
      </c>
      <c r="G6674" t="s">
        <v>97</v>
      </c>
      <c r="H6674" t="s">
        <v>833</v>
      </c>
      <c r="I6674" s="200">
        <v>2283</v>
      </c>
      <c r="J6674" s="200"/>
      <c r="K6674" s="237">
        <v>71.819999999999993</v>
      </c>
      <c r="L6674" s="237"/>
      <c r="M6674" s="288">
        <v>31.79</v>
      </c>
      <c r="N6674" s="288"/>
      <c r="O6674" s="311">
        <v>2270</v>
      </c>
      <c r="P6674" s="298"/>
      <c r="Q6674" s="299">
        <v>71.400000000000006</v>
      </c>
      <c r="R6674" s="299"/>
      <c r="S6674" s="300">
        <v>31.79</v>
      </c>
      <c r="T6674" s="301"/>
      <c r="U6674" s="246"/>
    </row>
    <row r="6675" spans="1:21" x14ac:dyDescent="0.25">
      <c r="A6675" s="294" t="s">
        <v>13836</v>
      </c>
      <c r="B6675" t="s">
        <v>551</v>
      </c>
      <c r="C6675" t="s">
        <v>552</v>
      </c>
      <c r="D6675" t="s">
        <v>553</v>
      </c>
      <c r="E6675" t="s">
        <v>13837</v>
      </c>
      <c r="F6675" t="s">
        <v>124</v>
      </c>
      <c r="G6675" t="s">
        <v>97</v>
      </c>
      <c r="H6675" t="s">
        <v>833</v>
      </c>
      <c r="I6675" s="200">
        <v>214</v>
      </c>
      <c r="J6675" s="200"/>
      <c r="K6675" s="237">
        <v>10.99</v>
      </c>
      <c r="L6675" s="237"/>
      <c r="M6675" s="288">
        <v>19.45</v>
      </c>
      <c r="N6675" s="288"/>
      <c r="O6675" s="311">
        <v>269</v>
      </c>
      <c r="P6675" s="298"/>
      <c r="Q6675" s="299">
        <v>13.92</v>
      </c>
      <c r="R6675" s="299"/>
      <c r="S6675" s="300">
        <v>19.350000000000001</v>
      </c>
      <c r="T6675" s="301"/>
      <c r="U6675" s="246"/>
    </row>
    <row r="6676" spans="1:21" x14ac:dyDescent="0.25">
      <c r="A6676" s="294" t="s">
        <v>13838</v>
      </c>
      <c r="B6676" t="s">
        <v>551</v>
      </c>
      <c r="C6676" t="s">
        <v>552</v>
      </c>
      <c r="D6676" t="s">
        <v>553</v>
      </c>
      <c r="E6676" t="s">
        <v>13839</v>
      </c>
      <c r="F6676" t="s">
        <v>124</v>
      </c>
      <c r="G6676" t="s">
        <v>97</v>
      </c>
      <c r="H6676" t="s">
        <v>833</v>
      </c>
      <c r="I6676" s="200">
        <v>82400</v>
      </c>
      <c r="J6676" s="200"/>
      <c r="K6676" s="237">
        <v>1498.22</v>
      </c>
      <c r="L6676" s="237"/>
      <c r="M6676" s="288">
        <v>55</v>
      </c>
      <c r="N6676" s="288"/>
      <c r="O6676" s="311">
        <v>88000</v>
      </c>
      <c r="P6676" s="298"/>
      <c r="Q6676" s="299">
        <v>1515.74</v>
      </c>
      <c r="R6676" s="299"/>
      <c r="S6676" s="300">
        <v>58.06</v>
      </c>
      <c r="T6676" s="301"/>
      <c r="U6676" s="246"/>
    </row>
    <row r="6677" spans="1:21" x14ac:dyDescent="0.25">
      <c r="A6677" s="294" t="s">
        <v>13840</v>
      </c>
      <c r="B6677" t="s">
        <v>551</v>
      </c>
      <c r="C6677" t="s">
        <v>552</v>
      </c>
      <c r="D6677" t="s">
        <v>553</v>
      </c>
      <c r="E6677" t="s">
        <v>13841</v>
      </c>
      <c r="F6677" t="s">
        <v>124</v>
      </c>
      <c r="G6677" t="s">
        <v>97</v>
      </c>
      <c r="H6677" t="s">
        <v>833</v>
      </c>
      <c r="I6677" s="200">
        <v>686</v>
      </c>
      <c r="J6677" s="200"/>
      <c r="K6677" s="237">
        <v>75.040000000000006</v>
      </c>
      <c r="L6677" s="237"/>
      <c r="M6677" s="288">
        <v>9.14</v>
      </c>
      <c r="N6677" s="288"/>
      <c r="O6677" s="311">
        <v>740</v>
      </c>
      <c r="P6677" s="298"/>
      <c r="Q6677" s="299">
        <v>74.349999999999994</v>
      </c>
      <c r="R6677" s="299"/>
      <c r="S6677" s="300">
        <v>9.9499999999999993</v>
      </c>
      <c r="T6677" s="301"/>
      <c r="U6677" s="246"/>
    </row>
    <row r="6678" spans="1:21" x14ac:dyDescent="0.25">
      <c r="A6678" s="294" t="s">
        <v>13842</v>
      </c>
      <c r="B6678" t="s">
        <v>551</v>
      </c>
      <c r="C6678" t="s">
        <v>552</v>
      </c>
      <c r="D6678" t="s">
        <v>553</v>
      </c>
      <c r="E6678" t="s">
        <v>13843</v>
      </c>
      <c r="F6678" t="s">
        <v>124</v>
      </c>
      <c r="G6678" t="s">
        <v>97</v>
      </c>
      <c r="H6678" t="s">
        <v>896</v>
      </c>
      <c r="I6678" s="200">
        <v>0</v>
      </c>
      <c r="J6678" s="200"/>
      <c r="K6678" s="237">
        <v>42.66</v>
      </c>
      <c r="L6678" s="237"/>
      <c r="M6678" s="288">
        <v>0</v>
      </c>
      <c r="N6678" s="288"/>
      <c r="O6678" s="311">
        <v>0</v>
      </c>
      <c r="P6678" s="298"/>
      <c r="Q6678" s="299">
        <v>43.01</v>
      </c>
      <c r="R6678" s="299"/>
      <c r="S6678" s="300">
        <v>0</v>
      </c>
      <c r="T6678" s="301"/>
      <c r="U6678" s="246"/>
    </row>
    <row r="6679" spans="1:21" x14ac:dyDescent="0.25">
      <c r="A6679" s="294" t="s">
        <v>13844</v>
      </c>
      <c r="B6679" t="s">
        <v>551</v>
      </c>
      <c r="C6679" t="s">
        <v>552</v>
      </c>
      <c r="D6679" t="s">
        <v>553</v>
      </c>
      <c r="E6679" t="s">
        <v>13845</v>
      </c>
      <c r="F6679" t="s">
        <v>124</v>
      </c>
      <c r="G6679" t="s">
        <v>97</v>
      </c>
      <c r="H6679" t="s">
        <v>833</v>
      </c>
      <c r="I6679" s="200">
        <v>3261</v>
      </c>
      <c r="J6679" s="200"/>
      <c r="K6679" s="237">
        <v>198.25</v>
      </c>
      <c r="L6679" s="237"/>
      <c r="M6679" s="288">
        <v>16.45</v>
      </c>
      <c r="N6679" s="288"/>
      <c r="O6679" s="311">
        <v>3500</v>
      </c>
      <c r="P6679" s="298"/>
      <c r="Q6679" s="299">
        <v>201.82</v>
      </c>
      <c r="R6679" s="299"/>
      <c r="S6679" s="300">
        <v>17.34</v>
      </c>
      <c r="T6679" s="301"/>
      <c r="U6679" s="246"/>
    </row>
    <row r="6680" spans="1:21" x14ac:dyDescent="0.25">
      <c r="A6680" s="294" t="s">
        <v>13846</v>
      </c>
      <c r="B6680" t="s">
        <v>551</v>
      </c>
      <c r="C6680" t="s">
        <v>552</v>
      </c>
      <c r="D6680" t="s">
        <v>553</v>
      </c>
      <c r="E6680" t="s">
        <v>10655</v>
      </c>
      <c r="F6680" t="s">
        <v>124</v>
      </c>
      <c r="G6680" t="s">
        <v>97</v>
      </c>
      <c r="H6680" t="s">
        <v>896</v>
      </c>
      <c r="I6680" s="200">
        <v>0</v>
      </c>
      <c r="J6680" s="200"/>
      <c r="K6680" s="237">
        <v>93.51</v>
      </c>
      <c r="L6680" s="237"/>
      <c r="M6680" s="288">
        <v>0</v>
      </c>
      <c r="N6680" s="288"/>
      <c r="O6680" s="311">
        <v>0</v>
      </c>
      <c r="P6680" s="298"/>
      <c r="Q6680" s="299">
        <v>92.76</v>
      </c>
      <c r="R6680" s="299"/>
      <c r="S6680" s="300">
        <v>0</v>
      </c>
      <c r="T6680" s="301"/>
      <c r="U6680" s="246"/>
    </row>
    <row r="6681" spans="1:21" x14ac:dyDescent="0.25">
      <c r="A6681" s="294" t="s">
        <v>13847</v>
      </c>
      <c r="B6681" t="s">
        <v>551</v>
      </c>
      <c r="C6681" t="s">
        <v>552</v>
      </c>
      <c r="D6681" t="s">
        <v>553</v>
      </c>
      <c r="E6681" t="s">
        <v>13848</v>
      </c>
      <c r="F6681" t="s">
        <v>124</v>
      </c>
      <c r="G6681" t="s">
        <v>97</v>
      </c>
      <c r="H6681" t="s">
        <v>833</v>
      </c>
      <c r="I6681" s="200">
        <v>3315</v>
      </c>
      <c r="J6681" s="200"/>
      <c r="K6681" s="237">
        <v>115.64</v>
      </c>
      <c r="L6681" s="237"/>
      <c r="M6681" s="288">
        <v>28.67</v>
      </c>
      <c r="N6681" s="288"/>
      <c r="O6681" s="311">
        <v>3315</v>
      </c>
      <c r="P6681" s="298"/>
      <c r="Q6681" s="299">
        <v>117.34</v>
      </c>
      <c r="R6681" s="299"/>
      <c r="S6681" s="300">
        <v>28.25</v>
      </c>
      <c r="T6681" s="301"/>
      <c r="U6681" s="246"/>
    </row>
    <row r="6682" spans="1:21" x14ac:dyDescent="0.25">
      <c r="A6682" s="294" t="s">
        <v>13849</v>
      </c>
      <c r="B6682" t="s">
        <v>551</v>
      </c>
      <c r="C6682" t="s">
        <v>552</v>
      </c>
      <c r="D6682" t="s">
        <v>553</v>
      </c>
      <c r="E6682" t="s">
        <v>13850</v>
      </c>
      <c r="F6682" t="s">
        <v>124</v>
      </c>
      <c r="G6682" t="s">
        <v>97</v>
      </c>
      <c r="H6682" t="s">
        <v>833</v>
      </c>
      <c r="I6682" s="200">
        <v>382</v>
      </c>
      <c r="J6682" s="200"/>
      <c r="K6682" s="237">
        <v>21.84</v>
      </c>
      <c r="L6682" s="237"/>
      <c r="M6682" s="288">
        <v>17.489999999999998</v>
      </c>
      <c r="N6682" s="288"/>
      <c r="O6682" s="311">
        <v>401</v>
      </c>
      <c r="P6682" s="298"/>
      <c r="Q6682" s="299">
        <v>22.35</v>
      </c>
      <c r="R6682" s="299"/>
      <c r="S6682" s="300">
        <v>17.940000000000001</v>
      </c>
      <c r="T6682" s="301"/>
      <c r="U6682" s="246"/>
    </row>
    <row r="6683" spans="1:21" x14ac:dyDescent="0.25">
      <c r="A6683" s="294" t="s">
        <v>13851</v>
      </c>
      <c r="B6683" t="s">
        <v>551</v>
      </c>
      <c r="C6683" t="s">
        <v>552</v>
      </c>
      <c r="D6683" t="s">
        <v>553</v>
      </c>
      <c r="E6683" t="s">
        <v>13523</v>
      </c>
      <c r="F6683" t="s">
        <v>124</v>
      </c>
      <c r="G6683" t="s">
        <v>97</v>
      </c>
      <c r="H6683" t="s">
        <v>896</v>
      </c>
      <c r="I6683" s="200">
        <v>0</v>
      </c>
      <c r="J6683" s="200"/>
      <c r="K6683" s="237">
        <v>70.58</v>
      </c>
      <c r="L6683" s="237"/>
      <c r="M6683" s="288">
        <v>0</v>
      </c>
      <c r="N6683" s="288"/>
      <c r="O6683" s="311">
        <v>0</v>
      </c>
      <c r="P6683" s="298"/>
      <c r="Q6683" s="299">
        <v>66.62</v>
      </c>
      <c r="R6683" s="299"/>
      <c r="S6683" s="300">
        <v>0</v>
      </c>
      <c r="T6683" s="301"/>
      <c r="U6683" s="246"/>
    </row>
    <row r="6684" spans="1:21" x14ac:dyDescent="0.25">
      <c r="A6684" s="294" t="s">
        <v>13852</v>
      </c>
      <c r="B6684" t="s">
        <v>551</v>
      </c>
      <c r="C6684" t="s">
        <v>552</v>
      </c>
      <c r="D6684" t="s">
        <v>553</v>
      </c>
      <c r="E6684" t="s">
        <v>13853</v>
      </c>
      <c r="F6684" t="s">
        <v>124</v>
      </c>
      <c r="G6684" t="s">
        <v>97</v>
      </c>
      <c r="H6684" t="s">
        <v>833</v>
      </c>
      <c r="I6684" s="200">
        <v>170</v>
      </c>
      <c r="J6684" s="200"/>
      <c r="K6684" s="237">
        <v>18.55</v>
      </c>
      <c r="L6684" s="237"/>
      <c r="M6684" s="288">
        <v>9.14</v>
      </c>
      <c r="N6684" s="288"/>
      <c r="O6684" s="311">
        <v>196</v>
      </c>
      <c r="P6684" s="298"/>
      <c r="Q6684" s="299">
        <v>19.72</v>
      </c>
      <c r="R6684" s="299"/>
      <c r="S6684" s="300">
        <v>9.9499999999999993</v>
      </c>
      <c r="T6684" s="301"/>
      <c r="U6684" s="246"/>
    </row>
    <row r="6685" spans="1:21" x14ac:dyDescent="0.25">
      <c r="A6685" s="294" t="s">
        <v>13854</v>
      </c>
      <c r="B6685" t="s">
        <v>551</v>
      </c>
      <c r="C6685" t="s">
        <v>552</v>
      </c>
      <c r="D6685" t="s">
        <v>553</v>
      </c>
      <c r="E6685" t="s">
        <v>13855</v>
      </c>
      <c r="F6685" t="s">
        <v>124</v>
      </c>
      <c r="G6685" t="s">
        <v>97</v>
      </c>
      <c r="H6685" t="s">
        <v>896</v>
      </c>
      <c r="I6685" s="200">
        <v>0</v>
      </c>
      <c r="J6685" s="200"/>
      <c r="K6685" s="237">
        <v>40.29</v>
      </c>
      <c r="L6685" s="237"/>
      <c r="M6685" s="288">
        <v>0</v>
      </c>
      <c r="N6685" s="288"/>
      <c r="O6685" s="311">
        <v>0</v>
      </c>
      <c r="P6685" s="298"/>
      <c r="Q6685" s="299">
        <v>37.090000000000003</v>
      </c>
      <c r="R6685" s="299"/>
      <c r="S6685" s="300">
        <v>0</v>
      </c>
      <c r="T6685" s="301"/>
      <c r="U6685" s="246"/>
    </row>
    <row r="6686" spans="1:21" x14ac:dyDescent="0.25">
      <c r="A6686" s="294" t="s">
        <v>13856</v>
      </c>
      <c r="B6686" t="s">
        <v>551</v>
      </c>
      <c r="C6686" t="s">
        <v>552</v>
      </c>
      <c r="D6686" t="s">
        <v>553</v>
      </c>
      <c r="E6686" t="s">
        <v>13857</v>
      </c>
      <c r="F6686" t="s">
        <v>124</v>
      </c>
      <c r="G6686" t="s">
        <v>97</v>
      </c>
      <c r="H6686" t="s">
        <v>833</v>
      </c>
      <c r="I6686" s="200">
        <v>3350</v>
      </c>
      <c r="J6686" s="200"/>
      <c r="K6686" s="237">
        <v>129.5</v>
      </c>
      <c r="L6686" s="237"/>
      <c r="M6686" s="288">
        <v>25.87</v>
      </c>
      <c r="N6686" s="288"/>
      <c r="O6686" s="311">
        <v>3450</v>
      </c>
      <c r="P6686" s="298"/>
      <c r="Q6686" s="299">
        <v>125.74</v>
      </c>
      <c r="R6686" s="299"/>
      <c r="S6686" s="300">
        <v>27.44</v>
      </c>
      <c r="T6686" s="301"/>
      <c r="U6686" s="246"/>
    </row>
    <row r="6687" spans="1:21" x14ac:dyDescent="0.25">
      <c r="A6687" s="294" t="s">
        <v>13858</v>
      </c>
      <c r="B6687" t="s">
        <v>551</v>
      </c>
      <c r="C6687" t="s">
        <v>552</v>
      </c>
      <c r="D6687" t="s">
        <v>553</v>
      </c>
      <c r="E6687" t="s">
        <v>13859</v>
      </c>
      <c r="F6687" t="s">
        <v>124</v>
      </c>
      <c r="G6687" t="s">
        <v>97</v>
      </c>
      <c r="H6687" t="s">
        <v>833</v>
      </c>
      <c r="I6687" s="200">
        <v>213</v>
      </c>
      <c r="J6687" s="200"/>
      <c r="K6687" s="237">
        <v>8.48</v>
      </c>
      <c r="L6687" s="237"/>
      <c r="M6687" s="288">
        <v>25.17</v>
      </c>
      <c r="N6687" s="288"/>
      <c r="O6687" s="311">
        <v>256</v>
      </c>
      <c r="P6687" s="298"/>
      <c r="Q6687" s="299">
        <v>9.4499999999999993</v>
      </c>
      <c r="R6687" s="299"/>
      <c r="S6687" s="300">
        <v>27.13</v>
      </c>
      <c r="T6687" s="301"/>
      <c r="U6687" s="246"/>
    </row>
    <row r="6688" spans="1:21" x14ac:dyDescent="0.25">
      <c r="A6688" s="294" t="s">
        <v>13860</v>
      </c>
      <c r="B6688" t="s">
        <v>551</v>
      </c>
      <c r="C6688" t="s">
        <v>552</v>
      </c>
      <c r="D6688" t="s">
        <v>553</v>
      </c>
      <c r="E6688" t="s">
        <v>13861</v>
      </c>
      <c r="F6688" t="s">
        <v>124</v>
      </c>
      <c r="G6688" t="s">
        <v>97</v>
      </c>
      <c r="H6688" t="s">
        <v>833</v>
      </c>
      <c r="I6688" s="200">
        <v>425</v>
      </c>
      <c r="J6688" s="200"/>
      <c r="K6688" s="237">
        <v>55.82</v>
      </c>
      <c r="L6688" s="237"/>
      <c r="M6688" s="288">
        <v>7.61</v>
      </c>
      <c r="N6688" s="288"/>
      <c r="O6688" s="311">
        <v>425</v>
      </c>
      <c r="P6688" s="298"/>
      <c r="Q6688" s="299">
        <v>61.7</v>
      </c>
      <c r="R6688" s="299"/>
      <c r="S6688" s="300">
        <v>6.89</v>
      </c>
      <c r="T6688" s="301"/>
      <c r="U6688" s="246"/>
    </row>
    <row r="6689" spans="1:21" x14ac:dyDescent="0.25">
      <c r="A6689" s="294" t="s">
        <v>13862</v>
      </c>
      <c r="B6689" t="s">
        <v>551</v>
      </c>
      <c r="C6689" t="s">
        <v>552</v>
      </c>
      <c r="D6689" t="s">
        <v>553</v>
      </c>
      <c r="E6689" t="s">
        <v>13863</v>
      </c>
      <c r="F6689" t="s">
        <v>124</v>
      </c>
      <c r="G6689" t="s">
        <v>97</v>
      </c>
      <c r="H6689" t="s">
        <v>833</v>
      </c>
      <c r="I6689" s="200">
        <v>5500</v>
      </c>
      <c r="J6689" s="200"/>
      <c r="K6689" s="237">
        <v>113.46</v>
      </c>
      <c r="L6689" s="237"/>
      <c r="M6689" s="288">
        <v>48.48</v>
      </c>
      <c r="N6689" s="288"/>
      <c r="O6689" s="311">
        <v>6500</v>
      </c>
      <c r="P6689" s="298"/>
      <c r="Q6689" s="299">
        <v>113.64</v>
      </c>
      <c r="R6689" s="299"/>
      <c r="S6689" s="300">
        <v>57.2</v>
      </c>
      <c r="T6689" s="301"/>
      <c r="U6689" s="246"/>
    </row>
    <row r="6690" spans="1:21" x14ac:dyDescent="0.25">
      <c r="A6690" s="294" t="s">
        <v>13864</v>
      </c>
      <c r="B6690" t="s">
        <v>551</v>
      </c>
      <c r="C6690" t="s">
        <v>552</v>
      </c>
      <c r="D6690" t="s">
        <v>553</v>
      </c>
      <c r="E6690" t="s">
        <v>13865</v>
      </c>
      <c r="F6690" t="s">
        <v>124</v>
      </c>
      <c r="G6690" t="s">
        <v>97</v>
      </c>
      <c r="H6690" t="s">
        <v>833</v>
      </c>
      <c r="I6690" s="200">
        <v>600</v>
      </c>
      <c r="J6690" s="200"/>
      <c r="K6690" s="237">
        <v>30.55</v>
      </c>
      <c r="L6690" s="237"/>
      <c r="M6690" s="288">
        <v>19.64</v>
      </c>
      <c r="N6690" s="288"/>
      <c r="O6690" s="311">
        <v>600</v>
      </c>
      <c r="P6690" s="298"/>
      <c r="Q6690" s="299">
        <v>31.05</v>
      </c>
      <c r="R6690" s="299"/>
      <c r="S6690" s="300">
        <v>19.32</v>
      </c>
      <c r="T6690" s="301"/>
      <c r="U6690" s="246"/>
    </row>
    <row r="6691" spans="1:21" x14ac:dyDescent="0.25">
      <c r="A6691" s="294" t="s">
        <v>13866</v>
      </c>
      <c r="B6691" t="s">
        <v>551</v>
      </c>
      <c r="C6691" t="s">
        <v>552</v>
      </c>
      <c r="D6691" t="s">
        <v>553</v>
      </c>
      <c r="E6691" t="s">
        <v>13867</v>
      </c>
      <c r="F6691" t="s">
        <v>124</v>
      </c>
      <c r="G6691" t="s">
        <v>97</v>
      </c>
      <c r="H6691" t="s">
        <v>833</v>
      </c>
      <c r="I6691" s="200">
        <v>777</v>
      </c>
      <c r="J6691" s="200"/>
      <c r="K6691" s="237">
        <v>85.04</v>
      </c>
      <c r="L6691" s="237"/>
      <c r="M6691" s="288">
        <v>9.14</v>
      </c>
      <c r="N6691" s="288"/>
      <c r="O6691" s="311">
        <v>839</v>
      </c>
      <c r="P6691" s="298"/>
      <c r="Q6691" s="299">
        <v>84.33</v>
      </c>
      <c r="R6691" s="299"/>
      <c r="S6691" s="300">
        <v>9.9499999999999993</v>
      </c>
      <c r="T6691" s="301"/>
      <c r="U6691" s="246"/>
    </row>
    <row r="6692" spans="1:21" x14ac:dyDescent="0.25">
      <c r="A6692" s="294" t="s">
        <v>13868</v>
      </c>
      <c r="B6692" t="s">
        <v>551</v>
      </c>
      <c r="C6692" t="s">
        <v>552</v>
      </c>
      <c r="D6692" t="s">
        <v>553</v>
      </c>
      <c r="E6692" t="s">
        <v>13869</v>
      </c>
      <c r="F6692" t="s">
        <v>124</v>
      </c>
      <c r="G6692" t="s">
        <v>97</v>
      </c>
      <c r="H6692" t="s">
        <v>896</v>
      </c>
      <c r="I6692" s="200">
        <v>0</v>
      </c>
      <c r="J6692" s="200"/>
      <c r="K6692" s="237">
        <v>74.98</v>
      </c>
      <c r="L6692" s="237"/>
      <c r="M6692" s="288">
        <v>0</v>
      </c>
      <c r="N6692" s="288"/>
      <c r="O6692" s="311">
        <v>0</v>
      </c>
      <c r="P6692" s="298"/>
      <c r="Q6692" s="299">
        <v>75.98</v>
      </c>
      <c r="R6692" s="299"/>
      <c r="S6692" s="300">
        <v>0</v>
      </c>
      <c r="T6692" s="301"/>
      <c r="U6692" s="246"/>
    </row>
    <row r="6693" spans="1:21" x14ac:dyDescent="0.25">
      <c r="A6693" s="294" t="s">
        <v>13870</v>
      </c>
      <c r="B6693" t="s">
        <v>551</v>
      </c>
      <c r="C6693" t="s">
        <v>552</v>
      </c>
      <c r="D6693" t="s">
        <v>553</v>
      </c>
      <c r="E6693" t="s">
        <v>13871</v>
      </c>
      <c r="F6693" t="s">
        <v>124</v>
      </c>
      <c r="G6693" t="s">
        <v>97</v>
      </c>
      <c r="H6693" t="s">
        <v>833</v>
      </c>
      <c r="I6693" s="200">
        <v>145</v>
      </c>
      <c r="J6693" s="200"/>
      <c r="K6693" s="237">
        <v>15.92</v>
      </c>
      <c r="L6693" s="237"/>
      <c r="M6693" s="288">
        <v>9.14</v>
      </c>
      <c r="N6693" s="288"/>
      <c r="O6693" s="311">
        <v>160</v>
      </c>
      <c r="P6693" s="298"/>
      <c r="Q6693" s="299">
        <v>16.12</v>
      </c>
      <c r="R6693" s="299"/>
      <c r="S6693" s="300">
        <v>9.9499999999999993</v>
      </c>
      <c r="T6693" s="301"/>
      <c r="U6693" s="246"/>
    </row>
    <row r="6694" spans="1:21" x14ac:dyDescent="0.25">
      <c r="A6694" s="294" t="s">
        <v>13872</v>
      </c>
      <c r="B6694" t="s">
        <v>551</v>
      </c>
      <c r="C6694" t="s">
        <v>552</v>
      </c>
      <c r="D6694" t="s">
        <v>553</v>
      </c>
      <c r="E6694" t="s">
        <v>13873</v>
      </c>
      <c r="F6694" t="s">
        <v>124</v>
      </c>
      <c r="G6694" t="s">
        <v>97</v>
      </c>
      <c r="H6694" t="s">
        <v>896</v>
      </c>
      <c r="I6694" s="200">
        <v>0</v>
      </c>
      <c r="J6694" s="200"/>
      <c r="K6694" s="237">
        <v>66.11</v>
      </c>
      <c r="L6694" s="237"/>
      <c r="M6694" s="288">
        <v>0</v>
      </c>
      <c r="N6694" s="288"/>
      <c r="O6694" s="311">
        <v>0</v>
      </c>
      <c r="P6694" s="298"/>
      <c r="Q6694" s="299">
        <v>68.28</v>
      </c>
      <c r="R6694" s="299"/>
      <c r="S6694" s="300">
        <v>0</v>
      </c>
      <c r="T6694" s="301"/>
      <c r="U6694" s="246"/>
    </row>
    <row r="6695" spans="1:21" x14ac:dyDescent="0.25">
      <c r="A6695" s="294" t="s">
        <v>13874</v>
      </c>
      <c r="B6695" t="s">
        <v>551</v>
      </c>
      <c r="C6695" t="s">
        <v>552</v>
      </c>
      <c r="D6695" t="s">
        <v>553</v>
      </c>
      <c r="E6695" t="s">
        <v>13875</v>
      </c>
      <c r="F6695" t="s">
        <v>124</v>
      </c>
      <c r="G6695" t="s">
        <v>97</v>
      </c>
      <c r="H6695" t="s">
        <v>833</v>
      </c>
      <c r="I6695" s="200">
        <v>4500</v>
      </c>
      <c r="J6695" s="200"/>
      <c r="K6695" s="237">
        <v>261.54000000000002</v>
      </c>
      <c r="L6695" s="237"/>
      <c r="M6695" s="288">
        <v>17.21</v>
      </c>
      <c r="N6695" s="288"/>
      <c r="O6695" s="311">
        <v>4400</v>
      </c>
      <c r="P6695" s="298"/>
      <c r="Q6695" s="299">
        <v>260.39999999999998</v>
      </c>
      <c r="R6695" s="299"/>
      <c r="S6695" s="300">
        <v>16.899999999999999</v>
      </c>
      <c r="T6695" s="301"/>
      <c r="U6695" s="246"/>
    </row>
    <row r="6696" spans="1:21" x14ac:dyDescent="0.25">
      <c r="A6696" s="294" t="s">
        <v>13876</v>
      </c>
      <c r="B6696" t="s">
        <v>551</v>
      </c>
      <c r="C6696" t="s">
        <v>552</v>
      </c>
      <c r="D6696" t="s">
        <v>553</v>
      </c>
      <c r="E6696" t="s">
        <v>13877</v>
      </c>
      <c r="F6696" t="s">
        <v>124</v>
      </c>
      <c r="G6696" t="s">
        <v>97</v>
      </c>
      <c r="H6696" t="s">
        <v>833</v>
      </c>
      <c r="I6696" s="200">
        <v>2487</v>
      </c>
      <c r="J6696" s="200"/>
      <c r="K6696" s="237">
        <v>98.8</v>
      </c>
      <c r="L6696" s="237"/>
      <c r="M6696" s="288">
        <v>25.17</v>
      </c>
      <c r="N6696" s="288"/>
      <c r="O6696" s="311">
        <v>2744</v>
      </c>
      <c r="P6696" s="298"/>
      <c r="Q6696" s="299">
        <v>101.14</v>
      </c>
      <c r="R6696" s="299"/>
      <c r="S6696" s="300">
        <v>27.13</v>
      </c>
      <c r="T6696" s="301"/>
      <c r="U6696" s="246"/>
    </row>
    <row r="6697" spans="1:21" x14ac:dyDescent="0.25">
      <c r="A6697" s="294" t="s">
        <v>13878</v>
      </c>
      <c r="B6697" t="s">
        <v>551</v>
      </c>
      <c r="C6697" t="s">
        <v>552</v>
      </c>
      <c r="D6697" t="s">
        <v>553</v>
      </c>
      <c r="E6697" t="s">
        <v>13879</v>
      </c>
      <c r="F6697" t="s">
        <v>124</v>
      </c>
      <c r="G6697" t="s">
        <v>97</v>
      </c>
      <c r="H6697" t="s">
        <v>833</v>
      </c>
      <c r="I6697" s="200">
        <v>5730</v>
      </c>
      <c r="J6697" s="200"/>
      <c r="K6697" s="237">
        <v>190.2</v>
      </c>
      <c r="L6697" s="237"/>
      <c r="M6697" s="288">
        <v>30.13</v>
      </c>
      <c r="N6697" s="288"/>
      <c r="O6697" s="311">
        <v>5730</v>
      </c>
      <c r="P6697" s="298"/>
      <c r="Q6697" s="299">
        <v>190.96</v>
      </c>
      <c r="R6697" s="299"/>
      <c r="S6697" s="300">
        <v>30.01</v>
      </c>
      <c r="T6697" s="301"/>
      <c r="U6697" s="246"/>
    </row>
    <row r="6698" spans="1:21" x14ac:dyDescent="0.25">
      <c r="A6698" s="294" t="s">
        <v>13880</v>
      </c>
      <c r="B6698" t="s">
        <v>551</v>
      </c>
      <c r="C6698" t="s">
        <v>552</v>
      </c>
      <c r="D6698" t="s">
        <v>553</v>
      </c>
      <c r="E6698" t="s">
        <v>13881</v>
      </c>
      <c r="F6698" t="s">
        <v>124</v>
      </c>
      <c r="G6698" t="s">
        <v>97</v>
      </c>
      <c r="H6698" t="s">
        <v>833</v>
      </c>
      <c r="I6698" s="200">
        <v>13209</v>
      </c>
      <c r="J6698" s="200"/>
      <c r="K6698" s="237">
        <v>511.71</v>
      </c>
      <c r="L6698" s="237"/>
      <c r="M6698" s="288">
        <v>25.81</v>
      </c>
      <c r="N6698" s="288"/>
      <c r="O6698" s="311">
        <v>13931</v>
      </c>
      <c r="P6698" s="298"/>
      <c r="Q6698" s="299">
        <v>501.63</v>
      </c>
      <c r="R6698" s="299"/>
      <c r="S6698" s="300">
        <v>27.77</v>
      </c>
      <c r="T6698" s="301"/>
      <c r="U6698" s="246"/>
    </row>
    <row r="6699" spans="1:21" x14ac:dyDescent="0.25">
      <c r="A6699" s="294" t="s">
        <v>13882</v>
      </c>
      <c r="B6699" t="s">
        <v>551</v>
      </c>
      <c r="C6699" t="s">
        <v>552</v>
      </c>
      <c r="D6699" t="s">
        <v>553</v>
      </c>
      <c r="E6699" t="s">
        <v>13883</v>
      </c>
      <c r="F6699" t="s">
        <v>124</v>
      </c>
      <c r="G6699" t="s">
        <v>97</v>
      </c>
      <c r="H6699" t="s">
        <v>833</v>
      </c>
      <c r="I6699" s="200">
        <v>3276</v>
      </c>
      <c r="J6699" s="200"/>
      <c r="K6699" s="237">
        <v>126.91</v>
      </c>
      <c r="L6699" s="237"/>
      <c r="M6699" s="288">
        <v>25.81</v>
      </c>
      <c r="N6699" s="288"/>
      <c r="O6699" s="311">
        <v>3569</v>
      </c>
      <c r="P6699" s="298"/>
      <c r="Q6699" s="299">
        <v>128.51</v>
      </c>
      <c r="R6699" s="299"/>
      <c r="S6699" s="300">
        <v>27.77</v>
      </c>
      <c r="T6699" s="301"/>
      <c r="U6699" s="246"/>
    </row>
    <row r="6700" spans="1:21" x14ac:dyDescent="0.25">
      <c r="A6700" s="294" t="s">
        <v>13884</v>
      </c>
      <c r="B6700" t="s">
        <v>551</v>
      </c>
      <c r="C6700" t="s">
        <v>552</v>
      </c>
      <c r="D6700" t="s">
        <v>553</v>
      </c>
      <c r="E6700" t="s">
        <v>13885</v>
      </c>
      <c r="F6700" t="s">
        <v>124</v>
      </c>
      <c r="G6700" t="s">
        <v>97</v>
      </c>
      <c r="H6700" t="s">
        <v>833</v>
      </c>
      <c r="I6700" s="200">
        <v>25000</v>
      </c>
      <c r="J6700" s="200"/>
      <c r="K6700" s="237">
        <v>1209.53</v>
      </c>
      <c r="L6700" s="237"/>
      <c r="M6700" s="288">
        <v>20.67</v>
      </c>
      <c r="N6700" s="288"/>
      <c r="O6700" s="311">
        <v>26250</v>
      </c>
      <c r="P6700" s="298"/>
      <c r="Q6700" s="299">
        <v>1238.47</v>
      </c>
      <c r="R6700" s="299"/>
      <c r="S6700" s="300">
        <v>21.2</v>
      </c>
      <c r="T6700" s="301"/>
      <c r="U6700" s="246"/>
    </row>
    <row r="6701" spans="1:21" x14ac:dyDescent="0.25">
      <c r="A6701" s="294" t="s">
        <v>13886</v>
      </c>
      <c r="B6701" t="s">
        <v>551</v>
      </c>
      <c r="C6701" t="s">
        <v>552</v>
      </c>
      <c r="D6701" t="s">
        <v>553</v>
      </c>
      <c r="E6701" t="s">
        <v>13576</v>
      </c>
      <c r="F6701" t="s">
        <v>124</v>
      </c>
      <c r="G6701" t="s">
        <v>97</v>
      </c>
      <c r="H6701" t="s">
        <v>896</v>
      </c>
      <c r="I6701" s="200">
        <v>0</v>
      </c>
      <c r="J6701" s="200"/>
      <c r="K6701" s="237">
        <v>56.04</v>
      </c>
      <c r="L6701" s="237"/>
      <c r="M6701" s="288">
        <v>0</v>
      </c>
      <c r="N6701" s="288"/>
      <c r="O6701" s="311">
        <v>0</v>
      </c>
      <c r="P6701" s="298"/>
      <c r="Q6701" s="299">
        <v>57.17</v>
      </c>
      <c r="R6701" s="299"/>
      <c r="S6701" s="300">
        <v>0</v>
      </c>
      <c r="T6701" s="301"/>
      <c r="U6701" s="246"/>
    </row>
    <row r="6702" spans="1:21" x14ac:dyDescent="0.25">
      <c r="A6702" s="294" t="s">
        <v>13887</v>
      </c>
      <c r="B6702" t="s">
        <v>551</v>
      </c>
      <c r="C6702" t="s">
        <v>552</v>
      </c>
      <c r="D6702" t="s">
        <v>553</v>
      </c>
      <c r="E6702" t="s">
        <v>13888</v>
      </c>
      <c r="F6702" t="s">
        <v>124</v>
      </c>
      <c r="G6702" t="s">
        <v>97</v>
      </c>
      <c r="H6702" t="s">
        <v>833</v>
      </c>
      <c r="I6702" s="200">
        <v>2425</v>
      </c>
      <c r="J6702" s="200"/>
      <c r="K6702" s="237">
        <v>138.62</v>
      </c>
      <c r="L6702" s="237"/>
      <c r="M6702" s="288">
        <v>17.489999999999998</v>
      </c>
      <c r="N6702" s="288"/>
      <c r="O6702" s="311">
        <v>2603</v>
      </c>
      <c r="P6702" s="298"/>
      <c r="Q6702" s="299">
        <v>145.12</v>
      </c>
      <c r="R6702" s="299"/>
      <c r="S6702" s="300">
        <v>17.940000000000001</v>
      </c>
      <c r="T6702" s="301"/>
      <c r="U6702" s="246"/>
    </row>
    <row r="6703" spans="1:21" x14ac:dyDescent="0.25">
      <c r="A6703" s="294" t="s">
        <v>13889</v>
      </c>
      <c r="B6703" t="s">
        <v>551</v>
      </c>
      <c r="C6703" t="s">
        <v>552</v>
      </c>
      <c r="D6703" t="s">
        <v>553</v>
      </c>
      <c r="E6703" t="s">
        <v>9970</v>
      </c>
      <c r="F6703" t="s">
        <v>124</v>
      </c>
      <c r="G6703" t="s">
        <v>97</v>
      </c>
      <c r="H6703" t="s">
        <v>833</v>
      </c>
      <c r="I6703" s="200">
        <v>4750</v>
      </c>
      <c r="J6703" s="200"/>
      <c r="K6703" s="237">
        <v>186.09</v>
      </c>
      <c r="L6703" s="237"/>
      <c r="M6703" s="288">
        <v>25.53</v>
      </c>
      <c r="N6703" s="288"/>
      <c r="O6703" s="311">
        <v>5000</v>
      </c>
      <c r="P6703" s="298"/>
      <c r="Q6703" s="299">
        <v>184.45</v>
      </c>
      <c r="R6703" s="299"/>
      <c r="S6703" s="300">
        <v>27.11</v>
      </c>
      <c r="T6703" s="301"/>
      <c r="U6703" s="246"/>
    </row>
    <row r="6704" spans="1:21" x14ac:dyDescent="0.25">
      <c r="A6704" s="294" t="s">
        <v>13890</v>
      </c>
      <c r="B6704" t="s">
        <v>551</v>
      </c>
      <c r="C6704" t="s">
        <v>552</v>
      </c>
      <c r="D6704" t="s">
        <v>553</v>
      </c>
      <c r="E6704" t="s">
        <v>13891</v>
      </c>
      <c r="F6704" t="s">
        <v>124</v>
      </c>
      <c r="G6704" t="s">
        <v>97</v>
      </c>
      <c r="H6704" t="s">
        <v>833</v>
      </c>
      <c r="I6704" s="200">
        <v>121</v>
      </c>
      <c r="J6704" s="200"/>
      <c r="K6704" s="237">
        <v>13.25</v>
      </c>
      <c r="L6704" s="237"/>
      <c r="M6704" s="288">
        <v>9.14</v>
      </c>
      <c r="N6704" s="288"/>
      <c r="O6704" s="311">
        <v>132</v>
      </c>
      <c r="P6704" s="298"/>
      <c r="Q6704" s="299">
        <v>13.25</v>
      </c>
      <c r="R6704" s="299"/>
      <c r="S6704" s="300">
        <v>9.9499999999999993</v>
      </c>
      <c r="T6704" s="301"/>
      <c r="U6704" s="246"/>
    </row>
    <row r="6705" spans="1:21" x14ac:dyDescent="0.25">
      <c r="A6705" s="294" t="s">
        <v>13892</v>
      </c>
      <c r="B6705" t="s">
        <v>551</v>
      </c>
      <c r="C6705" t="s">
        <v>552</v>
      </c>
      <c r="D6705" t="s">
        <v>553</v>
      </c>
      <c r="E6705" t="s">
        <v>13893</v>
      </c>
      <c r="F6705" t="s">
        <v>124</v>
      </c>
      <c r="G6705" t="s">
        <v>97</v>
      </c>
      <c r="H6705" t="s">
        <v>896</v>
      </c>
      <c r="I6705" s="200">
        <v>0</v>
      </c>
      <c r="J6705" s="200"/>
      <c r="K6705" s="237">
        <v>29.83</v>
      </c>
      <c r="L6705" s="237"/>
      <c r="M6705" s="288">
        <v>0</v>
      </c>
      <c r="N6705" s="288"/>
      <c r="O6705" s="311">
        <v>0</v>
      </c>
      <c r="P6705" s="298"/>
      <c r="Q6705" s="299">
        <v>30.25</v>
      </c>
      <c r="R6705" s="299"/>
      <c r="S6705" s="300">
        <v>0</v>
      </c>
      <c r="T6705" s="301"/>
      <c r="U6705" s="246"/>
    </row>
    <row r="6706" spans="1:21" x14ac:dyDescent="0.25">
      <c r="A6706" s="294" t="s">
        <v>13894</v>
      </c>
      <c r="B6706" t="s">
        <v>551</v>
      </c>
      <c r="C6706" t="s">
        <v>552</v>
      </c>
      <c r="D6706" t="s">
        <v>553</v>
      </c>
      <c r="E6706" t="s">
        <v>13895</v>
      </c>
      <c r="F6706" t="s">
        <v>124</v>
      </c>
      <c r="G6706" t="s">
        <v>97</v>
      </c>
      <c r="H6706" t="s">
        <v>833</v>
      </c>
      <c r="I6706" s="200">
        <v>54444</v>
      </c>
      <c r="J6706" s="200"/>
      <c r="K6706" s="237">
        <v>1056.45</v>
      </c>
      <c r="L6706" s="237"/>
      <c r="M6706" s="288">
        <v>51.53</v>
      </c>
      <c r="N6706" s="288"/>
      <c r="O6706" s="311">
        <v>58731</v>
      </c>
      <c r="P6706" s="298"/>
      <c r="Q6706" s="299">
        <v>1058.73</v>
      </c>
      <c r="R6706" s="299"/>
      <c r="S6706" s="300">
        <v>55.47</v>
      </c>
      <c r="T6706" s="301"/>
      <c r="U6706" s="246"/>
    </row>
    <row r="6707" spans="1:21" x14ac:dyDescent="0.25">
      <c r="A6707" s="294" t="s">
        <v>13896</v>
      </c>
      <c r="B6707" t="s">
        <v>551</v>
      </c>
      <c r="C6707" t="s">
        <v>552</v>
      </c>
      <c r="D6707" t="s">
        <v>553</v>
      </c>
      <c r="E6707" t="s">
        <v>13897</v>
      </c>
      <c r="F6707" t="s">
        <v>124</v>
      </c>
      <c r="G6707" t="s">
        <v>97</v>
      </c>
      <c r="H6707" t="s">
        <v>833</v>
      </c>
      <c r="I6707" s="200">
        <v>698</v>
      </c>
      <c r="J6707" s="200"/>
      <c r="K6707" s="237">
        <v>52.49</v>
      </c>
      <c r="L6707" s="237"/>
      <c r="M6707" s="288">
        <v>13.3</v>
      </c>
      <c r="N6707" s="288"/>
      <c r="O6707" s="311">
        <v>689</v>
      </c>
      <c r="P6707" s="298"/>
      <c r="Q6707" s="299">
        <v>52.25</v>
      </c>
      <c r="R6707" s="299"/>
      <c r="S6707" s="300">
        <v>13.19</v>
      </c>
      <c r="T6707" s="301"/>
      <c r="U6707" s="246"/>
    </row>
    <row r="6708" spans="1:21" x14ac:dyDescent="0.25">
      <c r="A6708" s="294" t="s">
        <v>13898</v>
      </c>
      <c r="B6708" t="s">
        <v>551</v>
      </c>
      <c r="C6708" t="s">
        <v>552</v>
      </c>
      <c r="D6708" t="s">
        <v>553</v>
      </c>
      <c r="E6708" t="s">
        <v>13899</v>
      </c>
      <c r="F6708" t="s">
        <v>124</v>
      </c>
      <c r="G6708" t="s">
        <v>97</v>
      </c>
      <c r="H6708" t="s">
        <v>833</v>
      </c>
      <c r="I6708" s="200">
        <v>2266</v>
      </c>
      <c r="J6708" s="200"/>
      <c r="K6708" s="237">
        <v>116.52</v>
      </c>
      <c r="L6708" s="237"/>
      <c r="M6708" s="288">
        <v>19.45</v>
      </c>
      <c r="N6708" s="288"/>
      <c r="O6708" s="311">
        <v>2331</v>
      </c>
      <c r="P6708" s="298"/>
      <c r="Q6708" s="299">
        <v>120.47</v>
      </c>
      <c r="R6708" s="299"/>
      <c r="S6708" s="300">
        <v>19.350000000000001</v>
      </c>
      <c r="T6708" s="301"/>
      <c r="U6708" s="246"/>
    </row>
    <row r="6709" spans="1:21" x14ac:dyDescent="0.25">
      <c r="A6709" s="294" t="s">
        <v>13900</v>
      </c>
      <c r="B6709" t="s">
        <v>551</v>
      </c>
      <c r="C6709" t="s">
        <v>552</v>
      </c>
      <c r="D6709" t="s">
        <v>553</v>
      </c>
      <c r="E6709" t="s">
        <v>13901</v>
      </c>
      <c r="F6709" t="s">
        <v>124</v>
      </c>
      <c r="G6709" t="s">
        <v>97</v>
      </c>
      <c r="H6709" t="s">
        <v>833</v>
      </c>
      <c r="I6709" s="200">
        <v>1300</v>
      </c>
      <c r="J6709" s="200"/>
      <c r="K6709" s="237">
        <v>74.069999999999993</v>
      </c>
      <c r="L6709" s="237"/>
      <c r="M6709" s="288">
        <v>17.55</v>
      </c>
      <c r="N6709" s="288"/>
      <c r="O6709" s="311">
        <v>1500</v>
      </c>
      <c r="P6709" s="298"/>
      <c r="Q6709" s="299">
        <v>75.12</v>
      </c>
      <c r="R6709" s="299"/>
      <c r="S6709" s="300">
        <v>19.97</v>
      </c>
      <c r="T6709" s="301"/>
      <c r="U6709" s="246"/>
    </row>
    <row r="6710" spans="1:21" x14ac:dyDescent="0.25">
      <c r="A6710" s="294" t="s">
        <v>13902</v>
      </c>
      <c r="B6710" t="s">
        <v>551</v>
      </c>
      <c r="C6710" t="s">
        <v>552</v>
      </c>
      <c r="D6710" t="s">
        <v>553</v>
      </c>
      <c r="E6710" t="s">
        <v>13903</v>
      </c>
      <c r="F6710" t="s">
        <v>124</v>
      </c>
      <c r="G6710" t="s">
        <v>97</v>
      </c>
      <c r="H6710" t="s">
        <v>833</v>
      </c>
      <c r="I6710" s="200">
        <v>607</v>
      </c>
      <c r="J6710" s="200"/>
      <c r="K6710" s="237">
        <v>69.489999999999995</v>
      </c>
      <c r="L6710" s="237"/>
      <c r="M6710" s="288">
        <v>8.73</v>
      </c>
      <c r="N6710" s="288"/>
      <c r="O6710" s="311">
        <v>612</v>
      </c>
      <c r="P6710" s="298"/>
      <c r="Q6710" s="299">
        <v>78.31</v>
      </c>
      <c r="R6710" s="299"/>
      <c r="S6710" s="300">
        <v>7.81</v>
      </c>
      <c r="T6710" s="301"/>
      <c r="U6710" s="246"/>
    </row>
    <row r="6711" spans="1:21" x14ac:dyDescent="0.25">
      <c r="A6711" s="294" t="s">
        <v>13904</v>
      </c>
      <c r="B6711" t="s">
        <v>551</v>
      </c>
      <c r="C6711" t="s">
        <v>552</v>
      </c>
      <c r="D6711" t="s">
        <v>553</v>
      </c>
      <c r="E6711" t="s">
        <v>13905</v>
      </c>
      <c r="F6711" t="s">
        <v>124</v>
      </c>
      <c r="G6711" t="s">
        <v>97</v>
      </c>
      <c r="H6711" t="s">
        <v>833</v>
      </c>
      <c r="I6711" s="200">
        <v>2500</v>
      </c>
      <c r="J6711" s="200"/>
      <c r="K6711" s="237">
        <v>212.61</v>
      </c>
      <c r="L6711" s="237"/>
      <c r="M6711" s="288">
        <v>11.76</v>
      </c>
      <c r="N6711" s="288"/>
      <c r="O6711" s="311">
        <v>2500</v>
      </c>
      <c r="P6711" s="298"/>
      <c r="Q6711" s="299">
        <v>211.01</v>
      </c>
      <c r="R6711" s="299"/>
      <c r="S6711" s="300">
        <v>11.85</v>
      </c>
      <c r="T6711" s="301"/>
      <c r="U6711" s="246"/>
    </row>
    <row r="6712" spans="1:21" x14ac:dyDescent="0.25">
      <c r="A6712" s="294" t="s">
        <v>13906</v>
      </c>
      <c r="B6712" t="s">
        <v>551</v>
      </c>
      <c r="C6712" t="s">
        <v>552</v>
      </c>
      <c r="D6712" t="s">
        <v>553</v>
      </c>
      <c r="E6712" t="s">
        <v>3833</v>
      </c>
      <c r="F6712" t="s">
        <v>124</v>
      </c>
      <c r="G6712" t="s">
        <v>97</v>
      </c>
      <c r="H6712" t="s">
        <v>896</v>
      </c>
      <c r="I6712" s="200">
        <v>0</v>
      </c>
      <c r="J6712" s="200"/>
      <c r="K6712" s="237">
        <v>29.44</v>
      </c>
      <c r="L6712" s="237"/>
      <c r="M6712" s="288">
        <v>0</v>
      </c>
      <c r="N6712" s="288"/>
      <c r="O6712" s="311">
        <v>0</v>
      </c>
      <c r="P6712" s="298"/>
      <c r="Q6712" s="299">
        <v>27.45</v>
      </c>
      <c r="R6712" s="299"/>
      <c r="S6712" s="300">
        <v>0</v>
      </c>
      <c r="T6712" s="301"/>
      <c r="U6712" s="246"/>
    </row>
    <row r="6713" spans="1:21" x14ac:dyDescent="0.25">
      <c r="A6713" s="294" t="s">
        <v>13907</v>
      </c>
      <c r="B6713" t="s">
        <v>551</v>
      </c>
      <c r="C6713" t="s">
        <v>552</v>
      </c>
      <c r="D6713" t="s">
        <v>553</v>
      </c>
      <c r="E6713" t="s">
        <v>13908</v>
      </c>
      <c r="F6713" t="s">
        <v>124</v>
      </c>
      <c r="G6713" t="s">
        <v>97</v>
      </c>
      <c r="H6713" t="s">
        <v>833</v>
      </c>
      <c r="I6713" s="200">
        <v>9870</v>
      </c>
      <c r="J6713" s="200"/>
      <c r="K6713" s="237">
        <v>311.8</v>
      </c>
      <c r="L6713" s="237"/>
      <c r="M6713" s="288">
        <v>31.65</v>
      </c>
      <c r="N6713" s="288"/>
      <c r="O6713" s="311">
        <v>10364</v>
      </c>
      <c r="P6713" s="298"/>
      <c r="Q6713" s="299">
        <v>312.3</v>
      </c>
      <c r="R6713" s="299"/>
      <c r="S6713" s="300">
        <v>33.18</v>
      </c>
      <c r="T6713" s="301"/>
      <c r="U6713" s="246"/>
    </row>
    <row r="6714" spans="1:21" x14ac:dyDescent="0.25">
      <c r="A6714" s="294" t="s">
        <v>13909</v>
      </c>
      <c r="B6714" t="s">
        <v>551</v>
      </c>
      <c r="C6714" t="s">
        <v>552</v>
      </c>
      <c r="D6714" t="s">
        <v>553</v>
      </c>
      <c r="E6714" t="s">
        <v>13910</v>
      </c>
      <c r="F6714" t="s">
        <v>124</v>
      </c>
      <c r="G6714" t="s">
        <v>97</v>
      </c>
      <c r="H6714" t="s">
        <v>833</v>
      </c>
      <c r="I6714" s="200">
        <v>12000</v>
      </c>
      <c r="J6714" s="200"/>
      <c r="K6714" s="237">
        <v>363.84</v>
      </c>
      <c r="L6714" s="237"/>
      <c r="M6714" s="288">
        <v>32.979999999999997</v>
      </c>
      <c r="N6714" s="288"/>
      <c r="O6714" s="311">
        <v>12000</v>
      </c>
      <c r="P6714" s="298"/>
      <c r="Q6714" s="299">
        <v>360.42</v>
      </c>
      <c r="R6714" s="299"/>
      <c r="S6714" s="300">
        <v>33.29</v>
      </c>
      <c r="T6714" s="301"/>
      <c r="U6714" s="246"/>
    </row>
    <row r="6715" spans="1:21" x14ac:dyDescent="0.25">
      <c r="A6715" s="294" t="s">
        <v>13911</v>
      </c>
      <c r="B6715" t="s">
        <v>551</v>
      </c>
      <c r="C6715" t="s">
        <v>552</v>
      </c>
      <c r="D6715" t="s">
        <v>553</v>
      </c>
      <c r="E6715" t="s">
        <v>13912</v>
      </c>
      <c r="F6715" t="s">
        <v>124</v>
      </c>
      <c r="G6715" t="s">
        <v>97</v>
      </c>
      <c r="H6715" t="s">
        <v>833</v>
      </c>
      <c r="I6715" s="200">
        <v>13000</v>
      </c>
      <c r="J6715" s="200"/>
      <c r="K6715" s="237">
        <v>324.51</v>
      </c>
      <c r="L6715" s="237"/>
      <c r="M6715" s="288">
        <v>40.06</v>
      </c>
      <c r="N6715" s="288"/>
      <c r="O6715" s="311">
        <v>15000</v>
      </c>
      <c r="P6715" s="298"/>
      <c r="Q6715" s="299">
        <v>330.09</v>
      </c>
      <c r="R6715" s="299"/>
      <c r="S6715" s="300">
        <v>45.44</v>
      </c>
      <c r="T6715" s="301"/>
      <c r="U6715" s="246"/>
    </row>
    <row r="6716" spans="1:21" x14ac:dyDescent="0.25">
      <c r="A6716" s="294" t="s">
        <v>13913</v>
      </c>
      <c r="B6716" t="s">
        <v>551</v>
      </c>
      <c r="C6716" t="s">
        <v>552</v>
      </c>
      <c r="D6716" t="s">
        <v>553</v>
      </c>
      <c r="E6716" t="s">
        <v>2939</v>
      </c>
      <c r="F6716" t="s">
        <v>124</v>
      </c>
      <c r="G6716" t="s">
        <v>97</v>
      </c>
      <c r="H6716" t="s">
        <v>896</v>
      </c>
      <c r="I6716" s="200">
        <v>0</v>
      </c>
      <c r="J6716" s="200"/>
      <c r="K6716" s="237">
        <v>87.12</v>
      </c>
      <c r="L6716" s="237"/>
      <c r="M6716" s="288">
        <v>0</v>
      </c>
      <c r="N6716" s="288"/>
      <c r="O6716" s="311">
        <v>0</v>
      </c>
      <c r="P6716" s="298"/>
      <c r="Q6716" s="299">
        <v>85.13</v>
      </c>
      <c r="R6716" s="299"/>
      <c r="S6716" s="300">
        <v>0</v>
      </c>
      <c r="T6716" s="301"/>
      <c r="U6716" s="246"/>
    </row>
    <row r="6717" spans="1:21" x14ac:dyDescent="0.25">
      <c r="A6717" s="294" t="s">
        <v>13914</v>
      </c>
      <c r="B6717" t="s">
        <v>551</v>
      </c>
      <c r="C6717" t="s">
        <v>552</v>
      </c>
      <c r="D6717" t="s">
        <v>553</v>
      </c>
      <c r="E6717" t="s">
        <v>13915</v>
      </c>
      <c r="F6717" t="s">
        <v>124</v>
      </c>
      <c r="G6717" t="s">
        <v>97</v>
      </c>
      <c r="H6717" t="s">
        <v>833</v>
      </c>
      <c r="I6717" s="200">
        <v>1900</v>
      </c>
      <c r="J6717" s="200"/>
      <c r="K6717" s="237">
        <v>180.45</v>
      </c>
      <c r="L6717" s="237"/>
      <c r="M6717" s="288">
        <v>10.53</v>
      </c>
      <c r="N6717" s="288"/>
      <c r="O6717" s="311">
        <v>2000</v>
      </c>
      <c r="P6717" s="298"/>
      <c r="Q6717" s="299">
        <v>186.46</v>
      </c>
      <c r="R6717" s="299"/>
      <c r="S6717" s="300">
        <v>10.73</v>
      </c>
      <c r="T6717" s="301"/>
      <c r="U6717" s="246"/>
    </row>
    <row r="6718" spans="1:21" x14ac:dyDescent="0.25">
      <c r="A6718" s="294" t="s">
        <v>13916</v>
      </c>
      <c r="B6718" t="s">
        <v>551</v>
      </c>
      <c r="C6718" t="s">
        <v>552</v>
      </c>
      <c r="D6718" t="s">
        <v>553</v>
      </c>
      <c r="E6718" t="s">
        <v>478</v>
      </c>
      <c r="F6718" t="s">
        <v>124</v>
      </c>
      <c r="G6718" t="s">
        <v>97</v>
      </c>
      <c r="H6718" t="s">
        <v>833</v>
      </c>
      <c r="I6718" s="200">
        <v>43</v>
      </c>
      <c r="J6718" s="200"/>
      <c r="K6718" s="237">
        <v>4.9400000000000004</v>
      </c>
      <c r="L6718" s="237"/>
      <c r="M6718" s="288">
        <v>8.73</v>
      </c>
      <c r="N6718" s="288"/>
      <c r="O6718" s="311">
        <v>38</v>
      </c>
      <c r="P6718" s="298"/>
      <c r="Q6718" s="299">
        <v>4.91</v>
      </c>
      <c r="R6718" s="299"/>
      <c r="S6718" s="300">
        <v>7.81</v>
      </c>
      <c r="T6718" s="301"/>
      <c r="U6718" s="246"/>
    </row>
    <row r="6719" spans="1:21" x14ac:dyDescent="0.25">
      <c r="A6719" s="294" t="s">
        <v>13917</v>
      </c>
      <c r="B6719" t="s">
        <v>551</v>
      </c>
      <c r="C6719" t="s">
        <v>552</v>
      </c>
      <c r="D6719" t="s">
        <v>553</v>
      </c>
      <c r="E6719" t="s">
        <v>3847</v>
      </c>
      <c r="F6719" t="s">
        <v>124</v>
      </c>
      <c r="G6719" t="s">
        <v>97</v>
      </c>
      <c r="H6719" t="s">
        <v>833</v>
      </c>
      <c r="I6719" s="200">
        <v>1046</v>
      </c>
      <c r="J6719" s="200"/>
      <c r="K6719" s="237">
        <v>53.57</v>
      </c>
      <c r="L6719" s="237"/>
      <c r="M6719" s="288">
        <v>19.52</v>
      </c>
      <c r="N6719" s="288"/>
      <c r="O6719" s="311">
        <v>1064</v>
      </c>
      <c r="P6719" s="298"/>
      <c r="Q6719" s="299">
        <v>52.59</v>
      </c>
      <c r="R6719" s="299"/>
      <c r="S6719" s="300">
        <v>20.22</v>
      </c>
      <c r="T6719" s="301"/>
      <c r="U6719" s="246"/>
    </row>
    <row r="6720" spans="1:21" x14ac:dyDescent="0.25">
      <c r="A6720" s="294" t="s">
        <v>13918</v>
      </c>
      <c r="B6720" t="s">
        <v>551</v>
      </c>
      <c r="C6720" t="s">
        <v>552</v>
      </c>
      <c r="D6720" t="s">
        <v>553</v>
      </c>
      <c r="E6720" t="s">
        <v>13919</v>
      </c>
      <c r="F6720" t="s">
        <v>124</v>
      </c>
      <c r="G6720" t="s">
        <v>97</v>
      </c>
      <c r="H6720" t="s">
        <v>833</v>
      </c>
      <c r="I6720" s="200">
        <v>1850</v>
      </c>
      <c r="J6720" s="200"/>
      <c r="K6720" s="237">
        <v>156.66</v>
      </c>
      <c r="L6720" s="237"/>
      <c r="M6720" s="288">
        <v>11.81</v>
      </c>
      <c r="N6720" s="288"/>
      <c r="O6720" s="311">
        <v>2500</v>
      </c>
      <c r="P6720" s="298"/>
      <c r="Q6720" s="299">
        <v>158.86000000000001</v>
      </c>
      <c r="R6720" s="299"/>
      <c r="S6720" s="300">
        <v>15.74</v>
      </c>
      <c r="T6720" s="301"/>
      <c r="U6720" s="246"/>
    </row>
    <row r="6721" spans="1:21" x14ac:dyDescent="0.25">
      <c r="A6721" s="294" t="s">
        <v>13920</v>
      </c>
      <c r="B6721" t="s">
        <v>551</v>
      </c>
      <c r="C6721" t="s">
        <v>552</v>
      </c>
      <c r="D6721" t="s">
        <v>553</v>
      </c>
      <c r="E6721" t="s">
        <v>13921</v>
      </c>
      <c r="F6721" t="s">
        <v>124</v>
      </c>
      <c r="G6721" t="s">
        <v>97</v>
      </c>
      <c r="H6721" t="s">
        <v>833</v>
      </c>
      <c r="I6721" s="200">
        <v>3065</v>
      </c>
      <c r="J6721" s="200"/>
      <c r="K6721" s="237">
        <v>165.96</v>
      </c>
      <c r="L6721" s="237"/>
      <c r="M6721" s="288">
        <v>18.47</v>
      </c>
      <c r="N6721" s="288"/>
      <c r="O6721" s="311">
        <v>2923</v>
      </c>
      <c r="P6721" s="298"/>
      <c r="Q6721" s="299">
        <v>161.03</v>
      </c>
      <c r="R6721" s="299"/>
      <c r="S6721" s="300">
        <v>18.149999999999999</v>
      </c>
      <c r="T6721" s="301"/>
      <c r="U6721" s="246"/>
    </row>
    <row r="6722" spans="1:21" x14ac:dyDescent="0.25">
      <c r="A6722" s="294" t="s">
        <v>13922</v>
      </c>
      <c r="B6722" t="s">
        <v>551</v>
      </c>
      <c r="C6722" t="s">
        <v>552</v>
      </c>
      <c r="D6722" t="s">
        <v>553</v>
      </c>
      <c r="E6722" t="s">
        <v>13923</v>
      </c>
      <c r="F6722" t="s">
        <v>124</v>
      </c>
      <c r="G6722" t="s">
        <v>97</v>
      </c>
      <c r="H6722" t="s">
        <v>896</v>
      </c>
      <c r="I6722" s="200">
        <v>0</v>
      </c>
      <c r="J6722" s="200"/>
      <c r="K6722" s="237">
        <v>27.27</v>
      </c>
      <c r="L6722" s="237"/>
      <c r="M6722" s="288">
        <v>0</v>
      </c>
      <c r="N6722" s="288"/>
      <c r="O6722" s="311">
        <v>0</v>
      </c>
      <c r="P6722" s="298"/>
      <c r="Q6722" s="299">
        <v>26.13</v>
      </c>
      <c r="R6722" s="299"/>
      <c r="S6722" s="300">
        <v>0</v>
      </c>
      <c r="T6722" s="301"/>
      <c r="U6722" s="246"/>
    </row>
    <row r="6723" spans="1:21" x14ac:dyDescent="0.25">
      <c r="A6723" s="294" t="s">
        <v>13924</v>
      </c>
      <c r="B6723" t="s">
        <v>551</v>
      </c>
      <c r="C6723" t="s">
        <v>552</v>
      </c>
      <c r="D6723" t="s">
        <v>553</v>
      </c>
      <c r="E6723" t="s">
        <v>13925</v>
      </c>
      <c r="F6723" t="s">
        <v>124</v>
      </c>
      <c r="G6723" t="s">
        <v>97</v>
      </c>
      <c r="H6723" t="s">
        <v>833</v>
      </c>
      <c r="I6723" s="200">
        <v>3465</v>
      </c>
      <c r="J6723" s="200"/>
      <c r="K6723" s="237">
        <v>214.97</v>
      </c>
      <c r="L6723" s="237"/>
      <c r="M6723" s="288">
        <v>16.12</v>
      </c>
      <c r="N6723" s="288"/>
      <c r="O6723" s="311">
        <v>3638</v>
      </c>
      <c r="P6723" s="298"/>
      <c r="Q6723" s="299">
        <v>214.53</v>
      </c>
      <c r="R6723" s="299"/>
      <c r="S6723" s="300">
        <v>16.96</v>
      </c>
      <c r="T6723" s="301"/>
      <c r="U6723" s="246"/>
    </row>
    <row r="6724" spans="1:21" x14ac:dyDescent="0.25">
      <c r="A6724" s="294" t="s">
        <v>13926</v>
      </c>
      <c r="B6724" t="s">
        <v>551</v>
      </c>
      <c r="C6724" t="s">
        <v>552</v>
      </c>
      <c r="D6724" t="s">
        <v>553</v>
      </c>
      <c r="E6724" t="s">
        <v>13927</v>
      </c>
      <c r="F6724" t="s">
        <v>124</v>
      </c>
      <c r="G6724" t="s">
        <v>97</v>
      </c>
      <c r="H6724" t="s">
        <v>833</v>
      </c>
      <c r="I6724" s="200">
        <v>3876</v>
      </c>
      <c r="J6724" s="200"/>
      <c r="K6724" s="237">
        <v>98.22</v>
      </c>
      <c r="L6724" s="237"/>
      <c r="M6724" s="288">
        <v>39.46</v>
      </c>
      <c r="N6724" s="288"/>
      <c r="O6724" s="311">
        <v>3876</v>
      </c>
      <c r="P6724" s="298"/>
      <c r="Q6724" s="299">
        <v>100.44</v>
      </c>
      <c r="R6724" s="299"/>
      <c r="S6724" s="300">
        <v>38.590000000000003</v>
      </c>
      <c r="T6724" s="301"/>
      <c r="U6724" s="246"/>
    </row>
    <row r="6725" spans="1:21" x14ac:dyDescent="0.25">
      <c r="A6725" s="294" t="s">
        <v>13928</v>
      </c>
      <c r="B6725" t="s">
        <v>551</v>
      </c>
      <c r="C6725" t="s">
        <v>552</v>
      </c>
      <c r="D6725" t="s">
        <v>553</v>
      </c>
      <c r="E6725" t="s">
        <v>13929</v>
      </c>
      <c r="F6725" t="s">
        <v>124</v>
      </c>
      <c r="G6725" t="s">
        <v>97</v>
      </c>
      <c r="H6725" t="s">
        <v>833</v>
      </c>
      <c r="I6725" s="200">
        <v>3806</v>
      </c>
      <c r="J6725" s="200"/>
      <c r="K6725" s="237">
        <v>95.76</v>
      </c>
      <c r="L6725" s="237"/>
      <c r="M6725" s="288">
        <v>39.75</v>
      </c>
      <c r="N6725" s="288"/>
      <c r="O6725" s="311">
        <v>3806</v>
      </c>
      <c r="P6725" s="298"/>
      <c r="Q6725" s="299">
        <v>101.37</v>
      </c>
      <c r="R6725" s="299"/>
      <c r="S6725" s="300">
        <v>37.549999999999997</v>
      </c>
      <c r="T6725" s="301"/>
      <c r="U6725" s="246"/>
    </row>
    <row r="6726" spans="1:21" x14ac:dyDescent="0.25">
      <c r="A6726" s="294" t="s">
        <v>13930</v>
      </c>
      <c r="B6726" t="s">
        <v>551</v>
      </c>
      <c r="C6726" t="s">
        <v>552</v>
      </c>
      <c r="D6726" t="s">
        <v>553</v>
      </c>
      <c r="E6726" t="s">
        <v>13931</v>
      </c>
      <c r="F6726" t="s">
        <v>124</v>
      </c>
      <c r="G6726" t="s">
        <v>97</v>
      </c>
      <c r="H6726" t="s">
        <v>833</v>
      </c>
      <c r="I6726" s="200">
        <v>5200</v>
      </c>
      <c r="J6726" s="200"/>
      <c r="K6726" s="237">
        <v>109.72</v>
      </c>
      <c r="L6726" s="237"/>
      <c r="M6726" s="288">
        <v>47.39</v>
      </c>
      <c r="N6726" s="288"/>
      <c r="O6726" s="311">
        <v>5200</v>
      </c>
      <c r="P6726" s="298"/>
      <c r="Q6726" s="299">
        <v>106.8</v>
      </c>
      <c r="R6726" s="299"/>
      <c r="S6726" s="300">
        <v>48.69</v>
      </c>
      <c r="T6726" s="301"/>
      <c r="U6726" s="246"/>
    </row>
    <row r="6727" spans="1:21" x14ac:dyDescent="0.25">
      <c r="A6727" s="294" t="s">
        <v>13932</v>
      </c>
      <c r="B6727" t="s">
        <v>551</v>
      </c>
      <c r="C6727" t="s">
        <v>552</v>
      </c>
      <c r="D6727" t="s">
        <v>553</v>
      </c>
      <c r="E6727" t="s">
        <v>13933</v>
      </c>
      <c r="F6727" t="s">
        <v>124</v>
      </c>
      <c r="G6727" t="s">
        <v>97</v>
      </c>
      <c r="H6727" t="s">
        <v>833</v>
      </c>
      <c r="I6727" s="200">
        <v>5665</v>
      </c>
      <c r="J6727" s="200"/>
      <c r="K6727" s="237">
        <v>185.63</v>
      </c>
      <c r="L6727" s="237"/>
      <c r="M6727" s="288">
        <v>30.52</v>
      </c>
      <c r="N6727" s="288"/>
      <c r="O6727" s="311">
        <v>5665</v>
      </c>
      <c r="P6727" s="298"/>
      <c r="Q6727" s="299">
        <v>183.54</v>
      </c>
      <c r="R6727" s="299"/>
      <c r="S6727" s="300">
        <v>30.87</v>
      </c>
      <c r="T6727" s="301"/>
      <c r="U6727" s="246"/>
    </row>
    <row r="6728" spans="1:21" x14ac:dyDescent="0.25">
      <c r="A6728" s="294" t="s">
        <v>13934</v>
      </c>
      <c r="B6728" t="s">
        <v>551</v>
      </c>
      <c r="C6728" t="s">
        <v>552</v>
      </c>
      <c r="D6728" t="s">
        <v>553</v>
      </c>
      <c r="E6728" t="s">
        <v>13935</v>
      </c>
      <c r="F6728" t="s">
        <v>124</v>
      </c>
      <c r="G6728" t="s">
        <v>97</v>
      </c>
      <c r="H6728" t="s">
        <v>896</v>
      </c>
      <c r="I6728" s="200">
        <v>0</v>
      </c>
      <c r="J6728" s="200"/>
      <c r="K6728" s="237">
        <v>377.97</v>
      </c>
      <c r="L6728" s="237"/>
      <c r="M6728" s="288">
        <v>0</v>
      </c>
      <c r="N6728" s="288"/>
      <c r="O6728" s="311">
        <v>0</v>
      </c>
      <c r="P6728" s="298"/>
      <c r="Q6728" s="299">
        <v>369.97</v>
      </c>
      <c r="R6728" s="299"/>
      <c r="S6728" s="300">
        <v>0</v>
      </c>
      <c r="T6728" s="301"/>
      <c r="U6728" s="246"/>
    </row>
    <row r="6729" spans="1:21" x14ac:dyDescent="0.25">
      <c r="A6729" s="294" t="s">
        <v>13936</v>
      </c>
      <c r="B6729" t="s">
        <v>551</v>
      </c>
      <c r="C6729" t="s">
        <v>552</v>
      </c>
      <c r="D6729" t="s">
        <v>553</v>
      </c>
      <c r="E6729" t="s">
        <v>13937</v>
      </c>
      <c r="F6729" t="s">
        <v>124</v>
      </c>
      <c r="G6729" t="s">
        <v>97</v>
      </c>
      <c r="H6729" t="s">
        <v>833</v>
      </c>
      <c r="I6729" s="200">
        <v>150528</v>
      </c>
      <c r="J6729" s="200"/>
      <c r="K6729" s="237">
        <v>3126.97</v>
      </c>
      <c r="L6729" s="237"/>
      <c r="M6729" s="288">
        <v>48.14</v>
      </c>
      <c r="N6729" s="288"/>
      <c r="O6729" s="311">
        <v>159495</v>
      </c>
      <c r="P6729" s="298"/>
      <c r="Q6729" s="299">
        <v>3159.78</v>
      </c>
      <c r="R6729" s="299"/>
      <c r="S6729" s="300">
        <v>50.48</v>
      </c>
      <c r="T6729" s="301"/>
      <c r="U6729" s="246"/>
    </row>
    <row r="6730" spans="1:21" x14ac:dyDescent="0.25">
      <c r="A6730" s="294" t="s">
        <v>13938</v>
      </c>
      <c r="B6730" t="s">
        <v>551</v>
      </c>
      <c r="C6730" t="s">
        <v>552</v>
      </c>
      <c r="D6730" t="s">
        <v>553</v>
      </c>
      <c r="E6730" t="s">
        <v>13939</v>
      </c>
      <c r="F6730" t="s">
        <v>124</v>
      </c>
      <c r="G6730" t="s">
        <v>97</v>
      </c>
      <c r="H6730" t="s">
        <v>833</v>
      </c>
      <c r="I6730" s="200">
        <v>15000</v>
      </c>
      <c r="J6730" s="200"/>
      <c r="K6730" s="237">
        <v>321.67</v>
      </c>
      <c r="L6730" s="237"/>
      <c r="M6730" s="288">
        <v>46.63</v>
      </c>
      <c r="N6730" s="288"/>
      <c r="O6730" s="311">
        <v>15500</v>
      </c>
      <c r="P6730" s="298"/>
      <c r="Q6730" s="299">
        <v>327.87</v>
      </c>
      <c r="R6730" s="299"/>
      <c r="S6730" s="300">
        <v>47.27</v>
      </c>
      <c r="T6730" s="301"/>
      <c r="U6730" s="246"/>
    </row>
    <row r="6731" spans="1:21" x14ac:dyDescent="0.25">
      <c r="A6731" s="294" t="s">
        <v>13940</v>
      </c>
      <c r="B6731" t="s">
        <v>551</v>
      </c>
      <c r="C6731" t="s">
        <v>552</v>
      </c>
      <c r="D6731" t="s">
        <v>553</v>
      </c>
      <c r="E6731" t="s">
        <v>12159</v>
      </c>
      <c r="F6731" t="s">
        <v>124</v>
      </c>
      <c r="G6731" t="s">
        <v>97</v>
      </c>
      <c r="H6731" t="s">
        <v>833</v>
      </c>
      <c r="I6731" s="200">
        <v>27000</v>
      </c>
      <c r="J6731" s="200"/>
      <c r="K6731" s="237">
        <v>925.65</v>
      </c>
      <c r="L6731" s="237"/>
      <c r="M6731" s="288">
        <v>29.17</v>
      </c>
      <c r="N6731" s="288"/>
      <c r="O6731" s="311">
        <v>28000</v>
      </c>
      <c r="P6731" s="298"/>
      <c r="Q6731" s="299">
        <v>925.73</v>
      </c>
      <c r="R6731" s="299"/>
      <c r="S6731" s="300">
        <v>30.25</v>
      </c>
      <c r="T6731" s="301"/>
      <c r="U6731" s="246"/>
    </row>
    <row r="6732" spans="1:21" x14ac:dyDescent="0.25">
      <c r="A6732" s="294" t="s">
        <v>13941</v>
      </c>
      <c r="B6732" t="s">
        <v>551</v>
      </c>
      <c r="C6732" t="s">
        <v>552</v>
      </c>
      <c r="D6732" t="s">
        <v>553</v>
      </c>
      <c r="E6732" t="s">
        <v>13942</v>
      </c>
      <c r="F6732" t="s">
        <v>124</v>
      </c>
      <c r="G6732" t="s">
        <v>97</v>
      </c>
      <c r="H6732" t="s">
        <v>833</v>
      </c>
      <c r="I6732" s="200">
        <v>6800</v>
      </c>
      <c r="J6732" s="200"/>
      <c r="K6732" s="237">
        <v>163.18</v>
      </c>
      <c r="L6732" s="237"/>
      <c r="M6732" s="288">
        <v>41.67</v>
      </c>
      <c r="N6732" s="288"/>
      <c r="O6732" s="311">
        <v>6000</v>
      </c>
      <c r="P6732" s="298"/>
      <c r="Q6732" s="299">
        <v>166.71</v>
      </c>
      <c r="R6732" s="299"/>
      <c r="S6732" s="300">
        <v>35.99</v>
      </c>
      <c r="T6732" s="301"/>
      <c r="U6732" s="246"/>
    </row>
    <row r="6733" spans="1:21" x14ac:dyDescent="0.25">
      <c r="A6733" s="294" t="s">
        <v>13943</v>
      </c>
      <c r="B6733" t="s">
        <v>551</v>
      </c>
      <c r="C6733" t="s">
        <v>552</v>
      </c>
      <c r="D6733" t="s">
        <v>553</v>
      </c>
      <c r="E6733" t="s">
        <v>13944</v>
      </c>
      <c r="F6733" t="s">
        <v>124</v>
      </c>
      <c r="G6733" t="s">
        <v>97</v>
      </c>
      <c r="H6733" t="s">
        <v>833</v>
      </c>
      <c r="I6733" s="200">
        <v>2150</v>
      </c>
      <c r="J6733" s="200"/>
      <c r="K6733" s="237">
        <v>98.19</v>
      </c>
      <c r="L6733" s="237"/>
      <c r="M6733" s="288">
        <v>21.9</v>
      </c>
      <c r="N6733" s="288"/>
      <c r="O6733" s="311">
        <v>2400</v>
      </c>
      <c r="P6733" s="298"/>
      <c r="Q6733" s="299">
        <v>100.58</v>
      </c>
      <c r="R6733" s="299"/>
      <c r="S6733" s="300">
        <v>23.86</v>
      </c>
      <c r="T6733" s="301"/>
      <c r="U6733" s="246"/>
    </row>
    <row r="6734" spans="1:21" x14ac:dyDescent="0.25">
      <c r="A6734" s="294" t="s">
        <v>13945</v>
      </c>
      <c r="B6734" t="s">
        <v>551</v>
      </c>
      <c r="C6734" t="s">
        <v>552</v>
      </c>
      <c r="D6734" t="s">
        <v>553</v>
      </c>
      <c r="E6734" t="s">
        <v>13946</v>
      </c>
      <c r="F6734" t="s">
        <v>124</v>
      </c>
      <c r="G6734" t="s">
        <v>97</v>
      </c>
      <c r="H6734" t="s">
        <v>833</v>
      </c>
      <c r="I6734" s="200">
        <v>2100</v>
      </c>
      <c r="J6734" s="200"/>
      <c r="K6734" s="237">
        <v>100.74</v>
      </c>
      <c r="L6734" s="237"/>
      <c r="M6734" s="288">
        <v>20.85</v>
      </c>
      <c r="N6734" s="288"/>
      <c r="O6734" s="311">
        <v>2200</v>
      </c>
      <c r="P6734" s="298"/>
      <c r="Q6734" s="299">
        <v>101.91</v>
      </c>
      <c r="R6734" s="299"/>
      <c r="S6734" s="300">
        <v>21.59</v>
      </c>
      <c r="T6734" s="301"/>
      <c r="U6734" s="246"/>
    </row>
    <row r="6735" spans="1:21" x14ac:dyDescent="0.25">
      <c r="A6735" s="294" t="s">
        <v>13947</v>
      </c>
      <c r="B6735" t="s">
        <v>551</v>
      </c>
      <c r="C6735" t="s">
        <v>552</v>
      </c>
      <c r="D6735" t="s">
        <v>553</v>
      </c>
      <c r="E6735" t="s">
        <v>4017</v>
      </c>
      <c r="F6735" t="s">
        <v>124</v>
      </c>
      <c r="G6735" t="s">
        <v>97</v>
      </c>
      <c r="H6735" t="s">
        <v>833</v>
      </c>
      <c r="I6735" s="200">
        <v>81</v>
      </c>
      <c r="J6735" s="200"/>
      <c r="K6735" s="237">
        <v>4.6500000000000004</v>
      </c>
      <c r="L6735" s="237"/>
      <c r="M6735" s="288">
        <v>17.489999999999998</v>
      </c>
      <c r="N6735" s="288"/>
      <c r="O6735" s="311">
        <v>82</v>
      </c>
      <c r="P6735" s="298"/>
      <c r="Q6735" s="299">
        <v>4.59</v>
      </c>
      <c r="R6735" s="299"/>
      <c r="S6735" s="300">
        <v>17.940000000000001</v>
      </c>
      <c r="T6735" s="301"/>
      <c r="U6735" s="246"/>
    </row>
    <row r="6736" spans="1:21" x14ac:dyDescent="0.25">
      <c r="A6736" s="294" t="s">
        <v>13948</v>
      </c>
      <c r="B6736" t="s">
        <v>551</v>
      </c>
      <c r="C6736" t="s">
        <v>552</v>
      </c>
      <c r="D6736" t="s">
        <v>553</v>
      </c>
      <c r="E6736" t="s">
        <v>13949</v>
      </c>
      <c r="F6736" t="s">
        <v>124</v>
      </c>
      <c r="G6736" t="s">
        <v>97</v>
      </c>
      <c r="H6736" t="s">
        <v>833</v>
      </c>
      <c r="I6736" s="200">
        <v>900</v>
      </c>
      <c r="J6736" s="200"/>
      <c r="K6736" s="237">
        <v>64.849999999999994</v>
      </c>
      <c r="L6736" s="237"/>
      <c r="M6736" s="288">
        <v>13.88</v>
      </c>
      <c r="N6736" s="288"/>
      <c r="O6736" s="311">
        <v>950</v>
      </c>
      <c r="P6736" s="298"/>
      <c r="Q6736" s="299">
        <v>63.66</v>
      </c>
      <c r="R6736" s="299"/>
      <c r="S6736" s="300">
        <v>14.92</v>
      </c>
      <c r="T6736" s="301"/>
      <c r="U6736" s="246"/>
    </row>
    <row r="6737" spans="1:21" x14ac:dyDescent="0.25">
      <c r="A6737" s="294" t="s">
        <v>13950</v>
      </c>
      <c r="B6737" t="s">
        <v>551</v>
      </c>
      <c r="C6737" t="s">
        <v>552</v>
      </c>
      <c r="D6737" t="s">
        <v>553</v>
      </c>
      <c r="E6737" t="s">
        <v>13951</v>
      </c>
      <c r="F6737" t="s">
        <v>124</v>
      </c>
      <c r="G6737" t="s">
        <v>97</v>
      </c>
      <c r="H6737" t="s">
        <v>833</v>
      </c>
      <c r="I6737" s="200">
        <v>2717</v>
      </c>
      <c r="J6737" s="200"/>
      <c r="K6737" s="237">
        <v>85.47</v>
      </c>
      <c r="L6737" s="237"/>
      <c r="M6737" s="288">
        <v>31.79</v>
      </c>
      <c r="N6737" s="288"/>
      <c r="O6737" s="311">
        <v>2730</v>
      </c>
      <c r="P6737" s="298"/>
      <c r="Q6737" s="299">
        <v>85.87</v>
      </c>
      <c r="R6737" s="299"/>
      <c r="S6737" s="300">
        <v>31.79</v>
      </c>
      <c r="T6737" s="301"/>
      <c r="U6737" s="246"/>
    </row>
    <row r="6738" spans="1:21" x14ac:dyDescent="0.25">
      <c r="A6738" s="294" t="s">
        <v>13952</v>
      </c>
      <c r="B6738" t="s">
        <v>551</v>
      </c>
      <c r="C6738" t="s">
        <v>552</v>
      </c>
      <c r="D6738" t="s">
        <v>553</v>
      </c>
      <c r="E6738" t="s">
        <v>13953</v>
      </c>
      <c r="F6738" t="s">
        <v>124</v>
      </c>
      <c r="G6738" t="s">
        <v>97</v>
      </c>
      <c r="H6738" t="s">
        <v>833</v>
      </c>
      <c r="I6738" s="200">
        <v>1842</v>
      </c>
      <c r="J6738" s="200"/>
      <c r="K6738" s="237">
        <v>94.34</v>
      </c>
      <c r="L6738" s="237"/>
      <c r="M6738" s="288">
        <v>19.52</v>
      </c>
      <c r="N6738" s="288"/>
      <c r="O6738" s="311">
        <v>1922</v>
      </c>
      <c r="P6738" s="298"/>
      <c r="Q6738" s="299">
        <v>95.02</v>
      </c>
      <c r="R6738" s="299"/>
      <c r="S6738" s="300">
        <v>20.22</v>
      </c>
      <c r="T6738" s="301"/>
      <c r="U6738" s="246"/>
    </row>
    <row r="6739" spans="1:21" x14ac:dyDescent="0.25">
      <c r="A6739" s="294" t="s">
        <v>13954</v>
      </c>
      <c r="B6739" t="s">
        <v>551</v>
      </c>
      <c r="C6739" t="s">
        <v>552</v>
      </c>
      <c r="D6739" t="s">
        <v>553</v>
      </c>
      <c r="E6739" t="s">
        <v>13955</v>
      </c>
      <c r="F6739" t="s">
        <v>124</v>
      </c>
      <c r="G6739" t="s">
        <v>97</v>
      </c>
      <c r="H6739" t="s">
        <v>833</v>
      </c>
      <c r="I6739" s="200">
        <v>1174</v>
      </c>
      <c r="J6739" s="200"/>
      <c r="K6739" s="237">
        <v>60.12</v>
      </c>
      <c r="L6739" s="237"/>
      <c r="M6739" s="288">
        <v>19.52</v>
      </c>
      <c r="N6739" s="288"/>
      <c r="O6739" s="311">
        <v>1227</v>
      </c>
      <c r="P6739" s="298"/>
      <c r="Q6739" s="299">
        <v>60.66</v>
      </c>
      <c r="R6739" s="299"/>
      <c r="S6739" s="300">
        <v>20.22</v>
      </c>
      <c r="T6739" s="301"/>
      <c r="U6739" s="246"/>
    </row>
    <row r="6740" spans="1:21" x14ac:dyDescent="0.25">
      <c r="A6740" s="294" t="s">
        <v>13956</v>
      </c>
      <c r="B6740" t="s">
        <v>551</v>
      </c>
      <c r="C6740" t="s">
        <v>552</v>
      </c>
      <c r="D6740" t="s">
        <v>553</v>
      </c>
      <c r="E6740" t="s">
        <v>13957</v>
      </c>
      <c r="F6740" t="s">
        <v>124</v>
      </c>
      <c r="G6740" t="s">
        <v>97</v>
      </c>
      <c r="H6740" t="s">
        <v>833</v>
      </c>
      <c r="I6740" s="200">
        <v>2200</v>
      </c>
      <c r="J6740" s="200"/>
      <c r="K6740" s="237">
        <v>101.75</v>
      </c>
      <c r="L6740" s="237"/>
      <c r="M6740" s="288">
        <v>21.62</v>
      </c>
      <c r="N6740" s="288"/>
      <c r="O6740" s="311">
        <v>2300</v>
      </c>
      <c r="P6740" s="298"/>
      <c r="Q6740" s="299">
        <v>99.92</v>
      </c>
      <c r="R6740" s="299"/>
      <c r="S6740" s="300">
        <v>23.02</v>
      </c>
      <c r="T6740" s="301"/>
      <c r="U6740" s="246"/>
    </row>
    <row r="6741" spans="1:21" x14ac:dyDescent="0.25">
      <c r="A6741" s="294" t="s">
        <v>13958</v>
      </c>
      <c r="B6741" t="s">
        <v>551</v>
      </c>
      <c r="C6741" t="s">
        <v>552</v>
      </c>
      <c r="D6741" t="s">
        <v>553</v>
      </c>
      <c r="E6741" t="s">
        <v>10197</v>
      </c>
      <c r="F6741" t="s">
        <v>124</v>
      </c>
      <c r="G6741" t="s">
        <v>97</v>
      </c>
      <c r="H6741" t="s">
        <v>833</v>
      </c>
      <c r="I6741" s="200">
        <v>5200</v>
      </c>
      <c r="J6741" s="200"/>
      <c r="K6741" s="237">
        <v>134.96</v>
      </c>
      <c r="L6741" s="237"/>
      <c r="M6741" s="288">
        <v>38.53</v>
      </c>
      <c r="N6741" s="288"/>
      <c r="O6741" s="311">
        <v>5200</v>
      </c>
      <c r="P6741" s="298"/>
      <c r="Q6741" s="299">
        <v>138.74</v>
      </c>
      <c r="R6741" s="299"/>
      <c r="S6741" s="300">
        <v>37.479999999999997</v>
      </c>
      <c r="T6741" s="301"/>
      <c r="U6741" s="246"/>
    </row>
    <row r="6742" spans="1:21" x14ac:dyDescent="0.25">
      <c r="A6742" s="294" t="s">
        <v>13959</v>
      </c>
      <c r="B6742" t="s">
        <v>551</v>
      </c>
      <c r="C6742" t="s">
        <v>552</v>
      </c>
      <c r="D6742" t="s">
        <v>553</v>
      </c>
      <c r="E6742" t="s">
        <v>13960</v>
      </c>
      <c r="F6742" t="s">
        <v>124</v>
      </c>
      <c r="G6742" t="s">
        <v>97</v>
      </c>
      <c r="H6742" t="s">
        <v>896</v>
      </c>
      <c r="I6742" s="200">
        <v>0</v>
      </c>
      <c r="J6742" s="200"/>
      <c r="K6742" s="237">
        <v>29.6</v>
      </c>
      <c r="L6742" s="237"/>
      <c r="M6742" s="288">
        <v>0</v>
      </c>
      <c r="N6742" s="288"/>
      <c r="O6742" s="311">
        <v>0</v>
      </c>
      <c r="P6742" s="298"/>
      <c r="Q6742" s="299">
        <v>31.96</v>
      </c>
      <c r="R6742" s="299"/>
      <c r="S6742" s="300">
        <v>0</v>
      </c>
      <c r="T6742" s="301"/>
      <c r="U6742" s="246"/>
    </row>
    <row r="6743" spans="1:21" x14ac:dyDescent="0.25">
      <c r="A6743" s="294" t="s">
        <v>13961</v>
      </c>
      <c r="B6743" t="s">
        <v>551</v>
      </c>
      <c r="C6743" t="s">
        <v>552</v>
      </c>
      <c r="D6743" t="s">
        <v>553</v>
      </c>
      <c r="E6743" t="s">
        <v>13962</v>
      </c>
      <c r="F6743" t="s">
        <v>124</v>
      </c>
      <c r="G6743" t="s">
        <v>97</v>
      </c>
      <c r="H6743" t="s">
        <v>833</v>
      </c>
      <c r="I6743" s="200">
        <v>112</v>
      </c>
      <c r="J6743" s="200"/>
      <c r="K6743" s="237">
        <v>6.38</v>
      </c>
      <c r="L6743" s="237"/>
      <c r="M6743" s="288">
        <v>17.489999999999998</v>
      </c>
      <c r="N6743" s="288"/>
      <c r="O6743" s="311">
        <v>114</v>
      </c>
      <c r="P6743" s="298"/>
      <c r="Q6743" s="299">
        <v>6.36</v>
      </c>
      <c r="R6743" s="299"/>
      <c r="S6743" s="300">
        <v>17.940000000000001</v>
      </c>
      <c r="T6743" s="301"/>
      <c r="U6743" s="246"/>
    </row>
    <row r="6744" spans="1:21" x14ac:dyDescent="0.25">
      <c r="A6744" s="294" t="s">
        <v>13963</v>
      </c>
      <c r="B6744" t="s">
        <v>551</v>
      </c>
      <c r="C6744" t="s">
        <v>552</v>
      </c>
      <c r="D6744" t="s">
        <v>553</v>
      </c>
      <c r="E6744" t="s">
        <v>13964</v>
      </c>
      <c r="F6744" t="s">
        <v>124</v>
      </c>
      <c r="G6744" t="s">
        <v>97</v>
      </c>
      <c r="H6744" t="s">
        <v>833</v>
      </c>
      <c r="I6744" s="200">
        <v>800</v>
      </c>
      <c r="J6744" s="200"/>
      <c r="K6744" s="237">
        <v>72.02</v>
      </c>
      <c r="L6744" s="237"/>
      <c r="M6744" s="288">
        <v>11.11</v>
      </c>
      <c r="N6744" s="288"/>
      <c r="O6744" s="311">
        <v>800</v>
      </c>
      <c r="P6744" s="298"/>
      <c r="Q6744" s="299">
        <v>71.66</v>
      </c>
      <c r="R6744" s="299"/>
      <c r="S6744" s="300">
        <v>11.16</v>
      </c>
      <c r="T6744" s="301"/>
      <c r="U6744" s="246"/>
    </row>
    <row r="6745" spans="1:21" x14ac:dyDescent="0.25">
      <c r="A6745" s="294" t="s">
        <v>13965</v>
      </c>
      <c r="B6745" t="s">
        <v>551</v>
      </c>
      <c r="C6745" t="s">
        <v>552</v>
      </c>
      <c r="D6745" t="s">
        <v>553</v>
      </c>
      <c r="E6745" t="s">
        <v>13966</v>
      </c>
      <c r="F6745" t="s">
        <v>124</v>
      </c>
      <c r="G6745" t="s">
        <v>97</v>
      </c>
      <c r="H6745" t="s">
        <v>833</v>
      </c>
      <c r="I6745" s="200">
        <v>42</v>
      </c>
      <c r="J6745" s="200"/>
      <c r="K6745" s="237">
        <v>4.55</v>
      </c>
      <c r="L6745" s="237"/>
      <c r="M6745" s="288">
        <v>9.14</v>
      </c>
      <c r="N6745" s="288"/>
      <c r="O6745" s="311">
        <v>40</v>
      </c>
      <c r="P6745" s="298"/>
      <c r="Q6745" s="299">
        <v>4.05</v>
      </c>
      <c r="R6745" s="299"/>
      <c r="S6745" s="300">
        <v>9.9499999999999993</v>
      </c>
      <c r="T6745" s="301"/>
      <c r="U6745" s="246"/>
    </row>
    <row r="6746" spans="1:21" x14ac:dyDescent="0.25">
      <c r="A6746" s="294" t="s">
        <v>13967</v>
      </c>
      <c r="B6746" t="s">
        <v>551</v>
      </c>
      <c r="C6746" t="s">
        <v>552</v>
      </c>
      <c r="D6746" t="s">
        <v>553</v>
      </c>
      <c r="E6746" t="s">
        <v>13968</v>
      </c>
      <c r="F6746" t="s">
        <v>124</v>
      </c>
      <c r="G6746" t="s">
        <v>97</v>
      </c>
      <c r="H6746" t="s">
        <v>896</v>
      </c>
      <c r="I6746" s="200">
        <v>0</v>
      </c>
      <c r="J6746" s="200"/>
      <c r="K6746" s="237">
        <v>24.1</v>
      </c>
      <c r="L6746" s="237"/>
      <c r="M6746" s="288">
        <v>0</v>
      </c>
      <c r="N6746" s="288"/>
      <c r="O6746" s="311">
        <v>0</v>
      </c>
      <c r="P6746" s="298"/>
      <c r="Q6746" s="299">
        <v>23.65</v>
      </c>
      <c r="R6746" s="299"/>
      <c r="S6746" s="300">
        <v>0</v>
      </c>
      <c r="T6746" s="301"/>
      <c r="U6746" s="246"/>
    </row>
    <row r="6747" spans="1:21" x14ac:dyDescent="0.25">
      <c r="A6747" s="294" t="s">
        <v>13969</v>
      </c>
      <c r="B6747" t="s">
        <v>551</v>
      </c>
      <c r="C6747" t="s">
        <v>552</v>
      </c>
      <c r="D6747" t="s">
        <v>553</v>
      </c>
      <c r="E6747" t="s">
        <v>13970</v>
      </c>
      <c r="F6747" t="s">
        <v>124</v>
      </c>
      <c r="G6747" t="s">
        <v>97</v>
      </c>
      <c r="H6747" t="s">
        <v>896</v>
      </c>
      <c r="I6747" s="200">
        <v>0</v>
      </c>
      <c r="J6747" s="200"/>
      <c r="K6747" s="237">
        <v>41.02</v>
      </c>
      <c r="L6747" s="237"/>
      <c r="M6747" s="288">
        <v>0</v>
      </c>
      <c r="N6747" s="288"/>
      <c r="O6747" s="311">
        <v>0</v>
      </c>
      <c r="P6747" s="298"/>
      <c r="Q6747" s="299">
        <v>40.72</v>
      </c>
      <c r="R6747" s="299"/>
      <c r="S6747" s="300">
        <v>0</v>
      </c>
      <c r="T6747" s="301"/>
      <c r="U6747" s="246"/>
    </row>
    <row r="6748" spans="1:21" x14ac:dyDescent="0.25">
      <c r="A6748" s="294" t="s">
        <v>13971</v>
      </c>
      <c r="B6748" t="s">
        <v>551</v>
      </c>
      <c r="C6748" t="s">
        <v>552</v>
      </c>
      <c r="D6748" t="s">
        <v>553</v>
      </c>
      <c r="E6748" t="s">
        <v>13972</v>
      </c>
      <c r="F6748" t="s">
        <v>124</v>
      </c>
      <c r="G6748" t="s">
        <v>97</v>
      </c>
      <c r="H6748" t="s">
        <v>833</v>
      </c>
      <c r="I6748" s="200">
        <v>2400</v>
      </c>
      <c r="J6748" s="200"/>
      <c r="K6748" s="237">
        <v>183.85</v>
      </c>
      <c r="L6748" s="237"/>
      <c r="M6748" s="288">
        <v>13.05</v>
      </c>
      <c r="N6748" s="288"/>
      <c r="O6748" s="311">
        <v>2400</v>
      </c>
      <c r="P6748" s="298"/>
      <c r="Q6748" s="299">
        <v>200.68</v>
      </c>
      <c r="R6748" s="299"/>
      <c r="S6748" s="300">
        <v>11.96</v>
      </c>
      <c r="T6748" s="301"/>
      <c r="U6748" s="246"/>
    </row>
    <row r="6749" spans="1:21" x14ac:dyDescent="0.25">
      <c r="A6749" s="294" t="s">
        <v>13973</v>
      </c>
      <c r="B6749" t="s">
        <v>551</v>
      </c>
      <c r="C6749" t="s">
        <v>552</v>
      </c>
      <c r="D6749" t="s">
        <v>553</v>
      </c>
      <c r="E6749" t="s">
        <v>13974</v>
      </c>
      <c r="F6749" t="s">
        <v>124</v>
      </c>
      <c r="G6749" t="s">
        <v>97</v>
      </c>
      <c r="H6749" t="s">
        <v>833</v>
      </c>
      <c r="I6749" s="200">
        <v>0</v>
      </c>
      <c r="J6749" s="200"/>
      <c r="K6749" s="237">
        <v>59.75</v>
      </c>
      <c r="L6749" s="237"/>
      <c r="M6749" s="288">
        <v>0</v>
      </c>
      <c r="N6749" s="288"/>
      <c r="O6749" s="311">
        <v>500</v>
      </c>
      <c r="P6749" s="298"/>
      <c r="Q6749" s="299">
        <v>60.12</v>
      </c>
      <c r="R6749" s="299"/>
      <c r="S6749" s="300">
        <v>8.32</v>
      </c>
      <c r="T6749" s="301"/>
      <c r="U6749" s="246"/>
    </row>
    <row r="6750" spans="1:21" x14ac:dyDescent="0.25">
      <c r="A6750" s="294" t="s">
        <v>13975</v>
      </c>
      <c r="B6750" t="s">
        <v>578</v>
      </c>
      <c r="C6750" t="s">
        <v>579</v>
      </c>
      <c r="D6750" t="s">
        <v>580</v>
      </c>
      <c r="E6750" t="s">
        <v>13976</v>
      </c>
      <c r="F6750" t="s">
        <v>124</v>
      </c>
      <c r="G6750" t="s">
        <v>97</v>
      </c>
      <c r="H6750" t="s">
        <v>833</v>
      </c>
      <c r="I6750" s="200">
        <v>2165</v>
      </c>
      <c r="J6750" s="200"/>
      <c r="K6750" s="237">
        <v>149.77000000000001</v>
      </c>
      <c r="L6750" s="237"/>
      <c r="M6750" s="288">
        <v>14.49</v>
      </c>
      <c r="N6750" s="288"/>
      <c r="O6750" s="311">
        <v>2200</v>
      </c>
      <c r="P6750" s="298"/>
      <c r="Q6750" s="299">
        <v>150.21</v>
      </c>
      <c r="R6750" s="299"/>
      <c r="S6750" s="300">
        <v>14.65</v>
      </c>
      <c r="T6750" s="301"/>
      <c r="U6750" s="246"/>
    </row>
    <row r="6751" spans="1:21" x14ac:dyDescent="0.25">
      <c r="A6751" s="294" t="s">
        <v>13977</v>
      </c>
      <c r="B6751" t="s">
        <v>578</v>
      </c>
      <c r="C6751" t="s">
        <v>579</v>
      </c>
      <c r="D6751" t="s">
        <v>580</v>
      </c>
      <c r="E6751" t="s">
        <v>13978</v>
      </c>
      <c r="F6751" t="s">
        <v>124</v>
      </c>
      <c r="G6751" t="s">
        <v>97</v>
      </c>
      <c r="H6751" t="s">
        <v>1469</v>
      </c>
      <c r="I6751" s="200">
        <v>2740</v>
      </c>
      <c r="J6751" s="200"/>
      <c r="K6751" s="237">
        <v>120.71</v>
      </c>
      <c r="L6751" s="237"/>
      <c r="M6751" s="288">
        <v>22.68</v>
      </c>
      <c r="N6751" s="288"/>
      <c r="O6751" s="311">
        <v>3014</v>
      </c>
      <c r="P6751" s="298"/>
      <c r="Q6751" s="299">
        <v>121.81</v>
      </c>
      <c r="R6751" s="299"/>
      <c r="S6751" s="300">
        <v>24.74</v>
      </c>
      <c r="T6751" s="301"/>
      <c r="U6751" s="246"/>
    </row>
    <row r="6752" spans="1:21" x14ac:dyDescent="0.25">
      <c r="A6752" s="294" t="s">
        <v>13979</v>
      </c>
      <c r="B6752" t="s">
        <v>578</v>
      </c>
      <c r="C6752" t="s">
        <v>579</v>
      </c>
      <c r="D6752" t="s">
        <v>580</v>
      </c>
      <c r="E6752" t="s">
        <v>13980</v>
      </c>
      <c r="F6752" t="s">
        <v>124</v>
      </c>
      <c r="G6752" t="s">
        <v>97</v>
      </c>
      <c r="H6752" t="s">
        <v>1469</v>
      </c>
      <c r="I6752" s="200">
        <v>2800</v>
      </c>
      <c r="J6752" s="200"/>
      <c r="K6752" s="237">
        <v>79.69</v>
      </c>
      <c r="L6752" s="237"/>
      <c r="M6752" s="288">
        <v>35.1</v>
      </c>
      <c r="N6752" s="288"/>
      <c r="O6752" s="311">
        <v>3000</v>
      </c>
      <c r="P6752" s="298"/>
      <c r="Q6752" s="299">
        <v>79.180000000000007</v>
      </c>
      <c r="R6752" s="299"/>
      <c r="S6752" s="300">
        <v>37.89</v>
      </c>
      <c r="T6752" s="301"/>
      <c r="U6752" s="246"/>
    </row>
    <row r="6753" spans="1:21" x14ac:dyDescent="0.25">
      <c r="A6753" s="294" t="s">
        <v>13981</v>
      </c>
      <c r="B6753" t="s">
        <v>578</v>
      </c>
      <c r="C6753" t="s">
        <v>579</v>
      </c>
      <c r="D6753" t="s">
        <v>580</v>
      </c>
      <c r="E6753" t="s">
        <v>13487</v>
      </c>
      <c r="F6753" t="s">
        <v>124</v>
      </c>
      <c r="G6753" t="s">
        <v>97</v>
      </c>
      <c r="H6753" t="s">
        <v>833</v>
      </c>
      <c r="I6753" s="200">
        <v>12622</v>
      </c>
      <c r="J6753" s="200"/>
      <c r="K6753" s="237">
        <v>219.54</v>
      </c>
      <c r="L6753" s="237"/>
      <c r="M6753" s="288">
        <v>57.51</v>
      </c>
      <c r="N6753" s="288"/>
      <c r="O6753" s="311">
        <v>12622</v>
      </c>
      <c r="P6753" s="298"/>
      <c r="Q6753" s="299">
        <v>221.5</v>
      </c>
      <c r="R6753" s="299"/>
      <c r="S6753" s="300">
        <v>56.98</v>
      </c>
      <c r="T6753" s="301"/>
      <c r="U6753" s="246"/>
    </row>
    <row r="6754" spans="1:21" x14ac:dyDescent="0.25">
      <c r="A6754" s="294" t="s">
        <v>13982</v>
      </c>
      <c r="B6754" t="s">
        <v>578</v>
      </c>
      <c r="C6754" t="s">
        <v>579</v>
      </c>
      <c r="D6754" t="s">
        <v>580</v>
      </c>
      <c r="E6754" t="s">
        <v>13983</v>
      </c>
      <c r="F6754" t="s">
        <v>124</v>
      </c>
      <c r="G6754" t="s">
        <v>97</v>
      </c>
      <c r="H6754" t="s">
        <v>1469</v>
      </c>
      <c r="I6754" s="200">
        <v>0</v>
      </c>
      <c r="J6754" s="200"/>
      <c r="K6754" s="237">
        <v>0</v>
      </c>
      <c r="L6754" s="237"/>
      <c r="M6754" s="288">
        <v>0</v>
      </c>
      <c r="N6754" s="288"/>
      <c r="O6754" s="311">
        <v>0</v>
      </c>
      <c r="P6754" s="298"/>
      <c r="Q6754" s="299">
        <v>0</v>
      </c>
      <c r="R6754" s="299"/>
      <c r="S6754" s="300">
        <v>0</v>
      </c>
      <c r="T6754" s="301"/>
      <c r="U6754" s="246"/>
    </row>
    <row r="6755" spans="1:21" x14ac:dyDescent="0.25">
      <c r="A6755" s="294" t="s">
        <v>13984</v>
      </c>
      <c r="B6755" t="s">
        <v>578</v>
      </c>
      <c r="C6755" t="s">
        <v>579</v>
      </c>
      <c r="D6755" t="s">
        <v>580</v>
      </c>
      <c r="E6755" t="s">
        <v>13985</v>
      </c>
      <c r="F6755" t="s">
        <v>124</v>
      </c>
      <c r="G6755" t="s">
        <v>97</v>
      </c>
      <c r="H6755" t="s">
        <v>833</v>
      </c>
      <c r="I6755" s="200">
        <v>8500</v>
      </c>
      <c r="J6755" s="200"/>
      <c r="K6755" s="237">
        <v>591.37</v>
      </c>
      <c r="L6755" s="237"/>
      <c r="M6755" s="288">
        <v>14.4</v>
      </c>
      <c r="N6755" s="288"/>
      <c r="O6755" s="311">
        <v>9100</v>
      </c>
      <c r="P6755" s="298"/>
      <c r="Q6755" s="299">
        <v>591.85</v>
      </c>
      <c r="R6755" s="299"/>
      <c r="S6755" s="300">
        <v>15.38</v>
      </c>
      <c r="T6755" s="301"/>
      <c r="U6755" s="246"/>
    </row>
    <row r="6756" spans="1:21" x14ac:dyDescent="0.25">
      <c r="A6756" s="294" t="s">
        <v>13986</v>
      </c>
      <c r="B6756" t="s">
        <v>578</v>
      </c>
      <c r="C6756" t="s">
        <v>579</v>
      </c>
      <c r="D6756" t="s">
        <v>580</v>
      </c>
      <c r="E6756" t="s">
        <v>13987</v>
      </c>
      <c r="F6756" t="s">
        <v>124</v>
      </c>
      <c r="G6756" t="s">
        <v>97</v>
      </c>
      <c r="H6756" t="s">
        <v>833</v>
      </c>
      <c r="I6756" s="200">
        <v>40000</v>
      </c>
      <c r="J6756" s="200"/>
      <c r="K6756" s="237">
        <v>892.06</v>
      </c>
      <c r="L6756" s="237"/>
      <c r="M6756" s="288">
        <v>44.82</v>
      </c>
      <c r="N6756" s="288"/>
      <c r="O6756" s="311">
        <v>42000</v>
      </c>
      <c r="P6756" s="298"/>
      <c r="Q6756" s="299">
        <v>883.97</v>
      </c>
      <c r="R6756" s="299"/>
      <c r="S6756" s="300">
        <v>47.51</v>
      </c>
      <c r="T6756" s="301"/>
      <c r="U6756" s="246"/>
    </row>
    <row r="6757" spans="1:21" x14ac:dyDescent="0.25">
      <c r="A6757" s="294" t="s">
        <v>13988</v>
      </c>
      <c r="B6757" t="s">
        <v>578</v>
      </c>
      <c r="C6757" t="s">
        <v>579</v>
      </c>
      <c r="D6757" t="s">
        <v>580</v>
      </c>
      <c r="E6757" t="s">
        <v>13989</v>
      </c>
      <c r="F6757" t="s">
        <v>124</v>
      </c>
      <c r="G6757" t="s">
        <v>97</v>
      </c>
      <c r="H6757" t="s">
        <v>833</v>
      </c>
      <c r="I6757" s="200">
        <v>3000</v>
      </c>
      <c r="J6757" s="200"/>
      <c r="K6757" s="237">
        <v>284.43</v>
      </c>
      <c r="L6757" s="237"/>
      <c r="M6757" s="288">
        <v>10.53</v>
      </c>
      <c r="N6757" s="288"/>
      <c r="O6757" s="311">
        <v>3100</v>
      </c>
      <c r="P6757" s="298"/>
      <c r="Q6757" s="299">
        <v>293.76</v>
      </c>
      <c r="R6757" s="299"/>
      <c r="S6757" s="300">
        <v>10.55</v>
      </c>
      <c r="T6757" s="301"/>
      <c r="U6757" s="246"/>
    </row>
    <row r="6758" spans="1:21" x14ac:dyDescent="0.25">
      <c r="A6758" s="294" t="s">
        <v>13990</v>
      </c>
      <c r="B6758" t="s">
        <v>578</v>
      </c>
      <c r="C6758" t="s">
        <v>579</v>
      </c>
      <c r="D6758" t="s">
        <v>580</v>
      </c>
      <c r="E6758" t="s">
        <v>13991</v>
      </c>
      <c r="F6758" t="s">
        <v>124</v>
      </c>
      <c r="G6758" t="s">
        <v>97</v>
      </c>
      <c r="H6758" t="s">
        <v>1469</v>
      </c>
      <c r="I6758" s="200">
        <v>0</v>
      </c>
      <c r="J6758" s="200"/>
      <c r="K6758" s="237">
        <v>0</v>
      </c>
      <c r="L6758" s="237"/>
      <c r="M6758" s="288">
        <v>0</v>
      </c>
      <c r="N6758" s="288"/>
      <c r="O6758" s="311">
        <v>0</v>
      </c>
      <c r="P6758" s="298"/>
      <c r="Q6758" s="299">
        <v>0</v>
      </c>
      <c r="R6758" s="299"/>
      <c r="S6758" s="300">
        <v>0</v>
      </c>
      <c r="T6758" s="301"/>
      <c r="U6758" s="246"/>
    </row>
    <row r="6759" spans="1:21" x14ac:dyDescent="0.25">
      <c r="A6759" s="294" t="s">
        <v>13992</v>
      </c>
      <c r="B6759" t="s">
        <v>578</v>
      </c>
      <c r="C6759" t="s">
        <v>579</v>
      </c>
      <c r="D6759" t="s">
        <v>580</v>
      </c>
      <c r="E6759" t="s">
        <v>13993</v>
      </c>
      <c r="F6759" t="s">
        <v>124</v>
      </c>
      <c r="G6759" t="s">
        <v>97</v>
      </c>
      <c r="H6759" t="s">
        <v>1469</v>
      </c>
      <c r="I6759" s="200">
        <v>13500</v>
      </c>
      <c r="J6759" s="200"/>
      <c r="K6759" s="237">
        <v>704.79</v>
      </c>
      <c r="L6759" s="237"/>
      <c r="M6759" s="288">
        <v>19.170000000000002</v>
      </c>
      <c r="N6759" s="288"/>
      <c r="O6759" s="311">
        <v>14500</v>
      </c>
      <c r="P6759" s="298"/>
      <c r="Q6759" s="299">
        <v>704.47</v>
      </c>
      <c r="R6759" s="299"/>
      <c r="S6759" s="300">
        <v>20.58</v>
      </c>
      <c r="T6759" s="301"/>
      <c r="U6759" s="246"/>
    </row>
    <row r="6760" spans="1:21" x14ac:dyDescent="0.25">
      <c r="A6760" s="294" t="s">
        <v>13994</v>
      </c>
      <c r="B6760" t="s">
        <v>578</v>
      </c>
      <c r="C6760" t="s">
        <v>579</v>
      </c>
      <c r="D6760" t="s">
        <v>580</v>
      </c>
      <c r="E6760" t="s">
        <v>13995</v>
      </c>
      <c r="F6760" t="s">
        <v>124</v>
      </c>
      <c r="G6760" t="s">
        <v>97</v>
      </c>
      <c r="H6760" t="s">
        <v>1469</v>
      </c>
      <c r="I6760" s="200">
        <v>0</v>
      </c>
      <c r="J6760" s="200"/>
      <c r="K6760" s="237">
        <v>0</v>
      </c>
      <c r="L6760" s="237"/>
      <c r="M6760" s="288">
        <v>0</v>
      </c>
      <c r="N6760" s="288"/>
      <c r="O6760" s="311">
        <v>0</v>
      </c>
      <c r="P6760" s="298"/>
      <c r="Q6760" s="299">
        <v>0</v>
      </c>
      <c r="R6760" s="299"/>
      <c r="S6760" s="300">
        <v>0</v>
      </c>
      <c r="T6760" s="301"/>
      <c r="U6760" s="246"/>
    </row>
    <row r="6761" spans="1:21" x14ac:dyDescent="0.25">
      <c r="A6761" s="294" t="s">
        <v>13996</v>
      </c>
      <c r="B6761" t="s">
        <v>578</v>
      </c>
      <c r="C6761" t="s">
        <v>579</v>
      </c>
      <c r="D6761" t="s">
        <v>580</v>
      </c>
      <c r="E6761" t="s">
        <v>13997</v>
      </c>
      <c r="F6761" t="s">
        <v>124</v>
      </c>
      <c r="G6761" t="s">
        <v>97</v>
      </c>
      <c r="H6761" t="s">
        <v>833</v>
      </c>
      <c r="I6761" s="200">
        <v>26000</v>
      </c>
      <c r="J6761" s="200"/>
      <c r="K6761" s="237">
        <v>599.22</v>
      </c>
      <c r="L6761" s="237"/>
      <c r="M6761" s="288">
        <v>43.38</v>
      </c>
      <c r="N6761" s="288"/>
      <c r="O6761" s="311">
        <v>28000</v>
      </c>
      <c r="P6761" s="298"/>
      <c r="Q6761" s="299">
        <v>598.41999999999996</v>
      </c>
      <c r="R6761" s="299"/>
      <c r="S6761" s="300">
        <v>46.79</v>
      </c>
      <c r="T6761" s="301"/>
      <c r="U6761" s="246"/>
    </row>
    <row r="6762" spans="1:21" x14ac:dyDescent="0.25">
      <c r="A6762" s="294" t="s">
        <v>13998</v>
      </c>
      <c r="B6762" t="s">
        <v>578</v>
      </c>
      <c r="C6762" t="s">
        <v>579</v>
      </c>
      <c r="D6762" t="s">
        <v>580</v>
      </c>
      <c r="E6762" t="s">
        <v>13999</v>
      </c>
      <c r="F6762" t="s">
        <v>124</v>
      </c>
      <c r="G6762" t="s">
        <v>97</v>
      </c>
      <c r="H6762" t="s">
        <v>833</v>
      </c>
      <c r="I6762" s="200">
        <v>104010</v>
      </c>
      <c r="J6762" s="200"/>
      <c r="K6762" s="237">
        <v>1297.98</v>
      </c>
      <c r="L6762" s="237"/>
      <c r="M6762" s="288">
        <v>80.099999999999994</v>
      </c>
      <c r="N6762" s="288"/>
      <c r="O6762" s="311">
        <v>109710</v>
      </c>
      <c r="P6762" s="298"/>
      <c r="Q6762" s="299">
        <v>1378.46</v>
      </c>
      <c r="R6762" s="299"/>
      <c r="S6762" s="300">
        <v>79.59</v>
      </c>
      <c r="T6762" s="301"/>
      <c r="U6762" s="246"/>
    </row>
    <row r="6763" spans="1:21" x14ac:dyDescent="0.25">
      <c r="A6763" s="294" t="s">
        <v>14000</v>
      </c>
      <c r="B6763" t="s">
        <v>578</v>
      </c>
      <c r="C6763" t="s">
        <v>579</v>
      </c>
      <c r="D6763" t="s">
        <v>580</v>
      </c>
      <c r="E6763" t="s">
        <v>14001</v>
      </c>
      <c r="F6763" t="s">
        <v>124</v>
      </c>
      <c r="G6763" t="s">
        <v>97</v>
      </c>
      <c r="H6763" t="s">
        <v>833</v>
      </c>
      <c r="I6763" s="200">
        <v>3600</v>
      </c>
      <c r="J6763" s="200"/>
      <c r="K6763" s="237">
        <v>212.94</v>
      </c>
      <c r="L6763" s="237"/>
      <c r="M6763" s="288">
        <v>16.920000000000002</v>
      </c>
      <c r="N6763" s="288"/>
      <c r="O6763" s="311">
        <v>3750</v>
      </c>
      <c r="P6763" s="298"/>
      <c r="Q6763" s="299">
        <v>212.39</v>
      </c>
      <c r="R6763" s="299"/>
      <c r="S6763" s="300">
        <v>17.66</v>
      </c>
      <c r="T6763" s="301"/>
      <c r="U6763" s="246"/>
    </row>
    <row r="6764" spans="1:21" x14ac:dyDescent="0.25">
      <c r="A6764" s="294" t="s">
        <v>14002</v>
      </c>
      <c r="B6764" t="s">
        <v>578</v>
      </c>
      <c r="C6764" t="s">
        <v>579</v>
      </c>
      <c r="D6764" t="s">
        <v>580</v>
      </c>
      <c r="E6764" t="s">
        <v>14003</v>
      </c>
      <c r="F6764" t="s">
        <v>124</v>
      </c>
      <c r="G6764" t="s">
        <v>97</v>
      </c>
      <c r="H6764" t="s">
        <v>1469</v>
      </c>
      <c r="I6764" s="200">
        <v>0</v>
      </c>
      <c r="J6764" s="200"/>
      <c r="K6764" s="237">
        <v>0</v>
      </c>
      <c r="L6764" s="237"/>
      <c r="M6764" s="288">
        <v>0</v>
      </c>
      <c r="N6764" s="288"/>
      <c r="O6764" s="311">
        <v>0</v>
      </c>
      <c r="P6764" s="298"/>
      <c r="Q6764" s="299">
        <v>0</v>
      </c>
      <c r="R6764" s="299"/>
      <c r="S6764" s="300">
        <v>0</v>
      </c>
      <c r="T6764" s="301"/>
      <c r="U6764" s="246"/>
    </row>
    <row r="6765" spans="1:21" x14ac:dyDescent="0.25">
      <c r="A6765" s="294" t="s">
        <v>14004</v>
      </c>
      <c r="B6765" t="s">
        <v>578</v>
      </c>
      <c r="C6765" t="s">
        <v>579</v>
      </c>
      <c r="D6765" t="s">
        <v>580</v>
      </c>
      <c r="E6765" t="s">
        <v>14005</v>
      </c>
      <c r="F6765" t="s">
        <v>124</v>
      </c>
      <c r="G6765" t="s">
        <v>97</v>
      </c>
      <c r="H6765" t="s">
        <v>833</v>
      </c>
      <c r="I6765" s="200">
        <v>15780</v>
      </c>
      <c r="J6765" s="200"/>
      <c r="K6765" s="237">
        <v>997.4</v>
      </c>
      <c r="L6765" s="237"/>
      <c r="M6765" s="288">
        <v>15.84</v>
      </c>
      <c r="N6765" s="288"/>
      <c r="O6765" s="311">
        <v>15780</v>
      </c>
      <c r="P6765" s="298"/>
      <c r="Q6765" s="299">
        <v>982.55</v>
      </c>
      <c r="R6765" s="299"/>
      <c r="S6765" s="300">
        <v>16.059999999999999</v>
      </c>
      <c r="T6765" s="301"/>
      <c r="U6765" s="246"/>
    </row>
    <row r="6766" spans="1:21" x14ac:dyDescent="0.25">
      <c r="A6766" s="294" t="s">
        <v>14006</v>
      </c>
      <c r="B6766" t="s">
        <v>578</v>
      </c>
      <c r="C6766" t="s">
        <v>579</v>
      </c>
      <c r="D6766" t="s">
        <v>580</v>
      </c>
      <c r="E6766" t="s">
        <v>14007</v>
      </c>
      <c r="F6766" t="s">
        <v>124</v>
      </c>
      <c r="G6766" t="s">
        <v>97</v>
      </c>
      <c r="H6766" t="s">
        <v>833</v>
      </c>
      <c r="I6766" s="200">
        <v>158000</v>
      </c>
      <c r="J6766" s="200"/>
      <c r="K6766" s="237">
        <v>3001.01</v>
      </c>
      <c r="L6766" s="237"/>
      <c r="M6766" s="288">
        <v>52.65</v>
      </c>
      <c r="N6766" s="288"/>
      <c r="O6766" s="311">
        <v>161500</v>
      </c>
      <c r="P6766" s="298"/>
      <c r="Q6766" s="299">
        <v>3012.33</v>
      </c>
      <c r="R6766" s="299"/>
      <c r="S6766" s="300">
        <v>53.61</v>
      </c>
      <c r="T6766" s="301"/>
      <c r="U6766" s="246"/>
    </row>
    <row r="6767" spans="1:21" x14ac:dyDescent="0.25">
      <c r="A6767" s="294" t="s">
        <v>14008</v>
      </c>
      <c r="B6767" t="s">
        <v>578</v>
      </c>
      <c r="C6767" t="s">
        <v>579</v>
      </c>
      <c r="D6767" t="s">
        <v>580</v>
      </c>
      <c r="E6767" t="s">
        <v>14009</v>
      </c>
      <c r="F6767" t="s">
        <v>124</v>
      </c>
      <c r="G6767" t="s">
        <v>97</v>
      </c>
      <c r="H6767" t="s">
        <v>833</v>
      </c>
      <c r="I6767" s="200">
        <v>5067</v>
      </c>
      <c r="J6767" s="200"/>
      <c r="K6767" s="237">
        <v>187.39</v>
      </c>
      <c r="L6767" s="237"/>
      <c r="M6767" s="288">
        <v>27</v>
      </c>
      <c r="N6767" s="288"/>
      <c r="O6767" s="311">
        <v>5211</v>
      </c>
      <c r="P6767" s="298"/>
      <c r="Q6767" s="299">
        <v>187.09</v>
      </c>
      <c r="R6767" s="299"/>
      <c r="S6767" s="300">
        <v>27.85</v>
      </c>
      <c r="T6767" s="301"/>
      <c r="U6767" s="246"/>
    </row>
    <row r="6768" spans="1:21" x14ac:dyDescent="0.25">
      <c r="A6768" s="294" t="s">
        <v>14010</v>
      </c>
      <c r="B6768" t="s">
        <v>578</v>
      </c>
      <c r="C6768" t="s">
        <v>579</v>
      </c>
      <c r="D6768" t="s">
        <v>580</v>
      </c>
      <c r="E6768" t="s">
        <v>14011</v>
      </c>
      <c r="F6768" t="s">
        <v>124</v>
      </c>
      <c r="G6768" t="s">
        <v>97</v>
      </c>
      <c r="H6768" t="s">
        <v>1469</v>
      </c>
      <c r="I6768" s="200">
        <v>16876</v>
      </c>
      <c r="J6768" s="200"/>
      <c r="K6768" s="237">
        <v>674.63</v>
      </c>
      <c r="L6768" s="237"/>
      <c r="M6768" s="288">
        <v>25.02</v>
      </c>
      <c r="N6768" s="288"/>
      <c r="O6768" s="311">
        <v>20000</v>
      </c>
      <c r="P6768" s="298"/>
      <c r="Q6768" s="299">
        <v>669.61</v>
      </c>
      <c r="R6768" s="299"/>
      <c r="S6768" s="300">
        <v>29.87</v>
      </c>
      <c r="T6768" s="301"/>
      <c r="U6768" s="246"/>
    </row>
    <row r="6769" spans="1:21" x14ac:dyDescent="0.25">
      <c r="A6769" s="294" t="s">
        <v>14012</v>
      </c>
      <c r="B6769" t="s">
        <v>578</v>
      </c>
      <c r="C6769" t="s">
        <v>579</v>
      </c>
      <c r="D6769" t="s">
        <v>580</v>
      </c>
      <c r="E6769" t="s">
        <v>14013</v>
      </c>
      <c r="F6769" t="s">
        <v>124</v>
      </c>
      <c r="G6769" t="s">
        <v>97</v>
      </c>
      <c r="H6769" t="s">
        <v>833</v>
      </c>
      <c r="I6769" s="200">
        <v>7800</v>
      </c>
      <c r="J6769" s="200"/>
      <c r="K6769" s="237">
        <v>477.21</v>
      </c>
      <c r="L6769" s="237"/>
      <c r="M6769" s="288">
        <v>16.38</v>
      </c>
      <c r="N6769" s="288"/>
      <c r="O6769" s="311">
        <v>7000</v>
      </c>
      <c r="P6769" s="298"/>
      <c r="Q6769" s="299">
        <v>486.32</v>
      </c>
      <c r="R6769" s="299"/>
      <c r="S6769" s="300">
        <v>14.39</v>
      </c>
      <c r="T6769" s="301"/>
      <c r="U6769" s="246"/>
    </row>
    <row r="6770" spans="1:21" x14ac:dyDescent="0.25">
      <c r="A6770" s="294" t="s">
        <v>14014</v>
      </c>
      <c r="B6770" t="s">
        <v>578</v>
      </c>
      <c r="C6770" t="s">
        <v>579</v>
      </c>
      <c r="D6770" t="s">
        <v>580</v>
      </c>
      <c r="E6770" t="s">
        <v>14015</v>
      </c>
      <c r="F6770" t="s">
        <v>124</v>
      </c>
      <c r="G6770" t="s">
        <v>97</v>
      </c>
      <c r="H6770" t="s">
        <v>833</v>
      </c>
      <c r="I6770" s="200">
        <v>3060</v>
      </c>
      <c r="J6770" s="200"/>
      <c r="K6770" s="237">
        <v>230.55</v>
      </c>
      <c r="L6770" s="237"/>
      <c r="M6770" s="288">
        <v>13.23</v>
      </c>
      <c r="N6770" s="288"/>
      <c r="O6770" s="311">
        <v>3060</v>
      </c>
      <c r="P6770" s="298"/>
      <c r="Q6770" s="299">
        <v>231.47</v>
      </c>
      <c r="R6770" s="299"/>
      <c r="S6770" s="300">
        <v>13.22</v>
      </c>
      <c r="T6770" s="301"/>
      <c r="U6770" s="246"/>
    </row>
    <row r="6771" spans="1:21" x14ac:dyDescent="0.25">
      <c r="A6771" s="294" t="s">
        <v>14016</v>
      </c>
      <c r="B6771" t="s">
        <v>578</v>
      </c>
      <c r="C6771" t="s">
        <v>579</v>
      </c>
      <c r="D6771" t="s">
        <v>580</v>
      </c>
      <c r="E6771" t="s">
        <v>14017</v>
      </c>
      <c r="F6771" t="s">
        <v>124</v>
      </c>
      <c r="G6771" t="s">
        <v>97</v>
      </c>
      <c r="H6771" t="s">
        <v>1469</v>
      </c>
      <c r="I6771" s="200">
        <v>11220</v>
      </c>
      <c r="J6771" s="200"/>
      <c r="K6771" s="237">
        <v>225.96</v>
      </c>
      <c r="L6771" s="237"/>
      <c r="M6771" s="288">
        <v>49.68</v>
      </c>
      <c r="N6771" s="288"/>
      <c r="O6771" s="311">
        <v>13220</v>
      </c>
      <c r="P6771" s="298"/>
      <c r="Q6771" s="299">
        <v>232.6</v>
      </c>
      <c r="R6771" s="299"/>
      <c r="S6771" s="300">
        <v>56.84</v>
      </c>
      <c r="T6771" s="301"/>
      <c r="U6771" s="246"/>
    </row>
    <row r="6772" spans="1:21" x14ac:dyDescent="0.25">
      <c r="A6772" s="294" t="s">
        <v>14018</v>
      </c>
      <c r="B6772" t="s">
        <v>578</v>
      </c>
      <c r="C6772" t="s">
        <v>579</v>
      </c>
      <c r="D6772" t="s">
        <v>580</v>
      </c>
      <c r="E6772" t="s">
        <v>14019</v>
      </c>
      <c r="F6772" t="s">
        <v>124</v>
      </c>
      <c r="G6772" t="s">
        <v>97</v>
      </c>
      <c r="H6772" t="s">
        <v>833</v>
      </c>
      <c r="I6772" s="200">
        <v>3705</v>
      </c>
      <c r="J6772" s="200"/>
      <c r="K6772" s="237">
        <v>150.13</v>
      </c>
      <c r="L6772" s="237"/>
      <c r="M6772" s="288">
        <v>24.66</v>
      </c>
      <c r="N6772" s="288"/>
      <c r="O6772" s="311">
        <v>3738</v>
      </c>
      <c r="P6772" s="298"/>
      <c r="Q6772" s="299">
        <v>148.63999999999999</v>
      </c>
      <c r="R6772" s="299"/>
      <c r="S6772" s="300">
        <v>25.15</v>
      </c>
      <c r="T6772" s="301"/>
      <c r="U6772" s="246"/>
    </row>
    <row r="6773" spans="1:21" x14ac:dyDescent="0.25">
      <c r="A6773" s="294" t="s">
        <v>14020</v>
      </c>
      <c r="B6773" t="s">
        <v>578</v>
      </c>
      <c r="C6773" t="s">
        <v>579</v>
      </c>
      <c r="D6773" t="s">
        <v>580</v>
      </c>
      <c r="E6773" t="s">
        <v>14021</v>
      </c>
      <c r="F6773" t="s">
        <v>124</v>
      </c>
      <c r="G6773" t="s">
        <v>97</v>
      </c>
      <c r="H6773" t="s">
        <v>1469</v>
      </c>
      <c r="I6773" s="200">
        <v>2800</v>
      </c>
      <c r="J6773" s="200"/>
      <c r="K6773" s="237">
        <v>208.36</v>
      </c>
      <c r="L6773" s="237"/>
      <c r="M6773" s="288">
        <v>13.41</v>
      </c>
      <c r="N6773" s="288"/>
      <c r="O6773" s="311">
        <v>2800</v>
      </c>
      <c r="P6773" s="298"/>
      <c r="Q6773" s="299">
        <v>210</v>
      </c>
      <c r="R6773" s="299"/>
      <c r="S6773" s="300">
        <v>13.33</v>
      </c>
      <c r="T6773" s="301"/>
      <c r="U6773" s="246"/>
    </row>
    <row r="6774" spans="1:21" x14ac:dyDescent="0.25">
      <c r="A6774" s="294" t="s">
        <v>14022</v>
      </c>
      <c r="B6774" t="s">
        <v>578</v>
      </c>
      <c r="C6774" t="s">
        <v>579</v>
      </c>
      <c r="D6774" t="s">
        <v>580</v>
      </c>
      <c r="E6774" t="s">
        <v>14023</v>
      </c>
      <c r="F6774" t="s">
        <v>124</v>
      </c>
      <c r="G6774" t="s">
        <v>97</v>
      </c>
      <c r="H6774" t="s">
        <v>1469</v>
      </c>
      <c r="I6774" s="200">
        <v>0</v>
      </c>
      <c r="J6774" s="200"/>
      <c r="K6774" s="237">
        <v>0</v>
      </c>
      <c r="L6774" s="237"/>
      <c r="M6774" s="288">
        <v>0</v>
      </c>
      <c r="N6774" s="288"/>
      <c r="O6774" s="311">
        <v>0</v>
      </c>
      <c r="P6774" s="298"/>
      <c r="Q6774" s="299">
        <v>0</v>
      </c>
      <c r="R6774" s="299"/>
      <c r="S6774" s="300">
        <v>0</v>
      </c>
      <c r="T6774" s="301"/>
      <c r="U6774" s="246"/>
    </row>
    <row r="6775" spans="1:21" x14ac:dyDescent="0.25">
      <c r="A6775" s="294" t="s">
        <v>14024</v>
      </c>
      <c r="B6775" t="s">
        <v>578</v>
      </c>
      <c r="C6775" t="s">
        <v>579</v>
      </c>
      <c r="D6775" t="s">
        <v>580</v>
      </c>
      <c r="E6775" t="s">
        <v>14025</v>
      </c>
      <c r="F6775" t="s">
        <v>124</v>
      </c>
      <c r="G6775" t="s">
        <v>97</v>
      </c>
      <c r="H6775" t="s">
        <v>833</v>
      </c>
      <c r="I6775" s="200">
        <v>4743</v>
      </c>
      <c r="J6775" s="200"/>
      <c r="K6775" s="237">
        <v>277.02999999999997</v>
      </c>
      <c r="L6775" s="237"/>
      <c r="M6775" s="288">
        <v>17.100000000000001</v>
      </c>
      <c r="N6775" s="288"/>
      <c r="O6775" s="311">
        <v>7000</v>
      </c>
      <c r="P6775" s="298"/>
      <c r="Q6775" s="299">
        <v>281.87</v>
      </c>
      <c r="R6775" s="299"/>
      <c r="S6775" s="300">
        <v>24.83</v>
      </c>
      <c r="T6775" s="301"/>
      <c r="U6775" s="246"/>
    </row>
    <row r="6776" spans="1:21" x14ac:dyDescent="0.25">
      <c r="A6776" s="294" t="s">
        <v>14026</v>
      </c>
      <c r="B6776" t="s">
        <v>578</v>
      </c>
      <c r="C6776" t="s">
        <v>579</v>
      </c>
      <c r="D6776" t="s">
        <v>580</v>
      </c>
      <c r="E6776" t="s">
        <v>14027</v>
      </c>
      <c r="F6776" t="s">
        <v>124</v>
      </c>
      <c r="G6776" t="s">
        <v>97</v>
      </c>
      <c r="H6776" t="s">
        <v>833</v>
      </c>
      <c r="I6776" s="200">
        <v>19000</v>
      </c>
      <c r="J6776" s="200"/>
      <c r="K6776" s="237">
        <v>792.29</v>
      </c>
      <c r="L6776" s="237"/>
      <c r="M6776" s="288">
        <v>23.94</v>
      </c>
      <c r="N6776" s="288"/>
      <c r="O6776" s="311">
        <v>19000</v>
      </c>
      <c r="P6776" s="298"/>
      <c r="Q6776" s="299">
        <v>792.34</v>
      </c>
      <c r="R6776" s="299"/>
      <c r="S6776" s="300">
        <v>23.98</v>
      </c>
      <c r="T6776" s="301"/>
      <c r="U6776" s="246"/>
    </row>
    <row r="6777" spans="1:21" x14ac:dyDescent="0.25">
      <c r="A6777" s="294" t="s">
        <v>14028</v>
      </c>
      <c r="B6777" t="s">
        <v>578</v>
      </c>
      <c r="C6777" t="s">
        <v>579</v>
      </c>
      <c r="D6777" t="s">
        <v>580</v>
      </c>
      <c r="E6777" t="s">
        <v>14029</v>
      </c>
      <c r="F6777" t="s">
        <v>124</v>
      </c>
      <c r="G6777" t="s">
        <v>97</v>
      </c>
      <c r="H6777" t="s">
        <v>833</v>
      </c>
      <c r="I6777" s="200">
        <v>71500</v>
      </c>
      <c r="J6777" s="200"/>
      <c r="K6777" s="237">
        <v>1128.57</v>
      </c>
      <c r="L6777" s="237"/>
      <c r="M6777" s="288">
        <v>63.36</v>
      </c>
      <c r="N6777" s="288"/>
      <c r="O6777" s="311">
        <v>80800</v>
      </c>
      <c r="P6777" s="298"/>
      <c r="Q6777" s="299">
        <v>1139.1099999999999</v>
      </c>
      <c r="R6777" s="299"/>
      <c r="S6777" s="300">
        <v>70.930000000000007</v>
      </c>
      <c r="T6777" s="301"/>
      <c r="U6777" s="246"/>
    </row>
    <row r="6778" spans="1:21" x14ac:dyDescent="0.25">
      <c r="A6778" s="294" t="s">
        <v>14030</v>
      </c>
      <c r="B6778" t="s">
        <v>578</v>
      </c>
      <c r="C6778" t="s">
        <v>579</v>
      </c>
      <c r="D6778" t="s">
        <v>580</v>
      </c>
      <c r="E6778" t="s">
        <v>14031</v>
      </c>
      <c r="F6778" t="s">
        <v>124</v>
      </c>
      <c r="G6778" t="s">
        <v>97</v>
      </c>
      <c r="H6778" t="s">
        <v>833</v>
      </c>
      <c r="I6778" s="200">
        <v>7600</v>
      </c>
      <c r="J6778" s="200"/>
      <c r="K6778" s="237">
        <v>143.6</v>
      </c>
      <c r="L6778" s="237"/>
      <c r="M6778" s="288">
        <v>52.92</v>
      </c>
      <c r="N6778" s="288"/>
      <c r="O6778" s="311">
        <v>8200</v>
      </c>
      <c r="P6778" s="298"/>
      <c r="Q6778" s="299">
        <v>143.57</v>
      </c>
      <c r="R6778" s="299"/>
      <c r="S6778" s="300">
        <v>57.11</v>
      </c>
      <c r="T6778" s="301"/>
      <c r="U6778" s="246"/>
    </row>
    <row r="6779" spans="1:21" x14ac:dyDescent="0.25">
      <c r="A6779" s="294" t="s">
        <v>14032</v>
      </c>
      <c r="B6779" t="s">
        <v>578</v>
      </c>
      <c r="C6779" t="s">
        <v>579</v>
      </c>
      <c r="D6779" t="s">
        <v>580</v>
      </c>
      <c r="E6779" t="s">
        <v>14033</v>
      </c>
      <c r="F6779" t="s">
        <v>124</v>
      </c>
      <c r="G6779" t="s">
        <v>97</v>
      </c>
      <c r="H6779" t="s">
        <v>1469</v>
      </c>
      <c r="I6779" s="200">
        <v>1515</v>
      </c>
      <c r="J6779" s="200"/>
      <c r="K6779" s="237">
        <v>93.23</v>
      </c>
      <c r="L6779" s="237"/>
      <c r="M6779" s="288">
        <v>16.29</v>
      </c>
      <c r="N6779" s="288"/>
      <c r="O6779" s="311">
        <v>1667</v>
      </c>
      <c r="P6779" s="298"/>
      <c r="Q6779" s="299">
        <v>94.68</v>
      </c>
      <c r="R6779" s="299"/>
      <c r="S6779" s="300">
        <v>17.600000000000001</v>
      </c>
      <c r="T6779" s="301"/>
      <c r="U6779" s="246"/>
    </row>
    <row r="6780" spans="1:21" x14ac:dyDescent="0.25">
      <c r="A6780" s="294" t="s">
        <v>14034</v>
      </c>
      <c r="B6780" t="s">
        <v>578</v>
      </c>
      <c r="C6780" t="s">
        <v>579</v>
      </c>
      <c r="D6780" t="s">
        <v>580</v>
      </c>
      <c r="E6780" t="s">
        <v>14035</v>
      </c>
      <c r="F6780" t="s">
        <v>124</v>
      </c>
      <c r="G6780" t="s">
        <v>97</v>
      </c>
      <c r="H6780" t="s">
        <v>833</v>
      </c>
      <c r="I6780" s="200">
        <v>6760</v>
      </c>
      <c r="J6780" s="200"/>
      <c r="K6780" s="237">
        <v>141.21</v>
      </c>
      <c r="L6780" s="237"/>
      <c r="M6780" s="288">
        <v>47.88</v>
      </c>
      <c r="N6780" s="288"/>
      <c r="O6780" s="311">
        <v>6760</v>
      </c>
      <c r="P6780" s="298"/>
      <c r="Q6780" s="299">
        <v>141.53</v>
      </c>
      <c r="R6780" s="299"/>
      <c r="S6780" s="300">
        <v>47.76</v>
      </c>
      <c r="T6780" s="301"/>
      <c r="U6780" s="246"/>
    </row>
    <row r="6781" spans="1:21" x14ac:dyDescent="0.25">
      <c r="A6781" s="294" t="s">
        <v>14036</v>
      </c>
      <c r="B6781" t="s">
        <v>578</v>
      </c>
      <c r="C6781" t="s">
        <v>579</v>
      </c>
      <c r="D6781" t="s">
        <v>580</v>
      </c>
      <c r="E6781" s="93" t="s">
        <v>14037</v>
      </c>
      <c r="F6781" t="s">
        <v>124</v>
      </c>
      <c r="G6781" t="s">
        <v>97</v>
      </c>
      <c r="H6781" t="s">
        <v>1469</v>
      </c>
      <c r="I6781" s="200">
        <v>0</v>
      </c>
      <c r="J6781" s="200"/>
      <c r="K6781" s="237">
        <v>0</v>
      </c>
      <c r="L6781" s="237"/>
      <c r="M6781" s="288">
        <v>0</v>
      </c>
      <c r="N6781" s="288"/>
      <c r="O6781" s="311">
        <v>0</v>
      </c>
      <c r="P6781" s="298"/>
      <c r="Q6781" s="299">
        <v>0</v>
      </c>
      <c r="R6781" s="299"/>
      <c r="S6781" s="300">
        <v>0</v>
      </c>
      <c r="T6781" s="301"/>
      <c r="U6781" s="246"/>
    </row>
    <row r="6782" spans="1:21" x14ac:dyDescent="0.25">
      <c r="A6782" s="294" t="s">
        <v>14038</v>
      </c>
      <c r="B6782" t="s">
        <v>578</v>
      </c>
      <c r="C6782" t="s">
        <v>579</v>
      </c>
      <c r="D6782" t="s">
        <v>580</v>
      </c>
      <c r="E6782" t="s">
        <v>14039</v>
      </c>
      <c r="F6782" t="s">
        <v>124</v>
      </c>
      <c r="G6782" t="s">
        <v>97</v>
      </c>
      <c r="H6782" t="s">
        <v>1469</v>
      </c>
      <c r="I6782" s="200">
        <v>0</v>
      </c>
      <c r="J6782" s="200"/>
      <c r="K6782" s="237">
        <v>0</v>
      </c>
      <c r="L6782" s="237"/>
      <c r="M6782" s="288">
        <v>0</v>
      </c>
      <c r="N6782" s="288"/>
      <c r="O6782" s="311">
        <v>0</v>
      </c>
      <c r="P6782" s="298"/>
      <c r="Q6782" s="299">
        <v>0</v>
      </c>
      <c r="R6782" s="299"/>
      <c r="S6782" s="300">
        <v>0</v>
      </c>
      <c r="T6782" s="301"/>
      <c r="U6782" s="246"/>
    </row>
    <row r="6783" spans="1:21" x14ac:dyDescent="0.25">
      <c r="A6783" s="294" t="s">
        <v>14040</v>
      </c>
      <c r="B6783" t="s">
        <v>578</v>
      </c>
      <c r="C6783" t="s">
        <v>579</v>
      </c>
      <c r="D6783" t="s">
        <v>580</v>
      </c>
      <c r="E6783" t="s">
        <v>14041</v>
      </c>
      <c r="F6783" t="s">
        <v>124</v>
      </c>
      <c r="G6783" t="s">
        <v>97</v>
      </c>
      <c r="H6783" t="s">
        <v>833</v>
      </c>
      <c r="I6783" s="200">
        <v>4262</v>
      </c>
      <c r="J6783" s="200"/>
      <c r="K6783" s="237">
        <v>255.29</v>
      </c>
      <c r="L6783" s="237"/>
      <c r="M6783" s="288">
        <v>16.649999999999999</v>
      </c>
      <c r="N6783" s="288"/>
      <c r="O6783" s="311">
        <v>4335</v>
      </c>
      <c r="P6783" s="298"/>
      <c r="Q6783" s="299">
        <v>260.24</v>
      </c>
      <c r="R6783" s="299"/>
      <c r="S6783" s="300">
        <v>16.66</v>
      </c>
      <c r="T6783" s="301"/>
      <c r="U6783" s="246"/>
    </row>
    <row r="6784" spans="1:21" x14ac:dyDescent="0.25">
      <c r="A6784" s="294" t="s">
        <v>14042</v>
      </c>
      <c r="B6784" t="s">
        <v>578</v>
      </c>
      <c r="C6784" t="s">
        <v>579</v>
      </c>
      <c r="D6784" t="s">
        <v>580</v>
      </c>
      <c r="E6784" t="s">
        <v>14043</v>
      </c>
      <c r="F6784" t="s">
        <v>124</v>
      </c>
      <c r="G6784" t="s">
        <v>97</v>
      </c>
      <c r="H6784" t="s">
        <v>1469</v>
      </c>
      <c r="I6784" s="200">
        <v>0</v>
      </c>
      <c r="J6784" s="200"/>
      <c r="K6784" s="237">
        <v>0</v>
      </c>
      <c r="L6784" s="237"/>
      <c r="M6784" s="288">
        <v>0</v>
      </c>
      <c r="N6784" s="288"/>
      <c r="O6784" s="311">
        <v>0</v>
      </c>
      <c r="P6784" s="298"/>
      <c r="Q6784" s="299">
        <v>0</v>
      </c>
      <c r="R6784" s="299"/>
      <c r="S6784" s="300">
        <v>0</v>
      </c>
      <c r="T6784" s="301"/>
      <c r="U6784" s="246"/>
    </row>
    <row r="6785" spans="1:21" x14ac:dyDescent="0.25">
      <c r="A6785" s="294" t="s">
        <v>14044</v>
      </c>
      <c r="B6785" t="s">
        <v>578</v>
      </c>
      <c r="C6785" t="s">
        <v>579</v>
      </c>
      <c r="D6785" t="s">
        <v>580</v>
      </c>
      <c r="E6785" t="s">
        <v>14045</v>
      </c>
      <c r="F6785" t="s">
        <v>124</v>
      </c>
      <c r="G6785" t="s">
        <v>97</v>
      </c>
      <c r="H6785" t="s">
        <v>833</v>
      </c>
      <c r="I6785" s="200">
        <v>7500</v>
      </c>
      <c r="J6785" s="200"/>
      <c r="K6785" s="237">
        <v>123.42</v>
      </c>
      <c r="L6785" s="237"/>
      <c r="M6785" s="288">
        <v>60.75</v>
      </c>
      <c r="N6785" s="288"/>
      <c r="O6785" s="311">
        <v>7500</v>
      </c>
      <c r="P6785" s="298"/>
      <c r="Q6785" s="299">
        <v>122.95</v>
      </c>
      <c r="R6785" s="299"/>
      <c r="S6785" s="300">
        <v>61</v>
      </c>
      <c r="T6785" s="301"/>
      <c r="U6785" s="246"/>
    </row>
    <row r="6786" spans="1:21" x14ac:dyDescent="0.25">
      <c r="A6786" s="294" t="s">
        <v>14046</v>
      </c>
      <c r="B6786" t="s">
        <v>578</v>
      </c>
      <c r="C6786" t="s">
        <v>579</v>
      </c>
      <c r="D6786" t="s">
        <v>580</v>
      </c>
      <c r="E6786" t="s">
        <v>14047</v>
      </c>
      <c r="F6786" t="s">
        <v>124</v>
      </c>
      <c r="G6786" t="s">
        <v>97</v>
      </c>
      <c r="H6786" t="s">
        <v>833</v>
      </c>
      <c r="I6786" s="200">
        <v>30300</v>
      </c>
      <c r="J6786" s="200"/>
      <c r="K6786" s="237">
        <v>3680.39</v>
      </c>
      <c r="L6786" s="237"/>
      <c r="M6786" s="288">
        <v>8.19</v>
      </c>
      <c r="N6786" s="288"/>
      <c r="O6786" s="311">
        <v>54100</v>
      </c>
      <c r="P6786" s="298"/>
      <c r="Q6786" s="299">
        <v>3698.29</v>
      </c>
      <c r="R6786" s="299"/>
      <c r="S6786" s="300">
        <v>14.63</v>
      </c>
      <c r="T6786" s="301"/>
      <c r="U6786" s="246"/>
    </row>
    <row r="6787" spans="1:21" x14ac:dyDescent="0.25">
      <c r="A6787" s="294" t="s">
        <v>14048</v>
      </c>
      <c r="B6787" t="s">
        <v>578</v>
      </c>
      <c r="C6787" t="s">
        <v>579</v>
      </c>
      <c r="D6787" t="s">
        <v>580</v>
      </c>
      <c r="E6787" t="s">
        <v>14049</v>
      </c>
      <c r="F6787" t="s">
        <v>124</v>
      </c>
      <c r="G6787" t="s">
        <v>97</v>
      </c>
      <c r="H6787" t="s">
        <v>833</v>
      </c>
      <c r="I6787" s="200">
        <v>900</v>
      </c>
      <c r="J6787" s="200"/>
      <c r="K6787" s="237">
        <v>109.66</v>
      </c>
      <c r="L6787" s="237"/>
      <c r="M6787" s="288">
        <v>8.19</v>
      </c>
      <c r="N6787" s="288"/>
      <c r="O6787" s="311">
        <v>2133</v>
      </c>
      <c r="P6787" s="298"/>
      <c r="Q6787" s="299">
        <v>108.65</v>
      </c>
      <c r="R6787" s="299"/>
      <c r="S6787" s="300">
        <v>19.63</v>
      </c>
      <c r="T6787" s="301"/>
      <c r="U6787" s="246"/>
    </row>
    <row r="6788" spans="1:21" x14ac:dyDescent="0.25">
      <c r="A6788" s="294" t="s">
        <v>14050</v>
      </c>
      <c r="B6788" t="s">
        <v>578</v>
      </c>
      <c r="C6788" t="s">
        <v>579</v>
      </c>
      <c r="D6788" t="s">
        <v>580</v>
      </c>
      <c r="E6788" t="s">
        <v>14051</v>
      </c>
      <c r="F6788" t="s">
        <v>124</v>
      </c>
      <c r="G6788" t="s">
        <v>97</v>
      </c>
      <c r="H6788" t="s">
        <v>1469</v>
      </c>
      <c r="I6788" s="200">
        <v>0</v>
      </c>
      <c r="J6788" s="200"/>
      <c r="K6788" s="237">
        <v>0</v>
      </c>
      <c r="L6788" s="237"/>
      <c r="M6788" s="288">
        <v>0</v>
      </c>
      <c r="N6788" s="288"/>
      <c r="O6788" s="311">
        <v>0</v>
      </c>
      <c r="P6788" s="298"/>
      <c r="Q6788" s="299">
        <v>0</v>
      </c>
      <c r="R6788" s="299"/>
      <c r="S6788" s="300">
        <v>0</v>
      </c>
      <c r="T6788" s="301"/>
      <c r="U6788" s="246"/>
    </row>
    <row r="6789" spans="1:21" x14ac:dyDescent="0.25">
      <c r="A6789" s="294" t="s">
        <v>14052</v>
      </c>
      <c r="B6789" t="s">
        <v>578</v>
      </c>
      <c r="C6789" t="s">
        <v>579</v>
      </c>
      <c r="D6789" t="s">
        <v>580</v>
      </c>
      <c r="E6789" t="s">
        <v>12131</v>
      </c>
      <c r="F6789" t="s">
        <v>124</v>
      </c>
      <c r="G6789" t="s">
        <v>97</v>
      </c>
      <c r="H6789" t="s">
        <v>833</v>
      </c>
      <c r="I6789" s="200">
        <v>6300</v>
      </c>
      <c r="J6789" s="200"/>
      <c r="K6789" s="237">
        <v>476.22</v>
      </c>
      <c r="L6789" s="237"/>
      <c r="M6789" s="288">
        <v>13.23</v>
      </c>
      <c r="N6789" s="288"/>
      <c r="O6789" s="311">
        <v>6300</v>
      </c>
      <c r="P6789" s="298"/>
      <c r="Q6789" s="299">
        <v>476.59</v>
      </c>
      <c r="R6789" s="299"/>
      <c r="S6789" s="300">
        <v>13.22</v>
      </c>
      <c r="T6789" s="301"/>
      <c r="U6789" s="246"/>
    </row>
    <row r="6790" spans="1:21" x14ac:dyDescent="0.25">
      <c r="A6790" s="294" t="s">
        <v>14053</v>
      </c>
      <c r="B6790" t="s">
        <v>578</v>
      </c>
      <c r="C6790" t="s">
        <v>579</v>
      </c>
      <c r="D6790" t="s">
        <v>580</v>
      </c>
      <c r="E6790" t="s">
        <v>14054</v>
      </c>
      <c r="F6790" t="s">
        <v>124</v>
      </c>
      <c r="G6790" t="s">
        <v>97</v>
      </c>
      <c r="H6790" t="s">
        <v>833</v>
      </c>
      <c r="I6790" s="200">
        <v>7600</v>
      </c>
      <c r="J6790" s="200"/>
      <c r="K6790" s="237">
        <v>150.15</v>
      </c>
      <c r="L6790" s="237"/>
      <c r="M6790" s="288">
        <v>50.58</v>
      </c>
      <c r="N6790" s="288"/>
      <c r="O6790" s="311">
        <v>7930</v>
      </c>
      <c r="P6790" s="298"/>
      <c r="Q6790" s="299">
        <v>152.22999999999999</v>
      </c>
      <c r="R6790" s="299"/>
      <c r="S6790" s="300">
        <v>52.09</v>
      </c>
      <c r="T6790" s="301"/>
      <c r="U6790" s="246"/>
    </row>
    <row r="6791" spans="1:21" x14ac:dyDescent="0.25">
      <c r="A6791" s="294" t="s">
        <v>14055</v>
      </c>
      <c r="B6791" t="s">
        <v>578</v>
      </c>
      <c r="C6791" t="s">
        <v>579</v>
      </c>
      <c r="D6791" t="s">
        <v>580</v>
      </c>
      <c r="E6791" t="s">
        <v>14056</v>
      </c>
      <c r="F6791" t="s">
        <v>124</v>
      </c>
      <c r="G6791" t="s">
        <v>97</v>
      </c>
      <c r="H6791" t="s">
        <v>1469</v>
      </c>
      <c r="I6791" s="200">
        <v>0</v>
      </c>
      <c r="J6791" s="200"/>
      <c r="K6791" s="237">
        <v>0</v>
      </c>
      <c r="L6791" s="237"/>
      <c r="M6791" s="288">
        <v>0</v>
      </c>
      <c r="N6791" s="288"/>
      <c r="O6791" s="311">
        <v>0</v>
      </c>
      <c r="P6791" s="298"/>
      <c r="Q6791" s="299">
        <v>0</v>
      </c>
      <c r="R6791" s="299"/>
      <c r="S6791" s="300">
        <v>0</v>
      </c>
      <c r="T6791" s="301"/>
      <c r="U6791" s="246"/>
    </row>
    <row r="6792" spans="1:21" x14ac:dyDescent="0.25">
      <c r="A6792" s="294" t="s">
        <v>14057</v>
      </c>
      <c r="B6792" t="s">
        <v>578</v>
      </c>
      <c r="C6792" t="s">
        <v>579</v>
      </c>
      <c r="D6792" t="s">
        <v>580</v>
      </c>
      <c r="E6792" t="s">
        <v>13693</v>
      </c>
      <c r="F6792" t="s">
        <v>124</v>
      </c>
      <c r="G6792" t="s">
        <v>97</v>
      </c>
      <c r="H6792" t="s">
        <v>833</v>
      </c>
      <c r="I6792" s="200">
        <v>20000</v>
      </c>
      <c r="J6792" s="200"/>
      <c r="K6792" s="237">
        <v>1482.42</v>
      </c>
      <c r="L6792" s="237"/>
      <c r="M6792" s="288">
        <v>13.5</v>
      </c>
      <c r="N6792" s="288"/>
      <c r="O6792" s="311">
        <v>21000</v>
      </c>
      <c r="P6792" s="298"/>
      <c r="Q6792" s="299">
        <v>1487.71</v>
      </c>
      <c r="R6792" s="299"/>
      <c r="S6792" s="300">
        <v>14.12</v>
      </c>
      <c r="T6792" s="301"/>
      <c r="U6792" s="246"/>
    </row>
    <row r="6793" spans="1:21" x14ac:dyDescent="0.25">
      <c r="A6793" s="294" t="s">
        <v>14058</v>
      </c>
      <c r="B6793" t="s">
        <v>578</v>
      </c>
      <c r="C6793" t="s">
        <v>579</v>
      </c>
      <c r="D6793" t="s">
        <v>580</v>
      </c>
      <c r="E6793" t="s">
        <v>14059</v>
      </c>
      <c r="F6793" t="s">
        <v>124</v>
      </c>
      <c r="G6793" t="s">
        <v>97</v>
      </c>
      <c r="H6793" t="s">
        <v>1469</v>
      </c>
      <c r="I6793" s="200">
        <v>0</v>
      </c>
      <c r="J6793" s="200"/>
      <c r="K6793" s="237">
        <v>0</v>
      </c>
      <c r="L6793" s="237"/>
      <c r="M6793" s="288">
        <v>0</v>
      </c>
      <c r="N6793" s="288"/>
      <c r="O6793" s="311">
        <v>0</v>
      </c>
      <c r="P6793" s="298"/>
      <c r="Q6793" s="299">
        <v>0</v>
      </c>
      <c r="R6793" s="299"/>
      <c r="S6793" s="300">
        <v>0</v>
      </c>
      <c r="T6793" s="301"/>
      <c r="U6793" s="246"/>
    </row>
    <row r="6794" spans="1:21" x14ac:dyDescent="0.25">
      <c r="A6794" s="294" t="s">
        <v>14060</v>
      </c>
      <c r="B6794" t="s">
        <v>578</v>
      </c>
      <c r="C6794" t="s">
        <v>579</v>
      </c>
      <c r="D6794" t="s">
        <v>580</v>
      </c>
      <c r="E6794" t="s">
        <v>14061</v>
      </c>
      <c r="F6794" t="s">
        <v>124</v>
      </c>
      <c r="G6794" t="s">
        <v>97</v>
      </c>
      <c r="H6794" t="s">
        <v>833</v>
      </c>
      <c r="I6794" s="200">
        <v>21500</v>
      </c>
      <c r="J6794" s="200"/>
      <c r="K6794" s="237">
        <v>372.06</v>
      </c>
      <c r="L6794" s="237"/>
      <c r="M6794" s="288">
        <v>57.78</v>
      </c>
      <c r="N6794" s="288"/>
      <c r="O6794" s="311">
        <v>22000</v>
      </c>
      <c r="P6794" s="298"/>
      <c r="Q6794" s="299">
        <v>373.38</v>
      </c>
      <c r="R6794" s="299"/>
      <c r="S6794" s="300">
        <v>58.92</v>
      </c>
      <c r="T6794" s="301"/>
      <c r="U6794" s="246"/>
    </row>
    <row r="6795" spans="1:21" x14ac:dyDescent="0.25">
      <c r="A6795" s="294" t="s">
        <v>14062</v>
      </c>
      <c r="B6795" t="s">
        <v>578</v>
      </c>
      <c r="C6795" t="s">
        <v>579</v>
      </c>
      <c r="D6795" t="s">
        <v>580</v>
      </c>
      <c r="E6795" t="s">
        <v>14063</v>
      </c>
      <c r="F6795" t="s">
        <v>124</v>
      </c>
      <c r="G6795" t="s">
        <v>97</v>
      </c>
      <c r="H6795" t="s">
        <v>833</v>
      </c>
      <c r="I6795" s="200">
        <v>1965</v>
      </c>
      <c r="J6795" s="200"/>
      <c r="K6795" s="237">
        <v>78.3</v>
      </c>
      <c r="L6795" s="237"/>
      <c r="M6795" s="288">
        <v>25.11</v>
      </c>
      <c r="N6795" s="288"/>
      <c r="O6795" s="311">
        <v>1965</v>
      </c>
      <c r="P6795" s="298"/>
      <c r="Q6795" s="299">
        <v>75.599999999999994</v>
      </c>
      <c r="R6795" s="299"/>
      <c r="S6795" s="300">
        <v>25.99</v>
      </c>
      <c r="T6795" s="301"/>
      <c r="U6795" s="246"/>
    </row>
    <row r="6796" spans="1:21" x14ac:dyDescent="0.25">
      <c r="A6796" s="294" t="s">
        <v>14064</v>
      </c>
      <c r="B6796" t="s">
        <v>578</v>
      </c>
      <c r="C6796" t="s">
        <v>579</v>
      </c>
      <c r="D6796" t="s">
        <v>580</v>
      </c>
      <c r="E6796" t="s">
        <v>14065</v>
      </c>
      <c r="F6796" t="s">
        <v>124</v>
      </c>
      <c r="G6796" t="s">
        <v>97</v>
      </c>
      <c r="H6796" t="s">
        <v>833</v>
      </c>
      <c r="I6796" s="200">
        <v>2050</v>
      </c>
      <c r="J6796" s="200"/>
      <c r="K6796" s="237">
        <v>137.91</v>
      </c>
      <c r="L6796" s="237"/>
      <c r="M6796" s="288">
        <v>14.85</v>
      </c>
      <c r="N6796" s="288"/>
      <c r="O6796" s="311">
        <v>2150</v>
      </c>
      <c r="P6796" s="298"/>
      <c r="Q6796" s="299">
        <v>137.94</v>
      </c>
      <c r="R6796" s="299"/>
      <c r="S6796" s="300">
        <v>15.59</v>
      </c>
      <c r="T6796" s="301"/>
      <c r="U6796" s="246"/>
    </row>
    <row r="6797" spans="1:21" x14ac:dyDescent="0.25">
      <c r="A6797" s="294" t="s">
        <v>14066</v>
      </c>
      <c r="B6797" t="s">
        <v>578</v>
      </c>
      <c r="C6797" t="s">
        <v>579</v>
      </c>
      <c r="D6797" t="s">
        <v>580</v>
      </c>
      <c r="E6797" t="s">
        <v>14067</v>
      </c>
      <c r="F6797" t="s">
        <v>124</v>
      </c>
      <c r="G6797" t="s">
        <v>97</v>
      </c>
      <c r="H6797" t="s">
        <v>1469</v>
      </c>
      <c r="I6797" s="200">
        <v>0</v>
      </c>
      <c r="J6797" s="200"/>
      <c r="K6797" s="237">
        <v>0</v>
      </c>
      <c r="L6797" s="237"/>
      <c r="M6797" s="288">
        <v>0</v>
      </c>
      <c r="N6797" s="288"/>
      <c r="O6797" s="311">
        <v>0</v>
      </c>
      <c r="P6797" s="298"/>
      <c r="Q6797" s="299">
        <v>0</v>
      </c>
      <c r="R6797" s="299"/>
      <c r="S6797" s="300">
        <v>0</v>
      </c>
      <c r="T6797" s="301"/>
      <c r="U6797" s="246"/>
    </row>
    <row r="6798" spans="1:21" x14ac:dyDescent="0.25">
      <c r="A6798" s="294" t="s">
        <v>14068</v>
      </c>
      <c r="B6798" t="s">
        <v>578</v>
      </c>
      <c r="C6798" t="s">
        <v>579</v>
      </c>
      <c r="D6798" t="s">
        <v>580</v>
      </c>
      <c r="E6798" t="s">
        <v>14069</v>
      </c>
      <c r="F6798" t="s">
        <v>124</v>
      </c>
      <c r="G6798" t="s">
        <v>97</v>
      </c>
      <c r="H6798" t="s">
        <v>1469</v>
      </c>
      <c r="I6798" s="200">
        <v>0</v>
      </c>
      <c r="J6798" s="200"/>
      <c r="K6798" s="237">
        <v>0</v>
      </c>
      <c r="L6798" s="237"/>
      <c r="M6798" s="288">
        <v>0</v>
      </c>
      <c r="N6798" s="288"/>
      <c r="O6798" s="311">
        <v>0</v>
      </c>
      <c r="P6798" s="298"/>
      <c r="Q6798" s="299">
        <v>0</v>
      </c>
      <c r="R6798" s="299"/>
      <c r="S6798" s="300">
        <v>0</v>
      </c>
      <c r="T6798" s="301"/>
      <c r="U6798" s="246"/>
    </row>
    <row r="6799" spans="1:21" x14ac:dyDescent="0.25">
      <c r="A6799" s="294" t="s">
        <v>14070</v>
      </c>
      <c r="B6799" t="s">
        <v>578</v>
      </c>
      <c r="C6799" t="s">
        <v>579</v>
      </c>
      <c r="D6799" t="s">
        <v>580</v>
      </c>
      <c r="E6799" t="s">
        <v>14071</v>
      </c>
      <c r="F6799" t="s">
        <v>124</v>
      </c>
      <c r="G6799" t="s">
        <v>97</v>
      </c>
      <c r="H6799" t="s">
        <v>833</v>
      </c>
      <c r="I6799" s="200">
        <v>15000</v>
      </c>
      <c r="J6799" s="200"/>
      <c r="K6799" s="237">
        <v>381.22</v>
      </c>
      <c r="L6799" s="237"/>
      <c r="M6799" s="288">
        <v>39.33</v>
      </c>
      <c r="N6799" s="288"/>
      <c r="O6799" s="311">
        <v>16000</v>
      </c>
      <c r="P6799" s="298"/>
      <c r="Q6799" s="299">
        <v>413.89</v>
      </c>
      <c r="R6799" s="299"/>
      <c r="S6799" s="300">
        <v>38.659999999999997</v>
      </c>
      <c r="T6799" s="301"/>
      <c r="U6799" s="246"/>
    </row>
    <row r="6800" spans="1:21" x14ac:dyDescent="0.25">
      <c r="A6800" s="294" t="s">
        <v>14072</v>
      </c>
      <c r="B6800" t="s">
        <v>578</v>
      </c>
      <c r="C6800" t="s">
        <v>579</v>
      </c>
      <c r="D6800" t="s">
        <v>580</v>
      </c>
      <c r="E6800" t="s">
        <v>14073</v>
      </c>
      <c r="F6800" t="s">
        <v>124</v>
      </c>
      <c r="G6800" t="s">
        <v>97</v>
      </c>
      <c r="H6800" t="s">
        <v>1469</v>
      </c>
      <c r="I6800" s="200">
        <v>0</v>
      </c>
      <c r="J6800" s="200"/>
      <c r="K6800" s="237">
        <v>0</v>
      </c>
      <c r="L6800" s="237"/>
      <c r="M6800" s="288">
        <v>0</v>
      </c>
      <c r="N6800" s="288"/>
      <c r="O6800" s="311">
        <v>0</v>
      </c>
      <c r="P6800" s="298"/>
      <c r="Q6800" s="299">
        <v>0</v>
      </c>
      <c r="R6800" s="299"/>
      <c r="S6800" s="300">
        <v>0</v>
      </c>
      <c r="T6800" s="301"/>
      <c r="U6800" s="246"/>
    </row>
    <row r="6801" spans="1:21" x14ac:dyDescent="0.25">
      <c r="A6801" s="294" t="s">
        <v>14074</v>
      </c>
      <c r="B6801" t="s">
        <v>578</v>
      </c>
      <c r="C6801" t="s">
        <v>579</v>
      </c>
      <c r="D6801" t="s">
        <v>580</v>
      </c>
      <c r="E6801" t="s">
        <v>14075</v>
      </c>
      <c r="F6801" t="s">
        <v>124</v>
      </c>
      <c r="G6801" t="s">
        <v>97</v>
      </c>
      <c r="H6801" t="s">
        <v>833</v>
      </c>
      <c r="I6801" s="200">
        <v>213380</v>
      </c>
      <c r="J6801" s="200"/>
      <c r="K6801" s="237">
        <v>4926.74</v>
      </c>
      <c r="L6801" s="237"/>
      <c r="M6801" s="288">
        <v>43.29</v>
      </c>
      <c r="N6801" s="288"/>
      <c r="O6801" s="311">
        <v>220000</v>
      </c>
      <c r="P6801" s="298"/>
      <c r="Q6801" s="299">
        <v>4978.78</v>
      </c>
      <c r="R6801" s="299"/>
      <c r="S6801" s="300">
        <v>44.19</v>
      </c>
      <c r="T6801" s="301"/>
      <c r="U6801" s="246"/>
    </row>
    <row r="6802" spans="1:21" x14ac:dyDescent="0.25">
      <c r="A6802" s="294" t="s">
        <v>14076</v>
      </c>
      <c r="B6802" t="s">
        <v>578</v>
      </c>
      <c r="C6802" t="s">
        <v>579</v>
      </c>
      <c r="D6802" t="s">
        <v>580</v>
      </c>
      <c r="E6802" t="s">
        <v>14077</v>
      </c>
      <c r="F6802" t="s">
        <v>124</v>
      </c>
      <c r="G6802" t="s">
        <v>97</v>
      </c>
      <c r="H6802" t="s">
        <v>833</v>
      </c>
      <c r="I6802" s="200">
        <v>3127</v>
      </c>
      <c r="J6802" s="200"/>
      <c r="K6802" s="237">
        <v>98.15</v>
      </c>
      <c r="L6802" s="237"/>
      <c r="M6802" s="288">
        <v>31.86</v>
      </c>
      <c r="N6802" s="288"/>
      <c r="O6802" s="311">
        <v>3127</v>
      </c>
      <c r="P6802" s="298"/>
      <c r="Q6802" s="299">
        <v>96.59</v>
      </c>
      <c r="R6802" s="299"/>
      <c r="S6802" s="300">
        <v>32.369999999999997</v>
      </c>
      <c r="T6802" s="301"/>
      <c r="U6802" s="246"/>
    </row>
    <row r="6803" spans="1:21" x14ac:dyDescent="0.25">
      <c r="A6803" s="294" t="s">
        <v>14078</v>
      </c>
      <c r="B6803" t="s">
        <v>380</v>
      </c>
      <c r="C6803" t="s">
        <v>381</v>
      </c>
      <c r="D6803" t="s">
        <v>382</v>
      </c>
      <c r="E6803" t="s">
        <v>14079</v>
      </c>
      <c r="F6803" t="s">
        <v>124</v>
      </c>
      <c r="G6803" t="s">
        <v>97</v>
      </c>
      <c r="H6803" t="s">
        <v>833</v>
      </c>
      <c r="I6803" s="200">
        <v>600</v>
      </c>
      <c r="J6803" s="200"/>
      <c r="K6803" s="237">
        <v>74.89</v>
      </c>
      <c r="L6803" s="237"/>
      <c r="M6803" s="288">
        <v>8.01</v>
      </c>
      <c r="N6803" s="288"/>
      <c r="O6803" s="311">
        <v>300</v>
      </c>
      <c r="P6803" s="298"/>
      <c r="Q6803" s="299">
        <v>75.36</v>
      </c>
      <c r="R6803" s="299"/>
      <c r="S6803" s="300">
        <v>3.98</v>
      </c>
      <c r="T6803" s="301"/>
      <c r="U6803" s="246"/>
    </row>
    <row r="6804" spans="1:21" x14ac:dyDescent="0.25">
      <c r="A6804" s="294" t="s">
        <v>14080</v>
      </c>
      <c r="B6804" t="s">
        <v>380</v>
      </c>
      <c r="C6804" t="s">
        <v>381</v>
      </c>
      <c r="D6804" t="s">
        <v>382</v>
      </c>
      <c r="E6804" t="s">
        <v>14081</v>
      </c>
      <c r="F6804" t="s">
        <v>124</v>
      </c>
      <c r="G6804" t="s">
        <v>97</v>
      </c>
      <c r="H6804" t="s">
        <v>833</v>
      </c>
      <c r="I6804" s="200">
        <v>2700</v>
      </c>
      <c r="J6804" s="200"/>
      <c r="K6804" s="237">
        <v>198.74</v>
      </c>
      <c r="L6804" s="237"/>
      <c r="M6804" s="288">
        <v>13.59</v>
      </c>
      <c r="N6804" s="288"/>
      <c r="O6804" s="311">
        <v>2900</v>
      </c>
      <c r="P6804" s="298"/>
      <c r="Q6804" s="299">
        <v>201.3</v>
      </c>
      <c r="R6804" s="299"/>
      <c r="S6804" s="300">
        <v>14.41</v>
      </c>
      <c r="T6804" s="301"/>
      <c r="U6804" s="246"/>
    </row>
    <row r="6805" spans="1:21" x14ac:dyDescent="0.25">
      <c r="A6805" s="294" t="s">
        <v>14082</v>
      </c>
      <c r="B6805" t="s">
        <v>380</v>
      </c>
      <c r="C6805" t="s">
        <v>381</v>
      </c>
      <c r="D6805" t="s">
        <v>382</v>
      </c>
      <c r="E6805" t="s">
        <v>14083</v>
      </c>
      <c r="F6805" t="s">
        <v>124</v>
      </c>
      <c r="G6805" t="s">
        <v>97</v>
      </c>
      <c r="H6805" t="s">
        <v>833</v>
      </c>
      <c r="I6805" s="200">
        <v>1350</v>
      </c>
      <c r="J6805" s="200"/>
      <c r="K6805" s="237">
        <v>134.91999999999999</v>
      </c>
      <c r="L6805" s="237"/>
      <c r="M6805" s="288">
        <v>10.01</v>
      </c>
      <c r="N6805" s="288"/>
      <c r="O6805" s="311">
        <v>1350</v>
      </c>
      <c r="P6805" s="298"/>
      <c r="Q6805" s="299">
        <v>139.77000000000001</v>
      </c>
      <c r="R6805" s="299"/>
      <c r="S6805" s="300">
        <v>9.66</v>
      </c>
      <c r="T6805" s="301"/>
      <c r="U6805" s="246"/>
    </row>
    <row r="6806" spans="1:21" x14ac:dyDescent="0.25">
      <c r="A6806" s="294" t="s">
        <v>14084</v>
      </c>
      <c r="B6806" t="s">
        <v>380</v>
      </c>
      <c r="C6806" t="s">
        <v>381</v>
      </c>
      <c r="D6806" t="s">
        <v>382</v>
      </c>
      <c r="E6806" t="s">
        <v>14085</v>
      </c>
      <c r="F6806" t="s">
        <v>124</v>
      </c>
      <c r="G6806" t="s">
        <v>97</v>
      </c>
      <c r="H6806" t="s">
        <v>833</v>
      </c>
      <c r="I6806" s="200">
        <v>5900</v>
      </c>
      <c r="J6806" s="200"/>
      <c r="K6806" s="237">
        <v>270.89999999999998</v>
      </c>
      <c r="L6806" s="237"/>
      <c r="M6806" s="288">
        <v>21.78</v>
      </c>
      <c r="N6806" s="288"/>
      <c r="O6806" s="311">
        <v>6500</v>
      </c>
      <c r="P6806" s="298"/>
      <c r="Q6806" s="299">
        <v>267.67</v>
      </c>
      <c r="R6806" s="299"/>
      <c r="S6806" s="300">
        <v>24.28</v>
      </c>
      <c r="T6806" s="301"/>
      <c r="U6806" s="246"/>
    </row>
    <row r="6807" spans="1:21" x14ac:dyDescent="0.25">
      <c r="A6807" s="294" t="s">
        <v>14086</v>
      </c>
      <c r="B6807" t="s">
        <v>380</v>
      </c>
      <c r="C6807" t="s">
        <v>381</v>
      </c>
      <c r="D6807" t="s">
        <v>382</v>
      </c>
      <c r="E6807" t="s">
        <v>14087</v>
      </c>
      <c r="F6807" t="s">
        <v>124</v>
      </c>
      <c r="G6807" t="s">
        <v>97</v>
      </c>
      <c r="H6807" t="s">
        <v>833</v>
      </c>
      <c r="I6807" s="200">
        <v>5500</v>
      </c>
      <c r="J6807" s="200"/>
      <c r="K6807" s="237">
        <v>129.15</v>
      </c>
      <c r="L6807" s="237"/>
      <c r="M6807" s="288">
        <v>42.59</v>
      </c>
      <c r="N6807" s="288"/>
      <c r="O6807" s="311">
        <v>5610</v>
      </c>
      <c r="P6807" s="298"/>
      <c r="Q6807" s="299">
        <v>130.57</v>
      </c>
      <c r="R6807" s="299"/>
      <c r="S6807" s="300">
        <v>42.97</v>
      </c>
      <c r="T6807" s="301"/>
      <c r="U6807" s="246"/>
    </row>
    <row r="6808" spans="1:21" x14ac:dyDescent="0.25">
      <c r="A6808" s="294" t="s">
        <v>14088</v>
      </c>
      <c r="B6808" t="s">
        <v>380</v>
      </c>
      <c r="C6808" t="s">
        <v>381</v>
      </c>
      <c r="D6808" t="s">
        <v>382</v>
      </c>
      <c r="E6808" t="s">
        <v>14089</v>
      </c>
      <c r="F6808" t="s">
        <v>124</v>
      </c>
      <c r="G6808" t="s">
        <v>97</v>
      </c>
      <c r="H6808" t="s">
        <v>833</v>
      </c>
      <c r="I6808" s="200">
        <v>6800</v>
      </c>
      <c r="J6808" s="200"/>
      <c r="K6808" s="237">
        <v>351.86</v>
      </c>
      <c r="L6808" s="237"/>
      <c r="M6808" s="288">
        <v>19.329999999999998</v>
      </c>
      <c r="N6808" s="288"/>
      <c r="O6808" s="311">
        <v>7000</v>
      </c>
      <c r="P6808" s="298"/>
      <c r="Q6808" s="299">
        <v>350.25</v>
      </c>
      <c r="R6808" s="299"/>
      <c r="S6808" s="300">
        <v>19.989999999999998</v>
      </c>
      <c r="T6808" s="301"/>
      <c r="U6808" s="246"/>
    </row>
    <row r="6809" spans="1:21" x14ac:dyDescent="0.25">
      <c r="A6809" s="294" t="s">
        <v>14090</v>
      </c>
      <c r="B6809" t="s">
        <v>380</v>
      </c>
      <c r="C6809" t="s">
        <v>381</v>
      </c>
      <c r="D6809" t="s">
        <v>382</v>
      </c>
      <c r="E6809" t="s">
        <v>14091</v>
      </c>
      <c r="F6809" t="s">
        <v>124</v>
      </c>
      <c r="G6809" t="s">
        <v>97</v>
      </c>
      <c r="H6809" t="s">
        <v>833</v>
      </c>
      <c r="I6809" s="200">
        <v>7060</v>
      </c>
      <c r="J6809" s="200"/>
      <c r="K6809" s="237">
        <v>201.58</v>
      </c>
      <c r="L6809" s="237"/>
      <c r="M6809" s="288">
        <v>35.020000000000003</v>
      </c>
      <c r="N6809" s="288"/>
      <c r="O6809" s="311">
        <v>7060</v>
      </c>
      <c r="P6809" s="298"/>
      <c r="Q6809" s="299">
        <v>205.94</v>
      </c>
      <c r="R6809" s="299"/>
      <c r="S6809" s="300">
        <v>34.28</v>
      </c>
      <c r="T6809" s="301"/>
      <c r="U6809" s="246"/>
    </row>
    <row r="6810" spans="1:21" x14ac:dyDescent="0.25">
      <c r="A6810" s="294" t="s">
        <v>14092</v>
      </c>
      <c r="B6810" t="s">
        <v>380</v>
      </c>
      <c r="C6810" t="s">
        <v>381</v>
      </c>
      <c r="D6810" t="s">
        <v>382</v>
      </c>
      <c r="E6810" t="s">
        <v>14093</v>
      </c>
      <c r="F6810" t="s">
        <v>124</v>
      </c>
      <c r="G6810" t="s">
        <v>97</v>
      </c>
      <c r="H6810" t="s">
        <v>833</v>
      </c>
      <c r="I6810" s="200">
        <v>9000</v>
      </c>
      <c r="J6810" s="200"/>
      <c r="K6810" s="237">
        <v>397.52</v>
      </c>
      <c r="L6810" s="237"/>
      <c r="M6810" s="288">
        <v>22.64</v>
      </c>
      <c r="N6810" s="288"/>
      <c r="O6810" s="311">
        <v>10500</v>
      </c>
      <c r="P6810" s="298"/>
      <c r="Q6810" s="299">
        <v>412.2</v>
      </c>
      <c r="R6810" s="299"/>
      <c r="S6810" s="300">
        <v>25.47</v>
      </c>
      <c r="T6810" s="301"/>
      <c r="U6810" s="246"/>
    </row>
    <row r="6811" spans="1:21" x14ac:dyDescent="0.25">
      <c r="A6811" s="294" t="s">
        <v>14094</v>
      </c>
      <c r="B6811" t="s">
        <v>380</v>
      </c>
      <c r="C6811" t="s">
        <v>381</v>
      </c>
      <c r="D6811" t="s">
        <v>382</v>
      </c>
      <c r="E6811" t="s">
        <v>14095</v>
      </c>
      <c r="F6811" t="s">
        <v>124</v>
      </c>
      <c r="G6811" t="s">
        <v>97</v>
      </c>
      <c r="H6811" t="s">
        <v>833</v>
      </c>
      <c r="I6811" s="200">
        <v>8610</v>
      </c>
      <c r="J6811" s="200"/>
      <c r="K6811" s="237">
        <v>413.05</v>
      </c>
      <c r="L6811" s="237"/>
      <c r="M6811" s="288">
        <v>20.84</v>
      </c>
      <c r="N6811" s="288"/>
      <c r="O6811" s="311">
        <v>8641</v>
      </c>
      <c r="P6811" s="298"/>
      <c r="Q6811" s="299">
        <v>414.68</v>
      </c>
      <c r="R6811" s="299"/>
      <c r="S6811" s="300">
        <v>20.84</v>
      </c>
      <c r="T6811" s="301"/>
      <c r="U6811" s="246"/>
    </row>
    <row r="6812" spans="1:21" x14ac:dyDescent="0.25">
      <c r="A6812" s="294" t="s">
        <v>14096</v>
      </c>
      <c r="B6812" t="s">
        <v>380</v>
      </c>
      <c r="C6812" t="s">
        <v>381</v>
      </c>
      <c r="D6812" t="s">
        <v>382</v>
      </c>
      <c r="E6812" t="s">
        <v>14097</v>
      </c>
      <c r="F6812" t="s">
        <v>124</v>
      </c>
      <c r="G6812" t="s">
        <v>97</v>
      </c>
      <c r="H6812" t="s">
        <v>833</v>
      </c>
      <c r="I6812" s="200">
        <v>4500</v>
      </c>
      <c r="J6812" s="200"/>
      <c r="K6812" s="237">
        <v>268.64</v>
      </c>
      <c r="L6812" s="237"/>
      <c r="M6812" s="288">
        <v>16.75</v>
      </c>
      <c r="N6812" s="288"/>
      <c r="O6812" s="311">
        <v>5600</v>
      </c>
      <c r="P6812" s="298"/>
      <c r="Q6812" s="299">
        <v>280.33999999999997</v>
      </c>
      <c r="R6812" s="299"/>
      <c r="S6812" s="300">
        <v>19.98</v>
      </c>
      <c r="T6812" s="301"/>
      <c r="U6812" s="246"/>
    </row>
    <row r="6813" spans="1:21" x14ac:dyDescent="0.25">
      <c r="A6813" s="294" t="s">
        <v>14098</v>
      </c>
      <c r="B6813" t="s">
        <v>380</v>
      </c>
      <c r="C6813" t="s">
        <v>381</v>
      </c>
      <c r="D6813" t="s">
        <v>382</v>
      </c>
      <c r="E6813" t="s">
        <v>14099</v>
      </c>
      <c r="F6813" t="s">
        <v>124</v>
      </c>
      <c r="G6813" t="s">
        <v>97</v>
      </c>
      <c r="H6813" t="s">
        <v>833</v>
      </c>
      <c r="I6813" s="200">
        <v>54000</v>
      </c>
      <c r="J6813" s="200"/>
      <c r="K6813" s="237">
        <v>1409.32</v>
      </c>
      <c r="L6813" s="237"/>
      <c r="M6813" s="288">
        <v>38.32</v>
      </c>
      <c r="N6813" s="288"/>
      <c r="O6813" s="311">
        <v>57000</v>
      </c>
      <c r="P6813" s="298"/>
      <c r="Q6813" s="299">
        <v>1447.86</v>
      </c>
      <c r="R6813" s="299"/>
      <c r="S6813" s="300">
        <v>39.369999999999997</v>
      </c>
      <c r="T6813" s="301"/>
      <c r="U6813" s="246"/>
    </row>
    <row r="6814" spans="1:21" x14ac:dyDescent="0.25">
      <c r="A6814" s="294" t="s">
        <v>14100</v>
      </c>
      <c r="B6814" t="s">
        <v>380</v>
      </c>
      <c r="C6814" t="s">
        <v>381</v>
      </c>
      <c r="D6814" t="s">
        <v>382</v>
      </c>
      <c r="E6814" t="s">
        <v>14101</v>
      </c>
      <c r="F6814" t="s">
        <v>124</v>
      </c>
      <c r="G6814" t="s">
        <v>97</v>
      </c>
      <c r="H6814" t="s">
        <v>896</v>
      </c>
      <c r="I6814" s="200">
        <v>0</v>
      </c>
      <c r="J6814" s="200"/>
      <c r="K6814" s="237">
        <v>82.98</v>
      </c>
      <c r="L6814" s="237"/>
      <c r="M6814" s="288">
        <v>0</v>
      </c>
      <c r="N6814" s="288"/>
      <c r="O6814" s="311">
        <v>0</v>
      </c>
      <c r="P6814" s="298"/>
      <c r="Q6814" s="299">
        <v>80.59</v>
      </c>
      <c r="R6814" s="299"/>
      <c r="S6814" s="300">
        <v>0</v>
      </c>
      <c r="T6814" s="301"/>
      <c r="U6814" s="246"/>
    </row>
    <row r="6815" spans="1:21" x14ac:dyDescent="0.25">
      <c r="A6815" s="294" t="s">
        <v>14102</v>
      </c>
      <c r="B6815" t="s">
        <v>380</v>
      </c>
      <c r="C6815" t="s">
        <v>381</v>
      </c>
      <c r="D6815" t="s">
        <v>382</v>
      </c>
      <c r="E6815" t="s">
        <v>14103</v>
      </c>
      <c r="F6815" t="s">
        <v>124</v>
      </c>
      <c r="G6815" t="s">
        <v>97</v>
      </c>
      <c r="H6815" t="s">
        <v>833</v>
      </c>
      <c r="I6815" s="200">
        <v>6328</v>
      </c>
      <c r="J6815" s="200"/>
      <c r="K6815" s="237">
        <v>318.08999999999997</v>
      </c>
      <c r="L6815" s="237"/>
      <c r="M6815" s="288">
        <v>19.89</v>
      </c>
      <c r="N6815" s="288"/>
      <c r="O6815" s="311">
        <v>6583</v>
      </c>
      <c r="P6815" s="298"/>
      <c r="Q6815" s="299">
        <v>316.14</v>
      </c>
      <c r="R6815" s="299"/>
      <c r="S6815" s="300">
        <v>20.82</v>
      </c>
      <c r="T6815" s="301"/>
      <c r="U6815" s="246"/>
    </row>
    <row r="6816" spans="1:21" x14ac:dyDescent="0.25">
      <c r="A6816" s="294" t="s">
        <v>14104</v>
      </c>
      <c r="B6816" t="s">
        <v>380</v>
      </c>
      <c r="C6816" t="s">
        <v>381</v>
      </c>
      <c r="D6816" t="s">
        <v>382</v>
      </c>
      <c r="E6816" t="s">
        <v>14105</v>
      </c>
      <c r="F6816" t="s">
        <v>124</v>
      </c>
      <c r="G6816" t="s">
        <v>97</v>
      </c>
      <c r="H6816" t="s">
        <v>833</v>
      </c>
      <c r="I6816" s="200">
        <v>2678</v>
      </c>
      <c r="J6816" s="200"/>
      <c r="K6816" s="237">
        <v>173.15</v>
      </c>
      <c r="L6816" s="237"/>
      <c r="M6816" s="288">
        <v>15.47</v>
      </c>
      <c r="N6816" s="288"/>
      <c r="O6816" s="311">
        <v>2723</v>
      </c>
      <c r="P6816" s="298"/>
      <c r="Q6816" s="299">
        <v>177.6</v>
      </c>
      <c r="R6816" s="299"/>
      <c r="S6816" s="300">
        <v>15.33</v>
      </c>
      <c r="T6816" s="301"/>
      <c r="U6816" s="246"/>
    </row>
    <row r="6817" spans="1:21" x14ac:dyDescent="0.25">
      <c r="A6817" s="294" t="s">
        <v>14106</v>
      </c>
      <c r="B6817" t="s">
        <v>380</v>
      </c>
      <c r="C6817" t="s">
        <v>381</v>
      </c>
      <c r="D6817" t="s">
        <v>382</v>
      </c>
      <c r="E6817" t="s">
        <v>14107</v>
      </c>
      <c r="F6817" t="s">
        <v>124</v>
      </c>
      <c r="G6817" t="s">
        <v>97</v>
      </c>
      <c r="H6817" t="s">
        <v>833</v>
      </c>
      <c r="I6817" s="200">
        <v>4200</v>
      </c>
      <c r="J6817" s="200"/>
      <c r="K6817" s="237">
        <v>250.41</v>
      </c>
      <c r="L6817" s="237"/>
      <c r="M6817" s="288">
        <v>16.77</v>
      </c>
      <c r="N6817" s="288"/>
      <c r="O6817" s="311">
        <v>4600</v>
      </c>
      <c r="P6817" s="298"/>
      <c r="Q6817" s="299">
        <v>247.52</v>
      </c>
      <c r="R6817" s="299"/>
      <c r="S6817" s="300">
        <v>18.579999999999998</v>
      </c>
      <c r="T6817" s="301"/>
      <c r="U6817" s="246"/>
    </row>
    <row r="6818" spans="1:21" x14ac:dyDescent="0.25">
      <c r="A6818" s="294" t="s">
        <v>14108</v>
      </c>
      <c r="B6818" t="s">
        <v>380</v>
      </c>
      <c r="C6818" t="s">
        <v>381</v>
      </c>
      <c r="D6818" t="s">
        <v>382</v>
      </c>
      <c r="E6818" t="s">
        <v>14109</v>
      </c>
      <c r="F6818" t="s">
        <v>124</v>
      </c>
      <c r="G6818" t="s">
        <v>97</v>
      </c>
      <c r="H6818" t="s">
        <v>896</v>
      </c>
      <c r="I6818" s="200">
        <v>0</v>
      </c>
      <c r="J6818" s="200"/>
      <c r="K6818" s="237">
        <v>202.01</v>
      </c>
      <c r="L6818" s="237"/>
      <c r="M6818" s="288">
        <v>0</v>
      </c>
      <c r="N6818" s="288"/>
      <c r="O6818" s="311">
        <v>0</v>
      </c>
      <c r="P6818" s="298"/>
      <c r="Q6818" s="299">
        <v>197.91</v>
      </c>
      <c r="R6818" s="299"/>
      <c r="S6818" s="300">
        <v>0</v>
      </c>
      <c r="T6818" s="301"/>
      <c r="U6818" s="246"/>
    </row>
    <row r="6819" spans="1:21" x14ac:dyDescent="0.25">
      <c r="A6819" s="294" t="s">
        <v>14110</v>
      </c>
      <c r="B6819" t="s">
        <v>380</v>
      </c>
      <c r="C6819" t="s">
        <v>381</v>
      </c>
      <c r="D6819" t="s">
        <v>382</v>
      </c>
      <c r="E6819" t="s">
        <v>3786</v>
      </c>
      <c r="F6819" t="s">
        <v>124</v>
      </c>
      <c r="G6819" t="s">
        <v>97</v>
      </c>
      <c r="H6819" t="s">
        <v>833</v>
      </c>
      <c r="I6819" s="200">
        <v>9000</v>
      </c>
      <c r="J6819" s="200"/>
      <c r="K6819" s="237">
        <v>368.14</v>
      </c>
      <c r="L6819" s="237"/>
      <c r="M6819" s="288">
        <v>24.45</v>
      </c>
      <c r="N6819" s="288"/>
      <c r="O6819" s="311">
        <v>10000</v>
      </c>
      <c r="P6819" s="298"/>
      <c r="Q6819" s="299">
        <v>368.34</v>
      </c>
      <c r="R6819" s="299"/>
      <c r="S6819" s="300">
        <v>27.15</v>
      </c>
      <c r="T6819" s="301"/>
      <c r="U6819" s="246"/>
    </row>
    <row r="6820" spans="1:21" x14ac:dyDescent="0.25">
      <c r="A6820" s="294" t="s">
        <v>14111</v>
      </c>
      <c r="B6820" t="s">
        <v>380</v>
      </c>
      <c r="C6820" t="s">
        <v>381</v>
      </c>
      <c r="D6820" t="s">
        <v>382</v>
      </c>
      <c r="E6820" t="s">
        <v>14112</v>
      </c>
      <c r="F6820" t="s">
        <v>124</v>
      </c>
      <c r="G6820" t="s">
        <v>97</v>
      </c>
      <c r="H6820" t="s">
        <v>833</v>
      </c>
      <c r="I6820" s="200">
        <v>14250</v>
      </c>
      <c r="J6820" s="200"/>
      <c r="K6820" s="237">
        <v>485.1</v>
      </c>
      <c r="L6820" s="237"/>
      <c r="M6820" s="288">
        <v>29.37</v>
      </c>
      <c r="N6820" s="288"/>
      <c r="O6820" s="311">
        <v>15000</v>
      </c>
      <c r="P6820" s="298"/>
      <c r="Q6820" s="299">
        <v>501.78</v>
      </c>
      <c r="R6820" s="299"/>
      <c r="S6820" s="300">
        <v>29.89</v>
      </c>
      <c r="T6820" s="301"/>
      <c r="U6820" s="246"/>
    </row>
    <row r="6821" spans="1:21" x14ac:dyDescent="0.25">
      <c r="A6821" s="294" t="s">
        <v>14113</v>
      </c>
      <c r="B6821" t="s">
        <v>380</v>
      </c>
      <c r="C6821" t="s">
        <v>381</v>
      </c>
      <c r="D6821" t="s">
        <v>382</v>
      </c>
      <c r="E6821" t="s">
        <v>14114</v>
      </c>
      <c r="F6821" t="s">
        <v>124</v>
      </c>
      <c r="G6821" t="s">
        <v>97</v>
      </c>
      <c r="H6821" t="s">
        <v>833</v>
      </c>
      <c r="I6821" s="200">
        <v>6855</v>
      </c>
      <c r="J6821" s="200"/>
      <c r="K6821" s="237">
        <v>271.95</v>
      </c>
      <c r="L6821" s="237"/>
      <c r="M6821" s="288">
        <v>25.21</v>
      </c>
      <c r="N6821" s="288"/>
      <c r="O6821" s="311">
        <v>8511</v>
      </c>
      <c r="P6821" s="298"/>
      <c r="Q6821" s="299">
        <v>293.49</v>
      </c>
      <c r="R6821" s="299"/>
      <c r="S6821" s="300">
        <v>29</v>
      </c>
      <c r="T6821" s="301"/>
      <c r="U6821" s="246"/>
    </row>
    <row r="6822" spans="1:21" x14ac:dyDescent="0.25">
      <c r="A6822" s="294" t="s">
        <v>14115</v>
      </c>
      <c r="B6822" t="s">
        <v>380</v>
      </c>
      <c r="C6822" t="s">
        <v>381</v>
      </c>
      <c r="D6822" t="s">
        <v>382</v>
      </c>
      <c r="E6822" t="s">
        <v>14116</v>
      </c>
      <c r="F6822" t="s">
        <v>124</v>
      </c>
      <c r="G6822" t="s">
        <v>97</v>
      </c>
      <c r="H6822" t="s">
        <v>833</v>
      </c>
      <c r="I6822" s="200">
        <v>2019</v>
      </c>
      <c r="J6822" s="200"/>
      <c r="K6822" s="237">
        <v>120.78</v>
      </c>
      <c r="L6822" s="237"/>
      <c r="M6822" s="288">
        <v>16.72</v>
      </c>
      <c r="N6822" s="288"/>
      <c r="O6822" s="311">
        <v>2269</v>
      </c>
      <c r="P6822" s="298"/>
      <c r="Q6822" s="299">
        <v>122.8</v>
      </c>
      <c r="R6822" s="299"/>
      <c r="S6822" s="300">
        <v>18.48</v>
      </c>
      <c r="T6822" s="301"/>
      <c r="U6822" s="246"/>
    </row>
    <row r="6823" spans="1:21" x14ac:dyDescent="0.25">
      <c r="A6823" s="294" t="s">
        <v>14117</v>
      </c>
      <c r="B6823" t="s">
        <v>380</v>
      </c>
      <c r="C6823" t="s">
        <v>381</v>
      </c>
      <c r="D6823" t="s">
        <v>382</v>
      </c>
      <c r="E6823" t="s">
        <v>5512</v>
      </c>
      <c r="F6823" t="s">
        <v>124</v>
      </c>
      <c r="G6823" t="s">
        <v>97</v>
      </c>
      <c r="H6823" t="s">
        <v>833</v>
      </c>
      <c r="I6823" s="200">
        <v>1700</v>
      </c>
      <c r="J6823" s="200"/>
      <c r="K6823" s="237">
        <v>98.33</v>
      </c>
      <c r="L6823" s="237"/>
      <c r="M6823" s="288">
        <v>17.29</v>
      </c>
      <c r="N6823" s="288"/>
      <c r="O6823" s="311">
        <v>1700</v>
      </c>
      <c r="P6823" s="298"/>
      <c r="Q6823" s="299">
        <v>100.85</v>
      </c>
      <c r="R6823" s="299"/>
      <c r="S6823" s="300">
        <v>16.86</v>
      </c>
      <c r="T6823" s="301"/>
      <c r="U6823" s="246"/>
    </row>
    <row r="6824" spans="1:21" x14ac:dyDescent="0.25">
      <c r="A6824" s="294" t="s">
        <v>14118</v>
      </c>
      <c r="B6824" t="s">
        <v>380</v>
      </c>
      <c r="C6824" t="s">
        <v>381</v>
      </c>
      <c r="D6824" t="s">
        <v>382</v>
      </c>
      <c r="E6824" t="s">
        <v>14119</v>
      </c>
      <c r="F6824" t="s">
        <v>124</v>
      </c>
      <c r="G6824" t="s">
        <v>97</v>
      </c>
      <c r="H6824" t="s">
        <v>833</v>
      </c>
      <c r="I6824" s="200">
        <v>2600</v>
      </c>
      <c r="J6824" s="200"/>
      <c r="K6824" s="237">
        <v>189.64</v>
      </c>
      <c r="L6824" s="237"/>
      <c r="M6824" s="288">
        <v>13.71</v>
      </c>
      <c r="N6824" s="288"/>
      <c r="O6824" s="311">
        <v>2900</v>
      </c>
      <c r="P6824" s="298"/>
      <c r="Q6824" s="299">
        <v>187.95</v>
      </c>
      <c r="R6824" s="299"/>
      <c r="S6824" s="300">
        <v>15.43</v>
      </c>
      <c r="T6824" s="301"/>
      <c r="U6824" s="246"/>
    </row>
    <row r="6825" spans="1:21" x14ac:dyDescent="0.25">
      <c r="A6825" s="294" t="s">
        <v>14120</v>
      </c>
      <c r="B6825" t="s">
        <v>380</v>
      </c>
      <c r="C6825" t="s">
        <v>381</v>
      </c>
      <c r="D6825" t="s">
        <v>382</v>
      </c>
      <c r="E6825" t="s">
        <v>14121</v>
      </c>
      <c r="F6825" t="s">
        <v>124</v>
      </c>
      <c r="G6825" t="s">
        <v>97</v>
      </c>
      <c r="H6825" t="s">
        <v>833</v>
      </c>
      <c r="I6825" s="200">
        <v>3211</v>
      </c>
      <c r="J6825" s="200"/>
      <c r="K6825" s="237">
        <v>176.78</v>
      </c>
      <c r="L6825" s="237"/>
      <c r="M6825" s="288">
        <v>18.16</v>
      </c>
      <c r="N6825" s="288"/>
      <c r="O6825" s="311">
        <v>3275</v>
      </c>
      <c r="P6825" s="298"/>
      <c r="Q6825" s="299">
        <v>178.48</v>
      </c>
      <c r="R6825" s="299"/>
      <c r="S6825" s="300">
        <v>18.350000000000001</v>
      </c>
      <c r="T6825" s="301"/>
      <c r="U6825" s="246"/>
    </row>
    <row r="6826" spans="1:21" x14ac:dyDescent="0.25">
      <c r="A6826" s="294" t="s">
        <v>14122</v>
      </c>
      <c r="B6826" t="s">
        <v>380</v>
      </c>
      <c r="C6826" t="s">
        <v>381</v>
      </c>
      <c r="D6826" t="s">
        <v>382</v>
      </c>
      <c r="E6826" t="s">
        <v>14123</v>
      </c>
      <c r="F6826" t="s">
        <v>124</v>
      </c>
      <c r="G6826" t="s">
        <v>97</v>
      </c>
      <c r="H6826" t="s">
        <v>833</v>
      </c>
      <c r="I6826" s="200">
        <v>600</v>
      </c>
      <c r="J6826" s="200"/>
      <c r="K6826" s="237">
        <v>90.55</v>
      </c>
      <c r="L6826" s="237"/>
      <c r="M6826" s="288">
        <v>6.63</v>
      </c>
      <c r="N6826" s="288"/>
      <c r="O6826" s="311">
        <v>600</v>
      </c>
      <c r="P6826" s="298"/>
      <c r="Q6826" s="299">
        <v>92.61</v>
      </c>
      <c r="R6826" s="299"/>
      <c r="S6826" s="300">
        <v>6.48</v>
      </c>
      <c r="T6826" s="301"/>
      <c r="U6826" s="246"/>
    </row>
    <row r="6827" spans="1:21" x14ac:dyDescent="0.25">
      <c r="A6827" s="294" t="s">
        <v>14124</v>
      </c>
      <c r="B6827" t="s">
        <v>380</v>
      </c>
      <c r="C6827" t="s">
        <v>381</v>
      </c>
      <c r="D6827" t="s">
        <v>382</v>
      </c>
      <c r="E6827" t="s">
        <v>14125</v>
      </c>
      <c r="F6827" t="s">
        <v>124</v>
      </c>
      <c r="G6827" t="s">
        <v>97</v>
      </c>
      <c r="H6827" t="s">
        <v>833</v>
      </c>
      <c r="I6827" s="200">
        <v>10500</v>
      </c>
      <c r="J6827" s="200"/>
      <c r="K6827" s="237">
        <v>374.55</v>
      </c>
      <c r="L6827" s="237"/>
      <c r="M6827" s="288">
        <v>28.03</v>
      </c>
      <c r="N6827" s="288"/>
      <c r="O6827" s="311">
        <v>10720</v>
      </c>
      <c r="P6827" s="298"/>
      <c r="Q6827" s="299">
        <v>375.93</v>
      </c>
      <c r="R6827" s="299"/>
      <c r="S6827" s="300">
        <v>28.52</v>
      </c>
      <c r="T6827" s="301"/>
      <c r="U6827" s="246"/>
    </row>
    <row r="6828" spans="1:21" x14ac:dyDescent="0.25">
      <c r="A6828" s="294" t="s">
        <v>14126</v>
      </c>
      <c r="B6828" t="s">
        <v>380</v>
      </c>
      <c r="C6828" t="s">
        <v>381</v>
      </c>
      <c r="D6828" t="s">
        <v>382</v>
      </c>
      <c r="E6828" t="s">
        <v>14127</v>
      </c>
      <c r="F6828" t="s">
        <v>124</v>
      </c>
      <c r="G6828" t="s">
        <v>97</v>
      </c>
      <c r="H6828" t="s">
        <v>833</v>
      </c>
      <c r="I6828" s="200">
        <v>1800</v>
      </c>
      <c r="J6828" s="200"/>
      <c r="K6828" s="237">
        <v>118.35</v>
      </c>
      <c r="L6828" s="237"/>
      <c r="M6828" s="288">
        <v>15.21</v>
      </c>
      <c r="N6828" s="288"/>
      <c r="O6828" s="311">
        <v>4500</v>
      </c>
      <c r="P6828" s="298"/>
      <c r="Q6828" s="299">
        <v>118.02</v>
      </c>
      <c r="R6828" s="299"/>
      <c r="S6828" s="300">
        <v>38.130000000000003</v>
      </c>
      <c r="T6828" s="301"/>
      <c r="U6828" s="246"/>
    </row>
    <row r="6829" spans="1:21" x14ac:dyDescent="0.25">
      <c r="A6829" s="294" t="s">
        <v>14128</v>
      </c>
      <c r="B6829" t="s">
        <v>380</v>
      </c>
      <c r="C6829" t="s">
        <v>381</v>
      </c>
      <c r="D6829" t="s">
        <v>382</v>
      </c>
      <c r="E6829" t="s">
        <v>14129</v>
      </c>
      <c r="F6829" t="s">
        <v>124</v>
      </c>
      <c r="G6829" t="s">
        <v>97</v>
      </c>
      <c r="H6829" t="s">
        <v>833</v>
      </c>
      <c r="I6829" s="200">
        <v>6180</v>
      </c>
      <c r="J6829" s="200"/>
      <c r="K6829" s="237">
        <v>290.26</v>
      </c>
      <c r="L6829" s="237"/>
      <c r="M6829" s="288">
        <v>21.29</v>
      </c>
      <c r="N6829" s="288"/>
      <c r="O6829" s="311">
        <v>6660</v>
      </c>
      <c r="P6829" s="298"/>
      <c r="Q6829" s="299">
        <v>292.16000000000003</v>
      </c>
      <c r="R6829" s="299"/>
      <c r="S6829" s="300">
        <v>22.8</v>
      </c>
      <c r="T6829" s="301"/>
      <c r="U6829" s="246"/>
    </row>
    <row r="6830" spans="1:21" x14ac:dyDescent="0.25">
      <c r="A6830" s="294" t="s">
        <v>14130</v>
      </c>
      <c r="B6830" t="s">
        <v>380</v>
      </c>
      <c r="C6830" t="s">
        <v>381</v>
      </c>
      <c r="D6830" t="s">
        <v>382</v>
      </c>
      <c r="E6830" t="s">
        <v>14131</v>
      </c>
      <c r="F6830" t="s">
        <v>124</v>
      </c>
      <c r="G6830" t="s">
        <v>97</v>
      </c>
      <c r="H6830" t="s">
        <v>833</v>
      </c>
      <c r="I6830" s="200">
        <v>7100</v>
      </c>
      <c r="J6830" s="200"/>
      <c r="K6830" s="237">
        <v>244.99</v>
      </c>
      <c r="L6830" s="237"/>
      <c r="M6830" s="288">
        <v>28.98</v>
      </c>
      <c r="N6830" s="288"/>
      <c r="O6830" s="311">
        <v>8440</v>
      </c>
      <c r="P6830" s="298"/>
      <c r="Q6830" s="299">
        <v>242.82</v>
      </c>
      <c r="R6830" s="299"/>
      <c r="S6830" s="300">
        <v>34.76</v>
      </c>
      <c r="T6830" s="301"/>
      <c r="U6830" s="246"/>
    </row>
    <row r="6831" spans="1:21" x14ac:dyDescent="0.25">
      <c r="A6831" s="294" t="s">
        <v>14132</v>
      </c>
      <c r="B6831" t="s">
        <v>380</v>
      </c>
      <c r="C6831" t="s">
        <v>381</v>
      </c>
      <c r="D6831" t="s">
        <v>382</v>
      </c>
      <c r="E6831" t="s">
        <v>14133</v>
      </c>
      <c r="F6831" t="s">
        <v>124</v>
      </c>
      <c r="G6831" t="s">
        <v>97</v>
      </c>
      <c r="H6831" t="s">
        <v>833</v>
      </c>
      <c r="I6831" s="200">
        <v>9200</v>
      </c>
      <c r="J6831" s="200"/>
      <c r="K6831" s="237">
        <v>265.05</v>
      </c>
      <c r="L6831" s="237"/>
      <c r="M6831" s="288">
        <v>34.71</v>
      </c>
      <c r="N6831" s="288"/>
      <c r="O6831" s="311">
        <v>9386</v>
      </c>
      <c r="P6831" s="298"/>
      <c r="Q6831" s="299">
        <v>271.52999999999997</v>
      </c>
      <c r="R6831" s="299"/>
      <c r="S6831" s="300">
        <v>34.57</v>
      </c>
      <c r="T6831" s="301"/>
      <c r="U6831" s="246"/>
    </row>
    <row r="6832" spans="1:21" x14ac:dyDescent="0.25">
      <c r="A6832" s="294" t="s">
        <v>14134</v>
      </c>
      <c r="B6832" t="s">
        <v>380</v>
      </c>
      <c r="C6832" t="s">
        <v>381</v>
      </c>
      <c r="D6832" t="s">
        <v>382</v>
      </c>
      <c r="E6832" t="s">
        <v>14135</v>
      </c>
      <c r="F6832" t="s">
        <v>124</v>
      </c>
      <c r="G6832" t="s">
        <v>97</v>
      </c>
      <c r="H6832" t="s">
        <v>833</v>
      </c>
      <c r="I6832" s="200">
        <v>10500</v>
      </c>
      <c r="J6832" s="200"/>
      <c r="K6832" s="237">
        <v>330.88</v>
      </c>
      <c r="L6832" s="237"/>
      <c r="M6832" s="288">
        <v>31.73</v>
      </c>
      <c r="N6832" s="288"/>
      <c r="O6832" s="311">
        <v>14000</v>
      </c>
      <c r="P6832" s="298"/>
      <c r="Q6832" s="299">
        <v>375.69</v>
      </c>
      <c r="R6832" s="299"/>
      <c r="S6832" s="300">
        <v>37.26</v>
      </c>
      <c r="T6832" s="301"/>
      <c r="U6832" s="246"/>
    </row>
    <row r="6833" spans="1:21" x14ac:dyDescent="0.25">
      <c r="A6833" s="294" t="s">
        <v>14136</v>
      </c>
      <c r="B6833" t="s">
        <v>380</v>
      </c>
      <c r="C6833" t="s">
        <v>381</v>
      </c>
      <c r="D6833" t="s">
        <v>382</v>
      </c>
      <c r="E6833" t="s">
        <v>14137</v>
      </c>
      <c r="F6833" t="s">
        <v>124</v>
      </c>
      <c r="G6833" t="s">
        <v>97</v>
      </c>
      <c r="H6833" t="s">
        <v>833</v>
      </c>
      <c r="I6833" s="200">
        <v>5036</v>
      </c>
      <c r="J6833" s="200"/>
      <c r="K6833" s="237">
        <v>222.02</v>
      </c>
      <c r="L6833" s="237"/>
      <c r="M6833" s="288">
        <v>22.68</v>
      </c>
      <c r="N6833" s="288"/>
      <c r="O6833" s="311">
        <v>5288</v>
      </c>
      <c r="P6833" s="298"/>
      <c r="Q6833" s="299">
        <v>226.69</v>
      </c>
      <c r="R6833" s="299"/>
      <c r="S6833" s="300">
        <v>23.33</v>
      </c>
      <c r="T6833" s="301"/>
      <c r="U6833" s="246"/>
    </row>
    <row r="6834" spans="1:21" x14ac:dyDescent="0.25">
      <c r="A6834" s="294" t="s">
        <v>14138</v>
      </c>
      <c r="B6834" t="s">
        <v>380</v>
      </c>
      <c r="C6834" t="s">
        <v>381</v>
      </c>
      <c r="D6834" t="s">
        <v>382</v>
      </c>
      <c r="E6834" t="s">
        <v>14139</v>
      </c>
      <c r="F6834" t="s">
        <v>124</v>
      </c>
      <c r="G6834" t="s">
        <v>97</v>
      </c>
      <c r="H6834" t="s">
        <v>833</v>
      </c>
      <c r="I6834" s="200">
        <v>12000</v>
      </c>
      <c r="J6834" s="200"/>
      <c r="K6834" s="237">
        <v>525.4</v>
      </c>
      <c r="L6834" s="237"/>
      <c r="M6834" s="288">
        <v>22.84</v>
      </c>
      <c r="N6834" s="288"/>
      <c r="O6834" s="311">
        <v>13000</v>
      </c>
      <c r="P6834" s="298"/>
      <c r="Q6834" s="299">
        <v>555.92999999999995</v>
      </c>
      <c r="R6834" s="299"/>
      <c r="S6834" s="300">
        <v>23.38</v>
      </c>
      <c r="T6834" s="301"/>
      <c r="U6834" s="246"/>
    </row>
    <row r="6835" spans="1:21" x14ac:dyDescent="0.25">
      <c r="A6835" s="294" t="s">
        <v>14140</v>
      </c>
      <c r="B6835" t="s">
        <v>380</v>
      </c>
      <c r="C6835" t="s">
        <v>381</v>
      </c>
      <c r="D6835" t="s">
        <v>382</v>
      </c>
      <c r="E6835" t="s">
        <v>14141</v>
      </c>
      <c r="F6835" t="s">
        <v>124</v>
      </c>
      <c r="G6835" t="s">
        <v>97</v>
      </c>
      <c r="H6835" t="s">
        <v>833</v>
      </c>
      <c r="I6835" s="200">
        <v>11900</v>
      </c>
      <c r="J6835" s="200"/>
      <c r="K6835" s="237">
        <v>445.63</v>
      </c>
      <c r="L6835" s="237"/>
      <c r="M6835" s="288">
        <v>26.7</v>
      </c>
      <c r="N6835" s="288"/>
      <c r="O6835" s="311">
        <v>12200</v>
      </c>
      <c r="P6835" s="298"/>
      <c r="Q6835" s="299">
        <v>450.76</v>
      </c>
      <c r="R6835" s="299"/>
      <c r="S6835" s="300">
        <v>27.07</v>
      </c>
      <c r="T6835" s="301"/>
      <c r="U6835" s="246"/>
    </row>
    <row r="6836" spans="1:21" x14ac:dyDescent="0.25">
      <c r="A6836" s="294" t="s">
        <v>14142</v>
      </c>
      <c r="B6836" t="s">
        <v>380</v>
      </c>
      <c r="C6836" t="s">
        <v>381</v>
      </c>
      <c r="D6836" t="s">
        <v>382</v>
      </c>
      <c r="E6836" t="s">
        <v>14143</v>
      </c>
      <c r="F6836" t="s">
        <v>124</v>
      </c>
      <c r="G6836" t="s">
        <v>97</v>
      </c>
      <c r="H6836" t="s">
        <v>833</v>
      </c>
      <c r="I6836" s="200">
        <v>4300</v>
      </c>
      <c r="J6836" s="200"/>
      <c r="K6836" s="237">
        <v>235</v>
      </c>
      <c r="L6836" s="237"/>
      <c r="M6836" s="288">
        <v>18.3</v>
      </c>
      <c r="N6836" s="288"/>
      <c r="O6836" s="311">
        <v>4900</v>
      </c>
      <c r="P6836" s="298"/>
      <c r="Q6836" s="299">
        <v>252.73</v>
      </c>
      <c r="R6836" s="299"/>
      <c r="S6836" s="300">
        <v>19.39</v>
      </c>
      <c r="T6836" s="301"/>
      <c r="U6836" s="246"/>
    </row>
    <row r="6837" spans="1:21" x14ac:dyDescent="0.25">
      <c r="A6837" s="294" t="s">
        <v>14111</v>
      </c>
      <c r="B6837" t="s">
        <v>380</v>
      </c>
      <c r="C6837" t="s">
        <v>381</v>
      </c>
      <c r="D6837" t="s">
        <v>382</v>
      </c>
      <c r="E6837" t="s">
        <v>14144</v>
      </c>
      <c r="F6837" t="s">
        <v>124</v>
      </c>
      <c r="G6837" t="s">
        <v>97</v>
      </c>
      <c r="H6837" t="s">
        <v>833</v>
      </c>
      <c r="I6837" s="200">
        <v>1760</v>
      </c>
      <c r="J6837" s="200"/>
      <c r="K6837" s="237">
        <v>198.99</v>
      </c>
      <c r="L6837" s="237"/>
      <c r="M6837" s="288">
        <v>8.84</v>
      </c>
      <c r="N6837" s="288"/>
      <c r="O6837" s="311">
        <v>1869</v>
      </c>
      <c r="P6837" s="298"/>
      <c r="Q6837" s="299">
        <v>203.58</v>
      </c>
      <c r="R6837" s="299"/>
      <c r="S6837" s="300">
        <v>9.18</v>
      </c>
      <c r="T6837" s="301"/>
      <c r="U6837" s="246"/>
    </row>
    <row r="6838" spans="1:21" x14ac:dyDescent="0.25">
      <c r="A6838" s="294" t="s">
        <v>14145</v>
      </c>
      <c r="B6838" t="s">
        <v>380</v>
      </c>
      <c r="C6838" t="s">
        <v>381</v>
      </c>
      <c r="D6838" t="s">
        <v>382</v>
      </c>
      <c r="E6838" t="s">
        <v>14146</v>
      </c>
      <c r="F6838" t="s">
        <v>124</v>
      </c>
      <c r="G6838" t="s">
        <v>97</v>
      </c>
      <c r="H6838" t="s">
        <v>833</v>
      </c>
      <c r="I6838" s="200">
        <v>26750</v>
      </c>
      <c r="J6838" s="200"/>
      <c r="K6838" s="237">
        <v>912.61</v>
      </c>
      <c r="L6838" s="237"/>
      <c r="M6838" s="288">
        <v>29.31</v>
      </c>
      <c r="N6838" s="288"/>
      <c r="O6838" s="311">
        <v>27250</v>
      </c>
      <c r="P6838" s="298"/>
      <c r="Q6838" s="299">
        <v>939.87</v>
      </c>
      <c r="R6838" s="299"/>
      <c r="S6838" s="300">
        <v>28.99</v>
      </c>
      <c r="T6838" s="301"/>
      <c r="U6838" s="246"/>
    </row>
    <row r="6839" spans="1:21" x14ac:dyDescent="0.25">
      <c r="A6839" s="294" t="s">
        <v>14147</v>
      </c>
      <c r="B6839" t="s">
        <v>380</v>
      </c>
      <c r="C6839" t="s">
        <v>381</v>
      </c>
      <c r="D6839" t="s">
        <v>382</v>
      </c>
      <c r="E6839" t="s">
        <v>14148</v>
      </c>
      <c r="F6839" t="s">
        <v>124</v>
      </c>
      <c r="G6839" t="s">
        <v>97</v>
      </c>
      <c r="H6839" t="s">
        <v>833</v>
      </c>
      <c r="I6839" s="200">
        <v>1500</v>
      </c>
      <c r="J6839" s="200"/>
      <c r="K6839" s="237">
        <v>107.23</v>
      </c>
      <c r="L6839" s="237"/>
      <c r="M6839" s="288">
        <v>13.99</v>
      </c>
      <c r="N6839" s="288"/>
      <c r="O6839" s="311">
        <v>1500</v>
      </c>
      <c r="P6839" s="298"/>
      <c r="Q6839" s="299">
        <v>105.97</v>
      </c>
      <c r="R6839" s="299"/>
      <c r="S6839" s="300">
        <v>14.15</v>
      </c>
      <c r="T6839" s="301"/>
      <c r="U6839" s="246"/>
    </row>
    <row r="6840" spans="1:21" x14ac:dyDescent="0.25">
      <c r="A6840" s="294" t="s">
        <v>14149</v>
      </c>
      <c r="B6840" t="s">
        <v>380</v>
      </c>
      <c r="C6840" t="s">
        <v>381</v>
      </c>
      <c r="D6840" t="s">
        <v>382</v>
      </c>
      <c r="E6840" t="s">
        <v>14150</v>
      </c>
      <c r="F6840" t="s">
        <v>124</v>
      </c>
      <c r="G6840" t="s">
        <v>97</v>
      </c>
      <c r="H6840" t="s">
        <v>833</v>
      </c>
      <c r="I6840" s="200">
        <v>17963</v>
      </c>
      <c r="J6840" s="200"/>
      <c r="K6840" s="237">
        <v>1670.28</v>
      </c>
      <c r="L6840" s="237"/>
      <c r="M6840" s="288">
        <v>10.75</v>
      </c>
      <c r="N6840" s="288"/>
      <c r="O6840" s="311">
        <v>17963</v>
      </c>
      <c r="P6840" s="298"/>
      <c r="Q6840" s="299">
        <v>1724.89</v>
      </c>
      <c r="R6840" s="299"/>
      <c r="S6840" s="300">
        <v>10.41</v>
      </c>
      <c r="T6840" s="301"/>
      <c r="U6840" s="246"/>
    </row>
    <row r="6841" spans="1:21" x14ac:dyDescent="0.25">
      <c r="A6841" s="294" t="s">
        <v>14151</v>
      </c>
      <c r="B6841" t="s">
        <v>380</v>
      </c>
      <c r="C6841" t="s">
        <v>381</v>
      </c>
      <c r="D6841" t="s">
        <v>382</v>
      </c>
      <c r="E6841" t="s">
        <v>13893</v>
      </c>
      <c r="F6841" t="s">
        <v>124</v>
      </c>
      <c r="G6841" t="s">
        <v>97</v>
      </c>
      <c r="H6841" t="s">
        <v>833</v>
      </c>
      <c r="I6841" s="200">
        <v>4500</v>
      </c>
      <c r="J6841" s="200"/>
      <c r="K6841" s="237">
        <v>289.36</v>
      </c>
      <c r="L6841" s="237"/>
      <c r="M6841" s="288">
        <v>15.55</v>
      </c>
      <c r="N6841" s="288"/>
      <c r="O6841" s="311">
        <v>5000</v>
      </c>
      <c r="P6841" s="298"/>
      <c r="Q6841" s="299">
        <v>413.36</v>
      </c>
      <c r="R6841" s="299"/>
      <c r="S6841" s="300">
        <v>12.1</v>
      </c>
      <c r="T6841" s="301"/>
      <c r="U6841" s="246"/>
    </row>
    <row r="6842" spans="1:21" x14ac:dyDescent="0.25">
      <c r="A6842" s="294" t="s">
        <v>14152</v>
      </c>
      <c r="B6842" t="s">
        <v>380</v>
      </c>
      <c r="C6842" t="s">
        <v>381</v>
      </c>
      <c r="D6842" t="s">
        <v>382</v>
      </c>
      <c r="E6842" t="s">
        <v>14153</v>
      </c>
      <c r="F6842" t="s">
        <v>124</v>
      </c>
      <c r="G6842" t="s">
        <v>97</v>
      </c>
      <c r="H6842" t="s">
        <v>833</v>
      </c>
      <c r="I6842" s="200">
        <v>5844</v>
      </c>
      <c r="J6842" s="200"/>
      <c r="K6842" s="237">
        <v>246.11</v>
      </c>
      <c r="L6842" s="237"/>
      <c r="M6842" s="288">
        <v>23.75</v>
      </c>
      <c r="N6842" s="288"/>
      <c r="O6842" s="311">
        <v>5844</v>
      </c>
      <c r="P6842" s="298"/>
      <c r="Q6842" s="299">
        <v>247.9</v>
      </c>
      <c r="R6842" s="299"/>
      <c r="S6842" s="300">
        <v>23.57</v>
      </c>
      <c r="T6842" s="301"/>
      <c r="U6842" s="246"/>
    </row>
    <row r="6843" spans="1:21" x14ac:dyDescent="0.25">
      <c r="A6843" s="294" t="s">
        <v>14154</v>
      </c>
      <c r="B6843" t="s">
        <v>380</v>
      </c>
      <c r="C6843" t="s">
        <v>381</v>
      </c>
      <c r="D6843" t="s">
        <v>382</v>
      </c>
      <c r="E6843" t="s">
        <v>14155</v>
      </c>
      <c r="F6843" t="s">
        <v>124</v>
      </c>
      <c r="G6843" t="s">
        <v>97</v>
      </c>
      <c r="H6843" t="s">
        <v>833</v>
      </c>
      <c r="I6843" s="200">
        <v>6250</v>
      </c>
      <c r="J6843" s="200"/>
      <c r="K6843" s="237">
        <v>226.5</v>
      </c>
      <c r="L6843" s="237"/>
      <c r="M6843" s="288">
        <v>27.59</v>
      </c>
      <c r="N6843" s="288"/>
      <c r="O6843" s="311">
        <v>6750</v>
      </c>
      <c r="P6843" s="298"/>
      <c r="Q6843" s="299">
        <v>232.08</v>
      </c>
      <c r="R6843" s="299"/>
      <c r="S6843" s="300">
        <v>29.08</v>
      </c>
      <c r="T6843" s="301"/>
      <c r="U6843" s="246"/>
    </row>
    <row r="6844" spans="1:21" x14ac:dyDescent="0.25">
      <c r="A6844" s="294" t="s">
        <v>14156</v>
      </c>
      <c r="B6844" t="s">
        <v>380</v>
      </c>
      <c r="C6844" t="s">
        <v>381</v>
      </c>
      <c r="D6844" t="s">
        <v>382</v>
      </c>
      <c r="E6844" t="s">
        <v>14157</v>
      </c>
      <c r="F6844" t="s">
        <v>124</v>
      </c>
      <c r="G6844" t="s">
        <v>97</v>
      </c>
      <c r="H6844" t="s">
        <v>833</v>
      </c>
      <c r="I6844" s="200">
        <v>14000</v>
      </c>
      <c r="J6844" s="200"/>
      <c r="K6844" s="237">
        <v>487.43</v>
      </c>
      <c r="L6844" s="237"/>
      <c r="M6844" s="288">
        <v>28.72</v>
      </c>
      <c r="N6844" s="288"/>
      <c r="O6844" s="311">
        <v>15250</v>
      </c>
      <c r="P6844" s="298"/>
      <c r="Q6844" s="299">
        <v>496.98</v>
      </c>
      <c r="R6844" s="299"/>
      <c r="S6844" s="300">
        <v>30.69</v>
      </c>
      <c r="T6844" s="301"/>
      <c r="U6844" s="246"/>
    </row>
    <row r="6845" spans="1:21" x14ac:dyDescent="0.25">
      <c r="A6845" s="294" t="s">
        <v>14158</v>
      </c>
      <c r="B6845" t="s">
        <v>380</v>
      </c>
      <c r="C6845" t="s">
        <v>381</v>
      </c>
      <c r="D6845" t="s">
        <v>382</v>
      </c>
      <c r="E6845" t="s">
        <v>14159</v>
      </c>
      <c r="F6845" t="s">
        <v>124</v>
      </c>
      <c r="G6845" t="s">
        <v>97</v>
      </c>
      <c r="H6845" t="s">
        <v>833</v>
      </c>
      <c r="I6845" s="200">
        <v>6500</v>
      </c>
      <c r="J6845" s="200"/>
      <c r="K6845" s="237">
        <v>270.26</v>
      </c>
      <c r="L6845" s="237"/>
      <c r="M6845" s="288">
        <v>24.05</v>
      </c>
      <c r="N6845" s="288"/>
      <c r="O6845" s="311">
        <v>7500</v>
      </c>
      <c r="P6845" s="298"/>
      <c r="Q6845" s="299">
        <v>269.87</v>
      </c>
      <c r="R6845" s="299"/>
      <c r="S6845" s="300">
        <v>27.79</v>
      </c>
      <c r="T6845" s="301"/>
      <c r="U6845" s="246"/>
    </row>
    <row r="6846" spans="1:21" x14ac:dyDescent="0.25">
      <c r="A6846" s="294" t="s">
        <v>14160</v>
      </c>
      <c r="B6846" t="s">
        <v>380</v>
      </c>
      <c r="C6846" t="s">
        <v>381</v>
      </c>
      <c r="D6846" t="s">
        <v>382</v>
      </c>
      <c r="E6846" t="s">
        <v>14161</v>
      </c>
      <c r="F6846" t="s">
        <v>124</v>
      </c>
      <c r="G6846" t="s">
        <v>97</v>
      </c>
      <c r="H6846" t="s">
        <v>833</v>
      </c>
      <c r="I6846" s="200">
        <v>132730</v>
      </c>
      <c r="J6846" s="200"/>
      <c r="K6846" s="237">
        <v>5728.57</v>
      </c>
      <c r="L6846" s="237"/>
      <c r="M6846" s="288">
        <v>23.17</v>
      </c>
      <c r="N6846" s="288"/>
      <c r="O6846" s="311">
        <v>142730</v>
      </c>
      <c r="P6846" s="298"/>
      <c r="Q6846" s="299">
        <v>5820.53</v>
      </c>
      <c r="R6846" s="299"/>
      <c r="S6846" s="300">
        <v>24.52</v>
      </c>
      <c r="T6846" s="301"/>
      <c r="U6846" s="246"/>
    </row>
    <row r="6847" spans="1:21" x14ac:dyDescent="0.25">
      <c r="A6847" s="294" t="s">
        <v>14162</v>
      </c>
      <c r="B6847" t="s">
        <v>380</v>
      </c>
      <c r="C6847" t="s">
        <v>381</v>
      </c>
      <c r="D6847" t="s">
        <v>382</v>
      </c>
      <c r="E6847" t="s">
        <v>14163</v>
      </c>
      <c r="F6847" t="s">
        <v>124</v>
      </c>
      <c r="G6847" t="s">
        <v>97</v>
      </c>
      <c r="H6847" t="s">
        <v>896</v>
      </c>
      <c r="I6847" s="200">
        <v>0</v>
      </c>
      <c r="J6847" s="200"/>
      <c r="K6847" s="237">
        <v>410.37</v>
      </c>
      <c r="L6847" s="237"/>
      <c r="M6847" s="288">
        <v>0</v>
      </c>
      <c r="N6847" s="288"/>
      <c r="O6847" s="311">
        <v>0</v>
      </c>
      <c r="P6847" s="298"/>
      <c r="Q6847" s="299">
        <v>423.83</v>
      </c>
      <c r="R6847" s="299"/>
      <c r="S6847" s="300">
        <v>0</v>
      </c>
      <c r="T6847" s="301"/>
      <c r="U6847" s="246"/>
    </row>
    <row r="6848" spans="1:21" x14ac:dyDescent="0.25">
      <c r="A6848" s="294" t="s">
        <v>14164</v>
      </c>
      <c r="B6848" t="s">
        <v>380</v>
      </c>
      <c r="C6848" t="s">
        <v>381</v>
      </c>
      <c r="D6848" t="s">
        <v>382</v>
      </c>
      <c r="E6848" t="s">
        <v>14165</v>
      </c>
      <c r="F6848" t="s">
        <v>124</v>
      </c>
      <c r="G6848" t="s">
        <v>97</v>
      </c>
      <c r="H6848" t="s">
        <v>833</v>
      </c>
      <c r="I6848" s="200">
        <v>3570</v>
      </c>
      <c r="J6848" s="200"/>
      <c r="K6848" s="237">
        <v>182.18</v>
      </c>
      <c r="L6848" s="237"/>
      <c r="M6848" s="288">
        <v>19.600000000000001</v>
      </c>
      <c r="N6848" s="288"/>
      <c r="O6848" s="311">
        <v>3750</v>
      </c>
      <c r="P6848" s="298"/>
      <c r="Q6848" s="299">
        <v>181.2</v>
      </c>
      <c r="R6848" s="299"/>
      <c r="S6848" s="300">
        <v>20.7</v>
      </c>
      <c r="T6848" s="301"/>
      <c r="U6848" s="246"/>
    </row>
    <row r="6849" spans="1:21" x14ac:dyDescent="0.25">
      <c r="A6849" s="294" t="s">
        <v>14166</v>
      </c>
      <c r="B6849" t="s">
        <v>380</v>
      </c>
      <c r="C6849" t="s">
        <v>381</v>
      </c>
      <c r="D6849" t="s">
        <v>382</v>
      </c>
      <c r="E6849" t="s">
        <v>14167</v>
      </c>
      <c r="F6849" t="s">
        <v>124</v>
      </c>
      <c r="G6849" t="s">
        <v>97</v>
      </c>
      <c r="H6849" t="s">
        <v>833</v>
      </c>
      <c r="I6849" s="200">
        <v>4500</v>
      </c>
      <c r="J6849" s="200"/>
      <c r="K6849" s="237">
        <v>93.64</v>
      </c>
      <c r="L6849" s="237"/>
      <c r="M6849" s="288">
        <v>48.06</v>
      </c>
      <c r="N6849" s="288"/>
      <c r="O6849" s="311">
        <v>4500</v>
      </c>
      <c r="P6849" s="298"/>
      <c r="Q6849" s="299">
        <v>98.8</v>
      </c>
      <c r="R6849" s="299"/>
      <c r="S6849" s="300">
        <v>45.55</v>
      </c>
      <c r="T6849" s="301"/>
      <c r="U6849" s="246"/>
    </row>
    <row r="6850" spans="1:21" x14ac:dyDescent="0.25">
      <c r="A6850" s="294" t="s">
        <v>14168</v>
      </c>
      <c r="B6850" t="s">
        <v>380</v>
      </c>
      <c r="C6850" t="s">
        <v>381</v>
      </c>
      <c r="D6850" t="s">
        <v>382</v>
      </c>
      <c r="E6850" t="s">
        <v>14169</v>
      </c>
      <c r="F6850" t="s">
        <v>124</v>
      </c>
      <c r="G6850" t="s">
        <v>97</v>
      </c>
      <c r="H6850" t="s">
        <v>833</v>
      </c>
      <c r="I6850" s="200">
        <v>3800</v>
      </c>
      <c r="J6850" s="200"/>
      <c r="K6850" s="237">
        <v>225.35</v>
      </c>
      <c r="L6850" s="237"/>
      <c r="M6850" s="288">
        <v>16.86</v>
      </c>
      <c r="N6850" s="288"/>
      <c r="O6850" s="311">
        <v>3800</v>
      </c>
      <c r="P6850" s="298"/>
      <c r="Q6850" s="299">
        <v>225.66</v>
      </c>
      <c r="R6850" s="299"/>
      <c r="S6850" s="300">
        <v>16.84</v>
      </c>
      <c r="T6850" s="301"/>
      <c r="U6850" s="246"/>
    </row>
    <row r="6851" spans="1:21" x14ac:dyDescent="0.25">
      <c r="A6851" s="294" t="s">
        <v>14170</v>
      </c>
      <c r="B6851" t="s">
        <v>380</v>
      </c>
      <c r="C6851" t="s">
        <v>381</v>
      </c>
      <c r="D6851" t="s">
        <v>382</v>
      </c>
      <c r="E6851" t="s">
        <v>14171</v>
      </c>
      <c r="F6851" t="s">
        <v>124</v>
      </c>
      <c r="G6851" t="s">
        <v>97</v>
      </c>
      <c r="H6851" t="s">
        <v>833</v>
      </c>
      <c r="I6851" s="200">
        <v>4750</v>
      </c>
      <c r="J6851" s="200"/>
      <c r="K6851" s="237">
        <v>253.19</v>
      </c>
      <c r="L6851" s="237"/>
      <c r="M6851" s="288">
        <v>18.760000000000002</v>
      </c>
      <c r="N6851" s="288"/>
      <c r="O6851" s="311">
        <v>4850</v>
      </c>
      <c r="P6851" s="298"/>
      <c r="Q6851" s="299">
        <v>251.89</v>
      </c>
      <c r="R6851" s="299"/>
      <c r="S6851" s="300">
        <v>19.25</v>
      </c>
      <c r="T6851" s="301"/>
      <c r="U6851" s="246"/>
    </row>
    <row r="6852" spans="1:21" x14ac:dyDescent="0.25">
      <c r="A6852" s="294" t="s">
        <v>14172</v>
      </c>
      <c r="B6852" t="s">
        <v>380</v>
      </c>
      <c r="C6852" t="s">
        <v>381</v>
      </c>
      <c r="D6852" t="s">
        <v>382</v>
      </c>
      <c r="E6852" t="s">
        <v>14173</v>
      </c>
      <c r="F6852" t="s">
        <v>124</v>
      </c>
      <c r="G6852" t="s">
        <v>97</v>
      </c>
      <c r="H6852" t="s">
        <v>833</v>
      </c>
      <c r="I6852" s="200">
        <v>7750</v>
      </c>
      <c r="J6852" s="200"/>
      <c r="K6852" s="237">
        <v>415.07</v>
      </c>
      <c r="L6852" s="237"/>
      <c r="M6852" s="288">
        <v>18.670000000000002</v>
      </c>
      <c r="N6852" s="288"/>
      <c r="O6852" s="311">
        <v>7750</v>
      </c>
      <c r="P6852" s="298"/>
      <c r="Q6852" s="299">
        <v>408.73</v>
      </c>
      <c r="R6852" s="299"/>
      <c r="S6852" s="300">
        <v>18.96</v>
      </c>
      <c r="T6852" s="301"/>
      <c r="U6852" s="246"/>
    </row>
    <row r="6853" spans="1:21" x14ac:dyDescent="0.25">
      <c r="A6853" s="294" t="s">
        <v>14174</v>
      </c>
      <c r="B6853" t="s">
        <v>380</v>
      </c>
      <c r="C6853" t="s">
        <v>381</v>
      </c>
      <c r="D6853" t="s">
        <v>382</v>
      </c>
      <c r="E6853" t="s">
        <v>14175</v>
      </c>
      <c r="F6853" t="s">
        <v>124</v>
      </c>
      <c r="G6853" t="s">
        <v>97</v>
      </c>
      <c r="H6853" t="s">
        <v>896</v>
      </c>
      <c r="I6853" s="200">
        <v>0</v>
      </c>
      <c r="J6853" s="200"/>
      <c r="K6853" s="237">
        <v>4.91</v>
      </c>
      <c r="L6853" s="237"/>
      <c r="M6853" s="288">
        <v>0</v>
      </c>
      <c r="N6853" s="288"/>
      <c r="O6853" s="311">
        <v>0</v>
      </c>
      <c r="P6853" s="298"/>
      <c r="Q6853" s="299">
        <v>4.92</v>
      </c>
      <c r="R6853" s="299"/>
      <c r="S6853" s="300">
        <v>0</v>
      </c>
      <c r="T6853" s="301"/>
      <c r="U6853" s="246"/>
    </row>
    <row r="6854" spans="1:21" x14ac:dyDescent="0.25">
      <c r="A6854" s="294" t="s">
        <v>14176</v>
      </c>
      <c r="B6854" t="s">
        <v>380</v>
      </c>
      <c r="C6854" t="s">
        <v>381</v>
      </c>
      <c r="D6854" t="s">
        <v>382</v>
      </c>
      <c r="E6854" t="s">
        <v>14177</v>
      </c>
      <c r="F6854" t="s">
        <v>124</v>
      </c>
      <c r="G6854" t="s">
        <v>97</v>
      </c>
      <c r="H6854" t="s">
        <v>833</v>
      </c>
      <c r="I6854" s="200">
        <v>4485</v>
      </c>
      <c r="J6854" s="200"/>
      <c r="K6854" s="237">
        <v>264.69</v>
      </c>
      <c r="L6854" s="237"/>
      <c r="M6854" s="288">
        <v>16.940000000000001</v>
      </c>
      <c r="N6854" s="288"/>
      <c r="O6854" s="311">
        <v>4485</v>
      </c>
      <c r="P6854" s="298"/>
      <c r="Q6854" s="299">
        <v>282.60000000000002</v>
      </c>
      <c r="R6854" s="299"/>
      <c r="S6854" s="300">
        <v>15.87</v>
      </c>
      <c r="T6854" s="301"/>
      <c r="U6854" s="246"/>
    </row>
    <row r="6855" spans="1:21" x14ac:dyDescent="0.25">
      <c r="A6855" s="294" t="s">
        <v>14178</v>
      </c>
      <c r="B6855" t="s">
        <v>380</v>
      </c>
      <c r="C6855" t="s">
        <v>381</v>
      </c>
      <c r="D6855" t="s">
        <v>382</v>
      </c>
      <c r="E6855" t="s">
        <v>14179</v>
      </c>
      <c r="F6855" t="s">
        <v>124</v>
      </c>
      <c r="G6855" t="s">
        <v>97</v>
      </c>
      <c r="H6855" t="s">
        <v>833</v>
      </c>
      <c r="I6855" s="200">
        <v>4950</v>
      </c>
      <c r="J6855" s="200"/>
      <c r="K6855" s="237">
        <v>244.51</v>
      </c>
      <c r="L6855" s="237"/>
      <c r="M6855" s="288">
        <v>20.239999999999998</v>
      </c>
      <c r="N6855" s="288"/>
      <c r="O6855" s="311">
        <v>4950</v>
      </c>
      <c r="P6855" s="298"/>
      <c r="Q6855" s="299">
        <v>244.73</v>
      </c>
      <c r="R6855" s="299"/>
      <c r="S6855" s="300">
        <v>20.23</v>
      </c>
      <c r="T6855" s="301"/>
      <c r="U6855" s="246"/>
    </row>
    <row r="6856" spans="1:21" x14ac:dyDescent="0.25">
      <c r="A6856" s="294" t="s">
        <v>14180</v>
      </c>
      <c r="B6856" t="s">
        <v>380</v>
      </c>
      <c r="C6856" t="s">
        <v>381</v>
      </c>
      <c r="D6856" t="s">
        <v>382</v>
      </c>
      <c r="E6856" t="s">
        <v>14181</v>
      </c>
      <c r="F6856" t="s">
        <v>124</v>
      </c>
      <c r="G6856" t="s">
        <v>97</v>
      </c>
      <c r="H6856" t="s">
        <v>833</v>
      </c>
      <c r="I6856" s="200">
        <v>1728</v>
      </c>
      <c r="J6856" s="200"/>
      <c r="K6856" s="237">
        <v>89.29</v>
      </c>
      <c r="L6856" s="237"/>
      <c r="M6856" s="288">
        <v>19.350000000000001</v>
      </c>
      <c r="N6856" s="288"/>
      <c r="O6856" s="311">
        <v>1728</v>
      </c>
      <c r="P6856" s="298"/>
      <c r="Q6856" s="299">
        <v>91.22</v>
      </c>
      <c r="R6856" s="299"/>
      <c r="S6856" s="300">
        <v>18.940000000000001</v>
      </c>
      <c r="T6856" s="301"/>
      <c r="U6856" s="246"/>
    </row>
    <row r="6857" spans="1:21" x14ac:dyDescent="0.25">
      <c r="A6857" s="294" t="s">
        <v>14182</v>
      </c>
      <c r="B6857" t="s">
        <v>380</v>
      </c>
      <c r="C6857" t="s">
        <v>381</v>
      </c>
      <c r="D6857" t="s">
        <v>382</v>
      </c>
      <c r="E6857" t="s">
        <v>14183</v>
      </c>
      <c r="F6857" t="s">
        <v>124</v>
      </c>
      <c r="G6857" t="s">
        <v>97</v>
      </c>
      <c r="H6857" t="s">
        <v>896</v>
      </c>
      <c r="I6857" s="200">
        <v>0</v>
      </c>
      <c r="J6857" s="200"/>
      <c r="K6857" s="237">
        <v>568.97</v>
      </c>
      <c r="L6857" s="237"/>
      <c r="M6857" s="288">
        <v>0</v>
      </c>
      <c r="N6857" s="288"/>
      <c r="O6857" s="311">
        <v>0</v>
      </c>
      <c r="P6857" s="298"/>
      <c r="Q6857" s="299">
        <v>578.12</v>
      </c>
      <c r="R6857" s="299"/>
      <c r="S6857" s="300">
        <v>0</v>
      </c>
      <c r="T6857" s="301"/>
      <c r="U6857" s="246"/>
    </row>
    <row r="6858" spans="1:21" x14ac:dyDescent="0.25">
      <c r="A6858" s="294" t="s">
        <v>14184</v>
      </c>
      <c r="B6858" t="s">
        <v>380</v>
      </c>
      <c r="C6858" t="s">
        <v>381</v>
      </c>
      <c r="D6858" t="s">
        <v>382</v>
      </c>
      <c r="E6858" t="s">
        <v>14185</v>
      </c>
      <c r="F6858" t="s">
        <v>124</v>
      </c>
      <c r="G6858" t="s">
        <v>97</v>
      </c>
      <c r="H6858" t="s">
        <v>833</v>
      </c>
      <c r="I6858" s="200">
        <v>3547</v>
      </c>
      <c r="J6858" s="200"/>
      <c r="K6858" s="237">
        <v>182.11</v>
      </c>
      <c r="L6858" s="237"/>
      <c r="M6858" s="288">
        <v>19.48</v>
      </c>
      <c r="N6858" s="288"/>
      <c r="O6858" s="311">
        <v>3617</v>
      </c>
      <c r="P6858" s="298"/>
      <c r="Q6858" s="299">
        <v>184.9</v>
      </c>
      <c r="R6858" s="299"/>
      <c r="S6858" s="300">
        <v>19.559999999999999</v>
      </c>
      <c r="T6858" s="301"/>
      <c r="U6858" s="246"/>
    </row>
    <row r="6859" spans="1:21" x14ac:dyDescent="0.25">
      <c r="A6859" s="294" t="s">
        <v>14186</v>
      </c>
      <c r="B6859" t="s">
        <v>380</v>
      </c>
      <c r="C6859" t="s">
        <v>381</v>
      </c>
      <c r="D6859" t="s">
        <v>382</v>
      </c>
      <c r="E6859" t="s">
        <v>14187</v>
      </c>
      <c r="F6859" t="s">
        <v>124</v>
      </c>
      <c r="G6859" t="s">
        <v>97</v>
      </c>
      <c r="H6859" t="s">
        <v>833</v>
      </c>
      <c r="I6859" s="200">
        <v>4385</v>
      </c>
      <c r="J6859" s="200"/>
      <c r="K6859" s="237">
        <v>390.79</v>
      </c>
      <c r="L6859" s="237"/>
      <c r="M6859" s="288">
        <v>11.22</v>
      </c>
      <c r="N6859" s="288"/>
      <c r="O6859" s="311">
        <v>4585</v>
      </c>
      <c r="P6859" s="298"/>
      <c r="Q6859" s="299">
        <v>392.82</v>
      </c>
      <c r="R6859" s="299"/>
      <c r="S6859" s="300">
        <v>11.67</v>
      </c>
      <c r="T6859" s="301"/>
      <c r="U6859" s="246"/>
    </row>
    <row r="6860" spans="1:21" x14ac:dyDescent="0.25">
      <c r="A6860" s="294" t="s">
        <v>14188</v>
      </c>
      <c r="B6860" t="s">
        <v>380</v>
      </c>
      <c r="C6860" t="s">
        <v>381</v>
      </c>
      <c r="D6860" t="s">
        <v>382</v>
      </c>
      <c r="E6860" t="s">
        <v>14189</v>
      </c>
      <c r="F6860" t="s">
        <v>124</v>
      </c>
      <c r="G6860" t="s">
        <v>97</v>
      </c>
      <c r="H6860" t="s">
        <v>833</v>
      </c>
      <c r="I6860" s="200">
        <v>4000</v>
      </c>
      <c r="J6860" s="200"/>
      <c r="K6860" s="237">
        <v>142.12</v>
      </c>
      <c r="L6860" s="237"/>
      <c r="M6860" s="288">
        <v>28.15</v>
      </c>
      <c r="N6860" s="288"/>
      <c r="O6860" s="311">
        <v>4250</v>
      </c>
      <c r="P6860" s="298"/>
      <c r="Q6860" s="299">
        <v>142.61000000000001</v>
      </c>
      <c r="R6860" s="299"/>
      <c r="S6860" s="300">
        <v>29.8</v>
      </c>
      <c r="T6860" s="301"/>
      <c r="U6860" s="246"/>
    </row>
    <row r="6861" spans="1:21" x14ac:dyDescent="0.25">
      <c r="A6861" s="294" t="s">
        <v>14190</v>
      </c>
      <c r="B6861" t="s">
        <v>380</v>
      </c>
      <c r="C6861" t="s">
        <v>381</v>
      </c>
      <c r="D6861" t="s">
        <v>382</v>
      </c>
      <c r="E6861" t="s">
        <v>14191</v>
      </c>
      <c r="F6861" t="s">
        <v>124</v>
      </c>
      <c r="G6861" t="s">
        <v>97</v>
      </c>
      <c r="H6861" t="s">
        <v>833</v>
      </c>
      <c r="I6861" s="200">
        <v>500</v>
      </c>
      <c r="J6861" s="200"/>
      <c r="K6861" s="237">
        <v>66.94</v>
      </c>
      <c r="L6861" s="237"/>
      <c r="M6861" s="288">
        <v>7.47</v>
      </c>
      <c r="N6861" s="288"/>
      <c r="O6861" s="311">
        <v>500</v>
      </c>
      <c r="P6861" s="298"/>
      <c r="Q6861" s="299">
        <v>65.819999999999993</v>
      </c>
      <c r="R6861" s="299"/>
      <c r="S6861" s="300">
        <v>7.6</v>
      </c>
      <c r="T6861" s="301"/>
      <c r="U6861" s="246"/>
    </row>
    <row r="6862" spans="1:21" x14ac:dyDescent="0.25">
      <c r="A6862" s="294" t="s">
        <v>14192</v>
      </c>
      <c r="B6862" t="s">
        <v>380</v>
      </c>
      <c r="C6862" t="s">
        <v>381</v>
      </c>
      <c r="D6862" t="s">
        <v>382</v>
      </c>
      <c r="E6862" t="s">
        <v>14193</v>
      </c>
      <c r="F6862" t="s">
        <v>124</v>
      </c>
      <c r="G6862" t="s">
        <v>97</v>
      </c>
      <c r="H6862" t="s">
        <v>833</v>
      </c>
      <c r="I6862" s="200">
        <v>1500</v>
      </c>
      <c r="J6862" s="200"/>
      <c r="K6862" s="237">
        <v>57.87</v>
      </c>
      <c r="L6862" s="237"/>
      <c r="M6862" s="288">
        <v>25.92</v>
      </c>
      <c r="N6862" s="288"/>
      <c r="O6862" s="311">
        <v>1500</v>
      </c>
      <c r="P6862" s="298"/>
      <c r="Q6862" s="299">
        <v>59.88</v>
      </c>
      <c r="R6862" s="299"/>
      <c r="S6862" s="300">
        <v>25.05</v>
      </c>
      <c r="T6862" s="301"/>
      <c r="U6862" s="246"/>
    </row>
    <row r="6863" spans="1:21" x14ac:dyDescent="0.25">
      <c r="A6863" s="294" t="s">
        <v>14194</v>
      </c>
      <c r="B6863" t="s">
        <v>380</v>
      </c>
      <c r="C6863" t="s">
        <v>381</v>
      </c>
      <c r="D6863" t="s">
        <v>382</v>
      </c>
      <c r="E6863" t="s">
        <v>14195</v>
      </c>
      <c r="F6863" t="s">
        <v>124</v>
      </c>
      <c r="G6863" t="s">
        <v>97</v>
      </c>
      <c r="H6863" t="s">
        <v>833</v>
      </c>
      <c r="I6863" s="200">
        <v>1100</v>
      </c>
      <c r="J6863" s="200"/>
      <c r="K6863" s="237">
        <v>36.270000000000003</v>
      </c>
      <c r="L6863" s="237"/>
      <c r="M6863" s="288">
        <v>30.33</v>
      </c>
      <c r="N6863" s="288"/>
      <c r="O6863" s="311">
        <v>1000</v>
      </c>
      <c r="P6863" s="298"/>
      <c r="Q6863" s="299">
        <v>37.06</v>
      </c>
      <c r="R6863" s="299"/>
      <c r="S6863" s="300">
        <v>26.98</v>
      </c>
      <c r="T6863" s="301"/>
      <c r="U6863" s="246"/>
    </row>
    <row r="6864" spans="1:21" x14ac:dyDescent="0.25">
      <c r="A6864" s="294" t="s">
        <v>14196</v>
      </c>
      <c r="B6864" t="s">
        <v>380</v>
      </c>
      <c r="C6864" t="s">
        <v>381</v>
      </c>
      <c r="D6864" t="s">
        <v>382</v>
      </c>
      <c r="E6864" t="s">
        <v>14197</v>
      </c>
      <c r="F6864" t="s">
        <v>124</v>
      </c>
      <c r="G6864" t="s">
        <v>97</v>
      </c>
      <c r="H6864" t="s">
        <v>833</v>
      </c>
      <c r="I6864" s="200">
        <v>7800</v>
      </c>
      <c r="J6864" s="200"/>
      <c r="K6864" s="237">
        <v>240.73</v>
      </c>
      <c r="L6864" s="237"/>
      <c r="M6864" s="288">
        <v>32.4</v>
      </c>
      <c r="N6864" s="288"/>
      <c r="O6864" s="311">
        <v>8800</v>
      </c>
      <c r="P6864" s="298"/>
      <c r="Q6864" s="299">
        <v>239.93</v>
      </c>
      <c r="R6864" s="299"/>
      <c r="S6864" s="300">
        <v>36.68</v>
      </c>
      <c r="T6864" s="301"/>
      <c r="U6864" s="246"/>
    </row>
    <row r="6865" spans="1:21" x14ac:dyDescent="0.25">
      <c r="A6865" s="294" t="s">
        <v>14198</v>
      </c>
      <c r="B6865" t="s">
        <v>380</v>
      </c>
      <c r="C6865" t="s">
        <v>381</v>
      </c>
      <c r="D6865" t="s">
        <v>382</v>
      </c>
      <c r="E6865" t="s">
        <v>14199</v>
      </c>
      <c r="F6865" t="s">
        <v>124</v>
      </c>
      <c r="G6865" t="s">
        <v>97</v>
      </c>
      <c r="H6865" t="s">
        <v>833</v>
      </c>
      <c r="I6865" s="200">
        <v>12648</v>
      </c>
      <c r="J6865" s="200"/>
      <c r="K6865" s="237">
        <v>293.63</v>
      </c>
      <c r="L6865" s="237"/>
      <c r="M6865" s="288">
        <v>43.07</v>
      </c>
      <c r="N6865" s="288"/>
      <c r="O6865" s="311">
        <v>13198</v>
      </c>
      <c r="P6865" s="298"/>
      <c r="Q6865" s="299">
        <v>295.48</v>
      </c>
      <c r="R6865" s="299"/>
      <c r="S6865" s="300">
        <v>44.67</v>
      </c>
      <c r="T6865" s="301"/>
      <c r="U6865" s="246"/>
    </row>
    <row r="6866" spans="1:21" x14ac:dyDescent="0.25">
      <c r="A6866" s="294" t="s">
        <v>14200</v>
      </c>
      <c r="B6866" t="s">
        <v>380</v>
      </c>
      <c r="C6866" t="s">
        <v>381</v>
      </c>
      <c r="D6866" t="s">
        <v>382</v>
      </c>
      <c r="E6866" t="s">
        <v>14201</v>
      </c>
      <c r="F6866" t="s">
        <v>124</v>
      </c>
      <c r="G6866" t="s">
        <v>97</v>
      </c>
      <c r="H6866" t="s">
        <v>833</v>
      </c>
      <c r="I6866" s="200">
        <v>9000</v>
      </c>
      <c r="J6866" s="200"/>
      <c r="K6866" s="237">
        <v>143.72</v>
      </c>
      <c r="L6866" s="237"/>
      <c r="M6866" s="288">
        <v>62.62</v>
      </c>
      <c r="N6866" s="288"/>
      <c r="O6866" s="311">
        <v>11000</v>
      </c>
      <c r="P6866" s="298"/>
      <c r="Q6866" s="299">
        <v>144.54</v>
      </c>
      <c r="R6866" s="299"/>
      <c r="S6866" s="300">
        <v>76.099999999999994</v>
      </c>
      <c r="T6866" s="301"/>
      <c r="U6866" s="246"/>
    </row>
    <row r="6867" spans="1:21" x14ac:dyDescent="0.25">
      <c r="A6867" s="294" t="s">
        <v>14202</v>
      </c>
      <c r="B6867" t="s">
        <v>380</v>
      </c>
      <c r="C6867" t="s">
        <v>381</v>
      </c>
      <c r="D6867" t="s">
        <v>382</v>
      </c>
      <c r="E6867" t="s">
        <v>14203</v>
      </c>
      <c r="F6867" t="s">
        <v>124</v>
      </c>
      <c r="G6867" t="s">
        <v>97</v>
      </c>
      <c r="H6867" t="s">
        <v>833</v>
      </c>
      <c r="I6867" s="200">
        <v>32750</v>
      </c>
      <c r="J6867" s="200"/>
      <c r="K6867" s="237">
        <v>1223.01</v>
      </c>
      <c r="L6867" s="237"/>
      <c r="M6867" s="288">
        <v>26.78</v>
      </c>
      <c r="N6867" s="288"/>
      <c r="O6867" s="311">
        <v>33600</v>
      </c>
      <c r="P6867" s="298"/>
      <c r="Q6867" s="299">
        <v>1253.19</v>
      </c>
      <c r="R6867" s="299"/>
      <c r="S6867" s="300">
        <v>26.81</v>
      </c>
      <c r="T6867" s="301"/>
      <c r="U6867" s="246"/>
    </row>
    <row r="6868" spans="1:21" x14ac:dyDescent="0.25">
      <c r="A6868" s="294" t="s">
        <v>14204</v>
      </c>
      <c r="B6868" t="s">
        <v>380</v>
      </c>
      <c r="C6868" t="s">
        <v>381</v>
      </c>
      <c r="D6868" t="s">
        <v>382</v>
      </c>
      <c r="E6868" t="s">
        <v>14205</v>
      </c>
      <c r="F6868" t="s">
        <v>124</v>
      </c>
      <c r="G6868" t="s">
        <v>97</v>
      </c>
      <c r="H6868" t="s">
        <v>833</v>
      </c>
      <c r="I6868" s="200">
        <v>6500</v>
      </c>
      <c r="J6868" s="200"/>
      <c r="K6868" s="237">
        <v>157.69</v>
      </c>
      <c r="L6868" s="237"/>
      <c r="M6868" s="288">
        <v>41.22</v>
      </c>
      <c r="N6868" s="288"/>
      <c r="O6868" s="311">
        <v>6630</v>
      </c>
      <c r="P6868" s="298"/>
      <c r="Q6868" s="299">
        <v>165.87</v>
      </c>
      <c r="R6868" s="299"/>
      <c r="S6868" s="300">
        <v>39.97</v>
      </c>
      <c r="T6868" s="301"/>
      <c r="U6868" s="246"/>
    </row>
    <row r="6869" spans="1:21" x14ac:dyDescent="0.25">
      <c r="A6869" s="294" t="s">
        <v>14206</v>
      </c>
      <c r="B6869" t="s">
        <v>380</v>
      </c>
      <c r="C6869" t="s">
        <v>381</v>
      </c>
      <c r="D6869" t="s">
        <v>382</v>
      </c>
      <c r="E6869" t="s">
        <v>4091</v>
      </c>
      <c r="F6869" t="s">
        <v>124</v>
      </c>
      <c r="G6869" t="s">
        <v>97</v>
      </c>
      <c r="H6869" t="s">
        <v>833</v>
      </c>
      <c r="I6869" s="200">
        <v>2850</v>
      </c>
      <c r="J6869" s="200"/>
      <c r="K6869" s="237">
        <v>125.22</v>
      </c>
      <c r="L6869" s="237"/>
      <c r="M6869" s="288">
        <v>22.76</v>
      </c>
      <c r="N6869" s="288"/>
      <c r="O6869" s="311">
        <v>2850</v>
      </c>
      <c r="P6869" s="298"/>
      <c r="Q6869" s="299">
        <v>124.08</v>
      </c>
      <c r="R6869" s="299"/>
      <c r="S6869" s="300">
        <v>22.97</v>
      </c>
      <c r="T6869" s="301"/>
      <c r="U6869" s="246"/>
    </row>
    <row r="6870" spans="1:21" x14ac:dyDescent="0.25">
      <c r="A6870" s="294" t="s">
        <v>14207</v>
      </c>
      <c r="B6870" t="s">
        <v>380</v>
      </c>
      <c r="C6870" t="s">
        <v>381</v>
      </c>
      <c r="D6870" t="s">
        <v>382</v>
      </c>
      <c r="E6870" t="s">
        <v>14208</v>
      </c>
      <c r="F6870" t="s">
        <v>124</v>
      </c>
      <c r="G6870" t="s">
        <v>97</v>
      </c>
      <c r="H6870" t="s">
        <v>833</v>
      </c>
      <c r="I6870" s="200">
        <v>400000</v>
      </c>
      <c r="J6870" s="200"/>
      <c r="K6870" s="237">
        <v>5565.48</v>
      </c>
      <c r="L6870" s="237"/>
      <c r="M6870" s="288">
        <v>71.87</v>
      </c>
      <c r="N6870" s="288"/>
      <c r="O6870" s="311">
        <v>400000</v>
      </c>
      <c r="P6870" s="298"/>
      <c r="Q6870" s="299">
        <v>5563.84</v>
      </c>
      <c r="R6870" s="299"/>
      <c r="S6870" s="300">
        <v>71.89</v>
      </c>
      <c r="T6870" s="301"/>
      <c r="U6870" s="246"/>
    </row>
    <row r="6871" spans="1:21" x14ac:dyDescent="0.25">
      <c r="A6871" s="294" t="s">
        <v>14209</v>
      </c>
      <c r="B6871" t="s">
        <v>380</v>
      </c>
      <c r="C6871" t="s">
        <v>381</v>
      </c>
      <c r="D6871" t="s">
        <v>382</v>
      </c>
      <c r="E6871" t="s">
        <v>14210</v>
      </c>
      <c r="F6871" t="s">
        <v>124</v>
      </c>
      <c r="G6871" t="s">
        <v>97</v>
      </c>
      <c r="H6871" t="s">
        <v>833</v>
      </c>
      <c r="I6871" s="200">
        <v>6381</v>
      </c>
      <c r="J6871" s="200"/>
      <c r="K6871" s="237">
        <v>117.7</v>
      </c>
      <c r="L6871" s="237"/>
      <c r="M6871" s="288">
        <v>54.21</v>
      </c>
      <c r="N6871" s="288"/>
      <c r="O6871" s="311">
        <v>6348</v>
      </c>
      <c r="P6871" s="298"/>
      <c r="Q6871" s="299">
        <v>118.45</v>
      </c>
      <c r="R6871" s="299"/>
      <c r="S6871" s="300">
        <v>53.59</v>
      </c>
      <c r="T6871" s="301"/>
      <c r="U6871" s="246"/>
    </row>
    <row r="6872" spans="1:21" x14ac:dyDescent="0.25">
      <c r="A6872" s="294" t="s">
        <v>14211</v>
      </c>
      <c r="B6872" t="s">
        <v>380</v>
      </c>
      <c r="C6872" t="s">
        <v>381</v>
      </c>
      <c r="D6872" t="s">
        <v>382</v>
      </c>
      <c r="E6872" t="s">
        <v>12159</v>
      </c>
      <c r="F6872" t="s">
        <v>124</v>
      </c>
      <c r="G6872" t="s">
        <v>97</v>
      </c>
      <c r="H6872" t="s">
        <v>833</v>
      </c>
      <c r="I6872" s="200">
        <v>3250</v>
      </c>
      <c r="J6872" s="200"/>
      <c r="K6872" s="237">
        <v>306.38</v>
      </c>
      <c r="L6872" s="237"/>
      <c r="M6872" s="288">
        <v>10.61</v>
      </c>
      <c r="N6872" s="288"/>
      <c r="O6872" s="311">
        <v>3250</v>
      </c>
      <c r="P6872" s="298"/>
      <c r="Q6872" s="299">
        <v>310.77</v>
      </c>
      <c r="R6872" s="299"/>
      <c r="S6872" s="300">
        <v>10.46</v>
      </c>
      <c r="T6872" s="301"/>
      <c r="U6872" s="246"/>
    </row>
    <row r="6873" spans="1:21" x14ac:dyDescent="0.25">
      <c r="A6873" s="294" t="s">
        <v>14212</v>
      </c>
      <c r="B6873" t="s">
        <v>380</v>
      </c>
      <c r="C6873" t="s">
        <v>381</v>
      </c>
      <c r="D6873" t="s">
        <v>382</v>
      </c>
      <c r="E6873" t="s">
        <v>14213</v>
      </c>
      <c r="F6873" t="s">
        <v>124</v>
      </c>
      <c r="G6873" t="s">
        <v>97</v>
      </c>
      <c r="H6873" t="s">
        <v>833</v>
      </c>
      <c r="I6873" s="200">
        <v>4400</v>
      </c>
      <c r="J6873" s="200"/>
      <c r="K6873" s="237">
        <v>146.78</v>
      </c>
      <c r="L6873" s="237"/>
      <c r="M6873" s="288">
        <v>29.98</v>
      </c>
      <c r="N6873" s="288"/>
      <c r="O6873" s="311">
        <v>4532</v>
      </c>
      <c r="P6873" s="298"/>
      <c r="Q6873" s="299">
        <v>142.99</v>
      </c>
      <c r="R6873" s="299"/>
      <c r="S6873" s="300">
        <v>31.69</v>
      </c>
      <c r="T6873" s="301"/>
      <c r="U6873" s="246"/>
    </row>
    <row r="6874" spans="1:21" x14ac:dyDescent="0.25">
      <c r="A6874" s="294" t="s">
        <v>14214</v>
      </c>
      <c r="B6874" t="s">
        <v>380</v>
      </c>
      <c r="C6874" t="s">
        <v>381</v>
      </c>
      <c r="D6874" t="s">
        <v>382</v>
      </c>
      <c r="E6874" t="s">
        <v>14215</v>
      </c>
      <c r="F6874" t="s">
        <v>124</v>
      </c>
      <c r="G6874" t="s">
        <v>97</v>
      </c>
      <c r="H6874" t="s">
        <v>833</v>
      </c>
      <c r="I6874" s="200">
        <v>7634</v>
      </c>
      <c r="J6874" s="200"/>
      <c r="K6874" s="237">
        <v>259.36</v>
      </c>
      <c r="L6874" s="237"/>
      <c r="M6874" s="288">
        <v>29.43</v>
      </c>
      <c r="N6874" s="288"/>
      <c r="O6874" s="311">
        <v>9437</v>
      </c>
      <c r="P6874" s="298"/>
      <c r="Q6874" s="299">
        <v>257.72000000000003</v>
      </c>
      <c r="R6874" s="299"/>
      <c r="S6874" s="300">
        <v>36.619999999999997</v>
      </c>
      <c r="T6874" s="301"/>
      <c r="U6874" s="246"/>
    </row>
    <row r="6875" spans="1:21" x14ac:dyDescent="0.25">
      <c r="A6875" s="294" t="s">
        <v>14216</v>
      </c>
      <c r="B6875" t="s">
        <v>380</v>
      </c>
      <c r="C6875" t="s">
        <v>381</v>
      </c>
      <c r="D6875" t="s">
        <v>382</v>
      </c>
      <c r="E6875" t="s">
        <v>14217</v>
      </c>
      <c r="F6875" t="s">
        <v>124</v>
      </c>
      <c r="G6875" t="s">
        <v>97</v>
      </c>
      <c r="H6875" t="s">
        <v>833</v>
      </c>
      <c r="I6875" s="200">
        <v>5000</v>
      </c>
      <c r="J6875" s="200"/>
      <c r="K6875" s="237">
        <v>180.55</v>
      </c>
      <c r="L6875" s="237"/>
      <c r="M6875" s="288">
        <v>27.69</v>
      </c>
      <c r="N6875" s="288"/>
      <c r="O6875" s="311">
        <v>3500</v>
      </c>
      <c r="P6875" s="298"/>
      <c r="Q6875" s="299">
        <v>182.96</v>
      </c>
      <c r="R6875" s="299"/>
      <c r="S6875" s="300">
        <v>19.13</v>
      </c>
      <c r="T6875" s="301"/>
      <c r="U6875" s="246"/>
    </row>
    <row r="6876" spans="1:21" x14ac:dyDescent="0.25">
      <c r="A6876" s="294" t="s">
        <v>14218</v>
      </c>
      <c r="B6876" t="s">
        <v>380</v>
      </c>
      <c r="C6876" t="s">
        <v>381</v>
      </c>
      <c r="D6876" t="s">
        <v>382</v>
      </c>
      <c r="E6876" t="s">
        <v>3862</v>
      </c>
      <c r="F6876" t="s">
        <v>124</v>
      </c>
      <c r="G6876" t="s">
        <v>97</v>
      </c>
      <c r="H6876" t="s">
        <v>833</v>
      </c>
      <c r="I6876" s="200">
        <v>5021</v>
      </c>
      <c r="J6876" s="200"/>
      <c r="K6876" s="237">
        <v>145.28</v>
      </c>
      <c r="L6876" s="237"/>
      <c r="M6876" s="288">
        <v>34.56</v>
      </c>
      <c r="N6876" s="288"/>
      <c r="O6876" s="311">
        <v>5021</v>
      </c>
      <c r="P6876" s="298"/>
      <c r="Q6876" s="299">
        <v>148.04</v>
      </c>
      <c r="R6876" s="299"/>
      <c r="S6876" s="300">
        <v>33.92</v>
      </c>
      <c r="T6876" s="301"/>
      <c r="U6876" s="246"/>
    </row>
    <row r="6877" spans="1:21" x14ac:dyDescent="0.25">
      <c r="A6877" s="294" t="s">
        <v>14219</v>
      </c>
      <c r="B6877" t="s">
        <v>380</v>
      </c>
      <c r="C6877" t="s">
        <v>381</v>
      </c>
      <c r="D6877" t="s">
        <v>382</v>
      </c>
      <c r="E6877" t="s">
        <v>14220</v>
      </c>
      <c r="F6877" t="s">
        <v>124</v>
      </c>
      <c r="G6877" t="s">
        <v>97</v>
      </c>
      <c r="H6877" t="s">
        <v>896</v>
      </c>
      <c r="I6877" s="200">
        <v>0</v>
      </c>
      <c r="J6877" s="200"/>
      <c r="K6877" s="237">
        <v>78.81</v>
      </c>
      <c r="L6877" s="237"/>
      <c r="M6877" s="288">
        <v>0</v>
      </c>
      <c r="N6877" s="288"/>
      <c r="O6877" s="311">
        <v>0</v>
      </c>
      <c r="P6877" s="298"/>
      <c r="Q6877" s="299">
        <v>76.73</v>
      </c>
      <c r="R6877" s="299"/>
      <c r="S6877" s="300">
        <v>0</v>
      </c>
      <c r="T6877" s="301"/>
      <c r="U6877" s="246"/>
    </row>
    <row r="6878" spans="1:21" x14ac:dyDescent="0.25">
      <c r="A6878" s="294" t="s">
        <v>14221</v>
      </c>
      <c r="B6878" t="s">
        <v>380</v>
      </c>
      <c r="C6878" t="s">
        <v>381</v>
      </c>
      <c r="D6878" t="s">
        <v>382</v>
      </c>
      <c r="E6878" t="s">
        <v>14222</v>
      </c>
      <c r="F6878" t="s">
        <v>124</v>
      </c>
      <c r="G6878" t="s">
        <v>97</v>
      </c>
      <c r="H6878" t="s">
        <v>833</v>
      </c>
      <c r="I6878" s="200">
        <v>9818</v>
      </c>
      <c r="J6878" s="200"/>
      <c r="K6878" s="237">
        <v>531.54999999999995</v>
      </c>
      <c r="L6878" s="237"/>
      <c r="M6878" s="288">
        <v>18.47</v>
      </c>
      <c r="N6878" s="288"/>
      <c r="O6878" s="311">
        <v>10014</v>
      </c>
      <c r="P6878" s="298"/>
      <c r="Q6878" s="299">
        <v>533.80999999999995</v>
      </c>
      <c r="R6878" s="299"/>
      <c r="S6878" s="300">
        <v>18.760000000000002</v>
      </c>
      <c r="T6878" s="301"/>
      <c r="U6878" s="246"/>
    </row>
    <row r="6879" spans="1:21" x14ac:dyDescent="0.25">
      <c r="A6879" s="294" t="s">
        <v>14223</v>
      </c>
      <c r="B6879" t="s">
        <v>380</v>
      </c>
      <c r="C6879" t="s">
        <v>381</v>
      </c>
      <c r="D6879" t="s">
        <v>382</v>
      </c>
      <c r="E6879" t="s">
        <v>4142</v>
      </c>
      <c r="F6879" t="s">
        <v>124</v>
      </c>
      <c r="G6879" t="s">
        <v>97</v>
      </c>
      <c r="H6879" t="s">
        <v>833</v>
      </c>
      <c r="I6879" s="200">
        <v>5830</v>
      </c>
      <c r="J6879" s="200"/>
      <c r="K6879" s="237">
        <v>280.88</v>
      </c>
      <c r="L6879" s="237"/>
      <c r="M6879" s="288">
        <v>20.76</v>
      </c>
      <c r="N6879" s="288"/>
      <c r="O6879" s="311">
        <v>6355</v>
      </c>
      <c r="P6879" s="298"/>
      <c r="Q6879" s="299">
        <v>285.08</v>
      </c>
      <c r="R6879" s="299"/>
      <c r="S6879" s="300">
        <v>22.29</v>
      </c>
      <c r="T6879" s="301"/>
      <c r="U6879" s="246"/>
    </row>
    <row r="6880" spans="1:21" x14ac:dyDescent="0.25">
      <c r="A6880" s="294" t="s">
        <v>14224</v>
      </c>
      <c r="B6880" t="s">
        <v>380</v>
      </c>
      <c r="C6880" t="s">
        <v>381</v>
      </c>
      <c r="D6880" t="s">
        <v>382</v>
      </c>
      <c r="E6880" t="s">
        <v>14225</v>
      </c>
      <c r="F6880" t="s">
        <v>124</v>
      </c>
      <c r="G6880" t="s">
        <v>97</v>
      </c>
      <c r="H6880" t="s">
        <v>833</v>
      </c>
      <c r="I6880" s="200">
        <v>650</v>
      </c>
      <c r="J6880" s="200"/>
      <c r="K6880" s="237">
        <v>100.43</v>
      </c>
      <c r="L6880" s="237"/>
      <c r="M6880" s="288">
        <v>6.47</v>
      </c>
      <c r="N6880" s="288"/>
      <c r="O6880" s="311">
        <v>650</v>
      </c>
      <c r="P6880" s="298"/>
      <c r="Q6880" s="299">
        <v>99.15</v>
      </c>
      <c r="R6880" s="299"/>
      <c r="S6880" s="300">
        <v>6.56</v>
      </c>
      <c r="T6880" s="301"/>
      <c r="U6880" s="246"/>
    </row>
    <row r="6881" spans="1:21" x14ac:dyDescent="0.25">
      <c r="A6881" s="294" t="s">
        <v>14226</v>
      </c>
      <c r="B6881" t="s">
        <v>380</v>
      </c>
      <c r="C6881" t="s">
        <v>381</v>
      </c>
      <c r="D6881" t="s">
        <v>382</v>
      </c>
      <c r="E6881" t="s">
        <v>14227</v>
      </c>
      <c r="F6881" t="s">
        <v>124</v>
      </c>
      <c r="G6881" t="s">
        <v>97</v>
      </c>
      <c r="H6881" t="s">
        <v>896</v>
      </c>
      <c r="I6881" s="200">
        <v>0</v>
      </c>
      <c r="J6881" s="200"/>
      <c r="K6881" s="237">
        <v>8.7799999999999994</v>
      </c>
      <c r="L6881" s="237"/>
      <c r="M6881" s="288">
        <v>0</v>
      </c>
      <c r="N6881" s="288"/>
      <c r="O6881" s="311">
        <v>0</v>
      </c>
      <c r="P6881" s="298"/>
      <c r="Q6881" s="299">
        <v>8.7899999999999991</v>
      </c>
      <c r="R6881" s="299"/>
      <c r="S6881" s="300">
        <v>0</v>
      </c>
      <c r="T6881" s="301"/>
      <c r="U6881" s="246"/>
    </row>
    <row r="6882" spans="1:21" x14ac:dyDescent="0.25">
      <c r="A6882" s="294" t="s">
        <v>14228</v>
      </c>
      <c r="B6882" t="s">
        <v>380</v>
      </c>
      <c r="C6882" t="s">
        <v>381</v>
      </c>
      <c r="D6882" t="s">
        <v>382</v>
      </c>
      <c r="E6882" t="s">
        <v>14229</v>
      </c>
      <c r="F6882" t="s">
        <v>124</v>
      </c>
      <c r="G6882" t="s">
        <v>97</v>
      </c>
      <c r="H6882" t="s">
        <v>833</v>
      </c>
      <c r="I6882" s="200">
        <v>440</v>
      </c>
      <c r="J6882" s="200"/>
      <c r="K6882" s="237">
        <v>54.5</v>
      </c>
      <c r="L6882" s="237"/>
      <c r="M6882" s="288">
        <v>8.07</v>
      </c>
      <c r="N6882" s="288"/>
      <c r="O6882" s="311">
        <v>1200</v>
      </c>
      <c r="P6882" s="298"/>
      <c r="Q6882" s="299">
        <v>52.11</v>
      </c>
      <c r="R6882" s="299"/>
      <c r="S6882" s="300">
        <v>23.03</v>
      </c>
      <c r="T6882" s="301"/>
      <c r="U6882" s="246"/>
    </row>
    <row r="6883" spans="1:21" x14ac:dyDescent="0.25">
      <c r="A6883" s="294" t="s">
        <v>14230</v>
      </c>
      <c r="B6883" t="s">
        <v>380</v>
      </c>
      <c r="C6883" t="s">
        <v>381</v>
      </c>
      <c r="D6883" t="s">
        <v>382</v>
      </c>
      <c r="E6883" t="s">
        <v>14231</v>
      </c>
      <c r="F6883" t="s">
        <v>124</v>
      </c>
      <c r="G6883" t="s">
        <v>97</v>
      </c>
      <c r="H6883" t="s">
        <v>833</v>
      </c>
      <c r="I6883" s="200">
        <v>27675</v>
      </c>
      <c r="J6883" s="200"/>
      <c r="K6883" s="237">
        <v>695.93</v>
      </c>
      <c r="L6883" s="237"/>
      <c r="M6883" s="288">
        <v>39.770000000000003</v>
      </c>
      <c r="N6883" s="288"/>
      <c r="O6883" s="311">
        <v>28225</v>
      </c>
      <c r="P6883" s="298"/>
      <c r="Q6883" s="299">
        <v>719.27</v>
      </c>
      <c r="R6883" s="299"/>
      <c r="S6883" s="300">
        <v>39.24</v>
      </c>
      <c r="T6883" s="301"/>
      <c r="U6883" s="246"/>
    </row>
    <row r="6884" spans="1:21" x14ac:dyDescent="0.25">
      <c r="A6884" s="294" t="s">
        <v>14232</v>
      </c>
      <c r="B6884" t="s">
        <v>380</v>
      </c>
      <c r="C6884" t="s">
        <v>381</v>
      </c>
      <c r="D6884" t="s">
        <v>382</v>
      </c>
      <c r="E6884" t="s">
        <v>14233</v>
      </c>
      <c r="F6884" t="s">
        <v>124</v>
      </c>
      <c r="G6884" t="s">
        <v>97</v>
      </c>
      <c r="H6884" t="s">
        <v>833</v>
      </c>
      <c r="I6884" s="200">
        <v>6080</v>
      </c>
      <c r="J6884" s="200"/>
      <c r="K6884" s="237">
        <v>241.78</v>
      </c>
      <c r="L6884" s="237"/>
      <c r="M6884" s="288">
        <v>25.15</v>
      </c>
      <c r="N6884" s="288"/>
      <c r="O6884" s="311">
        <v>8000</v>
      </c>
      <c r="P6884" s="298"/>
      <c r="Q6884" s="299">
        <v>243.71</v>
      </c>
      <c r="R6884" s="299"/>
      <c r="S6884" s="300">
        <v>32.83</v>
      </c>
      <c r="T6884" s="301"/>
      <c r="U6884" s="246"/>
    </row>
    <row r="6885" spans="1:21" x14ac:dyDescent="0.25">
      <c r="A6885" s="294" t="s">
        <v>14234</v>
      </c>
      <c r="B6885" t="s">
        <v>380</v>
      </c>
      <c r="C6885" t="s">
        <v>381</v>
      </c>
      <c r="D6885" t="s">
        <v>382</v>
      </c>
      <c r="E6885" t="s">
        <v>14235</v>
      </c>
      <c r="F6885" t="s">
        <v>124</v>
      </c>
      <c r="G6885" t="s">
        <v>97</v>
      </c>
      <c r="H6885" t="s">
        <v>896</v>
      </c>
      <c r="I6885" s="200">
        <v>0</v>
      </c>
      <c r="J6885" s="200"/>
      <c r="K6885" s="237">
        <v>11.66</v>
      </c>
      <c r="L6885" s="237"/>
      <c r="M6885" s="288">
        <v>0</v>
      </c>
      <c r="N6885" s="288"/>
      <c r="O6885" s="311">
        <v>0</v>
      </c>
      <c r="P6885" s="298"/>
      <c r="Q6885" s="299">
        <v>11.68</v>
      </c>
      <c r="R6885" s="299"/>
      <c r="S6885" s="300">
        <v>0</v>
      </c>
      <c r="T6885" s="301"/>
      <c r="U6885" s="246"/>
    </row>
    <row r="6886" spans="1:21" x14ac:dyDescent="0.25">
      <c r="A6886" s="294" t="s">
        <v>14236</v>
      </c>
      <c r="B6886" t="s">
        <v>380</v>
      </c>
      <c r="C6886" t="s">
        <v>381</v>
      </c>
      <c r="D6886" t="s">
        <v>382</v>
      </c>
      <c r="E6886" t="s">
        <v>14237</v>
      </c>
      <c r="F6886" t="s">
        <v>124</v>
      </c>
      <c r="G6886" t="s">
        <v>97</v>
      </c>
      <c r="H6886" t="s">
        <v>1469</v>
      </c>
      <c r="I6886" s="200">
        <v>7500</v>
      </c>
      <c r="J6886" s="200"/>
      <c r="K6886" s="237">
        <v>270.68</v>
      </c>
      <c r="L6886" s="237"/>
      <c r="M6886" s="288">
        <v>27.71</v>
      </c>
      <c r="N6886" s="288"/>
      <c r="O6886" s="311">
        <v>7700</v>
      </c>
      <c r="P6886" s="298"/>
      <c r="Q6886" s="299">
        <v>271.86</v>
      </c>
      <c r="R6886" s="299"/>
      <c r="S6886" s="300">
        <v>28.32</v>
      </c>
      <c r="T6886" s="301"/>
      <c r="U6886" s="246"/>
    </row>
    <row r="6887" spans="1:21" x14ac:dyDescent="0.25">
      <c r="A6887" s="294" t="s">
        <v>14238</v>
      </c>
      <c r="B6887" t="s">
        <v>380</v>
      </c>
      <c r="C6887" t="s">
        <v>381</v>
      </c>
      <c r="D6887" t="s">
        <v>382</v>
      </c>
      <c r="E6887" t="s">
        <v>14239</v>
      </c>
      <c r="F6887" t="s">
        <v>124</v>
      </c>
      <c r="G6887" t="s">
        <v>97</v>
      </c>
      <c r="H6887" t="s">
        <v>833</v>
      </c>
      <c r="I6887" s="200">
        <v>3690</v>
      </c>
      <c r="J6887" s="200"/>
      <c r="K6887" s="237">
        <v>113.22</v>
      </c>
      <c r="L6887" s="237"/>
      <c r="M6887" s="288">
        <v>32.590000000000003</v>
      </c>
      <c r="N6887" s="288"/>
      <c r="O6887" s="311">
        <v>3690</v>
      </c>
      <c r="P6887" s="298"/>
      <c r="Q6887" s="299">
        <v>113.18</v>
      </c>
      <c r="R6887" s="299"/>
      <c r="S6887" s="300">
        <v>32.6</v>
      </c>
      <c r="T6887" s="301"/>
      <c r="U6887" s="246"/>
    </row>
    <row r="6888" spans="1:21" x14ac:dyDescent="0.25">
      <c r="A6888" s="294" t="s">
        <v>14240</v>
      </c>
      <c r="B6888" t="s">
        <v>380</v>
      </c>
      <c r="C6888" t="s">
        <v>381</v>
      </c>
      <c r="D6888" t="s">
        <v>382</v>
      </c>
      <c r="E6888" t="s">
        <v>14241</v>
      </c>
      <c r="F6888" t="s">
        <v>124</v>
      </c>
      <c r="G6888" t="s">
        <v>97</v>
      </c>
      <c r="H6888" t="s">
        <v>833</v>
      </c>
      <c r="I6888" s="200">
        <v>4634</v>
      </c>
      <c r="J6888" s="200"/>
      <c r="K6888" s="237">
        <v>481.26</v>
      </c>
      <c r="L6888" s="237"/>
      <c r="M6888" s="288">
        <v>9.6300000000000008</v>
      </c>
      <c r="N6888" s="288"/>
      <c r="O6888" s="311">
        <v>4796</v>
      </c>
      <c r="P6888" s="298"/>
      <c r="Q6888" s="299">
        <v>485.11</v>
      </c>
      <c r="R6888" s="299"/>
      <c r="S6888" s="300">
        <v>9.89</v>
      </c>
      <c r="T6888" s="301"/>
      <c r="U6888" s="246"/>
    </row>
    <row r="6889" spans="1:21" x14ac:dyDescent="0.25">
      <c r="A6889" s="294" t="s">
        <v>14242</v>
      </c>
      <c r="B6889" t="s">
        <v>380</v>
      </c>
      <c r="C6889" t="s">
        <v>381</v>
      </c>
      <c r="D6889" t="s">
        <v>382</v>
      </c>
      <c r="E6889" t="s">
        <v>14243</v>
      </c>
      <c r="F6889" t="s">
        <v>124</v>
      </c>
      <c r="G6889" t="s">
        <v>97</v>
      </c>
      <c r="H6889" t="s">
        <v>833</v>
      </c>
      <c r="I6889" s="200">
        <v>8240</v>
      </c>
      <c r="J6889" s="200"/>
      <c r="K6889" s="237">
        <v>367.06</v>
      </c>
      <c r="L6889" s="237"/>
      <c r="M6889" s="288">
        <v>22.45</v>
      </c>
      <c r="N6889" s="288"/>
      <c r="O6889" s="311">
        <v>8430</v>
      </c>
      <c r="P6889" s="298"/>
      <c r="Q6889" s="299">
        <v>366.83</v>
      </c>
      <c r="R6889" s="299"/>
      <c r="S6889" s="300">
        <v>22.98</v>
      </c>
      <c r="T6889" s="301"/>
      <c r="U6889" s="246"/>
    </row>
    <row r="6890" spans="1:21" x14ac:dyDescent="0.25">
      <c r="A6890" s="294" t="s">
        <v>14244</v>
      </c>
      <c r="B6890" t="s">
        <v>380</v>
      </c>
      <c r="C6890" t="s">
        <v>381</v>
      </c>
      <c r="D6890" t="s">
        <v>382</v>
      </c>
      <c r="E6890" t="s">
        <v>14245</v>
      </c>
      <c r="F6890" t="s">
        <v>124</v>
      </c>
      <c r="G6890" t="s">
        <v>97</v>
      </c>
      <c r="H6890" t="s">
        <v>833</v>
      </c>
      <c r="I6890" s="200">
        <v>1000</v>
      </c>
      <c r="J6890" s="200"/>
      <c r="K6890" s="237">
        <v>90.8</v>
      </c>
      <c r="L6890" s="237"/>
      <c r="M6890" s="288">
        <v>11.01</v>
      </c>
      <c r="N6890" s="288"/>
      <c r="O6890" s="311">
        <v>1200</v>
      </c>
      <c r="P6890" s="298"/>
      <c r="Q6890" s="299">
        <v>95.61</v>
      </c>
      <c r="R6890" s="299"/>
      <c r="S6890" s="300">
        <v>12.55</v>
      </c>
      <c r="T6890" s="301"/>
      <c r="U6890" s="246"/>
    </row>
    <row r="6891" spans="1:21" x14ac:dyDescent="0.25">
      <c r="A6891" s="294" t="s">
        <v>14246</v>
      </c>
      <c r="B6891" t="s">
        <v>575</v>
      </c>
      <c r="C6891" t="s">
        <v>576</v>
      </c>
      <c r="D6891" t="s">
        <v>577</v>
      </c>
      <c r="E6891" t="s">
        <v>14247</v>
      </c>
      <c r="F6891" t="s">
        <v>124</v>
      </c>
      <c r="G6891" t="s">
        <v>97</v>
      </c>
      <c r="H6891" t="s">
        <v>833</v>
      </c>
      <c r="I6891" s="200">
        <v>2000</v>
      </c>
      <c r="J6891" s="200"/>
      <c r="K6891" s="237">
        <v>72.16</v>
      </c>
      <c r="L6891" s="237"/>
      <c r="M6891" s="288">
        <v>27.72</v>
      </c>
      <c r="N6891" s="288"/>
      <c r="O6891" s="311">
        <v>2000</v>
      </c>
      <c r="P6891" s="298"/>
      <c r="Q6891" s="299">
        <v>71.75</v>
      </c>
      <c r="R6891" s="299"/>
      <c r="S6891" s="300">
        <v>27.87</v>
      </c>
      <c r="T6891" s="301"/>
      <c r="U6891" s="246"/>
    </row>
    <row r="6892" spans="1:21" x14ac:dyDescent="0.25">
      <c r="A6892" s="294" t="s">
        <v>14248</v>
      </c>
      <c r="B6892" t="s">
        <v>575</v>
      </c>
      <c r="C6892" t="s">
        <v>576</v>
      </c>
      <c r="D6892" t="s">
        <v>577</v>
      </c>
      <c r="E6892" t="s">
        <v>14249</v>
      </c>
      <c r="F6892" t="s">
        <v>124</v>
      </c>
      <c r="G6892" t="s">
        <v>97</v>
      </c>
      <c r="H6892" t="s">
        <v>833</v>
      </c>
      <c r="I6892" s="200">
        <v>1200</v>
      </c>
      <c r="J6892" s="200"/>
      <c r="K6892" s="237">
        <v>322.63</v>
      </c>
      <c r="L6892" s="237"/>
      <c r="M6892" s="288">
        <v>3.72</v>
      </c>
      <c r="N6892" s="288"/>
      <c r="O6892" s="311">
        <v>1000</v>
      </c>
      <c r="P6892" s="298"/>
      <c r="Q6892" s="299">
        <v>327.69</v>
      </c>
      <c r="R6892" s="299"/>
      <c r="S6892" s="300">
        <v>3.05</v>
      </c>
      <c r="T6892" s="301"/>
      <c r="U6892" s="246"/>
    </row>
    <row r="6893" spans="1:21" x14ac:dyDescent="0.25">
      <c r="A6893" s="294" t="s">
        <v>14250</v>
      </c>
      <c r="B6893" t="s">
        <v>575</v>
      </c>
      <c r="C6893" t="s">
        <v>576</v>
      </c>
      <c r="D6893" t="s">
        <v>577</v>
      </c>
      <c r="E6893" t="s">
        <v>14251</v>
      </c>
      <c r="F6893" t="s">
        <v>124</v>
      </c>
      <c r="G6893" t="s">
        <v>97</v>
      </c>
      <c r="H6893" t="s">
        <v>833</v>
      </c>
      <c r="I6893" s="200">
        <v>5500</v>
      </c>
      <c r="J6893" s="200"/>
      <c r="K6893" s="237">
        <v>191.41</v>
      </c>
      <c r="L6893" s="237"/>
      <c r="M6893" s="288">
        <v>28.73</v>
      </c>
      <c r="N6893" s="288"/>
      <c r="O6893" s="311">
        <v>6750</v>
      </c>
      <c r="P6893" s="298"/>
      <c r="Q6893" s="299">
        <v>200.92</v>
      </c>
      <c r="R6893" s="299"/>
      <c r="S6893" s="300">
        <v>33.6</v>
      </c>
      <c r="T6893" s="301"/>
      <c r="U6893" s="246"/>
    </row>
    <row r="6894" spans="1:21" x14ac:dyDescent="0.25">
      <c r="A6894" s="294" t="s">
        <v>14252</v>
      </c>
      <c r="B6894" t="s">
        <v>575</v>
      </c>
      <c r="C6894" t="s">
        <v>576</v>
      </c>
      <c r="D6894" t="s">
        <v>577</v>
      </c>
      <c r="E6894" t="s">
        <v>14253</v>
      </c>
      <c r="F6894" t="s">
        <v>124</v>
      </c>
      <c r="G6894" t="s">
        <v>97</v>
      </c>
      <c r="H6894" t="s">
        <v>833</v>
      </c>
      <c r="I6894" s="200">
        <v>5033</v>
      </c>
      <c r="J6894" s="200"/>
      <c r="K6894" s="237">
        <v>148.43</v>
      </c>
      <c r="L6894" s="237"/>
      <c r="M6894" s="288">
        <v>33.909999999999997</v>
      </c>
      <c r="N6894" s="288"/>
      <c r="O6894" s="311">
        <v>5184</v>
      </c>
      <c r="P6894" s="298"/>
      <c r="Q6894" s="299">
        <v>144.21</v>
      </c>
      <c r="R6894" s="299"/>
      <c r="S6894" s="300">
        <v>35.950000000000003</v>
      </c>
      <c r="T6894" s="301"/>
      <c r="U6894" s="246"/>
    </row>
    <row r="6895" spans="1:21" x14ac:dyDescent="0.25">
      <c r="A6895" s="294" t="s">
        <v>14254</v>
      </c>
      <c r="B6895" t="s">
        <v>575</v>
      </c>
      <c r="C6895" t="s">
        <v>576</v>
      </c>
      <c r="D6895" t="s">
        <v>577</v>
      </c>
      <c r="E6895" t="s">
        <v>14255</v>
      </c>
      <c r="F6895" t="s">
        <v>124</v>
      </c>
      <c r="G6895" t="s">
        <v>97</v>
      </c>
      <c r="H6895" t="s">
        <v>833</v>
      </c>
      <c r="I6895" s="200">
        <v>16000</v>
      </c>
      <c r="J6895" s="200"/>
      <c r="K6895" s="237">
        <v>396.35</v>
      </c>
      <c r="L6895" s="237"/>
      <c r="M6895" s="288">
        <v>40.369999999999997</v>
      </c>
      <c r="N6895" s="288"/>
      <c r="O6895" s="311">
        <v>16000</v>
      </c>
      <c r="P6895" s="298"/>
      <c r="Q6895" s="299">
        <v>395.91</v>
      </c>
      <c r="R6895" s="299"/>
      <c r="S6895" s="300">
        <v>40.409999999999997</v>
      </c>
      <c r="T6895" s="301"/>
      <c r="U6895" s="246"/>
    </row>
    <row r="6896" spans="1:21" x14ac:dyDescent="0.25">
      <c r="A6896" s="294" t="s">
        <v>14256</v>
      </c>
      <c r="B6896" t="s">
        <v>575</v>
      </c>
      <c r="C6896" t="s">
        <v>576</v>
      </c>
      <c r="D6896" t="s">
        <v>577</v>
      </c>
      <c r="E6896" t="s">
        <v>14257</v>
      </c>
      <c r="F6896" t="s">
        <v>124</v>
      </c>
      <c r="G6896" t="s">
        <v>97</v>
      </c>
      <c r="H6896" t="s">
        <v>833</v>
      </c>
      <c r="I6896" s="200">
        <v>1020</v>
      </c>
      <c r="J6896" s="200"/>
      <c r="K6896" s="237">
        <v>96.74</v>
      </c>
      <c r="L6896" s="237"/>
      <c r="M6896" s="288">
        <v>10.54</v>
      </c>
      <c r="N6896" s="288"/>
      <c r="O6896" s="311">
        <v>1050</v>
      </c>
      <c r="P6896" s="298"/>
      <c r="Q6896" s="299">
        <v>99.38</v>
      </c>
      <c r="R6896" s="299"/>
      <c r="S6896" s="300">
        <v>10.57</v>
      </c>
      <c r="T6896" s="301"/>
      <c r="U6896" s="246"/>
    </row>
    <row r="6897" spans="1:21" x14ac:dyDescent="0.25">
      <c r="A6897" s="294" t="s">
        <v>14258</v>
      </c>
      <c r="B6897" t="s">
        <v>575</v>
      </c>
      <c r="C6897" t="s">
        <v>576</v>
      </c>
      <c r="D6897" t="s">
        <v>577</v>
      </c>
      <c r="E6897" t="s">
        <v>14259</v>
      </c>
      <c r="F6897" t="s">
        <v>124</v>
      </c>
      <c r="G6897" t="s">
        <v>97</v>
      </c>
      <c r="H6897" t="s">
        <v>896</v>
      </c>
      <c r="I6897" s="200">
        <v>0</v>
      </c>
      <c r="J6897" s="200"/>
      <c r="K6897" s="237">
        <v>56.06</v>
      </c>
      <c r="L6897" s="237"/>
      <c r="M6897" s="288">
        <v>0</v>
      </c>
      <c r="N6897" s="288"/>
      <c r="O6897" s="311">
        <v>0</v>
      </c>
      <c r="P6897" s="298"/>
      <c r="Q6897" s="299">
        <v>56.92</v>
      </c>
      <c r="R6897" s="299"/>
      <c r="S6897" s="300">
        <v>0</v>
      </c>
      <c r="T6897" s="301"/>
      <c r="U6897" s="246"/>
    </row>
    <row r="6898" spans="1:21" x14ac:dyDescent="0.25">
      <c r="A6898" s="294" t="s">
        <v>14260</v>
      </c>
      <c r="B6898" t="s">
        <v>575</v>
      </c>
      <c r="C6898" t="s">
        <v>576</v>
      </c>
      <c r="D6898" t="s">
        <v>577</v>
      </c>
      <c r="E6898" t="s">
        <v>14261</v>
      </c>
      <c r="F6898" t="s">
        <v>124</v>
      </c>
      <c r="G6898" t="s">
        <v>97</v>
      </c>
      <c r="H6898" t="s">
        <v>833</v>
      </c>
      <c r="I6898" s="200">
        <v>600</v>
      </c>
      <c r="J6898" s="200"/>
      <c r="K6898" s="237">
        <v>86.4</v>
      </c>
      <c r="L6898" s="237"/>
      <c r="M6898" s="288">
        <v>6.94</v>
      </c>
      <c r="N6898" s="288"/>
      <c r="O6898" s="311">
        <v>600</v>
      </c>
      <c r="P6898" s="298"/>
      <c r="Q6898" s="299">
        <v>86.36</v>
      </c>
      <c r="R6898" s="299"/>
      <c r="S6898" s="300">
        <v>6.95</v>
      </c>
      <c r="T6898" s="301"/>
      <c r="U6898" s="246"/>
    </row>
    <row r="6899" spans="1:21" x14ac:dyDescent="0.25">
      <c r="A6899" s="294" t="s">
        <v>14262</v>
      </c>
      <c r="B6899" t="s">
        <v>575</v>
      </c>
      <c r="C6899" t="s">
        <v>576</v>
      </c>
      <c r="D6899" t="s">
        <v>577</v>
      </c>
      <c r="E6899" t="s">
        <v>14263</v>
      </c>
      <c r="F6899" t="s">
        <v>124</v>
      </c>
      <c r="G6899" t="s">
        <v>97</v>
      </c>
      <c r="H6899" t="s">
        <v>833</v>
      </c>
      <c r="I6899" s="200">
        <v>1500</v>
      </c>
      <c r="J6899" s="200"/>
      <c r="K6899" s="237">
        <v>90.21</v>
      </c>
      <c r="L6899" s="237"/>
      <c r="M6899" s="288">
        <v>16.63</v>
      </c>
      <c r="N6899" s="288"/>
      <c r="O6899" s="311">
        <v>1800</v>
      </c>
      <c r="P6899" s="298"/>
      <c r="Q6899" s="299">
        <v>90.85</v>
      </c>
      <c r="R6899" s="299"/>
      <c r="S6899" s="300">
        <v>19.809999999999999</v>
      </c>
      <c r="T6899" s="301"/>
      <c r="U6899" s="246"/>
    </row>
    <row r="6900" spans="1:21" x14ac:dyDescent="0.25">
      <c r="A6900" s="294" t="s">
        <v>14264</v>
      </c>
      <c r="B6900" t="s">
        <v>575</v>
      </c>
      <c r="C6900" t="s">
        <v>576</v>
      </c>
      <c r="D6900" t="s">
        <v>577</v>
      </c>
      <c r="E6900" t="s">
        <v>14265</v>
      </c>
      <c r="F6900" t="s">
        <v>124</v>
      </c>
      <c r="G6900" t="s">
        <v>97</v>
      </c>
      <c r="H6900" t="s">
        <v>833</v>
      </c>
      <c r="I6900" s="200">
        <v>265</v>
      </c>
      <c r="J6900" s="200"/>
      <c r="K6900" s="237">
        <v>93.02</v>
      </c>
      <c r="L6900" s="237"/>
      <c r="M6900" s="288">
        <v>2.85</v>
      </c>
      <c r="N6900" s="288"/>
      <c r="O6900" s="311">
        <v>305</v>
      </c>
      <c r="P6900" s="298"/>
      <c r="Q6900" s="299">
        <v>93.51</v>
      </c>
      <c r="R6900" s="299"/>
      <c r="S6900" s="300">
        <v>3.26</v>
      </c>
      <c r="T6900" s="301"/>
      <c r="U6900" s="246"/>
    </row>
    <row r="6901" spans="1:21" x14ac:dyDescent="0.25">
      <c r="A6901" s="294" t="s">
        <v>14266</v>
      </c>
      <c r="B6901" t="s">
        <v>575</v>
      </c>
      <c r="C6901" t="s">
        <v>576</v>
      </c>
      <c r="D6901" t="s">
        <v>577</v>
      </c>
      <c r="E6901" t="s">
        <v>14267</v>
      </c>
      <c r="F6901" t="s">
        <v>124</v>
      </c>
      <c r="G6901" t="s">
        <v>97</v>
      </c>
      <c r="H6901" t="s">
        <v>833</v>
      </c>
      <c r="I6901" s="200">
        <v>3000</v>
      </c>
      <c r="J6901" s="200"/>
      <c r="K6901" s="237">
        <v>97.28</v>
      </c>
      <c r="L6901" s="237"/>
      <c r="M6901" s="288">
        <v>30.84</v>
      </c>
      <c r="N6901" s="288"/>
      <c r="O6901" s="311">
        <v>3000</v>
      </c>
      <c r="P6901" s="298"/>
      <c r="Q6901" s="299">
        <v>96.05</v>
      </c>
      <c r="R6901" s="299"/>
      <c r="S6901" s="300">
        <v>31.23</v>
      </c>
      <c r="T6901" s="301"/>
      <c r="U6901" s="246"/>
    </row>
    <row r="6902" spans="1:21" x14ac:dyDescent="0.25">
      <c r="A6902" s="294" t="s">
        <v>14268</v>
      </c>
      <c r="B6902" t="s">
        <v>575</v>
      </c>
      <c r="C6902" t="s">
        <v>576</v>
      </c>
      <c r="D6902" t="s">
        <v>577</v>
      </c>
      <c r="E6902" t="s">
        <v>14269</v>
      </c>
      <c r="F6902" t="s">
        <v>124</v>
      </c>
      <c r="G6902" t="s">
        <v>97</v>
      </c>
      <c r="H6902" t="s">
        <v>833</v>
      </c>
      <c r="I6902" s="200">
        <v>140</v>
      </c>
      <c r="J6902" s="200"/>
      <c r="K6902" s="237">
        <v>76.95</v>
      </c>
      <c r="L6902" s="237"/>
      <c r="M6902" s="288">
        <v>1.82</v>
      </c>
      <c r="N6902" s="288"/>
      <c r="O6902" s="311">
        <v>200</v>
      </c>
      <c r="P6902" s="298"/>
      <c r="Q6902" s="299">
        <v>77.94</v>
      </c>
      <c r="R6902" s="299"/>
      <c r="S6902" s="300">
        <v>2.57</v>
      </c>
      <c r="T6902" s="301"/>
      <c r="U6902" s="246"/>
    </row>
    <row r="6903" spans="1:21" x14ac:dyDescent="0.25">
      <c r="A6903" s="294" t="s">
        <v>14270</v>
      </c>
      <c r="B6903" t="s">
        <v>575</v>
      </c>
      <c r="C6903" t="s">
        <v>576</v>
      </c>
      <c r="D6903" t="s">
        <v>577</v>
      </c>
      <c r="E6903" t="s">
        <v>14271</v>
      </c>
      <c r="F6903" t="s">
        <v>124</v>
      </c>
      <c r="G6903" t="s">
        <v>97</v>
      </c>
      <c r="H6903" t="s">
        <v>896</v>
      </c>
      <c r="I6903" s="200">
        <v>0</v>
      </c>
      <c r="J6903" s="200"/>
      <c r="K6903" s="237">
        <v>29.32</v>
      </c>
      <c r="L6903" s="237"/>
      <c r="M6903" s="288">
        <v>0</v>
      </c>
      <c r="N6903" s="288"/>
      <c r="O6903" s="311">
        <v>0</v>
      </c>
      <c r="P6903" s="298"/>
      <c r="Q6903" s="299">
        <v>28.66</v>
      </c>
      <c r="R6903" s="299"/>
      <c r="S6903" s="300">
        <v>0</v>
      </c>
      <c r="T6903" s="301"/>
      <c r="U6903" s="246"/>
    </row>
    <row r="6904" spans="1:21" x14ac:dyDescent="0.25">
      <c r="A6904" s="294" t="s">
        <v>14272</v>
      </c>
      <c r="B6904" t="s">
        <v>575</v>
      </c>
      <c r="C6904" t="s">
        <v>576</v>
      </c>
      <c r="D6904" t="s">
        <v>577</v>
      </c>
      <c r="E6904" t="s">
        <v>14273</v>
      </c>
      <c r="F6904" t="s">
        <v>124</v>
      </c>
      <c r="G6904" t="s">
        <v>97</v>
      </c>
      <c r="H6904" t="s">
        <v>896</v>
      </c>
      <c r="I6904" s="200">
        <v>0</v>
      </c>
      <c r="J6904" s="200"/>
      <c r="K6904" s="237">
        <v>65.069999999999993</v>
      </c>
      <c r="L6904" s="237"/>
      <c r="M6904" s="288">
        <v>0</v>
      </c>
      <c r="N6904" s="288"/>
      <c r="O6904" s="311">
        <v>0</v>
      </c>
      <c r="P6904" s="298"/>
      <c r="Q6904" s="299">
        <v>64.319999999999993</v>
      </c>
      <c r="R6904" s="299"/>
      <c r="S6904" s="300">
        <v>0</v>
      </c>
      <c r="T6904" s="301"/>
      <c r="U6904" s="246"/>
    </row>
    <row r="6905" spans="1:21" x14ac:dyDescent="0.25">
      <c r="A6905" s="294" t="s">
        <v>14274</v>
      </c>
      <c r="B6905" t="s">
        <v>575</v>
      </c>
      <c r="C6905" t="s">
        <v>576</v>
      </c>
      <c r="D6905" t="s">
        <v>577</v>
      </c>
      <c r="E6905" t="s">
        <v>1576</v>
      </c>
      <c r="F6905" t="s">
        <v>124</v>
      </c>
      <c r="G6905" t="s">
        <v>97</v>
      </c>
      <c r="H6905" t="s">
        <v>833</v>
      </c>
      <c r="I6905" s="200">
        <v>2500</v>
      </c>
      <c r="J6905" s="200"/>
      <c r="K6905" s="237">
        <v>83.27</v>
      </c>
      <c r="L6905" s="237"/>
      <c r="M6905" s="288">
        <v>30.02</v>
      </c>
      <c r="N6905" s="288"/>
      <c r="O6905" s="311">
        <v>3000</v>
      </c>
      <c r="P6905" s="298"/>
      <c r="Q6905" s="299">
        <v>85.62</v>
      </c>
      <c r="R6905" s="299"/>
      <c r="S6905" s="300">
        <v>35.04</v>
      </c>
      <c r="T6905" s="301"/>
      <c r="U6905" s="246"/>
    </row>
    <row r="6906" spans="1:21" x14ac:dyDescent="0.25">
      <c r="A6906" s="294" t="s">
        <v>14275</v>
      </c>
      <c r="B6906" t="s">
        <v>575</v>
      </c>
      <c r="C6906" t="s">
        <v>576</v>
      </c>
      <c r="D6906" t="s">
        <v>577</v>
      </c>
      <c r="E6906" t="s">
        <v>6444</v>
      </c>
      <c r="F6906" t="s">
        <v>124</v>
      </c>
      <c r="G6906" t="s">
        <v>97</v>
      </c>
      <c r="H6906" t="s">
        <v>833</v>
      </c>
      <c r="I6906" s="200">
        <v>2400</v>
      </c>
      <c r="J6906" s="200"/>
      <c r="K6906" s="237">
        <v>93.7</v>
      </c>
      <c r="L6906" s="237"/>
      <c r="M6906" s="288">
        <v>25.61</v>
      </c>
      <c r="N6906" s="288"/>
      <c r="O6906" s="311">
        <v>2400</v>
      </c>
      <c r="P6906" s="298"/>
      <c r="Q6906" s="299">
        <v>91.93</v>
      </c>
      <c r="R6906" s="299"/>
      <c r="S6906" s="300">
        <v>26.11</v>
      </c>
      <c r="T6906" s="301"/>
      <c r="U6906" s="246"/>
    </row>
    <row r="6907" spans="1:21" x14ac:dyDescent="0.25">
      <c r="A6907" s="294" t="s">
        <v>14276</v>
      </c>
      <c r="B6907" t="s">
        <v>575</v>
      </c>
      <c r="C6907" t="s">
        <v>576</v>
      </c>
      <c r="D6907" t="s">
        <v>577</v>
      </c>
      <c r="E6907" t="s">
        <v>14277</v>
      </c>
      <c r="F6907" t="s">
        <v>124</v>
      </c>
      <c r="G6907" t="s">
        <v>97</v>
      </c>
      <c r="H6907" t="s">
        <v>833</v>
      </c>
      <c r="I6907" s="200">
        <v>1700</v>
      </c>
      <c r="J6907" s="200"/>
      <c r="K6907" s="237">
        <v>110.22</v>
      </c>
      <c r="L6907" s="237"/>
      <c r="M6907" s="288">
        <v>15.42</v>
      </c>
      <c r="N6907" s="288"/>
      <c r="O6907" s="311">
        <v>1700</v>
      </c>
      <c r="P6907" s="298"/>
      <c r="Q6907" s="299">
        <v>108.4</v>
      </c>
      <c r="R6907" s="299"/>
      <c r="S6907" s="300">
        <v>15.68</v>
      </c>
      <c r="T6907" s="301"/>
      <c r="U6907" s="246"/>
    </row>
    <row r="6908" spans="1:21" x14ac:dyDescent="0.25">
      <c r="A6908" s="294" t="s">
        <v>14278</v>
      </c>
      <c r="B6908" t="s">
        <v>575</v>
      </c>
      <c r="C6908" t="s">
        <v>576</v>
      </c>
      <c r="D6908" t="s">
        <v>577</v>
      </c>
      <c r="E6908" t="s">
        <v>14279</v>
      </c>
      <c r="F6908" t="s">
        <v>124</v>
      </c>
      <c r="G6908" t="s">
        <v>97</v>
      </c>
      <c r="H6908" t="s">
        <v>896</v>
      </c>
      <c r="I6908" s="200">
        <v>0</v>
      </c>
      <c r="J6908" s="200"/>
      <c r="K6908" s="237">
        <v>41.98</v>
      </c>
      <c r="L6908" s="237"/>
      <c r="M6908" s="288">
        <v>0</v>
      </c>
      <c r="N6908" s="288"/>
      <c r="O6908" s="311">
        <v>0</v>
      </c>
      <c r="P6908" s="298"/>
      <c r="Q6908" s="299">
        <v>40.32</v>
      </c>
      <c r="R6908" s="299"/>
      <c r="S6908" s="300">
        <v>0</v>
      </c>
      <c r="T6908" s="301"/>
      <c r="U6908" s="246"/>
    </row>
    <row r="6909" spans="1:21" x14ac:dyDescent="0.25">
      <c r="A6909" s="294" t="s">
        <v>14280</v>
      </c>
      <c r="B6909" t="s">
        <v>575</v>
      </c>
      <c r="C6909" t="s">
        <v>576</v>
      </c>
      <c r="D6909" t="s">
        <v>577</v>
      </c>
      <c r="E6909" t="s">
        <v>14281</v>
      </c>
      <c r="F6909" t="s">
        <v>124</v>
      </c>
      <c r="G6909" t="s">
        <v>97</v>
      </c>
      <c r="H6909" t="s">
        <v>833</v>
      </c>
      <c r="I6909" s="200">
        <v>800</v>
      </c>
      <c r="J6909" s="200"/>
      <c r="K6909" s="237">
        <v>119.95</v>
      </c>
      <c r="L6909" s="237"/>
      <c r="M6909" s="288">
        <v>6.67</v>
      </c>
      <c r="N6909" s="288"/>
      <c r="O6909" s="311">
        <v>800</v>
      </c>
      <c r="P6909" s="298"/>
      <c r="Q6909" s="299">
        <v>119.85</v>
      </c>
      <c r="R6909" s="299"/>
      <c r="S6909" s="300">
        <v>6.68</v>
      </c>
      <c r="T6909" s="301"/>
      <c r="U6909" s="246"/>
    </row>
    <row r="6910" spans="1:21" x14ac:dyDescent="0.25">
      <c r="A6910" s="294" t="s">
        <v>14282</v>
      </c>
      <c r="B6910" t="s">
        <v>575</v>
      </c>
      <c r="C6910" t="s">
        <v>576</v>
      </c>
      <c r="D6910" t="s">
        <v>577</v>
      </c>
      <c r="E6910" t="s">
        <v>14283</v>
      </c>
      <c r="F6910" t="s">
        <v>124</v>
      </c>
      <c r="G6910" t="s">
        <v>97</v>
      </c>
      <c r="H6910" t="s">
        <v>833</v>
      </c>
      <c r="I6910" s="200">
        <v>750</v>
      </c>
      <c r="J6910" s="200"/>
      <c r="K6910" s="237">
        <v>103.4</v>
      </c>
      <c r="L6910" s="237"/>
      <c r="M6910" s="288">
        <v>7.25</v>
      </c>
      <c r="N6910" s="288"/>
      <c r="O6910" s="311">
        <v>800</v>
      </c>
      <c r="P6910" s="298"/>
      <c r="Q6910" s="299">
        <v>104.45</v>
      </c>
      <c r="R6910" s="299"/>
      <c r="S6910" s="300">
        <v>7.66</v>
      </c>
      <c r="T6910" s="301"/>
      <c r="U6910" s="246"/>
    </row>
    <row r="6911" spans="1:21" x14ac:dyDescent="0.25">
      <c r="A6911" s="294" t="s">
        <v>14284</v>
      </c>
      <c r="B6911" t="s">
        <v>575</v>
      </c>
      <c r="C6911" t="s">
        <v>576</v>
      </c>
      <c r="D6911" t="s">
        <v>577</v>
      </c>
      <c r="E6911" t="s">
        <v>14285</v>
      </c>
      <c r="F6911" t="s">
        <v>124</v>
      </c>
      <c r="G6911" t="s">
        <v>97</v>
      </c>
      <c r="H6911" t="s">
        <v>833</v>
      </c>
      <c r="I6911" s="200">
        <v>5032</v>
      </c>
      <c r="J6911" s="200"/>
      <c r="K6911" s="237">
        <v>206.35</v>
      </c>
      <c r="L6911" s="237"/>
      <c r="M6911" s="288">
        <v>24.39</v>
      </c>
      <c r="N6911" s="288"/>
      <c r="O6911" s="311">
        <v>5133</v>
      </c>
      <c r="P6911" s="298"/>
      <c r="Q6911" s="299">
        <v>203.68</v>
      </c>
      <c r="R6911" s="299"/>
      <c r="S6911" s="300">
        <v>25.2</v>
      </c>
      <c r="T6911" s="301"/>
      <c r="U6911" s="246"/>
    </row>
    <row r="6912" spans="1:21" x14ac:dyDescent="0.25">
      <c r="A6912" s="294" t="s">
        <v>14286</v>
      </c>
      <c r="B6912" t="s">
        <v>575</v>
      </c>
      <c r="C6912" t="s">
        <v>576</v>
      </c>
      <c r="D6912" t="s">
        <v>577</v>
      </c>
      <c r="E6912" t="s">
        <v>14287</v>
      </c>
      <c r="F6912" t="s">
        <v>124</v>
      </c>
      <c r="G6912" t="s">
        <v>97</v>
      </c>
      <c r="H6912" t="s">
        <v>896</v>
      </c>
      <c r="I6912" s="200">
        <v>0</v>
      </c>
      <c r="J6912" s="200"/>
      <c r="K6912" s="237">
        <v>53.27</v>
      </c>
      <c r="L6912" s="237"/>
      <c r="M6912" s="288">
        <v>0</v>
      </c>
      <c r="N6912" s="288"/>
      <c r="O6912" s="311">
        <v>0</v>
      </c>
      <c r="P6912" s="298"/>
      <c r="Q6912" s="299">
        <v>54.18</v>
      </c>
      <c r="R6912" s="299"/>
      <c r="S6912" s="300">
        <v>0</v>
      </c>
      <c r="T6912" s="301"/>
      <c r="U6912" s="246"/>
    </row>
    <row r="6913" spans="1:21" x14ac:dyDescent="0.25">
      <c r="A6913" s="294" t="s">
        <v>14288</v>
      </c>
      <c r="B6913" t="s">
        <v>575</v>
      </c>
      <c r="C6913" t="s">
        <v>576</v>
      </c>
      <c r="D6913" t="s">
        <v>577</v>
      </c>
      <c r="E6913" t="s">
        <v>14289</v>
      </c>
      <c r="F6913" t="s">
        <v>124</v>
      </c>
      <c r="G6913" t="s">
        <v>97</v>
      </c>
      <c r="H6913" t="s">
        <v>896</v>
      </c>
      <c r="I6913" s="200">
        <v>0</v>
      </c>
      <c r="J6913" s="200"/>
      <c r="K6913" s="237">
        <v>42.89</v>
      </c>
      <c r="L6913" s="237"/>
      <c r="M6913" s="288">
        <v>0</v>
      </c>
      <c r="N6913" s="288"/>
      <c r="O6913" s="311">
        <v>0</v>
      </c>
      <c r="P6913" s="298"/>
      <c r="Q6913" s="299">
        <v>43.85</v>
      </c>
      <c r="R6913" s="299"/>
      <c r="S6913" s="300">
        <v>0</v>
      </c>
      <c r="T6913" s="301"/>
      <c r="U6913" s="246"/>
    </row>
    <row r="6914" spans="1:21" x14ac:dyDescent="0.25">
      <c r="A6914" s="294" t="s">
        <v>14290</v>
      </c>
      <c r="B6914" t="s">
        <v>575</v>
      </c>
      <c r="C6914" t="s">
        <v>576</v>
      </c>
      <c r="D6914" t="s">
        <v>577</v>
      </c>
      <c r="E6914" t="s">
        <v>14291</v>
      </c>
      <c r="F6914" t="s">
        <v>124</v>
      </c>
      <c r="G6914" t="s">
        <v>97</v>
      </c>
      <c r="H6914" t="s">
        <v>833</v>
      </c>
      <c r="I6914" s="200">
        <v>800</v>
      </c>
      <c r="J6914" s="200"/>
      <c r="K6914" s="237">
        <v>125.03</v>
      </c>
      <c r="L6914" s="237"/>
      <c r="M6914" s="288">
        <v>6.4</v>
      </c>
      <c r="N6914" s="288"/>
      <c r="O6914" s="311">
        <v>900</v>
      </c>
      <c r="P6914" s="298"/>
      <c r="Q6914" s="299">
        <v>121.68</v>
      </c>
      <c r="R6914" s="299"/>
      <c r="S6914" s="300">
        <v>7.4</v>
      </c>
      <c r="T6914" s="301"/>
      <c r="U6914" s="246"/>
    </row>
    <row r="6915" spans="1:21" x14ac:dyDescent="0.25">
      <c r="A6915" s="294" t="s">
        <v>14292</v>
      </c>
      <c r="B6915" t="s">
        <v>575</v>
      </c>
      <c r="C6915" t="s">
        <v>576</v>
      </c>
      <c r="D6915" t="s">
        <v>577</v>
      </c>
      <c r="E6915" t="s">
        <v>14293</v>
      </c>
      <c r="F6915" t="s">
        <v>124</v>
      </c>
      <c r="G6915" t="s">
        <v>97</v>
      </c>
      <c r="H6915" t="s">
        <v>833</v>
      </c>
      <c r="I6915" s="200">
        <v>7500</v>
      </c>
      <c r="J6915" s="200"/>
      <c r="K6915" s="237">
        <v>267.06</v>
      </c>
      <c r="L6915" s="237"/>
      <c r="M6915" s="288">
        <v>28.08</v>
      </c>
      <c r="N6915" s="288"/>
      <c r="O6915" s="311">
        <v>7500</v>
      </c>
      <c r="P6915" s="298"/>
      <c r="Q6915" s="299">
        <v>267.91000000000003</v>
      </c>
      <c r="R6915" s="299"/>
      <c r="S6915" s="300">
        <v>27.99</v>
      </c>
      <c r="T6915" s="301"/>
      <c r="U6915" s="246"/>
    </row>
    <row r="6916" spans="1:21" x14ac:dyDescent="0.25">
      <c r="A6916" s="294" t="s">
        <v>14294</v>
      </c>
      <c r="B6916" t="s">
        <v>575</v>
      </c>
      <c r="C6916" t="s">
        <v>576</v>
      </c>
      <c r="D6916" t="s">
        <v>577</v>
      </c>
      <c r="E6916" t="s">
        <v>14295</v>
      </c>
      <c r="F6916" t="s">
        <v>124</v>
      </c>
      <c r="G6916" t="s">
        <v>97</v>
      </c>
      <c r="H6916" t="s">
        <v>896</v>
      </c>
      <c r="I6916" s="200">
        <v>0</v>
      </c>
      <c r="J6916" s="200"/>
      <c r="K6916" s="237">
        <v>66.42</v>
      </c>
      <c r="L6916" s="237"/>
      <c r="M6916" s="288">
        <v>0</v>
      </c>
      <c r="N6916" s="288"/>
      <c r="O6916" s="311">
        <v>0</v>
      </c>
      <c r="P6916" s="298"/>
      <c r="Q6916" s="299">
        <v>66.62</v>
      </c>
      <c r="R6916" s="299"/>
      <c r="S6916" s="300">
        <v>0</v>
      </c>
      <c r="T6916" s="301"/>
      <c r="U6916" s="246"/>
    </row>
    <row r="6917" spans="1:21" x14ac:dyDescent="0.25">
      <c r="A6917" s="294" t="s">
        <v>14296</v>
      </c>
      <c r="B6917" t="s">
        <v>575</v>
      </c>
      <c r="C6917" t="s">
        <v>576</v>
      </c>
      <c r="D6917" t="s">
        <v>577</v>
      </c>
      <c r="E6917" t="s">
        <v>14297</v>
      </c>
      <c r="F6917" t="s">
        <v>124</v>
      </c>
      <c r="G6917" t="s">
        <v>97</v>
      </c>
      <c r="H6917" t="s">
        <v>896</v>
      </c>
      <c r="I6917" s="200">
        <v>0</v>
      </c>
      <c r="J6917" s="200"/>
      <c r="K6917" s="237">
        <v>56.85</v>
      </c>
      <c r="L6917" s="237"/>
      <c r="M6917" s="288">
        <v>0</v>
      </c>
      <c r="N6917" s="288"/>
      <c r="O6917" s="311">
        <v>0</v>
      </c>
      <c r="P6917" s="298"/>
      <c r="Q6917" s="299">
        <v>56.68</v>
      </c>
      <c r="R6917" s="299"/>
      <c r="S6917" s="300">
        <v>0</v>
      </c>
      <c r="T6917" s="301"/>
      <c r="U6917" s="246"/>
    </row>
    <row r="6918" spans="1:21" x14ac:dyDescent="0.25">
      <c r="A6918" s="294" t="s">
        <v>14298</v>
      </c>
      <c r="B6918" t="s">
        <v>575</v>
      </c>
      <c r="C6918" t="s">
        <v>576</v>
      </c>
      <c r="D6918" t="s">
        <v>577</v>
      </c>
      <c r="E6918" t="s">
        <v>14299</v>
      </c>
      <c r="F6918" t="s">
        <v>124</v>
      </c>
      <c r="G6918" t="s">
        <v>97</v>
      </c>
      <c r="H6918" t="s">
        <v>833</v>
      </c>
      <c r="I6918" s="200">
        <v>0</v>
      </c>
      <c r="J6918" s="200"/>
      <c r="K6918" s="237">
        <v>49.8</v>
      </c>
      <c r="L6918" s="237"/>
      <c r="M6918" s="288">
        <v>0</v>
      </c>
      <c r="N6918" s="288"/>
      <c r="O6918" s="311">
        <v>373</v>
      </c>
      <c r="P6918" s="298"/>
      <c r="Q6918" s="299">
        <v>51.64</v>
      </c>
      <c r="R6918" s="299"/>
      <c r="S6918" s="300">
        <v>7.22</v>
      </c>
      <c r="T6918" s="301"/>
      <c r="U6918" s="246"/>
    </row>
    <row r="6919" spans="1:21" x14ac:dyDescent="0.25">
      <c r="A6919" s="294" t="s">
        <v>14300</v>
      </c>
      <c r="B6919" t="s">
        <v>575</v>
      </c>
      <c r="C6919" t="s">
        <v>576</v>
      </c>
      <c r="D6919" t="s">
        <v>577</v>
      </c>
      <c r="E6919" t="s">
        <v>14301</v>
      </c>
      <c r="F6919" t="s">
        <v>124</v>
      </c>
      <c r="G6919" t="s">
        <v>97</v>
      </c>
      <c r="H6919" t="s">
        <v>833</v>
      </c>
      <c r="I6919" s="200">
        <v>0</v>
      </c>
      <c r="J6919" s="200"/>
      <c r="K6919" s="237">
        <v>52.96</v>
      </c>
      <c r="L6919" s="237"/>
      <c r="M6919" s="288">
        <v>0</v>
      </c>
      <c r="N6919" s="288"/>
      <c r="O6919" s="311">
        <v>377</v>
      </c>
      <c r="P6919" s="298"/>
      <c r="Q6919" s="299">
        <v>52.28</v>
      </c>
      <c r="R6919" s="299"/>
      <c r="S6919" s="300">
        <v>7.21</v>
      </c>
      <c r="T6919" s="301"/>
      <c r="U6919" s="246"/>
    </row>
    <row r="6920" spans="1:21" x14ac:dyDescent="0.25">
      <c r="A6920" s="294" t="s">
        <v>14302</v>
      </c>
      <c r="B6920" t="s">
        <v>575</v>
      </c>
      <c r="C6920" t="s">
        <v>576</v>
      </c>
      <c r="D6920" t="s">
        <v>577</v>
      </c>
      <c r="E6920" t="s">
        <v>14303</v>
      </c>
      <c r="F6920" t="s">
        <v>124</v>
      </c>
      <c r="G6920" t="s">
        <v>97</v>
      </c>
      <c r="H6920" t="s">
        <v>833</v>
      </c>
      <c r="I6920" s="200">
        <v>3210</v>
      </c>
      <c r="J6920" s="200"/>
      <c r="K6920" s="237">
        <v>151.49</v>
      </c>
      <c r="L6920" s="237"/>
      <c r="M6920" s="288">
        <v>21.19</v>
      </c>
      <c r="N6920" s="288"/>
      <c r="O6920" s="311">
        <v>3290</v>
      </c>
      <c r="P6920" s="298"/>
      <c r="Q6920" s="299">
        <v>154.80000000000001</v>
      </c>
      <c r="R6920" s="299"/>
      <c r="S6920" s="300">
        <v>21.25</v>
      </c>
      <c r="T6920" s="301"/>
      <c r="U6920" s="246"/>
    </row>
    <row r="6921" spans="1:21" x14ac:dyDescent="0.25">
      <c r="A6921" s="294" t="s">
        <v>14304</v>
      </c>
      <c r="B6921" t="s">
        <v>575</v>
      </c>
      <c r="C6921" t="s">
        <v>576</v>
      </c>
      <c r="D6921" t="s">
        <v>577</v>
      </c>
      <c r="E6921" t="s">
        <v>14305</v>
      </c>
      <c r="F6921" t="s">
        <v>124</v>
      </c>
      <c r="G6921" t="s">
        <v>97</v>
      </c>
      <c r="H6921" t="s">
        <v>833</v>
      </c>
      <c r="I6921" s="200">
        <v>2500</v>
      </c>
      <c r="J6921" s="200"/>
      <c r="K6921" s="237">
        <v>133.41999999999999</v>
      </c>
      <c r="L6921" s="237"/>
      <c r="M6921" s="288">
        <v>18.739999999999998</v>
      </c>
      <c r="N6921" s="288"/>
      <c r="O6921" s="311">
        <v>2600</v>
      </c>
      <c r="P6921" s="298"/>
      <c r="Q6921" s="299">
        <v>135.19999999999999</v>
      </c>
      <c r="R6921" s="299"/>
      <c r="S6921" s="300">
        <v>19.23</v>
      </c>
      <c r="T6921" s="301"/>
      <c r="U6921" s="246"/>
    </row>
    <row r="6922" spans="1:21" x14ac:dyDescent="0.25">
      <c r="A6922" s="294" t="s">
        <v>14306</v>
      </c>
      <c r="B6922" t="s">
        <v>575</v>
      </c>
      <c r="C6922" t="s">
        <v>576</v>
      </c>
      <c r="D6922" t="s">
        <v>577</v>
      </c>
      <c r="E6922" t="s">
        <v>14307</v>
      </c>
      <c r="F6922" t="s">
        <v>124</v>
      </c>
      <c r="G6922" t="s">
        <v>97</v>
      </c>
      <c r="H6922" t="s">
        <v>833</v>
      </c>
      <c r="I6922" s="200">
        <v>3300</v>
      </c>
      <c r="J6922" s="200"/>
      <c r="K6922" s="237">
        <v>95.76</v>
      </c>
      <c r="L6922" s="237"/>
      <c r="M6922" s="288">
        <v>34.46</v>
      </c>
      <c r="N6922" s="288"/>
      <c r="O6922" s="311">
        <v>3300</v>
      </c>
      <c r="P6922" s="298"/>
      <c r="Q6922" s="299">
        <v>95.25</v>
      </c>
      <c r="R6922" s="299"/>
      <c r="S6922" s="300">
        <v>34.65</v>
      </c>
      <c r="T6922" s="301"/>
      <c r="U6922" s="246"/>
    </row>
    <row r="6923" spans="1:21" x14ac:dyDescent="0.25">
      <c r="A6923" s="294" t="s">
        <v>14308</v>
      </c>
      <c r="B6923" t="s">
        <v>575</v>
      </c>
      <c r="C6923" t="s">
        <v>576</v>
      </c>
      <c r="D6923" t="s">
        <v>577</v>
      </c>
      <c r="E6923" t="s">
        <v>14309</v>
      </c>
      <c r="F6923" t="s">
        <v>124</v>
      </c>
      <c r="G6923" t="s">
        <v>97</v>
      </c>
      <c r="H6923" t="s">
        <v>833</v>
      </c>
      <c r="I6923" s="200">
        <v>2000</v>
      </c>
      <c r="J6923" s="200"/>
      <c r="K6923" s="237">
        <v>87.67</v>
      </c>
      <c r="L6923" s="237"/>
      <c r="M6923" s="288">
        <v>22.81</v>
      </c>
      <c r="N6923" s="288"/>
      <c r="O6923" s="311">
        <v>2000</v>
      </c>
      <c r="P6923" s="298"/>
      <c r="Q6923" s="299">
        <v>85.47</v>
      </c>
      <c r="R6923" s="299"/>
      <c r="S6923" s="300">
        <v>23.4</v>
      </c>
      <c r="T6923" s="301"/>
      <c r="U6923" s="246"/>
    </row>
    <row r="6924" spans="1:21" x14ac:dyDescent="0.25">
      <c r="A6924" s="294" t="s">
        <v>14310</v>
      </c>
      <c r="B6924" t="s">
        <v>575</v>
      </c>
      <c r="C6924" t="s">
        <v>576</v>
      </c>
      <c r="D6924" t="s">
        <v>577</v>
      </c>
      <c r="E6924" t="s">
        <v>14311</v>
      </c>
      <c r="F6924" t="s">
        <v>124</v>
      </c>
      <c r="G6924" t="s">
        <v>97</v>
      </c>
      <c r="H6924" t="s">
        <v>833</v>
      </c>
      <c r="I6924" s="200">
        <v>3000</v>
      </c>
      <c r="J6924" s="200"/>
      <c r="K6924" s="237">
        <v>144.99</v>
      </c>
      <c r="L6924" s="237"/>
      <c r="M6924" s="288">
        <v>20.69</v>
      </c>
      <c r="N6924" s="288"/>
      <c r="O6924" s="311">
        <v>3500</v>
      </c>
      <c r="P6924" s="298"/>
      <c r="Q6924" s="299">
        <v>142</v>
      </c>
      <c r="R6924" s="299"/>
      <c r="S6924" s="300">
        <v>24.65</v>
      </c>
      <c r="T6924" s="301"/>
      <c r="U6924" s="246"/>
    </row>
    <row r="6925" spans="1:21" x14ac:dyDescent="0.25">
      <c r="A6925" s="294" t="s">
        <v>14312</v>
      </c>
      <c r="B6925" t="s">
        <v>575</v>
      </c>
      <c r="C6925" t="s">
        <v>576</v>
      </c>
      <c r="D6925" t="s">
        <v>577</v>
      </c>
      <c r="E6925" t="s">
        <v>14313</v>
      </c>
      <c r="F6925" t="s">
        <v>124</v>
      </c>
      <c r="G6925" t="s">
        <v>97</v>
      </c>
      <c r="H6925" t="s">
        <v>833</v>
      </c>
      <c r="I6925" s="200">
        <v>472</v>
      </c>
      <c r="J6925" s="200"/>
      <c r="K6925" s="237">
        <v>70.540000000000006</v>
      </c>
      <c r="L6925" s="237"/>
      <c r="M6925" s="288">
        <v>6.69</v>
      </c>
      <c r="N6925" s="288"/>
      <c r="O6925" s="311">
        <v>500</v>
      </c>
      <c r="P6925" s="298"/>
      <c r="Q6925" s="299">
        <v>69.7</v>
      </c>
      <c r="R6925" s="299"/>
      <c r="S6925" s="300">
        <v>7.17</v>
      </c>
      <c r="T6925" s="301"/>
      <c r="U6925" s="246"/>
    </row>
    <row r="6926" spans="1:21" x14ac:dyDescent="0.25">
      <c r="A6926" s="294" t="s">
        <v>14314</v>
      </c>
      <c r="B6926" t="s">
        <v>575</v>
      </c>
      <c r="C6926" t="s">
        <v>576</v>
      </c>
      <c r="D6926" t="s">
        <v>577</v>
      </c>
      <c r="E6926" t="s">
        <v>14315</v>
      </c>
      <c r="F6926" t="s">
        <v>124</v>
      </c>
      <c r="G6926" t="s">
        <v>97</v>
      </c>
      <c r="H6926" t="s">
        <v>833</v>
      </c>
      <c r="I6926" s="200">
        <v>2500</v>
      </c>
      <c r="J6926" s="200"/>
      <c r="K6926" s="237">
        <v>105.63</v>
      </c>
      <c r="L6926" s="237"/>
      <c r="M6926" s="288">
        <v>23.67</v>
      </c>
      <c r="N6926" s="288"/>
      <c r="O6926" s="311">
        <v>2700</v>
      </c>
      <c r="P6926" s="298"/>
      <c r="Q6926" s="299">
        <v>106.4</v>
      </c>
      <c r="R6926" s="299"/>
      <c r="S6926" s="300">
        <v>25.38</v>
      </c>
      <c r="T6926" s="301"/>
      <c r="U6926" s="246"/>
    </row>
    <row r="6927" spans="1:21" x14ac:dyDescent="0.25">
      <c r="A6927" s="294" t="s">
        <v>14316</v>
      </c>
      <c r="B6927" t="s">
        <v>575</v>
      </c>
      <c r="C6927" t="s">
        <v>576</v>
      </c>
      <c r="D6927" t="s">
        <v>577</v>
      </c>
      <c r="E6927" t="s">
        <v>14317</v>
      </c>
      <c r="F6927" t="s">
        <v>124</v>
      </c>
      <c r="G6927" t="s">
        <v>97</v>
      </c>
      <c r="H6927" t="s">
        <v>833</v>
      </c>
      <c r="I6927" s="200">
        <v>900</v>
      </c>
      <c r="J6927" s="200"/>
      <c r="K6927" s="237">
        <v>132.91</v>
      </c>
      <c r="L6927" s="237"/>
      <c r="M6927" s="288">
        <v>6.77</v>
      </c>
      <c r="N6927" s="288"/>
      <c r="O6927" s="311">
        <v>1700</v>
      </c>
      <c r="P6927" s="298"/>
      <c r="Q6927" s="299">
        <v>129.87</v>
      </c>
      <c r="R6927" s="299"/>
      <c r="S6927" s="300">
        <v>13.09</v>
      </c>
      <c r="T6927" s="301"/>
      <c r="U6927" s="246"/>
    </row>
    <row r="6928" spans="1:21" x14ac:dyDescent="0.25">
      <c r="A6928" s="294" t="s">
        <v>14318</v>
      </c>
      <c r="B6928" t="s">
        <v>575</v>
      </c>
      <c r="C6928" t="s">
        <v>576</v>
      </c>
      <c r="D6928" t="s">
        <v>577</v>
      </c>
      <c r="E6928" t="s">
        <v>14319</v>
      </c>
      <c r="F6928" t="s">
        <v>124</v>
      </c>
      <c r="G6928" t="s">
        <v>97</v>
      </c>
      <c r="H6928" t="s">
        <v>833</v>
      </c>
      <c r="I6928" s="200">
        <v>6200</v>
      </c>
      <c r="J6928" s="200"/>
      <c r="K6928" s="237">
        <v>128.97999999999999</v>
      </c>
      <c r="L6928" s="237"/>
      <c r="M6928" s="288">
        <v>48.07</v>
      </c>
      <c r="N6928" s="288"/>
      <c r="O6928" s="311">
        <v>4625</v>
      </c>
      <c r="P6928" s="298"/>
      <c r="Q6928" s="299">
        <v>131.1</v>
      </c>
      <c r="R6928" s="299"/>
      <c r="S6928" s="300">
        <v>35.28</v>
      </c>
      <c r="T6928" s="301"/>
      <c r="U6928" s="246"/>
    </row>
    <row r="6929" spans="1:21" x14ac:dyDescent="0.25">
      <c r="A6929" s="294" t="s">
        <v>14320</v>
      </c>
      <c r="B6929" t="s">
        <v>575</v>
      </c>
      <c r="C6929" t="s">
        <v>576</v>
      </c>
      <c r="D6929" t="s">
        <v>577</v>
      </c>
      <c r="E6929" t="s">
        <v>14321</v>
      </c>
      <c r="F6929" t="s">
        <v>124</v>
      </c>
      <c r="G6929" t="s">
        <v>97</v>
      </c>
      <c r="H6929" t="s">
        <v>896</v>
      </c>
      <c r="I6929" s="200">
        <v>0</v>
      </c>
      <c r="J6929" s="200"/>
      <c r="K6929" s="237">
        <v>35.35</v>
      </c>
      <c r="L6929" s="237"/>
      <c r="M6929" s="288">
        <v>0</v>
      </c>
      <c r="N6929" s="288"/>
      <c r="O6929" s="311">
        <v>0</v>
      </c>
      <c r="P6929" s="298"/>
      <c r="Q6929" s="299">
        <v>36.5</v>
      </c>
      <c r="R6929" s="299"/>
      <c r="S6929" s="300">
        <v>0</v>
      </c>
      <c r="T6929" s="301"/>
      <c r="U6929" s="246"/>
    </row>
    <row r="6930" spans="1:21" x14ac:dyDescent="0.25">
      <c r="A6930" s="294" t="s">
        <v>14322</v>
      </c>
      <c r="B6930" t="s">
        <v>575</v>
      </c>
      <c r="C6930" t="s">
        <v>576</v>
      </c>
      <c r="D6930" t="s">
        <v>577</v>
      </c>
      <c r="E6930" t="s">
        <v>14323</v>
      </c>
      <c r="F6930" t="s">
        <v>124</v>
      </c>
      <c r="G6930" t="s">
        <v>97</v>
      </c>
      <c r="H6930" t="s">
        <v>896</v>
      </c>
      <c r="I6930" s="200">
        <v>0</v>
      </c>
      <c r="J6930" s="200"/>
      <c r="K6930" s="237">
        <v>40.57</v>
      </c>
      <c r="L6930" s="237"/>
      <c r="M6930" s="288">
        <v>0</v>
      </c>
      <c r="N6930" s="288"/>
      <c r="O6930" s="311">
        <v>0</v>
      </c>
      <c r="P6930" s="298"/>
      <c r="Q6930" s="299">
        <v>41.37</v>
      </c>
      <c r="R6930" s="299"/>
      <c r="S6930" s="300">
        <v>0</v>
      </c>
      <c r="T6930" s="301"/>
      <c r="U6930" s="246"/>
    </row>
    <row r="6931" spans="1:21" x14ac:dyDescent="0.25">
      <c r="A6931" s="294" t="s">
        <v>14324</v>
      </c>
      <c r="B6931" t="s">
        <v>575</v>
      </c>
      <c r="C6931" t="s">
        <v>576</v>
      </c>
      <c r="D6931" t="s">
        <v>577</v>
      </c>
      <c r="E6931" t="s">
        <v>14325</v>
      </c>
      <c r="F6931" t="s">
        <v>124</v>
      </c>
      <c r="G6931" t="s">
        <v>97</v>
      </c>
      <c r="H6931" t="s">
        <v>833</v>
      </c>
      <c r="I6931" s="200">
        <v>900</v>
      </c>
      <c r="J6931" s="200"/>
      <c r="K6931" s="237">
        <v>93.72</v>
      </c>
      <c r="L6931" s="237"/>
      <c r="M6931" s="288">
        <v>9.6</v>
      </c>
      <c r="N6931" s="288"/>
      <c r="O6931" s="311">
        <v>900</v>
      </c>
      <c r="P6931" s="298"/>
      <c r="Q6931" s="299">
        <v>94.15</v>
      </c>
      <c r="R6931" s="299"/>
      <c r="S6931" s="300">
        <v>9.56</v>
      </c>
      <c r="T6931" s="301"/>
      <c r="U6931" s="246"/>
    </row>
    <row r="6932" spans="1:21" x14ac:dyDescent="0.25">
      <c r="A6932" s="294" t="s">
        <v>14326</v>
      </c>
      <c r="B6932" t="s">
        <v>575</v>
      </c>
      <c r="C6932" t="s">
        <v>576</v>
      </c>
      <c r="D6932" t="s">
        <v>577</v>
      </c>
      <c r="E6932" t="s">
        <v>14327</v>
      </c>
      <c r="F6932" t="s">
        <v>124</v>
      </c>
      <c r="G6932" t="s">
        <v>97</v>
      </c>
      <c r="H6932" t="s">
        <v>833</v>
      </c>
      <c r="I6932" s="200">
        <v>105000</v>
      </c>
      <c r="J6932" s="200"/>
      <c r="K6932" s="237">
        <v>794.36</v>
      </c>
      <c r="L6932" s="237"/>
      <c r="M6932" s="288">
        <v>132.18</v>
      </c>
      <c r="N6932" s="288"/>
      <c r="O6932" s="311">
        <v>110000</v>
      </c>
      <c r="P6932" s="298"/>
      <c r="Q6932" s="299">
        <v>845.38</v>
      </c>
      <c r="R6932" s="299"/>
      <c r="S6932" s="300">
        <v>130.12</v>
      </c>
      <c r="T6932" s="301"/>
      <c r="U6932" s="246"/>
    </row>
    <row r="6933" spans="1:21" x14ac:dyDescent="0.25">
      <c r="A6933" s="294" t="s">
        <v>14328</v>
      </c>
      <c r="B6933" t="s">
        <v>575</v>
      </c>
      <c r="C6933" t="s">
        <v>576</v>
      </c>
      <c r="D6933" t="s">
        <v>577</v>
      </c>
      <c r="E6933" t="s">
        <v>14329</v>
      </c>
      <c r="F6933" t="s">
        <v>124</v>
      </c>
      <c r="G6933" t="s">
        <v>97</v>
      </c>
      <c r="H6933" t="s">
        <v>896</v>
      </c>
      <c r="I6933" s="200">
        <v>0</v>
      </c>
      <c r="J6933" s="200"/>
      <c r="K6933" s="237">
        <v>25.63</v>
      </c>
      <c r="L6933" s="237"/>
      <c r="M6933" s="288">
        <v>0</v>
      </c>
      <c r="N6933" s="288"/>
      <c r="O6933" s="311">
        <v>0</v>
      </c>
      <c r="P6933" s="298"/>
      <c r="Q6933" s="299">
        <v>25.65</v>
      </c>
      <c r="R6933" s="299"/>
      <c r="S6933" s="300">
        <v>0</v>
      </c>
      <c r="T6933" s="301"/>
      <c r="U6933" s="246"/>
    </row>
    <row r="6934" spans="1:21" x14ac:dyDescent="0.25">
      <c r="A6934" s="294" t="s">
        <v>14330</v>
      </c>
      <c r="B6934" t="s">
        <v>575</v>
      </c>
      <c r="C6934" t="s">
        <v>576</v>
      </c>
      <c r="D6934" t="s">
        <v>577</v>
      </c>
      <c r="E6934" t="s">
        <v>14331</v>
      </c>
      <c r="F6934" t="s">
        <v>124</v>
      </c>
      <c r="G6934" t="s">
        <v>97</v>
      </c>
      <c r="H6934" t="s">
        <v>833</v>
      </c>
      <c r="I6934" s="200">
        <v>3592</v>
      </c>
      <c r="J6934" s="200"/>
      <c r="K6934" s="237">
        <v>148.02000000000001</v>
      </c>
      <c r="L6934" s="237"/>
      <c r="M6934" s="288">
        <v>24.27</v>
      </c>
      <c r="N6934" s="288"/>
      <c r="O6934" s="311">
        <v>3664</v>
      </c>
      <c r="P6934" s="298"/>
      <c r="Q6934" s="299">
        <v>152.19</v>
      </c>
      <c r="R6934" s="299"/>
      <c r="S6934" s="300">
        <v>24.08</v>
      </c>
      <c r="T6934" s="301"/>
      <c r="U6934" s="246"/>
    </row>
    <row r="6935" spans="1:21" x14ac:dyDescent="0.25">
      <c r="A6935" s="294" t="s">
        <v>14332</v>
      </c>
      <c r="B6935" t="s">
        <v>575</v>
      </c>
      <c r="C6935" t="s">
        <v>576</v>
      </c>
      <c r="D6935" t="s">
        <v>577</v>
      </c>
      <c r="E6935" t="s">
        <v>14333</v>
      </c>
      <c r="F6935" t="s">
        <v>124</v>
      </c>
      <c r="G6935" t="s">
        <v>97</v>
      </c>
      <c r="H6935" t="s">
        <v>833</v>
      </c>
      <c r="I6935" s="200">
        <v>6017</v>
      </c>
      <c r="J6935" s="200"/>
      <c r="K6935" s="237">
        <v>253.55</v>
      </c>
      <c r="L6935" s="237"/>
      <c r="M6935" s="288">
        <v>23.73</v>
      </c>
      <c r="N6935" s="288"/>
      <c r="O6935" s="311">
        <v>6017</v>
      </c>
      <c r="P6935" s="298"/>
      <c r="Q6935" s="299">
        <v>254.57</v>
      </c>
      <c r="R6935" s="299"/>
      <c r="S6935" s="300">
        <v>23.64</v>
      </c>
      <c r="T6935" s="301"/>
      <c r="U6935" s="246"/>
    </row>
    <row r="6936" spans="1:21" x14ac:dyDescent="0.25">
      <c r="A6936" s="294" t="s">
        <v>14334</v>
      </c>
      <c r="B6936" t="s">
        <v>575</v>
      </c>
      <c r="C6936" t="s">
        <v>576</v>
      </c>
      <c r="D6936" t="s">
        <v>577</v>
      </c>
      <c r="E6936" t="s">
        <v>14335</v>
      </c>
      <c r="F6936" t="s">
        <v>124</v>
      </c>
      <c r="G6936" t="s">
        <v>97</v>
      </c>
      <c r="H6936" t="s">
        <v>896</v>
      </c>
      <c r="I6936" s="200">
        <v>0</v>
      </c>
      <c r="J6936" s="200"/>
      <c r="K6936" s="237">
        <v>60.87</v>
      </c>
      <c r="L6936" s="237"/>
      <c r="M6936" s="288">
        <v>0</v>
      </c>
      <c r="N6936" s="288"/>
      <c r="O6936" s="311">
        <v>0</v>
      </c>
      <c r="P6936" s="298"/>
      <c r="Q6936" s="299">
        <v>61.05</v>
      </c>
      <c r="R6936" s="299"/>
      <c r="S6936" s="300">
        <v>0</v>
      </c>
      <c r="T6936" s="301"/>
      <c r="U6936" s="246"/>
    </row>
    <row r="6937" spans="1:21" x14ac:dyDescent="0.25">
      <c r="A6937" s="294" t="s">
        <v>14336</v>
      </c>
      <c r="B6937" t="s">
        <v>575</v>
      </c>
      <c r="C6937" t="s">
        <v>576</v>
      </c>
      <c r="D6937" t="s">
        <v>577</v>
      </c>
      <c r="E6937" t="s">
        <v>14337</v>
      </c>
      <c r="F6937" t="s">
        <v>124</v>
      </c>
      <c r="G6937" t="s">
        <v>97</v>
      </c>
      <c r="H6937" t="s">
        <v>833</v>
      </c>
      <c r="I6937" s="200">
        <v>5250</v>
      </c>
      <c r="J6937" s="200"/>
      <c r="K6937" s="237">
        <v>98.95</v>
      </c>
      <c r="L6937" s="237"/>
      <c r="M6937" s="288">
        <v>53.06</v>
      </c>
      <c r="N6937" s="288"/>
      <c r="O6937" s="311">
        <v>5250</v>
      </c>
      <c r="P6937" s="298"/>
      <c r="Q6937" s="299">
        <v>100.28</v>
      </c>
      <c r="R6937" s="299"/>
      <c r="S6937" s="300">
        <v>52.35</v>
      </c>
      <c r="T6937" s="301"/>
      <c r="U6937" s="246"/>
    </row>
    <row r="6938" spans="1:21" x14ac:dyDescent="0.25">
      <c r="A6938" s="294" t="s">
        <v>14338</v>
      </c>
      <c r="B6938" t="s">
        <v>575</v>
      </c>
      <c r="C6938" t="s">
        <v>576</v>
      </c>
      <c r="D6938" t="s">
        <v>577</v>
      </c>
      <c r="E6938" t="s">
        <v>14339</v>
      </c>
      <c r="F6938" t="s">
        <v>124</v>
      </c>
      <c r="G6938" t="s">
        <v>97</v>
      </c>
      <c r="H6938" t="s">
        <v>833</v>
      </c>
      <c r="I6938" s="200">
        <v>2800</v>
      </c>
      <c r="J6938" s="200"/>
      <c r="K6938" s="237">
        <v>128.01</v>
      </c>
      <c r="L6938" s="237"/>
      <c r="M6938" s="288">
        <v>21.87</v>
      </c>
      <c r="N6938" s="288"/>
      <c r="O6938" s="311">
        <v>2800</v>
      </c>
      <c r="P6938" s="298"/>
      <c r="Q6938" s="299">
        <v>128.22</v>
      </c>
      <c r="R6938" s="299"/>
      <c r="S6938" s="300">
        <v>21.84</v>
      </c>
      <c r="T6938" s="301"/>
      <c r="U6938" s="246"/>
    </row>
    <row r="6939" spans="1:21" x14ac:dyDescent="0.25">
      <c r="A6939" s="294" t="s">
        <v>14340</v>
      </c>
      <c r="B6939" t="s">
        <v>575</v>
      </c>
      <c r="C6939" t="s">
        <v>576</v>
      </c>
      <c r="D6939" t="s">
        <v>577</v>
      </c>
      <c r="E6939" t="s">
        <v>14341</v>
      </c>
      <c r="F6939" t="s">
        <v>124</v>
      </c>
      <c r="G6939" t="s">
        <v>97</v>
      </c>
      <c r="H6939" t="s">
        <v>833</v>
      </c>
      <c r="I6939" s="200">
        <v>2925</v>
      </c>
      <c r="J6939" s="200"/>
      <c r="K6939" s="237">
        <v>115.76</v>
      </c>
      <c r="L6939" s="237"/>
      <c r="M6939" s="288">
        <v>25.27</v>
      </c>
      <c r="N6939" s="288"/>
      <c r="O6939" s="311">
        <v>2925</v>
      </c>
      <c r="P6939" s="298"/>
      <c r="Q6939" s="299">
        <v>117.72</v>
      </c>
      <c r="R6939" s="299"/>
      <c r="S6939" s="300">
        <v>24.85</v>
      </c>
      <c r="T6939" s="301"/>
      <c r="U6939" s="246"/>
    </row>
    <row r="6940" spans="1:21" x14ac:dyDescent="0.25">
      <c r="A6940" s="294" t="s">
        <v>14342</v>
      </c>
      <c r="B6940" t="s">
        <v>575</v>
      </c>
      <c r="C6940" t="s">
        <v>576</v>
      </c>
      <c r="D6940" t="s">
        <v>577</v>
      </c>
      <c r="E6940" t="s">
        <v>14343</v>
      </c>
      <c r="F6940" t="s">
        <v>124</v>
      </c>
      <c r="G6940" t="s">
        <v>97</v>
      </c>
      <c r="H6940" t="s">
        <v>833</v>
      </c>
      <c r="I6940" s="200">
        <v>1790</v>
      </c>
      <c r="J6940" s="200"/>
      <c r="K6940" s="237">
        <v>115.67</v>
      </c>
      <c r="L6940" s="237"/>
      <c r="M6940" s="288">
        <v>15.48</v>
      </c>
      <c r="N6940" s="288"/>
      <c r="O6940" s="311">
        <v>2110</v>
      </c>
      <c r="P6940" s="298"/>
      <c r="Q6940" s="299">
        <v>113.15</v>
      </c>
      <c r="R6940" s="299"/>
      <c r="S6940" s="300">
        <v>18.649999999999999</v>
      </c>
      <c r="T6940" s="301"/>
      <c r="U6940" s="246"/>
    </row>
    <row r="6941" spans="1:21" x14ac:dyDescent="0.25">
      <c r="A6941" s="294" t="s">
        <v>14344</v>
      </c>
      <c r="B6941" t="s">
        <v>575</v>
      </c>
      <c r="C6941" t="s">
        <v>576</v>
      </c>
      <c r="D6941" t="s">
        <v>577</v>
      </c>
      <c r="E6941" t="s">
        <v>14345</v>
      </c>
      <c r="F6941" t="s">
        <v>124</v>
      </c>
      <c r="G6941" t="s">
        <v>97</v>
      </c>
      <c r="H6941" t="s">
        <v>833</v>
      </c>
      <c r="I6941" s="200">
        <v>73500</v>
      </c>
      <c r="J6941" s="200"/>
      <c r="K6941" s="237">
        <v>1164.4000000000001</v>
      </c>
      <c r="L6941" s="237"/>
      <c r="M6941" s="288">
        <v>63.12</v>
      </c>
      <c r="N6941" s="288"/>
      <c r="O6941" s="311">
        <v>74000</v>
      </c>
      <c r="P6941" s="298"/>
      <c r="Q6941" s="299">
        <v>1155.52</v>
      </c>
      <c r="R6941" s="299"/>
      <c r="S6941" s="300">
        <v>64.040000000000006</v>
      </c>
      <c r="T6941" s="301"/>
      <c r="U6941" s="246"/>
    </row>
    <row r="6942" spans="1:21" x14ac:dyDescent="0.25">
      <c r="A6942" s="294" t="s">
        <v>14346</v>
      </c>
      <c r="B6942" t="s">
        <v>575</v>
      </c>
      <c r="C6942" t="s">
        <v>576</v>
      </c>
      <c r="D6942" t="s">
        <v>577</v>
      </c>
      <c r="E6942" t="s">
        <v>14347</v>
      </c>
      <c r="F6942" t="s">
        <v>124</v>
      </c>
      <c r="G6942" t="s">
        <v>97</v>
      </c>
      <c r="H6942" t="s">
        <v>896</v>
      </c>
      <c r="I6942" s="200">
        <v>0</v>
      </c>
      <c r="J6942" s="200"/>
      <c r="K6942" s="237">
        <v>41.03</v>
      </c>
      <c r="L6942" s="237"/>
      <c r="M6942" s="288">
        <v>0</v>
      </c>
      <c r="N6942" s="288"/>
      <c r="O6942" s="311">
        <v>0</v>
      </c>
      <c r="P6942" s="298"/>
      <c r="Q6942" s="299">
        <v>44.35</v>
      </c>
      <c r="R6942" s="299"/>
      <c r="S6942" s="300">
        <v>0</v>
      </c>
      <c r="T6942" s="301"/>
      <c r="U6942" s="246"/>
    </row>
    <row r="6943" spans="1:21" x14ac:dyDescent="0.25">
      <c r="A6943" s="294" t="s">
        <v>14348</v>
      </c>
      <c r="B6943" t="s">
        <v>575</v>
      </c>
      <c r="C6943" t="s">
        <v>576</v>
      </c>
      <c r="D6943" t="s">
        <v>577</v>
      </c>
      <c r="E6943" t="s">
        <v>14349</v>
      </c>
      <c r="F6943" t="s">
        <v>124</v>
      </c>
      <c r="G6943" t="s">
        <v>97</v>
      </c>
      <c r="H6943" t="s">
        <v>833</v>
      </c>
      <c r="I6943" s="200">
        <v>1770</v>
      </c>
      <c r="J6943" s="200"/>
      <c r="K6943" s="237">
        <v>71.64</v>
      </c>
      <c r="L6943" s="237"/>
      <c r="M6943" s="288">
        <v>24.71</v>
      </c>
      <c r="N6943" s="288"/>
      <c r="O6943" s="311">
        <v>1770</v>
      </c>
      <c r="P6943" s="298"/>
      <c r="Q6943" s="299">
        <v>72.540000000000006</v>
      </c>
      <c r="R6943" s="299"/>
      <c r="S6943" s="300">
        <v>24.4</v>
      </c>
      <c r="T6943" s="301"/>
      <c r="U6943" s="246"/>
    </row>
    <row r="6944" spans="1:21" x14ac:dyDescent="0.25">
      <c r="A6944" s="294" t="s">
        <v>14350</v>
      </c>
      <c r="B6944" t="s">
        <v>575</v>
      </c>
      <c r="C6944" t="s">
        <v>576</v>
      </c>
      <c r="D6944" t="s">
        <v>577</v>
      </c>
      <c r="E6944" t="s">
        <v>14351</v>
      </c>
      <c r="F6944" t="s">
        <v>124</v>
      </c>
      <c r="G6944" t="s">
        <v>97</v>
      </c>
      <c r="H6944" t="s">
        <v>833</v>
      </c>
      <c r="I6944" s="200">
        <v>1800</v>
      </c>
      <c r="J6944" s="200"/>
      <c r="K6944" s="237">
        <v>138.35</v>
      </c>
      <c r="L6944" s="237"/>
      <c r="M6944" s="288">
        <v>13.01</v>
      </c>
      <c r="N6944" s="288"/>
      <c r="O6944" s="311">
        <v>1800</v>
      </c>
      <c r="P6944" s="298"/>
      <c r="Q6944" s="299">
        <v>138.63999999999999</v>
      </c>
      <c r="R6944" s="299"/>
      <c r="S6944" s="300">
        <v>12.98</v>
      </c>
      <c r="T6944" s="301"/>
      <c r="U6944" s="246"/>
    </row>
    <row r="6945" spans="1:21" x14ac:dyDescent="0.25">
      <c r="A6945" s="294" t="s">
        <v>14352</v>
      </c>
      <c r="B6945" t="s">
        <v>575</v>
      </c>
      <c r="C6945" t="s">
        <v>576</v>
      </c>
      <c r="D6945" t="s">
        <v>577</v>
      </c>
      <c r="E6945" t="s">
        <v>14353</v>
      </c>
      <c r="F6945" t="s">
        <v>124</v>
      </c>
      <c r="G6945" t="s">
        <v>97</v>
      </c>
      <c r="H6945" t="s">
        <v>896</v>
      </c>
      <c r="I6945" s="200">
        <v>0</v>
      </c>
      <c r="J6945" s="200"/>
      <c r="K6945" s="237">
        <v>51.68</v>
      </c>
      <c r="L6945" s="237"/>
      <c r="M6945" s="288">
        <v>0</v>
      </c>
      <c r="N6945" s="288"/>
      <c r="O6945" s="311">
        <v>0</v>
      </c>
      <c r="P6945" s="298"/>
      <c r="Q6945" s="299">
        <v>51.44</v>
      </c>
      <c r="R6945" s="299"/>
      <c r="S6945" s="300">
        <v>0</v>
      </c>
      <c r="T6945" s="301"/>
      <c r="U6945" s="246"/>
    </row>
    <row r="6946" spans="1:21" x14ac:dyDescent="0.25">
      <c r="A6946" s="294" t="s">
        <v>14354</v>
      </c>
      <c r="B6946" t="s">
        <v>575</v>
      </c>
      <c r="C6946" t="s">
        <v>576</v>
      </c>
      <c r="D6946" t="s">
        <v>577</v>
      </c>
      <c r="E6946" t="s">
        <v>14355</v>
      </c>
      <c r="F6946" t="s">
        <v>124</v>
      </c>
      <c r="G6946" t="s">
        <v>97</v>
      </c>
      <c r="H6946" t="s">
        <v>833</v>
      </c>
      <c r="I6946" s="200">
        <v>250</v>
      </c>
      <c r="J6946" s="200"/>
      <c r="K6946" s="237">
        <v>83</v>
      </c>
      <c r="L6946" s="237"/>
      <c r="M6946" s="288">
        <v>3.01</v>
      </c>
      <c r="N6946" s="288"/>
      <c r="O6946" s="311">
        <v>800</v>
      </c>
      <c r="P6946" s="298"/>
      <c r="Q6946" s="299">
        <v>83.63</v>
      </c>
      <c r="R6946" s="299"/>
      <c r="S6946" s="300">
        <v>9.57</v>
      </c>
      <c r="T6946" s="301"/>
      <c r="U6946" s="246"/>
    </row>
    <row r="6947" spans="1:21" x14ac:dyDescent="0.25">
      <c r="A6947" s="294" t="s">
        <v>14356</v>
      </c>
      <c r="B6947" t="s">
        <v>575</v>
      </c>
      <c r="C6947" t="s">
        <v>576</v>
      </c>
      <c r="D6947" t="s">
        <v>577</v>
      </c>
      <c r="E6947" t="s">
        <v>14357</v>
      </c>
      <c r="F6947" t="s">
        <v>124</v>
      </c>
      <c r="G6947" t="s">
        <v>97</v>
      </c>
      <c r="H6947" t="s">
        <v>833</v>
      </c>
      <c r="I6947" s="200">
        <v>4500</v>
      </c>
      <c r="J6947" s="200"/>
      <c r="K6947" s="237">
        <v>139.86000000000001</v>
      </c>
      <c r="L6947" s="237"/>
      <c r="M6947" s="288">
        <v>32.18</v>
      </c>
      <c r="N6947" s="288"/>
      <c r="O6947" s="311">
        <v>4500</v>
      </c>
      <c r="P6947" s="298"/>
      <c r="Q6947" s="299">
        <v>138.34</v>
      </c>
      <c r="R6947" s="299"/>
      <c r="S6947" s="300">
        <v>32.53</v>
      </c>
      <c r="T6947" s="301"/>
      <c r="U6947" s="246"/>
    </row>
    <row r="6948" spans="1:21" x14ac:dyDescent="0.25">
      <c r="A6948" s="294" t="s">
        <v>14358</v>
      </c>
      <c r="B6948" t="s">
        <v>575</v>
      </c>
      <c r="C6948" t="s">
        <v>576</v>
      </c>
      <c r="D6948" t="s">
        <v>577</v>
      </c>
      <c r="E6948" t="s">
        <v>14359</v>
      </c>
      <c r="F6948" t="s">
        <v>124</v>
      </c>
      <c r="G6948" t="s">
        <v>97</v>
      </c>
      <c r="H6948" t="s">
        <v>833</v>
      </c>
      <c r="I6948" s="200">
        <v>5775</v>
      </c>
      <c r="J6948" s="200"/>
      <c r="K6948" s="237">
        <v>157.69999999999999</v>
      </c>
      <c r="L6948" s="237"/>
      <c r="M6948" s="288">
        <v>36.619999999999997</v>
      </c>
      <c r="N6948" s="288"/>
      <c r="O6948" s="311">
        <v>5775</v>
      </c>
      <c r="P6948" s="298"/>
      <c r="Q6948" s="299">
        <v>159.75</v>
      </c>
      <c r="R6948" s="299"/>
      <c r="S6948" s="300">
        <v>36.15</v>
      </c>
      <c r="T6948" s="301"/>
      <c r="U6948" s="246"/>
    </row>
    <row r="6949" spans="1:21" x14ac:dyDescent="0.25">
      <c r="A6949" s="294" t="s">
        <v>14360</v>
      </c>
      <c r="B6949" t="s">
        <v>575</v>
      </c>
      <c r="C6949" t="s">
        <v>576</v>
      </c>
      <c r="D6949" t="s">
        <v>577</v>
      </c>
      <c r="E6949" t="s">
        <v>14361</v>
      </c>
      <c r="F6949" t="s">
        <v>124</v>
      </c>
      <c r="G6949" t="s">
        <v>97</v>
      </c>
      <c r="H6949" t="s">
        <v>833</v>
      </c>
      <c r="I6949" s="200">
        <v>193579</v>
      </c>
      <c r="J6949" s="200"/>
      <c r="K6949" s="237">
        <v>2147.29</v>
      </c>
      <c r="L6949" s="237"/>
      <c r="M6949" s="288">
        <v>90.15</v>
      </c>
      <c r="N6949" s="288"/>
      <c r="O6949" s="311">
        <v>207565</v>
      </c>
      <c r="P6949" s="298"/>
      <c r="Q6949" s="299">
        <v>2181.86</v>
      </c>
      <c r="R6949" s="299"/>
      <c r="S6949" s="300">
        <v>95.13</v>
      </c>
      <c r="T6949" s="301"/>
      <c r="U6949" s="246"/>
    </row>
    <row r="6950" spans="1:21" x14ac:dyDescent="0.25">
      <c r="A6950" s="294" t="s">
        <v>14362</v>
      </c>
      <c r="B6950" t="s">
        <v>575</v>
      </c>
      <c r="C6950" t="s">
        <v>576</v>
      </c>
      <c r="D6950" t="s">
        <v>577</v>
      </c>
      <c r="E6950" t="s">
        <v>14363</v>
      </c>
      <c r="F6950" t="s">
        <v>124</v>
      </c>
      <c r="G6950" t="s">
        <v>97</v>
      </c>
      <c r="H6950" t="s">
        <v>896</v>
      </c>
      <c r="I6950" s="200">
        <v>0</v>
      </c>
      <c r="J6950" s="200"/>
      <c r="K6950" s="237">
        <v>60.51</v>
      </c>
      <c r="L6950" s="237"/>
      <c r="M6950" s="288">
        <v>0</v>
      </c>
      <c r="N6950" s="288"/>
      <c r="O6950" s="311">
        <v>0</v>
      </c>
      <c r="P6950" s="298"/>
      <c r="Q6950" s="299">
        <v>63.18</v>
      </c>
      <c r="R6950" s="299"/>
      <c r="S6950" s="300">
        <v>0</v>
      </c>
      <c r="T6950" s="301"/>
      <c r="U6950" s="246"/>
    </row>
    <row r="6951" spans="1:21" x14ac:dyDescent="0.25">
      <c r="A6951" s="294" t="s">
        <v>14364</v>
      </c>
      <c r="B6951" t="s">
        <v>575</v>
      </c>
      <c r="C6951" t="s">
        <v>576</v>
      </c>
      <c r="D6951" t="s">
        <v>577</v>
      </c>
      <c r="E6951" t="s">
        <v>2678</v>
      </c>
      <c r="F6951" t="s">
        <v>124</v>
      </c>
      <c r="G6951" t="s">
        <v>97</v>
      </c>
      <c r="H6951" t="s">
        <v>833</v>
      </c>
      <c r="I6951" s="200">
        <v>420</v>
      </c>
      <c r="J6951" s="200"/>
      <c r="K6951" s="237">
        <v>104.28</v>
      </c>
      <c r="L6951" s="237"/>
      <c r="M6951" s="288">
        <v>4.03</v>
      </c>
      <c r="N6951" s="288"/>
      <c r="O6951" s="311">
        <v>420</v>
      </c>
      <c r="P6951" s="298"/>
      <c r="Q6951" s="299">
        <v>102.69</v>
      </c>
      <c r="R6951" s="299"/>
      <c r="S6951" s="300">
        <v>4.09</v>
      </c>
      <c r="T6951" s="301"/>
      <c r="U6951" s="246"/>
    </row>
    <row r="6952" spans="1:21" x14ac:dyDescent="0.25">
      <c r="A6952" s="294" t="s">
        <v>14365</v>
      </c>
      <c r="B6952" t="s">
        <v>575</v>
      </c>
      <c r="C6952" t="s">
        <v>576</v>
      </c>
      <c r="D6952" t="s">
        <v>577</v>
      </c>
      <c r="E6952" t="s">
        <v>14366</v>
      </c>
      <c r="F6952" t="s">
        <v>124</v>
      </c>
      <c r="G6952" t="s">
        <v>97</v>
      </c>
      <c r="H6952" t="s">
        <v>833</v>
      </c>
      <c r="I6952" s="200">
        <v>5393</v>
      </c>
      <c r="J6952" s="200"/>
      <c r="K6952" s="237">
        <v>274.58999999999997</v>
      </c>
      <c r="L6952" s="237"/>
      <c r="M6952" s="288">
        <v>19.64</v>
      </c>
      <c r="N6952" s="288"/>
      <c r="O6952" s="311">
        <v>5393</v>
      </c>
      <c r="P6952" s="298"/>
      <c r="Q6952" s="299">
        <v>277.3</v>
      </c>
      <c r="R6952" s="299"/>
      <c r="S6952" s="300">
        <v>19.45</v>
      </c>
      <c r="T6952" s="301"/>
      <c r="U6952" s="246"/>
    </row>
    <row r="6953" spans="1:21" x14ac:dyDescent="0.25">
      <c r="A6953" s="294" t="s">
        <v>14367</v>
      </c>
      <c r="B6953" t="s">
        <v>575</v>
      </c>
      <c r="C6953" t="s">
        <v>576</v>
      </c>
      <c r="D6953" t="s">
        <v>577</v>
      </c>
      <c r="E6953" t="s">
        <v>14368</v>
      </c>
      <c r="F6953" t="s">
        <v>124</v>
      </c>
      <c r="G6953" t="s">
        <v>97</v>
      </c>
      <c r="H6953" t="s">
        <v>833</v>
      </c>
      <c r="I6953" s="200">
        <v>2250</v>
      </c>
      <c r="J6953" s="200"/>
      <c r="K6953" s="237">
        <v>136.87</v>
      </c>
      <c r="L6953" s="237"/>
      <c r="M6953" s="288">
        <v>16.440000000000001</v>
      </c>
      <c r="N6953" s="288"/>
      <c r="O6953" s="311">
        <v>2320</v>
      </c>
      <c r="P6953" s="298"/>
      <c r="Q6953" s="299">
        <v>137.66</v>
      </c>
      <c r="R6953" s="299"/>
      <c r="S6953" s="300">
        <v>16.850000000000001</v>
      </c>
      <c r="T6953" s="301"/>
      <c r="U6953" s="246"/>
    </row>
    <row r="6954" spans="1:21" x14ac:dyDescent="0.25">
      <c r="A6954" s="294" t="s">
        <v>14369</v>
      </c>
      <c r="B6954" t="s">
        <v>575</v>
      </c>
      <c r="C6954" t="s">
        <v>576</v>
      </c>
      <c r="D6954" t="s">
        <v>577</v>
      </c>
      <c r="E6954" t="s">
        <v>14370</v>
      </c>
      <c r="F6954" t="s">
        <v>124</v>
      </c>
      <c r="G6954" t="s">
        <v>97</v>
      </c>
      <c r="H6954" t="s">
        <v>833</v>
      </c>
      <c r="I6954" s="200">
        <v>400</v>
      </c>
      <c r="J6954" s="200"/>
      <c r="K6954" s="237">
        <v>70.87</v>
      </c>
      <c r="L6954" s="237"/>
      <c r="M6954" s="288">
        <v>5.64</v>
      </c>
      <c r="N6954" s="288"/>
      <c r="O6954" s="311">
        <v>400</v>
      </c>
      <c r="P6954" s="298"/>
      <c r="Q6954" s="299">
        <v>70.28</v>
      </c>
      <c r="R6954" s="299"/>
      <c r="S6954" s="300">
        <v>5.69</v>
      </c>
      <c r="T6954" s="301"/>
      <c r="U6954" s="246"/>
    </row>
    <row r="6955" spans="1:21" x14ac:dyDescent="0.25">
      <c r="A6955" s="294" t="s">
        <v>14371</v>
      </c>
      <c r="B6955" t="s">
        <v>575</v>
      </c>
      <c r="C6955" t="s">
        <v>576</v>
      </c>
      <c r="D6955" t="s">
        <v>577</v>
      </c>
      <c r="E6955" t="s">
        <v>14372</v>
      </c>
      <c r="F6955" t="s">
        <v>124</v>
      </c>
      <c r="G6955" t="s">
        <v>97</v>
      </c>
      <c r="H6955" t="s">
        <v>833</v>
      </c>
      <c r="I6955" s="200">
        <v>154000</v>
      </c>
      <c r="J6955" s="200"/>
      <c r="K6955" s="237">
        <v>2569.77</v>
      </c>
      <c r="L6955" s="237"/>
      <c r="M6955" s="288">
        <v>59.93</v>
      </c>
      <c r="N6955" s="288"/>
      <c r="O6955" s="311">
        <v>158000</v>
      </c>
      <c r="P6955" s="298"/>
      <c r="Q6955" s="299">
        <v>2602.2800000000002</v>
      </c>
      <c r="R6955" s="299"/>
      <c r="S6955" s="300">
        <v>60.72</v>
      </c>
      <c r="T6955" s="301"/>
      <c r="U6955" s="246"/>
    </row>
    <row r="6956" spans="1:21" x14ac:dyDescent="0.25">
      <c r="A6956" s="294" t="s">
        <v>14373</v>
      </c>
      <c r="B6956" t="s">
        <v>575</v>
      </c>
      <c r="C6956" t="s">
        <v>576</v>
      </c>
      <c r="D6956" t="s">
        <v>577</v>
      </c>
      <c r="E6956" t="s">
        <v>14374</v>
      </c>
      <c r="F6956" t="s">
        <v>124</v>
      </c>
      <c r="G6956" t="s">
        <v>97</v>
      </c>
      <c r="H6956" t="s">
        <v>833</v>
      </c>
      <c r="I6956" s="200">
        <v>1500</v>
      </c>
      <c r="J6956" s="200"/>
      <c r="K6956" s="237">
        <v>124.21</v>
      </c>
      <c r="L6956" s="237"/>
      <c r="M6956" s="288">
        <v>12.08</v>
      </c>
      <c r="N6956" s="288"/>
      <c r="O6956" s="311">
        <v>1500</v>
      </c>
      <c r="P6956" s="298"/>
      <c r="Q6956" s="299">
        <v>125.53</v>
      </c>
      <c r="R6956" s="299"/>
      <c r="S6956" s="300">
        <v>11.95</v>
      </c>
      <c r="T6956" s="301"/>
      <c r="U6956" s="246"/>
    </row>
    <row r="6957" spans="1:21" x14ac:dyDescent="0.25">
      <c r="A6957" s="294" t="s">
        <v>14375</v>
      </c>
      <c r="B6957" t="s">
        <v>575</v>
      </c>
      <c r="C6957" t="s">
        <v>576</v>
      </c>
      <c r="D6957" t="s">
        <v>577</v>
      </c>
      <c r="E6957" t="s">
        <v>14376</v>
      </c>
      <c r="F6957" t="s">
        <v>124</v>
      </c>
      <c r="G6957" t="s">
        <v>97</v>
      </c>
      <c r="H6957" t="s">
        <v>896</v>
      </c>
      <c r="I6957" s="200">
        <v>0</v>
      </c>
      <c r="J6957" s="200"/>
      <c r="K6957" s="237">
        <v>79.37</v>
      </c>
      <c r="L6957" s="237"/>
      <c r="M6957" s="288">
        <v>0</v>
      </c>
      <c r="N6957" s="288"/>
      <c r="O6957" s="311">
        <v>0</v>
      </c>
      <c r="P6957" s="298"/>
      <c r="Q6957" s="299">
        <v>80.37</v>
      </c>
      <c r="R6957" s="299"/>
      <c r="S6957" s="300">
        <v>0</v>
      </c>
      <c r="T6957" s="301"/>
      <c r="U6957" s="246"/>
    </row>
    <row r="6958" spans="1:21" x14ac:dyDescent="0.25">
      <c r="A6958" s="294" t="s">
        <v>14377</v>
      </c>
      <c r="B6958" t="s">
        <v>575</v>
      </c>
      <c r="C6958" t="s">
        <v>576</v>
      </c>
      <c r="D6958" t="s">
        <v>577</v>
      </c>
      <c r="E6958" t="s">
        <v>14378</v>
      </c>
      <c r="F6958" t="s">
        <v>124</v>
      </c>
      <c r="G6958" t="s">
        <v>97</v>
      </c>
      <c r="H6958" t="s">
        <v>833</v>
      </c>
      <c r="I6958" s="200">
        <v>2244</v>
      </c>
      <c r="J6958" s="200"/>
      <c r="K6958" s="237">
        <v>125.12</v>
      </c>
      <c r="L6958" s="237"/>
      <c r="M6958" s="288">
        <v>17.93</v>
      </c>
      <c r="N6958" s="288"/>
      <c r="O6958" s="311">
        <v>2844</v>
      </c>
      <c r="P6958" s="298"/>
      <c r="Q6958" s="299">
        <v>124.42</v>
      </c>
      <c r="R6958" s="299"/>
      <c r="S6958" s="300">
        <v>22.86</v>
      </c>
      <c r="T6958" s="301"/>
      <c r="U6958" s="246"/>
    </row>
    <row r="6959" spans="1:21" x14ac:dyDescent="0.25">
      <c r="A6959" s="294" t="s">
        <v>14379</v>
      </c>
      <c r="B6959" t="s">
        <v>575</v>
      </c>
      <c r="C6959" t="s">
        <v>576</v>
      </c>
      <c r="D6959" t="s">
        <v>577</v>
      </c>
      <c r="E6959" t="s">
        <v>14380</v>
      </c>
      <c r="F6959" t="s">
        <v>124</v>
      </c>
      <c r="G6959" t="s">
        <v>97</v>
      </c>
      <c r="H6959" t="s">
        <v>833</v>
      </c>
      <c r="I6959" s="200">
        <v>235000</v>
      </c>
      <c r="J6959" s="200"/>
      <c r="K6959" s="237">
        <v>2775.51</v>
      </c>
      <c r="L6959" s="237"/>
      <c r="M6959" s="288">
        <v>84.67</v>
      </c>
      <c r="N6959" s="288"/>
      <c r="O6959" s="311">
        <v>232500</v>
      </c>
      <c r="P6959" s="298"/>
      <c r="Q6959" s="299">
        <v>2863.79</v>
      </c>
      <c r="R6959" s="299"/>
      <c r="S6959" s="300">
        <v>81.19</v>
      </c>
      <c r="T6959" s="301"/>
      <c r="U6959" s="246"/>
    </row>
    <row r="6960" spans="1:21" x14ac:dyDescent="0.25">
      <c r="A6960" s="294" t="s">
        <v>14381</v>
      </c>
      <c r="B6960" t="s">
        <v>575</v>
      </c>
      <c r="C6960" t="s">
        <v>576</v>
      </c>
      <c r="D6960" t="s">
        <v>577</v>
      </c>
      <c r="E6960" t="s">
        <v>14382</v>
      </c>
      <c r="F6960" t="s">
        <v>124</v>
      </c>
      <c r="G6960" t="s">
        <v>97</v>
      </c>
      <c r="H6960" t="s">
        <v>896</v>
      </c>
      <c r="I6960" s="200">
        <v>0</v>
      </c>
      <c r="J6960" s="200"/>
      <c r="K6960" s="237">
        <v>45.51</v>
      </c>
      <c r="L6960" s="237"/>
      <c r="M6960" s="288">
        <v>0</v>
      </c>
      <c r="N6960" s="288"/>
      <c r="O6960" s="311">
        <v>0</v>
      </c>
      <c r="P6960" s="298"/>
      <c r="Q6960" s="299">
        <v>47.8</v>
      </c>
      <c r="R6960" s="299"/>
      <c r="S6960" s="300">
        <v>0</v>
      </c>
      <c r="T6960" s="301"/>
      <c r="U6960" s="246"/>
    </row>
    <row r="6961" spans="1:21" x14ac:dyDescent="0.25">
      <c r="A6961" s="294" t="s">
        <v>14383</v>
      </c>
      <c r="B6961" t="s">
        <v>575</v>
      </c>
      <c r="C6961" t="s">
        <v>576</v>
      </c>
      <c r="D6961" t="s">
        <v>577</v>
      </c>
      <c r="E6961" t="s">
        <v>14384</v>
      </c>
      <c r="F6961" t="s">
        <v>124</v>
      </c>
      <c r="G6961" t="s">
        <v>97</v>
      </c>
      <c r="H6961" t="s">
        <v>896</v>
      </c>
      <c r="I6961" s="200">
        <v>0</v>
      </c>
      <c r="J6961" s="200"/>
      <c r="K6961" s="237">
        <v>39.6</v>
      </c>
      <c r="L6961" s="237"/>
      <c r="M6961" s="288">
        <v>0</v>
      </c>
      <c r="N6961" s="288"/>
      <c r="O6961" s="311">
        <v>0</v>
      </c>
      <c r="P6961" s="298"/>
      <c r="Q6961" s="299">
        <v>38.130000000000003</v>
      </c>
      <c r="R6961" s="299"/>
      <c r="S6961" s="300">
        <v>0</v>
      </c>
      <c r="T6961" s="301"/>
      <c r="U6961" s="246"/>
    </row>
    <row r="6962" spans="1:21" x14ac:dyDescent="0.25">
      <c r="A6962" s="294" t="s">
        <v>14385</v>
      </c>
      <c r="B6962" t="s">
        <v>575</v>
      </c>
      <c r="C6962" t="s">
        <v>576</v>
      </c>
      <c r="D6962" t="s">
        <v>577</v>
      </c>
      <c r="E6962" t="s">
        <v>14386</v>
      </c>
      <c r="F6962" t="s">
        <v>124</v>
      </c>
      <c r="G6962" t="s">
        <v>97</v>
      </c>
      <c r="H6962" t="s">
        <v>833</v>
      </c>
      <c r="I6962" s="200">
        <v>16300</v>
      </c>
      <c r="J6962" s="200"/>
      <c r="K6962" s="237">
        <v>402.95</v>
      </c>
      <c r="L6962" s="237"/>
      <c r="M6962" s="288">
        <v>40.450000000000003</v>
      </c>
      <c r="N6962" s="288"/>
      <c r="O6962" s="311">
        <v>16300</v>
      </c>
      <c r="P6962" s="298"/>
      <c r="Q6962" s="299">
        <v>417.13</v>
      </c>
      <c r="R6962" s="299"/>
      <c r="S6962" s="300">
        <v>39.08</v>
      </c>
      <c r="T6962" s="301"/>
      <c r="U6962" s="246"/>
    </row>
    <row r="6963" spans="1:21" x14ac:dyDescent="0.25">
      <c r="A6963" s="294" t="s">
        <v>14387</v>
      </c>
      <c r="B6963" t="s">
        <v>575</v>
      </c>
      <c r="C6963" t="s">
        <v>576</v>
      </c>
      <c r="D6963" t="s">
        <v>577</v>
      </c>
      <c r="E6963" t="s">
        <v>14388</v>
      </c>
      <c r="F6963" t="s">
        <v>124</v>
      </c>
      <c r="G6963" t="s">
        <v>97</v>
      </c>
      <c r="H6963" t="s">
        <v>833</v>
      </c>
      <c r="I6963" s="200">
        <v>6675</v>
      </c>
      <c r="J6963" s="200"/>
      <c r="K6963" s="237">
        <v>198.26</v>
      </c>
      <c r="L6963" s="237"/>
      <c r="M6963" s="288">
        <v>33.67</v>
      </c>
      <c r="N6963" s="288"/>
      <c r="O6963" s="311">
        <v>6900</v>
      </c>
      <c r="P6963" s="298"/>
      <c r="Q6963" s="299">
        <v>198.17</v>
      </c>
      <c r="R6963" s="299"/>
      <c r="S6963" s="300">
        <v>34.82</v>
      </c>
      <c r="T6963" s="301"/>
      <c r="U6963" s="246"/>
    </row>
    <row r="6964" spans="1:21" x14ac:dyDescent="0.25">
      <c r="A6964" s="294" t="s">
        <v>14389</v>
      </c>
      <c r="B6964" t="s">
        <v>575</v>
      </c>
      <c r="C6964" t="s">
        <v>576</v>
      </c>
      <c r="D6964" t="s">
        <v>577</v>
      </c>
      <c r="E6964" t="s">
        <v>14390</v>
      </c>
      <c r="F6964" t="s">
        <v>124</v>
      </c>
      <c r="G6964" t="s">
        <v>97</v>
      </c>
      <c r="H6964" t="s">
        <v>896</v>
      </c>
      <c r="I6964" s="200">
        <v>0</v>
      </c>
      <c r="J6964" s="200"/>
      <c r="K6964" s="237">
        <v>37.89</v>
      </c>
      <c r="L6964" s="237"/>
      <c r="M6964" s="288">
        <v>0</v>
      </c>
      <c r="N6964" s="288"/>
      <c r="O6964" s="311">
        <v>0</v>
      </c>
      <c r="P6964" s="298"/>
      <c r="Q6964" s="299">
        <v>38.11</v>
      </c>
      <c r="R6964" s="299"/>
      <c r="S6964" s="300">
        <v>0</v>
      </c>
      <c r="T6964" s="301"/>
      <c r="U6964" s="246"/>
    </row>
    <row r="6965" spans="1:21" x14ac:dyDescent="0.25">
      <c r="A6965" s="294" t="s">
        <v>14391</v>
      </c>
      <c r="B6965" t="s">
        <v>575</v>
      </c>
      <c r="C6965" t="s">
        <v>576</v>
      </c>
      <c r="D6965" t="s">
        <v>577</v>
      </c>
      <c r="E6965" t="s">
        <v>14392</v>
      </c>
      <c r="F6965" t="s">
        <v>124</v>
      </c>
      <c r="G6965" t="s">
        <v>97</v>
      </c>
      <c r="H6965" t="s">
        <v>833</v>
      </c>
      <c r="I6965" s="200">
        <v>2860</v>
      </c>
      <c r="J6965" s="200"/>
      <c r="K6965" s="237">
        <v>94.69</v>
      </c>
      <c r="L6965" s="237"/>
      <c r="M6965" s="288">
        <v>30.2</v>
      </c>
      <c r="N6965" s="288"/>
      <c r="O6965" s="311">
        <v>3860</v>
      </c>
      <c r="P6965" s="298"/>
      <c r="Q6965" s="299">
        <v>95.65</v>
      </c>
      <c r="R6965" s="299"/>
      <c r="S6965" s="300">
        <v>40.36</v>
      </c>
      <c r="T6965" s="301"/>
      <c r="U6965" s="246"/>
    </row>
    <row r="6966" spans="1:21" x14ac:dyDescent="0.25">
      <c r="A6966" s="294" t="s">
        <v>14393</v>
      </c>
      <c r="B6966" t="s">
        <v>575</v>
      </c>
      <c r="C6966" t="s">
        <v>576</v>
      </c>
      <c r="D6966" t="s">
        <v>577</v>
      </c>
      <c r="E6966" t="s">
        <v>14394</v>
      </c>
      <c r="F6966" t="s">
        <v>124</v>
      </c>
      <c r="G6966" t="s">
        <v>97</v>
      </c>
      <c r="H6966" t="s">
        <v>833</v>
      </c>
      <c r="I6966" s="200">
        <v>2250</v>
      </c>
      <c r="J6966" s="200"/>
      <c r="K6966" s="237">
        <v>126.16</v>
      </c>
      <c r="L6966" s="237"/>
      <c r="M6966" s="288">
        <v>17.829999999999998</v>
      </c>
      <c r="N6966" s="288"/>
      <c r="O6966" s="311">
        <v>2250</v>
      </c>
      <c r="P6966" s="298"/>
      <c r="Q6966" s="299">
        <v>126.44</v>
      </c>
      <c r="R6966" s="299"/>
      <c r="S6966" s="300">
        <v>17.8</v>
      </c>
      <c r="T6966" s="301"/>
      <c r="U6966" s="246"/>
    </row>
    <row r="6967" spans="1:21" x14ac:dyDescent="0.25">
      <c r="A6967" s="294" t="s">
        <v>14395</v>
      </c>
      <c r="B6967" t="s">
        <v>575</v>
      </c>
      <c r="C6967" t="s">
        <v>576</v>
      </c>
      <c r="D6967" t="s">
        <v>577</v>
      </c>
      <c r="E6967" t="s">
        <v>14396</v>
      </c>
      <c r="F6967" t="s">
        <v>124</v>
      </c>
      <c r="G6967" t="s">
        <v>97</v>
      </c>
      <c r="H6967" t="s">
        <v>833</v>
      </c>
      <c r="I6967" s="200">
        <v>1300</v>
      </c>
      <c r="J6967" s="200"/>
      <c r="K6967" s="237">
        <v>95.01</v>
      </c>
      <c r="L6967" s="237"/>
      <c r="M6967" s="288">
        <v>13.68</v>
      </c>
      <c r="N6967" s="288"/>
      <c r="O6967" s="311">
        <v>1300</v>
      </c>
      <c r="P6967" s="298"/>
      <c r="Q6967" s="299">
        <v>93.25</v>
      </c>
      <c r="R6967" s="299"/>
      <c r="S6967" s="300">
        <v>13.94</v>
      </c>
      <c r="T6967" s="301"/>
      <c r="U6967" s="246"/>
    </row>
    <row r="6968" spans="1:21" x14ac:dyDescent="0.25">
      <c r="A6968" s="294" t="s">
        <v>14397</v>
      </c>
      <c r="B6968" t="s">
        <v>575</v>
      </c>
      <c r="C6968" t="s">
        <v>576</v>
      </c>
      <c r="D6968" t="s">
        <v>577</v>
      </c>
      <c r="E6968" t="s">
        <v>14398</v>
      </c>
      <c r="F6968" t="s">
        <v>124</v>
      </c>
      <c r="G6968" t="s">
        <v>97</v>
      </c>
      <c r="H6968" t="s">
        <v>833</v>
      </c>
      <c r="I6968" s="200">
        <v>3835</v>
      </c>
      <c r="J6968" s="200"/>
      <c r="K6968" s="237">
        <v>137.11000000000001</v>
      </c>
      <c r="L6968" s="237"/>
      <c r="M6968" s="288">
        <v>27.97</v>
      </c>
      <c r="N6968" s="288"/>
      <c r="O6968" s="311">
        <v>3930</v>
      </c>
      <c r="P6968" s="298"/>
      <c r="Q6968" s="299">
        <v>138.36000000000001</v>
      </c>
      <c r="R6968" s="299"/>
      <c r="S6968" s="300">
        <v>28.4</v>
      </c>
      <c r="T6968" s="301"/>
      <c r="U6968" s="246"/>
    </row>
    <row r="6969" spans="1:21" x14ac:dyDescent="0.25">
      <c r="A6969" s="294" t="s">
        <v>14399</v>
      </c>
      <c r="B6969" t="s">
        <v>575</v>
      </c>
      <c r="C6969" t="s">
        <v>576</v>
      </c>
      <c r="D6969" t="s">
        <v>577</v>
      </c>
      <c r="E6969" t="s">
        <v>14400</v>
      </c>
      <c r="F6969" t="s">
        <v>124</v>
      </c>
      <c r="G6969" t="s">
        <v>97</v>
      </c>
      <c r="H6969" t="s">
        <v>833</v>
      </c>
      <c r="I6969" s="200">
        <v>24900</v>
      </c>
      <c r="J6969" s="200"/>
      <c r="K6969" s="237">
        <v>278.79000000000002</v>
      </c>
      <c r="L6969" s="237"/>
      <c r="M6969" s="288">
        <v>89.31</v>
      </c>
      <c r="N6969" s="288"/>
      <c r="O6969" s="311">
        <v>29000</v>
      </c>
      <c r="P6969" s="298"/>
      <c r="Q6969" s="299">
        <v>279.79000000000002</v>
      </c>
      <c r="R6969" s="299"/>
      <c r="S6969" s="300">
        <v>103.65</v>
      </c>
      <c r="T6969" s="301"/>
      <c r="U6969" s="246"/>
    </row>
    <row r="6970" spans="1:21" x14ac:dyDescent="0.25">
      <c r="A6970" s="294" t="s">
        <v>14401</v>
      </c>
      <c r="B6970" t="s">
        <v>575</v>
      </c>
      <c r="C6970" t="s">
        <v>576</v>
      </c>
      <c r="D6970" t="s">
        <v>577</v>
      </c>
      <c r="E6970" t="s">
        <v>14402</v>
      </c>
      <c r="F6970" t="s">
        <v>124</v>
      </c>
      <c r="G6970" t="s">
        <v>97</v>
      </c>
      <c r="H6970" t="s">
        <v>833</v>
      </c>
      <c r="I6970" s="200">
        <v>16450</v>
      </c>
      <c r="J6970" s="200"/>
      <c r="K6970" s="237">
        <v>488.59</v>
      </c>
      <c r="L6970" s="237"/>
      <c r="M6970" s="288">
        <v>33.67</v>
      </c>
      <c r="N6970" s="288"/>
      <c r="O6970" s="311">
        <v>16700</v>
      </c>
      <c r="P6970" s="298"/>
      <c r="Q6970" s="299">
        <v>480.81</v>
      </c>
      <c r="R6970" s="299"/>
      <c r="S6970" s="300">
        <v>34.729999999999997</v>
      </c>
      <c r="T6970" s="301"/>
      <c r="U6970" s="246"/>
    </row>
    <row r="6971" spans="1:21" x14ac:dyDescent="0.25">
      <c r="A6971" s="294" t="s">
        <v>14403</v>
      </c>
      <c r="B6971" t="s">
        <v>575</v>
      </c>
      <c r="C6971" t="s">
        <v>576</v>
      </c>
      <c r="D6971" t="s">
        <v>577</v>
      </c>
      <c r="E6971" t="s">
        <v>14404</v>
      </c>
      <c r="F6971" t="s">
        <v>124</v>
      </c>
      <c r="G6971" t="s">
        <v>97</v>
      </c>
      <c r="H6971" t="s">
        <v>833</v>
      </c>
      <c r="I6971" s="200">
        <v>3500</v>
      </c>
      <c r="J6971" s="200"/>
      <c r="K6971" s="237">
        <v>144.11000000000001</v>
      </c>
      <c r="L6971" s="237"/>
      <c r="M6971" s="288">
        <v>24.29</v>
      </c>
      <c r="N6971" s="288"/>
      <c r="O6971" s="311">
        <v>4000</v>
      </c>
      <c r="P6971" s="298"/>
      <c r="Q6971" s="299">
        <v>145.79</v>
      </c>
      <c r="R6971" s="299"/>
      <c r="S6971" s="300">
        <v>27.44</v>
      </c>
      <c r="T6971" s="301"/>
      <c r="U6971" s="246"/>
    </row>
    <row r="6972" spans="1:21" x14ac:dyDescent="0.25">
      <c r="A6972" s="294" t="s">
        <v>14405</v>
      </c>
      <c r="B6972" t="s">
        <v>575</v>
      </c>
      <c r="C6972" t="s">
        <v>576</v>
      </c>
      <c r="D6972" t="s">
        <v>577</v>
      </c>
      <c r="E6972" t="s">
        <v>14406</v>
      </c>
      <c r="F6972" t="s">
        <v>124</v>
      </c>
      <c r="G6972" t="s">
        <v>97</v>
      </c>
      <c r="H6972" t="s">
        <v>833</v>
      </c>
      <c r="I6972" s="200">
        <v>6827</v>
      </c>
      <c r="J6972" s="200"/>
      <c r="K6972" s="237">
        <v>259.01</v>
      </c>
      <c r="L6972" s="237"/>
      <c r="M6972" s="288">
        <v>26.36</v>
      </c>
      <c r="N6972" s="288"/>
      <c r="O6972" s="311">
        <v>7032</v>
      </c>
      <c r="P6972" s="298"/>
      <c r="Q6972" s="299">
        <v>259.74</v>
      </c>
      <c r="R6972" s="299"/>
      <c r="S6972" s="300">
        <v>27.07</v>
      </c>
      <c r="T6972" s="301"/>
      <c r="U6972" s="246"/>
    </row>
    <row r="6973" spans="1:21" x14ac:dyDescent="0.25">
      <c r="A6973" s="294" t="s">
        <v>14407</v>
      </c>
      <c r="B6973" t="s">
        <v>575</v>
      </c>
      <c r="C6973" t="s">
        <v>576</v>
      </c>
      <c r="D6973" t="s">
        <v>577</v>
      </c>
      <c r="E6973" t="s">
        <v>14408</v>
      </c>
      <c r="F6973" t="s">
        <v>124</v>
      </c>
      <c r="G6973" t="s">
        <v>97</v>
      </c>
      <c r="H6973" t="s">
        <v>833</v>
      </c>
      <c r="I6973" s="200">
        <v>715</v>
      </c>
      <c r="J6973" s="200"/>
      <c r="K6973" s="237">
        <v>39.1</v>
      </c>
      <c r="L6973" s="237"/>
      <c r="M6973" s="288">
        <v>18.29</v>
      </c>
      <c r="N6973" s="288"/>
      <c r="O6973" s="311">
        <v>737</v>
      </c>
      <c r="P6973" s="298"/>
      <c r="Q6973" s="299">
        <v>38.82</v>
      </c>
      <c r="R6973" s="299"/>
      <c r="S6973" s="300">
        <v>18.989999999999998</v>
      </c>
      <c r="T6973" s="301"/>
      <c r="U6973" s="246"/>
    </row>
    <row r="6974" spans="1:21" x14ac:dyDescent="0.25">
      <c r="A6974" s="294" t="s">
        <v>14409</v>
      </c>
      <c r="B6974" t="s">
        <v>575</v>
      </c>
      <c r="C6974" t="s">
        <v>576</v>
      </c>
      <c r="D6974" t="s">
        <v>577</v>
      </c>
      <c r="E6974" t="s">
        <v>14410</v>
      </c>
      <c r="F6974" t="s">
        <v>124</v>
      </c>
      <c r="G6974" t="s">
        <v>97</v>
      </c>
      <c r="H6974" t="s">
        <v>896</v>
      </c>
      <c r="I6974" s="200">
        <v>0</v>
      </c>
      <c r="J6974" s="200"/>
      <c r="K6974" s="237">
        <v>34.89</v>
      </c>
      <c r="L6974" s="237"/>
      <c r="M6974" s="288">
        <v>0</v>
      </c>
      <c r="N6974" s="288"/>
      <c r="O6974" s="311">
        <v>0</v>
      </c>
      <c r="P6974" s="298"/>
      <c r="Q6974" s="299">
        <v>35.56</v>
      </c>
      <c r="R6974" s="299"/>
      <c r="S6974" s="300">
        <v>0</v>
      </c>
      <c r="T6974" s="301"/>
      <c r="U6974" s="246"/>
    </row>
    <row r="6975" spans="1:21" x14ac:dyDescent="0.25">
      <c r="A6975" s="294" t="s">
        <v>14411</v>
      </c>
      <c r="B6975" t="s">
        <v>575</v>
      </c>
      <c r="C6975" t="s">
        <v>576</v>
      </c>
      <c r="D6975" t="s">
        <v>577</v>
      </c>
      <c r="E6975" t="s">
        <v>11214</v>
      </c>
      <c r="F6975" t="s">
        <v>124</v>
      </c>
      <c r="G6975" t="s">
        <v>97</v>
      </c>
      <c r="H6975" t="s">
        <v>833</v>
      </c>
      <c r="I6975" s="200">
        <v>240</v>
      </c>
      <c r="J6975" s="200"/>
      <c r="K6975" s="237">
        <v>57.97</v>
      </c>
      <c r="L6975" s="237"/>
      <c r="M6975" s="288">
        <v>4.1399999999999997</v>
      </c>
      <c r="N6975" s="288"/>
      <c r="O6975" s="311">
        <v>240</v>
      </c>
      <c r="P6975" s="298"/>
      <c r="Q6975" s="299">
        <v>57.44</v>
      </c>
      <c r="R6975" s="299"/>
      <c r="S6975" s="300">
        <v>4.18</v>
      </c>
      <c r="T6975" s="301"/>
      <c r="U6975" s="246"/>
    </row>
    <row r="6976" spans="1:21" x14ac:dyDescent="0.25">
      <c r="A6976" s="294" t="s">
        <v>14412</v>
      </c>
      <c r="B6976" t="s">
        <v>575</v>
      </c>
      <c r="C6976" t="s">
        <v>576</v>
      </c>
      <c r="D6976" t="s">
        <v>577</v>
      </c>
      <c r="E6976" t="s">
        <v>14413</v>
      </c>
      <c r="F6976" t="s">
        <v>124</v>
      </c>
      <c r="G6976" t="s">
        <v>97</v>
      </c>
      <c r="H6976" t="s">
        <v>896</v>
      </c>
      <c r="I6976" s="200">
        <v>0</v>
      </c>
      <c r="J6976" s="200"/>
      <c r="K6976" s="237">
        <v>50.38</v>
      </c>
      <c r="L6976" s="237"/>
      <c r="M6976" s="288">
        <v>0</v>
      </c>
      <c r="N6976" s="288"/>
      <c r="O6976" s="311">
        <v>0</v>
      </c>
      <c r="P6976" s="298"/>
      <c r="Q6976" s="299">
        <v>48.66</v>
      </c>
      <c r="R6976" s="299"/>
      <c r="S6976" s="300">
        <v>0</v>
      </c>
      <c r="T6976" s="301"/>
      <c r="U6976" s="246"/>
    </row>
    <row r="6977" spans="1:21" x14ac:dyDescent="0.25">
      <c r="A6977" s="294" t="s">
        <v>14414</v>
      </c>
      <c r="B6977" t="s">
        <v>575</v>
      </c>
      <c r="C6977" t="s">
        <v>576</v>
      </c>
      <c r="D6977" t="s">
        <v>577</v>
      </c>
      <c r="E6977" t="s">
        <v>14415</v>
      </c>
      <c r="F6977" t="s">
        <v>124</v>
      </c>
      <c r="G6977" t="s">
        <v>97</v>
      </c>
      <c r="H6977" t="s">
        <v>833</v>
      </c>
      <c r="I6977" s="200">
        <v>4063</v>
      </c>
      <c r="J6977" s="200"/>
      <c r="K6977" s="237">
        <v>209.27</v>
      </c>
      <c r="L6977" s="237"/>
      <c r="M6977" s="288">
        <v>19.420000000000002</v>
      </c>
      <c r="N6977" s="288"/>
      <c r="O6977" s="311">
        <v>4551</v>
      </c>
      <c r="P6977" s="298"/>
      <c r="Q6977" s="299">
        <v>208.02</v>
      </c>
      <c r="R6977" s="299"/>
      <c r="S6977" s="300">
        <v>21.88</v>
      </c>
      <c r="T6977" s="301"/>
      <c r="U6977" s="246"/>
    </row>
    <row r="6978" spans="1:21" x14ac:dyDescent="0.25">
      <c r="A6978" s="294" t="s">
        <v>14416</v>
      </c>
      <c r="B6978" t="s">
        <v>575</v>
      </c>
      <c r="C6978" t="s">
        <v>576</v>
      </c>
      <c r="D6978" t="s">
        <v>577</v>
      </c>
      <c r="E6978" t="s">
        <v>14417</v>
      </c>
      <c r="F6978" t="s">
        <v>124</v>
      </c>
      <c r="G6978" t="s">
        <v>97</v>
      </c>
      <c r="H6978" t="s">
        <v>833</v>
      </c>
      <c r="I6978" s="200">
        <v>3085</v>
      </c>
      <c r="J6978" s="200"/>
      <c r="K6978" s="237">
        <v>249.64</v>
      </c>
      <c r="L6978" s="237"/>
      <c r="M6978" s="288">
        <v>12.36</v>
      </c>
      <c r="N6978" s="288"/>
      <c r="O6978" s="311">
        <v>3131</v>
      </c>
      <c r="P6978" s="298"/>
      <c r="Q6978" s="299">
        <v>249.24</v>
      </c>
      <c r="R6978" s="299"/>
      <c r="S6978" s="300">
        <v>12.56</v>
      </c>
      <c r="T6978" s="301"/>
      <c r="U6978" s="246"/>
    </row>
    <row r="6979" spans="1:21" x14ac:dyDescent="0.25">
      <c r="A6979" s="294" t="s">
        <v>14418</v>
      </c>
      <c r="B6979" t="s">
        <v>575</v>
      </c>
      <c r="C6979" t="s">
        <v>576</v>
      </c>
      <c r="D6979" t="s">
        <v>577</v>
      </c>
      <c r="E6979" t="s">
        <v>14419</v>
      </c>
      <c r="F6979" t="s">
        <v>124</v>
      </c>
      <c r="G6979" t="s">
        <v>97</v>
      </c>
      <c r="H6979" t="s">
        <v>833</v>
      </c>
      <c r="I6979" s="200">
        <v>1000</v>
      </c>
      <c r="J6979" s="200"/>
      <c r="K6979" s="237">
        <v>80.81</v>
      </c>
      <c r="L6979" s="237"/>
      <c r="M6979" s="288">
        <v>12.37</v>
      </c>
      <c r="N6979" s="288"/>
      <c r="O6979" s="311">
        <v>1500</v>
      </c>
      <c r="P6979" s="298"/>
      <c r="Q6979" s="299">
        <v>80.260000000000005</v>
      </c>
      <c r="R6979" s="299"/>
      <c r="S6979" s="300">
        <v>18.690000000000001</v>
      </c>
      <c r="T6979" s="301"/>
      <c r="U6979" s="246"/>
    </row>
    <row r="6980" spans="1:21" x14ac:dyDescent="0.25">
      <c r="A6980" s="294" t="s">
        <v>14420</v>
      </c>
      <c r="B6980" t="s">
        <v>575</v>
      </c>
      <c r="C6980" t="s">
        <v>576</v>
      </c>
      <c r="D6980" t="s">
        <v>577</v>
      </c>
      <c r="E6980" t="s">
        <v>14421</v>
      </c>
      <c r="F6980" t="s">
        <v>124</v>
      </c>
      <c r="G6980" t="s">
        <v>97</v>
      </c>
      <c r="H6980" t="s">
        <v>833</v>
      </c>
      <c r="I6980" s="200">
        <v>44000</v>
      </c>
      <c r="J6980" s="200"/>
      <c r="K6980" s="237">
        <v>863.77</v>
      </c>
      <c r="L6980" s="237"/>
      <c r="M6980" s="288">
        <v>50.94</v>
      </c>
      <c r="N6980" s="288"/>
      <c r="O6980" s="311">
        <v>44000</v>
      </c>
      <c r="P6980" s="298"/>
      <c r="Q6980" s="299">
        <v>869.41</v>
      </c>
      <c r="R6980" s="299"/>
      <c r="S6980" s="300">
        <v>50.61</v>
      </c>
      <c r="T6980" s="301"/>
      <c r="U6980" s="246"/>
    </row>
    <row r="6981" spans="1:21" x14ac:dyDescent="0.25">
      <c r="A6981" s="294" t="s">
        <v>14422</v>
      </c>
      <c r="B6981" t="s">
        <v>575</v>
      </c>
      <c r="C6981" t="s">
        <v>576</v>
      </c>
      <c r="D6981" t="s">
        <v>577</v>
      </c>
      <c r="E6981" t="s">
        <v>14423</v>
      </c>
      <c r="F6981" t="s">
        <v>124</v>
      </c>
      <c r="G6981" t="s">
        <v>97</v>
      </c>
      <c r="H6981" t="s">
        <v>833</v>
      </c>
      <c r="I6981" s="200">
        <v>600</v>
      </c>
      <c r="J6981" s="200"/>
      <c r="K6981" s="237">
        <v>48.1</v>
      </c>
      <c r="L6981" s="237"/>
      <c r="M6981" s="288">
        <v>12.47</v>
      </c>
      <c r="N6981" s="288"/>
      <c r="O6981" s="311">
        <v>600</v>
      </c>
      <c r="P6981" s="298"/>
      <c r="Q6981" s="299">
        <v>48.25</v>
      </c>
      <c r="R6981" s="299"/>
      <c r="S6981" s="300">
        <v>12.44</v>
      </c>
      <c r="T6981" s="301"/>
      <c r="U6981" s="246"/>
    </row>
    <row r="6982" spans="1:21" x14ac:dyDescent="0.25">
      <c r="A6982" s="294" t="s">
        <v>14424</v>
      </c>
      <c r="B6982" t="s">
        <v>575</v>
      </c>
      <c r="C6982" t="s">
        <v>576</v>
      </c>
      <c r="D6982" t="s">
        <v>577</v>
      </c>
      <c r="E6982" t="s">
        <v>14425</v>
      </c>
      <c r="F6982" t="s">
        <v>124</v>
      </c>
      <c r="G6982" t="s">
        <v>97</v>
      </c>
      <c r="H6982" t="s">
        <v>833</v>
      </c>
      <c r="I6982" s="200">
        <v>1600</v>
      </c>
      <c r="J6982" s="200"/>
      <c r="K6982" s="237">
        <v>113.32</v>
      </c>
      <c r="L6982" s="237"/>
      <c r="M6982" s="288">
        <v>14.12</v>
      </c>
      <c r="N6982" s="288"/>
      <c r="O6982" s="311">
        <v>1800</v>
      </c>
      <c r="P6982" s="298"/>
      <c r="Q6982" s="299">
        <v>113.73</v>
      </c>
      <c r="R6982" s="299"/>
      <c r="S6982" s="300">
        <v>15.83</v>
      </c>
      <c r="T6982" s="301"/>
      <c r="U6982" s="246"/>
    </row>
    <row r="6983" spans="1:21" x14ac:dyDescent="0.25">
      <c r="A6983" s="294" t="s">
        <v>14426</v>
      </c>
      <c r="B6983" t="s">
        <v>575</v>
      </c>
      <c r="C6983" t="s">
        <v>576</v>
      </c>
      <c r="D6983" t="s">
        <v>577</v>
      </c>
      <c r="E6983" t="s">
        <v>14427</v>
      </c>
      <c r="F6983" t="s">
        <v>124</v>
      </c>
      <c r="G6983" t="s">
        <v>97</v>
      </c>
      <c r="H6983" t="s">
        <v>833</v>
      </c>
      <c r="I6983" s="200">
        <v>4750</v>
      </c>
      <c r="J6983" s="200"/>
      <c r="K6983" s="237">
        <v>120.48</v>
      </c>
      <c r="L6983" s="237"/>
      <c r="M6983" s="288">
        <v>39.43</v>
      </c>
      <c r="N6983" s="288"/>
      <c r="O6983" s="311">
        <v>4850</v>
      </c>
      <c r="P6983" s="298"/>
      <c r="Q6983" s="299">
        <v>122.92</v>
      </c>
      <c r="R6983" s="299"/>
      <c r="S6983" s="300">
        <v>39.46</v>
      </c>
      <c r="T6983" s="301"/>
      <c r="U6983" s="246"/>
    </row>
    <row r="6984" spans="1:21" x14ac:dyDescent="0.25">
      <c r="A6984" s="294" t="s">
        <v>14428</v>
      </c>
      <c r="B6984" t="s">
        <v>575</v>
      </c>
      <c r="C6984" t="s">
        <v>576</v>
      </c>
      <c r="D6984" t="s">
        <v>577</v>
      </c>
      <c r="E6984" t="s">
        <v>14429</v>
      </c>
      <c r="F6984" t="s">
        <v>124</v>
      </c>
      <c r="G6984" t="s">
        <v>97</v>
      </c>
      <c r="H6984" t="s">
        <v>833</v>
      </c>
      <c r="I6984" s="200">
        <v>4000</v>
      </c>
      <c r="J6984" s="200"/>
      <c r="K6984" s="237">
        <v>219.17</v>
      </c>
      <c r="L6984" s="237"/>
      <c r="M6984" s="288">
        <v>18.25</v>
      </c>
      <c r="N6984" s="288"/>
      <c r="O6984" s="311">
        <v>4000</v>
      </c>
      <c r="P6984" s="298"/>
      <c r="Q6984" s="299">
        <v>219.11</v>
      </c>
      <c r="R6984" s="299"/>
      <c r="S6984" s="300">
        <v>18.260000000000002</v>
      </c>
      <c r="T6984" s="301"/>
      <c r="U6984" s="246"/>
    </row>
    <row r="6985" spans="1:21" x14ac:dyDescent="0.25">
      <c r="A6985" s="294" t="s">
        <v>14430</v>
      </c>
      <c r="B6985" t="s">
        <v>575</v>
      </c>
      <c r="C6985" t="s">
        <v>576</v>
      </c>
      <c r="D6985" t="s">
        <v>577</v>
      </c>
      <c r="E6985" t="s">
        <v>14431</v>
      </c>
      <c r="F6985" t="s">
        <v>124</v>
      </c>
      <c r="G6985" t="s">
        <v>97</v>
      </c>
      <c r="H6985" t="s">
        <v>896</v>
      </c>
      <c r="I6985" s="200">
        <v>0</v>
      </c>
      <c r="J6985" s="200"/>
      <c r="K6985" s="237">
        <v>32.200000000000003</v>
      </c>
      <c r="L6985" s="237"/>
      <c r="M6985" s="288">
        <v>0</v>
      </c>
      <c r="N6985" s="288"/>
      <c r="O6985" s="311">
        <v>0</v>
      </c>
      <c r="P6985" s="298"/>
      <c r="Q6985" s="299">
        <v>32.72</v>
      </c>
      <c r="R6985" s="299"/>
      <c r="S6985" s="300">
        <v>0</v>
      </c>
      <c r="T6985" s="301"/>
      <c r="U6985" s="246"/>
    </row>
    <row r="6986" spans="1:21" x14ac:dyDescent="0.25">
      <c r="A6986" s="294" t="s">
        <v>14432</v>
      </c>
      <c r="B6986" t="s">
        <v>575</v>
      </c>
      <c r="C6986" t="s">
        <v>576</v>
      </c>
      <c r="D6986" t="s">
        <v>577</v>
      </c>
      <c r="E6986" t="s">
        <v>14433</v>
      </c>
      <c r="F6986" t="s">
        <v>124</v>
      </c>
      <c r="G6986" t="s">
        <v>97</v>
      </c>
      <c r="H6986" t="s">
        <v>833</v>
      </c>
      <c r="I6986" s="200">
        <v>2300</v>
      </c>
      <c r="J6986" s="200"/>
      <c r="K6986" s="237">
        <v>147.35</v>
      </c>
      <c r="L6986" s="237"/>
      <c r="M6986" s="288">
        <v>15.61</v>
      </c>
      <c r="N6986" s="288"/>
      <c r="O6986" s="311">
        <v>2300</v>
      </c>
      <c r="P6986" s="298"/>
      <c r="Q6986" s="299">
        <v>152.93</v>
      </c>
      <c r="R6986" s="299"/>
      <c r="S6986" s="300">
        <v>15.04</v>
      </c>
      <c r="T6986" s="301"/>
      <c r="U6986" s="246"/>
    </row>
    <row r="6987" spans="1:21" x14ac:dyDescent="0.25">
      <c r="A6987" s="294" t="s">
        <v>14434</v>
      </c>
      <c r="B6987" t="s">
        <v>575</v>
      </c>
      <c r="C6987" t="s">
        <v>576</v>
      </c>
      <c r="D6987" t="s">
        <v>577</v>
      </c>
      <c r="E6987" t="s">
        <v>14435</v>
      </c>
      <c r="F6987" t="s">
        <v>124</v>
      </c>
      <c r="G6987" t="s">
        <v>97</v>
      </c>
      <c r="H6987" t="s">
        <v>896</v>
      </c>
      <c r="I6987" s="200">
        <v>0</v>
      </c>
      <c r="J6987" s="200"/>
      <c r="K6987" s="237">
        <v>45.83</v>
      </c>
      <c r="L6987" s="237"/>
      <c r="M6987" s="288">
        <v>0</v>
      </c>
      <c r="N6987" s="288"/>
      <c r="O6987" s="311">
        <v>0</v>
      </c>
      <c r="P6987" s="298"/>
      <c r="Q6987" s="299">
        <v>45.32</v>
      </c>
      <c r="R6987" s="299"/>
      <c r="S6987" s="300">
        <v>0</v>
      </c>
      <c r="T6987" s="301"/>
      <c r="U6987" s="246"/>
    </row>
    <row r="6988" spans="1:21" x14ac:dyDescent="0.25">
      <c r="A6988" s="294" t="s">
        <v>14436</v>
      </c>
      <c r="B6988" t="s">
        <v>575</v>
      </c>
      <c r="C6988" t="s">
        <v>576</v>
      </c>
      <c r="D6988" t="s">
        <v>577</v>
      </c>
      <c r="E6988" t="s">
        <v>14437</v>
      </c>
      <c r="F6988" t="s">
        <v>124</v>
      </c>
      <c r="G6988" t="s">
        <v>97</v>
      </c>
      <c r="H6988" t="s">
        <v>833</v>
      </c>
      <c r="I6988" s="200">
        <v>975</v>
      </c>
      <c r="J6988" s="200"/>
      <c r="K6988" s="237">
        <v>105.91</v>
      </c>
      <c r="L6988" s="237"/>
      <c r="M6988" s="288">
        <v>9.2100000000000009</v>
      </c>
      <c r="N6988" s="288"/>
      <c r="O6988" s="311">
        <v>975</v>
      </c>
      <c r="P6988" s="298"/>
      <c r="Q6988" s="299">
        <v>106.35</v>
      </c>
      <c r="R6988" s="299"/>
      <c r="S6988" s="300">
        <v>9.17</v>
      </c>
      <c r="T6988" s="301"/>
      <c r="U6988" s="246"/>
    </row>
    <row r="6989" spans="1:21" x14ac:dyDescent="0.25">
      <c r="A6989" s="294" t="s">
        <v>14438</v>
      </c>
      <c r="B6989" t="s">
        <v>575</v>
      </c>
      <c r="C6989" t="s">
        <v>576</v>
      </c>
      <c r="D6989" t="s">
        <v>577</v>
      </c>
      <c r="E6989" t="s">
        <v>9452</v>
      </c>
      <c r="F6989" t="s">
        <v>124</v>
      </c>
      <c r="G6989" t="s">
        <v>97</v>
      </c>
      <c r="H6989" t="s">
        <v>833</v>
      </c>
      <c r="I6989" s="200">
        <v>7000</v>
      </c>
      <c r="J6989" s="200"/>
      <c r="K6989" s="237">
        <v>234.75</v>
      </c>
      <c r="L6989" s="237"/>
      <c r="M6989" s="288">
        <v>29.82</v>
      </c>
      <c r="N6989" s="288"/>
      <c r="O6989" s="311">
        <v>8000</v>
      </c>
      <c r="P6989" s="298"/>
      <c r="Q6989" s="299">
        <v>236.14</v>
      </c>
      <c r="R6989" s="299"/>
      <c r="S6989" s="300">
        <v>33.880000000000003</v>
      </c>
      <c r="T6989" s="301"/>
      <c r="U6989" s="246"/>
    </row>
    <row r="6990" spans="1:21" x14ac:dyDescent="0.25">
      <c r="A6990" s="294" t="s">
        <v>14439</v>
      </c>
      <c r="B6990" t="s">
        <v>575</v>
      </c>
      <c r="C6990" t="s">
        <v>576</v>
      </c>
      <c r="D6990" t="s">
        <v>577</v>
      </c>
      <c r="E6990" t="s">
        <v>14440</v>
      </c>
      <c r="F6990" t="s">
        <v>124</v>
      </c>
      <c r="G6990" t="s">
        <v>97</v>
      </c>
      <c r="H6990" t="s">
        <v>833</v>
      </c>
      <c r="I6990" s="200">
        <v>2250</v>
      </c>
      <c r="J6990" s="200"/>
      <c r="K6990" s="237">
        <v>80.59</v>
      </c>
      <c r="L6990" s="237"/>
      <c r="M6990" s="288">
        <v>27.92</v>
      </c>
      <c r="N6990" s="288"/>
      <c r="O6990" s="311">
        <v>2250</v>
      </c>
      <c r="P6990" s="298"/>
      <c r="Q6990" s="299">
        <v>83.23</v>
      </c>
      <c r="R6990" s="299"/>
      <c r="S6990" s="300">
        <v>27.03</v>
      </c>
      <c r="T6990" s="301"/>
      <c r="U6990" s="246"/>
    </row>
    <row r="6991" spans="1:21" x14ac:dyDescent="0.25">
      <c r="A6991" s="294" t="s">
        <v>14441</v>
      </c>
      <c r="B6991" t="s">
        <v>575</v>
      </c>
      <c r="C6991" t="s">
        <v>576</v>
      </c>
      <c r="D6991" t="s">
        <v>577</v>
      </c>
      <c r="E6991" t="s">
        <v>14442</v>
      </c>
      <c r="F6991" t="s">
        <v>124</v>
      </c>
      <c r="G6991" t="s">
        <v>97</v>
      </c>
      <c r="H6991" t="s">
        <v>833</v>
      </c>
      <c r="I6991" s="200">
        <v>4500</v>
      </c>
      <c r="J6991" s="200"/>
      <c r="K6991" s="237">
        <v>157.49</v>
      </c>
      <c r="L6991" s="237"/>
      <c r="M6991" s="288">
        <v>28.57</v>
      </c>
      <c r="N6991" s="288"/>
      <c r="O6991" s="311">
        <v>4600</v>
      </c>
      <c r="P6991" s="298"/>
      <c r="Q6991" s="299">
        <v>157.63999999999999</v>
      </c>
      <c r="R6991" s="299"/>
      <c r="S6991" s="300">
        <v>29.18</v>
      </c>
      <c r="T6991" s="301"/>
      <c r="U6991" s="246"/>
    </row>
    <row r="6992" spans="1:21" x14ac:dyDescent="0.25">
      <c r="A6992" s="294" t="s">
        <v>14443</v>
      </c>
      <c r="B6992" t="s">
        <v>587</v>
      </c>
      <c r="C6992" t="s">
        <v>588</v>
      </c>
      <c r="D6992" t="s">
        <v>589</v>
      </c>
      <c r="E6992" t="s">
        <v>14444</v>
      </c>
      <c r="F6992" t="s">
        <v>124</v>
      </c>
      <c r="G6992" t="s">
        <v>97</v>
      </c>
      <c r="H6992" t="s">
        <v>1469</v>
      </c>
      <c r="I6992" s="200">
        <v>0</v>
      </c>
      <c r="J6992" s="200"/>
      <c r="K6992" s="237">
        <v>0</v>
      </c>
      <c r="L6992" s="237"/>
      <c r="M6992" s="288">
        <v>0</v>
      </c>
      <c r="N6992" s="288"/>
      <c r="O6992" s="311">
        <v>0</v>
      </c>
      <c r="P6992" s="298"/>
      <c r="Q6992" s="299">
        <v>0</v>
      </c>
      <c r="R6992" s="299"/>
      <c r="S6992" s="300">
        <v>0</v>
      </c>
      <c r="T6992" s="301"/>
      <c r="U6992" s="246"/>
    </row>
    <row r="6993" spans="1:21" x14ac:dyDescent="0.25">
      <c r="A6993" s="294" t="s">
        <v>14445</v>
      </c>
      <c r="B6993" t="s">
        <v>587</v>
      </c>
      <c r="C6993" t="s">
        <v>588</v>
      </c>
      <c r="D6993" t="s">
        <v>589</v>
      </c>
      <c r="E6993" t="s">
        <v>14446</v>
      </c>
      <c r="F6993" t="s">
        <v>124</v>
      </c>
      <c r="G6993" t="s">
        <v>97</v>
      </c>
      <c r="H6993" t="s">
        <v>1469</v>
      </c>
      <c r="I6993" s="200">
        <v>12000</v>
      </c>
      <c r="J6993" s="200"/>
      <c r="K6993" s="237">
        <v>391.57</v>
      </c>
      <c r="L6993" s="237"/>
      <c r="M6993" s="288">
        <v>30.65</v>
      </c>
      <c r="N6993" s="288"/>
      <c r="O6993" s="311">
        <v>12000</v>
      </c>
      <c r="P6993" s="298"/>
      <c r="Q6993" s="299">
        <v>397.16</v>
      </c>
      <c r="R6993" s="299"/>
      <c r="S6993" s="300">
        <v>30.21</v>
      </c>
      <c r="T6993" s="301"/>
      <c r="U6993" s="246"/>
    </row>
    <row r="6994" spans="1:21" x14ac:dyDescent="0.25">
      <c r="A6994" s="294" t="s">
        <v>14447</v>
      </c>
      <c r="B6994" t="s">
        <v>587</v>
      </c>
      <c r="C6994" t="s">
        <v>588</v>
      </c>
      <c r="D6994" t="s">
        <v>589</v>
      </c>
      <c r="E6994" t="s">
        <v>14448</v>
      </c>
      <c r="F6994" t="s">
        <v>124</v>
      </c>
      <c r="G6994" t="s">
        <v>97</v>
      </c>
      <c r="H6994" t="s">
        <v>833</v>
      </c>
      <c r="I6994" s="200">
        <v>3255</v>
      </c>
      <c r="J6994" s="200"/>
      <c r="K6994" s="237">
        <v>96.25</v>
      </c>
      <c r="L6994" s="237"/>
      <c r="M6994" s="288">
        <v>33.82</v>
      </c>
      <c r="N6994" s="288"/>
      <c r="O6994" s="311">
        <v>3250</v>
      </c>
      <c r="P6994" s="298"/>
      <c r="Q6994" s="299">
        <v>95.2</v>
      </c>
      <c r="R6994" s="299"/>
      <c r="S6994" s="300">
        <v>34.14</v>
      </c>
      <c r="T6994" s="301"/>
      <c r="U6994" s="246"/>
    </row>
    <row r="6995" spans="1:21" x14ac:dyDescent="0.25">
      <c r="A6995" s="294" t="s">
        <v>14449</v>
      </c>
      <c r="B6995" t="s">
        <v>587</v>
      </c>
      <c r="C6995" t="s">
        <v>588</v>
      </c>
      <c r="D6995" t="s">
        <v>589</v>
      </c>
      <c r="E6995" t="s">
        <v>14450</v>
      </c>
      <c r="F6995" t="s">
        <v>124</v>
      </c>
      <c r="G6995" t="s">
        <v>97</v>
      </c>
      <c r="H6995" t="s">
        <v>833</v>
      </c>
      <c r="I6995" s="200">
        <v>6000</v>
      </c>
      <c r="J6995" s="200"/>
      <c r="K6995" s="237">
        <v>173.69</v>
      </c>
      <c r="L6995" s="237"/>
      <c r="M6995" s="288">
        <v>34.54</v>
      </c>
      <c r="N6995" s="288"/>
      <c r="O6995" s="311">
        <v>6180</v>
      </c>
      <c r="P6995" s="298"/>
      <c r="Q6995" s="299">
        <v>175.03</v>
      </c>
      <c r="R6995" s="299"/>
      <c r="S6995" s="300">
        <v>35.31</v>
      </c>
      <c r="T6995" s="301"/>
      <c r="U6995" s="246"/>
    </row>
    <row r="6996" spans="1:21" x14ac:dyDescent="0.25">
      <c r="A6996" s="294" t="s">
        <v>14451</v>
      </c>
      <c r="B6996" t="s">
        <v>587</v>
      </c>
      <c r="C6996" t="s">
        <v>588</v>
      </c>
      <c r="D6996" t="s">
        <v>589</v>
      </c>
      <c r="E6996" t="s">
        <v>14452</v>
      </c>
      <c r="F6996" t="s">
        <v>124</v>
      </c>
      <c r="G6996" t="s">
        <v>97</v>
      </c>
      <c r="H6996" t="s">
        <v>833</v>
      </c>
      <c r="I6996" s="200">
        <v>161400</v>
      </c>
      <c r="J6996" s="200"/>
      <c r="K6996" s="237">
        <v>1675.43</v>
      </c>
      <c r="L6996" s="237"/>
      <c r="M6996" s="288">
        <v>96.33</v>
      </c>
      <c r="N6996" s="288"/>
      <c r="O6996" s="311">
        <v>174250</v>
      </c>
      <c r="P6996" s="298"/>
      <c r="Q6996" s="299">
        <v>1773.3</v>
      </c>
      <c r="R6996" s="299"/>
      <c r="S6996" s="300">
        <v>98.26</v>
      </c>
      <c r="T6996" s="301"/>
      <c r="U6996" s="246"/>
    </row>
    <row r="6997" spans="1:21" x14ac:dyDescent="0.25">
      <c r="A6997" s="294" t="s">
        <v>14453</v>
      </c>
      <c r="B6997" t="s">
        <v>587</v>
      </c>
      <c r="C6997" t="s">
        <v>588</v>
      </c>
      <c r="D6997" t="s">
        <v>589</v>
      </c>
      <c r="E6997" t="s">
        <v>4409</v>
      </c>
      <c r="F6997" t="s">
        <v>124</v>
      </c>
      <c r="G6997" t="s">
        <v>97</v>
      </c>
      <c r="H6997" t="s">
        <v>833</v>
      </c>
      <c r="I6997" s="200">
        <v>19108</v>
      </c>
      <c r="J6997" s="200"/>
      <c r="K6997" s="237">
        <v>282.24</v>
      </c>
      <c r="L6997" s="237"/>
      <c r="M6997" s="288">
        <v>67.7</v>
      </c>
      <c r="N6997" s="288"/>
      <c r="O6997" s="311">
        <v>19108</v>
      </c>
      <c r="P6997" s="298"/>
      <c r="Q6997" s="299">
        <v>286</v>
      </c>
      <c r="R6997" s="299"/>
      <c r="S6997" s="300">
        <v>66.81</v>
      </c>
      <c r="T6997" s="301"/>
      <c r="U6997" s="246"/>
    </row>
    <row r="6998" spans="1:21" x14ac:dyDescent="0.25">
      <c r="A6998" s="294" t="s">
        <v>14454</v>
      </c>
      <c r="B6998" t="s">
        <v>587</v>
      </c>
      <c r="C6998" t="s">
        <v>588</v>
      </c>
      <c r="D6998" t="s">
        <v>589</v>
      </c>
      <c r="E6998" t="s">
        <v>14455</v>
      </c>
      <c r="F6998" t="s">
        <v>124</v>
      </c>
      <c r="G6998" t="s">
        <v>97</v>
      </c>
      <c r="H6998" t="s">
        <v>833</v>
      </c>
      <c r="I6998" s="200">
        <v>19414</v>
      </c>
      <c r="J6998" s="200"/>
      <c r="K6998" s="237">
        <v>260.27999999999997</v>
      </c>
      <c r="L6998" s="237"/>
      <c r="M6998" s="288">
        <v>74.59</v>
      </c>
      <c r="N6998" s="288"/>
      <c r="O6998" s="311">
        <v>19414</v>
      </c>
      <c r="P6998" s="298"/>
      <c r="Q6998" s="299">
        <v>261.10000000000002</v>
      </c>
      <c r="R6998" s="299"/>
      <c r="S6998" s="300">
        <v>74.36</v>
      </c>
      <c r="T6998" s="301"/>
      <c r="U6998" s="246"/>
    </row>
    <row r="6999" spans="1:21" x14ac:dyDescent="0.25">
      <c r="A6999" s="294" t="s">
        <v>14456</v>
      </c>
      <c r="B6999" t="s">
        <v>587</v>
      </c>
      <c r="C6999" t="s">
        <v>588</v>
      </c>
      <c r="D6999" t="s">
        <v>589</v>
      </c>
      <c r="E6999" t="s">
        <v>14457</v>
      </c>
      <c r="F6999" t="s">
        <v>124</v>
      </c>
      <c r="G6999" t="s">
        <v>97</v>
      </c>
      <c r="H6999" t="s">
        <v>833</v>
      </c>
      <c r="I6999" s="200">
        <v>1396</v>
      </c>
      <c r="J6999" s="200"/>
      <c r="K6999" s="237">
        <v>70.7</v>
      </c>
      <c r="L6999" s="237"/>
      <c r="M6999" s="288">
        <v>19.75</v>
      </c>
      <c r="N6999" s="288"/>
      <c r="O6999" s="311">
        <v>1450</v>
      </c>
      <c r="P6999" s="298"/>
      <c r="Q6999" s="299">
        <v>68.209999999999994</v>
      </c>
      <c r="R6999" s="299"/>
      <c r="S6999" s="300">
        <v>21.26</v>
      </c>
      <c r="T6999" s="301"/>
      <c r="U6999" s="246"/>
    </row>
    <row r="7000" spans="1:21" x14ac:dyDescent="0.25">
      <c r="A7000" s="294" t="s">
        <v>14458</v>
      </c>
      <c r="B7000" t="s">
        <v>587</v>
      </c>
      <c r="C7000" t="s">
        <v>588</v>
      </c>
      <c r="D7000" t="s">
        <v>589</v>
      </c>
      <c r="E7000" t="s">
        <v>14459</v>
      </c>
      <c r="F7000" t="s">
        <v>124</v>
      </c>
      <c r="G7000" t="s">
        <v>97</v>
      </c>
      <c r="H7000" t="s">
        <v>833</v>
      </c>
      <c r="I7000" s="200">
        <v>5582</v>
      </c>
      <c r="J7000" s="200"/>
      <c r="K7000" s="237">
        <v>179.44</v>
      </c>
      <c r="L7000" s="237"/>
      <c r="M7000" s="288">
        <v>31.11</v>
      </c>
      <c r="N7000" s="288"/>
      <c r="O7000" s="311">
        <v>5582</v>
      </c>
      <c r="P7000" s="298"/>
      <c r="Q7000" s="299">
        <v>176.37</v>
      </c>
      <c r="R7000" s="299"/>
      <c r="S7000" s="300">
        <v>31.65</v>
      </c>
      <c r="T7000" s="301"/>
      <c r="U7000" s="246"/>
    </row>
    <row r="7001" spans="1:21" x14ac:dyDescent="0.25">
      <c r="A7001" s="294" t="s">
        <v>14460</v>
      </c>
      <c r="B7001" t="s">
        <v>587</v>
      </c>
      <c r="C7001" t="s">
        <v>588</v>
      </c>
      <c r="D7001" t="s">
        <v>589</v>
      </c>
      <c r="E7001" t="s">
        <v>14461</v>
      </c>
      <c r="F7001" t="s">
        <v>124</v>
      </c>
      <c r="G7001" t="s">
        <v>97</v>
      </c>
      <c r="H7001" t="s">
        <v>896</v>
      </c>
      <c r="I7001" s="200">
        <v>0</v>
      </c>
      <c r="J7001" s="200"/>
      <c r="K7001" s="237">
        <v>54.77</v>
      </c>
      <c r="L7001" s="237"/>
      <c r="M7001" s="288">
        <v>0</v>
      </c>
      <c r="N7001" s="288"/>
      <c r="O7001" s="311">
        <v>0</v>
      </c>
      <c r="P7001" s="298"/>
      <c r="Q7001" s="299">
        <v>57.44</v>
      </c>
      <c r="R7001" s="299"/>
      <c r="S7001" s="300">
        <v>0</v>
      </c>
      <c r="T7001" s="301"/>
      <c r="U7001" s="246"/>
    </row>
    <row r="7002" spans="1:21" x14ac:dyDescent="0.25">
      <c r="A7002" s="294" t="s">
        <v>14462</v>
      </c>
      <c r="B7002" t="s">
        <v>587</v>
      </c>
      <c r="C7002" t="s">
        <v>588</v>
      </c>
      <c r="D7002" t="s">
        <v>589</v>
      </c>
      <c r="E7002" t="s">
        <v>14463</v>
      </c>
      <c r="F7002" t="s">
        <v>124</v>
      </c>
      <c r="G7002" t="s">
        <v>97</v>
      </c>
      <c r="H7002" t="s">
        <v>1469</v>
      </c>
      <c r="I7002" s="200">
        <v>5250</v>
      </c>
      <c r="J7002" s="200"/>
      <c r="K7002" s="237">
        <v>243.89</v>
      </c>
      <c r="L7002" s="237"/>
      <c r="M7002" s="288">
        <v>21.53</v>
      </c>
      <c r="N7002" s="288"/>
      <c r="O7002" s="311">
        <v>5510</v>
      </c>
      <c r="P7002" s="298"/>
      <c r="Q7002" s="299">
        <v>248.24</v>
      </c>
      <c r="R7002" s="299"/>
      <c r="S7002" s="300">
        <v>22.2</v>
      </c>
      <c r="T7002" s="301"/>
      <c r="U7002" s="246"/>
    </row>
    <row r="7003" spans="1:21" x14ac:dyDescent="0.25">
      <c r="A7003" s="294" t="s">
        <v>14464</v>
      </c>
      <c r="B7003" t="s">
        <v>587</v>
      </c>
      <c r="C7003" t="s">
        <v>588</v>
      </c>
      <c r="D7003" t="s">
        <v>589</v>
      </c>
      <c r="E7003" t="s">
        <v>14465</v>
      </c>
      <c r="F7003" t="s">
        <v>124</v>
      </c>
      <c r="G7003" t="s">
        <v>97</v>
      </c>
      <c r="H7003" t="s">
        <v>833</v>
      </c>
      <c r="I7003" s="200">
        <v>73994</v>
      </c>
      <c r="J7003" s="200"/>
      <c r="K7003" s="237">
        <v>1987.15</v>
      </c>
      <c r="L7003" s="237"/>
      <c r="M7003" s="288">
        <v>37.24</v>
      </c>
      <c r="N7003" s="288"/>
      <c r="O7003" s="311">
        <v>75612</v>
      </c>
      <c r="P7003" s="298"/>
      <c r="Q7003" s="299">
        <v>2030.59</v>
      </c>
      <c r="R7003" s="299"/>
      <c r="S7003" s="300">
        <v>37.24</v>
      </c>
      <c r="T7003" s="301"/>
      <c r="U7003" s="246"/>
    </row>
    <row r="7004" spans="1:21" x14ac:dyDescent="0.25">
      <c r="A7004" s="294" t="s">
        <v>14466</v>
      </c>
      <c r="B7004" t="s">
        <v>587</v>
      </c>
      <c r="C7004" t="s">
        <v>588</v>
      </c>
      <c r="D7004" t="s">
        <v>589</v>
      </c>
      <c r="E7004" t="s">
        <v>14467</v>
      </c>
      <c r="F7004" t="s">
        <v>124</v>
      </c>
      <c r="G7004" t="s">
        <v>97</v>
      </c>
      <c r="H7004" t="s">
        <v>833</v>
      </c>
      <c r="I7004" s="200">
        <v>13838</v>
      </c>
      <c r="J7004" s="200"/>
      <c r="K7004" s="237">
        <v>224.38</v>
      </c>
      <c r="L7004" s="237"/>
      <c r="M7004" s="288">
        <v>61.67</v>
      </c>
      <c r="N7004" s="288"/>
      <c r="O7004" s="311">
        <v>14361</v>
      </c>
      <c r="P7004" s="298"/>
      <c r="Q7004" s="299">
        <v>228.31</v>
      </c>
      <c r="R7004" s="299"/>
      <c r="S7004" s="300">
        <v>62.9</v>
      </c>
      <c r="T7004" s="301"/>
      <c r="U7004" s="246"/>
    </row>
    <row r="7005" spans="1:21" x14ac:dyDescent="0.25">
      <c r="A7005" s="294" t="s">
        <v>14468</v>
      </c>
      <c r="B7005" t="s">
        <v>587</v>
      </c>
      <c r="C7005" t="s">
        <v>588</v>
      </c>
      <c r="D7005" t="s">
        <v>589</v>
      </c>
      <c r="E7005" t="s">
        <v>14469</v>
      </c>
      <c r="F7005" t="s">
        <v>124</v>
      </c>
      <c r="G7005" t="s">
        <v>97</v>
      </c>
      <c r="H7005" t="s">
        <v>833</v>
      </c>
      <c r="I7005" s="200">
        <v>13105</v>
      </c>
      <c r="J7005" s="200"/>
      <c r="K7005" s="237">
        <v>179.17</v>
      </c>
      <c r="L7005" s="237"/>
      <c r="M7005" s="288">
        <v>73.14</v>
      </c>
      <c r="N7005" s="288"/>
      <c r="O7005" s="311">
        <v>13614</v>
      </c>
      <c r="P7005" s="298"/>
      <c r="Q7005" s="299">
        <v>182.48</v>
      </c>
      <c r="R7005" s="299"/>
      <c r="S7005" s="300">
        <v>74.599999999999994</v>
      </c>
      <c r="T7005" s="301"/>
      <c r="U7005" s="246"/>
    </row>
    <row r="7006" spans="1:21" x14ac:dyDescent="0.25">
      <c r="A7006" s="294" t="s">
        <v>14470</v>
      </c>
      <c r="B7006" t="s">
        <v>587</v>
      </c>
      <c r="C7006" t="s">
        <v>588</v>
      </c>
      <c r="D7006" t="s">
        <v>589</v>
      </c>
      <c r="E7006" t="s">
        <v>14471</v>
      </c>
      <c r="F7006" t="s">
        <v>124</v>
      </c>
      <c r="G7006" t="s">
        <v>97</v>
      </c>
      <c r="H7006" t="s">
        <v>833</v>
      </c>
      <c r="I7006" s="200">
        <v>8957</v>
      </c>
      <c r="J7006" s="200"/>
      <c r="K7006" s="237">
        <v>186.62</v>
      </c>
      <c r="L7006" s="237"/>
      <c r="M7006" s="288">
        <v>48</v>
      </c>
      <c r="N7006" s="288"/>
      <c r="O7006" s="311">
        <v>8992</v>
      </c>
      <c r="P7006" s="298"/>
      <c r="Q7006" s="299">
        <v>187.33</v>
      </c>
      <c r="R7006" s="299"/>
      <c r="S7006" s="300">
        <v>48</v>
      </c>
      <c r="T7006" s="301"/>
      <c r="U7006" s="246"/>
    </row>
    <row r="7007" spans="1:21" x14ac:dyDescent="0.25">
      <c r="A7007" s="294" t="s">
        <v>14472</v>
      </c>
      <c r="B7007" t="s">
        <v>587</v>
      </c>
      <c r="C7007" t="s">
        <v>588</v>
      </c>
      <c r="D7007" t="s">
        <v>589</v>
      </c>
      <c r="E7007" t="s">
        <v>14473</v>
      </c>
      <c r="F7007" t="s">
        <v>124</v>
      </c>
      <c r="G7007" t="s">
        <v>97</v>
      </c>
      <c r="H7007" t="s">
        <v>833</v>
      </c>
      <c r="I7007" s="200">
        <v>20918</v>
      </c>
      <c r="J7007" s="200"/>
      <c r="K7007" s="237">
        <v>439.35</v>
      </c>
      <c r="L7007" s="237"/>
      <c r="M7007" s="288">
        <v>47.61</v>
      </c>
      <c r="N7007" s="288"/>
      <c r="O7007" s="311">
        <v>20918</v>
      </c>
      <c r="P7007" s="298"/>
      <c r="Q7007" s="299">
        <v>446.21</v>
      </c>
      <c r="R7007" s="299"/>
      <c r="S7007" s="300">
        <v>46.88</v>
      </c>
      <c r="T7007" s="301"/>
      <c r="U7007" s="246"/>
    </row>
    <row r="7008" spans="1:21" x14ac:dyDescent="0.25">
      <c r="A7008" s="294" t="s">
        <v>14474</v>
      </c>
      <c r="B7008" t="s">
        <v>587</v>
      </c>
      <c r="C7008" t="s">
        <v>588</v>
      </c>
      <c r="D7008" t="s">
        <v>589</v>
      </c>
      <c r="E7008" t="s">
        <v>14475</v>
      </c>
      <c r="F7008" t="s">
        <v>124</v>
      </c>
      <c r="G7008" t="s">
        <v>97</v>
      </c>
      <c r="H7008" t="s">
        <v>833</v>
      </c>
      <c r="I7008" s="200">
        <v>22239</v>
      </c>
      <c r="J7008" s="200"/>
      <c r="K7008" s="237">
        <v>508.91</v>
      </c>
      <c r="L7008" s="237"/>
      <c r="M7008" s="288">
        <v>43.7</v>
      </c>
      <c r="N7008" s="288"/>
      <c r="O7008" s="311">
        <v>22906</v>
      </c>
      <c r="P7008" s="298"/>
      <c r="Q7008" s="299">
        <v>512.88</v>
      </c>
      <c r="R7008" s="299"/>
      <c r="S7008" s="300">
        <v>44.66</v>
      </c>
      <c r="T7008" s="301"/>
      <c r="U7008" s="246"/>
    </row>
    <row r="7009" spans="1:21" x14ac:dyDescent="0.25">
      <c r="A7009" s="294" t="s">
        <v>14476</v>
      </c>
      <c r="B7009" t="s">
        <v>587</v>
      </c>
      <c r="C7009" t="s">
        <v>588</v>
      </c>
      <c r="D7009" t="s">
        <v>589</v>
      </c>
      <c r="E7009" t="s">
        <v>2181</v>
      </c>
      <c r="F7009" t="s">
        <v>124</v>
      </c>
      <c r="G7009" t="s">
        <v>97</v>
      </c>
      <c r="H7009" t="s">
        <v>833</v>
      </c>
      <c r="I7009" s="200">
        <v>24341</v>
      </c>
      <c r="J7009" s="200"/>
      <c r="K7009" s="237">
        <v>650.87</v>
      </c>
      <c r="L7009" s="237"/>
      <c r="M7009" s="288">
        <v>37.4</v>
      </c>
      <c r="N7009" s="288"/>
      <c r="O7009" s="311">
        <v>25209</v>
      </c>
      <c r="P7009" s="298"/>
      <c r="Q7009" s="299">
        <v>674.06</v>
      </c>
      <c r="R7009" s="299"/>
      <c r="S7009" s="300">
        <v>37.4</v>
      </c>
      <c r="T7009" s="301"/>
      <c r="U7009" s="246"/>
    </row>
    <row r="7010" spans="1:21" x14ac:dyDescent="0.25">
      <c r="A7010" s="294" t="s">
        <v>14477</v>
      </c>
      <c r="B7010" t="s">
        <v>587</v>
      </c>
      <c r="C7010" t="s">
        <v>588</v>
      </c>
      <c r="D7010" t="s">
        <v>589</v>
      </c>
      <c r="E7010" t="s">
        <v>14478</v>
      </c>
      <c r="F7010" t="s">
        <v>124</v>
      </c>
      <c r="G7010" t="s">
        <v>97</v>
      </c>
      <c r="H7010" t="s">
        <v>1469</v>
      </c>
      <c r="I7010" s="200">
        <v>0</v>
      </c>
      <c r="J7010" s="200"/>
      <c r="K7010" s="237">
        <v>0</v>
      </c>
      <c r="L7010" s="237"/>
      <c r="M7010" s="288">
        <v>0</v>
      </c>
      <c r="N7010" s="288"/>
      <c r="O7010" s="311">
        <v>0</v>
      </c>
      <c r="P7010" s="298"/>
      <c r="Q7010" s="299">
        <v>0</v>
      </c>
      <c r="R7010" s="299"/>
      <c r="S7010" s="300">
        <v>0</v>
      </c>
      <c r="T7010" s="301"/>
      <c r="U7010" s="246"/>
    </row>
    <row r="7011" spans="1:21" x14ac:dyDescent="0.25">
      <c r="A7011" s="294" t="s">
        <v>14479</v>
      </c>
      <c r="B7011" t="s">
        <v>587</v>
      </c>
      <c r="C7011" t="s">
        <v>588</v>
      </c>
      <c r="D7011" t="s">
        <v>589</v>
      </c>
      <c r="E7011" t="s">
        <v>14480</v>
      </c>
      <c r="F7011" t="s">
        <v>124</v>
      </c>
      <c r="G7011" t="s">
        <v>97</v>
      </c>
      <c r="H7011" t="s">
        <v>833</v>
      </c>
      <c r="I7011" s="200">
        <v>32000</v>
      </c>
      <c r="J7011" s="200"/>
      <c r="K7011" s="237">
        <v>627.45000000000005</v>
      </c>
      <c r="L7011" s="237"/>
      <c r="M7011" s="288">
        <v>51</v>
      </c>
      <c r="N7011" s="288"/>
      <c r="O7011" s="311">
        <v>32460</v>
      </c>
      <c r="P7011" s="298"/>
      <c r="Q7011" s="299">
        <v>623.99</v>
      </c>
      <c r="R7011" s="299"/>
      <c r="S7011" s="300">
        <v>52.02</v>
      </c>
      <c r="T7011" s="301"/>
      <c r="U7011" s="246"/>
    </row>
    <row r="7012" spans="1:21" x14ac:dyDescent="0.25">
      <c r="A7012" s="294" t="s">
        <v>14481</v>
      </c>
      <c r="B7012" t="s">
        <v>587</v>
      </c>
      <c r="C7012" t="s">
        <v>588</v>
      </c>
      <c r="D7012" t="s">
        <v>589</v>
      </c>
      <c r="E7012" t="s">
        <v>14482</v>
      </c>
      <c r="F7012" t="s">
        <v>124</v>
      </c>
      <c r="G7012" t="s">
        <v>97</v>
      </c>
      <c r="H7012" t="s">
        <v>833</v>
      </c>
      <c r="I7012" s="200">
        <v>4874</v>
      </c>
      <c r="J7012" s="200"/>
      <c r="K7012" s="237">
        <v>84.5</v>
      </c>
      <c r="L7012" s="237"/>
      <c r="M7012" s="288">
        <v>57.68</v>
      </c>
      <c r="N7012" s="288"/>
      <c r="O7012" s="311">
        <v>4937</v>
      </c>
      <c r="P7012" s="298"/>
      <c r="Q7012" s="299">
        <v>85.6</v>
      </c>
      <c r="R7012" s="299"/>
      <c r="S7012" s="300">
        <v>57.68</v>
      </c>
      <c r="T7012" s="301"/>
      <c r="U7012" s="246"/>
    </row>
    <row r="7013" spans="1:21" x14ac:dyDescent="0.25">
      <c r="A7013" s="294" t="s">
        <v>14483</v>
      </c>
      <c r="B7013" t="s">
        <v>587</v>
      </c>
      <c r="C7013" t="s">
        <v>588</v>
      </c>
      <c r="D7013" t="s">
        <v>589</v>
      </c>
      <c r="E7013" t="s">
        <v>14484</v>
      </c>
      <c r="F7013" t="s">
        <v>124</v>
      </c>
      <c r="G7013" t="s">
        <v>97</v>
      </c>
      <c r="H7013" t="s">
        <v>833</v>
      </c>
      <c r="I7013" s="200">
        <v>21000</v>
      </c>
      <c r="J7013" s="200"/>
      <c r="K7013" s="237">
        <v>517.84</v>
      </c>
      <c r="L7013" s="237"/>
      <c r="M7013" s="288">
        <v>40.549999999999997</v>
      </c>
      <c r="N7013" s="288"/>
      <c r="O7013" s="311">
        <v>24500</v>
      </c>
      <c r="P7013" s="298"/>
      <c r="Q7013" s="299">
        <v>534.72</v>
      </c>
      <c r="R7013" s="299"/>
      <c r="S7013" s="300">
        <v>45.82</v>
      </c>
      <c r="T7013" s="301"/>
      <c r="U7013" s="246"/>
    </row>
    <row r="7014" spans="1:21" x14ac:dyDescent="0.25">
      <c r="A7014" s="294" t="s">
        <v>14485</v>
      </c>
      <c r="B7014" t="s">
        <v>587</v>
      </c>
      <c r="C7014" t="s">
        <v>588</v>
      </c>
      <c r="D7014" t="s">
        <v>589</v>
      </c>
      <c r="E7014" t="s">
        <v>13837</v>
      </c>
      <c r="F7014" t="s">
        <v>124</v>
      </c>
      <c r="G7014" t="s">
        <v>97</v>
      </c>
      <c r="H7014" t="s">
        <v>833</v>
      </c>
      <c r="I7014" s="200">
        <v>22818</v>
      </c>
      <c r="J7014" s="200"/>
      <c r="K7014" s="237">
        <v>507.44</v>
      </c>
      <c r="L7014" s="237"/>
      <c r="M7014" s="288">
        <v>44.97</v>
      </c>
      <c r="N7014" s="288"/>
      <c r="O7014" s="311">
        <v>23000</v>
      </c>
      <c r="P7014" s="298"/>
      <c r="Q7014" s="299">
        <v>509.19</v>
      </c>
      <c r="R7014" s="299"/>
      <c r="S7014" s="300">
        <v>45.17</v>
      </c>
      <c r="T7014" s="301"/>
      <c r="U7014" s="246"/>
    </row>
    <row r="7015" spans="1:21" x14ac:dyDescent="0.25">
      <c r="A7015" s="294" t="s">
        <v>14486</v>
      </c>
      <c r="B7015" t="s">
        <v>587</v>
      </c>
      <c r="C7015" t="s">
        <v>588</v>
      </c>
      <c r="D7015" t="s">
        <v>589</v>
      </c>
      <c r="E7015" t="s">
        <v>14487</v>
      </c>
      <c r="F7015" t="s">
        <v>124</v>
      </c>
      <c r="G7015" t="s">
        <v>97</v>
      </c>
      <c r="H7015" t="s">
        <v>1469</v>
      </c>
      <c r="I7015" s="200">
        <v>0</v>
      </c>
      <c r="J7015" s="200"/>
      <c r="K7015" s="237">
        <v>0</v>
      </c>
      <c r="L7015" s="237"/>
      <c r="M7015" s="288">
        <v>0</v>
      </c>
      <c r="N7015" s="288"/>
      <c r="O7015" s="311">
        <v>0</v>
      </c>
      <c r="P7015" s="298"/>
      <c r="Q7015" s="299">
        <v>0</v>
      </c>
      <c r="R7015" s="299"/>
      <c r="S7015" s="300">
        <v>0</v>
      </c>
      <c r="T7015" s="301"/>
      <c r="U7015" s="246"/>
    </row>
    <row r="7016" spans="1:21" x14ac:dyDescent="0.25">
      <c r="A7016" s="294" t="s">
        <v>14488</v>
      </c>
      <c r="B7016" t="s">
        <v>587</v>
      </c>
      <c r="C7016" t="s">
        <v>588</v>
      </c>
      <c r="D7016" t="s">
        <v>589</v>
      </c>
      <c r="E7016" t="s">
        <v>14489</v>
      </c>
      <c r="F7016" t="s">
        <v>124</v>
      </c>
      <c r="G7016" t="s">
        <v>97</v>
      </c>
      <c r="H7016" t="s">
        <v>833</v>
      </c>
      <c r="I7016" s="200">
        <v>4997</v>
      </c>
      <c r="J7016" s="200"/>
      <c r="K7016" s="237">
        <v>73.13</v>
      </c>
      <c r="L7016" s="237"/>
      <c r="M7016" s="288">
        <v>68.34</v>
      </c>
      <c r="N7016" s="288"/>
      <c r="O7016" s="311">
        <v>4997</v>
      </c>
      <c r="P7016" s="298"/>
      <c r="Q7016" s="299">
        <v>71.760000000000005</v>
      </c>
      <c r="R7016" s="299"/>
      <c r="S7016" s="300">
        <v>69.64</v>
      </c>
      <c r="T7016" s="301"/>
      <c r="U7016" s="246"/>
    </row>
    <row r="7017" spans="1:21" x14ac:dyDescent="0.25">
      <c r="A7017" s="294" t="s">
        <v>14490</v>
      </c>
      <c r="B7017" t="s">
        <v>587</v>
      </c>
      <c r="C7017" t="s">
        <v>588</v>
      </c>
      <c r="D7017" t="s">
        <v>589</v>
      </c>
      <c r="E7017" t="s">
        <v>14491</v>
      </c>
      <c r="F7017" t="s">
        <v>124</v>
      </c>
      <c r="G7017" t="s">
        <v>97</v>
      </c>
      <c r="H7017" t="s">
        <v>833</v>
      </c>
      <c r="I7017" s="200">
        <v>7541</v>
      </c>
      <c r="J7017" s="200"/>
      <c r="K7017" s="237">
        <v>158.6</v>
      </c>
      <c r="L7017" s="237"/>
      <c r="M7017" s="288">
        <v>47.55</v>
      </c>
      <c r="N7017" s="288"/>
      <c r="O7017" s="311">
        <v>8000</v>
      </c>
      <c r="P7017" s="298"/>
      <c r="Q7017" s="299">
        <v>160.09</v>
      </c>
      <c r="R7017" s="299"/>
      <c r="S7017" s="300">
        <v>49.97</v>
      </c>
      <c r="T7017" s="301"/>
      <c r="U7017" s="246"/>
    </row>
    <row r="7018" spans="1:21" x14ac:dyDescent="0.25">
      <c r="A7018" s="294" t="s">
        <v>14492</v>
      </c>
      <c r="B7018" t="s">
        <v>587</v>
      </c>
      <c r="C7018" t="s">
        <v>588</v>
      </c>
      <c r="D7018" t="s">
        <v>589</v>
      </c>
      <c r="E7018" t="s">
        <v>14493</v>
      </c>
      <c r="F7018" t="s">
        <v>124</v>
      </c>
      <c r="G7018" t="s">
        <v>97</v>
      </c>
      <c r="H7018" t="s">
        <v>833</v>
      </c>
      <c r="I7018" s="200">
        <v>23375</v>
      </c>
      <c r="J7018" s="200"/>
      <c r="K7018" s="237">
        <v>703.59</v>
      </c>
      <c r="L7018" s="237"/>
      <c r="M7018" s="288">
        <v>33.22</v>
      </c>
      <c r="N7018" s="288"/>
      <c r="O7018" s="311">
        <v>27162</v>
      </c>
      <c r="P7018" s="298"/>
      <c r="Q7018" s="299">
        <v>817.57</v>
      </c>
      <c r="R7018" s="299"/>
      <c r="S7018" s="300">
        <v>33.22</v>
      </c>
      <c r="T7018" s="301"/>
      <c r="U7018" s="246"/>
    </row>
    <row r="7019" spans="1:21" x14ac:dyDescent="0.25">
      <c r="A7019" s="294" t="s">
        <v>14494</v>
      </c>
      <c r="B7019" t="s">
        <v>587</v>
      </c>
      <c r="C7019" t="s">
        <v>588</v>
      </c>
      <c r="D7019" t="s">
        <v>589</v>
      </c>
      <c r="E7019" t="s">
        <v>14495</v>
      </c>
      <c r="F7019" t="s">
        <v>124</v>
      </c>
      <c r="G7019" t="s">
        <v>97</v>
      </c>
      <c r="H7019" t="s">
        <v>833</v>
      </c>
      <c r="I7019" s="200">
        <v>19000</v>
      </c>
      <c r="J7019" s="200"/>
      <c r="K7019" s="237">
        <v>461.36</v>
      </c>
      <c r="L7019" s="237"/>
      <c r="M7019" s="288">
        <v>41.18</v>
      </c>
      <c r="N7019" s="288"/>
      <c r="O7019" s="311">
        <v>19000</v>
      </c>
      <c r="P7019" s="298"/>
      <c r="Q7019" s="299">
        <v>462.75</v>
      </c>
      <c r="R7019" s="299"/>
      <c r="S7019" s="300">
        <v>41.06</v>
      </c>
      <c r="T7019" s="301"/>
      <c r="U7019" s="246"/>
    </row>
    <row r="7020" spans="1:21" x14ac:dyDescent="0.25">
      <c r="A7020" s="294" t="s">
        <v>14496</v>
      </c>
      <c r="B7020" t="s">
        <v>587</v>
      </c>
      <c r="C7020" t="s">
        <v>588</v>
      </c>
      <c r="D7020" t="s">
        <v>589</v>
      </c>
      <c r="E7020" t="s">
        <v>14497</v>
      </c>
      <c r="F7020" t="s">
        <v>124</v>
      </c>
      <c r="G7020" t="s">
        <v>97</v>
      </c>
      <c r="H7020" t="s">
        <v>833</v>
      </c>
      <c r="I7020" s="200">
        <v>13146</v>
      </c>
      <c r="J7020" s="200"/>
      <c r="K7020" s="237">
        <v>331.22</v>
      </c>
      <c r="L7020" s="237"/>
      <c r="M7020" s="288">
        <v>39.69</v>
      </c>
      <c r="N7020" s="288"/>
      <c r="O7020" s="311">
        <v>13800</v>
      </c>
      <c r="P7020" s="298"/>
      <c r="Q7020" s="299">
        <v>334.33</v>
      </c>
      <c r="R7020" s="299"/>
      <c r="S7020" s="300">
        <v>41.28</v>
      </c>
      <c r="T7020" s="301"/>
      <c r="U7020" s="246"/>
    </row>
    <row r="7021" spans="1:21" x14ac:dyDescent="0.25">
      <c r="A7021" s="294" t="s">
        <v>14498</v>
      </c>
      <c r="B7021" t="s">
        <v>587</v>
      </c>
      <c r="C7021" t="s">
        <v>588</v>
      </c>
      <c r="D7021" t="s">
        <v>589</v>
      </c>
      <c r="E7021" t="s">
        <v>14499</v>
      </c>
      <c r="F7021" t="s">
        <v>124</v>
      </c>
      <c r="G7021" t="s">
        <v>97</v>
      </c>
      <c r="H7021" t="s">
        <v>833</v>
      </c>
      <c r="I7021" s="200">
        <v>5500</v>
      </c>
      <c r="J7021" s="200"/>
      <c r="K7021" s="237">
        <v>113.41</v>
      </c>
      <c r="L7021" s="237"/>
      <c r="M7021" s="288">
        <v>48.5</v>
      </c>
      <c r="N7021" s="288"/>
      <c r="O7021" s="311">
        <v>5800</v>
      </c>
      <c r="P7021" s="298"/>
      <c r="Q7021" s="299">
        <v>115.56</v>
      </c>
      <c r="R7021" s="299"/>
      <c r="S7021" s="300">
        <v>50.19</v>
      </c>
      <c r="T7021" s="301"/>
      <c r="U7021" s="246"/>
    </row>
    <row r="7022" spans="1:21" x14ac:dyDescent="0.25">
      <c r="A7022" s="294" t="s">
        <v>14500</v>
      </c>
      <c r="B7022" t="s">
        <v>587</v>
      </c>
      <c r="C7022" t="s">
        <v>588</v>
      </c>
      <c r="D7022" t="s">
        <v>589</v>
      </c>
      <c r="E7022" t="s">
        <v>14501</v>
      </c>
      <c r="F7022" t="s">
        <v>124</v>
      </c>
      <c r="G7022" t="s">
        <v>97</v>
      </c>
      <c r="H7022" t="s">
        <v>1469</v>
      </c>
      <c r="I7022" s="200">
        <v>0</v>
      </c>
      <c r="J7022" s="200"/>
      <c r="K7022" s="237">
        <v>0</v>
      </c>
      <c r="L7022" s="237"/>
      <c r="M7022" s="288">
        <v>0</v>
      </c>
      <c r="N7022" s="288"/>
      <c r="O7022" s="311">
        <v>0</v>
      </c>
      <c r="P7022" s="298"/>
      <c r="Q7022" s="299">
        <v>0</v>
      </c>
      <c r="R7022" s="299"/>
      <c r="S7022" s="300">
        <v>0</v>
      </c>
      <c r="T7022" s="301"/>
      <c r="U7022" s="246"/>
    </row>
    <row r="7023" spans="1:21" x14ac:dyDescent="0.25">
      <c r="A7023" s="294" t="s">
        <v>14502</v>
      </c>
      <c r="B7023" t="s">
        <v>587</v>
      </c>
      <c r="C7023" t="s">
        <v>588</v>
      </c>
      <c r="D7023" t="s">
        <v>589</v>
      </c>
      <c r="E7023" t="s">
        <v>376</v>
      </c>
      <c r="F7023" t="s">
        <v>124</v>
      </c>
      <c r="G7023" t="s">
        <v>97</v>
      </c>
      <c r="H7023" t="s">
        <v>833</v>
      </c>
      <c r="I7023" s="200">
        <v>32470</v>
      </c>
      <c r="J7023" s="200"/>
      <c r="K7023" s="237">
        <v>767.13</v>
      </c>
      <c r="L7023" s="237"/>
      <c r="M7023" s="288">
        <v>42.33</v>
      </c>
      <c r="N7023" s="288"/>
      <c r="O7023" s="311">
        <v>33146</v>
      </c>
      <c r="P7023" s="298"/>
      <c r="Q7023" s="299">
        <v>783.09</v>
      </c>
      <c r="R7023" s="299"/>
      <c r="S7023" s="300">
        <v>42.33</v>
      </c>
      <c r="T7023" s="301"/>
      <c r="U7023" s="246"/>
    </row>
    <row r="7024" spans="1:21" x14ac:dyDescent="0.25">
      <c r="A7024" s="294" t="s">
        <v>14503</v>
      </c>
      <c r="B7024" t="s">
        <v>587</v>
      </c>
      <c r="C7024" t="s">
        <v>588</v>
      </c>
      <c r="D7024" t="s">
        <v>589</v>
      </c>
      <c r="E7024" t="s">
        <v>14504</v>
      </c>
      <c r="F7024" t="s">
        <v>124</v>
      </c>
      <c r="G7024" t="s">
        <v>97</v>
      </c>
      <c r="H7024" t="s">
        <v>1469</v>
      </c>
      <c r="I7024" s="200">
        <v>508</v>
      </c>
      <c r="J7024" s="200"/>
      <c r="K7024" s="237">
        <v>103.23</v>
      </c>
      <c r="L7024" s="237"/>
      <c r="M7024" s="288">
        <v>4.92</v>
      </c>
      <c r="N7024" s="288"/>
      <c r="O7024" s="311">
        <v>508</v>
      </c>
      <c r="P7024" s="298"/>
      <c r="Q7024" s="299">
        <v>106.64</v>
      </c>
      <c r="R7024" s="299"/>
      <c r="S7024" s="300">
        <v>4.76</v>
      </c>
      <c r="T7024" s="301"/>
      <c r="U7024" s="246"/>
    </row>
    <row r="7025" spans="1:21" x14ac:dyDescent="0.25">
      <c r="A7025" s="294" t="s">
        <v>14505</v>
      </c>
      <c r="B7025" t="s">
        <v>587</v>
      </c>
      <c r="C7025" t="s">
        <v>588</v>
      </c>
      <c r="D7025" t="s">
        <v>589</v>
      </c>
      <c r="E7025" t="s">
        <v>14506</v>
      </c>
      <c r="F7025" t="s">
        <v>124</v>
      </c>
      <c r="G7025" t="s">
        <v>97</v>
      </c>
      <c r="H7025" t="s">
        <v>833</v>
      </c>
      <c r="I7025" s="200">
        <v>4407</v>
      </c>
      <c r="J7025" s="200"/>
      <c r="K7025" s="237">
        <v>89.06</v>
      </c>
      <c r="L7025" s="237"/>
      <c r="M7025" s="288">
        <v>49.48</v>
      </c>
      <c r="N7025" s="288"/>
      <c r="O7025" s="311">
        <v>5000</v>
      </c>
      <c r="P7025" s="298"/>
      <c r="Q7025" s="299">
        <v>94.41</v>
      </c>
      <c r="R7025" s="299"/>
      <c r="S7025" s="300">
        <v>52.96</v>
      </c>
      <c r="T7025" s="301"/>
      <c r="U7025" s="246"/>
    </row>
    <row r="7026" spans="1:21" x14ac:dyDescent="0.25">
      <c r="A7026" s="294" t="s">
        <v>14507</v>
      </c>
      <c r="B7026" t="s">
        <v>587</v>
      </c>
      <c r="C7026" t="s">
        <v>588</v>
      </c>
      <c r="D7026" t="s">
        <v>589</v>
      </c>
      <c r="E7026" t="s">
        <v>14508</v>
      </c>
      <c r="F7026" t="s">
        <v>124</v>
      </c>
      <c r="G7026" t="s">
        <v>97</v>
      </c>
      <c r="H7026" t="s">
        <v>833</v>
      </c>
      <c r="I7026" s="200">
        <v>22277</v>
      </c>
      <c r="J7026" s="200"/>
      <c r="K7026" s="237">
        <v>703.91</v>
      </c>
      <c r="L7026" s="237"/>
      <c r="M7026" s="288">
        <v>31.65</v>
      </c>
      <c r="N7026" s="288"/>
      <c r="O7026" s="311">
        <v>22293</v>
      </c>
      <c r="P7026" s="298"/>
      <c r="Q7026" s="299">
        <v>704.42</v>
      </c>
      <c r="R7026" s="299"/>
      <c r="S7026" s="300">
        <v>31.65</v>
      </c>
      <c r="T7026" s="301"/>
      <c r="U7026" s="246"/>
    </row>
    <row r="7027" spans="1:21" x14ac:dyDescent="0.25">
      <c r="A7027" s="294" t="s">
        <v>14509</v>
      </c>
      <c r="B7027" t="s">
        <v>587</v>
      </c>
      <c r="C7027" t="s">
        <v>588</v>
      </c>
      <c r="D7027" t="s">
        <v>589</v>
      </c>
      <c r="E7027" t="s">
        <v>14510</v>
      </c>
      <c r="F7027" t="s">
        <v>124</v>
      </c>
      <c r="G7027" t="s">
        <v>97</v>
      </c>
      <c r="H7027" t="s">
        <v>833</v>
      </c>
      <c r="I7027" s="200">
        <v>14925</v>
      </c>
      <c r="J7027" s="200"/>
      <c r="K7027" s="237">
        <v>307.95</v>
      </c>
      <c r="L7027" s="237"/>
      <c r="M7027" s="288">
        <v>48.47</v>
      </c>
      <c r="N7027" s="288"/>
      <c r="O7027" s="311">
        <v>15250</v>
      </c>
      <c r="P7027" s="298"/>
      <c r="Q7027" s="299">
        <v>308.47000000000003</v>
      </c>
      <c r="R7027" s="299"/>
      <c r="S7027" s="300">
        <v>49.44</v>
      </c>
      <c r="T7027" s="301"/>
      <c r="U7027" s="246"/>
    </row>
    <row r="7028" spans="1:21" x14ac:dyDescent="0.25">
      <c r="A7028" s="294" t="s">
        <v>14511</v>
      </c>
      <c r="B7028" t="s">
        <v>587</v>
      </c>
      <c r="C7028" t="s">
        <v>588</v>
      </c>
      <c r="D7028" t="s">
        <v>589</v>
      </c>
      <c r="E7028" t="s">
        <v>14512</v>
      </c>
      <c r="F7028" t="s">
        <v>124</v>
      </c>
      <c r="G7028" t="s">
        <v>97</v>
      </c>
      <c r="H7028" t="s">
        <v>833</v>
      </c>
      <c r="I7028" s="200">
        <v>14694</v>
      </c>
      <c r="J7028" s="200"/>
      <c r="K7028" s="237">
        <v>337.07</v>
      </c>
      <c r="L7028" s="237"/>
      <c r="M7028" s="288">
        <v>43.59</v>
      </c>
      <c r="N7028" s="288"/>
      <c r="O7028" s="311">
        <v>15072</v>
      </c>
      <c r="P7028" s="298"/>
      <c r="Q7028" s="299">
        <v>338.98</v>
      </c>
      <c r="R7028" s="299"/>
      <c r="S7028" s="300">
        <v>44.46</v>
      </c>
      <c r="T7028" s="301"/>
      <c r="U7028" s="246"/>
    </row>
    <row r="7029" spans="1:21" x14ac:dyDescent="0.25">
      <c r="A7029" s="294" t="s">
        <v>14513</v>
      </c>
      <c r="B7029" t="s">
        <v>587</v>
      </c>
      <c r="C7029" t="s">
        <v>588</v>
      </c>
      <c r="D7029" t="s">
        <v>589</v>
      </c>
      <c r="E7029" t="s">
        <v>14514</v>
      </c>
      <c r="F7029" t="s">
        <v>124</v>
      </c>
      <c r="G7029" t="s">
        <v>97</v>
      </c>
      <c r="H7029" t="s">
        <v>833</v>
      </c>
      <c r="I7029" s="200">
        <v>9443</v>
      </c>
      <c r="J7029" s="200"/>
      <c r="K7029" s="237">
        <v>113.37</v>
      </c>
      <c r="L7029" s="237"/>
      <c r="M7029" s="288">
        <v>83.3</v>
      </c>
      <c r="N7029" s="288"/>
      <c r="O7029" s="311">
        <v>9452</v>
      </c>
      <c r="P7029" s="298"/>
      <c r="Q7029" s="299">
        <v>113.48</v>
      </c>
      <c r="R7029" s="299"/>
      <c r="S7029" s="300">
        <v>83.3</v>
      </c>
      <c r="T7029" s="301"/>
      <c r="U7029" s="246"/>
    </row>
    <row r="7030" spans="1:21" x14ac:dyDescent="0.25">
      <c r="A7030" s="294" t="s">
        <v>14515</v>
      </c>
      <c r="B7030" t="s">
        <v>587</v>
      </c>
      <c r="C7030" t="s">
        <v>588</v>
      </c>
      <c r="D7030" t="s">
        <v>589</v>
      </c>
      <c r="E7030" t="s">
        <v>14516</v>
      </c>
      <c r="F7030" t="s">
        <v>124</v>
      </c>
      <c r="G7030" t="s">
        <v>97</v>
      </c>
      <c r="H7030" t="s">
        <v>896</v>
      </c>
      <c r="I7030" s="200">
        <v>0</v>
      </c>
      <c r="J7030" s="200"/>
      <c r="K7030" s="237">
        <v>38.15</v>
      </c>
      <c r="L7030" s="237"/>
      <c r="M7030" s="288">
        <v>0</v>
      </c>
      <c r="N7030" s="288"/>
      <c r="O7030" s="311">
        <v>0</v>
      </c>
      <c r="P7030" s="298"/>
      <c r="Q7030" s="299">
        <v>37.979999999999997</v>
      </c>
      <c r="R7030" s="299"/>
      <c r="S7030" s="300">
        <v>0</v>
      </c>
      <c r="T7030" s="301"/>
      <c r="U7030" s="246"/>
    </row>
    <row r="7031" spans="1:21" x14ac:dyDescent="0.25">
      <c r="A7031" s="294" t="s">
        <v>14517</v>
      </c>
      <c r="B7031" t="s">
        <v>587</v>
      </c>
      <c r="C7031" t="s">
        <v>588</v>
      </c>
      <c r="D7031" t="s">
        <v>589</v>
      </c>
      <c r="E7031" t="s">
        <v>14518</v>
      </c>
      <c r="F7031" t="s">
        <v>124</v>
      </c>
      <c r="G7031" t="s">
        <v>97</v>
      </c>
      <c r="H7031" t="s">
        <v>833</v>
      </c>
      <c r="I7031" s="200">
        <v>5000</v>
      </c>
      <c r="J7031" s="200"/>
      <c r="K7031" s="237">
        <v>169.27</v>
      </c>
      <c r="L7031" s="237"/>
      <c r="M7031" s="288">
        <v>29.54</v>
      </c>
      <c r="N7031" s="288"/>
      <c r="O7031" s="311">
        <v>5391</v>
      </c>
      <c r="P7031" s="298"/>
      <c r="Q7031" s="299">
        <v>174.12</v>
      </c>
      <c r="R7031" s="299"/>
      <c r="S7031" s="300">
        <v>30.96</v>
      </c>
      <c r="T7031" s="301"/>
      <c r="U7031" s="246"/>
    </row>
    <row r="7032" spans="1:21" x14ac:dyDescent="0.25">
      <c r="A7032" s="294" t="s">
        <v>14519</v>
      </c>
      <c r="B7032" t="s">
        <v>587</v>
      </c>
      <c r="C7032" t="s">
        <v>588</v>
      </c>
      <c r="D7032" t="s">
        <v>589</v>
      </c>
      <c r="E7032" t="s">
        <v>14520</v>
      </c>
      <c r="F7032" t="s">
        <v>124</v>
      </c>
      <c r="G7032" t="s">
        <v>97</v>
      </c>
      <c r="H7032" t="s">
        <v>833</v>
      </c>
      <c r="I7032" s="200">
        <v>16163</v>
      </c>
      <c r="J7032" s="200"/>
      <c r="K7032" s="237">
        <v>292.08999999999997</v>
      </c>
      <c r="L7032" s="237"/>
      <c r="M7032" s="288">
        <v>55.34</v>
      </c>
      <c r="N7032" s="288"/>
      <c r="O7032" s="311">
        <v>16124</v>
      </c>
      <c r="P7032" s="298"/>
      <c r="Q7032" s="299">
        <v>291.38</v>
      </c>
      <c r="R7032" s="299"/>
      <c r="S7032" s="300">
        <v>55.34</v>
      </c>
      <c r="T7032" s="301"/>
      <c r="U7032" s="246"/>
    </row>
    <row r="7033" spans="1:21" x14ac:dyDescent="0.25">
      <c r="A7033" s="294" t="s">
        <v>14521</v>
      </c>
      <c r="B7033" t="s">
        <v>587</v>
      </c>
      <c r="C7033" t="s">
        <v>588</v>
      </c>
      <c r="D7033" t="s">
        <v>589</v>
      </c>
      <c r="E7033" t="s">
        <v>14522</v>
      </c>
      <c r="F7033" t="s">
        <v>124</v>
      </c>
      <c r="G7033" t="s">
        <v>97</v>
      </c>
      <c r="H7033" t="s">
        <v>833</v>
      </c>
      <c r="I7033" s="200">
        <v>7914</v>
      </c>
      <c r="J7033" s="200"/>
      <c r="K7033" s="237">
        <v>200.67</v>
      </c>
      <c r="L7033" s="237"/>
      <c r="M7033" s="288">
        <v>39.44</v>
      </c>
      <c r="N7033" s="288"/>
      <c r="O7033" s="311">
        <v>7914</v>
      </c>
      <c r="P7033" s="298"/>
      <c r="Q7033" s="299">
        <v>202.23</v>
      </c>
      <c r="R7033" s="299"/>
      <c r="S7033" s="300">
        <v>39.130000000000003</v>
      </c>
      <c r="T7033" s="301"/>
      <c r="U7033" s="246"/>
    </row>
    <row r="7034" spans="1:21" x14ac:dyDescent="0.25">
      <c r="A7034" s="294" t="s">
        <v>14523</v>
      </c>
      <c r="B7034" t="s">
        <v>587</v>
      </c>
      <c r="C7034" t="s">
        <v>588</v>
      </c>
      <c r="D7034" t="s">
        <v>589</v>
      </c>
      <c r="E7034" t="s">
        <v>14524</v>
      </c>
      <c r="F7034" t="s">
        <v>124</v>
      </c>
      <c r="G7034" t="s">
        <v>97</v>
      </c>
      <c r="H7034" t="s">
        <v>1469</v>
      </c>
      <c r="I7034" s="200">
        <v>0</v>
      </c>
      <c r="J7034" s="200"/>
      <c r="K7034" s="237">
        <v>0</v>
      </c>
      <c r="L7034" s="237"/>
      <c r="M7034" s="288">
        <v>0</v>
      </c>
      <c r="N7034" s="288"/>
      <c r="O7034" s="311">
        <v>0</v>
      </c>
      <c r="P7034" s="298"/>
      <c r="Q7034" s="299">
        <v>0</v>
      </c>
      <c r="R7034" s="299"/>
      <c r="S7034" s="300">
        <v>0</v>
      </c>
      <c r="T7034" s="301"/>
      <c r="U7034" s="246"/>
    </row>
    <row r="7035" spans="1:21" x14ac:dyDescent="0.25">
      <c r="A7035" s="294" t="s">
        <v>14525</v>
      </c>
      <c r="B7035" t="s">
        <v>587</v>
      </c>
      <c r="C7035" t="s">
        <v>588</v>
      </c>
      <c r="D7035" t="s">
        <v>589</v>
      </c>
      <c r="E7035" t="s">
        <v>14526</v>
      </c>
      <c r="F7035" t="s">
        <v>124</v>
      </c>
      <c r="G7035" t="s">
        <v>97</v>
      </c>
      <c r="H7035" t="s">
        <v>1469</v>
      </c>
      <c r="I7035" s="200">
        <v>0</v>
      </c>
      <c r="J7035" s="200"/>
      <c r="K7035" s="237">
        <v>0</v>
      </c>
      <c r="L7035" s="237"/>
      <c r="M7035" s="288">
        <v>0</v>
      </c>
      <c r="N7035" s="288"/>
      <c r="O7035" s="311">
        <v>0</v>
      </c>
      <c r="P7035" s="298"/>
      <c r="Q7035" s="299">
        <v>0</v>
      </c>
      <c r="R7035" s="299"/>
      <c r="S7035" s="300">
        <v>0</v>
      </c>
      <c r="T7035" s="301"/>
      <c r="U7035" s="246"/>
    </row>
    <row r="7036" spans="1:21" x14ac:dyDescent="0.25">
      <c r="A7036" s="294" t="s">
        <v>14527</v>
      </c>
      <c r="B7036" t="s">
        <v>587</v>
      </c>
      <c r="C7036" t="s">
        <v>588</v>
      </c>
      <c r="D7036" t="s">
        <v>589</v>
      </c>
      <c r="E7036" t="s">
        <v>14528</v>
      </c>
      <c r="F7036" t="s">
        <v>124</v>
      </c>
      <c r="G7036" t="s">
        <v>97</v>
      </c>
      <c r="H7036" t="s">
        <v>896</v>
      </c>
      <c r="I7036" s="200">
        <v>0</v>
      </c>
      <c r="J7036" s="200"/>
      <c r="K7036" s="237">
        <v>46.65</v>
      </c>
      <c r="L7036" s="237"/>
      <c r="M7036" s="288">
        <v>0</v>
      </c>
      <c r="N7036" s="288"/>
      <c r="O7036" s="311">
        <v>0</v>
      </c>
      <c r="P7036" s="298"/>
      <c r="Q7036" s="299">
        <v>48.6</v>
      </c>
      <c r="R7036" s="299"/>
      <c r="S7036" s="300">
        <v>0</v>
      </c>
      <c r="T7036" s="301"/>
      <c r="U7036" s="246"/>
    </row>
    <row r="7037" spans="1:21" x14ac:dyDescent="0.25">
      <c r="A7037" s="294" t="s">
        <v>14529</v>
      </c>
      <c r="B7037" t="s">
        <v>587</v>
      </c>
      <c r="C7037" t="s">
        <v>588</v>
      </c>
      <c r="D7037" t="s">
        <v>589</v>
      </c>
      <c r="E7037" t="s">
        <v>13634</v>
      </c>
      <c r="F7037" t="s">
        <v>124</v>
      </c>
      <c r="G7037" t="s">
        <v>97</v>
      </c>
      <c r="H7037" t="s">
        <v>833</v>
      </c>
      <c r="I7037" s="200">
        <v>3021</v>
      </c>
      <c r="J7037" s="200"/>
      <c r="K7037" s="237">
        <v>137.08000000000001</v>
      </c>
      <c r="L7037" s="237"/>
      <c r="M7037" s="288">
        <v>22.04</v>
      </c>
      <c r="N7037" s="288"/>
      <c r="O7037" s="311">
        <v>3021</v>
      </c>
      <c r="P7037" s="298"/>
      <c r="Q7037" s="299">
        <v>140.08000000000001</v>
      </c>
      <c r="R7037" s="299"/>
      <c r="S7037" s="300">
        <v>21.57</v>
      </c>
      <c r="T7037" s="301"/>
      <c r="U7037" s="246"/>
    </row>
    <row r="7038" spans="1:21" x14ac:dyDescent="0.25">
      <c r="A7038" s="294" t="s">
        <v>14530</v>
      </c>
      <c r="B7038" t="s">
        <v>587</v>
      </c>
      <c r="C7038" t="s">
        <v>588</v>
      </c>
      <c r="D7038" t="s">
        <v>589</v>
      </c>
      <c r="E7038" t="s">
        <v>14531</v>
      </c>
      <c r="F7038" t="s">
        <v>124</v>
      </c>
      <c r="G7038" t="s">
        <v>97</v>
      </c>
      <c r="H7038" t="s">
        <v>833</v>
      </c>
      <c r="I7038" s="200">
        <v>1050</v>
      </c>
      <c r="J7038" s="200"/>
      <c r="K7038" s="237">
        <v>42.02</v>
      </c>
      <c r="L7038" s="237"/>
      <c r="M7038" s="288">
        <v>24.99</v>
      </c>
      <c r="N7038" s="288"/>
      <c r="O7038" s="311">
        <v>1150</v>
      </c>
      <c r="P7038" s="298"/>
      <c r="Q7038" s="299">
        <v>42.16</v>
      </c>
      <c r="R7038" s="299"/>
      <c r="S7038" s="300">
        <v>27.28</v>
      </c>
      <c r="T7038" s="301"/>
      <c r="U7038" s="246"/>
    </row>
    <row r="7039" spans="1:21" x14ac:dyDescent="0.25">
      <c r="A7039" s="294" t="s">
        <v>14532</v>
      </c>
      <c r="B7039" t="s">
        <v>587</v>
      </c>
      <c r="C7039" t="s">
        <v>588</v>
      </c>
      <c r="D7039" t="s">
        <v>589</v>
      </c>
      <c r="E7039" t="s">
        <v>14533</v>
      </c>
      <c r="F7039" t="s">
        <v>124</v>
      </c>
      <c r="G7039" t="s">
        <v>97</v>
      </c>
      <c r="H7039" t="s">
        <v>833</v>
      </c>
      <c r="I7039" s="200">
        <v>19809</v>
      </c>
      <c r="J7039" s="200"/>
      <c r="K7039" s="237">
        <v>439.42</v>
      </c>
      <c r="L7039" s="237"/>
      <c r="M7039" s="288">
        <v>45.08</v>
      </c>
      <c r="N7039" s="288"/>
      <c r="O7039" s="311">
        <v>20200</v>
      </c>
      <c r="P7039" s="298"/>
      <c r="Q7039" s="299">
        <v>439.07</v>
      </c>
      <c r="R7039" s="299"/>
      <c r="S7039" s="300">
        <v>46.01</v>
      </c>
      <c r="T7039" s="301"/>
      <c r="U7039" s="246"/>
    </row>
    <row r="7040" spans="1:21" x14ac:dyDescent="0.25">
      <c r="A7040" s="294" t="s">
        <v>14534</v>
      </c>
      <c r="B7040" t="s">
        <v>587</v>
      </c>
      <c r="C7040" t="s">
        <v>588</v>
      </c>
      <c r="D7040" t="s">
        <v>589</v>
      </c>
      <c r="E7040" t="s">
        <v>7274</v>
      </c>
      <c r="F7040" t="s">
        <v>124</v>
      </c>
      <c r="G7040" t="s">
        <v>97</v>
      </c>
      <c r="H7040" t="s">
        <v>833</v>
      </c>
      <c r="I7040" s="200">
        <v>2000</v>
      </c>
      <c r="J7040" s="200"/>
      <c r="K7040" s="237">
        <v>84.94</v>
      </c>
      <c r="L7040" s="237"/>
      <c r="M7040" s="288">
        <v>23.55</v>
      </c>
      <c r="N7040" s="288"/>
      <c r="O7040" s="311">
        <v>2000</v>
      </c>
      <c r="P7040" s="298"/>
      <c r="Q7040" s="299">
        <v>86.96</v>
      </c>
      <c r="R7040" s="299"/>
      <c r="S7040" s="300">
        <v>23</v>
      </c>
      <c r="T7040" s="301"/>
      <c r="U7040" s="246"/>
    </row>
    <row r="7041" spans="1:21" x14ac:dyDescent="0.25">
      <c r="A7041" s="294" t="s">
        <v>14535</v>
      </c>
      <c r="B7041" t="s">
        <v>587</v>
      </c>
      <c r="C7041" t="s">
        <v>588</v>
      </c>
      <c r="D7041" t="s">
        <v>589</v>
      </c>
      <c r="E7041" t="s">
        <v>14536</v>
      </c>
      <c r="F7041" t="s">
        <v>124</v>
      </c>
      <c r="G7041" t="s">
        <v>97</v>
      </c>
      <c r="H7041" t="s">
        <v>833</v>
      </c>
      <c r="I7041" s="200">
        <v>10000</v>
      </c>
      <c r="J7041" s="200"/>
      <c r="K7041" s="237">
        <v>267.05</v>
      </c>
      <c r="L7041" s="237"/>
      <c r="M7041" s="288">
        <v>37.450000000000003</v>
      </c>
      <c r="N7041" s="288"/>
      <c r="O7041" s="311">
        <v>9979</v>
      </c>
      <c r="P7041" s="298"/>
      <c r="Q7041" s="299">
        <v>266.5</v>
      </c>
      <c r="R7041" s="299"/>
      <c r="S7041" s="300">
        <v>37.450000000000003</v>
      </c>
      <c r="T7041" s="301"/>
      <c r="U7041" s="246"/>
    </row>
    <row r="7042" spans="1:21" x14ac:dyDescent="0.25">
      <c r="A7042" s="294" t="s">
        <v>14537</v>
      </c>
      <c r="B7042" t="s">
        <v>587</v>
      </c>
      <c r="C7042" t="s">
        <v>588</v>
      </c>
      <c r="D7042" t="s">
        <v>589</v>
      </c>
      <c r="E7042" t="s">
        <v>14538</v>
      </c>
      <c r="F7042" t="s">
        <v>124</v>
      </c>
      <c r="G7042" t="s">
        <v>97</v>
      </c>
      <c r="H7042" t="s">
        <v>833</v>
      </c>
      <c r="I7042" s="200">
        <v>17000</v>
      </c>
      <c r="J7042" s="200"/>
      <c r="K7042" s="237">
        <v>489.87</v>
      </c>
      <c r="L7042" s="237"/>
      <c r="M7042" s="288">
        <v>34.700000000000003</v>
      </c>
      <c r="N7042" s="288"/>
      <c r="O7042" s="311">
        <v>17000</v>
      </c>
      <c r="P7042" s="298"/>
      <c r="Q7042" s="299">
        <v>497.18</v>
      </c>
      <c r="R7042" s="299"/>
      <c r="S7042" s="300">
        <v>34.19</v>
      </c>
      <c r="T7042" s="301"/>
      <c r="U7042" s="246"/>
    </row>
    <row r="7043" spans="1:21" x14ac:dyDescent="0.25">
      <c r="A7043" s="294" t="s">
        <v>14539</v>
      </c>
      <c r="B7043" t="s">
        <v>587</v>
      </c>
      <c r="C7043" t="s">
        <v>588</v>
      </c>
      <c r="D7043" t="s">
        <v>589</v>
      </c>
      <c r="E7043" t="s">
        <v>14540</v>
      </c>
      <c r="F7043" t="s">
        <v>124</v>
      </c>
      <c r="G7043" t="s">
        <v>97</v>
      </c>
      <c r="H7043" t="s">
        <v>896</v>
      </c>
      <c r="I7043" s="200">
        <v>0</v>
      </c>
      <c r="J7043" s="200"/>
      <c r="K7043" s="237">
        <v>10.38</v>
      </c>
      <c r="L7043" s="237"/>
      <c r="M7043" s="288">
        <v>0</v>
      </c>
      <c r="N7043" s="288"/>
      <c r="O7043" s="311">
        <v>0</v>
      </c>
      <c r="P7043" s="298"/>
      <c r="Q7043" s="299">
        <v>9.41</v>
      </c>
      <c r="R7043" s="299"/>
      <c r="S7043" s="300">
        <v>0</v>
      </c>
      <c r="T7043" s="301"/>
      <c r="U7043" s="246"/>
    </row>
    <row r="7044" spans="1:21" x14ac:dyDescent="0.25">
      <c r="A7044" s="294" t="s">
        <v>14541</v>
      </c>
      <c r="B7044" t="s">
        <v>587</v>
      </c>
      <c r="C7044" t="s">
        <v>588</v>
      </c>
      <c r="D7044" t="s">
        <v>589</v>
      </c>
      <c r="E7044" t="s">
        <v>14542</v>
      </c>
      <c r="F7044" t="s">
        <v>124</v>
      </c>
      <c r="G7044" t="s">
        <v>97</v>
      </c>
      <c r="H7044" t="s">
        <v>833</v>
      </c>
      <c r="I7044" s="200">
        <v>94525</v>
      </c>
      <c r="J7044" s="200"/>
      <c r="K7044" s="237">
        <v>916.37</v>
      </c>
      <c r="L7044" s="237"/>
      <c r="M7044" s="288">
        <v>103.15</v>
      </c>
      <c r="N7044" s="288"/>
      <c r="O7044" s="311">
        <v>98025</v>
      </c>
      <c r="P7044" s="298"/>
      <c r="Q7044" s="299">
        <v>932.68</v>
      </c>
      <c r="R7044" s="299"/>
      <c r="S7044" s="300">
        <v>105.1</v>
      </c>
      <c r="T7044" s="301"/>
      <c r="U7044" s="246"/>
    </row>
    <row r="7045" spans="1:21" x14ac:dyDescent="0.25">
      <c r="A7045" s="294" t="s">
        <v>14543</v>
      </c>
      <c r="B7045" t="s">
        <v>587</v>
      </c>
      <c r="C7045" t="s">
        <v>588</v>
      </c>
      <c r="D7045" t="s">
        <v>589</v>
      </c>
      <c r="E7045" t="s">
        <v>14544</v>
      </c>
      <c r="F7045" t="s">
        <v>124</v>
      </c>
      <c r="G7045" t="s">
        <v>97</v>
      </c>
      <c r="H7045" t="s">
        <v>833</v>
      </c>
      <c r="I7045" s="200">
        <v>4500</v>
      </c>
      <c r="J7045" s="200"/>
      <c r="K7045" s="237">
        <v>108.9</v>
      </c>
      <c r="L7045" s="237"/>
      <c r="M7045" s="288">
        <v>41.32</v>
      </c>
      <c r="N7045" s="288"/>
      <c r="O7045" s="311">
        <v>4500</v>
      </c>
      <c r="P7045" s="298"/>
      <c r="Q7045" s="299">
        <v>107.7</v>
      </c>
      <c r="R7045" s="299"/>
      <c r="S7045" s="300">
        <v>41.78</v>
      </c>
      <c r="T7045" s="301"/>
      <c r="U7045" s="246"/>
    </row>
    <row r="7046" spans="1:21" x14ac:dyDescent="0.25">
      <c r="A7046" s="294" t="s">
        <v>14545</v>
      </c>
      <c r="B7046" t="s">
        <v>587</v>
      </c>
      <c r="C7046" t="s">
        <v>588</v>
      </c>
      <c r="D7046" t="s">
        <v>589</v>
      </c>
      <c r="E7046" t="s">
        <v>14546</v>
      </c>
      <c r="F7046" t="s">
        <v>124</v>
      </c>
      <c r="G7046" t="s">
        <v>97</v>
      </c>
      <c r="H7046" t="s">
        <v>1469</v>
      </c>
      <c r="I7046" s="200">
        <v>24950</v>
      </c>
      <c r="J7046" s="200"/>
      <c r="K7046" s="237">
        <v>285.77999999999997</v>
      </c>
      <c r="L7046" s="237"/>
      <c r="M7046" s="288">
        <v>87.3</v>
      </c>
      <c r="N7046" s="288"/>
      <c r="O7046" s="311">
        <v>26265</v>
      </c>
      <c r="P7046" s="298"/>
      <c r="Q7046" s="299">
        <v>290.16000000000003</v>
      </c>
      <c r="R7046" s="299"/>
      <c r="S7046" s="300">
        <v>90.52</v>
      </c>
      <c r="T7046" s="301"/>
      <c r="U7046" s="246"/>
    </row>
    <row r="7047" spans="1:21" x14ac:dyDescent="0.25">
      <c r="A7047" s="294" t="s">
        <v>14547</v>
      </c>
      <c r="B7047" t="s">
        <v>587</v>
      </c>
      <c r="C7047" t="s">
        <v>588</v>
      </c>
      <c r="D7047" t="s">
        <v>589</v>
      </c>
      <c r="E7047" t="s">
        <v>589</v>
      </c>
      <c r="F7047" t="s">
        <v>124</v>
      </c>
      <c r="G7047" t="s">
        <v>97</v>
      </c>
      <c r="H7047" t="s">
        <v>833</v>
      </c>
      <c r="I7047" s="200">
        <v>495608</v>
      </c>
      <c r="J7047" s="200"/>
      <c r="K7047" s="237">
        <v>4721.32</v>
      </c>
      <c r="L7047" s="237"/>
      <c r="M7047" s="288">
        <v>104.97</v>
      </c>
      <c r="N7047" s="288"/>
      <c r="O7047" s="311">
        <v>505990</v>
      </c>
      <c r="P7047" s="298"/>
      <c r="Q7047" s="299">
        <v>4754.29</v>
      </c>
      <c r="R7047" s="299"/>
      <c r="S7047" s="300">
        <v>106.43</v>
      </c>
      <c r="T7047" s="301"/>
      <c r="U7047" s="246"/>
    </row>
    <row r="7048" spans="1:21" x14ac:dyDescent="0.25">
      <c r="A7048" s="294" t="s">
        <v>14548</v>
      </c>
      <c r="B7048" t="s">
        <v>587</v>
      </c>
      <c r="C7048" t="s">
        <v>588</v>
      </c>
      <c r="D7048" t="s">
        <v>589</v>
      </c>
      <c r="E7048" t="s">
        <v>14549</v>
      </c>
      <c r="F7048" t="s">
        <v>124</v>
      </c>
      <c r="G7048" t="s">
        <v>97</v>
      </c>
      <c r="H7048" t="s">
        <v>833</v>
      </c>
      <c r="I7048" s="200">
        <v>181007</v>
      </c>
      <c r="J7048" s="200"/>
      <c r="K7048" s="237">
        <v>2589.92</v>
      </c>
      <c r="L7048" s="237"/>
      <c r="M7048" s="288">
        <v>69.89</v>
      </c>
      <c r="N7048" s="288"/>
      <c r="O7048" s="311">
        <v>189247</v>
      </c>
      <c r="P7048" s="298"/>
      <c r="Q7048" s="299">
        <v>2654.72</v>
      </c>
      <c r="R7048" s="299"/>
      <c r="S7048" s="300">
        <v>71.290000000000006</v>
      </c>
      <c r="T7048" s="301"/>
      <c r="U7048" s="246"/>
    </row>
    <row r="7049" spans="1:21" x14ac:dyDescent="0.25">
      <c r="A7049" s="294" t="s">
        <v>14550</v>
      </c>
      <c r="B7049" t="s">
        <v>587</v>
      </c>
      <c r="C7049" t="s">
        <v>588</v>
      </c>
      <c r="D7049" t="s">
        <v>589</v>
      </c>
      <c r="E7049" t="s">
        <v>14551</v>
      </c>
      <c r="F7049" t="s">
        <v>124</v>
      </c>
      <c r="G7049" t="s">
        <v>97</v>
      </c>
      <c r="H7049" t="s">
        <v>896</v>
      </c>
      <c r="I7049" s="200">
        <v>0</v>
      </c>
      <c r="J7049" s="200"/>
      <c r="K7049" s="237">
        <v>126.11</v>
      </c>
      <c r="L7049" s="237"/>
      <c r="M7049" s="288">
        <v>0</v>
      </c>
      <c r="N7049" s="288"/>
      <c r="O7049" s="311">
        <v>0</v>
      </c>
      <c r="P7049" s="298"/>
      <c r="Q7049" s="299">
        <v>136.05000000000001</v>
      </c>
      <c r="R7049" s="299"/>
      <c r="S7049" s="300">
        <v>0</v>
      </c>
      <c r="T7049" s="301"/>
      <c r="U7049" s="246"/>
    </row>
    <row r="7050" spans="1:21" x14ac:dyDescent="0.25">
      <c r="A7050" s="294" t="s">
        <v>14552</v>
      </c>
      <c r="B7050" t="s">
        <v>587</v>
      </c>
      <c r="C7050" t="s">
        <v>588</v>
      </c>
      <c r="D7050" t="s">
        <v>589</v>
      </c>
      <c r="E7050" t="s">
        <v>14553</v>
      </c>
      <c r="F7050" t="s">
        <v>124</v>
      </c>
      <c r="G7050" t="s">
        <v>97</v>
      </c>
      <c r="H7050" t="s">
        <v>833</v>
      </c>
      <c r="I7050" s="200">
        <v>24661</v>
      </c>
      <c r="J7050" s="200"/>
      <c r="K7050" s="237">
        <v>1063.8900000000001</v>
      </c>
      <c r="L7050" s="237"/>
      <c r="M7050" s="288">
        <v>23.18</v>
      </c>
      <c r="N7050" s="288"/>
      <c r="O7050" s="311">
        <v>24722</v>
      </c>
      <c r="P7050" s="298"/>
      <c r="Q7050" s="299">
        <v>1066.54</v>
      </c>
      <c r="R7050" s="299"/>
      <c r="S7050" s="300">
        <v>23.18</v>
      </c>
      <c r="T7050" s="301"/>
      <c r="U7050" s="246"/>
    </row>
    <row r="7051" spans="1:21" x14ac:dyDescent="0.25">
      <c r="A7051" s="294" t="s">
        <v>14554</v>
      </c>
      <c r="B7051" t="s">
        <v>587</v>
      </c>
      <c r="C7051" t="s">
        <v>588</v>
      </c>
      <c r="D7051" t="s">
        <v>589</v>
      </c>
      <c r="E7051" t="s">
        <v>13951</v>
      </c>
      <c r="F7051" t="s">
        <v>124</v>
      </c>
      <c r="G7051" t="s">
        <v>97</v>
      </c>
      <c r="H7051" t="s">
        <v>896</v>
      </c>
      <c r="I7051" s="200">
        <v>0</v>
      </c>
      <c r="J7051" s="200"/>
      <c r="K7051" s="237">
        <v>30.06</v>
      </c>
      <c r="L7051" s="237"/>
      <c r="M7051" s="288">
        <v>0</v>
      </c>
      <c r="N7051" s="288"/>
      <c r="O7051" s="311">
        <v>0</v>
      </c>
      <c r="P7051" s="298"/>
      <c r="Q7051" s="299">
        <v>31</v>
      </c>
      <c r="R7051" s="299"/>
      <c r="S7051" s="300">
        <v>0</v>
      </c>
      <c r="T7051" s="301"/>
      <c r="U7051" s="246"/>
    </row>
    <row r="7052" spans="1:21" x14ac:dyDescent="0.25">
      <c r="A7052" s="294" t="s">
        <v>14555</v>
      </c>
      <c r="B7052" t="s">
        <v>587</v>
      </c>
      <c r="C7052" t="s">
        <v>588</v>
      </c>
      <c r="D7052" t="s">
        <v>589</v>
      </c>
      <c r="E7052" t="s">
        <v>14556</v>
      </c>
      <c r="F7052" t="s">
        <v>124</v>
      </c>
      <c r="G7052" t="s">
        <v>97</v>
      </c>
      <c r="H7052" t="s">
        <v>1469</v>
      </c>
      <c r="I7052" s="200">
        <v>0</v>
      </c>
      <c r="J7052" s="200"/>
      <c r="K7052" s="237">
        <v>0</v>
      </c>
      <c r="L7052" s="237"/>
      <c r="M7052" s="288">
        <v>0</v>
      </c>
      <c r="N7052" s="288"/>
      <c r="O7052" s="311">
        <v>0</v>
      </c>
      <c r="P7052" s="298"/>
      <c r="Q7052" s="299">
        <v>0</v>
      </c>
      <c r="R7052" s="299"/>
      <c r="S7052" s="300">
        <v>0</v>
      </c>
      <c r="T7052" s="301"/>
      <c r="U7052" s="246"/>
    </row>
    <row r="7053" spans="1:21" x14ac:dyDescent="0.25">
      <c r="A7053" s="294" t="s">
        <v>14557</v>
      </c>
      <c r="B7053" t="s">
        <v>587</v>
      </c>
      <c r="C7053" t="s">
        <v>588</v>
      </c>
      <c r="D7053" t="s">
        <v>589</v>
      </c>
      <c r="E7053" t="s">
        <v>14558</v>
      </c>
      <c r="F7053" t="s">
        <v>124</v>
      </c>
      <c r="G7053" t="s">
        <v>97</v>
      </c>
      <c r="H7053" t="s">
        <v>833</v>
      </c>
      <c r="I7053" s="200">
        <v>4551</v>
      </c>
      <c r="J7053" s="200"/>
      <c r="K7053" s="237">
        <v>191.64</v>
      </c>
      <c r="L7053" s="237"/>
      <c r="M7053" s="288">
        <v>23.75</v>
      </c>
      <c r="N7053" s="288"/>
      <c r="O7053" s="311">
        <v>4712</v>
      </c>
      <c r="P7053" s="298"/>
      <c r="Q7053" s="299">
        <v>194.49</v>
      </c>
      <c r="R7053" s="299"/>
      <c r="S7053" s="300">
        <v>24.22</v>
      </c>
      <c r="T7053" s="301"/>
      <c r="U7053" s="246"/>
    </row>
    <row r="7054" spans="1:21" x14ac:dyDescent="0.25">
      <c r="A7054" s="294" t="s">
        <v>14559</v>
      </c>
      <c r="B7054" t="s">
        <v>587</v>
      </c>
      <c r="C7054" t="s">
        <v>588</v>
      </c>
      <c r="D7054" t="s">
        <v>589</v>
      </c>
      <c r="E7054" t="s">
        <v>14560</v>
      </c>
      <c r="F7054" t="s">
        <v>124</v>
      </c>
      <c r="G7054" t="s">
        <v>97</v>
      </c>
      <c r="H7054" t="s">
        <v>833</v>
      </c>
      <c r="I7054" s="200">
        <v>9000</v>
      </c>
      <c r="J7054" s="200"/>
      <c r="K7054" s="237">
        <v>355.06</v>
      </c>
      <c r="L7054" s="237"/>
      <c r="M7054" s="288">
        <v>25.35</v>
      </c>
      <c r="N7054" s="288"/>
      <c r="O7054" s="311">
        <v>9300</v>
      </c>
      <c r="P7054" s="298"/>
      <c r="Q7054" s="299">
        <v>360.07</v>
      </c>
      <c r="R7054" s="299"/>
      <c r="S7054" s="300">
        <v>25.83</v>
      </c>
      <c r="T7054" s="301"/>
      <c r="U7054" s="246"/>
    </row>
    <row r="7055" spans="1:21" x14ac:dyDescent="0.25">
      <c r="A7055" s="294" t="s">
        <v>14561</v>
      </c>
      <c r="B7055" t="s">
        <v>587</v>
      </c>
      <c r="C7055" t="s">
        <v>588</v>
      </c>
      <c r="D7055" t="s">
        <v>589</v>
      </c>
      <c r="E7055" t="s">
        <v>14562</v>
      </c>
      <c r="F7055" t="s">
        <v>124</v>
      </c>
      <c r="G7055" t="s">
        <v>97</v>
      </c>
      <c r="H7055" t="s">
        <v>833</v>
      </c>
      <c r="I7055" s="200">
        <v>116995</v>
      </c>
      <c r="J7055" s="200"/>
      <c r="K7055" s="237">
        <v>2091.0700000000002</v>
      </c>
      <c r="L7055" s="237"/>
      <c r="M7055" s="288">
        <v>55.95</v>
      </c>
      <c r="N7055" s="288"/>
      <c r="O7055" s="311">
        <v>121382</v>
      </c>
      <c r="P7055" s="298"/>
      <c r="Q7055" s="299">
        <v>2066.08</v>
      </c>
      <c r="R7055" s="299"/>
      <c r="S7055" s="300">
        <v>58.75</v>
      </c>
      <c r="T7055" s="301"/>
      <c r="U7055" s="246"/>
    </row>
    <row r="7056" spans="1:21" x14ac:dyDescent="0.25">
      <c r="A7056" s="294" t="s">
        <v>14563</v>
      </c>
      <c r="B7056" t="s">
        <v>587</v>
      </c>
      <c r="C7056" t="s">
        <v>588</v>
      </c>
      <c r="D7056" t="s">
        <v>589</v>
      </c>
      <c r="E7056" t="s">
        <v>14564</v>
      </c>
      <c r="F7056" t="s">
        <v>124</v>
      </c>
      <c r="G7056" t="s">
        <v>97</v>
      </c>
      <c r="H7056" t="s">
        <v>896</v>
      </c>
      <c r="I7056" s="200">
        <v>0</v>
      </c>
      <c r="J7056" s="200"/>
      <c r="K7056" s="237">
        <v>42.98</v>
      </c>
      <c r="L7056" s="237"/>
      <c r="M7056" s="288">
        <v>0</v>
      </c>
      <c r="N7056" s="288"/>
      <c r="O7056" s="311">
        <v>0</v>
      </c>
      <c r="P7056" s="298"/>
      <c r="Q7056" s="299">
        <v>42.11</v>
      </c>
      <c r="R7056" s="299"/>
      <c r="S7056" s="300">
        <v>0</v>
      </c>
      <c r="T7056" s="301"/>
      <c r="U7056" s="246"/>
    </row>
    <row r="7057" spans="1:21" x14ac:dyDescent="0.25">
      <c r="A7057" s="294" t="s">
        <v>14565</v>
      </c>
      <c r="B7057" t="s">
        <v>587</v>
      </c>
      <c r="C7057" t="s">
        <v>588</v>
      </c>
      <c r="D7057" t="s">
        <v>589</v>
      </c>
      <c r="E7057" t="s">
        <v>12200</v>
      </c>
      <c r="F7057" t="s">
        <v>124</v>
      </c>
      <c r="G7057" t="s">
        <v>97</v>
      </c>
      <c r="H7057" t="s">
        <v>833</v>
      </c>
      <c r="I7057" s="200">
        <v>6816</v>
      </c>
      <c r="J7057" s="200"/>
      <c r="K7057" s="237">
        <v>161.56</v>
      </c>
      <c r="L7057" s="237"/>
      <c r="M7057" s="288">
        <v>42.19</v>
      </c>
      <c r="N7057" s="288"/>
      <c r="O7057" s="311">
        <v>7818</v>
      </c>
      <c r="P7057" s="298"/>
      <c r="Q7057" s="299">
        <v>161.13999999999999</v>
      </c>
      <c r="R7057" s="299"/>
      <c r="S7057" s="300">
        <v>48.52</v>
      </c>
      <c r="T7057" s="301"/>
      <c r="U7057" s="246"/>
    </row>
    <row r="7058" spans="1:21" x14ac:dyDescent="0.25">
      <c r="A7058" s="294" t="s">
        <v>14566</v>
      </c>
      <c r="B7058" t="s">
        <v>587</v>
      </c>
      <c r="C7058" t="s">
        <v>588</v>
      </c>
      <c r="D7058" t="s">
        <v>589</v>
      </c>
      <c r="E7058" t="s">
        <v>14567</v>
      </c>
      <c r="F7058" t="s">
        <v>124</v>
      </c>
      <c r="G7058" t="s">
        <v>97</v>
      </c>
      <c r="H7058" t="s">
        <v>833</v>
      </c>
      <c r="I7058" s="200">
        <v>56658</v>
      </c>
      <c r="J7058" s="200"/>
      <c r="K7058" s="237">
        <v>1111.96</v>
      </c>
      <c r="L7058" s="237"/>
      <c r="M7058" s="288">
        <v>50.95</v>
      </c>
      <c r="N7058" s="288"/>
      <c r="O7058" s="311">
        <v>58752</v>
      </c>
      <c r="P7058" s="298"/>
      <c r="Q7058" s="299">
        <v>1153.06</v>
      </c>
      <c r="R7058" s="299"/>
      <c r="S7058" s="300">
        <v>50.95</v>
      </c>
      <c r="T7058" s="301"/>
      <c r="U7058" s="246"/>
    </row>
    <row r="7059" spans="1:21" x14ac:dyDescent="0.25">
      <c r="A7059" s="294" t="s">
        <v>14568</v>
      </c>
      <c r="B7059" t="s">
        <v>587</v>
      </c>
      <c r="C7059" t="s">
        <v>588</v>
      </c>
      <c r="D7059" t="s">
        <v>589</v>
      </c>
      <c r="E7059" t="s">
        <v>14569</v>
      </c>
      <c r="F7059" t="s">
        <v>124</v>
      </c>
      <c r="G7059" t="s">
        <v>97</v>
      </c>
      <c r="H7059" t="s">
        <v>1469</v>
      </c>
      <c r="I7059" s="200">
        <v>2300</v>
      </c>
      <c r="J7059" s="200"/>
      <c r="K7059" s="237">
        <v>181.45</v>
      </c>
      <c r="L7059" s="237"/>
      <c r="M7059" s="288">
        <v>12.68</v>
      </c>
      <c r="N7059" s="288"/>
      <c r="O7059" s="311">
        <v>2300</v>
      </c>
      <c r="P7059" s="298"/>
      <c r="Q7059" s="299">
        <v>181.04</v>
      </c>
      <c r="R7059" s="299"/>
      <c r="S7059" s="300">
        <v>12.7</v>
      </c>
      <c r="T7059" s="301"/>
      <c r="U7059" s="246"/>
    </row>
    <row r="7060" spans="1:21" x14ac:dyDescent="0.25">
      <c r="A7060" s="294" t="s">
        <v>14570</v>
      </c>
      <c r="B7060" t="s">
        <v>587</v>
      </c>
      <c r="C7060" t="s">
        <v>588</v>
      </c>
      <c r="D7060" t="s">
        <v>589</v>
      </c>
      <c r="E7060" t="s">
        <v>14571</v>
      </c>
      <c r="F7060" t="s">
        <v>124</v>
      </c>
      <c r="G7060" t="s">
        <v>97</v>
      </c>
      <c r="H7060" t="s">
        <v>833</v>
      </c>
      <c r="I7060" s="200">
        <v>21437</v>
      </c>
      <c r="J7060" s="200"/>
      <c r="K7060" s="237">
        <v>373.14</v>
      </c>
      <c r="L7060" s="237"/>
      <c r="M7060" s="288">
        <v>57.45</v>
      </c>
      <c r="N7060" s="288"/>
      <c r="O7060" s="311">
        <v>24652</v>
      </c>
      <c r="P7060" s="298"/>
      <c r="Q7060" s="299">
        <v>429.1</v>
      </c>
      <c r="R7060" s="299"/>
      <c r="S7060" s="300">
        <v>57.45</v>
      </c>
      <c r="T7060" s="301"/>
      <c r="U7060" s="246"/>
    </row>
    <row r="7061" spans="1:21" x14ac:dyDescent="0.25">
      <c r="A7061" s="294" t="s">
        <v>14572</v>
      </c>
      <c r="B7061" t="s">
        <v>587</v>
      </c>
      <c r="C7061" t="s">
        <v>588</v>
      </c>
      <c r="D7061" t="s">
        <v>589</v>
      </c>
      <c r="E7061" t="s">
        <v>14573</v>
      </c>
      <c r="F7061" t="s">
        <v>124</v>
      </c>
      <c r="G7061" t="s">
        <v>97</v>
      </c>
      <c r="H7061" t="s">
        <v>896</v>
      </c>
      <c r="I7061" s="200">
        <v>0</v>
      </c>
      <c r="J7061" s="200"/>
      <c r="K7061" s="237">
        <v>35.58</v>
      </c>
      <c r="L7061" s="237"/>
      <c r="M7061" s="288">
        <v>0</v>
      </c>
      <c r="N7061" s="288"/>
      <c r="O7061" s="311">
        <v>0</v>
      </c>
      <c r="P7061" s="298"/>
      <c r="Q7061" s="299">
        <v>34.69</v>
      </c>
      <c r="R7061" s="299"/>
      <c r="S7061" s="300">
        <v>0</v>
      </c>
      <c r="T7061" s="301"/>
      <c r="U7061" s="246"/>
    </row>
    <row r="7062" spans="1:21" x14ac:dyDescent="0.25">
      <c r="A7062" s="294" t="s">
        <v>14574</v>
      </c>
      <c r="B7062" t="s">
        <v>587</v>
      </c>
      <c r="C7062" t="s">
        <v>588</v>
      </c>
      <c r="D7062" t="s">
        <v>589</v>
      </c>
      <c r="E7062" t="s">
        <v>14575</v>
      </c>
      <c r="F7062" t="s">
        <v>124</v>
      </c>
      <c r="G7062" t="s">
        <v>97</v>
      </c>
      <c r="H7062" t="s">
        <v>833</v>
      </c>
      <c r="I7062" s="200">
        <v>4250</v>
      </c>
      <c r="J7062" s="200"/>
      <c r="K7062" s="237">
        <v>99.99</v>
      </c>
      <c r="L7062" s="237"/>
      <c r="M7062" s="288">
        <v>42.5</v>
      </c>
      <c r="N7062" s="288"/>
      <c r="O7062" s="311">
        <v>4500</v>
      </c>
      <c r="P7062" s="298"/>
      <c r="Q7062" s="299">
        <v>100.32</v>
      </c>
      <c r="R7062" s="299"/>
      <c r="S7062" s="300">
        <v>44.86</v>
      </c>
      <c r="T7062" s="301"/>
      <c r="U7062" s="246"/>
    </row>
    <row r="7063" spans="1:21" x14ac:dyDescent="0.25">
      <c r="A7063" s="294" t="s">
        <v>14576</v>
      </c>
      <c r="B7063" t="s">
        <v>587</v>
      </c>
      <c r="C7063" t="s">
        <v>588</v>
      </c>
      <c r="D7063" t="s">
        <v>589</v>
      </c>
      <c r="E7063" t="s">
        <v>3003</v>
      </c>
      <c r="F7063" t="s">
        <v>124</v>
      </c>
      <c r="G7063" t="s">
        <v>97</v>
      </c>
      <c r="H7063" t="s">
        <v>833</v>
      </c>
      <c r="I7063" s="200">
        <v>9000</v>
      </c>
      <c r="J7063" s="200"/>
      <c r="K7063" s="237">
        <v>405.9</v>
      </c>
      <c r="L7063" s="237"/>
      <c r="M7063" s="288">
        <v>22.17</v>
      </c>
      <c r="N7063" s="288"/>
      <c r="O7063" s="311">
        <v>9000</v>
      </c>
      <c r="P7063" s="298"/>
      <c r="Q7063" s="299">
        <v>403.55</v>
      </c>
      <c r="R7063" s="299"/>
      <c r="S7063" s="300">
        <v>22.3</v>
      </c>
      <c r="T7063" s="301"/>
      <c r="U7063" s="246"/>
    </row>
    <row r="7064" spans="1:21" x14ac:dyDescent="0.25">
      <c r="A7064" s="294" t="s">
        <v>14577</v>
      </c>
      <c r="B7064" t="s">
        <v>587</v>
      </c>
      <c r="C7064" t="s">
        <v>588</v>
      </c>
      <c r="D7064" t="s">
        <v>589</v>
      </c>
      <c r="E7064" t="s">
        <v>2500</v>
      </c>
      <c r="F7064" t="s">
        <v>124</v>
      </c>
      <c r="G7064" t="s">
        <v>97</v>
      </c>
      <c r="H7064" t="s">
        <v>833</v>
      </c>
      <c r="I7064" s="200">
        <v>15123</v>
      </c>
      <c r="J7064" s="200"/>
      <c r="K7064" s="237">
        <v>502.92</v>
      </c>
      <c r="L7064" s="237"/>
      <c r="M7064" s="288">
        <v>30.07</v>
      </c>
      <c r="N7064" s="288"/>
      <c r="O7064" s="311">
        <v>15275</v>
      </c>
      <c r="P7064" s="298"/>
      <c r="Q7064" s="299">
        <v>508</v>
      </c>
      <c r="R7064" s="299"/>
      <c r="S7064" s="300">
        <v>30.07</v>
      </c>
      <c r="T7064" s="301"/>
      <c r="U7064" s="246"/>
    </row>
    <row r="7065" spans="1:21" x14ac:dyDescent="0.25">
      <c r="A7065" s="294" t="s">
        <v>14578</v>
      </c>
      <c r="B7065" t="s">
        <v>587</v>
      </c>
      <c r="C7065" t="s">
        <v>588</v>
      </c>
      <c r="D7065" t="s">
        <v>589</v>
      </c>
      <c r="E7065" t="s">
        <v>14579</v>
      </c>
      <c r="F7065" t="s">
        <v>124</v>
      </c>
      <c r="G7065" t="s">
        <v>97</v>
      </c>
      <c r="H7065" t="s">
        <v>833</v>
      </c>
      <c r="I7065" s="200">
        <v>23500</v>
      </c>
      <c r="J7065" s="200"/>
      <c r="K7065" s="237">
        <v>177.03</v>
      </c>
      <c r="L7065" s="237"/>
      <c r="M7065" s="288">
        <v>132.75</v>
      </c>
      <c r="N7065" s="288"/>
      <c r="O7065" s="311">
        <v>24104</v>
      </c>
      <c r="P7065" s="298"/>
      <c r="Q7065" s="299">
        <v>181.58</v>
      </c>
      <c r="R7065" s="299"/>
      <c r="S7065" s="300">
        <v>132.75</v>
      </c>
      <c r="T7065" s="301"/>
      <c r="U7065" s="246"/>
    </row>
    <row r="7066" spans="1:21" x14ac:dyDescent="0.25">
      <c r="A7066" s="294" t="s">
        <v>14580</v>
      </c>
      <c r="B7066" t="s">
        <v>256</v>
      </c>
      <c r="C7066" t="s">
        <v>257</v>
      </c>
      <c r="D7066" t="s">
        <v>258</v>
      </c>
      <c r="E7066" t="s">
        <v>9208</v>
      </c>
      <c r="F7066" t="s">
        <v>106</v>
      </c>
      <c r="G7066" t="s">
        <v>97</v>
      </c>
      <c r="H7066" t="s">
        <v>833</v>
      </c>
      <c r="I7066" s="200">
        <v>17512</v>
      </c>
      <c r="J7066" s="200"/>
      <c r="K7066" s="237">
        <v>365</v>
      </c>
      <c r="L7066" s="237"/>
      <c r="M7066" s="288">
        <v>47.98</v>
      </c>
      <c r="N7066" s="288"/>
      <c r="O7066" s="311">
        <v>18550</v>
      </c>
      <c r="P7066" s="298"/>
      <c r="Q7066" s="299">
        <v>365</v>
      </c>
      <c r="R7066" s="299"/>
      <c r="S7066" s="300">
        <v>50.82</v>
      </c>
      <c r="T7066" s="301"/>
      <c r="U7066" s="246"/>
    </row>
    <row r="7067" spans="1:21" x14ac:dyDescent="0.25">
      <c r="A7067" s="294" t="s">
        <v>14581</v>
      </c>
      <c r="B7067" t="s">
        <v>256</v>
      </c>
      <c r="C7067" t="s">
        <v>257</v>
      </c>
      <c r="D7067" t="s">
        <v>258</v>
      </c>
      <c r="E7067" t="s">
        <v>14582</v>
      </c>
      <c r="F7067" t="s">
        <v>106</v>
      </c>
      <c r="G7067" t="s">
        <v>97</v>
      </c>
      <c r="H7067" t="s">
        <v>833</v>
      </c>
      <c r="I7067" s="200">
        <v>5126</v>
      </c>
      <c r="J7067" s="200"/>
      <c r="K7067" s="237">
        <v>120</v>
      </c>
      <c r="L7067" s="237"/>
      <c r="M7067" s="288">
        <v>42.72</v>
      </c>
      <c r="N7067" s="288"/>
      <c r="O7067" s="311">
        <v>5126</v>
      </c>
      <c r="P7067" s="298"/>
      <c r="Q7067" s="299">
        <v>118</v>
      </c>
      <c r="R7067" s="299"/>
      <c r="S7067" s="300">
        <v>43.44</v>
      </c>
      <c r="T7067" s="301"/>
      <c r="U7067" s="246"/>
    </row>
    <row r="7068" spans="1:21" x14ac:dyDescent="0.25">
      <c r="A7068" s="294" t="s">
        <v>14583</v>
      </c>
      <c r="B7068" t="s">
        <v>256</v>
      </c>
      <c r="C7068" t="s">
        <v>257</v>
      </c>
      <c r="D7068" t="s">
        <v>258</v>
      </c>
      <c r="E7068" t="s">
        <v>7447</v>
      </c>
      <c r="F7068" t="s">
        <v>106</v>
      </c>
      <c r="G7068" t="s">
        <v>97</v>
      </c>
      <c r="H7068" t="s">
        <v>833</v>
      </c>
      <c r="I7068" s="200">
        <v>14000</v>
      </c>
      <c r="J7068" s="200"/>
      <c r="K7068" s="237">
        <v>555</v>
      </c>
      <c r="L7068" s="237"/>
      <c r="M7068" s="288">
        <v>25.23</v>
      </c>
      <c r="N7068" s="288"/>
      <c r="O7068" s="311">
        <v>25800</v>
      </c>
      <c r="P7068" s="298"/>
      <c r="Q7068" s="299">
        <v>555</v>
      </c>
      <c r="R7068" s="299"/>
      <c r="S7068" s="300">
        <v>46.49</v>
      </c>
      <c r="T7068" s="301"/>
      <c r="U7068" s="246"/>
    </row>
    <row r="7069" spans="1:21" x14ac:dyDescent="0.25">
      <c r="A7069" s="294" t="s">
        <v>14584</v>
      </c>
      <c r="B7069" t="s">
        <v>256</v>
      </c>
      <c r="C7069" t="s">
        <v>257</v>
      </c>
      <c r="D7069" t="s">
        <v>258</v>
      </c>
      <c r="E7069" t="s">
        <v>14585</v>
      </c>
      <c r="F7069" t="s">
        <v>106</v>
      </c>
      <c r="G7069" t="s">
        <v>97</v>
      </c>
      <c r="H7069" t="s">
        <v>833</v>
      </c>
      <c r="I7069" s="200">
        <v>17975</v>
      </c>
      <c r="J7069" s="200"/>
      <c r="K7069" s="237">
        <v>677</v>
      </c>
      <c r="L7069" s="237"/>
      <c r="M7069" s="288">
        <v>25.55</v>
      </c>
      <c r="N7069" s="288"/>
      <c r="O7069" s="311">
        <v>20000</v>
      </c>
      <c r="P7069" s="298"/>
      <c r="Q7069" s="299">
        <v>678</v>
      </c>
      <c r="R7069" s="299"/>
      <c r="S7069" s="300">
        <v>29.5</v>
      </c>
      <c r="T7069" s="301"/>
      <c r="U7069" s="246"/>
    </row>
    <row r="7070" spans="1:21" x14ac:dyDescent="0.25">
      <c r="A7070" s="294" t="s">
        <v>14586</v>
      </c>
      <c r="B7070" t="s">
        <v>256</v>
      </c>
      <c r="C7070" t="s">
        <v>257</v>
      </c>
      <c r="D7070" t="s">
        <v>258</v>
      </c>
      <c r="E7070" t="s">
        <v>3985</v>
      </c>
      <c r="F7070" t="s">
        <v>106</v>
      </c>
      <c r="G7070" t="s">
        <v>97</v>
      </c>
      <c r="H7070" t="s">
        <v>833</v>
      </c>
      <c r="I7070" s="200">
        <v>7000</v>
      </c>
      <c r="J7070" s="200"/>
      <c r="K7070" s="237">
        <v>192</v>
      </c>
      <c r="L7070" s="237"/>
      <c r="M7070" s="288">
        <v>36.46</v>
      </c>
      <c r="N7070" s="288"/>
      <c r="O7070" s="311">
        <v>8448</v>
      </c>
      <c r="P7070" s="298"/>
      <c r="Q7070" s="299">
        <v>195</v>
      </c>
      <c r="R7070" s="299"/>
      <c r="S7070" s="300">
        <v>43.32</v>
      </c>
      <c r="T7070" s="301"/>
      <c r="U7070" s="246"/>
    </row>
    <row r="7071" spans="1:21" x14ac:dyDescent="0.25">
      <c r="A7071" s="294" t="s">
        <v>14587</v>
      </c>
      <c r="B7071" t="s">
        <v>256</v>
      </c>
      <c r="C7071" t="s">
        <v>257</v>
      </c>
      <c r="D7071" t="s">
        <v>258</v>
      </c>
      <c r="E7071" t="s">
        <v>14588</v>
      </c>
      <c r="F7071" t="s">
        <v>106</v>
      </c>
      <c r="G7071" t="s">
        <v>97</v>
      </c>
      <c r="H7071" t="s">
        <v>833</v>
      </c>
      <c r="I7071" s="200">
        <v>1630</v>
      </c>
      <c r="J7071" s="200"/>
      <c r="K7071" s="237">
        <v>50</v>
      </c>
      <c r="L7071" s="237"/>
      <c r="M7071" s="288">
        <v>32.6</v>
      </c>
      <c r="N7071" s="288"/>
      <c r="O7071" s="311">
        <v>2236</v>
      </c>
      <c r="P7071" s="298"/>
      <c r="Q7071" s="299">
        <v>49</v>
      </c>
      <c r="R7071" s="299"/>
      <c r="S7071" s="300">
        <v>45.63</v>
      </c>
      <c r="T7071" s="301"/>
      <c r="U7071" s="246"/>
    </row>
    <row r="7072" spans="1:21" x14ac:dyDescent="0.25">
      <c r="A7072" s="294" t="s">
        <v>14589</v>
      </c>
      <c r="B7072" t="s">
        <v>256</v>
      </c>
      <c r="C7072" t="s">
        <v>257</v>
      </c>
      <c r="D7072" t="s">
        <v>258</v>
      </c>
      <c r="E7072" t="s">
        <v>14590</v>
      </c>
      <c r="F7072" t="s">
        <v>106</v>
      </c>
      <c r="G7072" t="s">
        <v>97</v>
      </c>
      <c r="H7072" t="s">
        <v>833</v>
      </c>
      <c r="I7072" s="200">
        <v>11838</v>
      </c>
      <c r="J7072" s="200"/>
      <c r="K7072" s="237">
        <v>399</v>
      </c>
      <c r="L7072" s="237"/>
      <c r="M7072" s="288">
        <v>29.67</v>
      </c>
      <c r="N7072" s="288"/>
      <c r="O7072" s="311">
        <v>11838</v>
      </c>
      <c r="P7072" s="298"/>
      <c r="Q7072" s="299">
        <v>400</v>
      </c>
      <c r="R7072" s="299"/>
      <c r="S7072" s="300">
        <v>29.6</v>
      </c>
      <c r="T7072" s="301"/>
      <c r="U7072" s="246"/>
    </row>
    <row r="7073" spans="1:21" x14ac:dyDescent="0.25">
      <c r="A7073" s="294" t="s">
        <v>14591</v>
      </c>
      <c r="B7073" t="s">
        <v>256</v>
      </c>
      <c r="C7073" t="s">
        <v>257</v>
      </c>
      <c r="D7073" t="s">
        <v>258</v>
      </c>
      <c r="E7073" t="s">
        <v>14592</v>
      </c>
      <c r="F7073" t="s">
        <v>106</v>
      </c>
      <c r="G7073" t="s">
        <v>97</v>
      </c>
      <c r="H7073" t="s">
        <v>833</v>
      </c>
      <c r="I7073" s="200">
        <v>100000</v>
      </c>
      <c r="J7073" s="200"/>
      <c r="K7073" s="237">
        <v>1962</v>
      </c>
      <c r="L7073" s="237"/>
      <c r="M7073" s="288">
        <v>50.97</v>
      </c>
      <c r="N7073" s="288"/>
      <c r="O7073" s="311">
        <v>99000</v>
      </c>
      <c r="P7073" s="298"/>
      <c r="Q7073" s="299">
        <v>2212</v>
      </c>
      <c r="R7073" s="299"/>
      <c r="S7073" s="300">
        <v>44.76</v>
      </c>
      <c r="T7073" s="301"/>
      <c r="U7073" s="246"/>
    </row>
    <row r="7074" spans="1:21" x14ac:dyDescent="0.25">
      <c r="A7074" s="294" t="s">
        <v>14593</v>
      </c>
      <c r="B7074" t="s">
        <v>281</v>
      </c>
      <c r="C7074" t="s">
        <v>282</v>
      </c>
      <c r="D7074" t="s">
        <v>283</v>
      </c>
      <c r="E7074" t="s">
        <v>14594</v>
      </c>
      <c r="F7074" t="s">
        <v>106</v>
      </c>
      <c r="G7074" t="s">
        <v>97</v>
      </c>
      <c r="H7074" t="s">
        <v>896</v>
      </c>
      <c r="I7074" s="200">
        <v>0</v>
      </c>
      <c r="J7074" s="200"/>
      <c r="K7074" s="237">
        <v>13.29</v>
      </c>
      <c r="L7074" s="237"/>
      <c r="M7074" s="288">
        <v>0</v>
      </c>
      <c r="N7074" s="288"/>
      <c r="O7074" s="311">
        <v>0</v>
      </c>
      <c r="P7074" s="298"/>
      <c r="Q7074" s="299">
        <v>13.43</v>
      </c>
      <c r="R7074" s="299"/>
      <c r="S7074" s="300">
        <v>0</v>
      </c>
      <c r="T7074" s="301"/>
      <c r="U7074" s="246"/>
    </row>
    <row r="7075" spans="1:21" x14ac:dyDescent="0.25">
      <c r="A7075" s="294" t="s">
        <v>14595</v>
      </c>
      <c r="B7075" t="s">
        <v>281</v>
      </c>
      <c r="C7075" t="s">
        <v>282</v>
      </c>
      <c r="D7075" t="s">
        <v>283</v>
      </c>
      <c r="E7075" t="s">
        <v>14596</v>
      </c>
      <c r="F7075" t="s">
        <v>106</v>
      </c>
      <c r="G7075" t="s">
        <v>97</v>
      </c>
      <c r="H7075" t="s">
        <v>833</v>
      </c>
      <c r="I7075" s="200">
        <v>3750</v>
      </c>
      <c r="J7075" s="200"/>
      <c r="K7075" s="237">
        <v>113.33</v>
      </c>
      <c r="L7075" s="237"/>
      <c r="M7075" s="288">
        <v>33.090000000000003</v>
      </c>
      <c r="N7075" s="288"/>
      <c r="O7075" s="311">
        <v>4000</v>
      </c>
      <c r="P7075" s="298"/>
      <c r="Q7075" s="299">
        <v>113.65</v>
      </c>
      <c r="R7075" s="299"/>
      <c r="S7075" s="300">
        <v>35.200000000000003</v>
      </c>
      <c r="T7075" s="301"/>
      <c r="U7075" s="246"/>
    </row>
    <row r="7076" spans="1:21" x14ac:dyDescent="0.25">
      <c r="A7076" s="294" t="s">
        <v>14597</v>
      </c>
      <c r="B7076" t="s">
        <v>281</v>
      </c>
      <c r="C7076" t="s">
        <v>282</v>
      </c>
      <c r="D7076" t="s">
        <v>283</v>
      </c>
      <c r="E7076" t="s">
        <v>14598</v>
      </c>
      <c r="F7076" t="s">
        <v>106</v>
      </c>
      <c r="G7076" t="s">
        <v>97</v>
      </c>
      <c r="H7076" t="s">
        <v>833</v>
      </c>
      <c r="I7076" s="200">
        <v>6535</v>
      </c>
      <c r="J7076" s="200"/>
      <c r="K7076" s="237">
        <v>72.540000000000006</v>
      </c>
      <c r="L7076" s="237"/>
      <c r="M7076" s="288">
        <v>90.09</v>
      </c>
      <c r="N7076" s="288"/>
      <c r="O7076" s="311">
        <v>6666</v>
      </c>
      <c r="P7076" s="298"/>
      <c r="Q7076" s="299">
        <v>73.650000000000006</v>
      </c>
      <c r="R7076" s="299"/>
      <c r="S7076" s="300">
        <v>90.51</v>
      </c>
      <c r="T7076" s="301"/>
      <c r="U7076" s="246"/>
    </row>
    <row r="7077" spans="1:21" x14ac:dyDescent="0.25">
      <c r="A7077" s="294" t="s">
        <v>14599</v>
      </c>
      <c r="B7077" t="s">
        <v>281</v>
      </c>
      <c r="C7077" t="s">
        <v>282</v>
      </c>
      <c r="D7077" t="s">
        <v>283</v>
      </c>
      <c r="E7077" t="s">
        <v>14600</v>
      </c>
      <c r="F7077" t="s">
        <v>106</v>
      </c>
      <c r="G7077" t="s">
        <v>97</v>
      </c>
      <c r="H7077" t="s">
        <v>833</v>
      </c>
      <c r="I7077" s="200">
        <v>20550</v>
      </c>
      <c r="J7077" s="200"/>
      <c r="K7077" s="237">
        <v>274.3</v>
      </c>
      <c r="L7077" s="237"/>
      <c r="M7077" s="288">
        <v>74.92</v>
      </c>
      <c r="N7077" s="288"/>
      <c r="O7077" s="311">
        <v>21178</v>
      </c>
      <c r="P7077" s="298"/>
      <c r="Q7077" s="299">
        <v>278.35000000000002</v>
      </c>
      <c r="R7077" s="299"/>
      <c r="S7077" s="300">
        <v>76.08</v>
      </c>
      <c r="T7077" s="301"/>
      <c r="U7077" s="246"/>
    </row>
    <row r="7078" spans="1:21" x14ac:dyDescent="0.25">
      <c r="A7078" s="294" t="s">
        <v>14601</v>
      </c>
      <c r="B7078" t="s">
        <v>281</v>
      </c>
      <c r="C7078" t="s">
        <v>282</v>
      </c>
      <c r="D7078" t="s">
        <v>283</v>
      </c>
      <c r="E7078" t="s">
        <v>14602</v>
      </c>
      <c r="F7078" t="s">
        <v>106</v>
      </c>
      <c r="G7078" t="s">
        <v>97</v>
      </c>
      <c r="H7078" t="s">
        <v>833</v>
      </c>
      <c r="I7078" s="200">
        <v>53330</v>
      </c>
      <c r="J7078" s="200"/>
      <c r="K7078" s="237">
        <v>503.98</v>
      </c>
      <c r="L7078" s="237"/>
      <c r="M7078" s="288">
        <v>105.82</v>
      </c>
      <c r="N7078" s="288"/>
      <c r="O7078" s="311">
        <v>57330</v>
      </c>
      <c r="P7078" s="298"/>
      <c r="Q7078" s="299">
        <v>507.76</v>
      </c>
      <c r="R7078" s="299"/>
      <c r="S7078" s="300">
        <v>112.91</v>
      </c>
      <c r="T7078" s="301"/>
      <c r="U7078" s="246"/>
    </row>
    <row r="7079" spans="1:21" x14ac:dyDescent="0.25">
      <c r="A7079" s="294" t="s">
        <v>14603</v>
      </c>
      <c r="B7079" t="s">
        <v>281</v>
      </c>
      <c r="C7079" t="s">
        <v>282</v>
      </c>
      <c r="D7079" t="s">
        <v>283</v>
      </c>
      <c r="E7079" t="s">
        <v>12617</v>
      </c>
      <c r="F7079" t="s">
        <v>106</v>
      </c>
      <c r="G7079" t="s">
        <v>97</v>
      </c>
      <c r="H7079" t="s">
        <v>833</v>
      </c>
      <c r="I7079" s="200">
        <v>51293</v>
      </c>
      <c r="J7079" s="200"/>
      <c r="K7079" s="237">
        <v>806.04</v>
      </c>
      <c r="L7079" s="237"/>
      <c r="M7079" s="288">
        <v>63.64</v>
      </c>
      <c r="N7079" s="288"/>
      <c r="O7079" s="311">
        <v>59454</v>
      </c>
      <c r="P7079" s="298"/>
      <c r="Q7079" s="299">
        <v>891.78</v>
      </c>
      <c r="R7079" s="299"/>
      <c r="S7079" s="300">
        <v>66.67</v>
      </c>
      <c r="T7079" s="301"/>
      <c r="U7079" s="246"/>
    </row>
    <row r="7080" spans="1:21" x14ac:dyDescent="0.25">
      <c r="A7080" s="294" t="s">
        <v>14604</v>
      </c>
      <c r="B7080" t="s">
        <v>281</v>
      </c>
      <c r="C7080" t="s">
        <v>282</v>
      </c>
      <c r="D7080" t="s">
        <v>283</v>
      </c>
      <c r="E7080" t="s">
        <v>14605</v>
      </c>
      <c r="F7080" t="s">
        <v>106</v>
      </c>
      <c r="G7080" t="s">
        <v>97</v>
      </c>
      <c r="H7080" t="s">
        <v>833</v>
      </c>
      <c r="I7080" s="200">
        <v>53635</v>
      </c>
      <c r="J7080" s="200"/>
      <c r="K7080" s="237">
        <v>664.62</v>
      </c>
      <c r="L7080" s="237"/>
      <c r="M7080" s="288">
        <v>80.7</v>
      </c>
      <c r="N7080" s="288"/>
      <c r="O7080" s="311">
        <v>55244</v>
      </c>
      <c r="P7080" s="298"/>
      <c r="Q7080" s="299">
        <v>672.5</v>
      </c>
      <c r="R7080" s="299"/>
      <c r="S7080" s="300">
        <v>82.15</v>
      </c>
      <c r="T7080" s="301"/>
      <c r="U7080" s="246"/>
    </row>
    <row r="7081" spans="1:21" x14ac:dyDescent="0.25">
      <c r="A7081" s="294" t="s">
        <v>14606</v>
      </c>
      <c r="B7081" t="s">
        <v>281</v>
      </c>
      <c r="C7081" t="s">
        <v>282</v>
      </c>
      <c r="D7081" t="s">
        <v>283</v>
      </c>
      <c r="E7081" t="s">
        <v>14607</v>
      </c>
      <c r="F7081" t="s">
        <v>106</v>
      </c>
      <c r="G7081" t="s">
        <v>97</v>
      </c>
      <c r="H7081" t="s">
        <v>833</v>
      </c>
      <c r="I7081" s="200">
        <v>20680</v>
      </c>
      <c r="J7081" s="200"/>
      <c r="K7081" s="237">
        <v>243.26</v>
      </c>
      <c r="L7081" s="237"/>
      <c r="M7081" s="288">
        <v>85.01</v>
      </c>
      <c r="N7081" s="288"/>
      <c r="O7081" s="311">
        <v>21680</v>
      </c>
      <c r="P7081" s="298"/>
      <c r="Q7081" s="299">
        <v>245.44</v>
      </c>
      <c r="R7081" s="299"/>
      <c r="S7081" s="300">
        <v>88.33</v>
      </c>
      <c r="T7081" s="301"/>
      <c r="U7081" s="246"/>
    </row>
    <row r="7082" spans="1:21" x14ac:dyDescent="0.25">
      <c r="A7082" s="294" t="s">
        <v>14608</v>
      </c>
      <c r="B7082" t="s">
        <v>281</v>
      </c>
      <c r="C7082" t="s">
        <v>282</v>
      </c>
      <c r="D7082" t="s">
        <v>283</v>
      </c>
      <c r="E7082" t="s">
        <v>14609</v>
      </c>
      <c r="F7082" t="s">
        <v>106</v>
      </c>
      <c r="G7082" t="s">
        <v>97</v>
      </c>
      <c r="H7082" t="s">
        <v>833</v>
      </c>
      <c r="I7082" s="200">
        <v>163620</v>
      </c>
      <c r="J7082" s="200"/>
      <c r="K7082" s="237">
        <v>2066.08</v>
      </c>
      <c r="L7082" s="237"/>
      <c r="M7082" s="288">
        <v>79.19</v>
      </c>
      <c r="N7082" s="288"/>
      <c r="O7082" s="311">
        <v>166449</v>
      </c>
      <c r="P7082" s="298"/>
      <c r="Q7082" s="299">
        <v>2102.59</v>
      </c>
      <c r="R7082" s="299"/>
      <c r="S7082" s="300">
        <v>79.16</v>
      </c>
      <c r="T7082" s="301"/>
      <c r="U7082" s="246"/>
    </row>
    <row r="7083" spans="1:21" x14ac:dyDescent="0.25">
      <c r="A7083" s="294" t="s">
        <v>14610</v>
      </c>
      <c r="B7083" t="s">
        <v>281</v>
      </c>
      <c r="C7083" t="s">
        <v>282</v>
      </c>
      <c r="D7083" t="s">
        <v>283</v>
      </c>
      <c r="E7083" t="s">
        <v>14611</v>
      </c>
      <c r="F7083" t="s">
        <v>106</v>
      </c>
      <c r="G7083" t="s">
        <v>97</v>
      </c>
      <c r="H7083" t="s">
        <v>896</v>
      </c>
      <c r="I7083" s="200">
        <v>0</v>
      </c>
      <c r="J7083" s="200"/>
      <c r="K7083" s="237">
        <v>28.78</v>
      </c>
      <c r="L7083" s="237"/>
      <c r="M7083" s="288">
        <v>0</v>
      </c>
      <c r="N7083" s="288"/>
      <c r="O7083" s="311">
        <v>0</v>
      </c>
      <c r="P7083" s="298"/>
      <c r="Q7083" s="299">
        <v>29.63</v>
      </c>
      <c r="R7083" s="299"/>
      <c r="S7083" s="300">
        <v>0</v>
      </c>
      <c r="T7083" s="301"/>
      <c r="U7083" s="246"/>
    </row>
    <row r="7084" spans="1:21" x14ac:dyDescent="0.25">
      <c r="A7084" s="294" t="s">
        <v>14612</v>
      </c>
      <c r="B7084" t="s">
        <v>281</v>
      </c>
      <c r="C7084" t="s">
        <v>282</v>
      </c>
      <c r="D7084" t="s">
        <v>283</v>
      </c>
      <c r="E7084" t="s">
        <v>14613</v>
      </c>
      <c r="F7084" t="s">
        <v>106</v>
      </c>
      <c r="G7084" t="s">
        <v>97</v>
      </c>
      <c r="H7084" t="s">
        <v>833</v>
      </c>
      <c r="I7084" s="200">
        <v>67666</v>
      </c>
      <c r="J7084" s="200"/>
      <c r="K7084" s="237">
        <v>515.38</v>
      </c>
      <c r="L7084" s="237"/>
      <c r="M7084" s="288">
        <v>131.29</v>
      </c>
      <c r="N7084" s="288"/>
      <c r="O7084" s="311">
        <v>71050</v>
      </c>
      <c r="P7084" s="298"/>
      <c r="Q7084" s="299">
        <v>510.22</v>
      </c>
      <c r="R7084" s="299"/>
      <c r="S7084" s="300">
        <v>139.25</v>
      </c>
      <c r="T7084" s="301"/>
      <c r="U7084" s="246"/>
    </row>
    <row r="7085" spans="1:21" x14ac:dyDescent="0.25">
      <c r="A7085" s="294" t="s">
        <v>14614</v>
      </c>
      <c r="B7085" t="s">
        <v>281</v>
      </c>
      <c r="C7085" t="s">
        <v>282</v>
      </c>
      <c r="D7085" t="s">
        <v>283</v>
      </c>
      <c r="E7085" t="s">
        <v>14615</v>
      </c>
      <c r="F7085" t="s">
        <v>106</v>
      </c>
      <c r="G7085" t="s">
        <v>97</v>
      </c>
      <c r="H7085" t="s">
        <v>896</v>
      </c>
      <c r="I7085" s="200">
        <v>0</v>
      </c>
      <c r="J7085" s="200"/>
      <c r="K7085" s="237">
        <v>29.1</v>
      </c>
      <c r="L7085" s="237"/>
      <c r="M7085" s="288">
        <v>0</v>
      </c>
      <c r="N7085" s="288"/>
      <c r="O7085" s="311">
        <v>0</v>
      </c>
      <c r="P7085" s="298"/>
      <c r="Q7085" s="299">
        <v>29.1</v>
      </c>
      <c r="R7085" s="299"/>
      <c r="S7085" s="300">
        <v>0</v>
      </c>
      <c r="T7085" s="301"/>
      <c r="U7085" s="246"/>
    </row>
    <row r="7086" spans="1:21" x14ac:dyDescent="0.25">
      <c r="A7086" s="294" t="s">
        <v>14616</v>
      </c>
      <c r="B7086" t="s">
        <v>281</v>
      </c>
      <c r="C7086" t="s">
        <v>282</v>
      </c>
      <c r="D7086" t="s">
        <v>283</v>
      </c>
      <c r="E7086" t="s">
        <v>14617</v>
      </c>
      <c r="F7086" t="s">
        <v>106</v>
      </c>
      <c r="G7086" t="s">
        <v>97</v>
      </c>
      <c r="H7086" t="s">
        <v>833</v>
      </c>
      <c r="I7086" s="200">
        <v>90</v>
      </c>
      <c r="J7086" s="200"/>
      <c r="K7086" s="237">
        <v>37.33</v>
      </c>
      <c r="L7086" s="237"/>
      <c r="M7086" s="288">
        <v>2.41</v>
      </c>
      <c r="N7086" s="288"/>
      <c r="O7086" s="311">
        <v>90</v>
      </c>
      <c r="P7086" s="298"/>
      <c r="Q7086" s="299">
        <v>38</v>
      </c>
      <c r="R7086" s="299"/>
      <c r="S7086" s="300">
        <v>2.37</v>
      </c>
      <c r="T7086" s="301"/>
      <c r="U7086" s="246"/>
    </row>
    <row r="7087" spans="1:21" x14ac:dyDescent="0.25">
      <c r="A7087" s="294" t="s">
        <v>14618</v>
      </c>
      <c r="B7087" t="s">
        <v>281</v>
      </c>
      <c r="C7087" t="s">
        <v>282</v>
      </c>
      <c r="D7087" t="s">
        <v>283</v>
      </c>
      <c r="E7087" t="s">
        <v>14619</v>
      </c>
      <c r="F7087" t="s">
        <v>106</v>
      </c>
      <c r="G7087" t="s">
        <v>97</v>
      </c>
      <c r="H7087" t="s">
        <v>833</v>
      </c>
      <c r="I7087" s="200">
        <v>4000</v>
      </c>
      <c r="J7087" s="200"/>
      <c r="K7087" s="237">
        <v>105.05</v>
      </c>
      <c r="L7087" s="237"/>
      <c r="M7087" s="288">
        <v>38.08</v>
      </c>
      <c r="N7087" s="288"/>
      <c r="O7087" s="311">
        <v>4000</v>
      </c>
      <c r="P7087" s="298"/>
      <c r="Q7087" s="299">
        <v>102.08</v>
      </c>
      <c r="R7087" s="299"/>
      <c r="S7087" s="300">
        <v>39.18</v>
      </c>
      <c r="T7087" s="301"/>
      <c r="U7087" s="246"/>
    </row>
    <row r="7088" spans="1:21" x14ac:dyDescent="0.25">
      <c r="A7088" s="294" t="s">
        <v>14620</v>
      </c>
      <c r="B7088" t="s">
        <v>281</v>
      </c>
      <c r="C7088" t="s">
        <v>282</v>
      </c>
      <c r="D7088" t="s">
        <v>283</v>
      </c>
      <c r="E7088" t="s">
        <v>14621</v>
      </c>
      <c r="F7088" t="s">
        <v>106</v>
      </c>
      <c r="G7088" t="s">
        <v>97</v>
      </c>
      <c r="H7088" t="s">
        <v>833</v>
      </c>
      <c r="I7088" s="200">
        <v>26000</v>
      </c>
      <c r="J7088" s="200"/>
      <c r="K7088" s="237">
        <v>412.69</v>
      </c>
      <c r="L7088" s="237"/>
      <c r="M7088" s="288">
        <v>63</v>
      </c>
      <c r="N7088" s="288"/>
      <c r="O7088" s="311">
        <v>26000</v>
      </c>
      <c r="P7088" s="298"/>
      <c r="Q7088" s="299">
        <v>413.73</v>
      </c>
      <c r="R7088" s="299"/>
      <c r="S7088" s="300">
        <v>62.84</v>
      </c>
      <c r="T7088" s="301"/>
      <c r="U7088" s="246"/>
    </row>
    <row r="7089" spans="1:21" x14ac:dyDescent="0.25">
      <c r="A7089" s="294" t="s">
        <v>14622</v>
      </c>
      <c r="B7089" t="s">
        <v>281</v>
      </c>
      <c r="C7089" t="s">
        <v>282</v>
      </c>
      <c r="D7089" t="s">
        <v>283</v>
      </c>
      <c r="E7089" t="s">
        <v>14623</v>
      </c>
      <c r="F7089" t="s">
        <v>106</v>
      </c>
      <c r="G7089" t="s">
        <v>97</v>
      </c>
      <c r="H7089" t="s">
        <v>896</v>
      </c>
      <c r="I7089" s="200">
        <v>0</v>
      </c>
      <c r="J7089" s="200"/>
      <c r="K7089" s="237">
        <v>24.17</v>
      </c>
      <c r="L7089" s="237"/>
      <c r="M7089" s="288">
        <v>0</v>
      </c>
      <c r="N7089" s="288"/>
      <c r="O7089" s="311">
        <v>0</v>
      </c>
      <c r="P7089" s="298"/>
      <c r="Q7089" s="299">
        <v>24.22</v>
      </c>
      <c r="R7089" s="299"/>
      <c r="S7089" s="300">
        <v>0</v>
      </c>
      <c r="T7089" s="301"/>
      <c r="U7089" s="246"/>
    </row>
    <row r="7090" spans="1:21" x14ac:dyDescent="0.25">
      <c r="A7090" s="294" t="s">
        <v>14624</v>
      </c>
      <c r="B7090" t="s">
        <v>281</v>
      </c>
      <c r="C7090" t="s">
        <v>282</v>
      </c>
      <c r="D7090" t="s">
        <v>283</v>
      </c>
      <c r="E7090" t="s">
        <v>14625</v>
      </c>
      <c r="F7090" t="s">
        <v>106</v>
      </c>
      <c r="G7090" t="s">
        <v>97</v>
      </c>
      <c r="H7090" t="s">
        <v>833</v>
      </c>
      <c r="I7090" s="200">
        <v>18000</v>
      </c>
      <c r="J7090" s="200"/>
      <c r="K7090" s="237">
        <v>286.12</v>
      </c>
      <c r="L7090" s="237"/>
      <c r="M7090" s="288">
        <v>62.91</v>
      </c>
      <c r="N7090" s="288"/>
      <c r="O7090" s="311">
        <v>18500</v>
      </c>
      <c r="P7090" s="298"/>
      <c r="Q7090" s="299">
        <v>291.60000000000002</v>
      </c>
      <c r="R7090" s="299"/>
      <c r="S7090" s="300">
        <v>63.44</v>
      </c>
      <c r="T7090" s="301"/>
      <c r="U7090" s="246"/>
    </row>
    <row r="7091" spans="1:21" x14ac:dyDescent="0.25">
      <c r="A7091" s="294" t="s">
        <v>14626</v>
      </c>
      <c r="B7091" t="s">
        <v>281</v>
      </c>
      <c r="C7091" t="s">
        <v>282</v>
      </c>
      <c r="D7091" t="s">
        <v>283</v>
      </c>
      <c r="E7091" t="s">
        <v>14627</v>
      </c>
      <c r="F7091" t="s">
        <v>106</v>
      </c>
      <c r="G7091" t="s">
        <v>97</v>
      </c>
      <c r="H7091" t="s">
        <v>833</v>
      </c>
      <c r="I7091" s="200">
        <v>10000</v>
      </c>
      <c r="J7091" s="200"/>
      <c r="K7091" s="237">
        <v>119.73</v>
      </c>
      <c r="L7091" s="237"/>
      <c r="M7091" s="288">
        <v>83.52</v>
      </c>
      <c r="N7091" s="288"/>
      <c r="O7091" s="311">
        <v>10000</v>
      </c>
      <c r="P7091" s="298"/>
      <c r="Q7091" s="299">
        <v>118.24</v>
      </c>
      <c r="R7091" s="299"/>
      <c r="S7091" s="300">
        <v>84.57</v>
      </c>
      <c r="T7091" s="301"/>
      <c r="U7091" s="246"/>
    </row>
    <row r="7092" spans="1:21" x14ac:dyDescent="0.25">
      <c r="A7092" s="294" t="s">
        <v>14628</v>
      </c>
      <c r="B7092" t="s">
        <v>281</v>
      </c>
      <c r="C7092" t="s">
        <v>282</v>
      </c>
      <c r="D7092" t="s">
        <v>283</v>
      </c>
      <c r="E7092" t="s">
        <v>14629</v>
      </c>
      <c r="F7092" t="s">
        <v>106</v>
      </c>
      <c r="G7092" t="s">
        <v>97</v>
      </c>
      <c r="H7092" t="s">
        <v>896</v>
      </c>
      <c r="I7092" s="200">
        <v>0</v>
      </c>
      <c r="J7092" s="200"/>
      <c r="K7092" s="237">
        <v>66.95</v>
      </c>
      <c r="L7092" s="237"/>
      <c r="M7092" s="288">
        <v>0</v>
      </c>
      <c r="N7092" s="288"/>
      <c r="O7092" s="311">
        <v>0</v>
      </c>
      <c r="P7092" s="298"/>
      <c r="Q7092" s="299">
        <v>66.989999999999995</v>
      </c>
      <c r="R7092" s="299"/>
      <c r="S7092" s="300">
        <v>0</v>
      </c>
      <c r="T7092" s="301"/>
      <c r="U7092" s="246"/>
    </row>
    <row r="7093" spans="1:21" x14ac:dyDescent="0.25">
      <c r="A7093" s="294" t="s">
        <v>14630</v>
      </c>
      <c r="B7093" t="s">
        <v>281</v>
      </c>
      <c r="C7093" t="s">
        <v>282</v>
      </c>
      <c r="D7093" t="s">
        <v>283</v>
      </c>
      <c r="E7093" t="s">
        <v>14631</v>
      </c>
      <c r="F7093" t="s">
        <v>106</v>
      </c>
      <c r="G7093" t="s">
        <v>97</v>
      </c>
      <c r="H7093" t="s">
        <v>833</v>
      </c>
      <c r="I7093" s="200">
        <v>21000</v>
      </c>
      <c r="J7093" s="200"/>
      <c r="K7093" s="237">
        <v>224.4</v>
      </c>
      <c r="L7093" s="237"/>
      <c r="M7093" s="288">
        <v>93.58</v>
      </c>
      <c r="N7093" s="288"/>
      <c r="O7093" s="311">
        <v>21000</v>
      </c>
      <c r="P7093" s="298"/>
      <c r="Q7093" s="299">
        <v>227.18</v>
      </c>
      <c r="R7093" s="299"/>
      <c r="S7093" s="300">
        <v>92.44</v>
      </c>
      <c r="T7093" s="301"/>
      <c r="U7093" s="246"/>
    </row>
    <row r="7094" spans="1:21" x14ac:dyDescent="0.25">
      <c r="A7094" s="294" t="s">
        <v>14632</v>
      </c>
      <c r="B7094" t="s">
        <v>281</v>
      </c>
      <c r="C7094" t="s">
        <v>282</v>
      </c>
      <c r="D7094" t="s">
        <v>283</v>
      </c>
      <c r="E7094" t="s">
        <v>14633</v>
      </c>
      <c r="F7094" t="s">
        <v>106</v>
      </c>
      <c r="G7094" t="s">
        <v>97</v>
      </c>
      <c r="H7094" t="s">
        <v>833</v>
      </c>
      <c r="I7094" s="200">
        <v>116313</v>
      </c>
      <c r="J7094" s="200"/>
      <c r="K7094" s="237">
        <v>938.88</v>
      </c>
      <c r="L7094" s="237"/>
      <c r="M7094" s="288">
        <v>123.88</v>
      </c>
      <c r="N7094" s="288"/>
      <c r="O7094" s="311">
        <v>113463</v>
      </c>
      <c r="P7094" s="298"/>
      <c r="Q7094" s="299">
        <v>946.39</v>
      </c>
      <c r="R7094" s="299"/>
      <c r="S7094" s="300">
        <v>119.89</v>
      </c>
      <c r="T7094" s="301"/>
      <c r="U7094" s="246"/>
    </row>
    <row r="7095" spans="1:21" x14ac:dyDescent="0.25">
      <c r="A7095" s="294" t="s">
        <v>14634</v>
      </c>
      <c r="B7095" t="s">
        <v>281</v>
      </c>
      <c r="C7095" t="s">
        <v>282</v>
      </c>
      <c r="D7095" t="s">
        <v>283</v>
      </c>
      <c r="E7095" t="s">
        <v>283</v>
      </c>
      <c r="F7095" t="s">
        <v>106</v>
      </c>
      <c r="G7095" t="s">
        <v>97</v>
      </c>
      <c r="H7095" t="s">
        <v>833</v>
      </c>
      <c r="I7095" s="200">
        <v>555243</v>
      </c>
      <c r="J7095" s="200"/>
      <c r="K7095" s="237">
        <v>8470.9699999999993</v>
      </c>
      <c r="L7095" s="237"/>
      <c r="M7095" s="288">
        <v>65.55</v>
      </c>
      <c r="N7095" s="288"/>
      <c r="O7095" s="311">
        <v>598823</v>
      </c>
      <c r="P7095" s="298"/>
      <c r="Q7095" s="299">
        <v>8651.68</v>
      </c>
      <c r="R7095" s="299"/>
      <c r="S7095" s="300">
        <v>69.209999999999994</v>
      </c>
      <c r="T7095" s="301"/>
      <c r="U7095" s="246"/>
    </row>
    <row r="7096" spans="1:21" x14ac:dyDescent="0.25">
      <c r="A7096" s="294" t="s">
        <v>14635</v>
      </c>
      <c r="B7096" t="s">
        <v>281</v>
      </c>
      <c r="C7096" t="s">
        <v>282</v>
      </c>
      <c r="D7096" t="s">
        <v>283</v>
      </c>
      <c r="E7096" t="s">
        <v>14636</v>
      </c>
      <c r="F7096" t="s">
        <v>106</v>
      </c>
      <c r="G7096" t="s">
        <v>97</v>
      </c>
      <c r="H7096" t="s">
        <v>833</v>
      </c>
      <c r="I7096" s="200">
        <v>2200</v>
      </c>
      <c r="J7096" s="200"/>
      <c r="K7096" s="237">
        <v>79.81</v>
      </c>
      <c r="L7096" s="237"/>
      <c r="M7096" s="288">
        <v>27.57</v>
      </c>
      <c r="N7096" s="288"/>
      <c r="O7096" s="311">
        <v>2500</v>
      </c>
      <c r="P7096" s="298"/>
      <c r="Q7096" s="299">
        <v>79.02</v>
      </c>
      <c r="R7096" s="299"/>
      <c r="S7096" s="300">
        <v>31.64</v>
      </c>
      <c r="T7096" s="301"/>
      <c r="U7096" s="246"/>
    </row>
    <row r="7097" spans="1:21" x14ac:dyDescent="0.25">
      <c r="A7097" s="294" t="s">
        <v>14637</v>
      </c>
      <c r="B7097" t="s">
        <v>281</v>
      </c>
      <c r="C7097" t="s">
        <v>282</v>
      </c>
      <c r="D7097" t="s">
        <v>283</v>
      </c>
      <c r="E7097" t="s">
        <v>14638</v>
      </c>
      <c r="F7097" t="s">
        <v>106</v>
      </c>
      <c r="G7097" t="s">
        <v>97</v>
      </c>
      <c r="H7097" t="s">
        <v>833</v>
      </c>
      <c r="I7097" s="200">
        <v>9500</v>
      </c>
      <c r="J7097" s="200"/>
      <c r="K7097" s="237">
        <v>144.19999999999999</v>
      </c>
      <c r="L7097" s="237"/>
      <c r="M7097" s="288">
        <v>65.88</v>
      </c>
      <c r="N7097" s="288"/>
      <c r="O7097" s="311">
        <v>10200</v>
      </c>
      <c r="P7097" s="298"/>
      <c r="Q7097" s="299">
        <v>144.28</v>
      </c>
      <c r="R7097" s="299"/>
      <c r="S7097" s="300">
        <v>70.7</v>
      </c>
      <c r="T7097" s="301"/>
      <c r="U7097" s="246"/>
    </row>
    <row r="7098" spans="1:21" x14ac:dyDescent="0.25">
      <c r="A7098" s="294" t="s">
        <v>14639</v>
      </c>
      <c r="B7098" t="s">
        <v>281</v>
      </c>
      <c r="C7098" t="s">
        <v>282</v>
      </c>
      <c r="D7098" t="s">
        <v>283</v>
      </c>
      <c r="E7098" t="s">
        <v>14640</v>
      </c>
      <c r="F7098" t="s">
        <v>106</v>
      </c>
      <c r="G7098" t="s">
        <v>97</v>
      </c>
      <c r="H7098" t="s">
        <v>833</v>
      </c>
      <c r="I7098" s="200">
        <v>21556</v>
      </c>
      <c r="J7098" s="200"/>
      <c r="K7098" s="237">
        <v>332.83</v>
      </c>
      <c r="L7098" s="237"/>
      <c r="M7098" s="288">
        <v>64.77</v>
      </c>
      <c r="N7098" s="288"/>
      <c r="O7098" s="311">
        <v>21987</v>
      </c>
      <c r="P7098" s="298"/>
      <c r="Q7098" s="299">
        <v>334.02</v>
      </c>
      <c r="R7098" s="299"/>
      <c r="S7098" s="300">
        <v>65.83</v>
      </c>
      <c r="T7098" s="301"/>
      <c r="U7098" s="246"/>
    </row>
    <row r="7099" spans="1:21" x14ac:dyDescent="0.25">
      <c r="A7099" s="294" t="s">
        <v>14641</v>
      </c>
      <c r="B7099" t="s">
        <v>281</v>
      </c>
      <c r="C7099" t="s">
        <v>282</v>
      </c>
      <c r="D7099" t="s">
        <v>283</v>
      </c>
      <c r="E7099" t="s">
        <v>11398</v>
      </c>
      <c r="F7099" t="s">
        <v>106</v>
      </c>
      <c r="G7099" t="s">
        <v>97</v>
      </c>
      <c r="H7099" t="s">
        <v>896</v>
      </c>
      <c r="I7099" s="200">
        <v>0</v>
      </c>
      <c r="J7099" s="200"/>
      <c r="K7099" s="237">
        <v>25.82</v>
      </c>
      <c r="L7099" s="237"/>
      <c r="M7099" s="288">
        <v>0</v>
      </c>
      <c r="N7099" s="288"/>
      <c r="O7099" s="311">
        <v>0</v>
      </c>
      <c r="P7099" s="298"/>
      <c r="Q7099" s="299">
        <v>25.82</v>
      </c>
      <c r="R7099" s="299"/>
      <c r="S7099" s="300">
        <v>0</v>
      </c>
      <c r="T7099" s="301"/>
      <c r="U7099" s="246"/>
    </row>
    <row r="7100" spans="1:21" x14ac:dyDescent="0.25">
      <c r="A7100" s="294" t="s">
        <v>14642</v>
      </c>
      <c r="B7100" t="s">
        <v>281</v>
      </c>
      <c r="C7100" t="s">
        <v>282</v>
      </c>
      <c r="D7100" t="s">
        <v>283</v>
      </c>
      <c r="E7100" t="s">
        <v>14643</v>
      </c>
      <c r="F7100" t="s">
        <v>106</v>
      </c>
      <c r="G7100" t="s">
        <v>97</v>
      </c>
      <c r="H7100" t="s">
        <v>833</v>
      </c>
      <c r="I7100" s="200">
        <v>13683</v>
      </c>
      <c r="J7100" s="200"/>
      <c r="K7100" s="237">
        <v>170.07</v>
      </c>
      <c r="L7100" s="237"/>
      <c r="M7100" s="288">
        <v>80.459999999999994</v>
      </c>
      <c r="N7100" s="288"/>
      <c r="O7100" s="311">
        <v>13948</v>
      </c>
      <c r="P7100" s="298"/>
      <c r="Q7100" s="299">
        <v>166.75</v>
      </c>
      <c r="R7100" s="299"/>
      <c r="S7100" s="300">
        <v>83.65</v>
      </c>
      <c r="T7100" s="301"/>
      <c r="U7100" s="246"/>
    </row>
    <row r="7101" spans="1:21" x14ac:dyDescent="0.25">
      <c r="A7101" s="294" t="s">
        <v>14644</v>
      </c>
      <c r="B7101" t="s">
        <v>281</v>
      </c>
      <c r="C7101" t="s">
        <v>282</v>
      </c>
      <c r="D7101" t="s">
        <v>283</v>
      </c>
      <c r="E7101" t="s">
        <v>14645</v>
      </c>
      <c r="F7101" t="s">
        <v>106</v>
      </c>
      <c r="G7101" t="s">
        <v>97</v>
      </c>
      <c r="H7101" t="s">
        <v>833</v>
      </c>
      <c r="I7101" s="200">
        <v>3250</v>
      </c>
      <c r="J7101" s="200"/>
      <c r="K7101" s="237">
        <v>90.92</v>
      </c>
      <c r="L7101" s="237"/>
      <c r="M7101" s="288">
        <v>35.75</v>
      </c>
      <c r="N7101" s="288"/>
      <c r="O7101" s="311">
        <v>3250</v>
      </c>
      <c r="P7101" s="298"/>
      <c r="Q7101" s="299">
        <v>89.96</v>
      </c>
      <c r="R7101" s="299"/>
      <c r="S7101" s="300">
        <v>36.130000000000003</v>
      </c>
      <c r="T7101" s="301"/>
      <c r="U7101" s="246"/>
    </row>
    <row r="7102" spans="1:21" x14ac:dyDescent="0.25">
      <c r="A7102" s="294" t="s">
        <v>14646</v>
      </c>
      <c r="B7102" t="s">
        <v>281</v>
      </c>
      <c r="C7102" t="s">
        <v>282</v>
      </c>
      <c r="D7102" t="s">
        <v>283</v>
      </c>
      <c r="E7102" t="s">
        <v>14647</v>
      </c>
      <c r="F7102" t="s">
        <v>106</v>
      </c>
      <c r="G7102" t="s">
        <v>97</v>
      </c>
      <c r="H7102" t="s">
        <v>896</v>
      </c>
      <c r="I7102" s="200">
        <v>0</v>
      </c>
      <c r="J7102" s="200"/>
      <c r="K7102" s="237">
        <v>22.76</v>
      </c>
      <c r="L7102" s="237"/>
      <c r="M7102" s="288">
        <v>0</v>
      </c>
      <c r="N7102" s="288"/>
      <c r="O7102" s="311">
        <v>0</v>
      </c>
      <c r="P7102" s="298"/>
      <c r="Q7102" s="299">
        <v>23.58</v>
      </c>
      <c r="R7102" s="299"/>
      <c r="S7102" s="300">
        <v>0</v>
      </c>
      <c r="T7102" s="301"/>
      <c r="U7102" s="246"/>
    </row>
    <row r="7103" spans="1:21" x14ac:dyDescent="0.25">
      <c r="A7103" s="294" t="s">
        <v>14648</v>
      </c>
      <c r="B7103" t="s">
        <v>281</v>
      </c>
      <c r="C7103" t="s">
        <v>282</v>
      </c>
      <c r="D7103" t="s">
        <v>283</v>
      </c>
      <c r="E7103" t="s">
        <v>14649</v>
      </c>
      <c r="F7103" t="s">
        <v>106</v>
      </c>
      <c r="G7103" t="s">
        <v>97</v>
      </c>
      <c r="H7103" t="s">
        <v>833</v>
      </c>
      <c r="I7103" s="200">
        <v>33285</v>
      </c>
      <c r="J7103" s="200"/>
      <c r="K7103" s="237">
        <v>570.70000000000005</v>
      </c>
      <c r="L7103" s="237"/>
      <c r="M7103" s="288">
        <v>58.32</v>
      </c>
      <c r="N7103" s="288"/>
      <c r="O7103" s="311">
        <v>34785</v>
      </c>
      <c r="P7103" s="298"/>
      <c r="Q7103" s="299">
        <v>588.59</v>
      </c>
      <c r="R7103" s="299"/>
      <c r="S7103" s="300">
        <v>59.1</v>
      </c>
      <c r="T7103" s="301"/>
      <c r="U7103" s="246"/>
    </row>
    <row r="7104" spans="1:21" x14ac:dyDescent="0.25">
      <c r="A7104" s="294" t="s">
        <v>14650</v>
      </c>
      <c r="B7104" t="s">
        <v>281</v>
      </c>
      <c r="C7104" t="s">
        <v>282</v>
      </c>
      <c r="D7104" t="s">
        <v>283</v>
      </c>
      <c r="E7104" t="s">
        <v>14651</v>
      </c>
      <c r="F7104" t="s">
        <v>106</v>
      </c>
      <c r="G7104" t="s">
        <v>97</v>
      </c>
      <c r="H7104" t="s">
        <v>833</v>
      </c>
      <c r="I7104" s="200">
        <v>14870</v>
      </c>
      <c r="J7104" s="200"/>
      <c r="K7104" s="237">
        <v>147.25</v>
      </c>
      <c r="L7104" s="237"/>
      <c r="M7104" s="288">
        <v>100.98</v>
      </c>
      <c r="N7104" s="288"/>
      <c r="O7104" s="311">
        <v>15310</v>
      </c>
      <c r="P7104" s="298"/>
      <c r="Q7104" s="299">
        <v>150.19</v>
      </c>
      <c r="R7104" s="299"/>
      <c r="S7104" s="300">
        <v>101.94</v>
      </c>
      <c r="T7104" s="301"/>
      <c r="U7104" s="246"/>
    </row>
    <row r="7105" spans="1:21" x14ac:dyDescent="0.25">
      <c r="A7105" s="294" t="s">
        <v>14652</v>
      </c>
      <c r="B7105" t="s">
        <v>281</v>
      </c>
      <c r="C7105" t="s">
        <v>282</v>
      </c>
      <c r="D7105" t="s">
        <v>283</v>
      </c>
      <c r="E7105" t="s">
        <v>14653</v>
      </c>
      <c r="F7105" t="s">
        <v>106</v>
      </c>
      <c r="G7105" t="s">
        <v>97</v>
      </c>
      <c r="H7105" t="s">
        <v>833</v>
      </c>
      <c r="I7105" s="200">
        <v>25520</v>
      </c>
      <c r="J7105" s="200"/>
      <c r="K7105" s="237">
        <v>301.20999999999998</v>
      </c>
      <c r="L7105" s="237"/>
      <c r="M7105" s="288">
        <v>84.72</v>
      </c>
      <c r="N7105" s="288"/>
      <c r="O7105" s="311">
        <v>30624</v>
      </c>
      <c r="P7105" s="298"/>
      <c r="Q7105" s="299">
        <v>303.27</v>
      </c>
      <c r="R7105" s="299"/>
      <c r="S7105" s="300">
        <v>100.98</v>
      </c>
      <c r="T7105" s="301"/>
      <c r="U7105" s="246"/>
    </row>
    <row r="7106" spans="1:21" x14ac:dyDescent="0.25">
      <c r="A7106" s="294" t="s">
        <v>14654</v>
      </c>
      <c r="B7106" t="s">
        <v>281</v>
      </c>
      <c r="C7106" t="s">
        <v>282</v>
      </c>
      <c r="D7106" t="s">
        <v>283</v>
      </c>
      <c r="E7106" t="s">
        <v>7536</v>
      </c>
      <c r="F7106" t="s">
        <v>106</v>
      </c>
      <c r="G7106" t="s">
        <v>97</v>
      </c>
      <c r="H7106" t="s">
        <v>833</v>
      </c>
      <c r="I7106" s="200">
        <v>8500</v>
      </c>
      <c r="J7106" s="200"/>
      <c r="K7106" s="237">
        <v>139.69</v>
      </c>
      <c r="L7106" s="237"/>
      <c r="M7106" s="288">
        <v>60.85</v>
      </c>
      <c r="N7106" s="288"/>
      <c r="O7106" s="311">
        <v>9200</v>
      </c>
      <c r="P7106" s="298"/>
      <c r="Q7106" s="299">
        <v>139.62</v>
      </c>
      <c r="R7106" s="299"/>
      <c r="S7106" s="300">
        <v>65.89</v>
      </c>
      <c r="T7106" s="301"/>
      <c r="U7106" s="246"/>
    </row>
    <row r="7107" spans="1:21" x14ac:dyDescent="0.25">
      <c r="A7107" s="294" t="s">
        <v>14655</v>
      </c>
      <c r="B7107" t="s">
        <v>281</v>
      </c>
      <c r="C7107" t="s">
        <v>282</v>
      </c>
      <c r="D7107" t="s">
        <v>283</v>
      </c>
      <c r="E7107" t="s">
        <v>14656</v>
      </c>
      <c r="F7107" t="s">
        <v>106</v>
      </c>
      <c r="G7107" t="s">
        <v>97</v>
      </c>
      <c r="H7107" t="s">
        <v>833</v>
      </c>
      <c r="I7107" s="200">
        <v>57176</v>
      </c>
      <c r="J7107" s="200"/>
      <c r="K7107" s="237">
        <v>395.94</v>
      </c>
      <c r="L7107" s="237"/>
      <c r="M7107" s="288">
        <v>144.41</v>
      </c>
      <c r="N7107" s="288"/>
      <c r="O7107" s="311">
        <v>29446</v>
      </c>
      <c r="P7107" s="298"/>
      <c r="Q7107" s="299">
        <v>207</v>
      </c>
      <c r="R7107" s="299"/>
      <c r="S7107" s="300">
        <v>142.25</v>
      </c>
      <c r="T7107" s="301"/>
      <c r="U7107" s="246"/>
    </row>
    <row r="7108" spans="1:21" x14ac:dyDescent="0.25">
      <c r="A7108" s="294" t="s">
        <v>14657</v>
      </c>
      <c r="B7108" t="s">
        <v>281</v>
      </c>
      <c r="C7108" t="s">
        <v>282</v>
      </c>
      <c r="D7108" t="s">
        <v>283</v>
      </c>
      <c r="E7108" t="s">
        <v>14658</v>
      </c>
      <c r="F7108" t="s">
        <v>106</v>
      </c>
      <c r="G7108" t="s">
        <v>97</v>
      </c>
      <c r="H7108" t="s">
        <v>833</v>
      </c>
      <c r="I7108" s="200">
        <v>0</v>
      </c>
      <c r="J7108" s="200"/>
      <c r="K7108" s="237">
        <v>0</v>
      </c>
      <c r="L7108" s="237"/>
      <c r="M7108" s="288">
        <v>0</v>
      </c>
      <c r="N7108" s="288"/>
      <c r="O7108" s="311">
        <v>26501</v>
      </c>
      <c r="P7108" s="298"/>
      <c r="Q7108" s="299">
        <v>228.95</v>
      </c>
      <c r="R7108" s="299"/>
      <c r="S7108" s="300">
        <v>115.75</v>
      </c>
      <c r="T7108" s="301"/>
      <c r="U7108" s="246"/>
    </row>
    <row r="7109" spans="1:21" x14ac:dyDescent="0.25">
      <c r="A7109" s="294" t="s">
        <v>14659</v>
      </c>
      <c r="B7109" t="s">
        <v>281</v>
      </c>
      <c r="C7109" t="s">
        <v>282</v>
      </c>
      <c r="D7109" t="s">
        <v>283</v>
      </c>
      <c r="E7109" t="s">
        <v>14660</v>
      </c>
      <c r="F7109" t="s">
        <v>106</v>
      </c>
      <c r="G7109" t="s">
        <v>97</v>
      </c>
      <c r="H7109" t="s">
        <v>896</v>
      </c>
      <c r="I7109" s="200">
        <v>0</v>
      </c>
      <c r="J7109" s="200"/>
      <c r="K7109" s="237">
        <v>51.31</v>
      </c>
      <c r="L7109" s="237"/>
      <c r="M7109" s="288">
        <v>0</v>
      </c>
      <c r="N7109" s="288"/>
      <c r="O7109" s="311">
        <v>0</v>
      </c>
      <c r="P7109" s="298"/>
      <c r="Q7109" s="299">
        <v>51.72</v>
      </c>
      <c r="R7109" s="299"/>
      <c r="S7109" s="300">
        <v>0</v>
      </c>
      <c r="T7109" s="301"/>
      <c r="U7109" s="246"/>
    </row>
    <row r="7110" spans="1:21" x14ac:dyDescent="0.25">
      <c r="A7110" s="294" t="s">
        <v>14661</v>
      </c>
      <c r="B7110" t="s">
        <v>281</v>
      </c>
      <c r="C7110" t="s">
        <v>282</v>
      </c>
      <c r="D7110" t="s">
        <v>283</v>
      </c>
      <c r="E7110" t="s">
        <v>14662</v>
      </c>
      <c r="F7110" t="s">
        <v>106</v>
      </c>
      <c r="G7110" t="s">
        <v>97</v>
      </c>
      <c r="H7110" t="s">
        <v>833</v>
      </c>
      <c r="I7110" s="200">
        <v>1500</v>
      </c>
      <c r="J7110" s="200"/>
      <c r="K7110" s="237">
        <v>119.4</v>
      </c>
      <c r="L7110" s="237"/>
      <c r="M7110" s="288">
        <v>12.56</v>
      </c>
      <c r="N7110" s="288"/>
      <c r="O7110" s="311">
        <v>1500</v>
      </c>
      <c r="P7110" s="298"/>
      <c r="Q7110" s="299">
        <v>119.8</v>
      </c>
      <c r="R7110" s="299"/>
      <c r="S7110" s="300">
        <v>12.52</v>
      </c>
      <c r="T7110" s="301"/>
      <c r="U7110" s="246"/>
    </row>
    <row r="7111" spans="1:21" x14ac:dyDescent="0.25">
      <c r="A7111" s="294" t="s">
        <v>14663</v>
      </c>
      <c r="B7111" t="s">
        <v>281</v>
      </c>
      <c r="C7111" t="s">
        <v>282</v>
      </c>
      <c r="D7111" t="s">
        <v>283</v>
      </c>
      <c r="E7111" t="s">
        <v>14664</v>
      </c>
      <c r="F7111" t="s">
        <v>106</v>
      </c>
      <c r="G7111" t="s">
        <v>97</v>
      </c>
      <c r="H7111" t="s">
        <v>833</v>
      </c>
      <c r="I7111" s="200">
        <v>17500</v>
      </c>
      <c r="J7111" s="200"/>
      <c r="K7111" s="237">
        <v>180.78</v>
      </c>
      <c r="L7111" s="237"/>
      <c r="M7111" s="288">
        <v>96.8</v>
      </c>
      <c r="N7111" s="288"/>
      <c r="O7111" s="311">
        <v>17500</v>
      </c>
      <c r="P7111" s="298"/>
      <c r="Q7111" s="299">
        <v>183.83</v>
      </c>
      <c r="R7111" s="299"/>
      <c r="S7111" s="300">
        <v>95.2</v>
      </c>
      <c r="T7111" s="301"/>
      <c r="U7111" s="246"/>
    </row>
    <row r="7112" spans="1:21" x14ac:dyDescent="0.25">
      <c r="A7112" s="294" t="s">
        <v>14665</v>
      </c>
      <c r="B7112" t="s">
        <v>281</v>
      </c>
      <c r="C7112" t="s">
        <v>282</v>
      </c>
      <c r="D7112" t="s">
        <v>283</v>
      </c>
      <c r="E7112" t="s">
        <v>14666</v>
      </c>
      <c r="F7112" t="s">
        <v>106</v>
      </c>
      <c r="G7112" t="s">
        <v>97</v>
      </c>
      <c r="H7112" t="s">
        <v>896</v>
      </c>
      <c r="I7112" s="200">
        <v>0</v>
      </c>
      <c r="J7112" s="200"/>
      <c r="K7112" s="237">
        <v>44.92</v>
      </c>
      <c r="L7112" s="237"/>
      <c r="M7112" s="288">
        <v>0</v>
      </c>
      <c r="N7112" s="288"/>
      <c r="O7112" s="311">
        <v>0</v>
      </c>
      <c r="P7112" s="298"/>
      <c r="Q7112" s="299">
        <v>44.51</v>
      </c>
      <c r="R7112" s="299"/>
      <c r="S7112" s="300">
        <v>0</v>
      </c>
      <c r="T7112" s="301"/>
      <c r="U7112" s="246"/>
    </row>
    <row r="7113" spans="1:21" x14ac:dyDescent="0.25">
      <c r="A7113" s="294" t="s">
        <v>14667</v>
      </c>
      <c r="B7113" t="s">
        <v>281</v>
      </c>
      <c r="C7113" t="s">
        <v>282</v>
      </c>
      <c r="D7113" t="s">
        <v>283</v>
      </c>
      <c r="E7113" t="s">
        <v>14668</v>
      </c>
      <c r="F7113" t="s">
        <v>106</v>
      </c>
      <c r="G7113" t="s">
        <v>97</v>
      </c>
      <c r="H7113" t="s">
        <v>833</v>
      </c>
      <c r="I7113" s="200">
        <v>11016</v>
      </c>
      <c r="J7113" s="200"/>
      <c r="K7113" s="237">
        <v>170.34</v>
      </c>
      <c r="L7113" s="237"/>
      <c r="M7113" s="288">
        <v>64.67</v>
      </c>
      <c r="N7113" s="288"/>
      <c r="O7113" s="311">
        <v>10500</v>
      </c>
      <c r="P7113" s="298"/>
      <c r="Q7113" s="299">
        <v>168.5</v>
      </c>
      <c r="R7113" s="299"/>
      <c r="S7113" s="300">
        <v>62.31</v>
      </c>
      <c r="T7113" s="301"/>
      <c r="U7113" s="246"/>
    </row>
    <row r="7114" spans="1:21" x14ac:dyDescent="0.25">
      <c r="A7114" s="294" t="s">
        <v>14669</v>
      </c>
      <c r="B7114" t="s">
        <v>281</v>
      </c>
      <c r="C7114" t="s">
        <v>282</v>
      </c>
      <c r="D7114" t="s">
        <v>283</v>
      </c>
      <c r="E7114" t="s">
        <v>14670</v>
      </c>
      <c r="F7114" t="s">
        <v>106</v>
      </c>
      <c r="G7114" t="s">
        <v>97</v>
      </c>
      <c r="H7114" t="s">
        <v>896</v>
      </c>
      <c r="I7114" s="200">
        <v>0</v>
      </c>
      <c r="J7114" s="200"/>
      <c r="K7114" s="237">
        <v>31.96</v>
      </c>
      <c r="L7114" s="237"/>
      <c r="M7114" s="288">
        <v>0</v>
      </c>
      <c r="N7114" s="288"/>
      <c r="O7114" s="311">
        <v>0</v>
      </c>
      <c r="P7114" s="298"/>
      <c r="Q7114" s="299">
        <v>32.31</v>
      </c>
      <c r="R7114" s="299"/>
      <c r="S7114" s="300">
        <v>0</v>
      </c>
      <c r="T7114" s="301"/>
      <c r="U7114" s="246"/>
    </row>
    <row r="7115" spans="1:21" x14ac:dyDescent="0.25">
      <c r="A7115" s="294" t="s">
        <v>14671</v>
      </c>
      <c r="B7115" t="s">
        <v>281</v>
      </c>
      <c r="C7115" t="s">
        <v>282</v>
      </c>
      <c r="D7115" t="s">
        <v>283</v>
      </c>
      <c r="E7115" t="s">
        <v>14672</v>
      </c>
      <c r="F7115" t="s">
        <v>106</v>
      </c>
      <c r="G7115" t="s">
        <v>97</v>
      </c>
      <c r="H7115" t="s">
        <v>833</v>
      </c>
      <c r="I7115" s="200">
        <v>46830</v>
      </c>
      <c r="J7115" s="200"/>
      <c r="K7115" s="237">
        <v>520.39</v>
      </c>
      <c r="L7115" s="237"/>
      <c r="M7115" s="288">
        <v>89.99</v>
      </c>
      <c r="N7115" s="288"/>
      <c r="O7115" s="311">
        <v>44650</v>
      </c>
      <c r="P7115" s="298"/>
      <c r="Q7115" s="299">
        <v>545.27</v>
      </c>
      <c r="R7115" s="299"/>
      <c r="S7115" s="300">
        <v>81.89</v>
      </c>
      <c r="T7115" s="301"/>
      <c r="U7115" s="246"/>
    </row>
    <row r="7116" spans="1:21" x14ac:dyDescent="0.25">
      <c r="A7116" s="294" t="s">
        <v>14673</v>
      </c>
      <c r="B7116" t="s">
        <v>281</v>
      </c>
      <c r="C7116" t="s">
        <v>282</v>
      </c>
      <c r="D7116" t="s">
        <v>283</v>
      </c>
      <c r="E7116" t="s">
        <v>14674</v>
      </c>
      <c r="F7116" t="s">
        <v>106</v>
      </c>
      <c r="G7116" t="s">
        <v>97</v>
      </c>
      <c r="H7116" t="s">
        <v>833</v>
      </c>
      <c r="I7116" s="200">
        <v>5500</v>
      </c>
      <c r="J7116" s="200"/>
      <c r="K7116" s="237">
        <v>125.61</v>
      </c>
      <c r="L7116" s="237"/>
      <c r="M7116" s="288">
        <v>43.79</v>
      </c>
      <c r="N7116" s="288"/>
      <c r="O7116" s="311">
        <v>5800</v>
      </c>
      <c r="P7116" s="298"/>
      <c r="Q7116" s="299">
        <v>127.73</v>
      </c>
      <c r="R7116" s="299"/>
      <c r="S7116" s="300">
        <v>45.41</v>
      </c>
      <c r="T7116" s="301"/>
      <c r="U7116" s="246"/>
    </row>
    <row r="7117" spans="1:21" x14ac:dyDescent="0.25">
      <c r="A7117" s="294" t="s">
        <v>14675</v>
      </c>
      <c r="B7117" t="s">
        <v>281</v>
      </c>
      <c r="C7117" t="s">
        <v>282</v>
      </c>
      <c r="D7117" t="s">
        <v>283</v>
      </c>
      <c r="E7117" t="s">
        <v>14676</v>
      </c>
      <c r="F7117" t="s">
        <v>106</v>
      </c>
      <c r="G7117" t="s">
        <v>97</v>
      </c>
      <c r="H7117" t="s">
        <v>833</v>
      </c>
      <c r="I7117" s="200">
        <v>38100</v>
      </c>
      <c r="J7117" s="200"/>
      <c r="K7117" s="237">
        <v>147.07</v>
      </c>
      <c r="L7117" s="237"/>
      <c r="M7117" s="288">
        <v>259.06</v>
      </c>
      <c r="N7117" s="288"/>
      <c r="O7117" s="311">
        <v>38100</v>
      </c>
      <c r="P7117" s="298"/>
      <c r="Q7117" s="299">
        <v>149.77000000000001</v>
      </c>
      <c r="R7117" s="299"/>
      <c r="S7117" s="300">
        <v>254.39</v>
      </c>
      <c r="T7117" s="301"/>
      <c r="U7117" s="246"/>
    </row>
    <row r="7118" spans="1:21" x14ac:dyDescent="0.25">
      <c r="A7118" s="294" t="s">
        <v>14677</v>
      </c>
      <c r="B7118" t="s">
        <v>281</v>
      </c>
      <c r="C7118" t="s">
        <v>282</v>
      </c>
      <c r="D7118" t="s">
        <v>283</v>
      </c>
      <c r="E7118" t="s">
        <v>14678</v>
      </c>
      <c r="F7118" t="s">
        <v>106</v>
      </c>
      <c r="G7118" t="s">
        <v>97</v>
      </c>
      <c r="H7118" t="s">
        <v>833</v>
      </c>
      <c r="I7118" s="200">
        <v>91330</v>
      </c>
      <c r="J7118" s="200"/>
      <c r="K7118" s="237">
        <v>1581.87</v>
      </c>
      <c r="L7118" s="237"/>
      <c r="M7118" s="288">
        <v>57.74</v>
      </c>
      <c r="N7118" s="288"/>
      <c r="O7118" s="311">
        <v>105150</v>
      </c>
      <c r="P7118" s="298"/>
      <c r="Q7118" s="299">
        <v>1654.73</v>
      </c>
      <c r="R7118" s="299"/>
      <c r="S7118" s="300">
        <v>63.55</v>
      </c>
      <c r="T7118" s="301"/>
      <c r="U7118" s="246"/>
    </row>
    <row r="7119" spans="1:21" x14ac:dyDescent="0.25">
      <c r="A7119" s="294" t="s">
        <v>14679</v>
      </c>
      <c r="B7119" t="s">
        <v>281</v>
      </c>
      <c r="C7119" t="s">
        <v>282</v>
      </c>
      <c r="D7119" t="s">
        <v>283</v>
      </c>
      <c r="E7119" t="s">
        <v>14680</v>
      </c>
      <c r="F7119" t="s">
        <v>106</v>
      </c>
      <c r="G7119" t="s">
        <v>97</v>
      </c>
      <c r="H7119" t="s">
        <v>833</v>
      </c>
      <c r="I7119" s="200">
        <v>12425</v>
      </c>
      <c r="J7119" s="200"/>
      <c r="K7119" s="237">
        <v>157.03</v>
      </c>
      <c r="L7119" s="237"/>
      <c r="M7119" s="288">
        <v>79.13</v>
      </c>
      <c r="N7119" s="288"/>
      <c r="O7119" s="311">
        <v>13458</v>
      </c>
      <c r="P7119" s="298"/>
      <c r="Q7119" s="299">
        <v>157.41999999999999</v>
      </c>
      <c r="R7119" s="299"/>
      <c r="S7119" s="300">
        <v>85.49</v>
      </c>
      <c r="T7119" s="301"/>
      <c r="U7119" s="246"/>
    </row>
    <row r="7120" spans="1:21" x14ac:dyDescent="0.25">
      <c r="A7120" s="294" t="s">
        <v>14681</v>
      </c>
      <c r="B7120" t="s">
        <v>281</v>
      </c>
      <c r="C7120" t="s">
        <v>282</v>
      </c>
      <c r="D7120" t="s">
        <v>283</v>
      </c>
      <c r="E7120" t="s">
        <v>14682</v>
      </c>
      <c r="F7120" t="s">
        <v>106</v>
      </c>
      <c r="G7120" t="s">
        <v>97</v>
      </c>
      <c r="H7120" t="s">
        <v>833</v>
      </c>
      <c r="I7120" s="200">
        <v>3250</v>
      </c>
      <c r="J7120" s="200"/>
      <c r="K7120" s="237">
        <v>76.69</v>
      </c>
      <c r="L7120" s="237"/>
      <c r="M7120" s="288">
        <v>42.38</v>
      </c>
      <c r="N7120" s="288"/>
      <c r="O7120" s="311">
        <v>3250</v>
      </c>
      <c r="P7120" s="298"/>
      <c r="Q7120" s="299">
        <v>81.94</v>
      </c>
      <c r="R7120" s="299"/>
      <c r="S7120" s="300">
        <v>39.659999999999997</v>
      </c>
      <c r="T7120" s="301"/>
      <c r="U7120" s="246"/>
    </row>
    <row r="7121" spans="1:21" x14ac:dyDescent="0.25">
      <c r="A7121" s="294" t="s">
        <v>14683</v>
      </c>
      <c r="B7121" t="s">
        <v>281</v>
      </c>
      <c r="C7121" t="s">
        <v>282</v>
      </c>
      <c r="D7121" t="s">
        <v>283</v>
      </c>
      <c r="E7121" t="s">
        <v>2939</v>
      </c>
      <c r="F7121" t="s">
        <v>106</v>
      </c>
      <c r="G7121" t="s">
        <v>97</v>
      </c>
      <c r="H7121" t="s">
        <v>833</v>
      </c>
      <c r="I7121" s="200">
        <v>294424</v>
      </c>
      <c r="J7121" s="200"/>
      <c r="K7121" s="237">
        <v>1749.26</v>
      </c>
      <c r="L7121" s="237"/>
      <c r="M7121" s="288">
        <v>168.31</v>
      </c>
      <c r="N7121" s="288"/>
      <c r="O7121" s="311">
        <v>322300</v>
      </c>
      <c r="P7121" s="298"/>
      <c r="Q7121" s="299">
        <v>1914.97</v>
      </c>
      <c r="R7121" s="299"/>
      <c r="S7121" s="300">
        <v>168.31</v>
      </c>
      <c r="T7121" s="301"/>
      <c r="U7121" s="246"/>
    </row>
    <row r="7122" spans="1:21" x14ac:dyDescent="0.25">
      <c r="A7122" s="294" t="s">
        <v>14684</v>
      </c>
      <c r="B7122" t="s">
        <v>281</v>
      </c>
      <c r="C7122" t="s">
        <v>282</v>
      </c>
      <c r="D7122" t="s">
        <v>283</v>
      </c>
      <c r="E7122" t="s">
        <v>14685</v>
      </c>
      <c r="F7122" t="s">
        <v>106</v>
      </c>
      <c r="G7122" t="s">
        <v>97</v>
      </c>
      <c r="H7122" t="s">
        <v>833</v>
      </c>
      <c r="I7122" s="200">
        <v>30500</v>
      </c>
      <c r="J7122" s="200"/>
      <c r="K7122" s="237">
        <v>347.03</v>
      </c>
      <c r="L7122" s="237"/>
      <c r="M7122" s="288">
        <v>87.89</v>
      </c>
      <c r="N7122" s="288"/>
      <c r="O7122" s="311">
        <v>31000</v>
      </c>
      <c r="P7122" s="298"/>
      <c r="Q7122" s="299">
        <v>359.78</v>
      </c>
      <c r="R7122" s="299"/>
      <c r="S7122" s="300">
        <v>86.16</v>
      </c>
      <c r="T7122" s="301"/>
      <c r="U7122" s="246"/>
    </row>
    <row r="7123" spans="1:21" x14ac:dyDescent="0.25">
      <c r="A7123" s="294" t="s">
        <v>14686</v>
      </c>
      <c r="B7123" t="s">
        <v>281</v>
      </c>
      <c r="C7123" t="s">
        <v>282</v>
      </c>
      <c r="D7123" t="s">
        <v>283</v>
      </c>
      <c r="E7123" t="s">
        <v>7276</v>
      </c>
      <c r="F7123" t="s">
        <v>106</v>
      </c>
      <c r="G7123" t="s">
        <v>97</v>
      </c>
      <c r="H7123" t="s">
        <v>833</v>
      </c>
      <c r="I7123" s="200">
        <v>31556</v>
      </c>
      <c r="J7123" s="200"/>
      <c r="K7123" s="237">
        <v>255</v>
      </c>
      <c r="L7123" s="237"/>
      <c r="M7123" s="288">
        <v>123.75</v>
      </c>
      <c r="N7123" s="288"/>
      <c r="O7123" s="311">
        <v>34723</v>
      </c>
      <c r="P7123" s="298"/>
      <c r="Q7123" s="299">
        <v>256.10000000000002</v>
      </c>
      <c r="R7123" s="299"/>
      <c r="S7123" s="300">
        <v>135.58000000000001</v>
      </c>
      <c r="T7123" s="301"/>
      <c r="U7123" s="246"/>
    </row>
    <row r="7124" spans="1:21" x14ac:dyDescent="0.25">
      <c r="A7124" s="294" t="s">
        <v>14687</v>
      </c>
      <c r="B7124" t="s">
        <v>281</v>
      </c>
      <c r="C7124" t="s">
        <v>282</v>
      </c>
      <c r="D7124" t="s">
        <v>283</v>
      </c>
      <c r="E7124" t="s">
        <v>7469</v>
      </c>
      <c r="F7124" t="s">
        <v>106</v>
      </c>
      <c r="G7124" t="s">
        <v>97</v>
      </c>
      <c r="H7124" t="s">
        <v>833</v>
      </c>
      <c r="I7124" s="200">
        <v>16875</v>
      </c>
      <c r="J7124" s="200"/>
      <c r="K7124" s="237">
        <v>160.56</v>
      </c>
      <c r="L7124" s="237"/>
      <c r="M7124" s="288">
        <v>105.1</v>
      </c>
      <c r="N7124" s="288"/>
      <c r="O7124" s="311">
        <v>17252</v>
      </c>
      <c r="P7124" s="298"/>
      <c r="Q7124" s="299">
        <v>159.35</v>
      </c>
      <c r="R7124" s="299"/>
      <c r="S7124" s="300">
        <v>108.26</v>
      </c>
      <c r="T7124" s="301"/>
      <c r="U7124" s="246"/>
    </row>
    <row r="7125" spans="1:21" x14ac:dyDescent="0.25">
      <c r="A7125" s="294" t="s">
        <v>14688</v>
      </c>
      <c r="B7125" t="s">
        <v>281</v>
      </c>
      <c r="C7125" t="s">
        <v>282</v>
      </c>
      <c r="D7125" t="s">
        <v>283</v>
      </c>
      <c r="E7125" t="s">
        <v>14689</v>
      </c>
      <c r="F7125" t="s">
        <v>106</v>
      </c>
      <c r="G7125" t="s">
        <v>97</v>
      </c>
      <c r="H7125" t="s">
        <v>833</v>
      </c>
      <c r="I7125" s="200">
        <v>10500</v>
      </c>
      <c r="J7125" s="200"/>
      <c r="K7125" s="237">
        <v>222.43</v>
      </c>
      <c r="L7125" s="237"/>
      <c r="M7125" s="288">
        <v>47.21</v>
      </c>
      <c r="N7125" s="288"/>
      <c r="O7125" s="311">
        <v>11956</v>
      </c>
      <c r="P7125" s="298"/>
      <c r="Q7125" s="299">
        <v>221.19</v>
      </c>
      <c r="R7125" s="299"/>
      <c r="S7125" s="300">
        <v>54.05</v>
      </c>
      <c r="T7125" s="301"/>
      <c r="U7125" s="246"/>
    </row>
    <row r="7126" spans="1:21" x14ac:dyDescent="0.25">
      <c r="A7126" s="294" t="s">
        <v>14690</v>
      </c>
      <c r="B7126" t="s">
        <v>281</v>
      </c>
      <c r="C7126" t="s">
        <v>282</v>
      </c>
      <c r="D7126" t="s">
        <v>283</v>
      </c>
      <c r="E7126" t="s">
        <v>14691</v>
      </c>
      <c r="F7126" t="s">
        <v>106</v>
      </c>
      <c r="G7126" t="s">
        <v>97</v>
      </c>
      <c r="H7126" t="s">
        <v>833</v>
      </c>
      <c r="I7126" s="200">
        <v>24997</v>
      </c>
      <c r="J7126" s="200"/>
      <c r="K7126" s="237">
        <v>445.25</v>
      </c>
      <c r="L7126" s="237"/>
      <c r="M7126" s="288">
        <v>56.14</v>
      </c>
      <c r="N7126" s="288"/>
      <c r="O7126" s="311">
        <v>32745</v>
      </c>
      <c r="P7126" s="298"/>
      <c r="Q7126" s="299">
        <v>455.28</v>
      </c>
      <c r="R7126" s="299"/>
      <c r="S7126" s="300">
        <v>71.92</v>
      </c>
      <c r="T7126" s="301"/>
      <c r="U7126" s="246"/>
    </row>
    <row r="7127" spans="1:21" x14ac:dyDescent="0.25">
      <c r="A7127" s="294" t="s">
        <v>14692</v>
      </c>
      <c r="B7127" t="s">
        <v>281</v>
      </c>
      <c r="C7127" t="s">
        <v>282</v>
      </c>
      <c r="D7127" t="s">
        <v>283</v>
      </c>
      <c r="E7127" t="s">
        <v>14693</v>
      </c>
      <c r="F7127" t="s">
        <v>106</v>
      </c>
      <c r="G7127" t="s">
        <v>97</v>
      </c>
      <c r="H7127" t="s">
        <v>833</v>
      </c>
      <c r="I7127" s="200">
        <v>25833</v>
      </c>
      <c r="J7127" s="200"/>
      <c r="K7127" s="237">
        <v>306.64999999999998</v>
      </c>
      <c r="L7127" s="237"/>
      <c r="M7127" s="288">
        <v>84.24</v>
      </c>
      <c r="N7127" s="288"/>
      <c r="O7127" s="311">
        <v>30738</v>
      </c>
      <c r="P7127" s="298"/>
      <c r="Q7127" s="299">
        <v>309.36</v>
      </c>
      <c r="R7127" s="299"/>
      <c r="S7127" s="300">
        <v>99.36</v>
      </c>
      <c r="T7127" s="301"/>
      <c r="U7127" s="246"/>
    </row>
    <row r="7128" spans="1:21" x14ac:dyDescent="0.25">
      <c r="A7128" s="294" t="s">
        <v>14694</v>
      </c>
      <c r="B7128" t="s">
        <v>281</v>
      </c>
      <c r="C7128" t="s">
        <v>282</v>
      </c>
      <c r="D7128" t="s">
        <v>283</v>
      </c>
      <c r="E7128" t="s">
        <v>14695</v>
      </c>
      <c r="F7128" t="s">
        <v>106</v>
      </c>
      <c r="G7128" t="s">
        <v>97</v>
      </c>
      <c r="H7128" t="s">
        <v>833</v>
      </c>
      <c r="I7128" s="200">
        <v>6500</v>
      </c>
      <c r="J7128" s="200"/>
      <c r="K7128" s="237">
        <v>94.38</v>
      </c>
      <c r="L7128" s="237"/>
      <c r="M7128" s="288">
        <v>68.87</v>
      </c>
      <c r="N7128" s="288"/>
      <c r="O7128" s="311">
        <v>6600</v>
      </c>
      <c r="P7128" s="298"/>
      <c r="Q7128" s="299">
        <v>96.79</v>
      </c>
      <c r="R7128" s="299"/>
      <c r="S7128" s="300">
        <v>68.19</v>
      </c>
      <c r="T7128" s="301"/>
      <c r="U7128" s="246"/>
    </row>
    <row r="7129" spans="1:21" x14ac:dyDescent="0.25">
      <c r="A7129" s="294" t="s">
        <v>14696</v>
      </c>
      <c r="B7129" t="s">
        <v>281</v>
      </c>
      <c r="C7129" t="s">
        <v>282</v>
      </c>
      <c r="D7129" t="s">
        <v>283</v>
      </c>
      <c r="E7129" t="s">
        <v>14697</v>
      </c>
      <c r="F7129" t="s">
        <v>106</v>
      </c>
      <c r="G7129" t="s">
        <v>97</v>
      </c>
      <c r="H7129" t="s">
        <v>833</v>
      </c>
      <c r="I7129" s="200">
        <v>18000</v>
      </c>
      <c r="J7129" s="200"/>
      <c r="K7129" s="237">
        <v>303.01</v>
      </c>
      <c r="L7129" s="237"/>
      <c r="M7129" s="288">
        <v>59.4</v>
      </c>
      <c r="N7129" s="288"/>
      <c r="O7129" s="311">
        <v>17500</v>
      </c>
      <c r="P7129" s="298"/>
      <c r="Q7129" s="299">
        <v>305.95</v>
      </c>
      <c r="R7129" s="299"/>
      <c r="S7129" s="300">
        <v>57.2</v>
      </c>
      <c r="T7129" s="301"/>
      <c r="U7129" s="246"/>
    </row>
    <row r="7130" spans="1:21" x14ac:dyDescent="0.25">
      <c r="A7130" s="294" t="s">
        <v>14698</v>
      </c>
      <c r="B7130" t="s">
        <v>281</v>
      </c>
      <c r="C7130" t="s">
        <v>282</v>
      </c>
      <c r="D7130" t="s">
        <v>283</v>
      </c>
      <c r="E7130" t="s">
        <v>14699</v>
      </c>
      <c r="F7130" t="s">
        <v>106</v>
      </c>
      <c r="G7130" t="s">
        <v>97</v>
      </c>
      <c r="H7130" t="s">
        <v>833</v>
      </c>
      <c r="I7130" s="200">
        <v>13081</v>
      </c>
      <c r="J7130" s="200"/>
      <c r="K7130" s="237">
        <v>145.79</v>
      </c>
      <c r="L7130" s="237"/>
      <c r="M7130" s="288">
        <v>89.72</v>
      </c>
      <c r="N7130" s="288"/>
      <c r="O7130" s="311">
        <v>13341</v>
      </c>
      <c r="P7130" s="298"/>
      <c r="Q7130" s="299">
        <v>146.91999999999999</v>
      </c>
      <c r="R7130" s="299"/>
      <c r="S7130" s="300">
        <v>90.8</v>
      </c>
      <c r="T7130" s="301"/>
      <c r="U7130" s="246"/>
    </row>
    <row r="7131" spans="1:21" x14ac:dyDescent="0.25">
      <c r="A7131" s="294" t="s">
        <v>14700</v>
      </c>
      <c r="B7131" t="s">
        <v>281</v>
      </c>
      <c r="C7131" t="s">
        <v>282</v>
      </c>
      <c r="D7131" t="s">
        <v>283</v>
      </c>
      <c r="E7131" t="s">
        <v>14701</v>
      </c>
      <c r="F7131" t="s">
        <v>106</v>
      </c>
      <c r="G7131" t="s">
        <v>97</v>
      </c>
      <c r="H7131" t="s">
        <v>833</v>
      </c>
      <c r="I7131" s="200">
        <v>12500</v>
      </c>
      <c r="J7131" s="200"/>
      <c r="K7131" s="237">
        <v>169.99</v>
      </c>
      <c r="L7131" s="237"/>
      <c r="M7131" s="288">
        <v>73.53</v>
      </c>
      <c r="N7131" s="288"/>
      <c r="O7131" s="311">
        <v>13000</v>
      </c>
      <c r="P7131" s="298"/>
      <c r="Q7131" s="299">
        <v>170.66</v>
      </c>
      <c r="R7131" s="299"/>
      <c r="S7131" s="300">
        <v>76.17</v>
      </c>
      <c r="T7131" s="301"/>
      <c r="U7131" s="246"/>
    </row>
    <row r="7132" spans="1:21" x14ac:dyDescent="0.25">
      <c r="A7132" s="294" t="s">
        <v>14702</v>
      </c>
      <c r="B7132" t="s">
        <v>281</v>
      </c>
      <c r="C7132" t="s">
        <v>282</v>
      </c>
      <c r="D7132" t="s">
        <v>283</v>
      </c>
      <c r="E7132" t="s">
        <v>14703</v>
      </c>
      <c r="F7132" t="s">
        <v>106</v>
      </c>
      <c r="G7132" t="s">
        <v>97</v>
      </c>
      <c r="H7132" t="s">
        <v>833</v>
      </c>
      <c r="I7132" s="200">
        <v>41000</v>
      </c>
      <c r="J7132" s="200"/>
      <c r="K7132" s="237">
        <v>468.1</v>
      </c>
      <c r="L7132" s="237"/>
      <c r="M7132" s="288">
        <v>87.59</v>
      </c>
      <c r="N7132" s="288"/>
      <c r="O7132" s="311">
        <v>42230</v>
      </c>
      <c r="P7132" s="298"/>
      <c r="Q7132" s="299">
        <v>471.44</v>
      </c>
      <c r="R7132" s="299"/>
      <c r="S7132" s="300">
        <v>89.58</v>
      </c>
      <c r="T7132" s="301"/>
      <c r="U7132" s="246"/>
    </row>
    <row r="7133" spans="1:21" x14ac:dyDescent="0.25">
      <c r="A7133" s="294" t="s">
        <v>14704</v>
      </c>
      <c r="B7133" t="s">
        <v>281</v>
      </c>
      <c r="C7133" t="s">
        <v>282</v>
      </c>
      <c r="D7133" t="s">
        <v>283</v>
      </c>
      <c r="E7133" t="s">
        <v>10117</v>
      </c>
      <c r="F7133" t="s">
        <v>106</v>
      </c>
      <c r="G7133" t="s">
        <v>97</v>
      </c>
      <c r="H7133" t="s">
        <v>896</v>
      </c>
      <c r="I7133" s="200">
        <v>0</v>
      </c>
      <c r="J7133" s="200"/>
      <c r="K7133" s="237">
        <v>30.51</v>
      </c>
      <c r="L7133" s="237"/>
      <c r="M7133" s="288">
        <v>0</v>
      </c>
      <c r="N7133" s="288"/>
      <c r="O7133" s="311">
        <v>0</v>
      </c>
      <c r="P7133" s="298"/>
      <c r="Q7133" s="299">
        <v>30.48</v>
      </c>
      <c r="R7133" s="299"/>
      <c r="S7133" s="300">
        <v>0</v>
      </c>
      <c r="T7133" s="301"/>
      <c r="U7133" s="246"/>
    </row>
    <row r="7134" spans="1:21" x14ac:dyDescent="0.25">
      <c r="A7134" s="294" t="s">
        <v>14705</v>
      </c>
      <c r="B7134" t="s">
        <v>281</v>
      </c>
      <c r="C7134" t="s">
        <v>282</v>
      </c>
      <c r="D7134" t="s">
        <v>283</v>
      </c>
      <c r="E7134" t="s">
        <v>5015</v>
      </c>
      <c r="F7134" t="s">
        <v>106</v>
      </c>
      <c r="G7134" t="s">
        <v>97</v>
      </c>
      <c r="H7134" t="s">
        <v>833</v>
      </c>
      <c r="I7134" s="200">
        <v>11296</v>
      </c>
      <c r="J7134" s="200"/>
      <c r="K7134" s="237">
        <v>215.12</v>
      </c>
      <c r="L7134" s="237"/>
      <c r="M7134" s="288">
        <v>52.51</v>
      </c>
      <c r="N7134" s="288"/>
      <c r="O7134" s="311">
        <v>11861</v>
      </c>
      <c r="P7134" s="298"/>
      <c r="Q7134" s="299">
        <v>218.12</v>
      </c>
      <c r="R7134" s="299"/>
      <c r="S7134" s="300">
        <v>54.38</v>
      </c>
      <c r="T7134" s="301"/>
      <c r="U7134" s="246"/>
    </row>
    <row r="7135" spans="1:21" x14ac:dyDescent="0.25">
      <c r="A7135" s="294" t="s">
        <v>14706</v>
      </c>
      <c r="B7135" t="s">
        <v>281</v>
      </c>
      <c r="C7135" t="s">
        <v>282</v>
      </c>
      <c r="D7135" t="s">
        <v>283</v>
      </c>
      <c r="E7135" t="s">
        <v>14707</v>
      </c>
      <c r="F7135" t="s">
        <v>106</v>
      </c>
      <c r="G7135" t="s">
        <v>97</v>
      </c>
      <c r="H7135" t="s">
        <v>833</v>
      </c>
      <c r="I7135" s="200">
        <v>5000</v>
      </c>
      <c r="J7135" s="200"/>
      <c r="K7135" s="237">
        <v>136.01</v>
      </c>
      <c r="L7135" s="237"/>
      <c r="M7135" s="288">
        <v>36.76</v>
      </c>
      <c r="N7135" s="288"/>
      <c r="O7135" s="311">
        <v>5000</v>
      </c>
      <c r="P7135" s="298"/>
      <c r="Q7135" s="299">
        <v>134.86000000000001</v>
      </c>
      <c r="R7135" s="299"/>
      <c r="S7135" s="300">
        <v>37.08</v>
      </c>
      <c r="T7135" s="301"/>
      <c r="U7135" s="246"/>
    </row>
    <row r="7136" spans="1:21" x14ac:dyDescent="0.25">
      <c r="A7136" s="294" t="s">
        <v>14708</v>
      </c>
      <c r="B7136" t="s">
        <v>281</v>
      </c>
      <c r="C7136" t="s">
        <v>282</v>
      </c>
      <c r="D7136" t="s">
        <v>283</v>
      </c>
      <c r="E7136" t="s">
        <v>14709</v>
      </c>
      <c r="F7136" t="s">
        <v>106</v>
      </c>
      <c r="G7136" t="s">
        <v>97</v>
      </c>
      <c r="H7136" t="s">
        <v>896</v>
      </c>
      <c r="I7136" s="200">
        <v>0</v>
      </c>
      <c r="J7136" s="200"/>
      <c r="K7136" s="237">
        <v>46.84</v>
      </c>
      <c r="L7136" s="237"/>
      <c r="M7136" s="288">
        <v>0</v>
      </c>
      <c r="N7136" s="288"/>
      <c r="O7136" s="311">
        <v>0</v>
      </c>
      <c r="P7136" s="298"/>
      <c r="Q7136" s="299">
        <v>51.85</v>
      </c>
      <c r="R7136" s="299"/>
      <c r="S7136" s="300">
        <v>0</v>
      </c>
      <c r="T7136" s="301"/>
      <c r="U7136" s="246"/>
    </row>
    <row r="7137" spans="1:21" x14ac:dyDescent="0.25">
      <c r="A7137" s="294" t="s">
        <v>14710</v>
      </c>
      <c r="B7137" t="s">
        <v>281</v>
      </c>
      <c r="C7137" t="s">
        <v>282</v>
      </c>
      <c r="D7137" t="s">
        <v>283</v>
      </c>
      <c r="E7137" t="s">
        <v>14711</v>
      </c>
      <c r="F7137" t="s">
        <v>106</v>
      </c>
      <c r="G7137" t="s">
        <v>97</v>
      </c>
      <c r="H7137" t="s">
        <v>833</v>
      </c>
      <c r="I7137" s="200">
        <v>1500</v>
      </c>
      <c r="J7137" s="200"/>
      <c r="K7137" s="237">
        <v>73.75</v>
      </c>
      <c r="L7137" s="237"/>
      <c r="M7137" s="288">
        <v>20.34</v>
      </c>
      <c r="N7137" s="288"/>
      <c r="O7137" s="311">
        <v>1500</v>
      </c>
      <c r="P7137" s="298"/>
      <c r="Q7137" s="299">
        <v>75.06</v>
      </c>
      <c r="R7137" s="299"/>
      <c r="S7137" s="300">
        <v>19.98</v>
      </c>
      <c r="T7137" s="301"/>
      <c r="U7137" s="246"/>
    </row>
    <row r="7138" spans="1:21" x14ac:dyDescent="0.25">
      <c r="A7138" s="294" t="s">
        <v>14712</v>
      </c>
      <c r="B7138" t="s">
        <v>281</v>
      </c>
      <c r="C7138" t="s">
        <v>282</v>
      </c>
      <c r="D7138" t="s">
        <v>283</v>
      </c>
      <c r="E7138" t="s">
        <v>14713</v>
      </c>
      <c r="F7138" t="s">
        <v>106</v>
      </c>
      <c r="G7138" t="s">
        <v>97</v>
      </c>
      <c r="H7138" t="s">
        <v>833</v>
      </c>
      <c r="I7138" s="200">
        <v>22947</v>
      </c>
      <c r="J7138" s="200"/>
      <c r="K7138" s="237">
        <v>355.18</v>
      </c>
      <c r="L7138" s="237"/>
      <c r="M7138" s="288">
        <v>64.61</v>
      </c>
      <c r="N7138" s="288"/>
      <c r="O7138" s="311">
        <v>23406</v>
      </c>
      <c r="P7138" s="298"/>
      <c r="Q7138" s="299">
        <v>363.47</v>
      </c>
      <c r="R7138" s="299"/>
      <c r="S7138" s="300">
        <v>64.400000000000006</v>
      </c>
      <c r="T7138" s="301"/>
      <c r="U7138" s="246"/>
    </row>
    <row r="7139" spans="1:21" x14ac:dyDescent="0.25">
      <c r="A7139" s="294" t="s">
        <v>14714</v>
      </c>
      <c r="B7139" t="s">
        <v>281</v>
      </c>
      <c r="C7139" t="s">
        <v>282</v>
      </c>
      <c r="D7139" t="s">
        <v>283</v>
      </c>
      <c r="E7139" t="s">
        <v>14715</v>
      </c>
      <c r="F7139" t="s">
        <v>106</v>
      </c>
      <c r="G7139" t="s">
        <v>97</v>
      </c>
      <c r="H7139" t="s">
        <v>833</v>
      </c>
      <c r="I7139" s="200">
        <v>10000</v>
      </c>
      <c r="J7139" s="200"/>
      <c r="K7139" s="237">
        <v>123.71</v>
      </c>
      <c r="L7139" s="237"/>
      <c r="M7139" s="288">
        <v>80.83</v>
      </c>
      <c r="N7139" s="288"/>
      <c r="O7139" s="311">
        <v>13500</v>
      </c>
      <c r="P7139" s="298"/>
      <c r="Q7139" s="299">
        <v>126.43</v>
      </c>
      <c r="R7139" s="299"/>
      <c r="S7139" s="300">
        <v>106.78</v>
      </c>
      <c r="T7139" s="301"/>
      <c r="U7139" s="246"/>
    </row>
    <row r="7140" spans="1:21" x14ac:dyDescent="0.25">
      <c r="A7140" s="294" t="s">
        <v>14716</v>
      </c>
      <c r="B7140" t="s">
        <v>281</v>
      </c>
      <c r="C7140" t="s">
        <v>282</v>
      </c>
      <c r="D7140" t="s">
        <v>283</v>
      </c>
      <c r="E7140" t="s">
        <v>14717</v>
      </c>
      <c r="F7140" t="s">
        <v>106</v>
      </c>
      <c r="G7140" t="s">
        <v>97</v>
      </c>
      <c r="H7140" t="s">
        <v>833</v>
      </c>
      <c r="I7140" s="200">
        <v>123782</v>
      </c>
      <c r="J7140" s="200"/>
      <c r="K7140" s="237">
        <v>983.02</v>
      </c>
      <c r="L7140" s="237"/>
      <c r="M7140" s="288">
        <v>125.92</v>
      </c>
      <c r="N7140" s="288"/>
      <c r="O7140" s="311">
        <v>128805</v>
      </c>
      <c r="P7140" s="298"/>
      <c r="Q7140" s="299">
        <v>994.66</v>
      </c>
      <c r="R7140" s="299"/>
      <c r="S7140" s="300">
        <v>129.5</v>
      </c>
      <c r="T7140" s="301"/>
      <c r="U7140" s="246"/>
    </row>
    <row r="7141" spans="1:21" x14ac:dyDescent="0.25">
      <c r="A7141" s="294" t="s">
        <v>14718</v>
      </c>
      <c r="B7141" t="s">
        <v>281</v>
      </c>
      <c r="C7141" t="s">
        <v>282</v>
      </c>
      <c r="D7141" t="s">
        <v>283</v>
      </c>
      <c r="E7141" t="s">
        <v>1485</v>
      </c>
      <c r="F7141" t="s">
        <v>106</v>
      </c>
      <c r="G7141" t="s">
        <v>97</v>
      </c>
      <c r="H7141" t="s">
        <v>833</v>
      </c>
      <c r="I7141" s="200">
        <v>27999</v>
      </c>
      <c r="J7141" s="200"/>
      <c r="K7141" s="237">
        <v>449.83</v>
      </c>
      <c r="L7141" s="237"/>
      <c r="M7141" s="288">
        <v>62.24</v>
      </c>
      <c r="N7141" s="288"/>
      <c r="O7141" s="311">
        <v>41500</v>
      </c>
      <c r="P7141" s="298"/>
      <c r="Q7141" s="299">
        <v>469.23</v>
      </c>
      <c r="R7141" s="299"/>
      <c r="S7141" s="300">
        <v>88.44</v>
      </c>
      <c r="T7141" s="301"/>
      <c r="U7141" s="246"/>
    </row>
    <row r="7142" spans="1:21" x14ac:dyDescent="0.25">
      <c r="A7142" s="294" t="s">
        <v>14719</v>
      </c>
      <c r="B7142" t="s">
        <v>281</v>
      </c>
      <c r="C7142" t="s">
        <v>282</v>
      </c>
      <c r="D7142" t="s">
        <v>283</v>
      </c>
      <c r="E7142" t="s">
        <v>9444</v>
      </c>
      <c r="F7142" t="s">
        <v>106</v>
      </c>
      <c r="G7142" t="s">
        <v>97</v>
      </c>
      <c r="H7142" t="s">
        <v>833</v>
      </c>
      <c r="I7142" s="200">
        <v>14989</v>
      </c>
      <c r="J7142" s="200"/>
      <c r="K7142" s="237">
        <v>282.93</v>
      </c>
      <c r="L7142" s="237"/>
      <c r="M7142" s="288">
        <v>52.98</v>
      </c>
      <c r="N7142" s="288"/>
      <c r="O7142" s="311">
        <v>15519</v>
      </c>
      <c r="P7142" s="298"/>
      <c r="Q7142" s="299">
        <v>283.47000000000003</v>
      </c>
      <c r="R7142" s="299"/>
      <c r="S7142" s="300">
        <v>54.75</v>
      </c>
      <c r="T7142" s="301"/>
      <c r="U7142" s="246"/>
    </row>
    <row r="7143" spans="1:21" x14ac:dyDescent="0.25">
      <c r="A7143" s="294" t="s">
        <v>14720</v>
      </c>
      <c r="B7143" t="s">
        <v>281</v>
      </c>
      <c r="C7143" t="s">
        <v>282</v>
      </c>
      <c r="D7143" t="s">
        <v>283</v>
      </c>
      <c r="E7143" t="s">
        <v>14721</v>
      </c>
      <c r="F7143" t="s">
        <v>106</v>
      </c>
      <c r="G7143" t="s">
        <v>97</v>
      </c>
      <c r="H7143" t="s">
        <v>833</v>
      </c>
      <c r="I7143" s="200">
        <v>142043</v>
      </c>
      <c r="J7143" s="200"/>
      <c r="K7143" s="237">
        <v>780.15</v>
      </c>
      <c r="L7143" s="237"/>
      <c r="M7143" s="288">
        <v>182.07</v>
      </c>
      <c r="N7143" s="288"/>
      <c r="O7143" s="311">
        <v>150509</v>
      </c>
      <c r="P7143" s="298"/>
      <c r="Q7143" s="299">
        <v>785.4</v>
      </c>
      <c r="R7143" s="299"/>
      <c r="S7143" s="300">
        <v>191.63</v>
      </c>
      <c r="T7143" s="301"/>
      <c r="U7143" s="246"/>
    </row>
    <row r="7144" spans="1:21" x14ac:dyDescent="0.25">
      <c r="A7144" s="294" t="s">
        <v>14722</v>
      </c>
      <c r="B7144" t="s">
        <v>281</v>
      </c>
      <c r="C7144" t="s">
        <v>282</v>
      </c>
      <c r="D7144" t="s">
        <v>283</v>
      </c>
      <c r="E7144" t="s">
        <v>14723</v>
      </c>
      <c r="F7144" t="s">
        <v>106</v>
      </c>
      <c r="G7144" t="s">
        <v>97</v>
      </c>
      <c r="H7144" t="s">
        <v>833</v>
      </c>
      <c r="I7144" s="200">
        <v>11390</v>
      </c>
      <c r="J7144" s="200"/>
      <c r="K7144" s="237">
        <v>136.27000000000001</v>
      </c>
      <c r="L7144" s="237"/>
      <c r="M7144" s="288">
        <v>83.58</v>
      </c>
      <c r="N7144" s="288"/>
      <c r="O7144" s="311">
        <v>13100</v>
      </c>
      <c r="P7144" s="298"/>
      <c r="Q7144" s="299">
        <v>136.55000000000001</v>
      </c>
      <c r="R7144" s="299"/>
      <c r="S7144" s="300">
        <v>95.94</v>
      </c>
      <c r="T7144" s="301"/>
      <c r="U7144" s="246"/>
    </row>
    <row r="7145" spans="1:21" x14ac:dyDescent="0.25">
      <c r="A7145" s="294" t="s">
        <v>14724</v>
      </c>
      <c r="B7145" t="s">
        <v>281</v>
      </c>
      <c r="C7145" t="s">
        <v>282</v>
      </c>
      <c r="D7145" t="s">
        <v>283</v>
      </c>
      <c r="E7145" t="s">
        <v>2498</v>
      </c>
      <c r="F7145" t="s">
        <v>106</v>
      </c>
      <c r="G7145" t="s">
        <v>97</v>
      </c>
      <c r="H7145" t="s">
        <v>833</v>
      </c>
      <c r="I7145" s="200">
        <v>650</v>
      </c>
      <c r="J7145" s="200"/>
      <c r="K7145" s="237">
        <v>49.15</v>
      </c>
      <c r="L7145" s="237"/>
      <c r="M7145" s="288">
        <v>13.22</v>
      </c>
      <c r="N7145" s="288"/>
      <c r="O7145" s="311">
        <v>1000</v>
      </c>
      <c r="P7145" s="298"/>
      <c r="Q7145" s="299">
        <v>50.8</v>
      </c>
      <c r="R7145" s="299"/>
      <c r="S7145" s="300">
        <v>19.690000000000001</v>
      </c>
      <c r="T7145" s="301"/>
      <c r="U7145" s="246"/>
    </row>
    <row r="7146" spans="1:21" x14ac:dyDescent="0.25">
      <c r="A7146" s="294" t="s">
        <v>14725</v>
      </c>
      <c r="B7146" t="s">
        <v>281</v>
      </c>
      <c r="C7146" t="s">
        <v>282</v>
      </c>
      <c r="D7146" t="s">
        <v>283</v>
      </c>
      <c r="E7146" t="s">
        <v>14726</v>
      </c>
      <c r="F7146" t="s">
        <v>106</v>
      </c>
      <c r="G7146" t="s">
        <v>97</v>
      </c>
      <c r="H7146" t="s">
        <v>833</v>
      </c>
      <c r="I7146" s="200">
        <v>189440</v>
      </c>
      <c r="J7146" s="200"/>
      <c r="K7146" s="237">
        <v>1305.6300000000001</v>
      </c>
      <c r="L7146" s="237"/>
      <c r="M7146" s="288">
        <v>145.09</v>
      </c>
      <c r="N7146" s="288"/>
      <c r="O7146" s="311">
        <v>204609</v>
      </c>
      <c r="P7146" s="298"/>
      <c r="Q7146" s="299">
        <v>1382.35</v>
      </c>
      <c r="R7146" s="299"/>
      <c r="S7146" s="300">
        <v>148.02000000000001</v>
      </c>
      <c r="T7146" s="301"/>
      <c r="U7146" s="246"/>
    </row>
    <row r="7147" spans="1:21" x14ac:dyDescent="0.25">
      <c r="A7147" s="294" t="s">
        <v>14727</v>
      </c>
      <c r="B7147" t="s">
        <v>281</v>
      </c>
      <c r="C7147" t="s">
        <v>282</v>
      </c>
      <c r="D7147" t="s">
        <v>283</v>
      </c>
      <c r="E7147" t="s">
        <v>14728</v>
      </c>
      <c r="F7147" t="s">
        <v>106</v>
      </c>
      <c r="G7147" t="s">
        <v>97</v>
      </c>
      <c r="H7147" t="s">
        <v>833</v>
      </c>
      <c r="I7147" s="200">
        <v>28098</v>
      </c>
      <c r="J7147" s="200"/>
      <c r="K7147" s="237">
        <v>328.44</v>
      </c>
      <c r="L7147" s="237"/>
      <c r="M7147" s="288">
        <v>85.55</v>
      </c>
      <c r="N7147" s="288"/>
      <c r="O7147" s="311">
        <v>29503</v>
      </c>
      <c r="P7147" s="298"/>
      <c r="Q7147" s="299">
        <v>328.38</v>
      </c>
      <c r="R7147" s="299"/>
      <c r="S7147" s="300">
        <v>89.84</v>
      </c>
      <c r="T7147" s="301"/>
      <c r="U7147" s="246"/>
    </row>
    <row r="7148" spans="1:21" x14ac:dyDescent="0.25">
      <c r="A7148" s="294" t="s">
        <v>14729</v>
      </c>
      <c r="B7148" t="s">
        <v>314</v>
      </c>
      <c r="C7148" t="s">
        <v>315</v>
      </c>
      <c r="D7148" t="s">
        <v>316</v>
      </c>
      <c r="E7148" t="s">
        <v>14730</v>
      </c>
      <c r="F7148" t="s">
        <v>106</v>
      </c>
      <c r="G7148" t="s">
        <v>97</v>
      </c>
      <c r="H7148" t="s">
        <v>833</v>
      </c>
      <c r="I7148" s="200">
        <v>9800</v>
      </c>
      <c r="J7148" s="200"/>
      <c r="K7148" s="237">
        <v>164.56</v>
      </c>
      <c r="L7148" s="237"/>
      <c r="M7148" s="288">
        <v>59.55</v>
      </c>
      <c r="N7148" s="288"/>
      <c r="O7148" s="311">
        <v>10200</v>
      </c>
      <c r="P7148" s="298"/>
      <c r="Q7148" s="299">
        <v>160.9</v>
      </c>
      <c r="R7148" s="299"/>
      <c r="S7148" s="300">
        <v>63.39</v>
      </c>
      <c r="T7148" s="301"/>
      <c r="U7148" s="246"/>
    </row>
    <row r="7149" spans="1:21" x14ac:dyDescent="0.25">
      <c r="A7149" s="294" t="s">
        <v>14731</v>
      </c>
      <c r="B7149" t="s">
        <v>314</v>
      </c>
      <c r="C7149" t="s">
        <v>315</v>
      </c>
      <c r="D7149" t="s">
        <v>316</v>
      </c>
      <c r="E7149" t="s">
        <v>14732</v>
      </c>
      <c r="F7149" t="s">
        <v>106</v>
      </c>
      <c r="G7149" t="s">
        <v>97</v>
      </c>
      <c r="H7149" t="s">
        <v>833</v>
      </c>
      <c r="I7149" s="200">
        <v>1500</v>
      </c>
      <c r="J7149" s="200"/>
      <c r="K7149" s="237">
        <v>92.66</v>
      </c>
      <c r="L7149" s="237"/>
      <c r="M7149" s="288">
        <v>16.190000000000001</v>
      </c>
      <c r="N7149" s="288"/>
      <c r="O7149" s="311">
        <v>1500</v>
      </c>
      <c r="P7149" s="298"/>
      <c r="Q7149" s="299">
        <v>90.7</v>
      </c>
      <c r="R7149" s="299"/>
      <c r="S7149" s="300">
        <v>16.54</v>
      </c>
      <c r="T7149" s="301"/>
      <c r="U7149" s="246"/>
    </row>
    <row r="7150" spans="1:21" x14ac:dyDescent="0.25">
      <c r="A7150" s="294" t="s">
        <v>14733</v>
      </c>
      <c r="B7150" t="s">
        <v>314</v>
      </c>
      <c r="C7150" t="s">
        <v>315</v>
      </c>
      <c r="D7150" t="s">
        <v>316</v>
      </c>
      <c r="E7150" t="s">
        <v>5047</v>
      </c>
      <c r="F7150" t="s">
        <v>106</v>
      </c>
      <c r="G7150" t="s">
        <v>97</v>
      </c>
      <c r="H7150" t="s">
        <v>833</v>
      </c>
      <c r="I7150" s="200">
        <v>9474</v>
      </c>
      <c r="J7150" s="200"/>
      <c r="K7150" s="237">
        <v>122.79</v>
      </c>
      <c r="L7150" s="237"/>
      <c r="M7150" s="288">
        <v>77.16</v>
      </c>
      <c r="N7150" s="288"/>
      <c r="O7150" s="311">
        <v>7414</v>
      </c>
      <c r="P7150" s="298"/>
      <c r="Q7150" s="299">
        <v>120.4</v>
      </c>
      <c r="R7150" s="299"/>
      <c r="S7150" s="300">
        <v>61.58</v>
      </c>
      <c r="T7150" s="301"/>
      <c r="U7150" s="246"/>
    </row>
    <row r="7151" spans="1:21" x14ac:dyDescent="0.25">
      <c r="A7151" s="294" t="s">
        <v>14734</v>
      </c>
      <c r="B7151" t="s">
        <v>314</v>
      </c>
      <c r="C7151" t="s">
        <v>315</v>
      </c>
      <c r="D7151" t="s">
        <v>316</v>
      </c>
      <c r="E7151" t="s">
        <v>14735</v>
      </c>
      <c r="F7151" t="s">
        <v>106</v>
      </c>
      <c r="G7151" t="s">
        <v>97</v>
      </c>
      <c r="H7151" t="s">
        <v>833</v>
      </c>
      <c r="I7151" s="200">
        <v>10250</v>
      </c>
      <c r="J7151" s="200"/>
      <c r="K7151" s="237">
        <v>175.93</v>
      </c>
      <c r="L7151" s="237"/>
      <c r="M7151" s="288">
        <v>58.26</v>
      </c>
      <c r="N7151" s="288"/>
      <c r="O7151" s="311">
        <v>10300</v>
      </c>
      <c r="P7151" s="298"/>
      <c r="Q7151" s="299">
        <v>180.2</v>
      </c>
      <c r="R7151" s="299"/>
      <c r="S7151" s="300">
        <v>57.16</v>
      </c>
      <c r="T7151" s="301"/>
      <c r="U7151" s="246"/>
    </row>
    <row r="7152" spans="1:21" x14ac:dyDescent="0.25">
      <c r="A7152" s="294" t="s">
        <v>14736</v>
      </c>
      <c r="B7152" t="s">
        <v>314</v>
      </c>
      <c r="C7152" t="s">
        <v>315</v>
      </c>
      <c r="D7152" t="s">
        <v>316</v>
      </c>
      <c r="E7152" t="s">
        <v>14737</v>
      </c>
      <c r="F7152" t="s">
        <v>106</v>
      </c>
      <c r="G7152" t="s">
        <v>97</v>
      </c>
      <c r="H7152" t="s">
        <v>833</v>
      </c>
      <c r="I7152" s="200">
        <v>7000</v>
      </c>
      <c r="J7152" s="200"/>
      <c r="K7152" s="237">
        <v>172.49</v>
      </c>
      <c r="L7152" s="237"/>
      <c r="M7152" s="288">
        <v>40.58</v>
      </c>
      <c r="N7152" s="288"/>
      <c r="O7152" s="311">
        <v>7000</v>
      </c>
      <c r="P7152" s="298"/>
      <c r="Q7152" s="299">
        <v>176.4</v>
      </c>
      <c r="R7152" s="299"/>
      <c r="S7152" s="300">
        <v>39.68</v>
      </c>
      <c r="T7152" s="301"/>
      <c r="U7152" s="246"/>
    </row>
    <row r="7153" spans="1:21" x14ac:dyDescent="0.25">
      <c r="A7153" s="294" t="s">
        <v>14738</v>
      </c>
      <c r="B7153" t="s">
        <v>314</v>
      </c>
      <c r="C7153" t="s">
        <v>315</v>
      </c>
      <c r="D7153" t="s">
        <v>316</v>
      </c>
      <c r="E7153" t="s">
        <v>14739</v>
      </c>
      <c r="F7153" t="s">
        <v>106</v>
      </c>
      <c r="G7153" t="s">
        <v>97</v>
      </c>
      <c r="H7153" t="s">
        <v>896</v>
      </c>
      <c r="I7153" s="200">
        <v>0</v>
      </c>
      <c r="J7153" s="200"/>
      <c r="K7153" s="237">
        <v>23.3</v>
      </c>
      <c r="L7153" s="237"/>
      <c r="M7153" s="288">
        <v>0</v>
      </c>
      <c r="N7153" s="288"/>
      <c r="O7153" s="311">
        <v>0</v>
      </c>
      <c r="P7153" s="298"/>
      <c r="Q7153" s="299">
        <v>21.9</v>
      </c>
      <c r="R7153" s="299"/>
      <c r="S7153" s="300">
        <v>0</v>
      </c>
      <c r="T7153" s="301"/>
      <c r="U7153" s="246"/>
    </row>
    <row r="7154" spans="1:21" x14ac:dyDescent="0.25">
      <c r="A7154" s="294" t="s">
        <v>14740</v>
      </c>
      <c r="B7154" t="s">
        <v>314</v>
      </c>
      <c r="C7154" t="s">
        <v>315</v>
      </c>
      <c r="D7154" t="s">
        <v>316</v>
      </c>
      <c r="E7154" t="s">
        <v>14741</v>
      </c>
      <c r="F7154" t="s">
        <v>106</v>
      </c>
      <c r="G7154" t="s">
        <v>97</v>
      </c>
      <c r="H7154" t="s">
        <v>833</v>
      </c>
      <c r="I7154" s="200">
        <v>23000</v>
      </c>
      <c r="J7154" s="200"/>
      <c r="K7154" s="237">
        <v>537.01</v>
      </c>
      <c r="L7154" s="237"/>
      <c r="M7154" s="288">
        <v>42.83</v>
      </c>
      <c r="N7154" s="288"/>
      <c r="O7154" s="311">
        <v>30000</v>
      </c>
      <c r="P7154" s="298"/>
      <c r="Q7154" s="299">
        <v>538.4</v>
      </c>
      <c r="R7154" s="299"/>
      <c r="S7154" s="300">
        <v>55.72</v>
      </c>
      <c r="T7154" s="301"/>
      <c r="U7154" s="246"/>
    </row>
    <row r="7155" spans="1:21" x14ac:dyDescent="0.25">
      <c r="A7155" s="294" t="s">
        <v>14742</v>
      </c>
      <c r="B7155" t="s">
        <v>314</v>
      </c>
      <c r="C7155" t="s">
        <v>315</v>
      </c>
      <c r="D7155" t="s">
        <v>316</v>
      </c>
      <c r="E7155" t="s">
        <v>14743</v>
      </c>
      <c r="F7155" t="s">
        <v>106</v>
      </c>
      <c r="G7155" t="s">
        <v>97</v>
      </c>
      <c r="H7155" t="s">
        <v>833</v>
      </c>
      <c r="I7155" s="200">
        <v>2250</v>
      </c>
      <c r="J7155" s="200"/>
      <c r="K7155" s="237">
        <v>79.11</v>
      </c>
      <c r="L7155" s="237"/>
      <c r="M7155" s="288">
        <v>28.44</v>
      </c>
      <c r="N7155" s="288"/>
      <c r="O7155" s="311">
        <v>2250</v>
      </c>
      <c r="P7155" s="298"/>
      <c r="Q7155" s="299">
        <v>80.400000000000006</v>
      </c>
      <c r="R7155" s="299"/>
      <c r="S7155" s="300">
        <v>27.99</v>
      </c>
      <c r="T7155" s="301"/>
      <c r="U7155" s="246"/>
    </row>
    <row r="7156" spans="1:21" x14ac:dyDescent="0.25">
      <c r="A7156" s="294" t="s">
        <v>14744</v>
      </c>
      <c r="B7156" t="s">
        <v>314</v>
      </c>
      <c r="C7156" t="s">
        <v>315</v>
      </c>
      <c r="D7156" t="s">
        <v>316</v>
      </c>
      <c r="E7156" t="s">
        <v>14745</v>
      </c>
      <c r="F7156" t="s">
        <v>106</v>
      </c>
      <c r="G7156" t="s">
        <v>97</v>
      </c>
      <c r="H7156" t="s">
        <v>833</v>
      </c>
      <c r="I7156" s="200">
        <v>10450</v>
      </c>
      <c r="J7156" s="200"/>
      <c r="K7156" s="237">
        <v>206.81</v>
      </c>
      <c r="L7156" s="237"/>
      <c r="M7156" s="288">
        <v>50.53</v>
      </c>
      <c r="N7156" s="288"/>
      <c r="O7156" s="311">
        <v>11000</v>
      </c>
      <c r="P7156" s="298"/>
      <c r="Q7156" s="299">
        <v>211.8</v>
      </c>
      <c r="R7156" s="299"/>
      <c r="S7156" s="300">
        <v>51.94</v>
      </c>
      <c r="T7156" s="301"/>
      <c r="U7156" s="246"/>
    </row>
    <row r="7157" spans="1:21" x14ac:dyDescent="0.25">
      <c r="A7157" s="294" t="s">
        <v>14746</v>
      </c>
      <c r="B7157" t="s">
        <v>314</v>
      </c>
      <c r="C7157" t="s">
        <v>315</v>
      </c>
      <c r="D7157" t="s">
        <v>316</v>
      </c>
      <c r="E7157" t="s">
        <v>14747</v>
      </c>
      <c r="F7157" t="s">
        <v>106</v>
      </c>
      <c r="G7157" t="s">
        <v>97</v>
      </c>
      <c r="H7157" t="s">
        <v>896</v>
      </c>
      <c r="I7157" s="200">
        <v>0</v>
      </c>
      <c r="J7157" s="200"/>
      <c r="K7157" s="237">
        <v>62.1</v>
      </c>
      <c r="L7157" s="237"/>
      <c r="M7157" s="288">
        <v>0</v>
      </c>
      <c r="N7157" s="288"/>
      <c r="O7157" s="311">
        <v>0</v>
      </c>
      <c r="P7157" s="298"/>
      <c r="Q7157" s="299">
        <v>62.4</v>
      </c>
      <c r="R7157" s="299"/>
      <c r="S7157" s="300">
        <v>0</v>
      </c>
      <c r="T7157" s="301"/>
      <c r="U7157" s="246"/>
    </row>
    <row r="7158" spans="1:21" x14ac:dyDescent="0.25">
      <c r="A7158" s="294" t="s">
        <v>14748</v>
      </c>
      <c r="B7158" t="s">
        <v>314</v>
      </c>
      <c r="C7158" t="s">
        <v>315</v>
      </c>
      <c r="D7158" t="s">
        <v>316</v>
      </c>
      <c r="E7158" t="s">
        <v>14749</v>
      </c>
      <c r="F7158" t="s">
        <v>106</v>
      </c>
      <c r="G7158" t="s">
        <v>97</v>
      </c>
      <c r="H7158" t="s">
        <v>833</v>
      </c>
      <c r="I7158" s="200">
        <v>24483</v>
      </c>
      <c r="J7158" s="200"/>
      <c r="K7158" s="237">
        <v>224.36</v>
      </c>
      <c r="L7158" s="237"/>
      <c r="M7158" s="288">
        <v>109.12</v>
      </c>
      <c r="N7158" s="288"/>
      <c r="O7158" s="311">
        <v>24642</v>
      </c>
      <c r="P7158" s="298"/>
      <c r="Q7158" s="299">
        <v>219.1</v>
      </c>
      <c r="R7158" s="299"/>
      <c r="S7158" s="300">
        <v>112.47</v>
      </c>
      <c r="T7158" s="301"/>
      <c r="U7158" s="246"/>
    </row>
    <row r="7159" spans="1:21" x14ac:dyDescent="0.25">
      <c r="A7159" s="294" t="s">
        <v>14750</v>
      </c>
      <c r="B7159" t="s">
        <v>314</v>
      </c>
      <c r="C7159" t="s">
        <v>315</v>
      </c>
      <c r="D7159" t="s">
        <v>316</v>
      </c>
      <c r="E7159" t="s">
        <v>14751</v>
      </c>
      <c r="F7159" t="s">
        <v>106</v>
      </c>
      <c r="G7159" t="s">
        <v>97</v>
      </c>
      <c r="H7159" t="s">
        <v>896</v>
      </c>
      <c r="I7159" s="200">
        <v>0</v>
      </c>
      <c r="J7159" s="200"/>
      <c r="K7159" s="237">
        <v>85.8</v>
      </c>
      <c r="L7159" s="237"/>
      <c r="M7159" s="288">
        <v>0</v>
      </c>
      <c r="N7159" s="288"/>
      <c r="O7159" s="311">
        <v>0</v>
      </c>
      <c r="P7159" s="298"/>
      <c r="Q7159" s="299">
        <v>86.1</v>
      </c>
      <c r="R7159" s="299"/>
      <c r="S7159" s="300">
        <v>0</v>
      </c>
      <c r="T7159" s="301"/>
      <c r="U7159" s="246"/>
    </row>
    <row r="7160" spans="1:21" x14ac:dyDescent="0.25">
      <c r="A7160" s="294" t="s">
        <v>14752</v>
      </c>
      <c r="B7160" t="s">
        <v>314</v>
      </c>
      <c r="C7160" t="s">
        <v>315</v>
      </c>
      <c r="D7160" t="s">
        <v>316</v>
      </c>
      <c r="E7160" t="s">
        <v>14753</v>
      </c>
      <c r="F7160" t="s">
        <v>106</v>
      </c>
      <c r="G7160" t="s">
        <v>97</v>
      </c>
      <c r="H7160" t="s">
        <v>1469</v>
      </c>
      <c r="I7160" s="200">
        <v>9912</v>
      </c>
      <c r="J7160" s="200"/>
      <c r="K7160" s="237">
        <v>101.66</v>
      </c>
      <c r="L7160" s="237"/>
      <c r="M7160" s="288">
        <v>97.5</v>
      </c>
      <c r="N7160" s="288"/>
      <c r="O7160" s="311">
        <v>9912</v>
      </c>
      <c r="P7160" s="298"/>
      <c r="Q7160" s="299">
        <v>102.5</v>
      </c>
      <c r="R7160" s="299"/>
      <c r="S7160" s="300">
        <v>96.7</v>
      </c>
      <c r="T7160" s="301"/>
      <c r="U7160" s="246"/>
    </row>
    <row r="7161" spans="1:21" x14ac:dyDescent="0.25">
      <c r="A7161" s="294" t="s">
        <v>14754</v>
      </c>
      <c r="B7161" t="s">
        <v>314</v>
      </c>
      <c r="C7161" t="s">
        <v>315</v>
      </c>
      <c r="D7161" t="s">
        <v>316</v>
      </c>
      <c r="E7161" t="s">
        <v>14755</v>
      </c>
      <c r="F7161" t="s">
        <v>106</v>
      </c>
      <c r="G7161" t="s">
        <v>97</v>
      </c>
      <c r="H7161" t="s">
        <v>1469</v>
      </c>
      <c r="I7161" s="200">
        <v>0</v>
      </c>
      <c r="J7161" s="200"/>
      <c r="K7161" s="237">
        <v>0</v>
      </c>
      <c r="L7161" s="237"/>
      <c r="M7161" s="288">
        <v>0</v>
      </c>
      <c r="N7161" s="288"/>
      <c r="O7161" s="311">
        <v>0</v>
      </c>
      <c r="P7161" s="298"/>
      <c r="Q7161" s="299">
        <v>0</v>
      </c>
      <c r="R7161" s="299"/>
      <c r="S7161" s="300">
        <v>0</v>
      </c>
      <c r="T7161" s="301"/>
      <c r="U7161" s="246"/>
    </row>
    <row r="7162" spans="1:21" x14ac:dyDescent="0.25">
      <c r="A7162" s="294" t="s">
        <v>14756</v>
      </c>
      <c r="B7162" t="s">
        <v>314</v>
      </c>
      <c r="C7162" t="s">
        <v>315</v>
      </c>
      <c r="D7162" t="s">
        <v>316</v>
      </c>
      <c r="E7162" t="s">
        <v>14757</v>
      </c>
      <c r="F7162" t="s">
        <v>106</v>
      </c>
      <c r="G7162" t="s">
        <v>97</v>
      </c>
      <c r="H7162" t="s">
        <v>833</v>
      </c>
      <c r="I7162" s="200">
        <v>6000</v>
      </c>
      <c r="J7162" s="200"/>
      <c r="K7162" s="237">
        <v>137.81</v>
      </c>
      <c r="L7162" s="237"/>
      <c r="M7162" s="288">
        <v>43.54</v>
      </c>
      <c r="N7162" s="288"/>
      <c r="O7162" s="311">
        <v>6000</v>
      </c>
      <c r="P7162" s="298"/>
      <c r="Q7162" s="299">
        <v>137.19999999999999</v>
      </c>
      <c r="R7162" s="299"/>
      <c r="S7162" s="300">
        <v>43.73</v>
      </c>
      <c r="T7162" s="301"/>
      <c r="U7162" s="246"/>
    </row>
    <row r="7163" spans="1:21" x14ac:dyDescent="0.25">
      <c r="A7163" s="294" t="s">
        <v>14758</v>
      </c>
      <c r="B7163" t="s">
        <v>314</v>
      </c>
      <c r="C7163" t="s">
        <v>315</v>
      </c>
      <c r="D7163" t="s">
        <v>316</v>
      </c>
      <c r="E7163" t="s">
        <v>14759</v>
      </c>
      <c r="F7163" t="s">
        <v>106</v>
      </c>
      <c r="G7163" t="s">
        <v>97</v>
      </c>
      <c r="H7163" t="s">
        <v>833</v>
      </c>
      <c r="I7163" s="200">
        <v>8500</v>
      </c>
      <c r="J7163" s="200"/>
      <c r="K7163" s="237">
        <v>97.61</v>
      </c>
      <c r="L7163" s="237"/>
      <c r="M7163" s="288">
        <v>87.08</v>
      </c>
      <c r="N7163" s="288"/>
      <c r="O7163" s="311">
        <v>9500</v>
      </c>
      <c r="P7163" s="298"/>
      <c r="Q7163" s="299">
        <v>97.1</v>
      </c>
      <c r="R7163" s="299"/>
      <c r="S7163" s="300">
        <v>97.84</v>
      </c>
      <c r="T7163" s="301"/>
      <c r="U7163" s="246"/>
    </row>
    <row r="7164" spans="1:21" x14ac:dyDescent="0.25">
      <c r="A7164" s="294" t="s">
        <v>14760</v>
      </c>
      <c r="B7164" t="s">
        <v>314</v>
      </c>
      <c r="C7164" t="s">
        <v>315</v>
      </c>
      <c r="D7164" t="s">
        <v>316</v>
      </c>
      <c r="E7164" t="s">
        <v>14761</v>
      </c>
      <c r="F7164" t="s">
        <v>106</v>
      </c>
      <c r="G7164" t="s">
        <v>97</v>
      </c>
      <c r="H7164" t="s">
        <v>833</v>
      </c>
      <c r="I7164" s="200">
        <v>25000</v>
      </c>
      <c r="J7164" s="200"/>
      <c r="K7164" s="237">
        <v>458.47</v>
      </c>
      <c r="L7164" s="237"/>
      <c r="M7164" s="288">
        <v>54.53</v>
      </c>
      <c r="N7164" s="288"/>
      <c r="O7164" s="311">
        <v>32835</v>
      </c>
      <c r="P7164" s="298"/>
      <c r="Q7164" s="299">
        <v>461.3</v>
      </c>
      <c r="R7164" s="299"/>
      <c r="S7164" s="300">
        <v>71.180000000000007</v>
      </c>
      <c r="T7164" s="301"/>
      <c r="U7164" s="246"/>
    </row>
    <row r="7165" spans="1:21" x14ac:dyDescent="0.25">
      <c r="A7165" s="294" t="s">
        <v>14762</v>
      </c>
      <c r="B7165" t="s">
        <v>314</v>
      </c>
      <c r="C7165" t="s">
        <v>315</v>
      </c>
      <c r="D7165" t="s">
        <v>316</v>
      </c>
      <c r="E7165" t="s">
        <v>14763</v>
      </c>
      <c r="F7165" t="s">
        <v>106</v>
      </c>
      <c r="G7165" t="s">
        <v>97</v>
      </c>
      <c r="H7165" t="s">
        <v>896</v>
      </c>
      <c r="I7165" s="200">
        <v>0</v>
      </c>
      <c r="J7165" s="200"/>
      <c r="K7165" s="237">
        <v>71.3</v>
      </c>
      <c r="L7165" s="237"/>
      <c r="M7165" s="288">
        <v>0</v>
      </c>
      <c r="N7165" s="288"/>
      <c r="O7165" s="311">
        <v>0</v>
      </c>
      <c r="P7165" s="298"/>
      <c r="Q7165" s="299">
        <v>70.400000000000006</v>
      </c>
      <c r="R7165" s="299"/>
      <c r="S7165" s="300">
        <v>0</v>
      </c>
      <c r="T7165" s="301"/>
      <c r="U7165" s="246"/>
    </row>
    <row r="7166" spans="1:21" x14ac:dyDescent="0.25">
      <c r="A7166" s="294" t="s">
        <v>14764</v>
      </c>
      <c r="B7166" t="s">
        <v>314</v>
      </c>
      <c r="C7166" t="s">
        <v>315</v>
      </c>
      <c r="D7166" t="s">
        <v>316</v>
      </c>
      <c r="E7166" t="s">
        <v>14765</v>
      </c>
      <c r="F7166" t="s">
        <v>106</v>
      </c>
      <c r="G7166" t="s">
        <v>97</v>
      </c>
      <c r="H7166" t="s">
        <v>833</v>
      </c>
      <c r="I7166" s="200">
        <v>12300</v>
      </c>
      <c r="J7166" s="200"/>
      <c r="K7166" s="237">
        <v>150.43</v>
      </c>
      <c r="L7166" s="237"/>
      <c r="M7166" s="288">
        <v>81.77</v>
      </c>
      <c r="N7166" s="288"/>
      <c r="O7166" s="311">
        <v>13800</v>
      </c>
      <c r="P7166" s="298"/>
      <c r="Q7166" s="299">
        <v>151.30000000000001</v>
      </c>
      <c r="R7166" s="299"/>
      <c r="S7166" s="300">
        <v>91.21</v>
      </c>
      <c r="T7166" s="301"/>
      <c r="U7166" s="246"/>
    </row>
    <row r="7167" spans="1:21" x14ac:dyDescent="0.25">
      <c r="A7167" s="294" t="s">
        <v>14766</v>
      </c>
      <c r="B7167" t="s">
        <v>314</v>
      </c>
      <c r="C7167" t="s">
        <v>315</v>
      </c>
      <c r="D7167" t="s">
        <v>316</v>
      </c>
      <c r="E7167" t="s">
        <v>14767</v>
      </c>
      <c r="F7167" t="s">
        <v>106</v>
      </c>
      <c r="G7167" t="s">
        <v>97</v>
      </c>
      <c r="H7167" t="s">
        <v>833</v>
      </c>
      <c r="I7167" s="200">
        <v>8903</v>
      </c>
      <c r="J7167" s="200"/>
      <c r="K7167" s="237">
        <v>131.65</v>
      </c>
      <c r="L7167" s="237"/>
      <c r="M7167" s="288">
        <v>67.63</v>
      </c>
      <c r="N7167" s="288"/>
      <c r="O7167" s="311">
        <v>9231</v>
      </c>
      <c r="P7167" s="298"/>
      <c r="Q7167" s="299">
        <v>132</v>
      </c>
      <c r="R7167" s="299"/>
      <c r="S7167" s="300">
        <v>69.930000000000007</v>
      </c>
      <c r="T7167" s="301"/>
      <c r="U7167" s="246"/>
    </row>
    <row r="7168" spans="1:21" x14ac:dyDescent="0.25">
      <c r="A7168" s="294" t="s">
        <v>14768</v>
      </c>
      <c r="B7168" t="s">
        <v>314</v>
      </c>
      <c r="C7168" t="s">
        <v>315</v>
      </c>
      <c r="D7168" t="s">
        <v>316</v>
      </c>
      <c r="E7168" t="s">
        <v>14769</v>
      </c>
      <c r="F7168" t="s">
        <v>106</v>
      </c>
      <c r="G7168" t="s">
        <v>97</v>
      </c>
      <c r="H7168" t="s">
        <v>833</v>
      </c>
      <c r="I7168" s="200">
        <v>6800</v>
      </c>
      <c r="J7168" s="200"/>
      <c r="K7168" s="237">
        <v>112.4</v>
      </c>
      <c r="L7168" s="237"/>
      <c r="M7168" s="288">
        <v>60.5</v>
      </c>
      <c r="N7168" s="288"/>
      <c r="O7168" s="311">
        <v>7000</v>
      </c>
      <c r="P7168" s="298"/>
      <c r="Q7168" s="299">
        <v>112.5</v>
      </c>
      <c r="R7168" s="299"/>
      <c r="S7168" s="300">
        <v>62.22</v>
      </c>
      <c r="T7168" s="301"/>
      <c r="U7168" s="246"/>
    </row>
    <row r="7169" spans="1:21" x14ac:dyDescent="0.25">
      <c r="A7169" s="294" t="s">
        <v>14770</v>
      </c>
      <c r="B7169" t="s">
        <v>314</v>
      </c>
      <c r="C7169" t="s">
        <v>315</v>
      </c>
      <c r="D7169" t="s">
        <v>316</v>
      </c>
      <c r="E7169" t="s">
        <v>14771</v>
      </c>
      <c r="F7169" t="s">
        <v>106</v>
      </c>
      <c r="G7169" t="s">
        <v>97</v>
      </c>
      <c r="H7169" t="s">
        <v>833</v>
      </c>
      <c r="I7169" s="200">
        <v>6180</v>
      </c>
      <c r="J7169" s="200"/>
      <c r="K7169" s="237">
        <v>137.19</v>
      </c>
      <c r="L7169" s="237"/>
      <c r="M7169" s="288">
        <v>45.05</v>
      </c>
      <c r="N7169" s="288"/>
      <c r="O7169" s="311">
        <v>6180</v>
      </c>
      <c r="P7169" s="298"/>
      <c r="Q7169" s="299">
        <v>136.69999999999999</v>
      </c>
      <c r="R7169" s="299"/>
      <c r="S7169" s="300">
        <v>45.21</v>
      </c>
      <c r="T7169" s="301"/>
      <c r="U7169" s="246"/>
    </row>
    <row r="7170" spans="1:21" x14ac:dyDescent="0.25">
      <c r="A7170" s="294" t="s">
        <v>14772</v>
      </c>
      <c r="B7170" t="s">
        <v>314</v>
      </c>
      <c r="C7170" t="s">
        <v>315</v>
      </c>
      <c r="D7170" t="s">
        <v>316</v>
      </c>
      <c r="E7170" t="s">
        <v>14773</v>
      </c>
      <c r="F7170" t="s">
        <v>106</v>
      </c>
      <c r="G7170" t="s">
        <v>97</v>
      </c>
      <c r="H7170" t="s">
        <v>1469</v>
      </c>
      <c r="I7170" s="200">
        <v>3000</v>
      </c>
      <c r="J7170" s="200"/>
      <c r="K7170" s="237">
        <v>130.13999999999999</v>
      </c>
      <c r="L7170" s="237"/>
      <c r="M7170" s="288">
        <v>23.05</v>
      </c>
      <c r="N7170" s="288"/>
      <c r="O7170" s="311">
        <v>3000</v>
      </c>
      <c r="P7170" s="298"/>
      <c r="Q7170" s="299">
        <v>130.30000000000001</v>
      </c>
      <c r="R7170" s="299"/>
      <c r="S7170" s="300">
        <v>23.02</v>
      </c>
      <c r="T7170" s="301"/>
      <c r="U7170" s="246"/>
    </row>
    <row r="7171" spans="1:21" x14ac:dyDescent="0.25">
      <c r="A7171" s="294" t="s">
        <v>14774</v>
      </c>
      <c r="B7171" t="s">
        <v>314</v>
      </c>
      <c r="C7171" t="s">
        <v>315</v>
      </c>
      <c r="D7171" t="s">
        <v>316</v>
      </c>
      <c r="E7171" t="s">
        <v>14775</v>
      </c>
      <c r="F7171" t="s">
        <v>106</v>
      </c>
      <c r="G7171" t="s">
        <v>97</v>
      </c>
      <c r="H7171" t="s">
        <v>833</v>
      </c>
      <c r="I7171" s="200">
        <v>420000</v>
      </c>
      <c r="J7171" s="200"/>
      <c r="K7171" s="237">
        <v>2898.57</v>
      </c>
      <c r="L7171" s="237"/>
      <c r="M7171" s="288">
        <v>144.9</v>
      </c>
      <c r="N7171" s="288"/>
      <c r="O7171" s="311">
        <v>440000</v>
      </c>
      <c r="P7171" s="298"/>
      <c r="Q7171" s="299">
        <v>2901</v>
      </c>
      <c r="R7171" s="299"/>
      <c r="S7171" s="300">
        <v>151.66999999999999</v>
      </c>
      <c r="T7171" s="301"/>
      <c r="U7171" s="246"/>
    </row>
    <row r="7172" spans="1:21" x14ac:dyDescent="0.25">
      <c r="A7172" s="294" t="s">
        <v>14776</v>
      </c>
      <c r="B7172" t="s">
        <v>314</v>
      </c>
      <c r="C7172" t="s">
        <v>315</v>
      </c>
      <c r="D7172" t="s">
        <v>316</v>
      </c>
      <c r="E7172" t="s">
        <v>14777</v>
      </c>
      <c r="F7172" t="s">
        <v>106</v>
      </c>
      <c r="G7172" t="s">
        <v>97</v>
      </c>
      <c r="H7172" t="s">
        <v>833</v>
      </c>
      <c r="I7172" s="200">
        <v>447209</v>
      </c>
      <c r="J7172" s="200"/>
      <c r="K7172" s="237">
        <v>2707.75</v>
      </c>
      <c r="L7172" s="237"/>
      <c r="M7172" s="288">
        <v>165.16</v>
      </c>
      <c r="N7172" s="288"/>
      <c r="O7172" s="311">
        <v>480732</v>
      </c>
      <c r="P7172" s="298"/>
      <c r="Q7172" s="299">
        <v>2746.3</v>
      </c>
      <c r="R7172" s="299"/>
      <c r="S7172" s="300">
        <v>175.05</v>
      </c>
      <c r="T7172" s="301"/>
      <c r="U7172" s="246"/>
    </row>
    <row r="7173" spans="1:21" x14ac:dyDescent="0.25">
      <c r="A7173" s="294" t="s">
        <v>14778</v>
      </c>
      <c r="B7173" t="s">
        <v>314</v>
      </c>
      <c r="C7173" t="s">
        <v>315</v>
      </c>
      <c r="D7173" t="s">
        <v>316</v>
      </c>
      <c r="E7173" t="s">
        <v>14779</v>
      </c>
      <c r="F7173" t="s">
        <v>106</v>
      </c>
      <c r="G7173" t="s">
        <v>97</v>
      </c>
      <c r="H7173" t="s">
        <v>833</v>
      </c>
      <c r="I7173" s="200">
        <v>23500</v>
      </c>
      <c r="J7173" s="200"/>
      <c r="K7173" s="237">
        <v>289.73</v>
      </c>
      <c r="L7173" s="237"/>
      <c r="M7173" s="288">
        <v>81.11</v>
      </c>
      <c r="N7173" s="288"/>
      <c r="O7173" s="311">
        <v>23500</v>
      </c>
      <c r="P7173" s="298"/>
      <c r="Q7173" s="299">
        <v>292</v>
      </c>
      <c r="R7173" s="299"/>
      <c r="S7173" s="300">
        <v>80.48</v>
      </c>
      <c r="T7173" s="301"/>
      <c r="U7173" s="246"/>
    </row>
    <row r="7174" spans="1:21" x14ac:dyDescent="0.25">
      <c r="A7174" s="294" t="s">
        <v>14780</v>
      </c>
      <c r="B7174" t="s">
        <v>314</v>
      </c>
      <c r="C7174" t="s">
        <v>315</v>
      </c>
      <c r="D7174" t="s">
        <v>316</v>
      </c>
      <c r="E7174" t="s">
        <v>14781</v>
      </c>
      <c r="F7174" t="s">
        <v>106</v>
      </c>
      <c r="G7174" t="s">
        <v>97</v>
      </c>
      <c r="H7174" t="s">
        <v>833</v>
      </c>
      <c r="I7174" s="200">
        <v>26000</v>
      </c>
      <c r="J7174" s="200"/>
      <c r="K7174" s="237">
        <v>614.70000000000005</v>
      </c>
      <c r="L7174" s="237"/>
      <c r="M7174" s="288">
        <v>42.3</v>
      </c>
      <c r="N7174" s="288"/>
      <c r="O7174" s="311">
        <v>27000</v>
      </c>
      <c r="P7174" s="298"/>
      <c r="Q7174" s="299">
        <v>615</v>
      </c>
      <c r="R7174" s="299"/>
      <c r="S7174" s="300">
        <v>43.9</v>
      </c>
      <c r="T7174" s="301"/>
      <c r="U7174" s="246"/>
    </row>
    <row r="7175" spans="1:21" x14ac:dyDescent="0.25">
      <c r="A7175" s="294" t="s">
        <v>14782</v>
      </c>
      <c r="B7175" t="s">
        <v>314</v>
      </c>
      <c r="C7175" t="s">
        <v>315</v>
      </c>
      <c r="D7175" t="s">
        <v>316</v>
      </c>
      <c r="E7175" t="s">
        <v>9310</v>
      </c>
      <c r="F7175" t="s">
        <v>106</v>
      </c>
      <c r="G7175" t="s">
        <v>97</v>
      </c>
      <c r="H7175" t="s">
        <v>896</v>
      </c>
      <c r="I7175" s="200">
        <v>0</v>
      </c>
      <c r="J7175" s="200"/>
      <c r="K7175" s="237">
        <v>59.7</v>
      </c>
      <c r="L7175" s="237"/>
      <c r="M7175" s="288">
        <v>0</v>
      </c>
      <c r="N7175" s="288"/>
      <c r="O7175" s="311">
        <v>0</v>
      </c>
      <c r="P7175" s="298"/>
      <c r="Q7175" s="299">
        <v>64.3</v>
      </c>
      <c r="R7175" s="299"/>
      <c r="S7175" s="300">
        <v>0</v>
      </c>
      <c r="T7175" s="301"/>
      <c r="U7175" s="246"/>
    </row>
    <row r="7176" spans="1:21" x14ac:dyDescent="0.25">
      <c r="A7176" s="294" t="s">
        <v>14783</v>
      </c>
      <c r="B7176" t="s">
        <v>314</v>
      </c>
      <c r="C7176" t="s">
        <v>315</v>
      </c>
      <c r="D7176" t="s">
        <v>316</v>
      </c>
      <c r="E7176" t="s">
        <v>14784</v>
      </c>
      <c r="F7176" t="s">
        <v>106</v>
      </c>
      <c r="G7176" t="s">
        <v>97</v>
      </c>
      <c r="H7176" t="s">
        <v>1469</v>
      </c>
      <c r="I7176" s="200">
        <v>4500</v>
      </c>
      <c r="J7176" s="200"/>
      <c r="K7176" s="237">
        <v>135.5</v>
      </c>
      <c r="L7176" s="237"/>
      <c r="M7176" s="288">
        <v>33.21</v>
      </c>
      <c r="N7176" s="288"/>
      <c r="O7176" s="311">
        <v>4680</v>
      </c>
      <c r="P7176" s="298"/>
      <c r="Q7176" s="299">
        <v>136.30000000000001</v>
      </c>
      <c r="R7176" s="299"/>
      <c r="S7176" s="300">
        <v>34.340000000000003</v>
      </c>
      <c r="T7176" s="301"/>
      <c r="U7176" s="246"/>
    </row>
    <row r="7177" spans="1:21" x14ac:dyDescent="0.25">
      <c r="A7177" s="294" t="s">
        <v>14785</v>
      </c>
      <c r="B7177" t="s">
        <v>314</v>
      </c>
      <c r="C7177" t="s">
        <v>315</v>
      </c>
      <c r="D7177" t="s">
        <v>316</v>
      </c>
      <c r="E7177" t="s">
        <v>14786</v>
      </c>
      <c r="F7177" t="s">
        <v>106</v>
      </c>
      <c r="G7177" t="s">
        <v>97</v>
      </c>
      <c r="H7177" t="s">
        <v>833</v>
      </c>
      <c r="I7177" s="200">
        <v>11897</v>
      </c>
      <c r="J7177" s="200"/>
      <c r="K7177" s="237">
        <v>145.74</v>
      </c>
      <c r="L7177" s="237"/>
      <c r="M7177" s="288">
        <v>81.63</v>
      </c>
      <c r="N7177" s="288"/>
      <c r="O7177" s="311">
        <v>11980</v>
      </c>
      <c r="P7177" s="298"/>
      <c r="Q7177" s="299">
        <v>142.5</v>
      </c>
      <c r="R7177" s="299"/>
      <c r="S7177" s="300">
        <v>84.07</v>
      </c>
      <c r="T7177" s="301"/>
      <c r="U7177" s="246"/>
    </row>
    <row r="7178" spans="1:21" x14ac:dyDescent="0.25">
      <c r="A7178" s="294" t="s">
        <v>14787</v>
      </c>
      <c r="B7178" t="s">
        <v>314</v>
      </c>
      <c r="C7178" t="s">
        <v>315</v>
      </c>
      <c r="D7178" t="s">
        <v>316</v>
      </c>
      <c r="E7178" t="s">
        <v>3977</v>
      </c>
      <c r="F7178" t="s">
        <v>106</v>
      </c>
      <c r="G7178" t="s">
        <v>97</v>
      </c>
      <c r="H7178" t="s">
        <v>833</v>
      </c>
      <c r="I7178" s="200">
        <v>4200</v>
      </c>
      <c r="J7178" s="200"/>
      <c r="K7178" s="237">
        <v>129.94999999999999</v>
      </c>
      <c r="L7178" s="237"/>
      <c r="M7178" s="288">
        <v>32.32</v>
      </c>
      <c r="N7178" s="288"/>
      <c r="O7178" s="311">
        <v>6070</v>
      </c>
      <c r="P7178" s="298"/>
      <c r="Q7178" s="299">
        <v>134</v>
      </c>
      <c r="R7178" s="299"/>
      <c r="S7178" s="300">
        <v>45.3</v>
      </c>
      <c r="T7178" s="301"/>
      <c r="U7178" s="246"/>
    </row>
    <row r="7179" spans="1:21" x14ac:dyDescent="0.25">
      <c r="A7179" s="294" t="s">
        <v>14788</v>
      </c>
      <c r="B7179" t="s">
        <v>314</v>
      </c>
      <c r="C7179" t="s">
        <v>315</v>
      </c>
      <c r="D7179" t="s">
        <v>316</v>
      </c>
      <c r="E7179" t="s">
        <v>14789</v>
      </c>
      <c r="F7179" t="s">
        <v>106</v>
      </c>
      <c r="G7179" t="s">
        <v>97</v>
      </c>
      <c r="H7179" t="s">
        <v>1469</v>
      </c>
      <c r="I7179" s="200">
        <v>0</v>
      </c>
      <c r="J7179" s="200"/>
      <c r="K7179" s="237">
        <v>0</v>
      </c>
      <c r="L7179" s="237"/>
      <c r="M7179" s="288">
        <v>0</v>
      </c>
      <c r="N7179" s="288"/>
      <c r="O7179" s="311">
        <v>0</v>
      </c>
      <c r="P7179" s="298"/>
      <c r="Q7179" s="299">
        <v>0</v>
      </c>
      <c r="R7179" s="299"/>
      <c r="S7179" s="300">
        <v>0</v>
      </c>
      <c r="T7179" s="301"/>
      <c r="U7179" s="246"/>
    </row>
    <row r="7180" spans="1:21" x14ac:dyDescent="0.25">
      <c r="A7180" s="294" t="s">
        <v>14790</v>
      </c>
      <c r="B7180" t="s">
        <v>314</v>
      </c>
      <c r="C7180" t="s">
        <v>315</v>
      </c>
      <c r="D7180" t="s">
        <v>316</v>
      </c>
      <c r="E7180" t="s">
        <v>11801</v>
      </c>
      <c r="F7180" t="s">
        <v>106</v>
      </c>
      <c r="G7180" t="s">
        <v>97</v>
      </c>
      <c r="H7180" t="s">
        <v>833</v>
      </c>
      <c r="I7180" s="200">
        <v>1000</v>
      </c>
      <c r="J7180" s="200"/>
      <c r="K7180" s="237">
        <v>64.680000000000007</v>
      </c>
      <c r="L7180" s="237"/>
      <c r="M7180" s="288">
        <v>15.46</v>
      </c>
      <c r="N7180" s="288"/>
      <c r="O7180" s="311">
        <v>1000</v>
      </c>
      <c r="P7180" s="298"/>
      <c r="Q7180" s="299">
        <v>69.099999999999994</v>
      </c>
      <c r="R7180" s="299"/>
      <c r="S7180" s="300">
        <v>14.47</v>
      </c>
      <c r="T7180" s="301"/>
      <c r="U7180" s="246"/>
    </row>
    <row r="7181" spans="1:21" x14ac:dyDescent="0.25">
      <c r="A7181" s="294" t="s">
        <v>14791</v>
      </c>
      <c r="B7181" t="s">
        <v>314</v>
      </c>
      <c r="C7181" t="s">
        <v>315</v>
      </c>
      <c r="D7181" t="s">
        <v>316</v>
      </c>
      <c r="E7181" t="s">
        <v>14792</v>
      </c>
      <c r="F7181" t="s">
        <v>106</v>
      </c>
      <c r="G7181" t="s">
        <v>97</v>
      </c>
      <c r="H7181" t="s">
        <v>833</v>
      </c>
      <c r="I7181" s="200">
        <v>48635</v>
      </c>
      <c r="J7181" s="200"/>
      <c r="K7181" s="237">
        <v>350.94</v>
      </c>
      <c r="L7181" s="237"/>
      <c r="M7181" s="288">
        <v>138.58000000000001</v>
      </c>
      <c r="N7181" s="288"/>
      <c r="O7181" s="311">
        <v>49755</v>
      </c>
      <c r="P7181" s="298"/>
      <c r="Q7181" s="299">
        <v>358.5</v>
      </c>
      <c r="R7181" s="299"/>
      <c r="S7181" s="300">
        <v>138.79</v>
      </c>
      <c r="T7181" s="301"/>
      <c r="U7181" s="246"/>
    </row>
    <row r="7182" spans="1:21" x14ac:dyDescent="0.25">
      <c r="A7182" s="294" t="s">
        <v>14793</v>
      </c>
      <c r="B7182" t="s">
        <v>314</v>
      </c>
      <c r="C7182" t="s">
        <v>315</v>
      </c>
      <c r="D7182" t="s">
        <v>316</v>
      </c>
      <c r="E7182" t="s">
        <v>14794</v>
      </c>
      <c r="F7182" t="s">
        <v>106</v>
      </c>
      <c r="G7182" t="s">
        <v>97</v>
      </c>
      <c r="H7182" t="s">
        <v>896</v>
      </c>
      <c r="I7182" s="200">
        <v>0</v>
      </c>
      <c r="J7182" s="200"/>
      <c r="K7182" s="237">
        <v>28.7</v>
      </c>
      <c r="L7182" s="237"/>
      <c r="M7182" s="288">
        <v>0</v>
      </c>
      <c r="N7182" s="288"/>
      <c r="O7182" s="311">
        <v>0</v>
      </c>
      <c r="P7182" s="298"/>
      <c r="Q7182" s="299">
        <v>31.9</v>
      </c>
      <c r="R7182" s="299"/>
      <c r="S7182" s="300">
        <v>0</v>
      </c>
      <c r="T7182" s="301"/>
      <c r="U7182" s="246"/>
    </row>
    <row r="7183" spans="1:21" x14ac:dyDescent="0.25">
      <c r="A7183" s="294" t="s">
        <v>14795</v>
      </c>
      <c r="B7183" t="s">
        <v>314</v>
      </c>
      <c r="C7183" t="s">
        <v>315</v>
      </c>
      <c r="D7183" t="s">
        <v>316</v>
      </c>
      <c r="E7183" t="s">
        <v>14796</v>
      </c>
      <c r="F7183" t="s">
        <v>106</v>
      </c>
      <c r="G7183" t="s">
        <v>97</v>
      </c>
      <c r="H7183" t="s">
        <v>833</v>
      </c>
      <c r="I7183" s="200">
        <v>459985</v>
      </c>
      <c r="J7183" s="200"/>
      <c r="K7183" s="237">
        <v>2251.6799999999998</v>
      </c>
      <c r="L7183" s="237"/>
      <c r="M7183" s="288">
        <v>204.29</v>
      </c>
      <c r="N7183" s="288"/>
      <c r="O7183" s="311">
        <v>494506</v>
      </c>
      <c r="P7183" s="298"/>
      <c r="Q7183" s="299">
        <v>2255.6999999999998</v>
      </c>
      <c r="R7183" s="299"/>
      <c r="S7183" s="300">
        <v>219.23</v>
      </c>
      <c r="T7183" s="301"/>
      <c r="U7183" s="246"/>
    </row>
    <row r="7184" spans="1:21" x14ac:dyDescent="0.25">
      <c r="A7184" s="294" t="s">
        <v>14797</v>
      </c>
      <c r="B7184" t="s">
        <v>314</v>
      </c>
      <c r="C7184" t="s">
        <v>315</v>
      </c>
      <c r="D7184" t="s">
        <v>316</v>
      </c>
      <c r="E7184" t="s">
        <v>14798</v>
      </c>
      <c r="F7184" t="s">
        <v>106</v>
      </c>
      <c r="G7184" t="s">
        <v>97</v>
      </c>
      <c r="H7184" t="s">
        <v>1469</v>
      </c>
      <c r="I7184" s="200">
        <v>5000</v>
      </c>
      <c r="J7184" s="200"/>
      <c r="K7184" s="237">
        <v>128.86000000000001</v>
      </c>
      <c r="L7184" s="237"/>
      <c r="M7184" s="288">
        <v>38.799999999999997</v>
      </c>
      <c r="N7184" s="288"/>
      <c r="O7184" s="311">
        <v>5300</v>
      </c>
      <c r="P7184" s="298"/>
      <c r="Q7184" s="299">
        <v>132.4</v>
      </c>
      <c r="R7184" s="299"/>
      <c r="S7184" s="300">
        <v>40.03</v>
      </c>
      <c r="T7184" s="301"/>
      <c r="U7184" s="246"/>
    </row>
    <row r="7185" spans="1:21" x14ac:dyDescent="0.25">
      <c r="A7185" s="294" t="s">
        <v>14799</v>
      </c>
      <c r="B7185" t="s">
        <v>314</v>
      </c>
      <c r="C7185" t="s">
        <v>315</v>
      </c>
      <c r="D7185" t="s">
        <v>316</v>
      </c>
      <c r="E7185" t="s">
        <v>14800</v>
      </c>
      <c r="F7185" t="s">
        <v>106</v>
      </c>
      <c r="G7185" t="s">
        <v>97</v>
      </c>
      <c r="H7185" t="s">
        <v>833</v>
      </c>
      <c r="I7185" s="200">
        <v>8000</v>
      </c>
      <c r="J7185" s="200"/>
      <c r="K7185" s="237">
        <v>194.18</v>
      </c>
      <c r="L7185" s="237"/>
      <c r="M7185" s="288">
        <v>41.2</v>
      </c>
      <c r="N7185" s="288"/>
      <c r="O7185" s="311">
        <v>8000</v>
      </c>
      <c r="P7185" s="298"/>
      <c r="Q7185" s="299">
        <v>198.8</v>
      </c>
      <c r="R7185" s="299"/>
      <c r="S7185" s="300">
        <v>40.24</v>
      </c>
      <c r="T7185" s="301"/>
      <c r="U7185" s="246"/>
    </row>
    <row r="7186" spans="1:21" x14ac:dyDescent="0.25">
      <c r="A7186" s="294" t="s">
        <v>14801</v>
      </c>
      <c r="B7186" t="s">
        <v>314</v>
      </c>
      <c r="C7186" t="s">
        <v>315</v>
      </c>
      <c r="D7186" t="s">
        <v>316</v>
      </c>
      <c r="E7186" t="s">
        <v>14802</v>
      </c>
      <c r="F7186" t="s">
        <v>106</v>
      </c>
      <c r="G7186" t="s">
        <v>97</v>
      </c>
      <c r="H7186" t="s">
        <v>833</v>
      </c>
      <c r="I7186" s="200">
        <v>469069</v>
      </c>
      <c r="J7186" s="200"/>
      <c r="K7186" s="237">
        <v>3087.66</v>
      </c>
      <c r="L7186" s="237"/>
      <c r="M7186" s="288">
        <v>151.91999999999999</v>
      </c>
      <c r="N7186" s="288"/>
      <c r="O7186" s="311">
        <v>501070</v>
      </c>
      <c r="P7186" s="298"/>
      <c r="Q7186" s="299">
        <v>3234</v>
      </c>
      <c r="R7186" s="299"/>
      <c r="S7186" s="300">
        <v>154.94</v>
      </c>
      <c r="T7186" s="301"/>
      <c r="U7186" s="246"/>
    </row>
    <row r="7187" spans="1:21" x14ac:dyDescent="0.25">
      <c r="A7187" s="294" t="s">
        <v>14803</v>
      </c>
      <c r="B7187" t="s">
        <v>314</v>
      </c>
      <c r="C7187" t="s">
        <v>315</v>
      </c>
      <c r="D7187" t="s">
        <v>316</v>
      </c>
      <c r="E7187" t="s">
        <v>12717</v>
      </c>
      <c r="F7187" t="s">
        <v>106</v>
      </c>
      <c r="G7187" t="s">
        <v>97</v>
      </c>
      <c r="H7187" t="s">
        <v>833</v>
      </c>
      <c r="I7187" s="200">
        <v>49500</v>
      </c>
      <c r="J7187" s="200"/>
      <c r="K7187" s="237">
        <v>494.7</v>
      </c>
      <c r="L7187" s="237"/>
      <c r="M7187" s="288">
        <v>100.06</v>
      </c>
      <c r="N7187" s="288"/>
      <c r="O7187" s="311">
        <v>71508</v>
      </c>
      <c r="P7187" s="298"/>
      <c r="Q7187" s="299">
        <v>491.2</v>
      </c>
      <c r="R7187" s="299"/>
      <c r="S7187" s="300">
        <v>145.58000000000001</v>
      </c>
      <c r="T7187" s="301"/>
      <c r="U7187" s="246"/>
    </row>
    <row r="7188" spans="1:21" x14ac:dyDescent="0.25">
      <c r="A7188" s="294" t="s">
        <v>14804</v>
      </c>
      <c r="B7188" t="s">
        <v>314</v>
      </c>
      <c r="C7188" t="s">
        <v>315</v>
      </c>
      <c r="D7188" t="s">
        <v>316</v>
      </c>
      <c r="E7188" t="s">
        <v>14805</v>
      </c>
      <c r="F7188" t="s">
        <v>106</v>
      </c>
      <c r="G7188" t="s">
        <v>97</v>
      </c>
      <c r="H7188" t="s">
        <v>833</v>
      </c>
      <c r="I7188" s="200">
        <v>1016224</v>
      </c>
      <c r="J7188" s="200"/>
      <c r="K7188" s="237">
        <v>9850</v>
      </c>
      <c r="L7188" s="237"/>
      <c r="M7188" s="288">
        <v>103.17</v>
      </c>
      <c r="N7188" s="288"/>
      <c r="O7188" s="311">
        <v>1106667</v>
      </c>
      <c r="P7188" s="298"/>
      <c r="Q7188" s="299">
        <v>9902</v>
      </c>
      <c r="R7188" s="299"/>
      <c r="S7188" s="300">
        <v>111.76</v>
      </c>
      <c r="T7188" s="301"/>
      <c r="U7188" s="246"/>
    </row>
    <row r="7189" spans="1:21" x14ac:dyDescent="0.25">
      <c r="A7189" s="294" t="s">
        <v>14806</v>
      </c>
      <c r="B7189" t="s">
        <v>314</v>
      </c>
      <c r="C7189" t="s">
        <v>315</v>
      </c>
      <c r="D7189" t="s">
        <v>316</v>
      </c>
      <c r="E7189" t="s">
        <v>14807</v>
      </c>
      <c r="F7189" t="s">
        <v>106</v>
      </c>
      <c r="G7189" t="s">
        <v>97</v>
      </c>
      <c r="H7189" t="s">
        <v>896</v>
      </c>
      <c r="I7189" s="200">
        <v>0</v>
      </c>
      <c r="J7189" s="200"/>
      <c r="K7189" s="237">
        <v>76</v>
      </c>
      <c r="L7189" s="237"/>
      <c r="M7189" s="288">
        <v>0</v>
      </c>
      <c r="N7189" s="288"/>
      <c r="O7189" s="311">
        <v>0</v>
      </c>
      <c r="P7189" s="298"/>
      <c r="Q7189" s="299">
        <v>74</v>
      </c>
      <c r="R7189" s="299"/>
      <c r="S7189" s="300">
        <v>0</v>
      </c>
      <c r="T7189" s="301"/>
      <c r="U7189" s="246"/>
    </row>
    <row r="7190" spans="1:21" x14ac:dyDescent="0.25">
      <c r="A7190" s="294" t="s">
        <v>14808</v>
      </c>
      <c r="B7190" t="s">
        <v>314</v>
      </c>
      <c r="C7190" t="s">
        <v>315</v>
      </c>
      <c r="D7190" t="s">
        <v>316</v>
      </c>
      <c r="E7190" t="s">
        <v>14809</v>
      </c>
      <c r="F7190" t="s">
        <v>106</v>
      </c>
      <c r="G7190" t="s">
        <v>97</v>
      </c>
      <c r="H7190" t="s">
        <v>833</v>
      </c>
      <c r="I7190" s="200">
        <v>71545</v>
      </c>
      <c r="J7190" s="200"/>
      <c r="K7190" s="237">
        <v>695.03</v>
      </c>
      <c r="L7190" s="237"/>
      <c r="M7190" s="288">
        <v>102.94</v>
      </c>
      <c r="N7190" s="288"/>
      <c r="O7190" s="311">
        <v>71545</v>
      </c>
      <c r="P7190" s="298"/>
      <c r="Q7190" s="299">
        <v>699.5</v>
      </c>
      <c r="R7190" s="299"/>
      <c r="S7190" s="300">
        <v>102.28</v>
      </c>
      <c r="T7190" s="301"/>
      <c r="U7190" s="246"/>
    </row>
    <row r="7191" spans="1:21" x14ac:dyDescent="0.25">
      <c r="A7191" s="294" t="s">
        <v>14810</v>
      </c>
      <c r="B7191" t="s">
        <v>314</v>
      </c>
      <c r="C7191" t="s">
        <v>315</v>
      </c>
      <c r="D7191" t="s">
        <v>316</v>
      </c>
      <c r="E7191" t="s">
        <v>14811</v>
      </c>
      <c r="F7191" t="s">
        <v>106</v>
      </c>
      <c r="G7191" t="s">
        <v>97</v>
      </c>
      <c r="H7191" t="s">
        <v>1469</v>
      </c>
      <c r="I7191" s="200">
        <v>0</v>
      </c>
      <c r="J7191" s="200"/>
      <c r="K7191" s="237">
        <v>0</v>
      </c>
      <c r="L7191" s="237"/>
      <c r="M7191" s="288">
        <v>0</v>
      </c>
      <c r="N7191" s="288"/>
      <c r="O7191" s="311">
        <v>0</v>
      </c>
      <c r="P7191" s="298"/>
      <c r="Q7191" s="299">
        <v>0</v>
      </c>
      <c r="R7191" s="299"/>
      <c r="S7191" s="300">
        <v>0</v>
      </c>
      <c r="T7191" s="301"/>
      <c r="U7191" s="246"/>
    </row>
    <row r="7192" spans="1:21" x14ac:dyDescent="0.25">
      <c r="A7192" s="294" t="s">
        <v>14812</v>
      </c>
      <c r="B7192" t="s">
        <v>314</v>
      </c>
      <c r="C7192" t="s">
        <v>315</v>
      </c>
      <c r="D7192" t="s">
        <v>316</v>
      </c>
      <c r="E7192" t="s">
        <v>14813</v>
      </c>
      <c r="F7192" t="s">
        <v>106</v>
      </c>
      <c r="G7192" t="s">
        <v>97</v>
      </c>
      <c r="H7192" t="s">
        <v>833</v>
      </c>
      <c r="I7192" s="200">
        <v>10000</v>
      </c>
      <c r="J7192" s="200"/>
      <c r="K7192" s="237">
        <v>101.85</v>
      </c>
      <c r="L7192" s="237"/>
      <c r="M7192" s="288">
        <v>98.18</v>
      </c>
      <c r="N7192" s="288"/>
      <c r="O7192" s="311">
        <v>10000</v>
      </c>
      <c r="P7192" s="298"/>
      <c r="Q7192" s="299">
        <v>100.3</v>
      </c>
      <c r="R7192" s="299"/>
      <c r="S7192" s="300">
        <v>99.7</v>
      </c>
      <c r="T7192" s="301"/>
      <c r="U7192" s="246"/>
    </row>
    <row r="7193" spans="1:21" x14ac:dyDescent="0.25">
      <c r="A7193" s="294" t="s">
        <v>14814</v>
      </c>
      <c r="B7193" t="s">
        <v>314</v>
      </c>
      <c r="C7193" t="s">
        <v>315</v>
      </c>
      <c r="D7193" t="s">
        <v>316</v>
      </c>
      <c r="E7193" t="s">
        <v>14815</v>
      </c>
      <c r="F7193" t="s">
        <v>106</v>
      </c>
      <c r="G7193" t="s">
        <v>97</v>
      </c>
      <c r="H7193" t="s">
        <v>896</v>
      </c>
      <c r="I7193" s="200">
        <v>0</v>
      </c>
      <c r="J7193" s="200"/>
      <c r="K7193" s="237">
        <v>104.2</v>
      </c>
      <c r="L7193" s="237"/>
      <c r="M7193" s="288">
        <v>0</v>
      </c>
      <c r="N7193" s="288"/>
      <c r="O7193" s="311">
        <v>0</v>
      </c>
      <c r="P7193" s="298"/>
      <c r="Q7193" s="299">
        <v>103.2</v>
      </c>
      <c r="R7193" s="299"/>
      <c r="S7193" s="300">
        <v>0</v>
      </c>
      <c r="T7193" s="301"/>
      <c r="U7193" s="246"/>
    </row>
    <row r="7194" spans="1:21" x14ac:dyDescent="0.25">
      <c r="A7194" s="294" t="s">
        <v>14816</v>
      </c>
      <c r="B7194" t="s">
        <v>314</v>
      </c>
      <c r="C7194" t="s">
        <v>315</v>
      </c>
      <c r="D7194" t="s">
        <v>316</v>
      </c>
      <c r="E7194" t="s">
        <v>14817</v>
      </c>
      <c r="F7194" t="s">
        <v>106</v>
      </c>
      <c r="G7194" t="s">
        <v>97</v>
      </c>
      <c r="H7194" t="s">
        <v>1469</v>
      </c>
      <c r="I7194" s="200">
        <v>0</v>
      </c>
      <c r="J7194" s="200"/>
      <c r="K7194" s="237">
        <v>0</v>
      </c>
      <c r="L7194" s="237"/>
      <c r="M7194" s="288">
        <v>0</v>
      </c>
      <c r="N7194" s="288"/>
      <c r="O7194" s="311">
        <v>0</v>
      </c>
      <c r="P7194" s="298"/>
      <c r="Q7194" s="299">
        <v>0</v>
      </c>
      <c r="R7194" s="299"/>
      <c r="S7194" s="300">
        <v>0</v>
      </c>
      <c r="T7194" s="301"/>
      <c r="U7194" s="246"/>
    </row>
    <row r="7195" spans="1:21" x14ac:dyDescent="0.25">
      <c r="A7195" s="294" t="s">
        <v>14818</v>
      </c>
      <c r="B7195" t="s">
        <v>314</v>
      </c>
      <c r="C7195" t="s">
        <v>315</v>
      </c>
      <c r="D7195" t="s">
        <v>316</v>
      </c>
      <c r="E7195" t="s">
        <v>14819</v>
      </c>
      <c r="F7195" t="s">
        <v>106</v>
      </c>
      <c r="G7195" t="s">
        <v>97</v>
      </c>
      <c r="H7195" t="s">
        <v>833</v>
      </c>
      <c r="I7195" s="200">
        <v>337143</v>
      </c>
      <c r="J7195" s="200"/>
      <c r="K7195" s="237">
        <v>2243.5500000000002</v>
      </c>
      <c r="L7195" s="237"/>
      <c r="M7195" s="288">
        <v>150.27000000000001</v>
      </c>
      <c r="N7195" s="288"/>
      <c r="O7195" s="311">
        <v>371236</v>
      </c>
      <c r="P7195" s="298"/>
      <c r="Q7195" s="299">
        <v>2423</v>
      </c>
      <c r="R7195" s="299"/>
      <c r="S7195" s="300">
        <v>153.21</v>
      </c>
      <c r="T7195" s="301"/>
      <c r="U7195" s="246"/>
    </row>
    <row r="7196" spans="1:21" x14ac:dyDescent="0.25">
      <c r="A7196" s="294" t="s">
        <v>14820</v>
      </c>
      <c r="B7196" t="s">
        <v>314</v>
      </c>
      <c r="C7196" t="s">
        <v>315</v>
      </c>
      <c r="D7196" t="s">
        <v>316</v>
      </c>
      <c r="E7196" t="s">
        <v>14821</v>
      </c>
      <c r="F7196" t="s">
        <v>106</v>
      </c>
      <c r="G7196" t="s">
        <v>97</v>
      </c>
      <c r="H7196" t="s">
        <v>1469</v>
      </c>
      <c r="I7196" s="200">
        <v>0</v>
      </c>
      <c r="J7196" s="200"/>
      <c r="K7196" s="237">
        <v>0</v>
      </c>
      <c r="L7196" s="237"/>
      <c r="M7196" s="288">
        <v>0</v>
      </c>
      <c r="N7196" s="288"/>
      <c r="O7196" s="311">
        <v>0</v>
      </c>
      <c r="P7196" s="298"/>
      <c r="Q7196" s="299">
        <v>0</v>
      </c>
      <c r="R7196" s="299"/>
      <c r="S7196" s="300">
        <v>0</v>
      </c>
      <c r="T7196" s="301"/>
      <c r="U7196" s="246"/>
    </row>
    <row r="7197" spans="1:21" x14ac:dyDescent="0.25">
      <c r="A7197" s="294" t="s">
        <v>14822</v>
      </c>
      <c r="B7197" t="s">
        <v>314</v>
      </c>
      <c r="C7197" t="s">
        <v>315</v>
      </c>
      <c r="D7197" t="s">
        <v>316</v>
      </c>
      <c r="E7197" t="s">
        <v>14823</v>
      </c>
      <c r="F7197" t="s">
        <v>106</v>
      </c>
      <c r="G7197" t="s">
        <v>97</v>
      </c>
      <c r="H7197" t="s">
        <v>833</v>
      </c>
      <c r="I7197" s="200">
        <v>13700</v>
      </c>
      <c r="J7197" s="200"/>
      <c r="K7197" s="237">
        <v>246.84</v>
      </c>
      <c r="L7197" s="237"/>
      <c r="M7197" s="288">
        <v>55.5</v>
      </c>
      <c r="N7197" s="288"/>
      <c r="O7197" s="311">
        <v>14050</v>
      </c>
      <c r="P7197" s="298"/>
      <c r="Q7197" s="299">
        <v>241.3</v>
      </c>
      <c r="R7197" s="299"/>
      <c r="S7197" s="300">
        <v>58.23</v>
      </c>
      <c r="T7197" s="301"/>
      <c r="U7197" s="246"/>
    </row>
    <row r="7198" spans="1:21" x14ac:dyDescent="0.25">
      <c r="A7198" s="294" t="s">
        <v>14824</v>
      </c>
      <c r="B7198" t="s">
        <v>314</v>
      </c>
      <c r="C7198" t="s">
        <v>315</v>
      </c>
      <c r="D7198" t="s">
        <v>316</v>
      </c>
      <c r="E7198" t="s">
        <v>14825</v>
      </c>
      <c r="F7198" t="s">
        <v>106</v>
      </c>
      <c r="G7198" t="s">
        <v>97</v>
      </c>
      <c r="H7198" t="s">
        <v>833</v>
      </c>
      <c r="I7198" s="200">
        <v>3600</v>
      </c>
      <c r="J7198" s="200"/>
      <c r="K7198" s="237">
        <v>82.39</v>
      </c>
      <c r="L7198" s="237"/>
      <c r="M7198" s="288">
        <v>43.69</v>
      </c>
      <c r="N7198" s="288"/>
      <c r="O7198" s="311">
        <v>6240</v>
      </c>
      <c r="P7198" s="298"/>
      <c r="Q7198" s="299">
        <v>80.7</v>
      </c>
      <c r="R7198" s="299"/>
      <c r="S7198" s="300">
        <v>77.319999999999993</v>
      </c>
      <c r="T7198" s="301"/>
      <c r="U7198" s="246"/>
    </row>
    <row r="7199" spans="1:21" x14ac:dyDescent="0.25">
      <c r="A7199" s="294" t="s">
        <v>14826</v>
      </c>
      <c r="B7199" t="s">
        <v>314</v>
      </c>
      <c r="C7199" t="s">
        <v>315</v>
      </c>
      <c r="D7199" t="s">
        <v>316</v>
      </c>
      <c r="E7199" t="s">
        <v>14827</v>
      </c>
      <c r="F7199" t="s">
        <v>106</v>
      </c>
      <c r="G7199" t="s">
        <v>97</v>
      </c>
      <c r="H7199" t="s">
        <v>1469</v>
      </c>
      <c r="I7199" s="200">
        <v>0</v>
      </c>
      <c r="J7199" s="200"/>
      <c r="K7199" s="237">
        <v>0</v>
      </c>
      <c r="L7199" s="237"/>
      <c r="M7199" s="288">
        <v>0</v>
      </c>
      <c r="N7199" s="288"/>
      <c r="O7199" s="311">
        <v>0</v>
      </c>
      <c r="P7199" s="298"/>
      <c r="Q7199" s="299">
        <v>0</v>
      </c>
      <c r="R7199" s="299"/>
      <c r="S7199" s="300">
        <v>0</v>
      </c>
      <c r="T7199" s="301"/>
      <c r="U7199" s="246"/>
    </row>
    <row r="7200" spans="1:21" x14ac:dyDescent="0.25">
      <c r="A7200" s="294" t="s">
        <v>14828</v>
      </c>
      <c r="B7200" t="s">
        <v>314</v>
      </c>
      <c r="C7200" t="s">
        <v>315</v>
      </c>
      <c r="D7200" t="s">
        <v>316</v>
      </c>
      <c r="E7200" t="s">
        <v>14829</v>
      </c>
      <c r="F7200" t="s">
        <v>106</v>
      </c>
      <c r="G7200" t="s">
        <v>97</v>
      </c>
      <c r="H7200" t="s">
        <v>896</v>
      </c>
      <c r="I7200" s="200">
        <v>0</v>
      </c>
      <c r="J7200" s="200"/>
      <c r="K7200" s="237">
        <v>41.3</v>
      </c>
      <c r="L7200" s="237"/>
      <c r="M7200" s="288">
        <v>0</v>
      </c>
      <c r="N7200" s="288"/>
      <c r="O7200" s="311">
        <v>0</v>
      </c>
      <c r="P7200" s="298"/>
      <c r="Q7200" s="299">
        <v>40.299999999999997</v>
      </c>
      <c r="R7200" s="299"/>
      <c r="S7200" s="300">
        <v>0</v>
      </c>
      <c r="T7200" s="301"/>
      <c r="U7200" s="246"/>
    </row>
    <row r="7201" spans="1:21" x14ac:dyDescent="0.25">
      <c r="A7201" s="294" t="s">
        <v>14830</v>
      </c>
      <c r="B7201" t="s">
        <v>314</v>
      </c>
      <c r="C7201" t="s">
        <v>315</v>
      </c>
      <c r="D7201" t="s">
        <v>316</v>
      </c>
      <c r="E7201" t="s">
        <v>14831</v>
      </c>
      <c r="F7201" t="s">
        <v>106</v>
      </c>
      <c r="G7201" t="s">
        <v>97</v>
      </c>
      <c r="H7201" t="s">
        <v>833</v>
      </c>
      <c r="I7201" s="200">
        <v>57350</v>
      </c>
      <c r="J7201" s="200"/>
      <c r="K7201" s="237">
        <v>433.64</v>
      </c>
      <c r="L7201" s="237"/>
      <c r="M7201" s="288">
        <v>132.25</v>
      </c>
      <c r="N7201" s="288"/>
      <c r="O7201" s="311">
        <v>69780</v>
      </c>
      <c r="P7201" s="298"/>
      <c r="Q7201" s="299">
        <v>431.8</v>
      </c>
      <c r="R7201" s="299"/>
      <c r="S7201" s="300">
        <v>161.6</v>
      </c>
      <c r="T7201" s="301"/>
      <c r="U7201" s="246"/>
    </row>
    <row r="7202" spans="1:21" x14ac:dyDescent="0.25">
      <c r="A7202" s="294" t="s">
        <v>14832</v>
      </c>
      <c r="B7202" t="s">
        <v>314</v>
      </c>
      <c r="C7202" t="s">
        <v>315</v>
      </c>
      <c r="D7202" t="s">
        <v>316</v>
      </c>
      <c r="E7202" t="s">
        <v>14833</v>
      </c>
      <c r="F7202" t="s">
        <v>106</v>
      </c>
      <c r="G7202" t="s">
        <v>97</v>
      </c>
      <c r="H7202" t="s">
        <v>833</v>
      </c>
      <c r="I7202" s="200">
        <v>20000</v>
      </c>
      <c r="J7202" s="200"/>
      <c r="K7202" s="237">
        <v>500.55</v>
      </c>
      <c r="L7202" s="237"/>
      <c r="M7202" s="288">
        <v>39.96</v>
      </c>
      <c r="N7202" s="288"/>
      <c r="O7202" s="311">
        <v>20500</v>
      </c>
      <c r="P7202" s="298"/>
      <c r="Q7202" s="299">
        <v>496.7</v>
      </c>
      <c r="R7202" s="299"/>
      <c r="S7202" s="300">
        <v>41.27</v>
      </c>
      <c r="T7202" s="301"/>
      <c r="U7202" s="246"/>
    </row>
    <row r="7203" spans="1:21" x14ac:dyDescent="0.25">
      <c r="A7203" s="294" t="s">
        <v>14834</v>
      </c>
      <c r="B7203" t="s">
        <v>314</v>
      </c>
      <c r="C7203" t="s">
        <v>315</v>
      </c>
      <c r="D7203" t="s">
        <v>316</v>
      </c>
      <c r="E7203" t="s">
        <v>14835</v>
      </c>
      <c r="F7203" t="s">
        <v>106</v>
      </c>
      <c r="G7203" t="s">
        <v>97</v>
      </c>
      <c r="H7203" t="s">
        <v>833</v>
      </c>
      <c r="I7203" s="200">
        <v>14382</v>
      </c>
      <c r="J7203" s="200"/>
      <c r="K7203" s="237">
        <v>227.14</v>
      </c>
      <c r="L7203" s="237"/>
      <c r="M7203" s="288">
        <v>63.32</v>
      </c>
      <c r="N7203" s="288"/>
      <c r="O7203" s="311">
        <v>15245</v>
      </c>
      <c r="P7203" s="298"/>
      <c r="Q7203" s="299">
        <v>229.1</v>
      </c>
      <c r="R7203" s="299"/>
      <c r="S7203" s="300">
        <v>66.540000000000006</v>
      </c>
      <c r="T7203" s="301"/>
      <c r="U7203" s="246"/>
    </row>
    <row r="7204" spans="1:21" x14ac:dyDescent="0.25">
      <c r="A7204" s="294" t="s">
        <v>14836</v>
      </c>
      <c r="B7204" t="s">
        <v>314</v>
      </c>
      <c r="C7204" t="s">
        <v>315</v>
      </c>
      <c r="D7204" t="s">
        <v>316</v>
      </c>
      <c r="E7204" t="s">
        <v>14837</v>
      </c>
      <c r="F7204" t="s">
        <v>106</v>
      </c>
      <c r="G7204" t="s">
        <v>97</v>
      </c>
      <c r="H7204" t="s">
        <v>833</v>
      </c>
      <c r="I7204" s="200">
        <v>15725</v>
      </c>
      <c r="J7204" s="200"/>
      <c r="K7204" s="237">
        <v>199.09</v>
      </c>
      <c r="L7204" s="237"/>
      <c r="M7204" s="288">
        <v>78.98</v>
      </c>
      <c r="N7204" s="288"/>
      <c r="O7204" s="311">
        <v>15721</v>
      </c>
      <c r="P7204" s="298"/>
      <c r="Q7204" s="299">
        <v>214.9</v>
      </c>
      <c r="R7204" s="299"/>
      <c r="S7204" s="300">
        <v>73.150000000000006</v>
      </c>
      <c r="T7204" s="301"/>
      <c r="U7204" s="246"/>
    </row>
    <row r="7205" spans="1:21" x14ac:dyDescent="0.25">
      <c r="A7205" s="294" t="s">
        <v>14838</v>
      </c>
      <c r="B7205" t="s">
        <v>413</v>
      </c>
      <c r="C7205" t="s">
        <v>414</v>
      </c>
      <c r="D7205" t="s">
        <v>415</v>
      </c>
      <c r="E7205" t="s">
        <v>2055</v>
      </c>
      <c r="F7205" t="s">
        <v>106</v>
      </c>
      <c r="G7205" t="s">
        <v>97</v>
      </c>
      <c r="H7205" t="s">
        <v>833</v>
      </c>
      <c r="I7205" s="200">
        <v>6730</v>
      </c>
      <c r="J7205" s="200"/>
      <c r="K7205" s="237">
        <v>136</v>
      </c>
      <c r="L7205" s="237"/>
      <c r="M7205" s="288">
        <v>49.49</v>
      </c>
      <c r="N7205" s="288"/>
      <c r="O7205" s="311">
        <v>6730</v>
      </c>
      <c r="P7205" s="298"/>
      <c r="Q7205" s="299">
        <v>137</v>
      </c>
      <c r="R7205" s="299"/>
      <c r="S7205" s="300">
        <v>49.12</v>
      </c>
      <c r="T7205" s="301"/>
      <c r="U7205" s="246"/>
    </row>
    <row r="7206" spans="1:21" x14ac:dyDescent="0.25">
      <c r="A7206" s="294" t="s">
        <v>14839</v>
      </c>
      <c r="B7206" t="s">
        <v>413</v>
      </c>
      <c r="C7206" t="s">
        <v>414</v>
      </c>
      <c r="D7206" t="s">
        <v>415</v>
      </c>
      <c r="E7206" t="s">
        <v>14840</v>
      </c>
      <c r="F7206" t="s">
        <v>106</v>
      </c>
      <c r="G7206" t="s">
        <v>97</v>
      </c>
      <c r="H7206" t="s">
        <v>833</v>
      </c>
      <c r="I7206" s="200">
        <v>70000</v>
      </c>
      <c r="J7206" s="200"/>
      <c r="K7206" s="237">
        <v>1908</v>
      </c>
      <c r="L7206" s="237"/>
      <c r="M7206" s="288">
        <v>36.69</v>
      </c>
      <c r="N7206" s="288"/>
      <c r="O7206" s="311">
        <v>70000</v>
      </c>
      <c r="P7206" s="298"/>
      <c r="Q7206" s="299">
        <v>1950</v>
      </c>
      <c r="R7206" s="299"/>
      <c r="S7206" s="300">
        <v>35.9</v>
      </c>
      <c r="T7206" s="301"/>
      <c r="U7206" s="246"/>
    </row>
    <row r="7207" spans="1:21" x14ac:dyDescent="0.25">
      <c r="A7207" s="294" t="s">
        <v>14841</v>
      </c>
      <c r="B7207" t="s">
        <v>413</v>
      </c>
      <c r="C7207" t="s">
        <v>414</v>
      </c>
      <c r="D7207" t="s">
        <v>415</v>
      </c>
      <c r="E7207" t="s">
        <v>14842</v>
      </c>
      <c r="F7207" t="s">
        <v>106</v>
      </c>
      <c r="G7207" t="s">
        <v>97</v>
      </c>
      <c r="H7207" t="s">
        <v>833</v>
      </c>
      <c r="I7207" s="200">
        <v>1000</v>
      </c>
      <c r="J7207" s="200"/>
      <c r="K7207" s="237">
        <v>37</v>
      </c>
      <c r="L7207" s="237"/>
      <c r="M7207" s="288">
        <v>27.03</v>
      </c>
      <c r="N7207" s="288"/>
      <c r="O7207" s="311">
        <v>1000</v>
      </c>
      <c r="P7207" s="298"/>
      <c r="Q7207" s="299">
        <v>37</v>
      </c>
      <c r="R7207" s="299"/>
      <c r="S7207" s="300">
        <v>27.03</v>
      </c>
      <c r="T7207" s="301"/>
      <c r="U7207" s="246"/>
    </row>
    <row r="7208" spans="1:21" x14ac:dyDescent="0.25">
      <c r="A7208" s="294" t="s">
        <v>14843</v>
      </c>
      <c r="B7208" t="s">
        <v>413</v>
      </c>
      <c r="C7208" t="s">
        <v>414</v>
      </c>
      <c r="D7208" t="s">
        <v>415</v>
      </c>
      <c r="E7208" t="s">
        <v>14844</v>
      </c>
      <c r="F7208" t="s">
        <v>106</v>
      </c>
      <c r="G7208" t="s">
        <v>97</v>
      </c>
      <c r="H7208" t="s">
        <v>833</v>
      </c>
      <c r="I7208" s="200">
        <v>6200</v>
      </c>
      <c r="J7208" s="200"/>
      <c r="K7208" s="237">
        <v>192</v>
      </c>
      <c r="L7208" s="237"/>
      <c r="M7208" s="288">
        <v>32.29</v>
      </c>
      <c r="N7208" s="288"/>
      <c r="O7208" s="311">
        <v>7000</v>
      </c>
      <c r="P7208" s="298"/>
      <c r="Q7208" s="299">
        <v>194</v>
      </c>
      <c r="R7208" s="299"/>
      <c r="S7208" s="300">
        <v>36.08</v>
      </c>
      <c r="T7208" s="301"/>
      <c r="U7208" s="246"/>
    </row>
    <row r="7209" spans="1:21" x14ac:dyDescent="0.25">
      <c r="A7209" s="294" t="s">
        <v>14845</v>
      </c>
      <c r="B7209" t="s">
        <v>413</v>
      </c>
      <c r="C7209" t="s">
        <v>414</v>
      </c>
      <c r="D7209" t="s">
        <v>415</v>
      </c>
      <c r="E7209" t="s">
        <v>1576</v>
      </c>
      <c r="F7209" t="s">
        <v>106</v>
      </c>
      <c r="G7209" t="s">
        <v>97</v>
      </c>
      <c r="H7209" t="s">
        <v>833</v>
      </c>
      <c r="I7209" s="200">
        <v>14000</v>
      </c>
      <c r="J7209" s="200"/>
      <c r="K7209" s="237">
        <v>833</v>
      </c>
      <c r="L7209" s="237"/>
      <c r="M7209" s="288">
        <v>16.809999999999999</v>
      </c>
      <c r="N7209" s="288"/>
      <c r="O7209" s="311">
        <v>14000</v>
      </c>
      <c r="P7209" s="298"/>
      <c r="Q7209" s="299">
        <v>834</v>
      </c>
      <c r="R7209" s="299"/>
      <c r="S7209" s="300">
        <v>16.79</v>
      </c>
      <c r="T7209" s="301"/>
      <c r="U7209" s="246"/>
    </row>
    <row r="7210" spans="1:21" x14ac:dyDescent="0.25">
      <c r="A7210" s="294" t="s">
        <v>14846</v>
      </c>
      <c r="B7210" t="s">
        <v>413</v>
      </c>
      <c r="C7210" t="s">
        <v>414</v>
      </c>
      <c r="D7210" t="s">
        <v>415</v>
      </c>
      <c r="E7210" t="s">
        <v>14847</v>
      </c>
      <c r="F7210" t="s">
        <v>106</v>
      </c>
      <c r="G7210" t="s">
        <v>97</v>
      </c>
      <c r="H7210" t="s">
        <v>833</v>
      </c>
      <c r="I7210" s="200">
        <v>63120</v>
      </c>
      <c r="J7210" s="200"/>
      <c r="K7210" s="237">
        <v>3136</v>
      </c>
      <c r="L7210" s="237"/>
      <c r="M7210" s="288">
        <v>20.13</v>
      </c>
      <c r="N7210" s="288"/>
      <c r="O7210" s="311">
        <v>110000</v>
      </c>
      <c r="P7210" s="298"/>
      <c r="Q7210" s="299">
        <v>3158</v>
      </c>
      <c r="R7210" s="299"/>
      <c r="S7210" s="300">
        <v>34.83</v>
      </c>
      <c r="T7210" s="301"/>
      <c r="U7210" s="246"/>
    </row>
    <row r="7211" spans="1:21" x14ac:dyDescent="0.25">
      <c r="A7211" s="294" t="s">
        <v>14848</v>
      </c>
      <c r="B7211" t="s">
        <v>413</v>
      </c>
      <c r="C7211" t="s">
        <v>414</v>
      </c>
      <c r="D7211" t="s">
        <v>415</v>
      </c>
      <c r="E7211" t="s">
        <v>14849</v>
      </c>
      <c r="F7211" t="s">
        <v>106</v>
      </c>
      <c r="G7211" t="s">
        <v>97</v>
      </c>
      <c r="H7211" t="s">
        <v>833</v>
      </c>
      <c r="I7211" s="200">
        <v>9000</v>
      </c>
      <c r="J7211" s="200"/>
      <c r="K7211" s="237">
        <v>208</v>
      </c>
      <c r="L7211" s="237"/>
      <c r="M7211" s="288">
        <v>43.27</v>
      </c>
      <c r="N7211" s="288"/>
      <c r="O7211" s="311">
        <v>9800</v>
      </c>
      <c r="P7211" s="298"/>
      <c r="Q7211" s="299">
        <v>212</v>
      </c>
      <c r="R7211" s="299"/>
      <c r="S7211" s="300">
        <v>46.23</v>
      </c>
      <c r="T7211" s="301"/>
      <c r="U7211" s="246"/>
    </row>
    <row r="7212" spans="1:21" x14ac:dyDescent="0.25">
      <c r="A7212" s="294" t="s">
        <v>14850</v>
      </c>
      <c r="B7212" t="s">
        <v>413</v>
      </c>
      <c r="C7212" t="s">
        <v>414</v>
      </c>
      <c r="D7212" t="s">
        <v>415</v>
      </c>
      <c r="E7212" t="s">
        <v>14851</v>
      </c>
      <c r="F7212" t="s">
        <v>106</v>
      </c>
      <c r="G7212" t="s">
        <v>97</v>
      </c>
      <c r="H7212" t="s">
        <v>833</v>
      </c>
      <c r="I7212" s="200">
        <v>6800</v>
      </c>
      <c r="J7212" s="200"/>
      <c r="K7212" s="237">
        <v>117</v>
      </c>
      <c r="L7212" s="237"/>
      <c r="M7212" s="288">
        <v>58.12</v>
      </c>
      <c r="N7212" s="288"/>
      <c r="O7212" s="311">
        <v>7300</v>
      </c>
      <c r="P7212" s="298"/>
      <c r="Q7212" s="299">
        <v>119</v>
      </c>
      <c r="R7212" s="299"/>
      <c r="S7212" s="300">
        <v>61.34</v>
      </c>
      <c r="T7212" s="301"/>
      <c r="U7212" s="246"/>
    </row>
    <row r="7213" spans="1:21" x14ac:dyDescent="0.25">
      <c r="A7213" s="294" t="s">
        <v>14852</v>
      </c>
      <c r="B7213" t="s">
        <v>413</v>
      </c>
      <c r="C7213" t="s">
        <v>414</v>
      </c>
      <c r="D7213" t="s">
        <v>415</v>
      </c>
      <c r="E7213" t="s">
        <v>14853</v>
      </c>
      <c r="F7213" t="s">
        <v>106</v>
      </c>
      <c r="G7213" t="s">
        <v>97</v>
      </c>
      <c r="H7213" t="s">
        <v>833</v>
      </c>
      <c r="I7213" s="200">
        <v>76016</v>
      </c>
      <c r="J7213" s="200"/>
      <c r="K7213" s="237">
        <v>3792</v>
      </c>
      <c r="L7213" s="237"/>
      <c r="M7213" s="288">
        <v>20.05</v>
      </c>
      <c r="N7213" s="288"/>
      <c r="O7213" s="311">
        <v>74999</v>
      </c>
      <c r="P7213" s="298"/>
      <c r="Q7213" s="299">
        <v>3829</v>
      </c>
      <c r="R7213" s="299"/>
      <c r="S7213" s="300">
        <v>19.59</v>
      </c>
      <c r="T7213" s="301"/>
      <c r="U7213" s="246"/>
    </row>
    <row r="7214" spans="1:21" x14ac:dyDescent="0.25">
      <c r="A7214" s="294" t="s">
        <v>14854</v>
      </c>
      <c r="B7214" t="s">
        <v>413</v>
      </c>
      <c r="C7214" t="s">
        <v>414</v>
      </c>
      <c r="D7214" t="s">
        <v>415</v>
      </c>
      <c r="E7214" t="s">
        <v>14855</v>
      </c>
      <c r="F7214" t="s">
        <v>106</v>
      </c>
      <c r="G7214" t="s">
        <v>97</v>
      </c>
      <c r="H7214" t="s">
        <v>833</v>
      </c>
      <c r="I7214" s="200">
        <v>4946</v>
      </c>
      <c r="J7214" s="200"/>
      <c r="K7214" s="237">
        <v>101</v>
      </c>
      <c r="L7214" s="237"/>
      <c r="M7214" s="288">
        <v>48.97</v>
      </c>
      <c r="N7214" s="288"/>
      <c r="O7214" s="311">
        <v>5055</v>
      </c>
      <c r="P7214" s="298"/>
      <c r="Q7214" s="299">
        <v>97</v>
      </c>
      <c r="R7214" s="299"/>
      <c r="S7214" s="300">
        <v>52.11</v>
      </c>
      <c r="T7214" s="301"/>
      <c r="U7214" s="246"/>
    </row>
    <row r="7215" spans="1:21" x14ac:dyDescent="0.25">
      <c r="A7215" s="294" t="s">
        <v>14856</v>
      </c>
      <c r="B7215" t="s">
        <v>413</v>
      </c>
      <c r="C7215" t="s">
        <v>414</v>
      </c>
      <c r="D7215" t="s">
        <v>415</v>
      </c>
      <c r="E7215" t="s">
        <v>14857</v>
      </c>
      <c r="F7215" t="s">
        <v>106</v>
      </c>
      <c r="G7215" t="s">
        <v>97</v>
      </c>
      <c r="H7215" t="s">
        <v>833</v>
      </c>
      <c r="I7215" s="200">
        <v>20000</v>
      </c>
      <c r="J7215" s="200"/>
      <c r="K7215" s="237">
        <v>627</v>
      </c>
      <c r="L7215" s="237"/>
      <c r="M7215" s="288">
        <v>31.9</v>
      </c>
      <c r="N7215" s="288"/>
      <c r="O7215" s="311">
        <v>20000</v>
      </c>
      <c r="P7215" s="298"/>
      <c r="Q7215" s="299">
        <v>628</v>
      </c>
      <c r="R7215" s="299"/>
      <c r="S7215" s="300">
        <v>31.85</v>
      </c>
      <c r="T7215" s="301"/>
      <c r="U7215" s="246"/>
    </row>
    <row r="7216" spans="1:21" x14ac:dyDescent="0.25">
      <c r="A7216" s="294" t="s">
        <v>14858</v>
      </c>
      <c r="B7216" t="s">
        <v>413</v>
      </c>
      <c r="C7216" t="s">
        <v>414</v>
      </c>
      <c r="D7216" t="s">
        <v>415</v>
      </c>
      <c r="E7216" t="s">
        <v>14859</v>
      </c>
      <c r="F7216" t="s">
        <v>106</v>
      </c>
      <c r="G7216" t="s">
        <v>97</v>
      </c>
      <c r="H7216" t="s">
        <v>833</v>
      </c>
      <c r="I7216" s="200">
        <v>2100</v>
      </c>
      <c r="J7216" s="200"/>
      <c r="K7216" s="237">
        <v>71</v>
      </c>
      <c r="L7216" s="237"/>
      <c r="M7216" s="288">
        <v>29.58</v>
      </c>
      <c r="N7216" s="288"/>
      <c r="O7216" s="311">
        <v>2100</v>
      </c>
      <c r="P7216" s="298"/>
      <c r="Q7216" s="299">
        <v>71</v>
      </c>
      <c r="R7216" s="299"/>
      <c r="S7216" s="300">
        <v>29.58</v>
      </c>
      <c r="T7216" s="301"/>
      <c r="U7216" s="246"/>
    </row>
    <row r="7217" spans="1:21" x14ac:dyDescent="0.25">
      <c r="A7217" s="294" t="s">
        <v>14860</v>
      </c>
      <c r="B7217" t="s">
        <v>413</v>
      </c>
      <c r="C7217" t="s">
        <v>414</v>
      </c>
      <c r="D7217" t="s">
        <v>415</v>
      </c>
      <c r="E7217" t="s">
        <v>11438</v>
      </c>
      <c r="F7217" t="s">
        <v>106</v>
      </c>
      <c r="G7217" t="s">
        <v>97</v>
      </c>
      <c r="H7217" t="s">
        <v>833</v>
      </c>
      <c r="I7217" s="200">
        <v>3100</v>
      </c>
      <c r="J7217" s="200"/>
      <c r="K7217" s="237">
        <v>70</v>
      </c>
      <c r="L7217" s="237"/>
      <c r="M7217" s="288">
        <v>44.29</v>
      </c>
      <c r="N7217" s="288"/>
      <c r="O7217" s="311">
        <v>4350</v>
      </c>
      <c r="P7217" s="298"/>
      <c r="Q7217" s="299">
        <v>73</v>
      </c>
      <c r="R7217" s="299"/>
      <c r="S7217" s="300">
        <v>59.59</v>
      </c>
      <c r="T7217" s="301"/>
      <c r="U7217" s="246"/>
    </row>
    <row r="7218" spans="1:21" x14ac:dyDescent="0.25">
      <c r="A7218" s="294" t="s">
        <v>14861</v>
      </c>
      <c r="B7218" t="s">
        <v>413</v>
      </c>
      <c r="C7218" t="s">
        <v>414</v>
      </c>
      <c r="D7218" t="s">
        <v>415</v>
      </c>
      <c r="E7218" t="s">
        <v>11046</v>
      </c>
      <c r="F7218" t="s">
        <v>106</v>
      </c>
      <c r="G7218" t="s">
        <v>97</v>
      </c>
      <c r="H7218" t="s">
        <v>833</v>
      </c>
      <c r="I7218" s="200">
        <v>6000</v>
      </c>
      <c r="J7218" s="200"/>
      <c r="K7218" s="237">
        <v>218</v>
      </c>
      <c r="L7218" s="237"/>
      <c r="M7218" s="288">
        <v>27.52</v>
      </c>
      <c r="N7218" s="288"/>
      <c r="O7218" s="311">
        <v>6500</v>
      </c>
      <c r="P7218" s="298"/>
      <c r="Q7218" s="299">
        <v>218</v>
      </c>
      <c r="R7218" s="299"/>
      <c r="S7218" s="300">
        <v>29.82</v>
      </c>
      <c r="T7218" s="301"/>
      <c r="U7218" s="246"/>
    </row>
    <row r="7219" spans="1:21" x14ac:dyDescent="0.25">
      <c r="A7219" s="294" t="s">
        <v>14862</v>
      </c>
      <c r="B7219" t="s">
        <v>413</v>
      </c>
      <c r="C7219" t="s">
        <v>414</v>
      </c>
      <c r="D7219" t="s">
        <v>415</v>
      </c>
      <c r="E7219" t="s">
        <v>14863</v>
      </c>
      <c r="F7219" t="s">
        <v>106</v>
      </c>
      <c r="G7219" t="s">
        <v>97</v>
      </c>
      <c r="H7219" t="s">
        <v>833</v>
      </c>
      <c r="I7219" s="200">
        <v>80000</v>
      </c>
      <c r="J7219" s="200"/>
      <c r="K7219" s="237">
        <v>917</v>
      </c>
      <c r="L7219" s="237"/>
      <c r="M7219" s="288">
        <v>87.24</v>
      </c>
      <c r="N7219" s="288"/>
      <c r="O7219" s="311">
        <v>70000</v>
      </c>
      <c r="P7219" s="298"/>
      <c r="Q7219" s="299">
        <v>909</v>
      </c>
      <c r="R7219" s="299"/>
      <c r="S7219" s="300">
        <v>77.010000000000005</v>
      </c>
      <c r="T7219" s="301"/>
      <c r="U7219" s="246"/>
    </row>
    <row r="7220" spans="1:21" x14ac:dyDescent="0.25">
      <c r="A7220" s="294" t="s">
        <v>14864</v>
      </c>
      <c r="B7220" t="s">
        <v>413</v>
      </c>
      <c r="C7220" t="s">
        <v>414</v>
      </c>
      <c r="D7220" t="s">
        <v>415</v>
      </c>
      <c r="E7220" t="s">
        <v>3670</v>
      </c>
      <c r="F7220" t="s">
        <v>106</v>
      </c>
      <c r="G7220" t="s">
        <v>97</v>
      </c>
      <c r="H7220" t="s">
        <v>896</v>
      </c>
      <c r="I7220" s="200">
        <v>0</v>
      </c>
      <c r="J7220" s="200"/>
      <c r="K7220" s="237">
        <v>41</v>
      </c>
      <c r="L7220" s="237"/>
      <c r="M7220" s="288">
        <v>0</v>
      </c>
      <c r="N7220" s="288"/>
      <c r="O7220" s="311">
        <v>0</v>
      </c>
      <c r="P7220" s="298"/>
      <c r="Q7220" s="299">
        <v>41</v>
      </c>
      <c r="R7220" s="299"/>
      <c r="S7220" s="300">
        <v>0</v>
      </c>
      <c r="T7220" s="301"/>
      <c r="U7220" s="246"/>
    </row>
    <row r="7221" spans="1:21" x14ac:dyDescent="0.25">
      <c r="A7221" s="294" t="s">
        <v>14865</v>
      </c>
      <c r="B7221" t="s">
        <v>413</v>
      </c>
      <c r="C7221" t="s">
        <v>414</v>
      </c>
      <c r="D7221" t="s">
        <v>415</v>
      </c>
      <c r="E7221" t="s">
        <v>14866</v>
      </c>
      <c r="F7221" t="s">
        <v>106</v>
      </c>
      <c r="G7221" t="s">
        <v>97</v>
      </c>
      <c r="H7221" t="s">
        <v>833</v>
      </c>
      <c r="I7221" s="200">
        <v>12000</v>
      </c>
      <c r="J7221" s="200"/>
      <c r="K7221" s="237">
        <v>190</v>
      </c>
      <c r="L7221" s="237"/>
      <c r="M7221" s="288">
        <v>63.16</v>
      </c>
      <c r="N7221" s="288"/>
      <c r="O7221" s="311">
        <v>13271</v>
      </c>
      <c r="P7221" s="298"/>
      <c r="Q7221" s="299">
        <v>191</v>
      </c>
      <c r="R7221" s="299"/>
      <c r="S7221" s="300">
        <v>69.48</v>
      </c>
      <c r="T7221" s="301"/>
      <c r="U7221" s="246"/>
    </row>
    <row r="7222" spans="1:21" x14ac:dyDescent="0.25">
      <c r="A7222" s="294" t="s">
        <v>14867</v>
      </c>
      <c r="B7222" t="s">
        <v>413</v>
      </c>
      <c r="C7222" t="s">
        <v>414</v>
      </c>
      <c r="D7222" t="s">
        <v>415</v>
      </c>
      <c r="E7222" t="s">
        <v>12147</v>
      </c>
      <c r="F7222" t="s">
        <v>106</v>
      </c>
      <c r="G7222" t="s">
        <v>97</v>
      </c>
      <c r="H7222" t="s">
        <v>833</v>
      </c>
      <c r="I7222" s="200">
        <v>66000</v>
      </c>
      <c r="J7222" s="200"/>
      <c r="K7222" s="237">
        <v>2652</v>
      </c>
      <c r="L7222" s="237"/>
      <c r="M7222" s="288">
        <v>24.89</v>
      </c>
      <c r="N7222" s="288"/>
      <c r="O7222" s="311">
        <v>66000</v>
      </c>
      <c r="P7222" s="298"/>
      <c r="Q7222" s="299">
        <v>2659</v>
      </c>
      <c r="R7222" s="299"/>
      <c r="S7222" s="300">
        <v>24.82</v>
      </c>
      <c r="T7222" s="301"/>
      <c r="U7222" s="246"/>
    </row>
    <row r="7223" spans="1:21" x14ac:dyDescent="0.25">
      <c r="A7223" s="294" t="s">
        <v>14868</v>
      </c>
      <c r="B7223" t="s">
        <v>413</v>
      </c>
      <c r="C7223" t="s">
        <v>414</v>
      </c>
      <c r="D7223" t="s">
        <v>415</v>
      </c>
      <c r="E7223" t="s">
        <v>2959</v>
      </c>
      <c r="F7223" t="s">
        <v>106</v>
      </c>
      <c r="G7223" t="s">
        <v>97</v>
      </c>
      <c r="H7223" t="s">
        <v>833</v>
      </c>
      <c r="I7223" s="200">
        <v>6000</v>
      </c>
      <c r="J7223" s="200"/>
      <c r="K7223" s="237">
        <v>258</v>
      </c>
      <c r="L7223" s="237"/>
      <c r="M7223" s="288">
        <v>23.26</v>
      </c>
      <c r="N7223" s="288"/>
      <c r="O7223" s="311">
        <v>6700</v>
      </c>
      <c r="P7223" s="298"/>
      <c r="Q7223" s="299">
        <v>257</v>
      </c>
      <c r="R7223" s="299"/>
      <c r="S7223" s="300">
        <v>26.07</v>
      </c>
      <c r="T7223" s="301"/>
      <c r="U7223" s="246"/>
    </row>
    <row r="7224" spans="1:21" x14ac:dyDescent="0.25">
      <c r="A7224" s="294" t="s">
        <v>14869</v>
      </c>
      <c r="B7224" t="s">
        <v>413</v>
      </c>
      <c r="C7224" t="s">
        <v>414</v>
      </c>
      <c r="D7224" t="s">
        <v>415</v>
      </c>
      <c r="E7224" t="s">
        <v>14870</v>
      </c>
      <c r="F7224" t="s">
        <v>106</v>
      </c>
      <c r="G7224" t="s">
        <v>97</v>
      </c>
      <c r="H7224" t="s">
        <v>833</v>
      </c>
      <c r="I7224" s="200">
        <v>3450</v>
      </c>
      <c r="J7224" s="200"/>
      <c r="K7224" s="237">
        <v>146</v>
      </c>
      <c r="L7224" s="237"/>
      <c r="M7224" s="288">
        <v>23.63</v>
      </c>
      <c r="N7224" s="288"/>
      <c r="O7224" s="311">
        <v>3615</v>
      </c>
      <c r="P7224" s="298"/>
      <c r="Q7224" s="299">
        <v>149</v>
      </c>
      <c r="R7224" s="299"/>
      <c r="S7224" s="300">
        <v>24.26</v>
      </c>
      <c r="T7224" s="301"/>
      <c r="U7224" s="246"/>
    </row>
    <row r="7225" spans="1:21" x14ac:dyDescent="0.25">
      <c r="A7225" s="294" t="s">
        <v>14871</v>
      </c>
      <c r="B7225" t="s">
        <v>413</v>
      </c>
      <c r="C7225" t="s">
        <v>414</v>
      </c>
      <c r="D7225" t="s">
        <v>415</v>
      </c>
      <c r="E7225" t="s">
        <v>14872</v>
      </c>
      <c r="F7225" t="s">
        <v>106</v>
      </c>
      <c r="G7225" t="s">
        <v>97</v>
      </c>
      <c r="H7225" t="s">
        <v>833</v>
      </c>
      <c r="I7225" s="200">
        <v>1300</v>
      </c>
      <c r="J7225" s="200"/>
      <c r="K7225" s="237">
        <v>51</v>
      </c>
      <c r="L7225" s="237"/>
      <c r="M7225" s="288">
        <v>25.49</v>
      </c>
      <c r="N7225" s="288"/>
      <c r="O7225" s="311">
        <v>1300</v>
      </c>
      <c r="P7225" s="298"/>
      <c r="Q7225" s="299">
        <v>51</v>
      </c>
      <c r="R7225" s="299"/>
      <c r="S7225" s="300">
        <v>25.49</v>
      </c>
      <c r="T7225" s="301"/>
      <c r="U7225" s="246"/>
    </row>
    <row r="7226" spans="1:21" x14ac:dyDescent="0.25">
      <c r="A7226" s="294" t="s">
        <v>14873</v>
      </c>
      <c r="B7226" t="s">
        <v>413</v>
      </c>
      <c r="C7226" t="s">
        <v>414</v>
      </c>
      <c r="D7226" t="s">
        <v>415</v>
      </c>
      <c r="E7226" t="s">
        <v>14874</v>
      </c>
      <c r="F7226" t="s">
        <v>106</v>
      </c>
      <c r="G7226" t="s">
        <v>97</v>
      </c>
      <c r="H7226" t="s">
        <v>833</v>
      </c>
      <c r="I7226" s="200">
        <v>2000</v>
      </c>
      <c r="J7226" s="200"/>
      <c r="K7226" s="237">
        <v>53</v>
      </c>
      <c r="L7226" s="237"/>
      <c r="M7226" s="288">
        <v>37.74</v>
      </c>
      <c r="N7226" s="288"/>
      <c r="O7226" s="311">
        <v>2000</v>
      </c>
      <c r="P7226" s="298"/>
      <c r="Q7226" s="299">
        <v>53</v>
      </c>
      <c r="R7226" s="299"/>
      <c r="S7226" s="300">
        <v>37.74</v>
      </c>
      <c r="T7226" s="301"/>
      <c r="U7226" s="246"/>
    </row>
    <row r="7227" spans="1:21" x14ac:dyDescent="0.25">
      <c r="A7227" s="294" t="s">
        <v>14875</v>
      </c>
      <c r="B7227" t="s">
        <v>413</v>
      </c>
      <c r="C7227" t="s">
        <v>414</v>
      </c>
      <c r="D7227" t="s">
        <v>415</v>
      </c>
      <c r="E7227" t="s">
        <v>14876</v>
      </c>
      <c r="F7227" t="s">
        <v>106</v>
      </c>
      <c r="G7227" t="s">
        <v>97</v>
      </c>
      <c r="H7227" t="s">
        <v>833</v>
      </c>
      <c r="I7227" s="200">
        <v>1000</v>
      </c>
      <c r="J7227" s="200"/>
      <c r="K7227" s="237">
        <v>62</v>
      </c>
      <c r="L7227" s="237"/>
      <c r="M7227" s="288">
        <v>16.13</v>
      </c>
      <c r="N7227" s="288"/>
      <c r="O7227" s="311">
        <v>1500</v>
      </c>
      <c r="P7227" s="298"/>
      <c r="Q7227" s="299">
        <v>63</v>
      </c>
      <c r="R7227" s="299"/>
      <c r="S7227" s="300">
        <v>23.81</v>
      </c>
      <c r="T7227" s="301"/>
      <c r="U7227" s="246"/>
    </row>
    <row r="7228" spans="1:21" x14ac:dyDescent="0.25">
      <c r="A7228" s="294" t="s">
        <v>14877</v>
      </c>
      <c r="B7228" t="s">
        <v>413</v>
      </c>
      <c r="C7228" t="s">
        <v>414</v>
      </c>
      <c r="D7228" t="s">
        <v>415</v>
      </c>
      <c r="E7228" t="s">
        <v>14878</v>
      </c>
      <c r="F7228" t="s">
        <v>106</v>
      </c>
      <c r="G7228" t="s">
        <v>97</v>
      </c>
      <c r="H7228" t="s">
        <v>833</v>
      </c>
      <c r="I7228" s="200">
        <v>1500</v>
      </c>
      <c r="J7228" s="200"/>
      <c r="K7228" s="237">
        <v>74</v>
      </c>
      <c r="L7228" s="237"/>
      <c r="M7228" s="288">
        <v>20.27</v>
      </c>
      <c r="N7228" s="288"/>
      <c r="O7228" s="311">
        <v>1500</v>
      </c>
      <c r="P7228" s="298"/>
      <c r="Q7228" s="299">
        <v>73</v>
      </c>
      <c r="R7228" s="299"/>
      <c r="S7228" s="300">
        <v>20.55</v>
      </c>
      <c r="T7228" s="301"/>
      <c r="U7228" s="246"/>
    </row>
    <row r="7229" spans="1:21" x14ac:dyDescent="0.25">
      <c r="A7229" s="294" t="s">
        <v>14879</v>
      </c>
      <c r="B7229" t="s">
        <v>413</v>
      </c>
      <c r="C7229" t="s">
        <v>414</v>
      </c>
      <c r="D7229" t="s">
        <v>415</v>
      </c>
      <c r="E7229" t="s">
        <v>14880</v>
      </c>
      <c r="F7229" t="s">
        <v>106</v>
      </c>
      <c r="G7229" t="s">
        <v>97</v>
      </c>
      <c r="H7229" t="s">
        <v>833</v>
      </c>
      <c r="I7229" s="200">
        <v>2040</v>
      </c>
      <c r="J7229" s="200"/>
      <c r="K7229" s="237">
        <v>73</v>
      </c>
      <c r="L7229" s="237"/>
      <c r="M7229" s="288">
        <v>27.95</v>
      </c>
      <c r="N7229" s="288"/>
      <c r="O7229" s="311">
        <v>2040</v>
      </c>
      <c r="P7229" s="298"/>
      <c r="Q7229" s="299">
        <v>75</v>
      </c>
      <c r="R7229" s="299"/>
      <c r="S7229" s="300">
        <v>27.2</v>
      </c>
      <c r="T7229" s="301"/>
      <c r="U7229" s="246"/>
    </row>
    <row r="7230" spans="1:21" x14ac:dyDescent="0.25">
      <c r="A7230" s="294" t="s">
        <v>14881</v>
      </c>
      <c r="B7230" t="s">
        <v>413</v>
      </c>
      <c r="C7230" t="s">
        <v>414</v>
      </c>
      <c r="D7230" t="s">
        <v>415</v>
      </c>
      <c r="E7230" t="s">
        <v>14882</v>
      </c>
      <c r="F7230" t="s">
        <v>106</v>
      </c>
      <c r="G7230" t="s">
        <v>97</v>
      </c>
      <c r="H7230" t="s">
        <v>833</v>
      </c>
      <c r="I7230" s="200">
        <v>12000</v>
      </c>
      <c r="J7230" s="200"/>
      <c r="K7230" s="237">
        <v>270</v>
      </c>
      <c r="L7230" s="237"/>
      <c r="M7230" s="288">
        <v>44.44</v>
      </c>
      <c r="N7230" s="288"/>
      <c r="O7230" s="311">
        <v>12000</v>
      </c>
      <c r="P7230" s="298"/>
      <c r="Q7230" s="299">
        <v>271</v>
      </c>
      <c r="R7230" s="299"/>
      <c r="S7230" s="300">
        <v>44.28</v>
      </c>
      <c r="T7230" s="301"/>
      <c r="U7230" s="246"/>
    </row>
    <row r="7231" spans="1:21" x14ac:dyDescent="0.25">
      <c r="A7231" s="294" t="s">
        <v>14883</v>
      </c>
      <c r="B7231" t="s">
        <v>518</v>
      </c>
      <c r="C7231" t="s">
        <v>519</v>
      </c>
      <c r="D7231" t="s">
        <v>520</v>
      </c>
      <c r="E7231" t="s">
        <v>14884</v>
      </c>
      <c r="F7231" t="s">
        <v>106</v>
      </c>
      <c r="G7231" t="s">
        <v>97</v>
      </c>
      <c r="H7231" t="s">
        <v>833</v>
      </c>
      <c r="I7231" s="200">
        <v>165900</v>
      </c>
      <c r="J7231" s="200"/>
      <c r="K7231" s="237">
        <v>2804.54</v>
      </c>
      <c r="L7231" s="237"/>
      <c r="M7231" s="288">
        <v>59.15</v>
      </c>
      <c r="N7231" s="288"/>
      <c r="O7231" s="311">
        <v>171240</v>
      </c>
      <c r="P7231" s="298"/>
      <c r="Q7231" s="299">
        <v>2820.8</v>
      </c>
      <c r="R7231" s="299"/>
      <c r="S7231" s="300">
        <v>60.71</v>
      </c>
      <c r="T7231" s="301"/>
      <c r="U7231" s="246"/>
    </row>
    <row r="7232" spans="1:21" x14ac:dyDescent="0.25">
      <c r="A7232" s="294" t="s">
        <v>14885</v>
      </c>
      <c r="B7232" t="s">
        <v>518</v>
      </c>
      <c r="C7232" t="s">
        <v>519</v>
      </c>
      <c r="D7232" t="s">
        <v>520</v>
      </c>
      <c r="E7232" t="s">
        <v>14886</v>
      </c>
      <c r="F7232" t="s">
        <v>106</v>
      </c>
      <c r="G7232" t="s">
        <v>97</v>
      </c>
      <c r="H7232" t="s">
        <v>833</v>
      </c>
      <c r="I7232" s="200">
        <v>21192</v>
      </c>
      <c r="J7232" s="200"/>
      <c r="K7232" s="237">
        <v>528.47</v>
      </c>
      <c r="L7232" s="237"/>
      <c r="M7232" s="288">
        <v>40.1</v>
      </c>
      <c r="N7232" s="288"/>
      <c r="O7232" s="311">
        <v>25199</v>
      </c>
      <c r="P7232" s="298"/>
      <c r="Q7232" s="299">
        <v>536.20000000000005</v>
      </c>
      <c r="R7232" s="299"/>
      <c r="S7232" s="300">
        <v>47</v>
      </c>
      <c r="T7232" s="301"/>
      <c r="U7232" s="246"/>
    </row>
    <row r="7233" spans="1:21" x14ac:dyDescent="0.25">
      <c r="A7233" s="294" t="s">
        <v>14887</v>
      </c>
      <c r="B7233" t="s">
        <v>518</v>
      </c>
      <c r="C7233" t="s">
        <v>519</v>
      </c>
      <c r="D7233" t="s">
        <v>520</v>
      </c>
      <c r="E7233" t="s">
        <v>14888</v>
      </c>
      <c r="F7233" t="s">
        <v>106</v>
      </c>
      <c r="G7233" t="s">
        <v>97</v>
      </c>
      <c r="H7233" t="s">
        <v>833</v>
      </c>
      <c r="I7233" s="200">
        <v>480092</v>
      </c>
      <c r="J7233" s="200"/>
      <c r="K7233" s="237">
        <v>5562.62</v>
      </c>
      <c r="L7233" s="237"/>
      <c r="M7233" s="288">
        <v>86.31</v>
      </c>
      <c r="N7233" s="288"/>
      <c r="O7233" s="311">
        <v>493999</v>
      </c>
      <c r="P7233" s="298"/>
      <c r="Q7233" s="299">
        <v>5581.1</v>
      </c>
      <c r="R7233" s="299"/>
      <c r="S7233" s="300">
        <v>88.51</v>
      </c>
      <c r="T7233" s="301"/>
      <c r="U7233" s="246"/>
    </row>
    <row r="7234" spans="1:21" x14ac:dyDescent="0.25">
      <c r="A7234" s="294" t="s">
        <v>14889</v>
      </c>
      <c r="B7234" t="s">
        <v>518</v>
      </c>
      <c r="C7234" t="s">
        <v>519</v>
      </c>
      <c r="D7234" t="s">
        <v>520</v>
      </c>
      <c r="E7234" t="s">
        <v>14890</v>
      </c>
      <c r="F7234" t="s">
        <v>106</v>
      </c>
      <c r="G7234" t="s">
        <v>97</v>
      </c>
      <c r="H7234" t="s">
        <v>833</v>
      </c>
      <c r="I7234" s="200">
        <v>164925</v>
      </c>
      <c r="J7234" s="200"/>
      <c r="K7234" s="237">
        <v>3510.44</v>
      </c>
      <c r="L7234" s="237"/>
      <c r="M7234" s="288">
        <v>46.98</v>
      </c>
      <c r="N7234" s="288"/>
      <c r="O7234" s="311">
        <v>170368</v>
      </c>
      <c r="P7234" s="298"/>
      <c r="Q7234" s="299">
        <v>3506.8</v>
      </c>
      <c r="R7234" s="299"/>
      <c r="S7234" s="300">
        <v>48.58</v>
      </c>
      <c r="T7234" s="301"/>
      <c r="U7234" s="246"/>
    </row>
    <row r="7235" spans="1:21" x14ac:dyDescent="0.25">
      <c r="A7235" s="294" t="s">
        <v>14891</v>
      </c>
      <c r="B7235" t="s">
        <v>518</v>
      </c>
      <c r="C7235" t="s">
        <v>519</v>
      </c>
      <c r="D7235" t="s">
        <v>520</v>
      </c>
      <c r="E7235" t="s">
        <v>14892</v>
      </c>
      <c r="F7235" t="s">
        <v>106</v>
      </c>
      <c r="G7235" t="s">
        <v>97</v>
      </c>
      <c r="H7235" t="s">
        <v>833</v>
      </c>
      <c r="I7235" s="200">
        <v>20738</v>
      </c>
      <c r="J7235" s="200"/>
      <c r="K7235" s="237">
        <v>294.81</v>
      </c>
      <c r="L7235" s="237"/>
      <c r="M7235" s="288">
        <v>70.34</v>
      </c>
      <c r="N7235" s="288"/>
      <c r="O7235" s="311">
        <v>27953</v>
      </c>
      <c r="P7235" s="298"/>
      <c r="Q7235" s="299">
        <v>289.5</v>
      </c>
      <c r="R7235" s="299"/>
      <c r="S7235" s="300">
        <v>96.56</v>
      </c>
      <c r="T7235" s="301"/>
      <c r="U7235" s="246"/>
    </row>
    <row r="7236" spans="1:21" x14ac:dyDescent="0.25">
      <c r="A7236" s="294" t="s">
        <v>14893</v>
      </c>
      <c r="B7236" t="s">
        <v>518</v>
      </c>
      <c r="C7236" t="s">
        <v>519</v>
      </c>
      <c r="D7236" t="s">
        <v>520</v>
      </c>
      <c r="E7236" t="s">
        <v>14894</v>
      </c>
      <c r="F7236" t="s">
        <v>106</v>
      </c>
      <c r="G7236" t="s">
        <v>97</v>
      </c>
      <c r="H7236" t="s">
        <v>833</v>
      </c>
      <c r="I7236" s="200">
        <v>40000</v>
      </c>
      <c r="J7236" s="200"/>
      <c r="K7236" s="237">
        <v>816.31</v>
      </c>
      <c r="L7236" s="237"/>
      <c r="M7236" s="288">
        <v>49</v>
      </c>
      <c r="N7236" s="288"/>
      <c r="O7236" s="311">
        <v>45000</v>
      </c>
      <c r="P7236" s="298"/>
      <c r="Q7236" s="299">
        <v>818.2</v>
      </c>
      <c r="R7236" s="299"/>
      <c r="S7236" s="300">
        <v>55</v>
      </c>
      <c r="T7236" s="301"/>
      <c r="U7236" s="246"/>
    </row>
    <row r="7237" spans="1:21" x14ac:dyDescent="0.25">
      <c r="A7237" s="294" t="s">
        <v>14895</v>
      </c>
      <c r="B7237" t="s">
        <v>518</v>
      </c>
      <c r="C7237" t="s">
        <v>519</v>
      </c>
      <c r="D7237" t="s">
        <v>520</v>
      </c>
      <c r="E7237" t="s">
        <v>14896</v>
      </c>
      <c r="F7237" t="s">
        <v>106</v>
      </c>
      <c r="G7237" t="s">
        <v>97</v>
      </c>
      <c r="H7237" t="s">
        <v>833</v>
      </c>
      <c r="I7237" s="200">
        <v>24700</v>
      </c>
      <c r="J7237" s="200"/>
      <c r="K7237" s="237">
        <v>888.34</v>
      </c>
      <c r="L7237" s="237"/>
      <c r="M7237" s="288">
        <v>27.8</v>
      </c>
      <c r="N7237" s="288"/>
      <c r="O7237" s="311">
        <v>24700</v>
      </c>
      <c r="P7237" s="298"/>
      <c r="Q7237" s="299">
        <v>972.3</v>
      </c>
      <c r="R7237" s="299"/>
      <c r="S7237" s="300">
        <v>25.4</v>
      </c>
      <c r="T7237" s="301"/>
      <c r="U7237" s="246"/>
    </row>
    <row r="7238" spans="1:21" x14ac:dyDescent="0.25">
      <c r="A7238" s="294" t="s">
        <v>14897</v>
      </c>
      <c r="B7238" t="s">
        <v>518</v>
      </c>
      <c r="C7238" t="s">
        <v>519</v>
      </c>
      <c r="D7238" t="s">
        <v>520</v>
      </c>
      <c r="E7238" t="s">
        <v>2047</v>
      </c>
      <c r="F7238" t="s">
        <v>106</v>
      </c>
      <c r="G7238" t="s">
        <v>97</v>
      </c>
      <c r="H7238" t="s">
        <v>833</v>
      </c>
      <c r="I7238" s="200">
        <v>39800</v>
      </c>
      <c r="J7238" s="200"/>
      <c r="K7238" s="237">
        <v>2723.61</v>
      </c>
      <c r="L7238" s="237"/>
      <c r="M7238" s="288">
        <v>14.61</v>
      </c>
      <c r="N7238" s="288"/>
      <c r="O7238" s="311">
        <v>42800</v>
      </c>
      <c r="P7238" s="298"/>
      <c r="Q7238" s="299">
        <v>2788.7</v>
      </c>
      <c r="R7238" s="299"/>
      <c r="S7238" s="300">
        <v>15.35</v>
      </c>
      <c r="T7238" s="301"/>
      <c r="U7238" s="246"/>
    </row>
    <row r="7239" spans="1:21" x14ac:dyDescent="0.25">
      <c r="A7239" s="294" t="s">
        <v>14898</v>
      </c>
      <c r="B7239" t="s">
        <v>518</v>
      </c>
      <c r="C7239" t="s">
        <v>519</v>
      </c>
      <c r="D7239" t="s">
        <v>520</v>
      </c>
      <c r="E7239" t="s">
        <v>14899</v>
      </c>
      <c r="F7239" t="s">
        <v>106</v>
      </c>
      <c r="G7239" t="s">
        <v>97</v>
      </c>
      <c r="H7239" t="s">
        <v>833</v>
      </c>
      <c r="I7239" s="200">
        <v>22000</v>
      </c>
      <c r="J7239" s="200"/>
      <c r="K7239" s="237">
        <v>1661.73</v>
      </c>
      <c r="L7239" s="237"/>
      <c r="M7239" s="288">
        <v>13.24</v>
      </c>
      <c r="N7239" s="288"/>
      <c r="O7239" s="311">
        <v>25000</v>
      </c>
      <c r="P7239" s="298"/>
      <c r="Q7239" s="299">
        <v>1667.3</v>
      </c>
      <c r="R7239" s="299"/>
      <c r="S7239" s="300">
        <v>14.99</v>
      </c>
      <c r="T7239" s="301"/>
      <c r="U7239" s="246"/>
    </row>
    <row r="7240" spans="1:21" x14ac:dyDescent="0.25">
      <c r="A7240" s="294" t="s">
        <v>14900</v>
      </c>
      <c r="B7240" t="s">
        <v>518</v>
      </c>
      <c r="C7240" t="s">
        <v>519</v>
      </c>
      <c r="D7240" t="s">
        <v>520</v>
      </c>
      <c r="E7240" t="s">
        <v>1198</v>
      </c>
      <c r="F7240" t="s">
        <v>106</v>
      </c>
      <c r="G7240" t="s">
        <v>97</v>
      </c>
      <c r="H7240" t="s">
        <v>833</v>
      </c>
      <c r="I7240" s="200">
        <v>191345</v>
      </c>
      <c r="J7240" s="200"/>
      <c r="K7240" s="237">
        <v>2980.14</v>
      </c>
      <c r="L7240" s="237"/>
      <c r="M7240" s="288">
        <v>64.209999999999994</v>
      </c>
      <c r="N7240" s="288"/>
      <c r="O7240" s="311">
        <v>210500</v>
      </c>
      <c r="P7240" s="298"/>
      <c r="Q7240" s="299">
        <v>2990.7</v>
      </c>
      <c r="R7240" s="299"/>
      <c r="S7240" s="300">
        <v>70.38</v>
      </c>
      <c r="T7240" s="301"/>
      <c r="U7240" s="246"/>
    </row>
    <row r="7241" spans="1:21" x14ac:dyDescent="0.25">
      <c r="A7241" s="294" t="s">
        <v>14901</v>
      </c>
      <c r="B7241" t="s">
        <v>632</v>
      </c>
      <c r="C7241" t="s">
        <v>633</v>
      </c>
      <c r="D7241" t="s">
        <v>634</v>
      </c>
      <c r="E7241" t="s">
        <v>14902</v>
      </c>
      <c r="F7241" t="s">
        <v>106</v>
      </c>
      <c r="G7241" t="s">
        <v>97</v>
      </c>
      <c r="H7241" t="s">
        <v>833</v>
      </c>
      <c r="I7241" s="200">
        <v>4000</v>
      </c>
      <c r="J7241" s="200"/>
      <c r="K7241" s="237">
        <v>153.80000000000001</v>
      </c>
      <c r="L7241" s="237"/>
      <c r="M7241" s="288">
        <v>26.01</v>
      </c>
      <c r="N7241" s="288"/>
      <c r="O7241" s="311">
        <v>4000</v>
      </c>
      <c r="P7241" s="298"/>
      <c r="Q7241" s="299">
        <v>152.5</v>
      </c>
      <c r="R7241" s="299"/>
      <c r="S7241" s="300">
        <v>26.23</v>
      </c>
      <c r="T7241" s="301"/>
      <c r="U7241" s="246"/>
    </row>
    <row r="7242" spans="1:21" x14ac:dyDescent="0.25">
      <c r="A7242" s="294" t="s">
        <v>14903</v>
      </c>
      <c r="B7242" t="s">
        <v>632</v>
      </c>
      <c r="C7242" t="s">
        <v>633</v>
      </c>
      <c r="D7242" t="s">
        <v>634</v>
      </c>
      <c r="E7242" t="s">
        <v>14904</v>
      </c>
      <c r="F7242" t="s">
        <v>106</v>
      </c>
      <c r="G7242" t="s">
        <v>97</v>
      </c>
      <c r="H7242" t="s">
        <v>896</v>
      </c>
      <c r="I7242" s="200">
        <v>0</v>
      </c>
      <c r="J7242" s="200"/>
      <c r="K7242" s="237">
        <v>54.2</v>
      </c>
      <c r="L7242" s="237"/>
      <c r="M7242" s="288">
        <v>0</v>
      </c>
      <c r="N7242" s="288"/>
      <c r="O7242" s="311">
        <v>0</v>
      </c>
      <c r="P7242" s="298"/>
      <c r="Q7242" s="299">
        <v>55.4</v>
      </c>
      <c r="R7242" s="299"/>
      <c r="S7242" s="300">
        <v>0</v>
      </c>
      <c r="T7242" s="301"/>
      <c r="U7242" s="246"/>
    </row>
    <row r="7243" spans="1:21" x14ac:dyDescent="0.25">
      <c r="A7243" s="294" t="s">
        <v>14905</v>
      </c>
      <c r="B7243" t="s">
        <v>632</v>
      </c>
      <c r="C7243" t="s">
        <v>633</v>
      </c>
      <c r="D7243" t="s">
        <v>634</v>
      </c>
      <c r="E7243" t="s">
        <v>7414</v>
      </c>
      <c r="F7243" t="s">
        <v>106</v>
      </c>
      <c r="G7243" t="s">
        <v>97</v>
      </c>
      <c r="H7243" t="s">
        <v>833</v>
      </c>
      <c r="I7243" s="200">
        <v>2987</v>
      </c>
      <c r="J7243" s="200"/>
      <c r="K7243" s="237">
        <v>58.7</v>
      </c>
      <c r="L7243" s="237"/>
      <c r="M7243" s="288">
        <v>50.89</v>
      </c>
      <c r="N7243" s="288"/>
      <c r="O7243" s="311">
        <v>2987</v>
      </c>
      <c r="P7243" s="298"/>
      <c r="Q7243" s="299">
        <v>59.2</v>
      </c>
      <c r="R7243" s="299"/>
      <c r="S7243" s="300">
        <v>50.46</v>
      </c>
      <c r="T7243" s="301"/>
      <c r="U7243" s="246"/>
    </row>
    <row r="7244" spans="1:21" x14ac:dyDescent="0.25">
      <c r="A7244" s="294" t="s">
        <v>14906</v>
      </c>
      <c r="B7244" t="s">
        <v>632</v>
      </c>
      <c r="C7244" t="s">
        <v>633</v>
      </c>
      <c r="D7244" t="s">
        <v>634</v>
      </c>
      <c r="E7244" t="s">
        <v>5047</v>
      </c>
      <c r="F7244" t="s">
        <v>106</v>
      </c>
      <c r="G7244" t="s">
        <v>97</v>
      </c>
      <c r="H7244" t="s">
        <v>833</v>
      </c>
      <c r="I7244" s="200">
        <v>17000</v>
      </c>
      <c r="J7244" s="200"/>
      <c r="K7244" s="237">
        <v>171.4</v>
      </c>
      <c r="L7244" s="237"/>
      <c r="M7244" s="288">
        <v>99.18</v>
      </c>
      <c r="N7244" s="288"/>
      <c r="O7244" s="311">
        <v>18500</v>
      </c>
      <c r="P7244" s="298"/>
      <c r="Q7244" s="299">
        <v>173.8</v>
      </c>
      <c r="R7244" s="299"/>
      <c r="S7244" s="300">
        <v>106.44</v>
      </c>
      <c r="T7244" s="301"/>
      <c r="U7244" s="246"/>
    </row>
    <row r="7245" spans="1:21" x14ac:dyDescent="0.25">
      <c r="A7245" s="294" t="s">
        <v>14907</v>
      </c>
      <c r="B7245" t="s">
        <v>632</v>
      </c>
      <c r="C7245" t="s">
        <v>633</v>
      </c>
      <c r="D7245" t="s">
        <v>634</v>
      </c>
      <c r="E7245" t="s">
        <v>14908</v>
      </c>
      <c r="F7245" t="s">
        <v>106</v>
      </c>
      <c r="G7245" t="s">
        <v>97</v>
      </c>
      <c r="H7245" t="s">
        <v>833</v>
      </c>
      <c r="I7245" s="200">
        <v>8250</v>
      </c>
      <c r="J7245" s="200"/>
      <c r="K7245" s="237">
        <v>132.69999999999999</v>
      </c>
      <c r="L7245" s="237"/>
      <c r="M7245" s="288">
        <v>62.17</v>
      </c>
      <c r="N7245" s="288"/>
      <c r="O7245" s="311">
        <v>8750</v>
      </c>
      <c r="P7245" s="298"/>
      <c r="Q7245" s="299">
        <v>132.6</v>
      </c>
      <c r="R7245" s="299"/>
      <c r="S7245" s="300">
        <v>65.989999999999995</v>
      </c>
      <c r="T7245" s="301"/>
      <c r="U7245" s="246"/>
    </row>
    <row r="7246" spans="1:21" x14ac:dyDescent="0.25">
      <c r="A7246" s="294" t="s">
        <v>14909</v>
      </c>
      <c r="B7246" t="s">
        <v>632</v>
      </c>
      <c r="C7246" t="s">
        <v>633</v>
      </c>
      <c r="D7246" t="s">
        <v>634</v>
      </c>
      <c r="E7246" t="s">
        <v>14910</v>
      </c>
      <c r="F7246" t="s">
        <v>106</v>
      </c>
      <c r="G7246" t="s">
        <v>97</v>
      </c>
      <c r="H7246" t="s">
        <v>833</v>
      </c>
      <c r="I7246" s="200">
        <v>24720</v>
      </c>
      <c r="J7246" s="200"/>
      <c r="K7246" s="237">
        <v>318.2</v>
      </c>
      <c r="L7246" s="237"/>
      <c r="M7246" s="288">
        <v>77.69</v>
      </c>
      <c r="N7246" s="288"/>
      <c r="O7246" s="311">
        <v>25920</v>
      </c>
      <c r="P7246" s="298"/>
      <c r="Q7246" s="299">
        <v>313.89999999999998</v>
      </c>
      <c r="R7246" s="299"/>
      <c r="S7246" s="300">
        <v>82.57</v>
      </c>
      <c r="T7246" s="301"/>
      <c r="U7246" s="246"/>
    </row>
    <row r="7247" spans="1:21" x14ac:dyDescent="0.25">
      <c r="A7247" s="294" t="s">
        <v>14911</v>
      </c>
      <c r="B7247" t="s">
        <v>632</v>
      </c>
      <c r="C7247" t="s">
        <v>633</v>
      </c>
      <c r="D7247" t="s">
        <v>634</v>
      </c>
      <c r="E7247" t="s">
        <v>14912</v>
      </c>
      <c r="F7247" t="s">
        <v>106</v>
      </c>
      <c r="G7247" t="s">
        <v>97</v>
      </c>
      <c r="H7247" t="s">
        <v>833</v>
      </c>
      <c r="I7247" s="200">
        <v>42000</v>
      </c>
      <c r="J7247" s="200"/>
      <c r="K7247" s="237">
        <v>252.6</v>
      </c>
      <c r="L7247" s="237"/>
      <c r="M7247" s="288">
        <v>166.27</v>
      </c>
      <c r="N7247" s="288"/>
      <c r="O7247" s="311">
        <v>42000</v>
      </c>
      <c r="P7247" s="298"/>
      <c r="Q7247" s="299">
        <v>251.2</v>
      </c>
      <c r="R7247" s="299"/>
      <c r="S7247" s="300">
        <v>167.2</v>
      </c>
      <c r="T7247" s="301"/>
      <c r="U7247" s="246"/>
    </row>
    <row r="7248" spans="1:21" x14ac:dyDescent="0.25">
      <c r="A7248" s="294" t="s">
        <v>14913</v>
      </c>
      <c r="B7248" t="s">
        <v>632</v>
      </c>
      <c r="C7248" t="s">
        <v>633</v>
      </c>
      <c r="D7248" t="s">
        <v>634</v>
      </c>
      <c r="E7248" t="s">
        <v>14914</v>
      </c>
      <c r="F7248" t="s">
        <v>106</v>
      </c>
      <c r="G7248" t="s">
        <v>97</v>
      </c>
      <c r="H7248" t="s">
        <v>833</v>
      </c>
      <c r="I7248" s="200">
        <v>38000</v>
      </c>
      <c r="J7248" s="200"/>
      <c r="K7248" s="237">
        <v>665</v>
      </c>
      <c r="L7248" s="237"/>
      <c r="M7248" s="288">
        <v>57.14</v>
      </c>
      <c r="N7248" s="288"/>
      <c r="O7248" s="311">
        <v>41630</v>
      </c>
      <c r="P7248" s="298"/>
      <c r="Q7248" s="299">
        <v>672.9</v>
      </c>
      <c r="R7248" s="299"/>
      <c r="S7248" s="300">
        <v>61.87</v>
      </c>
      <c r="T7248" s="301"/>
      <c r="U7248" s="246"/>
    </row>
    <row r="7249" spans="1:21" x14ac:dyDescent="0.25">
      <c r="A7249" s="294" t="s">
        <v>14915</v>
      </c>
      <c r="B7249" t="s">
        <v>632</v>
      </c>
      <c r="C7249" t="s">
        <v>633</v>
      </c>
      <c r="D7249" t="s">
        <v>634</v>
      </c>
      <c r="E7249" t="s">
        <v>7424</v>
      </c>
      <c r="F7249" t="s">
        <v>106</v>
      </c>
      <c r="G7249" t="s">
        <v>97</v>
      </c>
      <c r="H7249" t="s">
        <v>833</v>
      </c>
      <c r="I7249" s="200">
        <v>40500</v>
      </c>
      <c r="J7249" s="200"/>
      <c r="K7249" s="237">
        <v>324.2</v>
      </c>
      <c r="L7249" s="237"/>
      <c r="M7249" s="288">
        <v>124.92</v>
      </c>
      <c r="N7249" s="288"/>
      <c r="O7249" s="311">
        <v>42500</v>
      </c>
      <c r="P7249" s="298"/>
      <c r="Q7249" s="299">
        <v>323.3</v>
      </c>
      <c r="R7249" s="299"/>
      <c r="S7249" s="300">
        <v>131.46</v>
      </c>
      <c r="T7249" s="301"/>
      <c r="U7249" s="246"/>
    </row>
    <row r="7250" spans="1:21" x14ac:dyDescent="0.25">
      <c r="A7250" s="294" t="s">
        <v>14916</v>
      </c>
      <c r="B7250" t="s">
        <v>632</v>
      </c>
      <c r="C7250" t="s">
        <v>633</v>
      </c>
      <c r="D7250" t="s">
        <v>634</v>
      </c>
      <c r="E7250" t="s">
        <v>14917</v>
      </c>
      <c r="F7250" t="s">
        <v>106</v>
      </c>
      <c r="G7250" t="s">
        <v>97</v>
      </c>
      <c r="H7250" t="s">
        <v>833</v>
      </c>
      <c r="I7250" s="200">
        <v>760008</v>
      </c>
      <c r="J7250" s="200"/>
      <c r="K7250" s="237">
        <v>5446.6</v>
      </c>
      <c r="L7250" s="237"/>
      <c r="M7250" s="288">
        <v>139.54</v>
      </c>
      <c r="N7250" s="288"/>
      <c r="O7250" s="311">
        <v>839867</v>
      </c>
      <c r="P7250" s="298"/>
      <c r="Q7250" s="299">
        <v>5732.1</v>
      </c>
      <c r="R7250" s="299"/>
      <c r="S7250" s="300">
        <v>146.52000000000001</v>
      </c>
      <c r="T7250" s="301"/>
      <c r="U7250" s="246"/>
    </row>
    <row r="7251" spans="1:21" x14ac:dyDescent="0.25">
      <c r="A7251" s="294" t="s">
        <v>14918</v>
      </c>
      <c r="B7251" t="s">
        <v>632</v>
      </c>
      <c r="C7251" t="s">
        <v>633</v>
      </c>
      <c r="D7251" t="s">
        <v>634</v>
      </c>
      <c r="E7251" t="s">
        <v>14919</v>
      </c>
      <c r="F7251" t="s">
        <v>106</v>
      </c>
      <c r="G7251" t="s">
        <v>97</v>
      </c>
      <c r="H7251" t="s">
        <v>896</v>
      </c>
      <c r="I7251" s="200">
        <v>0</v>
      </c>
      <c r="J7251" s="200"/>
      <c r="K7251" s="237">
        <v>78</v>
      </c>
      <c r="L7251" s="237"/>
      <c r="M7251" s="288">
        <v>0</v>
      </c>
      <c r="N7251" s="288"/>
      <c r="O7251" s="311">
        <v>0</v>
      </c>
      <c r="P7251" s="298"/>
      <c r="Q7251" s="299">
        <v>77.599999999999994</v>
      </c>
      <c r="R7251" s="299"/>
      <c r="S7251" s="300">
        <v>0</v>
      </c>
      <c r="T7251" s="301"/>
      <c r="U7251" s="246"/>
    </row>
    <row r="7252" spans="1:21" x14ac:dyDescent="0.25">
      <c r="A7252" s="294" t="s">
        <v>14920</v>
      </c>
      <c r="B7252" t="s">
        <v>632</v>
      </c>
      <c r="C7252" t="s">
        <v>633</v>
      </c>
      <c r="D7252" t="s">
        <v>634</v>
      </c>
      <c r="E7252" t="s">
        <v>14921</v>
      </c>
      <c r="F7252" t="s">
        <v>106</v>
      </c>
      <c r="G7252" t="s">
        <v>97</v>
      </c>
      <c r="H7252" t="s">
        <v>833</v>
      </c>
      <c r="I7252" s="200">
        <v>14000</v>
      </c>
      <c r="J7252" s="200"/>
      <c r="K7252" s="237">
        <v>249.3</v>
      </c>
      <c r="L7252" s="237"/>
      <c r="M7252" s="288">
        <v>56.16</v>
      </c>
      <c r="N7252" s="288"/>
      <c r="O7252" s="311">
        <v>14250</v>
      </c>
      <c r="P7252" s="298"/>
      <c r="Q7252" s="299">
        <v>252</v>
      </c>
      <c r="R7252" s="299"/>
      <c r="S7252" s="300">
        <v>56.55</v>
      </c>
      <c r="T7252" s="301"/>
      <c r="U7252" s="246"/>
    </row>
    <row r="7253" spans="1:21" x14ac:dyDescent="0.25">
      <c r="A7253" s="294" t="s">
        <v>14922</v>
      </c>
      <c r="B7253" t="s">
        <v>632</v>
      </c>
      <c r="C7253" t="s">
        <v>633</v>
      </c>
      <c r="D7253" t="s">
        <v>634</v>
      </c>
      <c r="E7253" t="s">
        <v>14923</v>
      </c>
      <c r="F7253" t="s">
        <v>106</v>
      </c>
      <c r="G7253" t="s">
        <v>97</v>
      </c>
      <c r="H7253" t="s">
        <v>833</v>
      </c>
      <c r="I7253" s="200">
        <v>106000</v>
      </c>
      <c r="J7253" s="200"/>
      <c r="K7253" s="237">
        <v>1061.5999999999999</v>
      </c>
      <c r="L7253" s="237"/>
      <c r="M7253" s="288">
        <v>99.85</v>
      </c>
      <c r="N7253" s="288"/>
      <c r="O7253" s="311">
        <v>111300</v>
      </c>
      <c r="P7253" s="298"/>
      <c r="Q7253" s="299">
        <v>1066.5</v>
      </c>
      <c r="R7253" s="299"/>
      <c r="S7253" s="300">
        <v>104.36</v>
      </c>
      <c r="T7253" s="301"/>
      <c r="U7253" s="246"/>
    </row>
    <row r="7254" spans="1:21" x14ac:dyDescent="0.25">
      <c r="A7254" s="294" t="s">
        <v>14924</v>
      </c>
      <c r="B7254" t="s">
        <v>632</v>
      </c>
      <c r="C7254" t="s">
        <v>633</v>
      </c>
      <c r="D7254" t="s">
        <v>634</v>
      </c>
      <c r="E7254" t="s">
        <v>14925</v>
      </c>
      <c r="F7254" t="s">
        <v>106</v>
      </c>
      <c r="G7254" t="s">
        <v>97</v>
      </c>
      <c r="H7254" t="s">
        <v>833</v>
      </c>
      <c r="I7254" s="200">
        <v>4200</v>
      </c>
      <c r="J7254" s="200"/>
      <c r="K7254" s="237">
        <v>66.3</v>
      </c>
      <c r="L7254" s="237"/>
      <c r="M7254" s="288">
        <v>63.35</v>
      </c>
      <c r="N7254" s="288"/>
      <c r="O7254" s="311">
        <v>4200</v>
      </c>
      <c r="P7254" s="298"/>
      <c r="Q7254" s="299">
        <v>67.099999999999994</v>
      </c>
      <c r="R7254" s="299"/>
      <c r="S7254" s="300">
        <v>62.59</v>
      </c>
      <c r="T7254" s="301"/>
      <c r="U7254" s="246"/>
    </row>
    <row r="7255" spans="1:21" x14ac:dyDescent="0.25">
      <c r="A7255" s="294" t="s">
        <v>14926</v>
      </c>
      <c r="B7255" t="s">
        <v>632</v>
      </c>
      <c r="C7255" t="s">
        <v>633</v>
      </c>
      <c r="D7255" t="s">
        <v>634</v>
      </c>
      <c r="E7255" t="s">
        <v>14927</v>
      </c>
      <c r="F7255" t="s">
        <v>106</v>
      </c>
      <c r="G7255" t="s">
        <v>97</v>
      </c>
      <c r="H7255" t="s">
        <v>833</v>
      </c>
      <c r="I7255" s="200">
        <v>17000</v>
      </c>
      <c r="J7255" s="200"/>
      <c r="K7255" s="237">
        <v>263.89999999999998</v>
      </c>
      <c r="L7255" s="237"/>
      <c r="M7255" s="288">
        <v>64.42</v>
      </c>
      <c r="N7255" s="288"/>
      <c r="O7255" s="311">
        <v>17000</v>
      </c>
      <c r="P7255" s="298"/>
      <c r="Q7255" s="299">
        <v>265.10000000000002</v>
      </c>
      <c r="R7255" s="299"/>
      <c r="S7255" s="300">
        <v>64.13</v>
      </c>
      <c r="T7255" s="301"/>
      <c r="U7255" s="246"/>
    </row>
    <row r="7256" spans="1:21" x14ac:dyDescent="0.25">
      <c r="A7256" s="294" t="s">
        <v>14928</v>
      </c>
      <c r="B7256" t="s">
        <v>632</v>
      </c>
      <c r="C7256" t="s">
        <v>633</v>
      </c>
      <c r="D7256" t="s">
        <v>634</v>
      </c>
      <c r="E7256" t="s">
        <v>14929</v>
      </c>
      <c r="F7256" t="s">
        <v>106</v>
      </c>
      <c r="G7256" t="s">
        <v>97</v>
      </c>
      <c r="H7256" t="s">
        <v>833</v>
      </c>
      <c r="I7256" s="200">
        <v>9500</v>
      </c>
      <c r="J7256" s="200"/>
      <c r="K7256" s="237">
        <v>264.10000000000002</v>
      </c>
      <c r="L7256" s="237"/>
      <c r="M7256" s="288">
        <v>35.97</v>
      </c>
      <c r="N7256" s="288"/>
      <c r="O7256" s="311">
        <v>11500</v>
      </c>
      <c r="P7256" s="298"/>
      <c r="Q7256" s="299">
        <v>261.7</v>
      </c>
      <c r="R7256" s="299"/>
      <c r="S7256" s="300">
        <v>43.94</v>
      </c>
      <c r="T7256" s="301"/>
      <c r="U7256" s="246"/>
    </row>
    <row r="7257" spans="1:21" x14ac:dyDescent="0.25">
      <c r="A7257" s="294" t="s">
        <v>14930</v>
      </c>
      <c r="B7257" t="s">
        <v>632</v>
      </c>
      <c r="C7257" t="s">
        <v>633</v>
      </c>
      <c r="D7257" t="s">
        <v>634</v>
      </c>
      <c r="E7257" t="s">
        <v>14931</v>
      </c>
      <c r="F7257" t="s">
        <v>106</v>
      </c>
      <c r="G7257" t="s">
        <v>97</v>
      </c>
      <c r="H7257" t="s">
        <v>833</v>
      </c>
      <c r="I7257" s="200">
        <v>24000</v>
      </c>
      <c r="J7257" s="200"/>
      <c r="K7257" s="237">
        <v>578.1</v>
      </c>
      <c r="L7257" s="237"/>
      <c r="M7257" s="288">
        <v>41.52</v>
      </c>
      <c r="N7257" s="288"/>
      <c r="O7257" s="311">
        <v>34750</v>
      </c>
      <c r="P7257" s="298"/>
      <c r="Q7257" s="299">
        <v>595.9</v>
      </c>
      <c r="R7257" s="299"/>
      <c r="S7257" s="300">
        <v>58.32</v>
      </c>
      <c r="T7257" s="301"/>
      <c r="U7257" s="246"/>
    </row>
    <row r="7258" spans="1:21" x14ac:dyDescent="0.25">
      <c r="A7258" s="294" t="s">
        <v>14932</v>
      </c>
      <c r="B7258" t="s">
        <v>632</v>
      </c>
      <c r="C7258" t="s">
        <v>633</v>
      </c>
      <c r="D7258" t="s">
        <v>634</v>
      </c>
      <c r="E7258" t="s">
        <v>14933</v>
      </c>
      <c r="F7258" t="s">
        <v>106</v>
      </c>
      <c r="G7258" t="s">
        <v>97</v>
      </c>
      <c r="H7258" t="s">
        <v>833</v>
      </c>
      <c r="I7258" s="200">
        <v>11000</v>
      </c>
      <c r="J7258" s="200"/>
      <c r="K7258" s="237">
        <v>156.1</v>
      </c>
      <c r="L7258" s="237"/>
      <c r="M7258" s="288">
        <v>70.47</v>
      </c>
      <c r="N7258" s="288"/>
      <c r="O7258" s="311">
        <v>11440</v>
      </c>
      <c r="P7258" s="298"/>
      <c r="Q7258" s="299">
        <v>156.6</v>
      </c>
      <c r="R7258" s="299"/>
      <c r="S7258" s="300">
        <v>73.05</v>
      </c>
      <c r="T7258" s="301"/>
      <c r="U7258" s="246"/>
    </row>
    <row r="7259" spans="1:21" x14ac:dyDescent="0.25">
      <c r="A7259" s="294" t="s">
        <v>14934</v>
      </c>
      <c r="B7259" t="s">
        <v>632</v>
      </c>
      <c r="C7259" t="s">
        <v>633</v>
      </c>
      <c r="D7259" t="s">
        <v>634</v>
      </c>
      <c r="E7259" t="s">
        <v>14935</v>
      </c>
      <c r="F7259" t="s">
        <v>106</v>
      </c>
      <c r="G7259" t="s">
        <v>97</v>
      </c>
      <c r="H7259" t="s">
        <v>833</v>
      </c>
      <c r="I7259" s="200">
        <v>21750</v>
      </c>
      <c r="J7259" s="200"/>
      <c r="K7259" s="237">
        <v>251</v>
      </c>
      <c r="L7259" s="237"/>
      <c r="M7259" s="288">
        <v>86.65</v>
      </c>
      <c r="N7259" s="288"/>
      <c r="O7259" s="311">
        <v>22750</v>
      </c>
      <c r="P7259" s="298"/>
      <c r="Q7259" s="299">
        <v>262.5</v>
      </c>
      <c r="R7259" s="299"/>
      <c r="S7259" s="300">
        <v>86.67</v>
      </c>
      <c r="T7259" s="301"/>
      <c r="U7259" s="246"/>
    </row>
    <row r="7260" spans="1:21" x14ac:dyDescent="0.25">
      <c r="A7260" s="294" t="s">
        <v>14936</v>
      </c>
      <c r="B7260" t="s">
        <v>632</v>
      </c>
      <c r="C7260" t="s">
        <v>633</v>
      </c>
      <c r="D7260" t="s">
        <v>634</v>
      </c>
      <c r="E7260" t="s">
        <v>14937</v>
      </c>
      <c r="F7260" t="s">
        <v>106</v>
      </c>
      <c r="G7260" t="s">
        <v>97</v>
      </c>
      <c r="H7260" t="s">
        <v>896</v>
      </c>
      <c r="I7260" s="200">
        <v>0</v>
      </c>
      <c r="J7260" s="200"/>
      <c r="K7260" s="237">
        <v>43.3</v>
      </c>
      <c r="L7260" s="237"/>
      <c r="M7260" s="288">
        <v>0</v>
      </c>
      <c r="N7260" s="288"/>
      <c r="O7260" s="311">
        <v>0</v>
      </c>
      <c r="P7260" s="298"/>
      <c r="Q7260" s="299">
        <v>43.8</v>
      </c>
      <c r="R7260" s="299"/>
      <c r="S7260" s="300">
        <v>0</v>
      </c>
      <c r="T7260" s="301"/>
      <c r="U7260" s="246"/>
    </row>
    <row r="7261" spans="1:21" x14ac:dyDescent="0.25">
      <c r="A7261" s="294" t="s">
        <v>14938</v>
      </c>
      <c r="B7261" t="s">
        <v>632</v>
      </c>
      <c r="C7261" t="s">
        <v>633</v>
      </c>
      <c r="D7261" t="s">
        <v>634</v>
      </c>
      <c r="E7261" t="s">
        <v>14939</v>
      </c>
      <c r="F7261" t="s">
        <v>106</v>
      </c>
      <c r="G7261" t="s">
        <v>97</v>
      </c>
      <c r="H7261" t="s">
        <v>833</v>
      </c>
      <c r="I7261" s="200">
        <v>25293</v>
      </c>
      <c r="J7261" s="200"/>
      <c r="K7261" s="237">
        <v>300.39999999999998</v>
      </c>
      <c r="L7261" s="237"/>
      <c r="M7261" s="288">
        <v>84.2</v>
      </c>
      <c r="N7261" s="288"/>
      <c r="O7261" s="311">
        <v>28432</v>
      </c>
      <c r="P7261" s="298"/>
      <c r="Q7261" s="299">
        <v>306.2</v>
      </c>
      <c r="R7261" s="299"/>
      <c r="S7261" s="300">
        <v>92.85</v>
      </c>
      <c r="T7261" s="301"/>
      <c r="U7261" s="246"/>
    </row>
    <row r="7262" spans="1:21" x14ac:dyDescent="0.25">
      <c r="A7262" s="294" t="s">
        <v>14940</v>
      </c>
      <c r="B7262" t="s">
        <v>632</v>
      </c>
      <c r="C7262" t="s">
        <v>633</v>
      </c>
      <c r="D7262" t="s">
        <v>634</v>
      </c>
      <c r="E7262" t="s">
        <v>14941</v>
      </c>
      <c r="F7262" t="s">
        <v>106</v>
      </c>
      <c r="G7262" t="s">
        <v>97</v>
      </c>
      <c r="H7262" t="s">
        <v>833</v>
      </c>
      <c r="I7262" s="200">
        <v>19500</v>
      </c>
      <c r="J7262" s="200"/>
      <c r="K7262" s="237">
        <v>187.4</v>
      </c>
      <c r="L7262" s="237"/>
      <c r="M7262" s="288">
        <v>104.06</v>
      </c>
      <c r="N7262" s="288"/>
      <c r="O7262" s="311">
        <v>23730</v>
      </c>
      <c r="P7262" s="298"/>
      <c r="Q7262" s="299">
        <v>188.2</v>
      </c>
      <c r="R7262" s="299"/>
      <c r="S7262" s="300">
        <v>126.09</v>
      </c>
      <c r="T7262" s="301"/>
      <c r="U7262" s="246"/>
    </row>
    <row r="7263" spans="1:21" x14ac:dyDescent="0.25">
      <c r="A7263" s="294" t="s">
        <v>14942</v>
      </c>
      <c r="B7263" t="s">
        <v>632</v>
      </c>
      <c r="C7263" t="s">
        <v>633</v>
      </c>
      <c r="D7263" t="s">
        <v>634</v>
      </c>
      <c r="E7263" t="s">
        <v>14943</v>
      </c>
      <c r="F7263" t="s">
        <v>106</v>
      </c>
      <c r="G7263" t="s">
        <v>97</v>
      </c>
      <c r="H7263" t="s">
        <v>833</v>
      </c>
      <c r="I7263" s="200">
        <v>91670</v>
      </c>
      <c r="J7263" s="200"/>
      <c r="K7263" s="237">
        <v>1412.8</v>
      </c>
      <c r="L7263" s="237"/>
      <c r="M7263" s="288">
        <v>64.89</v>
      </c>
      <c r="N7263" s="288"/>
      <c r="O7263" s="311">
        <v>95000</v>
      </c>
      <c r="P7263" s="298"/>
      <c r="Q7263" s="299">
        <v>1415.5</v>
      </c>
      <c r="R7263" s="299"/>
      <c r="S7263" s="300">
        <v>67.11</v>
      </c>
      <c r="T7263" s="301"/>
      <c r="U7263" s="246"/>
    </row>
    <row r="7264" spans="1:21" x14ac:dyDescent="0.25">
      <c r="A7264" s="294" t="s">
        <v>14944</v>
      </c>
      <c r="B7264" t="s">
        <v>632</v>
      </c>
      <c r="C7264" t="s">
        <v>633</v>
      </c>
      <c r="D7264" t="s">
        <v>634</v>
      </c>
      <c r="E7264" t="s">
        <v>5911</v>
      </c>
      <c r="F7264" t="s">
        <v>106</v>
      </c>
      <c r="G7264" t="s">
        <v>97</v>
      </c>
      <c r="H7264" t="s">
        <v>833</v>
      </c>
      <c r="I7264" s="200">
        <v>25000</v>
      </c>
      <c r="J7264" s="200"/>
      <c r="K7264" s="237">
        <v>290.5</v>
      </c>
      <c r="L7264" s="237"/>
      <c r="M7264" s="288">
        <v>86.06</v>
      </c>
      <c r="N7264" s="288"/>
      <c r="O7264" s="311">
        <v>25000</v>
      </c>
      <c r="P7264" s="298"/>
      <c r="Q7264" s="299">
        <v>290</v>
      </c>
      <c r="R7264" s="299"/>
      <c r="S7264" s="300">
        <v>86.21</v>
      </c>
      <c r="T7264" s="301"/>
      <c r="U7264" s="246"/>
    </row>
    <row r="7265" spans="1:21" x14ac:dyDescent="0.25">
      <c r="A7265" s="294" t="s">
        <v>14945</v>
      </c>
      <c r="B7265" t="s">
        <v>632</v>
      </c>
      <c r="C7265" t="s">
        <v>633</v>
      </c>
      <c r="D7265" t="s">
        <v>634</v>
      </c>
      <c r="E7265" t="s">
        <v>14946</v>
      </c>
      <c r="F7265" t="s">
        <v>106</v>
      </c>
      <c r="G7265" t="s">
        <v>97</v>
      </c>
      <c r="H7265" t="s">
        <v>896</v>
      </c>
      <c r="I7265" s="200">
        <v>0</v>
      </c>
      <c r="J7265" s="200"/>
      <c r="K7265" s="237">
        <v>36.4</v>
      </c>
      <c r="L7265" s="237"/>
      <c r="M7265" s="288">
        <v>0</v>
      </c>
      <c r="N7265" s="288"/>
      <c r="O7265" s="311">
        <v>0</v>
      </c>
      <c r="P7265" s="298"/>
      <c r="Q7265" s="299">
        <v>38.700000000000003</v>
      </c>
      <c r="R7265" s="299"/>
      <c r="S7265" s="300">
        <v>0</v>
      </c>
      <c r="T7265" s="301"/>
      <c r="U7265" s="246"/>
    </row>
    <row r="7266" spans="1:21" x14ac:dyDescent="0.25">
      <c r="A7266" s="294" t="s">
        <v>14947</v>
      </c>
      <c r="B7266" t="s">
        <v>632</v>
      </c>
      <c r="C7266" t="s">
        <v>633</v>
      </c>
      <c r="D7266" t="s">
        <v>634</v>
      </c>
      <c r="E7266" t="s">
        <v>14948</v>
      </c>
      <c r="F7266" t="s">
        <v>106</v>
      </c>
      <c r="G7266" t="s">
        <v>97</v>
      </c>
      <c r="H7266" t="s">
        <v>833</v>
      </c>
      <c r="I7266" s="200">
        <v>20536</v>
      </c>
      <c r="J7266" s="200"/>
      <c r="K7266" s="237">
        <v>293</v>
      </c>
      <c r="L7266" s="237"/>
      <c r="M7266" s="288">
        <v>70.09</v>
      </c>
      <c r="N7266" s="288"/>
      <c r="O7266" s="311">
        <v>21267</v>
      </c>
      <c r="P7266" s="298"/>
      <c r="Q7266" s="299">
        <v>298.89999999999998</v>
      </c>
      <c r="R7266" s="299"/>
      <c r="S7266" s="300">
        <v>71.150000000000006</v>
      </c>
      <c r="T7266" s="301"/>
      <c r="U7266" s="246"/>
    </row>
    <row r="7267" spans="1:21" x14ac:dyDescent="0.25">
      <c r="A7267" s="294" t="s">
        <v>14949</v>
      </c>
      <c r="B7267" t="s">
        <v>632</v>
      </c>
      <c r="C7267" t="s">
        <v>633</v>
      </c>
      <c r="D7267" t="s">
        <v>634</v>
      </c>
      <c r="E7267" t="s">
        <v>14950</v>
      </c>
      <c r="F7267" t="s">
        <v>106</v>
      </c>
      <c r="G7267" t="s">
        <v>97</v>
      </c>
      <c r="H7267" t="s">
        <v>833</v>
      </c>
      <c r="I7267" s="200">
        <v>22194</v>
      </c>
      <c r="J7267" s="200"/>
      <c r="K7267" s="237">
        <v>230.1</v>
      </c>
      <c r="L7267" s="237"/>
      <c r="M7267" s="288">
        <v>96.45</v>
      </c>
      <c r="N7267" s="288"/>
      <c r="O7267" s="311">
        <v>22646</v>
      </c>
      <c r="P7267" s="298"/>
      <c r="Q7267" s="299">
        <v>226.2</v>
      </c>
      <c r="R7267" s="299"/>
      <c r="S7267" s="300">
        <v>100.11</v>
      </c>
      <c r="T7267" s="301"/>
      <c r="U7267" s="246"/>
    </row>
    <row r="7268" spans="1:21" x14ac:dyDescent="0.25">
      <c r="A7268" s="294" t="s">
        <v>14951</v>
      </c>
      <c r="B7268" t="s">
        <v>632</v>
      </c>
      <c r="C7268" t="s">
        <v>633</v>
      </c>
      <c r="D7268" t="s">
        <v>634</v>
      </c>
      <c r="E7268" t="s">
        <v>14952</v>
      </c>
      <c r="F7268" t="s">
        <v>106</v>
      </c>
      <c r="G7268" t="s">
        <v>97</v>
      </c>
      <c r="H7268" t="s">
        <v>833</v>
      </c>
      <c r="I7268" s="200">
        <v>7900</v>
      </c>
      <c r="J7268" s="200"/>
      <c r="K7268" s="237">
        <v>198.5</v>
      </c>
      <c r="L7268" s="237"/>
      <c r="M7268" s="288">
        <v>39.799999999999997</v>
      </c>
      <c r="N7268" s="288"/>
      <c r="O7268" s="311">
        <v>12000</v>
      </c>
      <c r="P7268" s="298"/>
      <c r="Q7268" s="299">
        <v>196.4</v>
      </c>
      <c r="R7268" s="299"/>
      <c r="S7268" s="300">
        <v>61.1</v>
      </c>
      <c r="T7268" s="301"/>
      <c r="U7268" s="246"/>
    </row>
    <row r="7269" spans="1:21" x14ac:dyDescent="0.25">
      <c r="A7269" s="294" t="s">
        <v>14953</v>
      </c>
      <c r="B7269" t="s">
        <v>632</v>
      </c>
      <c r="C7269" t="s">
        <v>633</v>
      </c>
      <c r="D7269" t="s">
        <v>634</v>
      </c>
      <c r="E7269" t="s">
        <v>12668</v>
      </c>
      <c r="F7269" t="s">
        <v>106</v>
      </c>
      <c r="G7269" t="s">
        <v>97</v>
      </c>
      <c r="H7269" t="s">
        <v>833</v>
      </c>
      <c r="I7269" s="200">
        <v>17500</v>
      </c>
      <c r="J7269" s="200"/>
      <c r="K7269" s="237">
        <v>228.4</v>
      </c>
      <c r="L7269" s="237"/>
      <c r="M7269" s="288">
        <v>76.62</v>
      </c>
      <c r="N7269" s="288"/>
      <c r="O7269" s="311">
        <v>19000</v>
      </c>
      <c r="P7269" s="298"/>
      <c r="Q7269" s="299">
        <v>233.8</v>
      </c>
      <c r="R7269" s="299"/>
      <c r="S7269" s="300">
        <v>81.27</v>
      </c>
      <c r="T7269" s="301"/>
      <c r="U7269" s="246"/>
    </row>
    <row r="7270" spans="1:21" x14ac:dyDescent="0.25">
      <c r="A7270" s="294" t="s">
        <v>14954</v>
      </c>
      <c r="B7270" t="s">
        <v>632</v>
      </c>
      <c r="C7270" t="s">
        <v>633</v>
      </c>
      <c r="D7270" t="s">
        <v>634</v>
      </c>
      <c r="E7270" t="s">
        <v>14955</v>
      </c>
      <c r="F7270" t="s">
        <v>106</v>
      </c>
      <c r="G7270" t="s">
        <v>97</v>
      </c>
      <c r="H7270" t="s">
        <v>896</v>
      </c>
      <c r="I7270" s="200">
        <v>0</v>
      </c>
      <c r="J7270" s="200"/>
      <c r="K7270" s="237">
        <v>49.1</v>
      </c>
      <c r="L7270" s="237"/>
      <c r="M7270" s="288">
        <v>0</v>
      </c>
      <c r="N7270" s="288"/>
      <c r="O7270" s="311">
        <v>0</v>
      </c>
      <c r="P7270" s="298"/>
      <c r="Q7270" s="299">
        <v>50.9</v>
      </c>
      <c r="R7270" s="299"/>
      <c r="S7270" s="300">
        <v>0</v>
      </c>
      <c r="T7270" s="301"/>
      <c r="U7270" s="246"/>
    </row>
    <row r="7271" spans="1:21" x14ac:dyDescent="0.25">
      <c r="A7271" s="294" t="s">
        <v>14956</v>
      </c>
      <c r="B7271" t="s">
        <v>632</v>
      </c>
      <c r="C7271" t="s">
        <v>633</v>
      </c>
      <c r="D7271" t="s">
        <v>634</v>
      </c>
      <c r="E7271" t="s">
        <v>14957</v>
      </c>
      <c r="F7271" t="s">
        <v>106</v>
      </c>
      <c r="G7271" t="s">
        <v>97</v>
      </c>
      <c r="H7271" t="s">
        <v>833</v>
      </c>
      <c r="I7271" s="200">
        <v>157913</v>
      </c>
      <c r="J7271" s="200"/>
      <c r="K7271" s="237">
        <v>1656</v>
      </c>
      <c r="L7271" s="237"/>
      <c r="M7271" s="288">
        <v>95.36</v>
      </c>
      <c r="N7271" s="288"/>
      <c r="O7271" s="311">
        <v>164690</v>
      </c>
      <c r="P7271" s="298"/>
      <c r="Q7271" s="299">
        <v>1660.4</v>
      </c>
      <c r="R7271" s="299"/>
      <c r="S7271" s="300">
        <v>99.19</v>
      </c>
      <c r="T7271" s="301"/>
      <c r="U7271" s="246"/>
    </row>
    <row r="7272" spans="1:21" x14ac:dyDescent="0.25">
      <c r="A7272" s="294" t="s">
        <v>14958</v>
      </c>
      <c r="B7272" t="s">
        <v>632</v>
      </c>
      <c r="C7272" t="s">
        <v>633</v>
      </c>
      <c r="D7272" t="s">
        <v>634</v>
      </c>
      <c r="E7272" t="s">
        <v>14959</v>
      </c>
      <c r="F7272" t="s">
        <v>106</v>
      </c>
      <c r="G7272" t="s">
        <v>97</v>
      </c>
      <c r="H7272" t="s">
        <v>833</v>
      </c>
      <c r="I7272" s="200">
        <v>21658</v>
      </c>
      <c r="J7272" s="200"/>
      <c r="K7272" s="237">
        <v>363.2</v>
      </c>
      <c r="L7272" s="237"/>
      <c r="M7272" s="288">
        <v>59.63</v>
      </c>
      <c r="N7272" s="288"/>
      <c r="O7272" s="311">
        <v>21548</v>
      </c>
      <c r="P7272" s="298"/>
      <c r="Q7272" s="299">
        <v>361.4</v>
      </c>
      <c r="R7272" s="299"/>
      <c r="S7272" s="300">
        <v>59.62</v>
      </c>
      <c r="T7272" s="301"/>
      <c r="U7272" s="246"/>
    </row>
    <row r="7273" spans="1:21" x14ac:dyDescent="0.25">
      <c r="A7273" s="294" t="s">
        <v>14960</v>
      </c>
      <c r="B7273" t="s">
        <v>632</v>
      </c>
      <c r="C7273" t="s">
        <v>633</v>
      </c>
      <c r="D7273" t="s">
        <v>634</v>
      </c>
      <c r="E7273" t="s">
        <v>14961</v>
      </c>
      <c r="F7273" t="s">
        <v>106</v>
      </c>
      <c r="G7273" t="s">
        <v>97</v>
      </c>
      <c r="H7273" t="s">
        <v>833</v>
      </c>
      <c r="I7273" s="200">
        <v>74000</v>
      </c>
      <c r="J7273" s="200"/>
      <c r="K7273" s="237">
        <v>652.9</v>
      </c>
      <c r="L7273" s="237"/>
      <c r="M7273" s="288">
        <v>113.34</v>
      </c>
      <c r="N7273" s="288"/>
      <c r="O7273" s="311">
        <v>74000</v>
      </c>
      <c r="P7273" s="298"/>
      <c r="Q7273" s="299">
        <v>651.29999999999995</v>
      </c>
      <c r="R7273" s="299"/>
      <c r="S7273" s="300">
        <v>113.62</v>
      </c>
      <c r="T7273" s="301"/>
      <c r="U7273" s="246"/>
    </row>
    <row r="7274" spans="1:21" x14ac:dyDescent="0.25">
      <c r="A7274" s="294" t="s">
        <v>14962</v>
      </c>
      <c r="B7274" t="s">
        <v>632</v>
      </c>
      <c r="C7274" t="s">
        <v>633</v>
      </c>
      <c r="D7274" t="s">
        <v>634</v>
      </c>
      <c r="E7274" t="s">
        <v>14963</v>
      </c>
      <c r="F7274" t="s">
        <v>106</v>
      </c>
      <c r="G7274" t="s">
        <v>97</v>
      </c>
      <c r="H7274" t="s">
        <v>833</v>
      </c>
      <c r="I7274" s="200">
        <v>53334</v>
      </c>
      <c r="J7274" s="200"/>
      <c r="K7274" s="237">
        <v>1120.2</v>
      </c>
      <c r="L7274" s="237"/>
      <c r="M7274" s="288">
        <v>47.61</v>
      </c>
      <c r="N7274" s="288"/>
      <c r="O7274" s="311">
        <v>85822</v>
      </c>
      <c r="P7274" s="298"/>
      <c r="Q7274" s="299">
        <v>1151.5999999999999</v>
      </c>
      <c r="R7274" s="299"/>
      <c r="S7274" s="300">
        <v>74.52</v>
      </c>
      <c r="T7274" s="301"/>
      <c r="U7274" s="246"/>
    </row>
    <row r="7275" spans="1:21" x14ac:dyDescent="0.25">
      <c r="A7275" s="294" t="s">
        <v>14964</v>
      </c>
      <c r="B7275" t="s">
        <v>632</v>
      </c>
      <c r="C7275" t="s">
        <v>633</v>
      </c>
      <c r="D7275" t="s">
        <v>634</v>
      </c>
      <c r="E7275" t="s">
        <v>14965</v>
      </c>
      <c r="F7275" t="s">
        <v>106</v>
      </c>
      <c r="G7275" t="s">
        <v>97</v>
      </c>
      <c r="H7275" t="s">
        <v>833</v>
      </c>
      <c r="I7275" s="200">
        <v>59500</v>
      </c>
      <c r="J7275" s="200"/>
      <c r="K7275" s="237">
        <v>600.70000000000005</v>
      </c>
      <c r="L7275" s="237"/>
      <c r="M7275" s="288">
        <v>99.05</v>
      </c>
      <c r="N7275" s="288"/>
      <c r="O7275" s="311">
        <v>75000</v>
      </c>
      <c r="P7275" s="298"/>
      <c r="Q7275" s="299">
        <v>605.4</v>
      </c>
      <c r="R7275" s="299"/>
      <c r="S7275" s="300">
        <v>123.89</v>
      </c>
      <c r="T7275" s="301"/>
      <c r="U7275" s="246"/>
    </row>
    <row r="7276" spans="1:21" x14ac:dyDescent="0.25">
      <c r="A7276" s="294" t="s">
        <v>14966</v>
      </c>
      <c r="B7276" t="s">
        <v>632</v>
      </c>
      <c r="C7276" t="s">
        <v>633</v>
      </c>
      <c r="D7276" t="s">
        <v>634</v>
      </c>
      <c r="E7276" t="s">
        <v>14967</v>
      </c>
      <c r="F7276" t="s">
        <v>106</v>
      </c>
      <c r="G7276" t="s">
        <v>97</v>
      </c>
      <c r="H7276" t="s">
        <v>833</v>
      </c>
      <c r="I7276" s="200">
        <v>49773</v>
      </c>
      <c r="J7276" s="200"/>
      <c r="K7276" s="237">
        <v>691.9</v>
      </c>
      <c r="L7276" s="237"/>
      <c r="M7276" s="288">
        <v>71.94</v>
      </c>
      <c r="N7276" s="288"/>
      <c r="O7276" s="311">
        <v>55000</v>
      </c>
      <c r="P7276" s="298"/>
      <c r="Q7276" s="299">
        <v>695.3</v>
      </c>
      <c r="R7276" s="299"/>
      <c r="S7276" s="300">
        <v>79.099999999999994</v>
      </c>
      <c r="T7276" s="301"/>
      <c r="U7276" s="246"/>
    </row>
    <row r="7277" spans="1:21" x14ac:dyDescent="0.25">
      <c r="A7277" s="294" t="s">
        <v>14968</v>
      </c>
      <c r="B7277" t="s">
        <v>632</v>
      </c>
      <c r="C7277" t="s">
        <v>633</v>
      </c>
      <c r="D7277" t="s">
        <v>634</v>
      </c>
      <c r="E7277" t="s">
        <v>14969</v>
      </c>
      <c r="F7277" t="s">
        <v>106</v>
      </c>
      <c r="G7277" t="s">
        <v>97</v>
      </c>
      <c r="H7277" t="s">
        <v>833</v>
      </c>
      <c r="I7277" s="200">
        <v>19685</v>
      </c>
      <c r="J7277" s="200"/>
      <c r="K7277" s="237">
        <v>403.3</v>
      </c>
      <c r="L7277" s="237"/>
      <c r="M7277" s="288">
        <v>48.81</v>
      </c>
      <c r="N7277" s="288"/>
      <c r="O7277" s="311">
        <v>22471</v>
      </c>
      <c r="P7277" s="298"/>
      <c r="Q7277" s="299">
        <v>405.4</v>
      </c>
      <c r="R7277" s="299"/>
      <c r="S7277" s="300">
        <v>55.43</v>
      </c>
      <c r="T7277" s="301"/>
      <c r="U7277" s="246"/>
    </row>
    <row r="7278" spans="1:21" x14ac:dyDescent="0.25">
      <c r="A7278" s="294" t="s">
        <v>14970</v>
      </c>
      <c r="B7278" t="s">
        <v>632</v>
      </c>
      <c r="C7278" t="s">
        <v>633</v>
      </c>
      <c r="D7278" t="s">
        <v>634</v>
      </c>
      <c r="E7278" t="s">
        <v>14971</v>
      </c>
      <c r="F7278" t="s">
        <v>106</v>
      </c>
      <c r="G7278" t="s">
        <v>97</v>
      </c>
      <c r="H7278" t="s">
        <v>896</v>
      </c>
      <c r="I7278" s="200">
        <v>0</v>
      </c>
      <c r="J7278" s="200"/>
      <c r="K7278" s="237">
        <v>110</v>
      </c>
      <c r="L7278" s="237"/>
      <c r="M7278" s="288">
        <v>0</v>
      </c>
      <c r="N7278" s="288"/>
      <c r="O7278" s="311">
        <v>0</v>
      </c>
      <c r="P7278" s="298"/>
      <c r="Q7278" s="299">
        <v>104.7</v>
      </c>
      <c r="R7278" s="299"/>
      <c r="S7278" s="300">
        <v>0</v>
      </c>
      <c r="T7278" s="301"/>
      <c r="U7278" s="246"/>
    </row>
    <row r="7279" spans="1:21" x14ac:dyDescent="0.25">
      <c r="A7279" s="294" t="s">
        <v>14972</v>
      </c>
      <c r="B7279" t="s">
        <v>632</v>
      </c>
      <c r="C7279" t="s">
        <v>633</v>
      </c>
      <c r="D7279" t="s">
        <v>634</v>
      </c>
      <c r="E7279" t="s">
        <v>14973</v>
      </c>
      <c r="F7279" t="s">
        <v>106</v>
      </c>
      <c r="G7279" t="s">
        <v>97</v>
      </c>
      <c r="H7279" t="s">
        <v>833</v>
      </c>
      <c r="I7279" s="200">
        <v>68100</v>
      </c>
      <c r="J7279" s="200"/>
      <c r="K7279" s="237">
        <v>861.7</v>
      </c>
      <c r="L7279" s="237"/>
      <c r="M7279" s="288">
        <v>79.03</v>
      </c>
      <c r="N7279" s="288"/>
      <c r="O7279" s="311">
        <v>70143</v>
      </c>
      <c r="P7279" s="298"/>
      <c r="Q7279" s="299">
        <v>864.9</v>
      </c>
      <c r="R7279" s="299"/>
      <c r="S7279" s="300">
        <v>81.099999999999994</v>
      </c>
      <c r="T7279" s="301"/>
      <c r="U7279" s="246"/>
    </row>
    <row r="7280" spans="1:21" x14ac:dyDescent="0.25">
      <c r="A7280" s="294" t="s">
        <v>14974</v>
      </c>
      <c r="B7280" t="s">
        <v>632</v>
      </c>
      <c r="C7280" t="s">
        <v>633</v>
      </c>
      <c r="D7280" t="s">
        <v>634</v>
      </c>
      <c r="E7280" t="s">
        <v>14975</v>
      </c>
      <c r="F7280" t="s">
        <v>106</v>
      </c>
      <c r="G7280" t="s">
        <v>97</v>
      </c>
      <c r="H7280" t="s">
        <v>833</v>
      </c>
      <c r="I7280" s="200">
        <v>26000</v>
      </c>
      <c r="J7280" s="200"/>
      <c r="K7280" s="237">
        <v>519.5</v>
      </c>
      <c r="L7280" s="237"/>
      <c r="M7280" s="288">
        <v>50.05</v>
      </c>
      <c r="N7280" s="288"/>
      <c r="O7280" s="311">
        <v>28000</v>
      </c>
      <c r="P7280" s="298"/>
      <c r="Q7280" s="299">
        <v>514.6</v>
      </c>
      <c r="R7280" s="299"/>
      <c r="S7280" s="300">
        <v>54.41</v>
      </c>
      <c r="T7280" s="301"/>
      <c r="U7280" s="246"/>
    </row>
    <row r="7281" spans="1:21" x14ac:dyDescent="0.25">
      <c r="A7281" s="294" t="s">
        <v>14976</v>
      </c>
      <c r="B7281" t="s">
        <v>632</v>
      </c>
      <c r="C7281" t="s">
        <v>633</v>
      </c>
      <c r="D7281" t="s">
        <v>634</v>
      </c>
      <c r="E7281" t="s">
        <v>14977</v>
      </c>
      <c r="F7281" t="s">
        <v>106</v>
      </c>
      <c r="G7281" t="s">
        <v>97</v>
      </c>
      <c r="H7281" t="s">
        <v>833</v>
      </c>
      <c r="I7281" s="200">
        <v>7800</v>
      </c>
      <c r="J7281" s="200"/>
      <c r="K7281" s="237">
        <v>166.6</v>
      </c>
      <c r="L7281" s="237"/>
      <c r="M7281" s="288">
        <v>46.82</v>
      </c>
      <c r="N7281" s="288"/>
      <c r="O7281" s="311">
        <v>10000</v>
      </c>
      <c r="P7281" s="298"/>
      <c r="Q7281" s="299">
        <v>167.1</v>
      </c>
      <c r="R7281" s="299"/>
      <c r="S7281" s="300">
        <v>59.84</v>
      </c>
      <c r="T7281" s="301"/>
      <c r="U7281" s="246"/>
    </row>
    <row r="7282" spans="1:21" x14ac:dyDescent="0.25">
      <c r="A7282" s="294" t="s">
        <v>14978</v>
      </c>
      <c r="B7282" t="s">
        <v>632</v>
      </c>
      <c r="C7282" t="s">
        <v>633</v>
      </c>
      <c r="D7282" t="s">
        <v>634</v>
      </c>
      <c r="E7282" t="s">
        <v>14979</v>
      </c>
      <c r="F7282" t="s">
        <v>106</v>
      </c>
      <c r="G7282" t="s">
        <v>97</v>
      </c>
      <c r="H7282" t="s">
        <v>833</v>
      </c>
      <c r="I7282" s="200">
        <v>14694</v>
      </c>
      <c r="J7282" s="200"/>
      <c r="K7282" s="237">
        <v>196.2</v>
      </c>
      <c r="L7282" s="237"/>
      <c r="M7282" s="288">
        <v>74.89</v>
      </c>
      <c r="N7282" s="288"/>
      <c r="O7282" s="311">
        <v>14988</v>
      </c>
      <c r="P7282" s="298"/>
      <c r="Q7282" s="299">
        <v>196.5</v>
      </c>
      <c r="R7282" s="299"/>
      <c r="S7282" s="300">
        <v>76.27</v>
      </c>
      <c r="T7282" s="301"/>
      <c r="U7282" s="246"/>
    </row>
    <row r="7283" spans="1:21" x14ac:dyDescent="0.25">
      <c r="A7283" s="294" t="s">
        <v>14980</v>
      </c>
      <c r="B7283" t="s">
        <v>632</v>
      </c>
      <c r="C7283" t="s">
        <v>633</v>
      </c>
      <c r="D7283" t="s">
        <v>634</v>
      </c>
      <c r="E7283" t="s">
        <v>14981</v>
      </c>
      <c r="F7283" t="s">
        <v>106</v>
      </c>
      <c r="G7283" t="s">
        <v>97</v>
      </c>
      <c r="H7283" t="s">
        <v>833</v>
      </c>
      <c r="I7283" s="200">
        <v>4400</v>
      </c>
      <c r="J7283" s="200"/>
      <c r="K7283" s="237">
        <v>86.5</v>
      </c>
      <c r="L7283" s="237"/>
      <c r="M7283" s="288">
        <v>50.87</v>
      </c>
      <c r="N7283" s="288"/>
      <c r="O7283" s="311">
        <v>4750</v>
      </c>
      <c r="P7283" s="298"/>
      <c r="Q7283" s="299">
        <v>88.4</v>
      </c>
      <c r="R7283" s="299"/>
      <c r="S7283" s="300">
        <v>53.73</v>
      </c>
      <c r="T7283" s="301"/>
      <c r="U7283" s="246"/>
    </row>
    <row r="7284" spans="1:21" x14ac:dyDescent="0.25">
      <c r="A7284" s="294" t="s">
        <v>14982</v>
      </c>
      <c r="B7284" t="s">
        <v>632</v>
      </c>
      <c r="C7284" t="s">
        <v>633</v>
      </c>
      <c r="D7284" t="s">
        <v>634</v>
      </c>
      <c r="E7284" t="s">
        <v>14983</v>
      </c>
      <c r="F7284" t="s">
        <v>106</v>
      </c>
      <c r="G7284" t="s">
        <v>97</v>
      </c>
      <c r="H7284" t="s">
        <v>833</v>
      </c>
      <c r="I7284" s="200">
        <v>3500</v>
      </c>
      <c r="J7284" s="200"/>
      <c r="K7284" s="237">
        <v>89.2</v>
      </c>
      <c r="L7284" s="237"/>
      <c r="M7284" s="288">
        <v>39.24</v>
      </c>
      <c r="N7284" s="288"/>
      <c r="O7284" s="311">
        <v>3900</v>
      </c>
      <c r="P7284" s="298"/>
      <c r="Q7284" s="299">
        <v>92.2</v>
      </c>
      <c r="R7284" s="299"/>
      <c r="S7284" s="300">
        <v>42.3</v>
      </c>
      <c r="T7284" s="301"/>
      <c r="U7284" s="246"/>
    </row>
    <row r="7285" spans="1:21" x14ac:dyDescent="0.25">
      <c r="A7285" s="294" t="s">
        <v>14984</v>
      </c>
      <c r="B7285" t="s">
        <v>632</v>
      </c>
      <c r="C7285" t="s">
        <v>633</v>
      </c>
      <c r="D7285" t="s">
        <v>634</v>
      </c>
      <c r="E7285" t="s">
        <v>14985</v>
      </c>
      <c r="F7285" t="s">
        <v>106</v>
      </c>
      <c r="G7285" t="s">
        <v>97</v>
      </c>
      <c r="H7285" t="s">
        <v>833</v>
      </c>
      <c r="I7285" s="200">
        <v>129297</v>
      </c>
      <c r="J7285" s="200"/>
      <c r="K7285" s="237">
        <v>1472.5</v>
      </c>
      <c r="L7285" s="237"/>
      <c r="M7285" s="288">
        <v>87.81</v>
      </c>
      <c r="N7285" s="288"/>
      <c r="O7285" s="311">
        <v>130757</v>
      </c>
      <c r="P7285" s="298"/>
      <c r="Q7285" s="299">
        <v>1479.7</v>
      </c>
      <c r="R7285" s="299"/>
      <c r="S7285" s="300">
        <v>88.37</v>
      </c>
      <c r="T7285" s="301"/>
      <c r="U7285" s="246"/>
    </row>
    <row r="7286" spans="1:21" x14ac:dyDescent="0.25">
      <c r="A7286" s="294" t="s">
        <v>14986</v>
      </c>
      <c r="B7286" t="s">
        <v>632</v>
      </c>
      <c r="C7286" t="s">
        <v>633</v>
      </c>
      <c r="D7286" t="s">
        <v>634</v>
      </c>
      <c r="E7286" t="s">
        <v>14987</v>
      </c>
      <c r="F7286" t="s">
        <v>106</v>
      </c>
      <c r="G7286" t="s">
        <v>97</v>
      </c>
      <c r="H7286" t="s">
        <v>833</v>
      </c>
      <c r="I7286" s="200">
        <v>24500</v>
      </c>
      <c r="J7286" s="200"/>
      <c r="K7286" s="237">
        <v>314.8</v>
      </c>
      <c r="L7286" s="237"/>
      <c r="M7286" s="288">
        <v>77.83</v>
      </c>
      <c r="N7286" s="288"/>
      <c r="O7286" s="311">
        <v>26500</v>
      </c>
      <c r="P7286" s="298"/>
      <c r="Q7286" s="299">
        <v>314.5</v>
      </c>
      <c r="R7286" s="299"/>
      <c r="S7286" s="300">
        <v>84.26</v>
      </c>
      <c r="T7286" s="301"/>
      <c r="U7286" s="246"/>
    </row>
    <row r="7287" spans="1:21" x14ac:dyDescent="0.25">
      <c r="A7287" s="294" t="s">
        <v>14988</v>
      </c>
      <c r="B7287" t="s">
        <v>632</v>
      </c>
      <c r="C7287" t="s">
        <v>633</v>
      </c>
      <c r="D7287" t="s">
        <v>634</v>
      </c>
      <c r="E7287" t="s">
        <v>14989</v>
      </c>
      <c r="F7287" t="s">
        <v>106</v>
      </c>
      <c r="G7287" t="s">
        <v>97</v>
      </c>
      <c r="H7287" t="s">
        <v>833</v>
      </c>
      <c r="I7287" s="200">
        <v>7850</v>
      </c>
      <c r="J7287" s="200"/>
      <c r="K7287" s="237">
        <v>191.9</v>
      </c>
      <c r="L7287" s="237"/>
      <c r="M7287" s="288">
        <v>40.909999999999997</v>
      </c>
      <c r="N7287" s="288"/>
      <c r="O7287" s="311">
        <v>8700</v>
      </c>
      <c r="P7287" s="298"/>
      <c r="Q7287" s="299">
        <v>191.6</v>
      </c>
      <c r="R7287" s="299"/>
      <c r="S7287" s="300">
        <v>45.41</v>
      </c>
      <c r="T7287" s="301"/>
      <c r="U7287" s="246"/>
    </row>
    <row r="7288" spans="1:21" x14ac:dyDescent="0.25">
      <c r="A7288" s="294" t="s">
        <v>14990</v>
      </c>
      <c r="B7288" t="s">
        <v>632</v>
      </c>
      <c r="C7288" t="s">
        <v>633</v>
      </c>
      <c r="D7288" t="s">
        <v>634</v>
      </c>
      <c r="E7288" t="s">
        <v>14991</v>
      </c>
      <c r="F7288" t="s">
        <v>106</v>
      </c>
      <c r="G7288" t="s">
        <v>97</v>
      </c>
      <c r="H7288" t="s">
        <v>833</v>
      </c>
      <c r="I7288" s="200">
        <v>75000</v>
      </c>
      <c r="J7288" s="200"/>
      <c r="K7288" s="237">
        <v>637.20000000000005</v>
      </c>
      <c r="L7288" s="237"/>
      <c r="M7288" s="288">
        <v>117.7</v>
      </c>
      <c r="N7288" s="288"/>
      <c r="O7288" s="311">
        <v>80000</v>
      </c>
      <c r="P7288" s="298"/>
      <c r="Q7288" s="299">
        <v>630.5</v>
      </c>
      <c r="R7288" s="299"/>
      <c r="S7288" s="300">
        <v>126.88</v>
      </c>
      <c r="T7288" s="301"/>
      <c r="U7288" s="246"/>
    </row>
    <row r="7289" spans="1:21" x14ac:dyDescent="0.25">
      <c r="A7289" s="294" t="s">
        <v>14992</v>
      </c>
      <c r="B7289" t="s">
        <v>632</v>
      </c>
      <c r="C7289" t="s">
        <v>633</v>
      </c>
      <c r="D7289" t="s">
        <v>634</v>
      </c>
      <c r="E7289" t="s">
        <v>14993</v>
      </c>
      <c r="F7289" t="s">
        <v>106</v>
      </c>
      <c r="G7289" t="s">
        <v>97</v>
      </c>
      <c r="H7289" t="s">
        <v>833</v>
      </c>
      <c r="I7289" s="200">
        <v>12000</v>
      </c>
      <c r="J7289" s="200"/>
      <c r="K7289" s="237">
        <v>189.8</v>
      </c>
      <c r="L7289" s="237"/>
      <c r="M7289" s="288">
        <v>63.22</v>
      </c>
      <c r="N7289" s="288"/>
      <c r="O7289" s="311">
        <v>13000</v>
      </c>
      <c r="P7289" s="298"/>
      <c r="Q7289" s="299">
        <v>190.2</v>
      </c>
      <c r="R7289" s="299"/>
      <c r="S7289" s="300">
        <v>68.349999999999994</v>
      </c>
      <c r="T7289" s="301"/>
      <c r="U7289" s="246"/>
    </row>
    <row r="7290" spans="1:21" x14ac:dyDescent="0.25">
      <c r="A7290" s="294" t="s">
        <v>14994</v>
      </c>
      <c r="B7290" t="s">
        <v>632</v>
      </c>
      <c r="C7290" t="s">
        <v>633</v>
      </c>
      <c r="D7290" t="s">
        <v>634</v>
      </c>
      <c r="E7290" t="s">
        <v>14995</v>
      </c>
      <c r="F7290" t="s">
        <v>106</v>
      </c>
      <c r="G7290" t="s">
        <v>97</v>
      </c>
      <c r="H7290" t="s">
        <v>833</v>
      </c>
      <c r="I7290" s="200">
        <v>52800</v>
      </c>
      <c r="J7290" s="200"/>
      <c r="K7290" s="237">
        <v>927.9</v>
      </c>
      <c r="L7290" s="237"/>
      <c r="M7290" s="288">
        <v>56.9</v>
      </c>
      <c r="N7290" s="288"/>
      <c r="O7290" s="311">
        <v>54120</v>
      </c>
      <c r="P7290" s="298"/>
      <c r="Q7290" s="299">
        <v>944.7</v>
      </c>
      <c r="R7290" s="299"/>
      <c r="S7290" s="300">
        <v>57.29</v>
      </c>
      <c r="T7290" s="301"/>
      <c r="U7290" s="246"/>
    </row>
    <row r="7291" spans="1:21" x14ac:dyDescent="0.25">
      <c r="A7291" s="294" t="s">
        <v>14996</v>
      </c>
      <c r="B7291" t="s">
        <v>632</v>
      </c>
      <c r="C7291" t="s">
        <v>633</v>
      </c>
      <c r="D7291" t="s">
        <v>634</v>
      </c>
      <c r="E7291" t="s">
        <v>14997</v>
      </c>
      <c r="F7291" t="s">
        <v>106</v>
      </c>
      <c r="G7291" t="s">
        <v>97</v>
      </c>
      <c r="H7291" t="s">
        <v>833</v>
      </c>
      <c r="I7291" s="200">
        <v>7812</v>
      </c>
      <c r="J7291" s="200"/>
      <c r="K7291" s="237">
        <v>81</v>
      </c>
      <c r="L7291" s="237"/>
      <c r="M7291" s="288">
        <v>96.44</v>
      </c>
      <c r="N7291" s="288"/>
      <c r="O7291" s="311">
        <v>7809</v>
      </c>
      <c r="P7291" s="298"/>
      <c r="Q7291" s="299">
        <v>84.4</v>
      </c>
      <c r="R7291" s="299"/>
      <c r="S7291" s="300">
        <v>92.52</v>
      </c>
      <c r="T7291" s="301"/>
      <c r="U7291" s="246"/>
    </row>
    <row r="7292" spans="1:21" x14ac:dyDescent="0.25">
      <c r="A7292" s="294" t="s">
        <v>14998</v>
      </c>
      <c r="B7292" t="s">
        <v>632</v>
      </c>
      <c r="C7292" t="s">
        <v>633</v>
      </c>
      <c r="D7292" t="s">
        <v>634</v>
      </c>
      <c r="E7292" t="s">
        <v>14999</v>
      </c>
      <c r="F7292" t="s">
        <v>106</v>
      </c>
      <c r="G7292" t="s">
        <v>97</v>
      </c>
      <c r="H7292" t="s">
        <v>833</v>
      </c>
      <c r="I7292" s="200">
        <v>40000</v>
      </c>
      <c r="J7292" s="200"/>
      <c r="K7292" s="237">
        <v>625.5</v>
      </c>
      <c r="L7292" s="237"/>
      <c r="M7292" s="288">
        <v>63.95</v>
      </c>
      <c r="N7292" s="288"/>
      <c r="O7292" s="311">
        <v>44000</v>
      </c>
      <c r="P7292" s="298"/>
      <c r="Q7292" s="299">
        <v>626.6</v>
      </c>
      <c r="R7292" s="299"/>
      <c r="S7292" s="300">
        <v>70.22</v>
      </c>
      <c r="T7292" s="301"/>
      <c r="U7292" s="246"/>
    </row>
    <row r="7293" spans="1:21" x14ac:dyDescent="0.25">
      <c r="A7293" s="294" t="s">
        <v>15000</v>
      </c>
      <c r="B7293" t="s">
        <v>632</v>
      </c>
      <c r="C7293" t="s">
        <v>633</v>
      </c>
      <c r="D7293" t="s">
        <v>634</v>
      </c>
      <c r="E7293" t="s">
        <v>15001</v>
      </c>
      <c r="F7293" t="s">
        <v>106</v>
      </c>
      <c r="G7293" t="s">
        <v>97</v>
      </c>
      <c r="H7293" t="s">
        <v>833</v>
      </c>
      <c r="I7293" s="200">
        <v>25000</v>
      </c>
      <c r="J7293" s="200"/>
      <c r="K7293" s="237">
        <v>474.1</v>
      </c>
      <c r="L7293" s="237"/>
      <c r="M7293" s="288">
        <v>52.73</v>
      </c>
      <c r="N7293" s="288"/>
      <c r="O7293" s="311">
        <v>25500</v>
      </c>
      <c r="P7293" s="298"/>
      <c r="Q7293" s="299">
        <v>482.3</v>
      </c>
      <c r="R7293" s="299"/>
      <c r="S7293" s="300">
        <v>52.87</v>
      </c>
      <c r="T7293" s="301"/>
      <c r="U7293" s="246"/>
    </row>
    <row r="7294" spans="1:21" x14ac:dyDescent="0.25">
      <c r="A7294" s="294" t="s">
        <v>15002</v>
      </c>
      <c r="B7294" t="s">
        <v>632</v>
      </c>
      <c r="C7294" t="s">
        <v>633</v>
      </c>
      <c r="D7294" t="s">
        <v>634</v>
      </c>
      <c r="E7294" t="s">
        <v>15003</v>
      </c>
      <c r="F7294" t="s">
        <v>106</v>
      </c>
      <c r="G7294" t="s">
        <v>97</v>
      </c>
      <c r="H7294" t="s">
        <v>833</v>
      </c>
      <c r="I7294" s="200">
        <v>43302</v>
      </c>
      <c r="J7294" s="200"/>
      <c r="K7294" s="237">
        <v>587.5</v>
      </c>
      <c r="L7294" s="237"/>
      <c r="M7294" s="288">
        <v>73.709999999999994</v>
      </c>
      <c r="N7294" s="288"/>
      <c r="O7294" s="311">
        <v>44537</v>
      </c>
      <c r="P7294" s="298"/>
      <c r="Q7294" s="299">
        <v>593.4</v>
      </c>
      <c r="R7294" s="299"/>
      <c r="S7294" s="300">
        <v>75.05</v>
      </c>
      <c r="T7294" s="301"/>
      <c r="U7294" s="246"/>
    </row>
    <row r="7295" spans="1:21" x14ac:dyDescent="0.25">
      <c r="A7295" s="294" t="s">
        <v>15004</v>
      </c>
      <c r="B7295" t="s">
        <v>632</v>
      </c>
      <c r="C7295" t="s">
        <v>633</v>
      </c>
      <c r="D7295" t="s">
        <v>634</v>
      </c>
      <c r="E7295" t="s">
        <v>15005</v>
      </c>
      <c r="F7295" t="s">
        <v>106</v>
      </c>
      <c r="G7295" t="s">
        <v>97</v>
      </c>
      <c r="H7295" t="s">
        <v>833</v>
      </c>
      <c r="I7295" s="200">
        <v>7500</v>
      </c>
      <c r="J7295" s="200"/>
      <c r="K7295" s="237">
        <v>84.3</v>
      </c>
      <c r="L7295" s="237"/>
      <c r="M7295" s="288">
        <v>88.97</v>
      </c>
      <c r="N7295" s="288"/>
      <c r="O7295" s="311">
        <v>7600</v>
      </c>
      <c r="P7295" s="298"/>
      <c r="Q7295" s="299">
        <v>84</v>
      </c>
      <c r="R7295" s="299"/>
      <c r="S7295" s="300">
        <v>90.48</v>
      </c>
      <c r="T7295" s="301"/>
      <c r="U7295" s="246"/>
    </row>
    <row r="7296" spans="1:21" x14ac:dyDescent="0.25">
      <c r="A7296" s="294" t="s">
        <v>15006</v>
      </c>
      <c r="B7296" t="s">
        <v>632</v>
      </c>
      <c r="C7296" t="s">
        <v>633</v>
      </c>
      <c r="D7296" t="s">
        <v>634</v>
      </c>
      <c r="E7296" t="s">
        <v>15007</v>
      </c>
      <c r="F7296" t="s">
        <v>106</v>
      </c>
      <c r="G7296" t="s">
        <v>97</v>
      </c>
      <c r="H7296" t="s">
        <v>896</v>
      </c>
      <c r="I7296" s="200">
        <v>0</v>
      </c>
      <c r="J7296" s="200"/>
      <c r="K7296" s="237">
        <v>21.4</v>
      </c>
      <c r="L7296" s="237"/>
      <c r="M7296" s="288">
        <v>0</v>
      </c>
      <c r="N7296" s="288"/>
      <c r="O7296" s="311">
        <v>0</v>
      </c>
      <c r="P7296" s="298"/>
      <c r="Q7296" s="299">
        <v>20.399999999999999</v>
      </c>
      <c r="R7296" s="299"/>
      <c r="S7296" s="300">
        <v>0</v>
      </c>
      <c r="T7296" s="301"/>
      <c r="U7296" s="246"/>
    </row>
    <row r="7297" spans="1:21" x14ac:dyDescent="0.25">
      <c r="A7297" s="294" t="s">
        <v>15008</v>
      </c>
      <c r="B7297" t="s">
        <v>632</v>
      </c>
      <c r="C7297" t="s">
        <v>633</v>
      </c>
      <c r="D7297" t="s">
        <v>634</v>
      </c>
      <c r="E7297" t="s">
        <v>15009</v>
      </c>
      <c r="F7297" t="s">
        <v>106</v>
      </c>
      <c r="G7297" t="s">
        <v>97</v>
      </c>
      <c r="H7297" t="s">
        <v>833</v>
      </c>
      <c r="I7297" s="200">
        <v>109583</v>
      </c>
      <c r="J7297" s="200"/>
      <c r="K7297" s="237">
        <v>1157.8</v>
      </c>
      <c r="L7297" s="237"/>
      <c r="M7297" s="288">
        <v>94.65</v>
      </c>
      <c r="N7297" s="288"/>
      <c r="O7297" s="311">
        <v>117526</v>
      </c>
      <c r="P7297" s="298"/>
      <c r="Q7297" s="299">
        <v>1260</v>
      </c>
      <c r="R7297" s="299"/>
      <c r="S7297" s="300">
        <v>93.27</v>
      </c>
      <c r="T7297" s="301"/>
      <c r="U7297" s="246"/>
    </row>
    <row r="7298" spans="1:21" x14ac:dyDescent="0.25">
      <c r="A7298" s="294" t="s">
        <v>15010</v>
      </c>
      <c r="B7298" t="s">
        <v>632</v>
      </c>
      <c r="C7298" t="s">
        <v>633</v>
      </c>
      <c r="D7298" t="s">
        <v>634</v>
      </c>
      <c r="E7298" t="s">
        <v>15011</v>
      </c>
      <c r="F7298" t="s">
        <v>106</v>
      </c>
      <c r="G7298" t="s">
        <v>97</v>
      </c>
      <c r="H7298" t="s">
        <v>833</v>
      </c>
      <c r="I7298" s="200">
        <v>16000</v>
      </c>
      <c r="J7298" s="200"/>
      <c r="K7298" s="237">
        <v>185.9</v>
      </c>
      <c r="L7298" s="237"/>
      <c r="M7298" s="288">
        <v>86.07</v>
      </c>
      <c r="N7298" s="288"/>
      <c r="O7298" s="311">
        <v>16500</v>
      </c>
      <c r="P7298" s="298"/>
      <c r="Q7298" s="299">
        <v>186.4</v>
      </c>
      <c r="R7298" s="299"/>
      <c r="S7298" s="300">
        <v>88.52</v>
      </c>
      <c r="T7298" s="301"/>
      <c r="U7298" s="246"/>
    </row>
    <row r="7299" spans="1:21" x14ac:dyDescent="0.25">
      <c r="A7299" s="294" t="s">
        <v>15012</v>
      </c>
      <c r="B7299" t="s">
        <v>632</v>
      </c>
      <c r="C7299" t="s">
        <v>633</v>
      </c>
      <c r="D7299" t="s">
        <v>634</v>
      </c>
      <c r="E7299" t="s">
        <v>15013</v>
      </c>
      <c r="F7299" t="s">
        <v>106</v>
      </c>
      <c r="G7299" t="s">
        <v>97</v>
      </c>
      <c r="H7299" t="s">
        <v>833</v>
      </c>
      <c r="I7299" s="200">
        <v>17000</v>
      </c>
      <c r="J7299" s="200"/>
      <c r="K7299" s="237">
        <v>136.6</v>
      </c>
      <c r="L7299" s="237"/>
      <c r="M7299" s="288">
        <v>124.45</v>
      </c>
      <c r="N7299" s="288"/>
      <c r="O7299" s="311">
        <v>17000</v>
      </c>
      <c r="P7299" s="298"/>
      <c r="Q7299" s="299">
        <v>136.6</v>
      </c>
      <c r="R7299" s="299"/>
      <c r="S7299" s="300">
        <v>124.45</v>
      </c>
      <c r="T7299" s="301"/>
      <c r="U7299" s="246"/>
    </row>
    <row r="7300" spans="1:21" x14ac:dyDescent="0.25">
      <c r="A7300" s="294" t="s">
        <v>15014</v>
      </c>
      <c r="B7300" t="s">
        <v>632</v>
      </c>
      <c r="C7300" t="s">
        <v>633</v>
      </c>
      <c r="D7300" t="s">
        <v>634</v>
      </c>
      <c r="E7300" t="s">
        <v>15015</v>
      </c>
      <c r="F7300" t="s">
        <v>106</v>
      </c>
      <c r="G7300" t="s">
        <v>97</v>
      </c>
      <c r="H7300" t="s">
        <v>833</v>
      </c>
      <c r="I7300" s="200">
        <v>64540</v>
      </c>
      <c r="J7300" s="200"/>
      <c r="K7300" s="237">
        <v>1070.8</v>
      </c>
      <c r="L7300" s="237"/>
      <c r="M7300" s="288">
        <v>60.27</v>
      </c>
      <c r="N7300" s="288"/>
      <c r="O7300" s="311">
        <v>66476</v>
      </c>
      <c r="P7300" s="298"/>
      <c r="Q7300" s="299">
        <v>1095.8</v>
      </c>
      <c r="R7300" s="299"/>
      <c r="S7300" s="300">
        <v>60.66</v>
      </c>
      <c r="T7300" s="301"/>
      <c r="U7300" s="246"/>
    </row>
    <row r="7301" spans="1:21" x14ac:dyDescent="0.25">
      <c r="A7301" s="294" t="s">
        <v>15016</v>
      </c>
      <c r="B7301" t="s">
        <v>632</v>
      </c>
      <c r="C7301" t="s">
        <v>633</v>
      </c>
      <c r="D7301" t="s">
        <v>634</v>
      </c>
      <c r="E7301" t="s">
        <v>1922</v>
      </c>
      <c r="F7301" t="s">
        <v>106</v>
      </c>
      <c r="G7301" t="s">
        <v>97</v>
      </c>
      <c r="H7301" t="s">
        <v>896</v>
      </c>
      <c r="I7301" s="200">
        <v>0</v>
      </c>
      <c r="J7301" s="200"/>
      <c r="K7301" s="237">
        <v>41.3</v>
      </c>
      <c r="L7301" s="237"/>
      <c r="M7301" s="288">
        <v>0</v>
      </c>
      <c r="N7301" s="288"/>
      <c r="O7301" s="311">
        <v>0</v>
      </c>
      <c r="P7301" s="298"/>
      <c r="Q7301" s="299">
        <v>42.8</v>
      </c>
      <c r="R7301" s="299"/>
      <c r="S7301" s="300">
        <v>0</v>
      </c>
      <c r="T7301" s="301"/>
      <c r="U7301" s="246"/>
    </row>
    <row r="7302" spans="1:21" x14ac:dyDescent="0.25">
      <c r="A7302" s="294" t="s">
        <v>15017</v>
      </c>
      <c r="B7302" t="s">
        <v>632</v>
      </c>
      <c r="C7302" t="s">
        <v>633</v>
      </c>
      <c r="D7302" t="s">
        <v>634</v>
      </c>
      <c r="E7302" t="s">
        <v>15018</v>
      </c>
      <c r="F7302" t="s">
        <v>106</v>
      </c>
      <c r="G7302" t="s">
        <v>97</v>
      </c>
      <c r="H7302" t="s">
        <v>833</v>
      </c>
      <c r="I7302" s="200">
        <v>14800</v>
      </c>
      <c r="J7302" s="200"/>
      <c r="K7302" s="237">
        <v>186.3</v>
      </c>
      <c r="L7302" s="237"/>
      <c r="M7302" s="288">
        <v>79.44</v>
      </c>
      <c r="N7302" s="288"/>
      <c r="O7302" s="311">
        <v>14800</v>
      </c>
      <c r="P7302" s="298"/>
      <c r="Q7302" s="299">
        <v>190.3</v>
      </c>
      <c r="R7302" s="299"/>
      <c r="S7302" s="300">
        <v>77.77</v>
      </c>
      <c r="T7302" s="301"/>
      <c r="U7302" s="246"/>
    </row>
    <row r="7303" spans="1:21" x14ac:dyDescent="0.25">
      <c r="A7303" s="294" t="s">
        <v>15019</v>
      </c>
      <c r="B7303" t="s">
        <v>632</v>
      </c>
      <c r="C7303" t="s">
        <v>633</v>
      </c>
      <c r="D7303" t="s">
        <v>634</v>
      </c>
      <c r="E7303" t="s">
        <v>15020</v>
      </c>
      <c r="F7303" t="s">
        <v>106</v>
      </c>
      <c r="G7303" t="s">
        <v>97</v>
      </c>
      <c r="H7303" t="s">
        <v>833</v>
      </c>
      <c r="I7303" s="200">
        <v>14214</v>
      </c>
      <c r="J7303" s="200"/>
      <c r="K7303" s="237">
        <v>212.1</v>
      </c>
      <c r="L7303" s="237"/>
      <c r="M7303" s="288">
        <v>67.02</v>
      </c>
      <c r="N7303" s="288"/>
      <c r="O7303" s="311">
        <v>14640</v>
      </c>
      <c r="P7303" s="298"/>
      <c r="Q7303" s="299">
        <v>219.9</v>
      </c>
      <c r="R7303" s="299"/>
      <c r="S7303" s="300">
        <v>66.58</v>
      </c>
      <c r="T7303" s="301"/>
      <c r="U7303" s="246"/>
    </row>
    <row r="7304" spans="1:21" x14ac:dyDescent="0.25">
      <c r="A7304" s="294" t="s">
        <v>15021</v>
      </c>
      <c r="B7304" t="s">
        <v>632</v>
      </c>
      <c r="C7304" t="s">
        <v>633</v>
      </c>
      <c r="D7304" t="s">
        <v>634</v>
      </c>
      <c r="E7304" t="s">
        <v>15022</v>
      </c>
      <c r="F7304" t="s">
        <v>106</v>
      </c>
      <c r="G7304" t="s">
        <v>97</v>
      </c>
      <c r="H7304" t="s">
        <v>833</v>
      </c>
      <c r="I7304" s="200">
        <v>38500</v>
      </c>
      <c r="J7304" s="200"/>
      <c r="K7304" s="237">
        <v>377.4</v>
      </c>
      <c r="L7304" s="237"/>
      <c r="M7304" s="288">
        <v>102.01</v>
      </c>
      <c r="N7304" s="288"/>
      <c r="O7304" s="311">
        <v>37500</v>
      </c>
      <c r="P7304" s="298"/>
      <c r="Q7304" s="299">
        <v>384.3</v>
      </c>
      <c r="R7304" s="299"/>
      <c r="S7304" s="300">
        <v>97.58</v>
      </c>
      <c r="T7304" s="301"/>
      <c r="U7304" s="246"/>
    </row>
    <row r="7305" spans="1:21" x14ac:dyDescent="0.25">
      <c r="A7305" s="294" t="s">
        <v>15023</v>
      </c>
      <c r="B7305" t="s">
        <v>632</v>
      </c>
      <c r="C7305" t="s">
        <v>633</v>
      </c>
      <c r="D7305" t="s">
        <v>634</v>
      </c>
      <c r="E7305" t="s">
        <v>15024</v>
      </c>
      <c r="F7305" t="s">
        <v>106</v>
      </c>
      <c r="G7305" t="s">
        <v>97</v>
      </c>
      <c r="H7305" t="s">
        <v>896</v>
      </c>
      <c r="I7305" s="200">
        <v>0</v>
      </c>
      <c r="J7305" s="200"/>
      <c r="K7305" s="237">
        <v>50.1</v>
      </c>
      <c r="L7305" s="237"/>
      <c r="M7305" s="288">
        <v>0</v>
      </c>
      <c r="N7305" s="288"/>
      <c r="O7305" s="311">
        <v>0</v>
      </c>
      <c r="P7305" s="298"/>
      <c r="Q7305" s="299">
        <v>50.6</v>
      </c>
      <c r="R7305" s="299"/>
      <c r="S7305" s="300">
        <v>0</v>
      </c>
      <c r="T7305" s="301"/>
      <c r="U7305" s="246"/>
    </row>
    <row r="7306" spans="1:21" x14ac:dyDescent="0.25">
      <c r="A7306" s="294" t="s">
        <v>15025</v>
      </c>
      <c r="B7306" t="s">
        <v>632</v>
      </c>
      <c r="C7306" t="s">
        <v>633</v>
      </c>
      <c r="D7306" t="s">
        <v>634</v>
      </c>
      <c r="E7306" t="s">
        <v>15026</v>
      </c>
      <c r="F7306" t="s">
        <v>106</v>
      </c>
      <c r="G7306" t="s">
        <v>97</v>
      </c>
      <c r="H7306" t="s">
        <v>833</v>
      </c>
      <c r="I7306" s="200">
        <v>2000</v>
      </c>
      <c r="J7306" s="200"/>
      <c r="K7306" s="237">
        <v>83.3</v>
      </c>
      <c r="L7306" s="237"/>
      <c r="M7306" s="288">
        <v>24.01</v>
      </c>
      <c r="N7306" s="288"/>
      <c r="O7306" s="311">
        <v>2400</v>
      </c>
      <c r="P7306" s="298"/>
      <c r="Q7306" s="299">
        <v>85.8</v>
      </c>
      <c r="R7306" s="299"/>
      <c r="S7306" s="300">
        <v>27.97</v>
      </c>
      <c r="T7306" s="301"/>
      <c r="U7306" s="246"/>
    </row>
    <row r="7307" spans="1:21" x14ac:dyDescent="0.25">
      <c r="A7307" s="294" t="s">
        <v>15027</v>
      </c>
      <c r="B7307" t="s">
        <v>632</v>
      </c>
      <c r="C7307" t="s">
        <v>633</v>
      </c>
      <c r="D7307" t="s">
        <v>634</v>
      </c>
      <c r="E7307" t="s">
        <v>15028</v>
      </c>
      <c r="F7307" t="s">
        <v>106</v>
      </c>
      <c r="G7307" t="s">
        <v>97</v>
      </c>
      <c r="H7307" t="s">
        <v>833</v>
      </c>
      <c r="I7307" s="200">
        <v>13125</v>
      </c>
      <c r="J7307" s="200"/>
      <c r="K7307" s="237">
        <v>158.19999999999999</v>
      </c>
      <c r="L7307" s="237"/>
      <c r="M7307" s="288">
        <v>82.96</v>
      </c>
      <c r="N7307" s="288"/>
      <c r="O7307" s="311">
        <v>13781</v>
      </c>
      <c r="P7307" s="298"/>
      <c r="Q7307" s="299">
        <v>158.30000000000001</v>
      </c>
      <c r="R7307" s="299"/>
      <c r="S7307" s="300">
        <v>87.06</v>
      </c>
      <c r="T7307" s="301"/>
      <c r="U7307" s="246"/>
    </row>
    <row r="7308" spans="1:21" x14ac:dyDescent="0.25">
      <c r="A7308" s="294" t="s">
        <v>15029</v>
      </c>
      <c r="B7308" t="s">
        <v>632</v>
      </c>
      <c r="C7308" t="s">
        <v>633</v>
      </c>
      <c r="D7308" t="s">
        <v>634</v>
      </c>
      <c r="E7308" t="s">
        <v>15030</v>
      </c>
      <c r="F7308" t="s">
        <v>106</v>
      </c>
      <c r="G7308" t="s">
        <v>97</v>
      </c>
      <c r="H7308" t="s">
        <v>833</v>
      </c>
      <c r="I7308" s="200">
        <v>352783</v>
      </c>
      <c r="J7308" s="200"/>
      <c r="K7308" s="237">
        <v>3662</v>
      </c>
      <c r="L7308" s="237"/>
      <c r="M7308" s="288">
        <v>96.34</v>
      </c>
      <c r="N7308" s="288"/>
      <c r="O7308" s="311">
        <v>389965</v>
      </c>
      <c r="P7308" s="298"/>
      <c r="Q7308" s="299">
        <v>4031.1</v>
      </c>
      <c r="R7308" s="299"/>
      <c r="S7308" s="300">
        <v>96.74</v>
      </c>
      <c r="T7308" s="301"/>
      <c r="U7308" s="246"/>
    </row>
    <row r="7309" spans="1:21" x14ac:dyDescent="0.25">
      <c r="A7309" s="294" t="s">
        <v>15031</v>
      </c>
      <c r="B7309" t="s">
        <v>632</v>
      </c>
      <c r="C7309" t="s">
        <v>633</v>
      </c>
      <c r="D7309" t="s">
        <v>634</v>
      </c>
      <c r="E7309" t="s">
        <v>15032</v>
      </c>
      <c r="F7309" t="s">
        <v>106</v>
      </c>
      <c r="G7309" t="s">
        <v>97</v>
      </c>
      <c r="H7309" t="s">
        <v>833</v>
      </c>
      <c r="I7309" s="200">
        <v>696</v>
      </c>
      <c r="J7309" s="200"/>
      <c r="K7309" s="237">
        <v>34.200000000000003</v>
      </c>
      <c r="L7309" s="237"/>
      <c r="M7309" s="288">
        <v>20.350000000000001</v>
      </c>
      <c r="N7309" s="288"/>
      <c r="O7309" s="311">
        <v>696</v>
      </c>
      <c r="P7309" s="298"/>
      <c r="Q7309" s="299">
        <v>36.799999999999997</v>
      </c>
      <c r="R7309" s="299"/>
      <c r="S7309" s="300">
        <v>18.91</v>
      </c>
      <c r="T7309" s="301"/>
      <c r="U7309" s="246"/>
    </row>
    <row r="7310" spans="1:21" x14ac:dyDescent="0.25">
      <c r="A7310" s="294" t="s">
        <v>15033</v>
      </c>
      <c r="B7310" t="s">
        <v>632</v>
      </c>
      <c r="C7310" t="s">
        <v>633</v>
      </c>
      <c r="D7310" t="s">
        <v>634</v>
      </c>
      <c r="E7310" t="s">
        <v>15034</v>
      </c>
      <c r="F7310" t="s">
        <v>106</v>
      </c>
      <c r="G7310" t="s">
        <v>97</v>
      </c>
      <c r="H7310" t="s">
        <v>833</v>
      </c>
      <c r="I7310" s="200">
        <v>3068</v>
      </c>
      <c r="J7310" s="200"/>
      <c r="K7310" s="237">
        <v>151.30000000000001</v>
      </c>
      <c r="L7310" s="237"/>
      <c r="M7310" s="288">
        <v>20.28</v>
      </c>
      <c r="N7310" s="288"/>
      <c r="O7310" s="311">
        <v>3147</v>
      </c>
      <c r="P7310" s="298"/>
      <c r="Q7310" s="299">
        <v>151.1</v>
      </c>
      <c r="R7310" s="299"/>
      <c r="S7310" s="300">
        <v>20.83</v>
      </c>
      <c r="T7310" s="301"/>
      <c r="U7310" s="246"/>
    </row>
    <row r="7311" spans="1:21" x14ac:dyDescent="0.25">
      <c r="A7311" s="294" t="s">
        <v>15035</v>
      </c>
      <c r="B7311" t="s">
        <v>632</v>
      </c>
      <c r="C7311" t="s">
        <v>633</v>
      </c>
      <c r="D7311" t="s">
        <v>634</v>
      </c>
      <c r="E7311" t="s">
        <v>15036</v>
      </c>
      <c r="F7311" t="s">
        <v>106</v>
      </c>
      <c r="G7311" t="s">
        <v>97</v>
      </c>
      <c r="H7311" t="s">
        <v>896</v>
      </c>
      <c r="I7311" s="200">
        <v>0</v>
      </c>
      <c r="J7311" s="200"/>
      <c r="K7311" s="237">
        <v>23.9</v>
      </c>
      <c r="L7311" s="237"/>
      <c r="M7311" s="288">
        <v>0</v>
      </c>
      <c r="N7311" s="288"/>
      <c r="O7311" s="311">
        <v>0</v>
      </c>
      <c r="P7311" s="298"/>
      <c r="Q7311" s="299">
        <v>23.3</v>
      </c>
      <c r="R7311" s="299"/>
      <c r="S7311" s="300">
        <v>0</v>
      </c>
      <c r="T7311" s="301"/>
      <c r="U7311" s="246"/>
    </row>
    <row r="7312" spans="1:21" x14ac:dyDescent="0.25">
      <c r="A7312" s="294" t="s">
        <v>15037</v>
      </c>
      <c r="B7312" t="s">
        <v>632</v>
      </c>
      <c r="C7312" t="s">
        <v>633</v>
      </c>
      <c r="D7312" t="s">
        <v>634</v>
      </c>
      <c r="E7312" t="s">
        <v>15038</v>
      </c>
      <c r="F7312" t="s">
        <v>106</v>
      </c>
      <c r="G7312" t="s">
        <v>97</v>
      </c>
      <c r="H7312" t="s">
        <v>833</v>
      </c>
      <c r="I7312" s="200">
        <v>4000</v>
      </c>
      <c r="J7312" s="200"/>
      <c r="K7312" s="237">
        <v>178.7</v>
      </c>
      <c r="L7312" s="237"/>
      <c r="M7312" s="288">
        <v>22.38</v>
      </c>
      <c r="N7312" s="288"/>
      <c r="O7312" s="311">
        <v>4750</v>
      </c>
      <c r="P7312" s="298"/>
      <c r="Q7312" s="299">
        <v>175.8</v>
      </c>
      <c r="R7312" s="299"/>
      <c r="S7312" s="300">
        <v>27.02</v>
      </c>
      <c r="T7312" s="301"/>
      <c r="U7312" s="246"/>
    </row>
    <row r="7313" spans="1:21" x14ac:dyDescent="0.25">
      <c r="A7313" s="294" t="s">
        <v>15039</v>
      </c>
      <c r="B7313" t="s">
        <v>632</v>
      </c>
      <c r="C7313" t="s">
        <v>633</v>
      </c>
      <c r="D7313" t="s">
        <v>634</v>
      </c>
      <c r="E7313" t="s">
        <v>9910</v>
      </c>
      <c r="F7313" t="s">
        <v>106</v>
      </c>
      <c r="G7313" t="s">
        <v>97</v>
      </c>
      <c r="H7313" t="s">
        <v>896</v>
      </c>
      <c r="I7313" s="200">
        <v>0</v>
      </c>
      <c r="J7313" s="200"/>
      <c r="K7313" s="237">
        <v>102.1</v>
      </c>
      <c r="L7313" s="237"/>
      <c r="M7313" s="288">
        <v>0</v>
      </c>
      <c r="N7313" s="288"/>
      <c r="O7313" s="311">
        <v>0</v>
      </c>
      <c r="P7313" s="298"/>
      <c r="Q7313" s="299">
        <v>103.6</v>
      </c>
      <c r="R7313" s="299"/>
      <c r="S7313" s="300">
        <v>0</v>
      </c>
      <c r="T7313" s="301"/>
      <c r="U7313" s="246"/>
    </row>
    <row r="7314" spans="1:21" x14ac:dyDescent="0.25">
      <c r="A7314" s="294" t="s">
        <v>15040</v>
      </c>
      <c r="B7314" t="s">
        <v>632</v>
      </c>
      <c r="C7314" t="s">
        <v>633</v>
      </c>
      <c r="D7314" t="s">
        <v>634</v>
      </c>
      <c r="E7314" t="s">
        <v>15041</v>
      </c>
      <c r="F7314" t="s">
        <v>106</v>
      </c>
      <c r="G7314" t="s">
        <v>97</v>
      </c>
      <c r="H7314" t="s">
        <v>833</v>
      </c>
      <c r="I7314" s="200">
        <v>26200</v>
      </c>
      <c r="J7314" s="200"/>
      <c r="K7314" s="237">
        <v>271.39999999999998</v>
      </c>
      <c r="L7314" s="237"/>
      <c r="M7314" s="288">
        <v>96.54</v>
      </c>
      <c r="N7314" s="288"/>
      <c r="O7314" s="311">
        <v>26300</v>
      </c>
      <c r="P7314" s="298"/>
      <c r="Q7314" s="299">
        <v>271.7</v>
      </c>
      <c r="R7314" s="299"/>
      <c r="S7314" s="300">
        <v>96.8</v>
      </c>
      <c r="T7314" s="301"/>
      <c r="U7314" s="246"/>
    </row>
    <row r="7315" spans="1:21" x14ac:dyDescent="0.25">
      <c r="A7315" s="294" t="s">
        <v>15042</v>
      </c>
      <c r="B7315" t="s">
        <v>632</v>
      </c>
      <c r="C7315" t="s">
        <v>633</v>
      </c>
      <c r="D7315" t="s">
        <v>634</v>
      </c>
      <c r="E7315" t="s">
        <v>2113</v>
      </c>
      <c r="F7315" t="s">
        <v>106</v>
      </c>
      <c r="G7315" t="s">
        <v>97</v>
      </c>
      <c r="H7315" t="s">
        <v>833</v>
      </c>
      <c r="I7315" s="200">
        <v>7480</v>
      </c>
      <c r="J7315" s="200"/>
      <c r="K7315" s="237">
        <v>153.9</v>
      </c>
      <c r="L7315" s="237"/>
      <c r="M7315" s="288">
        <v>48.6</v>
      </c>
      <c r="N7315" s="288"/>
      <c r="O7315" s="311">
        <v>7700</v>
      </c>
      <c r="P7315" s="298"/>
      <c r="Q7315" s="299">
        <v>154.1</v>
      </c>
      <c r="R7315" s="299"/>
      <c r="S7315" s="300">
        <v>49.97</v>
      </c>
      <c r="T7315" s="301"/>
      <c r="U7315" s="246"/>
    </row>
    <row r="7316" spans="1:21" x14ac:dyDescent="0.25">
      <c r="A7316" s="294" t="s">
        <v>15043</v>
      </c>
      <c r="B7316" t="s">
        <v>632</v>
      </c>
      <c r="C7316" t="s">
        <v>633</v>
      </c>
      <c r="D7316" t="s">
        <v>634</v>
      </c>
      <c r="E7316" t="s">
        <v>15044</v>
      </c>
      <c r="F7316" t="s">
        <v>106</v>
      </c>
      <c r="G7316" t="s">
        <v>97</v>
      </c>
      <c r="H7316" t="s">
        <v>896</v>
      </c>
      <c r="I7316" s="200">
        <v>0</v>
      </c>
      <c r="J7316" s="200"/>
      <c r="K7316" s="237">
        <v>82.6</v>
      </c>
      <c r="L7316" s="237"/>
      <c r="M7316" s="288">
        <v>0</v>
      </c>
      <c r="N7316" s="288"/>
      <c r="O7316" s="311">
        <v>0</v>
      </c>
      <c r="P7316" s="298"/>
      <c r="Q7316" s="299">
        <v>83</v>
      </c>
      <c r="R7316" s="299"/>
      <c r="S7316" s="300">
        <v>0</v>
      </c>
      <c r="T7316" s="301"/>
      <c r="U7316" s="246"/>
    </row>
    <row r="7317" spans="1:21" x14ac:dyDescent="0.25">
      <c r="A7317" s="294" t="s">
        <v>15045</v>
      </c>
      <c r="B7317" t="s">
        <v>632</v>
      </c>
      <c r="C7317" t="s">
        <v>633</v>
      </c>
      <c r="D7317" t="s">
        <v>634</v>
      </c>
      <c r="E7317" t="s">
        <v>15046</v>
      </c>
      <c r="F7317" t="s">
        <v>106</v>
      </c>
      <c r="G7317" t="s">
        <v>97</v>
      </c>
      <c r="H7317" t="s">
        <v>833</v>
      </c>
      <c r="I7317" s="200">
        <v>25500</v>
      </c>
      <c r="J7317" s="200"/>
      <c r="K7317" s="237">
        <v>490.2</v>
      </c>
      <c r="L7317" s="237"/>
      <c r="M7317" s="288">
        <v>52.02</v>
      </c>
      <c r="N7317" s="288"/>
      <c r="O7317" s="311">
        <v>25500</v>
      </c>
      <c r="P7317" s="298"/>
      <c r="Q7317" s="299">
        <v>488.5</v>
      </c>
      <c r="R7317" s="299"/>
      <c r="S7317" s="300">
        <v>52.2</v>
      </c>
      <c r="T7317" s="301"/>
      <c r="U7317" s="246"/>
    </row>
    <row r="7318" spans="1:21" x14ac:dyDescent="0.25">
      <c r="A7318" s="294" t="s">
        <v>15047</v>
      </c>
      <c r="B7318" t="s">
        <v>632</v>
      </c>
      <c r="C7318" t="s">
        <v>633</v>
      </c>
      <c r="D7318" t="s">
        <v>634</v>
      </c>
      <c r="E7318" t="s">
        <v>15048</v>
      </c>
      <c r="F7318" t="s">
        <v>106</v>
      </c>
      <c r="G7318" t="s">
        <v>97</v>
      </c>
      <c r="H7318" t="s">
        <v>833</v>
      </c>
      <c r="I7318" s="200">
        <v>14807</v>
      </c>
      <c r="J7318" s="200"/>
      <c r="K7318" s="237">
        <v>315.5</v>
      </c>
      <c r="L7318" s="237"/>
      <c r="M7318" s="288">
        <v>46.93</v>
      </c>
      <c r="N7318" s="288"/>
      <c r="O7318" s="311">
        <v>15339</v>
      </c>
      <c r="P7318" s="298"/>
      <c r="Q7318" s="299">
        <v>320.3</v>
      </c>
      <c r="R7318" s="299"/>
      <c r="S7318" s="300">
        <v>47.89</v>
      </c>
      <c r="T7318" s="301"/>
      <c r="U7318" s="246"/>
    </row>
    <row r="7319" spans="1:21" x14ac:dyDescent="0.25">
      <c r="A7319" s="294" t="s">
        <v>15049</v>
      </c>
      <c r="B7319" t="s">
        <v>746</v>
      </c>
      <c r="C7319" t="s">
        <v>747</v>
      </c>
      <c r="D7319" t="s">
        <v>748</v>
      </c>
      <c r="E7319" t="s">
        <v>15050</v>
      </c>
      <c r="F7319" t="s">
        <v>106</v>
      </c>
      <c r="G7319" t="s">
        <v>97</v>
      </c>
      <c r="H7319" t="s">
        <v>833</v>
      </c>
      <c r="I7319" s="200">
        <v>31700</v>
      </c>
      <c r="J7319" s="200"/>
      <c r="K7319" s="237">
        <v>767</v>
      </c>
      <c r="L7319" s="237"/>
      <c r="M7319" s="288">
        <v>41.33</v>
      </c>
      <c r="N7319" s="288"/>
      <c r="O7319" s="311">
        <v>32000</v>
      </c>
      <c r="P7319" s="298"/>
      <c r="Q7319" s="299">
        <v>768</v>
      </c>
      <c r="R7319" s="299"/>
      <c r="S7319" s="300">
        <v>41.67</v>
      </c>
      <c r="T7319" s="301"/>
      <c r="U7319" s="246"/>
    </row>
    <row r="7320" spans="1:21" x14ac:dyDescent="0.25">
      <c r="A7320" s="294" t="s">
        <v>15051</v>
      </c>
      <c r="B7320" t="s">
        <v>746</v>
      </c>
      <c r="C7320" t="s">
        <v>747</v>
      </c>
      <c r="D7320" t="s">
        <v>748</v>
      </c>
      <c r="E7320" t="s">
        <v>15052</v>
      </c>
      <c r="F7320" t="s">
        <v>106</v>
      </c>
      <c r="G7320" t="s">
        <v>97</v>
      </c>
      <c r="H7320" t="s">
        <v>833</v>
      </c>
      <c r="I7320" s="200">
        <v>128505</v>
      </c>
      <c r="J7320" s="200"/>
      <c r="K7320" s="237">
        <v>2187</v>
      </c>
      <c r="L7320" s="237"/>
      <c r="M7320" s="288">
        <v>58.76</v>
      </c>
      <c r="N7320" s="288"/>
      <c r="O7320" s="311">
        <v>136336</v>
      </c>
      <c r="P7320" s="298"/>
      <c r="Q7320" s="299">
        <v>2271</v>
      </c>
      <c r="R7320" s="299"/>
      <c r="S7320" s="300">
        <v>60.03</v>
      </c>
      <c r="T7320" s="301"/>
      <c r="U7320" s="246"/>
    </row>
    <row r="7321" spans="1:21" x14ac:dyDescent="0.25">
      <c r="A7321" s="294" t="s">
        <v>15053</v>
      </c>
      <c r="B7321" t="s">
        <v>746</v>
      </c>
      <c r="C7321" t="s">
        <v>747</v>
      </c>
      <c r="D7321" t="s">
        <v>748</v>
      </c>
      <c r="E7321" t="s">
        <v>15054</v>
      </c>
      <c r="F7321" t="s">
        <v>106</v>
      </c>
      <c r="G7321" t="s">
        <v>97</v>
      </c>
      <c r="H7321" t="s">
        <v>833</v>
      </c>
      <c r="I7321" s="200">
        <v>975</v>
      </c>
      <c r="J7321" s="200"/>
      <c r="K7321" s="237">
        <v>41</v>
      </c>
      <c r="L7321" s="237"/>
      <c r="M7321" s="288">
        <v>23.78</v>
      </c>
      <c r="N7321" s="288"/>
      <c r="O7321" s="311">
        <v>1024</v>
      </c>
      <c r="P7321" s="298"/>
      <c r="Q7321" s="299">
        <v>41</v>
      </c>
      <c r="R7321" s="299"/>
      <c r="S7321" s="300">
        <v>24.98</v>
      </c>
      <c r="T7321" s="301"/>
      <c r="U7321" s="246"/>
    </row>
    <row r="7322" spans="1:21" x14ac:dyDescent="0.25">
      <c r="A7322" s="294" t="s">
        <v>15055</v>
      </c>
      <c r="B7322" t="s">
        <v>746</v>
      </c>
      <c r="C7322" t="s">
        <v>747</v>
      </c>
      <c r="D7322" t="s">
        <v>748</v>
      </c>
      <c r="E7322" t="s">
        <v>15056</v>
      </c>
      <c r="F7322" t="s">
        <v>106</v>
      </c>
      <c r="G7322" t="s">
        <v>97</v>
      </c>
      <c r="H7322" t="s">
        <v>833</v>
      </c>
      <c r="I7322" s="200">
        <v>12229</v>
      </c>
      <c r="J7322" s="200"/>
      <c r="K7322" s="237">
        <v>231</v>
      </c>
      <c r="L7322" s="237"/>
      <c r="M7322" s="288">
        <v>52.94</v>
      </c>
      <c r="N7322" s="288"/>
      <c r="O7322" s="311">
        <v>12335</v>
      </c>
      <c r="P7322" s="298"/>
      <c r="Q7322" s="299">
        <v>233</v>
      </c>
      <c r="R7322" s="299"/>
      <c r="S7322" s="300">
        <v>52.94</v>
      </c>
      <c r="T7322" s="301"/>
      <c r="U7322" s="246"/>
    </row>
    <row r="7323" spans="1:21" x14ac:dyDescent="0.25">
      <c r="A7323" s="294" t="s">
        <v>15057</v>
      </c>
      <c r="B7323" t="s">
        <v>746</v>
      </c>
      <c r="C7323" t="s">
        <v>747</v>
      </c>
      <c r="D7323" t="s">
        <v>748</v>
      </c>
      <c r="E7323" t="s">
        <v>15058</v>
      </c>
      <c r="F7323" t="s">
        <v>106</v>
      </c>
      <c r="G7323" t="s">
        <v>97</v>
      </c>
      <c r="H7323" t="s">
        <v>833</v>
      </c>
      <c r="I7323" s="200">
        <v>65280</v>
      </c>
      <c r="J7323" s="200"/>
      <c r="K7323" s="237">
        <v>1485</v>
      </c>
      <c r="L7323" s="237"/>
      <c r="M7323" s="288">
        <v>43.96</v>
      </c>
      <c r="N7323" s="288"/>
      <c r="O7323" s="311">
        <v>100000</v>
      </c>
      <c r="P7323" s="298"/>
      <c r="Q7323" s="299">
        <v>1545</v>
      </c>
      <c r="R7323" s="299"/>
      <c r="S7323" s="300">
        <v>64.72</v>
      </c>
      <c r="T7323" s="301"/>
      <c r="U7323" s="246"/>
    </row>
    <row r="7324" spans="1:21" x14ac:dyDescent="0.25">
      <c r="A7324" s="294" t="s">
        <v>15059</v>
      </c>
      <c r="B7324" t="s">
        <v>746</v>
      </c>
      <c r="C7324" t="s">
        <v>747</v>
      </c>
      <c r="D7324" t="s">
        <v>748</v>
      </c>
      <c r="E7324" t="s">
        <v>15060</v>
      </c>
      <c r="F7324" t="s">
        <v>106</v>
      </c>
      <c r="G7324" t="s">
        <v>97</v>
      </c>
      <c r="H7324" t="s">
        <v>833</v>
      </c>
      <c r="I7324" s="200">
        <v>25000</v>
      </c>
      <c r="J7324" s="200"/>
      <c r="K7324" s="237">
        <v>492</v>
      </c>
      <c r="L7324" s="237"/>
      <c r="M7324" s="288">
        <v>50.81</v>
      </c>
      <c r="N7324" s="288"/>
      <c r="O7324" s="311">
        <v>25000</v>
      </c>
      <c r="P7324" s="298"/>
      <c r="Q7324" s="299">
        <v>495</v>
      </c>
      <c r="R7324" s="299"/>
      <c r="S7324" s="300">
        <v>50.51</v>
      </c>
      <c r="T7324" s="301"/>
      <c r="U7324" s="246"/>
    </row>
    <row r="7325" spans="1:21" x14ac:dyDescent="0.25">
      <c r="A7325" s="294" t="s">
        <v>15061</v>
      </c>
      <c r="B7325" t="s">
        <v>746</v>
      </c>
      <c r="C7325" t="s">
        <v>747</v>
      </c>
      <c r="D7325" t="s">
        <v>748</v>
      </c>
      <c r="E7325" t="s">
        <v>15062</v>
      </c>
      <c r="F7325" t="s">
        <v>106</v>
      </c>
      <c r="G7325" t="s">
        <v>97</v>
      </c>
      <c r="H7325" t="s">
        <v>833</v>
      </c>
      <c r="I7325" s="200">
        <v>3500</v>
      </c>
      <c r="J7325" s="200"/>
      <c r="K7325" s="237">
        <v>44</v>
      </c>
      <c r="L7325" s="237"/>
      <c r="M7325" s="288">
        <v>79.55</v>
      </c>
      <c r="N7325" s="288"/>
      <c r="O7325" s="311">
        <v>3500</v>
      </c>
      <c r="P7325" s="298"/>
      <c r="Q7325" s="299">
        <v>44</v>
      </c>
      <c r="R7325" s="299"/>
      <c r="S7325" s="300">
        <v>79.55</v>
      </c>
      <c r="T7325" s="301"/>
      <c r="U7325" s="246"/>
    </row>
    <row r="7326" spans="1:21" x14ac:dyDescent="0.25">
      <c r="A7326" s="294" t="s">
        <v>15063</v>
      </c>
      <c r="B7326" t="s">
        <v>746</v>
      </c>
      <c r="C7326" t="s">
        <v>747</v>
      </c>
      <c r="D7326" t="s">
        <v>748</v>
      </c>
      <c r="E7326" t="s">
        <v>15064</v>
      </c>
      <c r="F7326" t="s">
        <v>106</v>
      </c>
      <c r="G7326" t="s">
        <v>97</v>
      </c>
      <c r="H7326" t="s">
        <v>833</v>
      </c>
      <c r="I7326" s="200">
        <v>15000</v>
      </c>
      <c r="J7326" s="200"/>
      <c r="K7326" s="237">
        <v>246</v>
      </c>
      <c r="L7326" s="237"/>
      <c r="M7326" s="288">
        <v>60.98</v>
      </c>
      <c r="N7326" s="288"/>
      <c r="O7326" s="311">
        <v>15062</v>
      </c>
      <c r="P7326" s="298"/>
      <c r="Q7326" s="299">
        <v>247</v>
      </c>
      <c r="R7326" s="299"/>
      <c r="S7326" s="300">
        <v>60.98</v>
      </c>
      <c r="T7326" s="301"/>
      <c r="U7326" s="246"/>
    </row>
    <row r="7327" spans="1:21" x14ac:dyDescent="0.25">
      <c r="A7327" s="294" t="s">
        <v>15065</v>
      </c>
      <c r="B7327" t="s">
        <v>746</v>
      </c>
      <c r="C7327" t="s">
        <v>747</v>
      </c>
      <c r="D7327" t="s">
        <v>748</v>
      </c>
      <c r="E7327" t="s">
        <v>1806</v>
      </c>
      <c r="F7327" t="s">
        <v>106</v>
      </c>
      <c r="G7327" t="s">
        <v>97</v>
      </c>
      <c r="H7327" t="s">
        <v>833</v>
      </c>
      <c r="I7327" s="200">
        <v>1800</v>
      </c>
      <c r="J7327" s="200"/>
      <c r="K7327" s="237">
        <v>50</v>
      </c>
      <c r="L7327" s="237"/>
      <c r="M7327" s="288">
        <v>36</v>
      </c>
      <c r="N7327" s="288"/>
      <c r="O7327" s="311">
        <v>2800</v>
      </c>
      <c r="P7327" s="298"/>
      <c r="Q7327" s="299">
        <v>50</v>
      </c>
      <c r="R7327" s="299"/>
      <c r="S7327" s="300">
        <v>56</v>
      </c>
      <c r="T7327" s="301"/>
      <c r="U7327" s="246"/>
    </row>
    <row r="7328" spans="1:21" x14ac:dyDescent="0.25">
      <c r="A7328" s="294" t="s">
        <v>15066</v>
      </c>
      <c r="B7328" t="s">
        <v>746</v>
      </c>
      <c r="C7328" t="s">
        <v>747</v>
      </c>
      <c r="D7328" t="s">
        <v>748</v>
      </c>
      <c r="E7328" t="s">
        <v>15067</v>
      </c>
      <c r="F7328" t="s">
        <v>106</v>
      </c>
      <c r="G7328" t="s">
        <v>97</v>
      </c>
      <c r="H7328" t="s">
        <v>833</v>
      </c>
      <c r="I7328" s="200">
        <v>99737</v>
      </c>
      <c r="J7328" s="200"/>
      <c r="K7328" s="237">
        <v>1533</v>
      </c>
      <c r="L7328" s="237"/>
      <c r="M7328" s="288">
        <v>65.06</v>
      </c>
      <c r="N7328" s="288"/>
      <c r="O7328" s="311">
        <v>105183</v>
      </c>
      <c r="P7328" s="298"/>
      <c r="Q7328" s="299">
        <v>1542</v>
      </c>
      <c r="R7328" s="299"/>
      <c r="S7328" s="300">
        <v>68.209999999999994</v>
      </c>
      <c r="T7328" s="301"/>
      <c r="U7328" s="246"/>
    </row>
    <row r="7329" spans="1:21" x14ac:dyDescent="0.25">
      <c r="A7329" s="294" t="s">
        <v>15068</v>
      </c>
      <c r="B7329" t="s">
        <v>746</v>
      </c>
      <c r="C7329" t="s">
        <v>747</v>
      </c>
      <c r="D7329" t="s">
        <v>748</v>
      </c>
      <c r="E7329" t="s">
        <v>15069</v>
      </c>
      <c r="F7329" t="s">
        <v>106</v>
      </c>
      <c r="G7329" t="s">
        <v>97</v>
      </c>
      <c r="H7329" t="s">
        <v>833</v>
      </c>
      <c r="I7329" s="200">
        <v>27950</v>
      </c>
      <c r="J7329" s="200"/>
      <c r="K7329" s="237">
        <v>337</v>
      </c>
      <c r="L7329" s="237"/>
      <c r="M7329" s="288">
        <v>82.94</v>
      </c>
      <c r="N7329" s="288"/>
      <c r="O7329" s="311">
        <v>27950</v>
      </c>
      <c r="P7329" s="298"/>
      <c r="Q7329" s="299">
        <v>376</v>
      </c>
      <c r="R7329" s="299"/>
      <c r="S7329" s="300">
        <v>74.34</v>
      </c>
      <c r="T7329" s="301"/>
      <c r="U7329" s="246"/>
    </row>
    <row r="7330" spans="1:21" x14ac:dyDescent="0.25">
      <c r="A7330" s="294" t="s">
        <v>15070</v>
      </c>
      <c r="B7330" t="s">
        <v>746</v>
      </c>
      <c r="C7330" t="s">
        <v>747</v>
      </c>
      <c r="D7330" t="s">
        <v>748</v>
      </c>
      <c r="E7330" t="s">
        <v>15071</v>
      </c>
      <c r="F7330" t="s">
        <v>106</v>
      </c>
      <c r="G7330" t="s">
        <v>97</v>
      </c>
      <c r="H7330" t="s">
        <v>833</v>
      </c>
      <c r="I7330" s="200">
        <v>22800</v>
      </c>
      <c r="J7330" s="200"/>
      <c r="K7330" s="237">
        <v>333</v>
      </c>
      <c r="L7330" s="237"/>
      <c r="M7330" s="288">
        <v>68.47</v>
      </c>
      <c r="N7330" s="288"/>
      <c r="O7330" s="311">
        <v>22882</v>
      </c>
      <c r="P7330" s="298"/>
      <c r="Q7330" s="299">
        <v>336</v>
      </c>
      <c r="R7330" s="299"/>
      <c r="S7330" s="300">
        <v>68.099999999999994</v>
      </c>
      <c r="T7330" s="301"/>
      <c r="U7330" s="246"/>
    </row>
    <row r="7331" spans="1:21" x14ac:dyDescent="0.25">
      <c r="A7331" s="294" t="s">
        <v>15072</v>
      </c>
      <c r="B7331" t="s">
        <v>746</v>
      </c>
      <c r="C7331" t="s">
        <v>747</v>
      </c>
      <c r="D7331" t="s">
        <v>748</v>
      </c>
      <c r="E7331" t="s">
        <v>15073</v>
      </c>
      <c r="F7331" t="s">
        <v>106</v>
      </c>
      <c r="G7331" t="s">
        <v>97</v>
      </c>
      <c r="H7331" t="s">
        <v>833</v>
      </c>
      <c r="I7331" s="200">
        <v>16000</v>
      </c>
      <c r="J7331" s="200"/>
      <c r="K7331" s="237">
        <v>257</v>
      </c>
      <c r="L7331" s="237"/>
      <c r="M7331" s="288">
        <v>62.26</v>
      </c>
      <c r="N7331" s="288"/>
      <c r="O7331" s="311">
        <v>16000</v>
      </c>
      <c r="P7331" s="298"/>
      <c r="Q7331" s="299">
        <v>260</v>
      </c>
      <c r="R7331" s="299"/>
      <c r="S7331" s="300">
        <v>61.54</v>
      </c>
      <c r="T7331" s="301"/>
      <c r="U7331" s="246"/>
    </row>
    <row r="7332" spans="1:21" x14ac:dyDescent="0.25">
      <c r="A7332" s="294" t="s">
        <v>15074</v>
      </c>
      <c r="B7332" t="s">
        <v>746</v>
      </c>
      <c r="C7332" t="s">
        <v>747</v>
      </c>
      <c r="D7332" t="s">
        <v>748</v>
      </c>
      <c r="E7332" t="s">
        <v>15075</v>
      </c>
      <c r="F7332" t="s">
        <v>106</v>
      </c>
      <c r="G7332" t="s">
        <v>97</v>
      </c>
      <c r="H7332" t="s">
        <v>833</v>
      </c>
      <c r="I7332" s="200">
        <v>7851</v>
      </c>
      <c r="J7332" s="200"/>
      <c r="K7332" s="237">
        <v>233</v>
      </c>
      <c r="L7332" s="237"/>
      <c r="M7332" s="288">
        <v>33.700000000000003</v>
      </c>
      <c r="N7332" s="288"/>
      <c r="O7332" s="311">
        <v>7851</v>
      </c>
      <c r="P7332" s="298"/>
      <c r="Q7332" s="299">
        <v>234</v>
      </c>
      <c r="R7332" s="299"/>
      <c r="S7332" s="300">
        <v>33.549999999999997</v>
      </c>
      <c r="T7332" s="301"/>
      <c r="U7332" s="246"/>
    </row>
    <row r="7333" spans="1:21" x14ac:dyDescent="0.25">
      <c r="A7333" s="294" t="s">
        <v>15076</v>
      </c>
      <c r="B7333" t="s">
        <v>746</v>
      </c>
      <c r="C7333" t="s">
        <v>747</v>
      </c>
      <c r="D7333" t="s">
        <v>748</v>
      </c>
      <c r="E7333" t="s">
        <v>15077</v>
      </c>
      <c r="F7333" t="s">
        <v>106</v>
      </c>
      <c r="G7333" t="s">
        <v>97</v>
      </c>
      <c r="H7333" t="s">
        <v>833</v>
      </c>
      <c r="I7333" s="200">
        <v>1400</v>
      </c>
      <c r="J7333" s="200"/>
      <c r="K7333" s="237">
        <v>15</v>
      </c>
      <c r="L7333" s="237"/>
      <c r="M7333" s="288">
        <v>93.33</v>
      </c>
      <c r="N7333" s="288"/>
      <c r="O7333" s="311">
        <v>1400</v>
      </c>
      <c r="P7333" s="298"/>
      <c r="Q7333" s="299">
        <v>15</v>
      </c>
      <c r="R7333" s="299"/>
      <c r="S7333" s="300">
        <v>93.33</v>
      </c>
      <c r="T7333" s="301"/>
      <c r="U7333" s="246"/>
    </row>
    <row r="7334" spans="1:21" x14ac:dyDescent="0.25">
      <c r="A7334" s="294" t="s">
        <v>15078</v>
      </c>
      <c r="B7334" t="s">
        <v>746</v>
      </c>
      <c r="C7334" t="s">
        <v>747</v>
      </c>
      <c r="D7334" t="s">
        <v>748</v>
      </c>
      <c r="E7334" t="s">
        <v>15079</v>
      </c>
      <c r="F7334" t="s">
        <v>106</v>
      </c>
      <c r="G7334" t="s">
        <v>97</v>
      </c>
      <c r="H7334" t="s">
        <v>833</v>
      </c>
      <c r="I7334" s="200">
        <v>29134</v>
      </c>
      <c r="J7334" s="200"/>
      <c r="K7334" s="237">
        <v>375</v>
      </c>
      <c r="L7334" s="237"/>
      <c r="M7334" s="288">
        <v>77.69</v>
      </c>
      <c r="N7334" s="288"/>
      <c r="O7334" s="311">
        <v>30590</v>
      </c>
      <c r="P7334" s="298"/>
      <c r="Q7334" s="299">
        <v>379</v>
      </c>
      <c r="R7334" s="299"/>
      <c r="S7334" s="300">
        <v>80.709999999999994</v>
      </c>
      <c r="T7334" s="301"/>
      <c r="U7334" s="246"/>
    </row>
    <row r="7335" spans="1:21" x14ac:dyDescent="0.25">
      <c r="A7335" s="294" t="s">
        <v>15080</v>
      </c>
      <c r="B7335" t="s">
        <v>746</v>
      </c>
      <c r="C7335" t="s">
        <v>747</v>
      </c>
      <c r="D7335" t="s">
        <v>748</v>
      </c>
      <c r="E7335" t="s">
        <v>748</v>
      </c>
      <c r="F7335" t="s">
        <v>106</v>
      </c>
      <c r="G7335" t="s">
        <v>97</v>
      </c>
      <c r="H7335" t="s">
        <v>833</v>
      </c>
      <c r="I7335" s="200">
        <v>0</v>
      </c>
      <c r="J7335" s="200"/>
      <c r="K7335" s="237">
        <v>0</v>
      </c>
      <c r="L7335" s="237"/>
      <c r="M7335" s="288">
        <v>0</v>
      </c>
      <c r="N7335" s="288"/>
      <c r="O7335" s="311">
        <v>64500</v>
      </c>
      <c r="P7335" s="298"/>
      <c r="Q7335" s="299">
        <v>15195</v>
      </c>
      <c r="R7335" s="299"/>
      <c r="S7335" s="300">
        <v>4.24</v>
      </c>
      <c r="T7335" s="301"/>
      <c r="U7335" s="246"/>
    </row>
    <row r="7336" spans="1:21" x14ac:dyDescent="0.25">
      <c r="A7336" s="294" t="s">
        <v>15081</v>
      </c>
      <c r="B7336" t="s">
        <v>746</v>
      </c>
      <c r="C7336" t="s">
        <v>747</v>
      </c>
      <c r="D7336" t="s">
        <v>748</v>
      </c>
      <c r="E7336" t="s">
        <v>15082</v>
      </c>
      <c r="F7336" t="s">
        <v>106</v>
      </c>
      <c r="G7336" t="s">
        <v>97</v>
      </c>
      <c r="H7336" t="s">
        <v>833</v>
      </c>
      <c r="I7336" s="200">
        <v>10300</v>
      </c>
      <c r="J7336" s="200"/>
      <c r="K7336" s="237">
        <v>223</v>
      </c>
      <c r="L7336" s="237"/>
      <c r="M7336" s="288">
        <v>46.19</v>
      </c>
      <c r="N7336" s="288"/>
      <c r="O7336" s="311">
        <v>10300</v>
      </c>
      <c r="P7336" s="298"/>
      <c r="Q7336" s="299">
        <v>226</v>
      </c>
      <c r="R7336" s="299"/>
      <c r="S7336" s="300">
        <v>45.58</v>
      </c>
      <c r="T7336" s="301"/>
      <c r="U7336" s="246"/>
    </row>
    <row r="7337" spans="1:21" x14ac:dyDescent="0.25">
      <c r="A7337" s="294" t="s">
        <v>15083</v>
      </c>
      <c r="B7337" t="s">
        <v>746</v>
      </c>
      <c r="C7337" t="s">
        <v>747</v>
      </c>
      <c r="D7337" t="s">
        <v>748</v>
      </c>
      <c r="E7337" t="s">
        <v>15084</v>
      </c>
      <c r="F7337" t="s">
        <v>106</v>
      </c>
      <c r="G7337" t="s">
        <v>97</v>
      </c>
      <c r="H7337" t="s">
        <v>833</v>
      </c>
      <c r="I7337" s="200">
        <v>76278</v>
      </c>
      <c r="J7337" s="200"/>
      <c r="K7337" s="237">
        <v>1209</v>
      </c>
      <c r="L7337" s="237"/>
      <c r="M7337" s="288">
        <v>63.09</v>
      </c>
      <c r="N7337" s="288"/>
      <c r="O7337" s="311">
        <v>80092</v>
      </c>
      <c r="P7337" s="298"/>
      <c r="Q7337" s="299">
        <v>1212</v>
      </c>
      <c r="R7337" s="299"/>
      <c r="S7337" s="300">
        <v>66.08</v>
      </c>
      <c r="T7337" s="301"/>
      <c r="U7337" s="246"/>
    </row>
    <row r="7338" spans="1:21" x14ac:dyDescent="0.25">
      <c r="A7338" s="294" t="s">
        <v>15085</v>
      </c>
      <c r="B7338" t="s">
        <v>521</v>
      </c>
      <c r="C7338" t="s">
        <v>522</v>
      </c>
      <c r="D7338" t="s">
        <v>523</v>
      </c>
      <c r="E7338" t="s">
        <v>15086</v>
      </c>
      <c r="F7338" t="s">
        <v>277</v>
      </c>
      <c r="G7338" t="s">
        <v>140</v>
      </c>
      <c r="H7338" t="s">
        <v>833</v>
      </c>
      <c r="I7338" s="200">
        <v>6500</v>
      </c>
      <c r="J7338" s="200"/>
      <c r="K7338" s="237">
        <v>237.42</v>
      </c>
      <c r="L7338" s="237"/>
      <c r="M7338" s="288">
        <v>27.38</v>
      </c>
      <c r="N7338" s="288"/>
      <c r="O7338" s="311">
        <v>7500</v>
      </c>
      <c r="P7338" s="298"/>
      <c r="Q7338" s="299">
        <v>234.19</v>
      </c>
      <c r="R7338" s="299"/>
      <c r="S7338" s="300">
        <v>32.03</v>
      </c>
      <c r="T7338" s="301"/>
      <c r="U7338" s="246"/>
    </row>
    <row r="7339" spans="1:21" x14ac:dyDescent="0.25">
      <c r="A7339" s="294" t="s">
        <v>15087</v>
      </c>
      <c r="B7339" t="s">
        <v>521</v>
      </c>
      <c r="C7339" t="s">
        <v>522</v>
      </c>
      <c r="D7339" t="s">
        <v>523</v>
      </c>
      <c r="E7339" t="s">
        <v>15088</v>
      </c>
      <c r="F7339" t="s">
        <v>277</v>
      </c>
      <c r="G7339" t="s">
        <v>140</v>
      </c>
      <c r="H7339" t="s">
        <v>833</v>
      </c>
      <c r="I7339" s="200">
        <v>46000</v>
      </c>
      <c r="J7339" s="200"/>
      <c r="K7339" s="237">
        <v>470.51</v>
      </c>
      <c r="L7339" s="237"/>
      <c r="M7339" s="288">
        <v>97.77</v>
      </c>
      <c r="N7339" s="288"/>
      <c r="O7339" s="311">
        <v>48000</v>
      </c>
      <c r="P7339" s="298"/>
      <c r="Q7339" s="299">
        <v>493.09</v>
      </c>
      <c r="R7339" s="299"/>
      <c r="S7339" s="300">
        <v>97.35</v>
      </c>
      <c r="T7339" s="301"/>
      <c r="U7339" s="246"/>
    </row>
    <row r="7340" spans="1:21" x14ac:dyDescent="0.25">
      <c r="A7340" s="294" t="s">
        <v>15089</v>
      </c>
      <c r="B7340" t="s">
        <v>521</v>
      </c>
      <c r="C7340" t="s">
        <v>522</v>
      </c>
      <c r="D7340" t="s">
        <v>523</v>
      </c>
      <c r="E7340" t="s">
        <v>15090</v>
      </c>
      <c r="F7340" t="s">
        <v>277</v>
      </c>
      <c r="G7340" t="s">
        <v>140</v>
      </c>
      <c r="H7340" t="s">
        <v>833</v>
      </c>
      <c r="I7340" s="200">
        <v>2500</v>
      </c>
      <c r="J7340" s="200"/>
      <c r="K7340" s="237">
        <v>127.89</v>
      </c>
      <c r="L7340" s="237"/>
      <c r="M7340" s="288">
        <v>19.55</v>
      </c>
      <c r="N7340" s="288"/>
      <c r="O7340" s="311">
        <v>2375</v>
      </c>
      <c r="P7340" s="298"/>
      <c r="Q7340" s="299">
        <v>135.69999999999999</v>
      </c>
      <c r="R7340" s="299"/>
      <c r="S7340" s="300">
        <v>17.5</v>
      </c>
      <c r="T7340" s="301"/>
      <c r="U7340" s="246"/>
    </row>
    <row r="7341" spans="1:21" x14ac:dyDescent="0.25">
      <c r="A7341" s="294" t="s">
        <v>15091</v>
      </c>
      <c r="B7341" t="s">
        <v>521</v>
      </c>
      <c r="C7341" t="s">
        <v>522</v>
      </c>
      <c r="D7341" t="s">
        <v>523</v>
      </c>
      <c r="E7341" t="s">
        <v>15092</v>
      </c>
      <c r="F7341" t="s">
        <v>277</v>
      </c>
      <c r="G7341" t="s">
        <v>140</v>
      </c>
      <c r="H7341" t="s">
        <v>896</v>
      </c>
      <c r="I7341" s="200">
        <v>0</v>
      </c>
      <c r="J7341" s="200"/>
      <c r="K7341" s="237">
        <v>38.090000000000003</v>
      </c>
      <c r="L7341" s="237"/>
      <c r="M7341" s="288">
        <v>0</v>
      </c>
      <c r="N7341" s="288"/>
      <c r="O7341" s="311">
        <v>0</v>
      </c>
      <c r="P7341" s="298"/>
      <c r="Q7341" s="299">
        <v>39.67</v>
      </c>
      <c r="R7341" s="299"/>
      <c r="S7341" s="300">
        <v>0</v>
      </c>
      <c r="T7341" s="301"/>
      <c r="U7341" s="246"/>
    </row>
    <row r="7342" spans="1:21" x14ac:dyDescent="0.25">
      <c r="A7342" s="294" t="s">
        <v>15093</v>
      </c>
      <c r="B7342" t="s">
        <v>521</v>
      </c>
      <c r="C7342" t="s">
        <v>522</v>
      </c>
      <c r="D7342" t="s">
        <v>523</v>
      </c>
      <c r="E7342" t="s">
        <v>15094</v>
      </c>
      <c r="F7342" t="s">
        <v>277</v>
      </c>
      <c r="G7342" t="s">
        <v>140</v>
      </c>
      <c r="H7342" t="s">
        <v>833</v>
      </c>
      <c r="I7342" s="200">
        <v>39910</v>
      </c>
      <c r="J7342" s="200"/>
      <c r="K7342" s="237">
        <v>842.39</v>
      </c>
      <c r="L7342" s="237"/>
      <c r="M7342" s="288">
        <v>47.38</v>
      </c>
      <c r="N7342" s="288"/>
      <c r="O7342" s="311">
        <v>43650</v>
      </c>
      <c r="P7342" s="298"/>
      <c r="Q7342" s="299">
        <v>851.7</v>
      </c>
      <c r="R7342" s="299"/>
      <c r="S7342" s="300">
        <v>51.25</v>
      </c>
      <c r="T7342" s="301"/>
      <c r="U7342" s="246"/>
    </row>
    <row r="7343" spans="1:21" x14ac:dyDescent="0.25">
      <c r="A7343" s="294" t="s">
        <v>15095</v>
      </c>
      <c r="B7343" t="s">
        <v>521</v>
      </c>
      <c r="C7343" t="s">
        <v>522</v>
      </c>
      <c r="D7343" t="s">
        <v>523</v>
      </c>
      <c r="E7343" t="s">
        <v>15096</v>
      </c>
      <c r="F7343" t="s">
        <v>277</v>
      </c>
      <c r="G7343" t="s">
        <v>140</v>
      </c>
      <c r="H7343" t="s">
        <v>833</v>
      </c>
      <c r="I7343" s="200">
        <v>14500</v>
      </c>
      <c r="J7343" s="200"/>
      <c r="K7343" s="237">
        <v>296.61</v>
      </c>
      <c r="L7343" s="237"/>
      <c r="M7343" s="288">
        <v>48.89</v>
      </c>
      <c r="N7343" s="288"/>
      <c r="O7343" s="311">
        <v>14500</v>
      </c>
      <c r="P7343" s="298"/>
      <c r="Q7343" s="299">
        <v>294.86</v>
      </c>
      <c r="R7343" s="299"/>
      <c r="S7343" s="300">
        <v>49.18</v>
      </c>
      <c r="T7343" s="301"/>
      <c r="U7343" s="246"/>
    </row>
    <row r="7344" spans="1:21" x14ac:dyDescent="0.25">
      <c r="A7344" s="294" t="s">
        <v>15097</v>
      </c>
      <c r="B7344" t="s">
        <v>521</v>
      </c>
      <c r="C7344" t="s">
        <v>522</v>
      </c>
      <c r="D7344" t="s">
        <v>523</v>
      </c>
      <c r="E7344" t="s">
        <v>15098</v>
      </c>
      <c r="F7344" t="s">
        <v>277</v>
      </c>
      <c r="G7344" t="s">
        <v>140</v>
      </c>
      <c r="H7344" t="s">
        <v>833</v>
      </c>
      <c r="I7344" s="200">
        <v>306585</v>
      </c>
      <c r="J7344" s="200"/>
      <c r="K7344" s="237">
        <v>2789.49</v>
      </c>
      <c r="L7344" s="237"/>
      <c r="M7344" s="288">
        <v>109.91</v>
      </c>
      <c r="N7344" s="288"/>
      <c r="O7344" s="311">
        <v>329290</v>
      </c>
      <c r="P7344" s="298"/>
      <c r="Q7344" s="299">
        <v>2828.94</v>
      </c>
      <c r="R7344" s="299"/>
      <c r="S7344" s="300">
        <v>116.4</v>
      </c>
      <c r="T7344" s="301"/>
      <c r="U7344" s="246"/>
    </row>
    <row r="7345" spans="1:21" x14ac:dyDescent="0.25">
      <c r="A7345" s="294" t="s">
        <v>15099</v>
      </c>
      <c r="B7345" t="s">
        <v>521</v>
      </c>
      <c r="C7345" t="s">
        <v>522</v>
      </c>
      <c r="D7345" t="s">
        <v>523</v>
      </c>
      <c r="E7345" t="s">
        <v>15100</v>
      </c>
      <c r="F7345" t="s">
        <v>277</v>
      </c>
      <c r="G7345" t="s">
        <v>140</v>
      </c>
      <c r="H7345" t="s">
        <v>833</v>
      </c>
      <c r="I7345" s="200">
        <v>750</v>
      </c>
      <c r="J7345" s="200"/>
      <c r="K7345" s="237">
        <v>37.049999999999997</v>
      </c>
      <c r="L7345" s="237"/>
      <c r="M7345" s="288">
        <v>20.239999999999998</v>
      </c>
      <c r="N7345" s="288"/>
      <c r="O7345" s="311">
        <v>750</v>
      </c>
      <c r="P7345" s="298"/>
      <c r="Q7345" s="299">
        <v>38.24</v>
      </c>
      <c r="R7345" s="299"/>
      <c r="S7345" s="300">
        <v>19.61</v>
      </c>
      <c r="T7345" s="301"/>
      <c r="U7345" s="246"/>
    </row>
    <row r="7346" spans="1:21" x14ac:dyDescent="0.25">
      <c r="A7346" s="294" t="s">
        <v>15101</v>
      </c>
      <c r="B7346" t="s">
        <v>521</v>
      </c>
      <c r="C7346" t="s">
        <v>522</v>
      </c>
      <c r="D7346" t="s">
        <v>523</v>
      </c>
      <c r="E7346" t="s">
        <v>15102</v>
      </c>
      <c r="F7346" t="s">
        <v>277</v>
      </c>
      <c r="G7346" t="s">
        <v>140</v>
      </c>
      <c r="H7346" t="s">
        <v>833</v>
      </c>
      <c r="I7346" s="200">
        <v>199360</v>
      </c>
      <c r="J7346" s="200"/>
      <c r="K7346" s="237">
        <v>1712.05</v>
      </c>
      <c r="L7346" s="237"/>
      <c r="M7346" s="288">
        <v>116.45</v>
      </c>
      <c r="N7346" s="288"/>
      <c r="O7346" s="311">
        <v>211340</v>
      </c>
      <c r="P7346" s="298"/>
      <c r="Q7346" s="299">
        <v>1779.3</v>
      </c>
      <c r="R7346" s="299"/>
      <c r="S7346" s="300">
        <v>118.78</v>
      </c>
      <c r="T7346" s="301"/>
      <c r="U7346" s="246"/>
    </row>
    <row r="7347" spans="1:21" x14ac:dyDescent="0.25">
      <c r="A7347" s="294" t="s">
        <v>15103</v>
      </c>
      <c r="B7347" t="s">
        <v>521</v>
      </c>
      <c r="C7347" t="s">
        <v>522</v>
      </c>
      <c r="D7347" t="s">
        <v>523</v>
      </c>
      <c r="E7347" t="s">
        <v>15104</v>
      </c>
      <c r="F7347" t="s">
        <v>277</v>
      </c>
      <c r="G7347" t="s">
        <v>140</v>
      </c>
      <c r="H7347" t="s">
        <v>833</v>
      </c>
      <c r="I7347" s="200">
        <v>8000</v>
      </c>
      <c r="J7347" s="200"/>
      <c r="K7347" s="237">
        <v>292.60000000000002</v>
      </c>
      <c r="L7347" s="237"/>
      <c r="M7347" s="288">
        <v>27.34</v>
      </c>
      <c r="N7347" s="288"/>
      <c r="O7347" s="311">
        <v>8000</v>
      </c>
      <c r="P7347" s="298"/>
      <c r="Q7347" s="299">
        <v>290.35000000000002</v>
      </c>
      <c r="R7347" s="299"/>
      <c r="S7347" s="300">
        <v>27.55</v>
      </c>
      <c r="T7347" s="301"/>
      <c r="U7347" s="246"/>
    </row>
    <row r="7348" spans="1:21" x14ac:dyDescent="0.25">
      <c r="A7348" s="294" t="s">
        <v>15105</v>
      </c>
      <c r="B7348" t="s">
        <v>521</v>
      </c>
      <c r="C7348" t="s">
        <v>522</v>
      </c>
      <c r="D7348" t="s">
        <v>523</v>
      </c>
      <c r="E7348" t="s">
        <v>15106</v>
      </c>
      <c r="F7348" t="s">
        <v>277</v>
      </c>
      <c r="G7348" t="s">
        <v>140</v>
      </c>
      <c r="H7348" t="s">
        <v>833</v>
      </c>
      <c r="I7348" s="200">
        <v>759800</v>
      </c>
      <c r="J7348" s="200"/>
      <c r="K7348" s="237">
        <v>7246.49</v>
      </c>
      <c r="L7348" s="237"/>
      <c r="M7348" s="288">
        <v>104.85</v>
      </c>
      <c r="N7348" s="288"/>
      <c r="O7348" s="311">
        <v>796180</v>
      </c>
      <c r="P7348" s="298"/>
      <c r="Q7348" s="299">
        <v>7444.77</v>
      </c>
      <c r="R7348" s="299"/>
      <c r="S7348" s="300">
        <v>106.94</v>
      </c>
      <c r="T7348" s="301"/>
      <c r="U7348" s="246"/>
    </row>
    <row r="7349" spans="1:21" x14ac:dyDescent="0.25">
      <c r="A7349" s="294" t="s">
        <v>15107</v>
      </c>
      <c r="B7349" t="s">
        <v>521</v>
      </c>
      <c r="C7349" t="s">
        <v>522</v>
      </c>
      <c r="D7349" t="s">
        <v>523</v>
      </c>
      <c r="E7349" t="s">
        <v>15108</v>
      </c>
      <c r="F7349" t="s">
        <v>277</v>
      </c>
      <c r="G7349" t="s">
        <v>140</v>
      </c>
      <c r="H7349" t="s">
        <v>833</v>
      </c>
      <c r="I7349" s="200">
        <v>7750</v>
      </c>
      <c r="J7349" s="200"/>
      <c r="K7349" s="237">
        <v>323.89</v>
      </c>
      <c r="L7349" s="237"/>
      <c r="M7349" s="288">
        <v>23.93</v>
      </c>
      <c r="N7349" s="288"/>
      <c r="O7349" s="311">
        <v>8500</v>
      </c>
      <c r="P7349" s="298"/>
      <c r="Q7349" s="299">
        <v>320.51</v>
      </c>
      <c r="R7349" s="299"/>
      <c r="S7349" s="300">
        <v>26.52</v>
      </c>
      <c r="T7349" s="301"/>
      <c r="U7349" s="246"/>
    </row>
    <row r="7350" spans="1:21" x14ac:dyDescent="0.25">
      <c r="A7350" s="294" t="s">
        <v>15109</v>
      </c>
      <c r="B7350" t="s">
        <v>521</v>
      </c>
      <c r="C7350" t="s">
        <v>522</v>
      </c>
      <c r="D7350" t="s">
        <v>523</v>
      </c>
      <c r="E7350" t="s">
        <v>15110</v>
      </c>
      <c r="F7350" t="s">
        <v>277</v>
      </c>
      <c r="G7350" t="s">
        <v>140</v>
      </c>
      <c r="H7350" t="s">
        <v>833</v>
      </c>
      <c r="I7350" s="200">
        <v>4500</v>
      </c>
      <c r="J7350" s="200"/>
      <c r="K7350" s="237">
        <v>179.98</v>
      </c>
      <c r="L7350" s="237"/>
      <c r="M7350" s="288">
        <v>25</v>
      </c>
      <c r="N7350" s="288"/>
      <c r="O7350" s="311">
        <v>4600</v>
      </c>
      <c r="P7350" s="298"/>
      <c r="Q7350" s="299">
        <v>184.46</v>
      </c>
      <c r="R7350" s="299"/>
      <c r="S7350" s="300">
        <v>24.94</v>
      </c>
      <c r="T7350" s="301"/>
      <c r="U7350" s="246"/>
    </row>
    <row r="7351" spans="1:21" x14ac:dyDescent="0.25">
      <c r="A7351" s="294" t="s">
        <v>15111</v>
      </c>
      <c r="B7351" t="s">
        <v>521</v>
      </c>
      <c r="C7351" t="s">
        <v>522</v>
      </c>
      <c r="D7351" t="s">
        <v>523</v>
      </c>
      <c r="E7351" t="s">
        <v>15112</v>
      </c>
      <c r="F7351" t="s">
        <v>277</v>
      </c>
      <c r="G7351" t="s">
        <v>140</v>
      </c>
      <c r="H7351" t="s">
        <v>833</v>
      </c>
      <c r="I7351" s="200">
        <v>1600</v>
      </c>
      <c r="J7351" s="200"/>
      <c r="K7351" s="237">
        <v>41.52</v>
      </c>
      <c r="L7351" s="237"/>
      <c r="M7351" s="288">
        <v>38.54</v>
      </c>
      <c r="N7351" s="288"/>
      <c r="O7351" s="311">
        <v>1600</v>
      </c>
      <c r="P7351" s="298"/>
      <c r="Q7351" s="299">
        <v>41.24</v>
      </c>
      <c r="R7351" s="299"/>
      <c r="S7351" s="300">
        <v>38.799999999999997</v>
      </c>
      <c r="T7351" s="301"/>
      <c r="U7351" s="246"/>
    </row>
    <row r="7352" spans="1:21" x14ac:dyDescent="0.25">
      <c r="A7352" s="294" t="s">
        <v>15113</v>
      </c>
      <c r="B7352" t="s">
        <v>521</v>
      </c>
      <c r="C7352" t="s">
        <v>522</v>
      </c>
      <c r="D7352" t="s">
        <v>523</v>
      </c>
      <c r="E7352" t="s">
        <v>15114</v>
      </c>
      <c r="F7352" t="s">
        <v>277</v>
      </c>
      <c r="G7352" t="s">
        <v>140</v>
      </c>
      <c r="H7352" t="s">
        <v>833</v>
      </c>
      <c r="I7352" s="200">
        <v>12500</v>
      </c>
      <c r="J7352" s="200"/>
      <c r="K7352" s="237">
        <v>530.09</v>
      </c>
      <c r="L7352" s="237"/>
      <c r="M7352" s="288">
        <v>23.58</v>
      </c>
      <c r="N7352" s="288"/>
      <c r="O7352" s="311">
        <v>12500</v>
      </c>
      <c r="P7352" s="298"/>
      <c r="Q7352" s="299">
        <v>517.65</v>
      </c>
      <c r="R7352" s="299"/>
      <c r="S7352" s="300">
        <v>24.15</v>
      </c>
      <c r="T7352" s="301"/>
      <c r="U7352" s="246"/>
    </row>
    <row r="7353" spans="1:21" x14ac:dyDescent="0.25">
      <c r="A7353" s="294" t="s">
        <v>15115</v>
      </c>
      <c r="B7353" t="s">
        <v>521</v>
      </c>
      <c r="C7353" t="s">
        <v>522</v>
      </c>
      <c r="D7353" t="s">
        <v>523</v>
      </c>
      <c r="E7353" t="s">
        <v>15116</v>
      </c>
      <c r="F7353" t="s">
        <v>277</v>
      </c>
      <c r="G7353" t="s">
        <v>140</v>
      </c>
      <c r="H7353" t="s">
        <v>833</v>
      </c>
      <c r="I7353" s="200">
        <v>10500</v>
      </c>
      <c r="J7353" s="200"/>
      <c r="K7353" s="237">
        <v>501.09</v>
      </c>
      <c r="L7353" s="237"/>
      <c r="M7353" s="288">
        <v>20.95</v>
      </c>
      <c r="N7353" s="288"/>
      <c r="O7353" s="311">
        <v>10500</v>
      </c>
      <c r="P7353" s="298"/>
      <c r="Q7353" s="299">
        <v>509.68</v>
      </c>
      <c r="R7353" s="299"/>
      <c r="S7353" s="300">
        <v>20.6</v>
      </c>
      <c r="T7353" s="301"/>
      <c r="U7353" s="246"/>
    </row>
    <row r="7354" spans="1:21" x14ac:dyDescent="0.25">
      <c r="A7354" s="294" t="s">
        <v>15117</v>
      </c>
      <c r="B7354" t="s">
        <v>521</v>
      </c>
      <c r="C7354" t="s">
        <v>522</v>
      </c>
      <c r="D7354" t="s">
        <v>523</v>
      </c>
      <c r="E7354" t="s">
        <v>15118</v>
      </c>
      <c r="F7354" t="s">
        <v>277</v>
      </c>
      <c r="G7354" t="s">
        <v>140</v>
      </c>
      <c r="H7354" t="s">
        <v>833</v>
      </c>
      <c r="I7354" s="200">
        <v>32447</v>
      </c>
      <c r="J7354" s="200"/>
      <c r="K7354" s="237">
        <v>433.9</v>
      </c>
      <c r="L7354" s="237"/>
      <c r="M7354" s="288">
        <v>74.78</v>
      </c>
      <c r="N7354" s="288"/>
      <c r="O7354" s="311">
        <v>32772</v>
      </c>
      <c r="P7354" s="298"/>
      <c r="Q7354" s="299">
        <v>438.72</v>
      </c>
      <c r="R7354" s="299"/>
      <c r="S7354" s="300">
        <v>74.7</v>
      </c>
      <c r="T7354" s="301"/>
      <c r="U7354" s="246"/>
    </row>
    <row r="7355" spans="1:21" x14ac:dyDescent="0.25">
      <c r="A7355" s="294" t="s">
        <v>15119</v>
      </c>
      <c r="B7355" t="s">
        <v>521</v>
      </c>
      <c r="C7355" t="s">
        <v>522</v>
      </c>
      <c r="D7355" t="s">
        <v>523</v>
      </c>
      <c r="E7355" t="s">
        <v>15120</v>
      </c>
      <c r="F7355" t="s">
        <v>277</v>
      </c>
      <c r="G7355" t="s">
        <v>140</v>
      </c>
      <c r="H7355" t="s">
        <v>833</v>
      </c>
      <c r="I7355" s="200">
        <v>3400</v>
      </c>
      <c r="J7355" s="200"/>
      <c r="K7355" s="237">
        <v>244.96</v>
      </c>
      <c r="L7355" s="237"/>
      <c r="M7355" s="288">
        <v>13.88</v>
      </c>
      <c r="N7355" s="288"/>
      <c r="O7355" s="311">
        <v>3400</v>
      </c>
      <c r="P7355" s="298"/>
      <c r="Q7355" s="299">
        <v>246.61</v>
      </c>
      <c r="R7355" s="299"/>
      <c r="S7355" s="300">
        <v>13.79</v>
      </c>
      <c r="T7355" s="301"/>
      <c r="U7355" s="246"/>
    </row>
    <row r="7356" spans="1:21" x14ac:dyDescent="0.25">
      <c r="A7356" s="294" t="s">
        <v>15121</v>
      </c>
      <c r="B7356" t="s">
        <v>521</v>
      </c>
      <c r="C7356" t="s">
        <v>522</v>
      </c>
      <c r="D7356" t="s">
        <v>523</v>
      </c>
      <c r="E7356" t="s">
        <v>15122</v>
      </c>
      <c r="F7356" t="s">
        <v>277</v>
      </c>
      <c r="G7356" t="s">
        <v>140</v>
      </c>
      <c r="H7356" t="s">
        <v>833</v>
      </c>
      <c r="I7356" s="200">
        <v>261879</v>
      </c>
      <c r="J7356" s="200"/>
      <c r="K7356" s="237">
        <v>3396.98</v>
      </c>
      <c r="L7356" s="237"/>
      <c r="M7356" s="288">
        <v>77.09</v>
      </c>
      <c r="N7356" s="288"/>
      <c r="O7356" s="311">
        <v>265656</v>
      </c>
      <c r="P7356" s="298"/>
      <c r="Q7356" s="299">
        <v>3446.44</v>
      </c>
      <c r="R7356" s="299"/>
      <c r="S7356" s="300">
        <v>77.08</v>
      </c>
      <c r="T7356" s="301"/>
      <c r="U7356" s="246"/>
    </row>
    <row r="7357" spans="1:21" x14ac:dyDescent="0.25">
      <c r="A7357" s="294" t="s">
        <v>15123</v>
      </c>
      <c r="B7357" t="s">
        <v>521</v>
      </c>
      <c r="C7357" t="s">
        <v>522</v>
      </c>
      <c r="D7357" t="s">
        <v>523</v>
      </c>
      <c r="E7357" t="s">
        <v>15124</v>
      </c>
      <c r="F7357" t="s">
        <v>277</v>
      </c>
      <c r="G7357" t="s">
        <v>140</v>
      </c>
      <c r="H7357" t="s">
        <v>896</v>
      </c>
      <c r="I7357" s="200">
        <v>0</v>
      </c>
      <c r="J7357" s="200"/>
      <c r="K7357" s="237">
        <v>35.01</v>
      </c>
      <c r="L7357" s="237"/>
      <c r="M7357" s="288">
        <v>0</v>
      </c>
      <c r="N7357" s="288"/>
      <c r="O7357" s="311">
        <v>0</v>
      </c>
      <c r="P7357" s="298"/>
      <c r="Q7357" s="299">
        <v>35.9</v>
      </c>
      <c r="R7357" s="299"/>
      <c r="S7357" s="300">
        <v>0</v>
      </c>
      <c r="T7357" s="301"/>
      <c r="U7357" s="246"/>
    </row>
    <row r="7358" spans="1:21" x14ac:dyDescent="0.25">
      <c r="A7358" s="294" t="s">
        <v>15125</v>
      </c>
      <c r="B7358" t="s">
        <v>521</v>
      </c>
      <c r="C7358" t="s">
        <v>522</v>
      </c>
      <c r="D7358" t="s">
        <v>523</v>
      </c>
      <c r="E7358" t="s">
        <v>15126</v>
      </c>
      <c r="F7358" t="s">
        <v>277</v>
      </c>
      <c r="G7358" t="s">
        <v>140</v>
      </c>
      <c r="H7358" t="s">
        <v>833</v>
      </c>
      <c r="I7358" s="200">
        <v>3255</v>
      </c>
      <c r="J7358" s="200"/>
      <c r="K7358" s="237">
        <v>82.73</v>
      </c>
      <c r="L7358" s="237"/>
      <c r="M7358" s="288">
        <v>39.340000000000003</v>
      </c>
      <c r="N7358" s="288"/>
      <c r="O7358" s="311">
        <v>3580</v>
      </c>
      <c r="P7358" s="298"/>
      <c r="Q7358" s="299">
        <v>82.84</v>
      </c>
      <c r="R7358" s="299"/>
      <c r="S7358" s="300">
        <v>43.22</v>
      </c>
      <c r="T7358" s="301"/>
      <c r="U7358" s="246"/>
    </row>
    <row r="7359" spans="1:21" x14ac:dyDescent="0.25">
      <c r="A7359" s="294" t="s">
        <v>15127</v>
      </c>
      <c r="B7359" t="s">
        <v>521</v>
      </c>
      <c r="C7359" t="s">
        <v>522</v>
      </c>
      <c r="D7359" t="s">
        <v>523</v>
      </c>
      <c r="E7359" t="s">
        <v>15128</v>
      </c>
      <c r="F7359" t="s">
        <v>277</v>
      </c>
      <c r="G7359" t="s">
        <v>140</v>
      </c>
      <c r="H7359" t="s">
        <v>833</v>
      </c>
      <c r="I7359" s="200">
        <v>1000</v>
      </c>
      <c r="J7359" s="200"/>
      <c r="K7359" s="237">
        <v>53.55</v>
      </c>
      <c r="L7359" s="237"/>
      <c r="M7359" s="288">
        <v>18.670000000000002</v>
      </c>
      <c r="N7359" s="288"/>
      <c r="O7359" s="311">
        <v>1400</v>
      </c>
      <c r="P7359" s="298"/>
      <c r="Q7359" s="299">
        <v>53.45</v>
      </c>
      <c r="R7359" s="299"/>
      <c r="S7359" s="300">
        <v>26.19</v>
      </c>
      <c r="T7359" s="301"/>
      <c r="U7359" s="246"/>
    </row>
    <row r="7360" spans="1:21" x14ac:dyDescent="0.25">
      <c r="A7360" s="294" t="s">
        <v>15129</v>
      </c>
      <c r="B7360" t="s">
        <v>521</v>
      </c>
      <c r="C7360" t="s">
        <v>522</v>
      </c>
      <c r="D7360" t="s">
        <v>523</v>
      </c>
      <c r="E7360" t="s">
        <v>15130</v>
      </c>
      <c r="F7360" t="s">
        <v>277</v>
      </c>
      <c r="G7360" t="s">
        <v>140</v>
      </c>
      <c r="H7360" t="s">
        <v>833</v>
      </c>
      <c r="I7360" s="200">
        <v>1226695</v>
      </c>
      <c r="J7360" s="200"/>
      <c r="K7360" s="237">
        <v>9801.01</v>
      </c>
      <c r="L7360" s="237"/>
      <c r="M7360" s="288">
        <v>125.16</v>
      </c>
      <c r="N7360" s="288"/>
      <c r="O7360" s="311">
        <v>1287196</v>
      </c>
      <c r="P7360" s="298"/>
      <c r="Q7360" s="299">
        <v>10083.73</v>
      </c>
      <c r="R7360" s="299"/>
      <c r="S7360" s="300">
        <v>127.65</v>
      </c>
      <c r="T7360" s="301"/>
      <c r="U7360" s="246"/>
    </row>
    <row r="7361" spans="1:21" x14ac:dyDescent="0.25">
      <c r="A7361" s="294" t="s">
        <v>15131</v>
      </c>
      <c r="B7361" t="s">
        <v>521</v>
      </c>
      <c r="C7361" t="s">
        <v>522</v>
      </c>
      <c r="D7361" t="s">
        <v>523</v>
      </c>
      <c r="E7361" t="s">
        <v>15132</v>
      </c>
      <c r="F7361" t="s">
        <v>277</v>
      </c>
      <c r="G7361" t="s">
        <v>140</v>
      </c>
      <c r="H7361" t="s">
        <v>833</v>
      </c>
      <c r="I7361" s="200">
        <v>1300</v>
      </c>
      <c r="J7361" s="200"/>
      <c r="K7361" s="237">
        <v>78.58</v>
      </c>
      <c r="L7361" s="237"/>
      <c r="M7361" s="288">
        <v>16.54</v>
      </c>
      <c r="N7361" s="288"/>
      <c r="O7361" s="311">
        <v>1300</v>
      </c>
      <c r="P7361" s="298"/>
      <c r="Q7361" s="299">
        <v>80.81</v>
      </c>
      <c r="R7361" s="299"/>
      <c r="S7361" s="300">
        <v>16.09</v>
      </c>
      <c r="T7361" s="301"/>
      <c r="U7361" s="246"/>
    </row>
    <row r="7362" spans="1:21" x14ac:dyDescent="0.25">
      <c r="A7362" s="294" t="s">
        <v>15133</v>
      </c>
      <c r="B7362" t="s">
        <v>521</v>
      </c>
      <c r="C7362" t="s">
        <v>522</v>
      </c>
      <c r="D7362" t="s">
        <v>523</v>
      </c>
      <c r="E7362" t="s">
        <v>15134</v>
      </c>
      <c r="F7362" t="s">
        <v>277</v>
      </c>
      <c r="G7362" t="s">
        <v>140</v>
      </c>
      <c r="H7362" t="s">
        <v>833</v>
      </c>
      <c r="I7362" s="200">
        <v>900</v>
      </c>
      <c r="J7362" s="200"/>
      <c r="K7362" s="237">
        <v>51.05</v>
      </c>
      <c r="L7362" s="237"/>
      <c r="M7362" s="288">
        <v>17.63</v>
      </c>
      <c r="N7362" s="288"/>
      <c r="O7362" s="311">
        <v>950</v>
      </c>
      <c r="P7362" s="298"/>
      <c r="Q7362" s="299">
        <v>50.29</v>
      </c>
      <c r="R7362" s="299"/>
      <c r="S7362" s="300">
        <v>18.89</v>
      </c>
      <c r="T7362" s="301"/>
      <c r="U7362" s="246"/>
    </row>
    <row r="7363" spans="1:21" x14ac:dyDescent="0.25">
      <c r="A7363" s="294" t="s">
        <v>15135</v>
      </c>
      <c r="B7363" t="s">
        <v>521</v>
      </c>
      <c r="C7363" t="s">
        <v>522</v>
      </c>
      <c r="D7363" t="s">
        <v>523</v>
      </c>
      <c r="E7363" t="s">
        <v>15136</v>
      </c>
      <c r="F7363" t="s">
        <v>277</v>
      </c>
      <c r="G7363" t="s">
        <v>140</v>
      </c>
      <c r="H7363" t="s">
        <v>833</v>
      </c>
      <c r="I7363" s="200">
        <v>0</v>
      </c>
      <c r="J7363" s="200"/>
      <c r="K7363" s="237">
        <v>0</v>
      </c>
      <c r="L7363" s="237"/>
      <c r="M7363" s="288">
        <v>0</v>
      </c>
      <c r="N7363" s="288"/>
      <c r="O7363" s="311">
        <v>3119</v>
      </c>
      <c r="P7363" s="298"/>
      <c r="Q7363" s="299">
        <v>92.62</v>
      </c>
      <c r="R7363" s="299"/>
      <c r="S7363" s="300">
        <v>33.68</v>
      </c>
      <c r="T7363" s="301"/>
      <c r="U7363" s="246"/>
    </row>
    <row r="7364" spans="1:21" x14ac:dyDescent="0.25">
      <c r="A7364" s="294" t="s">
        <v>15137</v>
      </c>
      <c r="B7364" t="s">
        <v>521</v>
      </c>
      <c r="C7364" t="s">
        <v>522</v>
      </c>
      <c r="D7364" t="s">
        <v>523</v>
      </c>
      <c r="E7364" t="s">
        <v>15138</v>
      </c>
      <c r="F7364" t="s">
        <v>277</v>
      </c>
      <c r="G7364" t="s">
        <v>140</v>
      </c>
      <c r="H7364" t="s">
        <v>833</v>
      </c>
      <c r="I7364" s="200">
        <v>0</v>
      </c>
      <c r="J7364" s="200"/>
      <c r="K7364" s="237">
        <v>0</v>
      </c>
      <c r="L7364" s="237"/>
      <c r="M7364" s="288">
        <v>0</v>
      </c>
      <c r="N7364" s="288"/>
      <c r="O7364" s="311">
        <v>821</v>
      </c>
      <c r="P7364" s="298"/>
      <c r="Q7364" s="299">
        <v>12.51</v>
      </c>
      <c r="R7364" s="299"/>
      <c r="S7364" s="300">
        <v>65.63</v>
      </c>
      <c r="T7364" s="301"/>
      <c r="U7364" s="246"/>
    </row>
    <row r="7365" spans="1:21" x14ac:dyDescent="0.25">
      <c r="A7365" s="294" t="s">
        <v>15139</v>
      </c>
      <c r="B7365" t="s">
        <v>521</v>
      </c>
      <c r="C7365" t="s">
        <v>522</v>
      </c>
      <c r="D7365" t="s">
        <v>523</v>
      </c>
      <c r="E7365" t="s">
        <v>15140</v>
      </c>
      <c r="F7365" t="s">
        <v>277</v>
      </c>
      <c r="G7365" t="s">
        <v>140</v>
      </c>
      <c r="H7365" t="s">
        <v>833</v>
      </c>
      <c r="I7365" s="200">
        <v>42000</v>
      </c>
      <c r="J7365" s="200"/>
      <c r="K7365" s="237">
        <v>480.14</v>
      </c>
      <c r="L7365" s="237"/>
      <c r="M7365" s="288">
        <v>87.47</v>
      </c>
      <c r="N7365" s="288"/>
      <c r="O7365" s="311">
        <v>42000</v>
      </c>
      <c r="P7365" s="298"/>
      <c r="Q7365" s="299">
        <v>484.48</v>
      </c>
      <c r="R7365" s="299"/>
      <c r="S7365" s="300">
        <v>86.69</v>
      </c>
      <c r="T7365" s="301"/>
      <c r="U7365" s="246"/>
    </row>
    <row r="7366" spans="1:21" x14ac:dyDescent="0.25">
      <c r="A7366" s="294" t="s">
        <v>15141</v>
      </c>
      <c r="B7366" t="s">
        <v>521</v>
      </c>
      <c r="C7366" t="s">
        <v>522</v>
      </c>
      <c r="D7366" t="s">
        <v>523</v>
      </c>
      <c r="E7366" t="s">
        <v>15142</v>
      </c>
      <c r="F7366" t="s">
        <v>277</v>
      </c>
      <c r="G7366" t="s">
        <v>140</v>
      </c>
      <c r="H7366" t="s">
        <v>833</v>
      </c>
      <c r="I7366" s="200">
        <v>8500</v>
      </c>
      <c r="J7366" s="200"/>
      <c r="K7366" s="237">
        <v>190.54</v>
      </c>
      <c r="L7366" s="237"/>
      <c r="M7366" s="288">
        <v>44.61</v>
      </c>
      <c r="N7366" s="288"/>
      <c r="O7366" s="311">
        <v>9500</v>
      </c>
      <c r="P7366" s="298"/>
      <c r="Q7366" s="299">
        <v>193.32</v>
      </c>
      <c r="R7366" s="299"/>
      <c r="S7366" s="300">
        <v>49.14</v>
      </c>
      <c r="T7366" s="301"/>
      <c r="U7366" s="246"/>
    </row>
    <row r="7367" spans="1:21" x14ac:dyDescent="0.25">
      <c r="A7367" s="294" t="s">
        <v>15143</v>
      </c>
      <c r="B7367" t="s">
        <v>521</v>
      </c>
      <c r="C7367" t="s">
        <v>522</v>
      </c>
      <c r="D7367" t="s">
        <v>523</v>
      </c>
      <c r="E7367" t="s">
        <v>15144</v>
      </c>
      <c r="F7367" t="s">
        <v>277</v>
      </c>
      <c r="G7367" t="s">
        <v>140</v>
      </c>
      <c r="H7367" t="s">
        <v>833</v>
      </c>
      <c r="I7367" s="200">
        <v>2600</v>
      </c>
      <c r="J7367" s="200"/>
      <c r="K7367" s="237">
        <v>76.33</v>
      </c>
      <c r="L7367" s="237"/>
      <c r="M7367" s="288">
        <v>34.06</v>
      </c>
      <c r="N7367" s="288"/>
      <c r="O7367" s="311">
        <v>2730</v>
      </c>
      <c r="P7367" s="298"/>
      <c r="Q7367" s="299">
        <v>75.42</v>
      </c>
      <c r="R7367" s="299"/>
      <c r="S7367" s="300">
        <v>36.200000000000003</v>
      </c>
      <c r="T7367" s="301"/>
      <c r="U7367" s="246"/>
    </row>
    <row r="7368" spans="1:21" x14ac:dyDescent="0.25">
      <c r="A7368" s="294" t="s">
        <v>15145</v>
      </c>
      <c r="B7368" t="s">
        <v>521</v>
      </c>
      <c r="C7368" t="s">
        <v>522</v>
      </c>
      <c r="D7368" t="s">
        <v>523</v>
      </c>
      <c r="E7368" t="s">
        <v>15146</v>
      </c>
      <c r="F7368" t="s">
        <v>277</v>
      </c>
      <c r="G7368" t="s">
        <v>140</v>
      </c>
      <c r="H7368" t="s">
        <v>833</v>
      </c>
      <c r="I7368" s="200">
        <v>2500</v>
      </c>
      <c r="J7368" s="200"/>
      <c r="K7368" s="237">
        <v>128.74</v>
      </c>
      <c r="L7368" s="237"/>
      <c r="M7368" s="288">
        <v>19.420000000000002</v>
      </c>
      <c r="N7368" s="288"/>
      <c r="O7368" s="311">
        <v>2500</v>
      </c>
      <c r="P7368" s="298"/>
      <c r="Q7368" s="299">
        <v>131.88999999999999</v>
      </c>
      <c r="R7368" s="299"/>
      <c r="S7368" s="300">
        <v>18.96</v>
      </c>
      <c r="T7368" s="301"/>
      <c r="U7368" s="246"/>
    </row>
    <row r="7369" spans="1:21" x14ac:dyDescent="0.25">
      <c r="A7369" s="294" t="s">
        <v>15147</v>
      </c>
      <c r="B7369" t="s">
        <v>521</v>
      </c>
      <c r="C7369" t="s">
        <v>522</v>
      </c>
      <c r="D7369" t="s">
        <v>523</v>
      </c>
      <c r="E7369" t="s">
        <v>15148</v>
      </c>
      <c r="F7369" t="s">
        <v>277</v>
      </c>
      <c r="G7369" t="s">
        <v>140</v>
      </c>
      <c r="H7369" t="s">
        <v>833</v>
      </c>
      <c r="I7369" s="200">
        <v>2228</v>
      </c>
      <c r="J7369" s="200"/>
      <c r="K7369" s="237">
        <v>58.6</v>
      </c>
      <c r="L7369" s="237"/>
      <c r="M7369" s="288">
        <v>38.020000000000003</v>
      </c>
      <c r="N7369" s="288"/>
      <c r="O7369" s="311">
        <v>2959</v>
      </c>
      <c r="P7369" s="298"/>
      <c r="Q7369" s="299">
        <v>66.33</v>
      </c>
      <c r="R7369" s="299"/>
      <c r="S7369" s="300">
        <v>44.61</v>
      </c>
      <c r="T7369" s="301"/>
      <c r="U7369" s="246"/>
    </row>
    <row r="7370" spans="1:21" x14ac:dyDescent="0.25">
      <c r="A7370" s="294" t="s">
        <v>15135</v>
      </c>
      <c r="B7370" t="s">
        <v>521</v>
      </c>
      <c r="C7370" t="s">
        <v>522</v>
      </c>
      <c r="D7370" t="s">
        <v>523</v>
      </c>
      <c r="E7370" t="s">
        <v>15149</v>
      </c>
      <c r="F7370" t="s">
        <v>277</v>
      </c>
      <c r="G7370" t="s">
        <v>140</v>
      </c>
      <c r="H7370" t="s">
        <v>896</v>
      </c>
      <c r="I7370" s="200">
        <v>0</v>
      </c>
      <c r="J7370" s="200"/>
      <c r="K7370" s="237">
        <v>68.75</v>
      </c>
      <c r="L7370" s="237"/>
      <c r="M7370" s="288">
        <v>0</v>
      </c>
      <c r="N7370" s="288"/>
      <c r="O7370" s="311">
        <v>0</v>
      </c>
      <c r="P7370" s="298"/>
      <c r="Q7370" s="299">
        <v>71.22</v>
      </c>
      <c r="R7370" s="299"/>
      <c r="S7370" s="300">
        <v>0</v>
      </c>
      <c r="T7370" s="301"/>
      <c r="U7370" s="246"/>
    </row>
    <row r="7371" spans="1:21" x14ac:dyDescent="0.25">
      <c r="A7371" s="294" t="s">
        <v>15150</v>
      </c>
      <c r="B7371" t="s">
        <v>521</v>
      </c>
      <c r="C7371" t="s">
        <v>522</v>
      </c>
      <c r="D7371" t="s">
        <v>523</v>
      </c>
      <c r="E7371" t="s">
        <v>15151</v>
      </c>
      <c r="F7371" t="s">
        <v>277</v>
      </c>
      <c r="G7371" t="s">
        <v>140</v>
      </c>
      <c r="H7371" t="s">
        <v>833</v>
      </c>
      <c r="I7371" s="200">
        <v>8000</v>
      </c>
      <c r="J7371" s="200"/>
      <c r="K7371" s="237">
        <v>325.56</v>
      </c>
      <c r="L7371" s="237"/>
      <c r="M7371" s="288">
        <v>24.57</v>
      </c>
      <c r="N7371" s="288"/>
      <c r="O7371" s="311">
        <v>8000</v>
      </c>
      <c r="P7371" s="298"/>
      <c r="Q7371" s="299">
        <v>327.05</v>
      </c>
      <c r="R7371" s="299"/>
      <c r="S7371" s="300">
        <v>24.46</v>
      </c>
      <c r="T7371" s="301"/>
      <c r="U7371" s="246"/>
    </row>
    <row r="7372" spans="1:21" x14ac:dyDescent="0.25">
      <c r="A7372" s="294" t="s">
        <v>15152</v>
      </c>
      <c r="B7372" t="s">
        <v>521</v>
      </c>
      <c r="C7372" t="s">
        <v>522</v>
      </c>
      <c r="D7372" t="s">
        <v>523</v>
      </c>
      <c r="E7372" t="s">
        <v>15153</v>
      </c>
      <c r="F7372" t="s">
        <v>277</v>
      </c>
      <c r="G7372" t="s">
        <v>140</v>
      </c>
      <c r="H7372" t="s">
        <v>833</v>
      </c>
      <c r="I7372" s="200">
        <v>395342</v>
      </c>
      <c r="J7372" s="200"/>
      <c r="K7372" s="237">
        <v>2575.11</v>
      </c>
      <c r="L7372" s="237"/>
      <c r="M7372" s="288">
        <v>153.52000000000001</v>
      </c>
      <c r="N7372" s="288"/>
      <c r="O7372" s="311">
        <v>407202</v>
      </c>
      <c r="P7372" s="298"/>
      <c r="Q7372" s="299">
        <v>2578.44</v>
      </c>
      <c r="R7372" s="299"/>
      <c r="S7372" s="300">
        <v>157.93</v>
      </c>
      <c r="T7372" s="301"/>
      <c r="U7372" s="246"/>
    </row>
    <row r="7373" spans="1:21" x14ac:dyDescent="0.25">
      <c r="A7373" s="294" t="s">
        <v>15154</v>
      </c>
      <c r="B7373" t="s">
        <v>521</v>
      </c>
      <c r="C7373" t="s">
        <v>522</v>
      </c>
      <c r="D7373" t="s">
        <v>523</v>
      </c>
      <c r="E7373" t="s">
        <v>15155</v>
      </c>
      <c r="F7373" t="s">
        <v>277</v>
      </c>
      <c r="G7373" t="s">
        <v>140</v>
      </c>
      <c r="H7373" t="s">
        <v>833</v>
      </c>
      <c r="I7373" s="200">
        <v>3960</v>
      </c>
      <c r="J7373" s="200"/>
      <c r="K7373" s="237">
        <v>83.28</v>
      </c>
      <c r="L7373" s="237"/>
      <c r="M7373" s="288">
        <v>47.55</v>
      </c>
      <c r="N7373" s="288"/>
      <c r="O7373" s="311">
        <v>3960</v>
      </c>
      <c r="P7373" s="298"/>
      <c r="Q7373" s="299">
        <v>86.03</v>
      </c>
      <c r="R7373" s="299"/>
      <c r="S7373" s="300">
        <v>46.03</v>
      </c>
      <c r="T7373" s="301"/>
      <c r="U7373" s="246"/>
    </row>
    <row r="7374" spans="1:21" x14ac:dyDescent="0.25">
      <c r="A7374" s="294" t="s">
        <v>15156</v>
      </c>
      <c r="B7374" t="s">
        <v>521</v>
      </c>
      <c r="C7374" t="s">
        <v>522</v>
      </c>
      <c r="D7374" t="s">
        <v>523</v>
      </c>
      <c r="E7374" t="s">
        <v>15157</v>
      </c>
      <c r="F7374" t="s">
        <v>277</v>
      </c>
      <c r="G7374" t="s">
        <v>140</v>
      </c>
      <c r="H7374" t="s">
        <v>833</v>
      </c>
      <c r="I7374" s="200">
        <v>125000</v>
      </c>
      <c r="J7374" s="200"/>
      <c r="K7374" s="237">
        <v>1722.54</v>
      </c>
      <c r="L7374" s="237"/>
      <c r="M7374" s="288">
        <v>72.569999999999993</v>
      </c>
      <c r="N7374" s="288"/>
      <c r="O7374" s="311">
        <v>128000</v>
      </c>
      <c r="P7374" s="298"/>
      <c r="Q7374" s="299">
        <v>1730.11</v>
      </c>
      <c r="R7374" s="299"/>
      <c r="S7374" s="300">
        <v>73.98</v>
      </c>
      <c r="T7374" s="301"/>
      <c r="U7374" s="246"/>
    </row>
    <row r="7375" spans="1:21" x14ac:dyDescent="0.25">
      <c r="A7375" s="294" t="s">
        <v>15158</v>
      </c>
      <c r="B7375" t="s">
        <v>521</v>
      </c>
      <c r="C7375" t="s">
        <v>522</v>
      </c>
      <c r="D7375" t="s">
        <v>523</v>
      </c>
      <c r="E7375" t="s">
        <v>15159</v>
      </c>
      <c r="F7375" t="s">
        <v>277</v>
      </c>
      <c r="G7375" t="s">
        <v>140</v>
      </c>
      <c r="H7375" t="s">
        <v>833</v>
      </c>
      <c r="I7375" s="200">
        <v>2926</v>
      </c>
      <c r="J7375" s="200"/>
      <c r="K7375" s="237">
        <v>140.81</v>
      </c>
      <c r="L7375" s="237"/>
      <c r="M7375" s="288">
        <v>20.78</v>
      </c>
      <c r="N7375" s="288"/>
      <c r="O7375" s="311">
        <v>2970</v>
      </c>
      <c r="P7375" s="298"/>
      <c r="Q7375" s="299">
        <v>142.07</v>
      </c>
      <c r="R7375" s="299"/>
      <c r="S7375" s="300">
        <v>20.91</v>
      </c>
      <c r="T7375" s="301"/>
      <c r="U7375" s="246"/>
    </row>
    <row r="7376" spans="1:21" x14ac:dyDescent="0.25">
      <c r="A7376" s="294" t="s">
        <v>15160</v>
      </c>
      <c r="B7376" t="s">
        <v>521</v>
      </c>
      <c r="C7376" t="s">
        <v>522</v>
      </c>
      <c r="D7376" t="s">
        <v>523</v>
      </c>
      <c r="E7376" t="s">
        <v>15161</v>
      </c>
      <c r="F7376" t="s">
        <v>277</v>
      </c>
      <c r="G7376" t="s">
        <v>140</v>
      </c>
      <c r="H7376" t="s">
        <v>833</v>
      </c>
      <c r="I7376" s="200">
        <v>7750</v>
      </c>
      <c r="J7376" s="200"/>
      <c r="K7376" s="237">
        <v>209.18</v>
      </c>
      <c r="L7376" s="237"/>
      <c r="M7376" s="288">
        <v>37.049999999999997</v>
      </c>
      <c r="N7376" s="288"/>
      <c r="O7376" s="311">
        <v>7750</v>
      </c>
      <c r="P7376" s="298"/>
      <c r="Q7376" s="299">
        <v>207.04</v>
      </c>
      <c r="R7376" s="299"/>
      <c r="S7376" s="300">
        <v>37.43</v>
      </c>
      <c r="T7376" s="301"/>
      <c r="U7376" s="246"/>
    </row>
    <row r="7377" spans="1:21" x14ac:dyDescent="0.25">
      <c r="A7377" s="294" t="s">
        <v>15162</v>
      </c>
      <c r="B7377" t="s">
        <v>521</v>
      </c>
      <c r="C7377" t="s">
        <v>522</v>
      </c>
      <c r="D7377" t="s">
        <v>523</v>
      </c>
      <c r="E7377" t="s">
        <v>15163</v>
      </c>
      <c r="F7377" t="s">
        <v>277</v>
      </c>
      <c r="G7377" t="s">
        <v>140</v>
      </c>
      <c r="H7377" t="s">
        <v>833</v>
      </c>
      <c r="I7377" s="200">
        <v>878000</v>
      </c>
      <c r="J7377" s="200"/>
      <c r="K7377" s="237">
        <v>8152.06</v>
      </c>
      <c r="L7377" s="237"/>
      <c r="M7377" s="288">
        <v>107.7</v>
      </c>
      <c r="N7377" s="288"/>
      <c r="O7377" s="311">
        <v>947000</v>
      </c>
      <c r="P7377" s="298"/>
      <c r="Q7377" s="299">
        <v>8374.57</v>
      </c>
      <c r="R7377" s="299"/>
      <c r="S7377" s="300">
        <v>113.08</v>
      </c>
      <c r="T7377" s="301"/>
      <c r="U7377" s="246"/>
    </row>
    <row r="7378" spans="1:21" x14ac:dyDescent="0.25">
      <c r="A7378" s="294" t="s">
        <v>15164</v>
      </c>
      <c r="B7378" t="s">
        <v>521</v>
      </c>
      <c r="C7378" t="s">
        <v>522</v>
      </c>
      <c r="D7378" t="s">
        <v>523</v>
      </c>
      <c r="E7378" t="s">
        <v>15165</v>
      </c>
      <c r="F7378" t="s">
        <v>277</v>
      </c>
      <c r="G7378" t="s">
        <v>140</v>
      </c>
      <c r="H7378" t="s">
        <v>833</v>
      </c>
      <c r="I7378" s="200">
        <v>4500</v>
      </c>
      <c r="J7378" s="200"/>
      <c r="K7378" s="237">
        <v>155.41999999999999</v>
      </c>
      <c r="L7378" s="237"/>
      <c r="M7378" s="288">
        <v>28.95</v>
      </c>
      <c r="N7378" s="288"/>
      <c r="O7378" s="311">
        <v>6000</v>
      </c>
      <c r="P7378" s="298"/>
      <c r="Q7378" s="299">
        <v>161.44</v>
      </c>
      <c r="R7378" s="299"/>
      <c r="S7378" s="300">
        <v>37.17</v>
      </c>
      <c r="T7378" s="301"/>
      <c r="U7378" s="246"/>
    </row>
    <row r="7379" spans="1:21" x14ac:dyDescent="0.25">
      <c r="A7379" s="294" t="s">
        <v>15166</v>
      </c>
      <c r="B7379" t="s">
        <v>521</v>
      </c>
      <c r="C7379" t="s">
        <v>522</v>
      </c>
      <c r="D7379" t="s">
        <v>523</v>
      </c>
      <c r="E7379" t="s">
        <v>15167</v>
      </c>
      <c r="F7379" t="s">
        <v>277</v>
      </c>
      <c r="G7379" t="s">
        <v>140</v>
      </c>
      <c r="H7379" t="s">
        <v>833</v>
      </c>
      <c r="I7379" s="200">
        <v>5100</v>
      </c>
      <c r="J7379" s="200"/>
      <c r="K7379" s="237">
        <v>104.01</v>
      </c>
      <c r="L7379" s="237"/>
      <c r="M7379" s="288">
        <v>49.03</v>
      </c>
      <c r="N7379" s="288"/>
      <c r="O7379" s="311">
        <v>5100</v>
      </c>
      <c r="P7379" s="298"/>
      <c r="Q7379" s="299">
        <v>106.3</v>
      </c>
      <c r="R7379" s="299"/>
      <c r="S7379" s="300">
        <v>47.98</v>
      </c>
      <c r="T7379" s="301"/>
      <c r="U7379" s="246"/>
    </row>
    <row r="7380" spans="1:21" x14ac:dyDescent="0.25">
      <c r="A7380" s="294" t="s">
        <v>15168</v>
      </c>
      <c r="B7380" t="s">
        <v>521</v>
      </c>
      <c r="C7380" t="s">
        <v>522</v>
      </c>
      <c r="D7380" t="s">
        <v>523</v>
      </c>
      <c r="E7380" t="s">
        <v>15169</v>
      </c>
      <c r="F7380" t="s">
        <v>277</v>
      </c>
      <c r="G7380" t="s">
        <v>140</v>
      </c>
      <c r="H7380" t="s">
        <v>833</v>
      </c>
      <c r="I7380" s="200">
        <v>400</v>
      </c>
      <c r="J7380" s="200"/>
      <c r="K7380" s="237">
        <v>107.98</v>
      </c>
      <c r="L7380" s="237"/>
      <c r="M7380" s="288">
        <v>3.7</v>
      </c>
      <c r="N7380" s="288"/>
      <c r="O7380" s="311">
        <v>400</v>
      </c>
      <c r="P7380" s="298"/>
      <c r="Q7380" s="299">
        <v>112.64</v>
      </c>
      <c r="R7380" s="299"/>
      <c r="S7380" s="300">
        <v>3.55</v>
      </c>
      <c r="T7380" s="301"/>
      <c r="U7380" s="246"/>
    </row>
    <row r="7381" spans="1:21" x14ac:dyDescent="0.25">
      <c r="A7381" s="294" t="s">
        <v>15170</v>
      </c>
      <c r="B7381" t="s">
        <v>521</v>
      </c>
      <c r="C7381" t="s">
        <v>522</v>
      </c>
      <c r="D7381" t="s">
        <v>523</v>
      </c>
      <c r="E7381" t="s">
        <v>2129</v>
      </c>
      <c r="F7381" t="s">
        <v>277</v>
      </c>
      <c r="G7381" t="s">
        <v>140</v>
      </c>
      <c r="H7381" t="s">
        <v>833</v>
      </c>
      <c r="I7381" s="200">
        <v>350</v>
      </c>
      <c r="J7381" s="200"/>
      <c r="K7381" s="237">
        <v>68.819999999999993</v>
      </c>
      <c r="L7381" s="237"/>
      <c r="M7381" s="288">
        <v>5.09</v>
      </c>
      <c r="N7381" s="288"/>
      <c r="O7381" s="311">
        <v>600</v>
      </c>
      <c r="P7381" s="298"/>
      <c r="Q7381" s="299">
        <v>78.900000000000006</v>
      </c>
      <c r="R7381" s="299"/>
      <c r="S7381" s="300">
        <v>7.6</v>
      </c>
      <c r="T7381" s="301"/>
      <c r="U7381" s="246"/>
    </row>
    <row r="7382" spans="1:21" x14ac:dyDescent="0.25">
      <c r="A7382" s="294" t="s">
        <v>15171</v>
      </c>
      <c r="B7382" t="s">
        <v>521</v>
      </c>
      <c r="C7382" t="s">
        <v>522</v>
      </c>
      <c r="D7382" t="s">
        <v>523</v>
      </c>
      <c r="E7382" t="s">
        <v>15172</v>
      </c>
      <c r="F7382" t="s">
        <v>277</v>
      </c>
      <c r="G7382" t="s">
        <v>140</v>
      </c>
      <c r="H7382" t="s">
        <v>896</v>
      </c>
      <c r="I7382" s="200">
        <v>0</v>
      </c>
      <c r="J7382" s="200"/>
      <c r="K7382" s="237">
        <v>87.35</v>
      </c>
      <c r="L7382" s="237"/>
      <c r="M7382" s="288">
        <v>0</v>
      </c>
      <c r="N7382" s="288"/>
      <c r="O7382" s="311">
        <v>0</v>
      </c>
      <c r="P7382" s="298"/>
      <c r="Q7382" s="299">
        <v>88.16</v>
      </c>
      <c r="R7382" s="299"/>
      <c r="S7382" s="300">
        <v>0</v>
      </c>
      <c r="T7382" s="301"/>
      <c r="U7382" s="246"/>
    </row>
    <row r="7383" spans="1:21" x14ac:dyDescent="0.25">
      <c r="A7383" s="294" t="s">
        <v>15173</v>
      </c>
      <c r="B7383" t="s">
        <v>521</v>
      </c>
      <c r="C7383" t="s">
        <v>522</v>
      </c>
      <c r="D7383" t="s">
        <v>523</v>
      </c>
      <c r="E7383" t="s">
        <v>15174</v>
      </c>
      <c r="F7383" t="s">
        <v>277</v>
      </c>
      <c r="G7383" t="s">
        <v>140</v>
      </c>
      <c r="H7383" t="s">
        <v>896</v>
      </c>
      <c r="I7383" s="200">
        <v>0</v>
      </c>
      <c r="J7383" s="200"/>
      <c r="K7383" s="237">
        <v>32.5</v>
      </c>
      <c r="L7383" s="237"/>
      <c r="M7383" s="288">
        <v>0</v>
      </c>
      <c r="N7383" s="288"/>
      <c r="O7383" s="311">
        <v>0</v>
      </c>
      <c r="P7383" s="298"/>
      <c r="Q7383" s="299">
        <v>31.43</v>
      </c>
      <c r="R7383" s="299"/>
      <c r="S7383" s="300">
        <v>0</v>
      </c>
      <c r="T7383" s="301"/>
      <c r="U7383" s="246"/>
    </row>
    <row r="7384" spans="1:21" x14ac:dyDescent="0.25">
      <c r="A7384" s="294" t="s">
        <v>15175</v>
      </c>
      <c r="B7384" t="s">
        <v>521</v>
      </c>
      <c r="C7384" t="s">
        <v>522</v>
      </c>
      <c r="D7384" t="s">
        <v>523</v>
      </c>
      <c r="E7384" t="s">
        <v>9215</v>
      </c>
      <c r="F7384" t="s">
        <v>277</v>
      </c>
      <c r="G7384" t="s">
        <v>140</v>
      </c>
      <c r="H7384" t="s">
        <v>896</v>
      </c>
      <c r="I7384" s="200">
        <v>0</v>
      </c>
      <c r="J7384" s="200"/>
      <c r="K7384" s="237">
        <v>87.29</v>
      </c>
      <c r="L7384" s="237"/>
      <c r="M7384" s="288">
        <v>0</v>
      </c>
      <c r="N7384" s="288"/>
      <c r="O7384" s="311">
        <v>0</v>
      </c>
      <c r="P7384" s="298"/>
      <c r="Q7384" s="299">
        <v>87.7</v>
      </c>
      <c r="R7384" s="299"/>
      <c r="S7384" s="300">
        <v>0</v>
      </c>
      <c r="T7384" s="301"/>
      <c r="U7384" s="246"/>
    </row>
    <row r="7385" spans="1:21" x14ac:dyDescent="0.25">
      <c r="A7385" s="294" t="s">
        <v>15176</v>
      </c>
      <c r="B7385" t="s">
        <v>521</v>
      </c>
      <c r="C7385" t="s">
        <v>522</v>
      </c>
      <c r="D7385" t="s">
        <v>523</v>
      </c>
      <c r="E7385" t="s">
        <v>15177</v>
      </c>
      <c r="F7385" t="s">
        <v>277</v>
      </c>
      <c r="G7385" t="s">
        <v>140</v>
      </c>
      <c r="H7385" t="s">
        <v>833</v>
      </c>
      <c r="I7385" s="200">
        <v>273460</v>
      </c>
      <c r="J7385" s="200"/>
      <c r="K7385" s="237">
        <v>2025.61</v>
      </c>
      <c r="L7385" s="237"/>
      <c r="M7385" s="288">
        <v>135</v>
      </c>
      <c r="N7385" s="288"/>
      <c r="O7385" s="311">
        <v>279594</v>
      </c>
      <c r="P7385" s="298"/>
      <c r="Q7385" s="299">
        <v>2026.04</v>
      </c>
      <c r="R7385" s="299"/>
      <c r="S7385" s="300">
        <v>138</v>
      </c>
      <c r="T7385" s="301"/>
      <c r="U7385" s="246"/>
    </row>
    <row r="7386" spans="1:21" x14ac:dyDescent="0.25">
      <c r="A7386" s="294" t="s">
        <v>15178</v>
      </c>
      <c r="B7386" t="s">
        <v>521</v>
      </c>
      <c r="C7386" t="s">
        <v>522</v>
      </c>
      <c r="D7386" t="s">
        <v>523</v>
      </c>
      <c r="E7386" t="s">
        <v>15179</v>
      </c>
      <c r="F7386" t="s">
        <v>277</v>
      </c>
      <c r="G7386" t="s">
        <v>140</v>
      </c>
      <c r="H7386" t="s">
        <v>833</v>
      </c>
      <c r="I7386" s="200">
        <v>51000</v>
      </c>
      <c r="J7386" s="200"/>
      <c r="K7386" s="237">
        <v>734.65</v>
      </c>
      <c r="L7386" s="237"/>
      <c r="M7386" s="288">
        <v>69.42</v>
      </c>
      <c r="N7386" s="288"/>
      <c r="O7386" s="311">
        <v>51000</v>
      </c>
      <c r="P7386" s="298"/>
      <c r="Q7386" s="299">
        <v>779.88</v>
      </c>
      <c r="R7386" s="299"/>
      <c r="S7386" s="300">
        <v>65.39</v>
      </c>
      <c r="T7386" s="301"/>
      <c r="U7386" s="246"/>
    </row>
    <row r="7387" spans="1:21" x14ac:dyDescent="0.25">
      <c r="A7387" s="294" t="s">
        <v>15180</v>
      </c>
      <c r="B7387" t="s">
        <v>521</v>
      </c>
      <c r="C7387" t="s">
        <v>522</v>
      </c>
      <c r="D7387" t="s">
        <v>523</v>
      </c>
      <c r="E7387" t="s">
        <v>15181</v>
      </c>
      <c r="F7387" t="s">
        <v>277</v>
      </c>
      <c r="G7387" t="s">
        <v>140</v>
      </c>
      <c r="H7387" t="s">
        <v>833</v>
      </c>
      <c r="I7387" s="200">
        <v>700</v>
      </c>
      <c r="J7387" s="200"/>
      <c r="K7387" s="237">
        <v>90.84</v>
      </c>
      <c r="L7387" s="237"/>
      <c r="M7387" s="288">
        <v>7.71</v>
      </c>
      <c r="N7387" s="288"/>
      <c r="O7387" s="311">
        <v>700</v>
      </c>
      <c r="P7387" s="298"/>
      <c r="Q7387" s="299">
        <v>90.31</v>
      </c>
      <c r="R7387" s="299"/>
      <c r="S7387" s="300">
        <v>7.75</v>
      </c>
      <c r="T7387" s="301"/>
      <c r="U7387" s="246"/>
    </row>
    <row r="7388" spans="1:21" x14ac:dyDescent="0.25">
      <c r="A7388" s="294" t="s">
        <v>15182</v>
      </c>
      <c r="B7388" t="s">
        <v>521</v>
      </c>
      <c r="C7388" t="s">
        <v>522</v>
      </c>
      <c r="D7388" t="s">
        <v>523</v>
      </c>
      <c r="E7388" t="s">
        <v>15183</v>
      </c>
      <c r="F7388" t="s">
        <v>277</v>
      </c>
      <c r="G7388" t="s">
        <v>140</v>
      </c>
      <c r="H7388" t="s">
        <v>833</v>
      </c>
      <c r="I7388" s="200">
        <v>3810</v>
      </c>
      <c r="J7388" s="200"/>
      <c r="K7388" s="237">
        <v>185.02</v>
      </c>
      <c r="L7388" s="237"/>
      <c r="M7388" s="288">
        <v>20.59</v>
      </c>
      <c r="N7388" s="288"/>
      <c r="O7388" s="311">
        <v>4000</v>
      </c>
      <c r="P7388" s="298"/>
      <c r="Q7388" s="299">
        <v>186.1</v>
      </c>
      <c r="R7388" s="299"/>
      <c r="S7388" s="300">
        <v>21.49</v>
      </c>
      <c r="T7388" s="301"/>
      <c r="U7388" s="246"/>
    </row>
    <row r="7389" spans="1:21" x14ac:dyDescent="0.25">
      <c r="A7389" s="294" t="s">
        <v>15184</v>
      </c>
      <c r="B7389" t="s">
        <v>521</v>
      </c>
      <c r="C7389" t="s">
        <v>522</v>
      </c>
      <c r="D7389" t="s">
        <v>523</v>
      </c>
      <c r="E7389" t="s">
        <v>15185</v>
      </c>
      <c r="F7389" t="s">
        <v>277</v>
      </c>
      <c r="G7389" t="s">
        <v>140</v>
      </c>
      <c r="H7389" t="s">
        <v>833</v>
      </c>
      <c r="I7389" s="200">
        <v>2400</v>
      </c>
      <c r="J7389" s="200"/>
      <c r="K7389" s="237">
        <v>140.38</v>
      </c>
      <c r="L7389" s="237"/>
      <c r="M7389" s="288">
        <v>17.100000000000001</v>
      </c>
      <c r="N7389" s="288"/>
      <c r="O7389" s="311">
        <v>3500</v>
      </c>
      <c r="P7389" s="298"/>
      <c r="Q7389" s="299">
        <v>139.72999999999999</v>
      </c>
      <c r="R7389" s="299"/>
      <c r="S7389" s="300">
        <v>25.05</v>
      </c>
      <c r="T7389" s="301"/>
      <c r="U7389" s="246"/>
    </row>
    <row r="7390" spans="1:21" x14ac:dyDescent="0.25">
      <c r="A7390" s="294" t="s">
        <v>15186</v>
      </c>
      <c r="B7390" t="s">
        <v>521</v>
      </c>
      <c r="C7390" t="s">
        <v>522</v>
      </c>
      <c r="D7390" t="s">
        <v>523</v>
      </c>
      <c r="E7390" t="s">
        <v>15187</v>
      </c>
      <c r="F7390" t="s">
        <v>277</v>
      </c>
      <c r="G7390" t="s">
        <v>140</v>
      </c>
      <c r="H7390" t="s">
        <v>833</v>
      </c>
      <c r="I7390" s="200">
        <v>36000</v>
      </c>
      <c r="J7390" s="200"/>
      <c r="K7390" s="237">
        <v>860.3</v>
      </c>
      <c r="L7390" s="237"/>
      <c r="M7390" s="288">
        <v>41.85</v>
      </c>
      <c r="N7390" s="288"/>
      <c r="O7390" s="311">
        <v>36000</v>
      </c>
      <c r="P7390" s="298"/>
      <c r="Q7390" s="299">
        <v>882.1</v>
      </c>
      <c r="R7390" s="299"/>
      <c r="S7390" s="300">
        <v>40.81</v>
      </c>
      <c r="T7390" s="301"/>
      <c r="U7390" s="246"/>
    </row>
    <row r="7391" spans="1:21" x14ac:dyDescent="0.25">
      <c r="A7391" s="294" t="s">
        <v>15188</v>
      </c>
      <c r="B7391" t="s">
        <v>521</v>
      </c>
      <c r="C7391" t="s">
        <v>522</v>
      </c>
      <c r="D7391" t="s">
        <v>523</v>
      </c>
      <c r="E7391" t="s">
        <v>15189</v>
      </c>
      <c r="F7391" t="s">
        <v>277</v>
      </c>
      <c r="G7391" t="s">
        <v>140</v>
      </c>
      <c r="H7391" t="s">
        <v>833</v>
      </c>
      <c r="I7391" s="200">
        <v>1525</v>
      </c>
      <c r="J7391" s="200"/>
      <c r="K7391" s="237">
        <v>91.89</v>
      </c>
      <c r="L7391" s="237"/>
      <c r="M7391" s="288">
        <v>16.600000000000001</v>
      </c>
      <c r="N7391" s="288"/>
      <c r="O7391" s="311">
        <v>1525</v>
      </c>
      <c r="P7391" s="298"/>
      <c r="Q7391" s="299">
        <v>93.99</v>
      </c>
      <c r="R7391" s="299"/>
      <c r="S7391" s="300">
        <v>16.23</v>
      </c>
      <c r="T7391" s="301"/>
      <c r="U7391" s="246"/>
    </row>
    <row r="7392" spans="1:21" x14ac:dyDescent="0.25">
      <c r="A7392" s="294" t="s">
        <v>15190</v>
      </c>
      <c r="B7392" t="s">
        <v>521</v>
      </c>
      <c r="C7392" t="s">
        <v>522</v>
      </c>
      <c r="D7392" t="s">
        <v>523</v>
      </c>
      <c r="E7392" t="s">
        <v>3554</v>
      </c>
      <c r="F7392" t="s">
        <v>277</v>
      </c>
      <c r="G7392" t="s">
        <v>140</v>
      </c>
      <c r="H7392" t="s">
        <v>833</v>
      </c>
      <c r="I7392" s="200">
        <v>18000</v>
      </c>
      <c r="J7392" s="200"/>
      <c r="K7392" s="237">
        <v>421.36</v>
      </c>
      <c r="L7392" s="237"/>
      <c r="M7392" s="288">
        <v>42.72</v>
      </c>
      <c r="N7392" s="288"/>
      <c r="O7392" s="311">
        <v>20101</v>
      </c>
      <c r="P7392" s="298"/>
      <c r="Q7392" s="299">
        <v>428.14</v>
      </c>
      <c r="R7392" s="299"/>
      <c r="S7392" s="300">
        <v>46.95</v>
      </c>
      <c r="T7392" s="301"/>
      <c r="U7392" s="246"/>
    </row>
    <row r="7393" spans="1:21" x14ac:dyDescent="0.25">
      <c r="A7393" s="294" t="s">
        <v>15191</v>
      </c>
      <c r="B7393" t="s">
        <v>521</v>
      </c>
      <c r="C7393" t="s">
        <v>522</v>
      </c>
      <c r="D7393" t="s">
        <v>523</v>
      </c>
      <c r="E7393" t="s">
        <v>15192</v>
      </c>
      <c r="F7393" t="s">
        <v>277</v>
      </c>
      <c r="G7393" t="s">
        <v>140</v>
      </c>
      <c r="H7393" t="s">
        <v>896</v>
      </c>
      <c r="I7393" s="200">
        <v>0</v>
      </c>
      <c r="J7393" s="200"/>
      <c r="K7393" s="237">
        <v>40.17</v>
      </c>
      <c r="L7393" s="237"/>
      <c r="M7393" s="288">
        <v>0</v>
      </c>
      <c r="N7393" s="288"/>
      <c r="O7393" s="311">
        <v>0</v>
      </c>
      <c r="P7393" s="298"/>
      <c r="Q7393" s="299">
        <v>40.25</v>
      </c>
      <c r="R7393" s="299"/>
      <c r="S7393" s="300">
        <v>0</v>
      </c>
      <c r="T7393" s="301"/>
      <c r="U7393" s="246"/>
    </row>
    <row r="7394" spans="1:21" x14ac:dyDescent="0.25">
      <c r="A7394" s="294" t="s">
        <v>15193</v>
      </c>
      <c r="B7394" t="s">
        <v>521</v>
      </c>
      <c r="C7394" t="s">
        <v>522</v>
      </c>
      <c r="D7394" t="s">
        <v>523</v>
      </c>
      <c r="E7394" t="s">
        <v>15194</v>
      </c>
      <c r="F7394" t="s">
        <v>277</v>
      </c>
      <c r="G7394" t="s">
        <v>140</v>
      </c>
      <c r="H7394" t="s">
        <v>833</v>
      </c>
      <c r="I7394" s="200">
        <v>4450</v>
      </c>
      <c r="J7394" s="200"/>
      <c r="K7394" s="237">
        <v>95.34</v>
      </c>
      <c r="L7394" s="237"/>
      <c r="M7394" s="288">
        <v>46.68</v>
      </c>
      <c r="N7394" s="288"/>
      <c r="O7394" s="311">
        <v>4450</v>
      </c>
      <c r="P7394" s="298"/>
      <c r="Q7394" s="299">
        <v>93.85</v>
      </c>
      <c r="R7394" s="299"/>
      <c r="S7394" s="300">
        <v>47.42</v>
      </c>
      <c r="T7394" s="301"/>
      <c r="U7394" s="246"/>
    </row>
    <row r="7395" spans="1:21" x14ac:dyDescent="0.25">
      <c r="A7395" s="294" t="s">
        <v>15195</v>
      </c>
      <c r="B7395" t="s">
        <v>521</v>
      </c>
      <c r="C7395" t="s">
        <v>522</v>
      </c>
      <c r="D7395" t="s">
        <v>523</v>
      </c>
      <c r="E7395" t="s">
        <v>15196</v>
      </c>
      <c r="F7395" t="s">
        <v>277</v>
      </c>
      <c r="G7395" t="s">
        <v>140</v>
      </c>
      <c r="H7395" t="s">
        <v>833</v>
      </c>
      <c r="I7395" s="200">
        <v>2650</v>
      </c>
      <c r="J7395" s="200"/>
      <c r="K7395" s="237">
        <v>57.28</v>
      </c>
      <c r="L7395" s="237"/>
      <c r="M7395" s="288">
        <v>46.26</v>
      </c>
      <c r="N7395" s="288"/>
      <c r="O7395" s="311">
        <v>2650</v>
      </c>
      <c r="P7395" s="298"/>
      <c r="Q7395" s="299">
        <v>54.97</v>
      </c>
      <c r="R7395" s="299"/>
      <c r="S7395" s="300">
        <v>48.21</v>
      </c>
      <c r="T7395" s="301"/>
      <c r="U7395" s="246"/>
    </row>
    <row r="7396" spans="1:21" x14ac:dyDescent="0.25">
      <c r="A7396" s="294" t="s">
        <v>15197</v>
      </c>
      <c r="B7396" t="s">
        <v>521</v>
      </c>
      <c r="C7396" t="s">
        <v>522</v>
      </c>
      <c r="D7396" t="s">
        <v>523</v>
      </c>
      <c r="E7396" t="s">
        <v>15198</v>
      </c>
      <c r="F7396" t="s">
        <v>277</v>
      </c>
      <c r="G7396" t="s">
        <v>140</v>
      </c>
      <c r="H7396" t="s">
        <v>833</v>
      </c>
      <c r="I7396" s="200">
        <v>20000</v>
      </c>
      <c r="J7396" s="200"/>
      <c r="K7396" s="237">
        <v>396.2</v>
      </c>
      <c r="L7396" s="237"/>
      <c r="M7396" s="288">
        <v>50.48</v>
      </c>
      <c r="N7396" s="288"/>
      <c r="O7396" s="311">
        <v>32085</v>
      </c>
      <c r="P7396" s="298"/>
      <c r="Q7396" s="299">
        <v>445.33</v>
      </c>
      <c r="R7396" s="299"/>
      <c r="S7396" s="300">
        <v>72.05</v>
      </c>
      <c r="T7396" s="301"/>
      <c r="U7396" s="246"/>
    </row>
    <row r="7397" spans="1:21" x14ac:dyDescent="0.25">
      <c r="A7397" s="294" t="s">
        <v>15199</v>
      </c>
      <c r="B7397" t="s">
        <v>521</v>
      </c>
      <c r="C7397" t="s">
        <v>522</v>
      </c>
      <c r="D7397" t="s">
        <v>523</v>
      </c>
      <c r="E7397" t="s">
        <v>15200</v>
      </c>
      <c r="F7397" t="s">
        <v>277</v>
      </c>
      <c r="G7397" t="s">
        <v>140</v>
      </c>
      <c r="H7397" t="s">
        <v>833</v>
      </c>
      <c r="I7397" s="200">
        <v>1750</v>
      </c>
      <c r="J7397" s="200"/>
      <c r="K7397" s="237">
        <v>188.57</v>
      </c>
      <c r="L7397" s="237"/>
      <c r="M7397" s="288">
        <v>9.2799999999999994</v>
      </c>
      <c r="N7397" s="288"/>
      <c r="O7397" s="311">
        <v>1500</v>
      </c>
      <c r="P7397" s="298"/>
      <c r="Q7397" s="299">
        <v>184.42</v>
      </c>
      <c r="R7397" s="299"/>
      <c r="S7397" s="300">
        <v>8.1300000000000008</v>
      </c>
      <c r="T7397" s="301"/>
      <c r="U7397" s="246"/>
    </row>
    <row r="7398" spans="1:21" x14ac:dyDescent="0.25">
      <c r="A7398" s="294" t="s">
        <v>15201</v>
      </c>
      <c r="B7398" t="s">
        <v>521</v>
      </c>
      <c r="C7398" t="s">
        <v>522</v>
      </c>
      <c r="D7398" t="s">
        <v>523</v>
      </c>
      <c r="E7398" t="s">
        <v>15202</v>
      </c>
      <c r="F7398" t="s">
        <v>277</v>
      </c>
      <c r="G7398" t="s">
        <v>140</v>
      </c>
      <c r="H7398" t="s">
        <v>833</v>
      </c>
      <c r="I7398" s="200">
        <v>2195</v>
      </c>
      <c r="J7398" s="200"/>
      <c r="K7398" s="237">
        <v>108.47</v>
      </c>
      <c r="L7398" s="237"/>
      <c r="M7398" s="288">
        <v>20.239999999999998</v>
      </c>
      <c r="N7398" s="288"/>
      <c r="O7398" s="311">
        <v>2195</v>
      </c>
      <c r="P7398" s="298"/>
      <c r="Q7398" s="299">
        <v>107.38</v>
      </c>
      <c r="R7398" s="299"/>
      <c r="S7398" s="300">
        <v>20.440000000000001</v>
      </c>
      <c r="T7398" s="301"/>
      <c r="U7398" s="246"/>
    </row>
    <row r="7399" spans="1:21" x14ac:dyDescent="0.25">
      <c r="A7399" s="294" t="s">
        <v>15203</v>
      </c>
      <c r="B7399" t="s">
        <v>521</v>
      </c>
      <c r="C7399" t="s">
        <v>522</v>
      </c>
      <c r="D7399" t="s">
        <v>523</v>
      </c>
      <c r="E7399" t="s">
        <v>15204</v>
      </c>
      <c r="F7399" t="s">
        <v>277</v>
      </c>
      <c r="G7399" t="s">
        <v>140</v>
      </c>
      <c r="H7399" t="s">
        <v>833</v>
      </c>
      <c r="I7399" s="200">
        <v>7000</v>
      </c>
      <c r="J7399" s="200"/>
      <c r="K7399" s="237">
        <v>128.55000000000001</v>
      </c>
      <c r="L7399" s="237"/>
      <c r="M7399" s="288">
        <v>54.45</v>
      </c>
      <c r="N7399" s="288"/>
      <c r="O7399" s="311">
        <v>7000</v>
      </c>
      <c r="P7399" s="298"/>
      <c r="Q7399" s="299">
        <v>131.27000000000001</v>
      </c>
      <c r="R7399" s="299"/>
      <c r="S7399" s="300">
        <v>53.33</v>
      </c>
      <c r="T7399" s="301"/>
      <c r="U7399" s="246"/>
    </row>
    <row r="7400" spans="1:21" x14ac:dyDescent="0.25">
      <c r="A7400" s="294" t="s">
        <v>15205</v>
      </c>
      <c r="B7400" t="s">
        <v>521</v>
      </c>
      <c r="C7400" t="s">
        <v>522</v>
      </c>
      <c r="D7400" t="s">
        <v>523</v>
      </c>
      <c r="E7400" t="s">
        <v>15206</v>
      </c>
      <c r="F7400" t="s">
        <v>277</v>
      </c>
      <c r="G7400" t="s">
        <v>140</v>
      </c>
      <c r="H7400" t="s">
        <v>833</v>
      </c>
      <c r="I7400" s="200">
        <v>142500</v>
      </c>
      <c r="J7400" s="200"/>
      <c r="K7400" s="237">
        <v>1106.45</v>
      </c>
      <c r="L7400" s="237"/>
      <c r="M7400" s="288">
        <v>128.79</v>
      </c>
      <c r="N7400" s="288"/>
      <c r="O7400" s="311">
        <v>142500</v>
      </c>
      <c r="P7400" s="298"/>
      <c r="Q7400" s="299">
        <v>1112.51</v>
      </c>
      <c r="R7400" s="299"/>
      <c r="S7400" s="300">
        <v>128.09</v>
      </c>
      <c r="T7400" s="301"/>
      <c r="U7400" s="246"/>
    </row>
    <row r="7401" spans="1:21" x14ac:dyDescent="0.25">
      <c r="A7401" s="294" t="s">
        <v>15207</v>
      </c>
      <c r="B7401" t="s">
        <v>521</v>
      </c>
      <c r="C7401" t="s">
        <v>522</v>
      </c>
      <c r="D7401" t="s">
        <v>523</v>
      </c>
      <c r="E7401" t="s">
        <v>15208</v>
      </c>
      <c r="F7401" t="s">
        <v>277</v>
      </c>
      <c r="G7401" t="s">
        <v>140</v>
      </c>
      <c r="H7401" t="s">
        <v>833</v>
      </c>
      <c r="I7401" s="200">
        <v>980</v>
      </c>
      <c r="J7401" s="200"/>
      <c r="K7401" s="237">
        <v>134.63999999999999</v>
      </c>
      <c r="L7401" s="237"/>
      <c r="M7401" s="288">
        <v>7.28</v>
      </c>
      <c r="N7401" s="288"/>
      <c r="O7401" s="311">
        <v>980</v>
      </c>
      <c r="P7401" s="298"/>
      <c r="Q7401" s="299">
        <v>132.81</v>
      </c>
      <c r="R7401" s="299"/>
      <c r="S7401" s="300">
        <v>7.38</v>
      </c>
      <c r="T7401" s="301"/>
      <c r="U7401" s="246"/>
    </row>
    <row r="7402" spans="1:21" x14ac:dyDescent="0.25">
      <c r="A7402" s="294" t="s">
        <v>15209</v>
      </c>
      <c r="B7402" t="s">
        <v>521</v>
      </c>
      <c r="C7402" t="s">
        <v>522</v>
      </c>
      <c r="D7402" t="s">
        <v>523</v>
      </c>
      <c r="E7402" t="s">
        <v>15210</v>
      </c>
      <c r="F7402" t="s">
        <v>277</v>
      </c>
      <c r="G7402" t="s">
        <v>140</v>
      </c>
      <c r="H7402" t="s">
        <v>833</v>
      </c>
      <c r="I7402" s="200">
        <v>3300</v>
      </c>
      <c r="J7402" s="200"/>
      <c r="K7402" s="237">
        <v>109.02</v>
      </c>
      <c r="L7402" s="237"/>
      <c r="M7402" s="288">
        <v>30.27</v>
      </c>
      <c r="N7402" s="288"/>
      <c r="O7402" s="311">
        <v>3400</v>
      </c>
      <c r="P7402" s="298"/>
      <c r="Q7402" s="299">
        <v>109.51</v>
      </c>
      <c r="R7402" s="299"/>
      <c r="S7402" s="300">
        <v>31.05</v>
      </c>
      <c r="T7402" s="301"/>
      <c r="U7402" s="246"/>
    </row>
    <row r="7403" spans="1:21" x14ac:dyDescent="0.25">
      <c r="A7403" s="294" t="s">
        <v>15211</v>
      </c>
      <c r="B7403" t="s">
        <v>521</v>
      </c>
      <c r="C7403" t="s">
        <v>522</v>
      </c>
      <c r="D7403" t="s">
        <v>523</v>
      </c>
      <c r="E7403" t="s">
        <v>15212</v>
      </c>
      <c r="F7403" t="s">
        <v>277</v>
      </c>
      <c r="G7403" t="s">
        <v>140</v>
      </c>
      <c r="H7403" t="s">
        <v>833</v>
      </c>
      <c r="I7403" s="200">
        <v>2850</v>
      </c>
      <c r="J7403" s="200"/>
      <c r="K7403" s="237">
        <v>45.38</v>
      </c>
      <c r="L7403" s="237"/>
      <c r="M7403" s="288">
        <v>62.8</v>
      </c>
      <c r="N7403" s="288"/>
      <c r="O7403" s="311">
        <v>2900</v>
      </c>
      <c r="P7403" s="298"/>
      <c r="Q7403" s="299">
        <v>46.53</v>
      </c>
      <c r="R7403" s="299"/>
      <c r="S7403" s="300">
        <v>62.33</v>
      </c>
      <c r="T7403" s="301"/>
      <c r="U7403" s="246"/>
    </row>
    <row r="7404" spans="1:21" x14ac:dyDescent="0.25">
      <c r="A7404" s="294" t="s">
        <v>15213</v>
      </c>
      <c r="B7404" t="s">
        <v>521</v>
      </c>
      <c r="C7404" t="s">
        <v>522</v>
      </c>
      <c r="D7404" t="s">
        <v>523</v>
      </c>
      <c r="E7404" t="s">
        <v>15214</v>
      </c>
      <c r="F7404" t="s">
        <v>277</v>
      </c>
      <c r="G7404" t="s">
        <v>140</v>
      </c>
      <c r="H7404" t="s">
        <v>833</v>
      </c>
      <c r="I7404" s="200">
        <v>4000</v>
      </c>
      <c r="J7404" s="200"/>
      <c r="K7404" s="237">
        <v>98.5</v>
      </c>
      <c r="L7404" s="237"/>
      <c r="M7404" s="288">
        <v>40.61</v>
      </c>
      <c r="N7404" s="288"/>
      <c r="O7404" s="311">
        <v>4000</v>
      </c>
      <c r="P7404" s="298"/>
      <c r="Q7404" s="299">
        <v>98.28</v>
      </c>
      <c r="R7404" s="299"/>
      <c r="S7404" s="300">
        <v>40.700000000000003</v>
      </c>
      <c r="T7404" s="301"/>
      <c r="U7404" s="246"/>
    </row>
    <row r="7405" spans="1:21" x14ac:dyDescent="0.25">
      <c r="A7405" s="294" t="s">
        <v>15215</v>
      </c>
      <c r="B7405" t="s">
        <v>521</v>
      </c>
      <c r="C7405" t="s">
        <v>522</v>
      </c>
      <c r="D7405" t="s">
        <v>523</v>
      </c>
      <c r="E7405" t="s">
        <v>5550</v>
      </c>
      <c r="F7405" t="s">
        <v>277</v>
      </c>
      <c r="G7405" t="s">
        <v>140</v>
      </c>
      <c r="H7405" t="s">
        <v>833</v>
      </c>
      <c r="I7405" s="200">
        <v>42000</v>
      </c>
      <c r="J7405" s="200"/>
      <c r="K7405" s="237">
        <v>774.92</v>
      </c>
      <c r="L7405" s="237"/>
      <c r="M7405" s="288">
        <v>54.2</v>
      </c>
      <c r="N7405" s="288"/>
      <c r="O7405" s="311">
        <v>46000</v>
      </c>
      <c r="P7405" s="298"/>
      <c r="Q7405" s="299">
        <v>823.29</v>
      </c>
      <c r="R7405" s="299"/>
      <c r="S7405" s="300">
        <v>55.87</v>
      </c>
      <c r="T7405" s="301"/>
      <c r="U7405" s="246"/>
    </row>
    <row r="7406" spans="1:21" x14ac:dyDescent="0.25">
      <c r="A7406" s="294" t="s">
        <v>15216</v>
      </c>
      <c r="B7406" t="s">
        <v>521</v>
      </c>
      <c r="C7406" t="s">
        <v>522</v>
      </c>
      <c r="D7406" t="s">
        <v>523</v>
      </c>
      <c r="E7406" t="s">
        <v>15217</v>
      </c>
      <c r="F7406" t="s">
        <v>277</v>
      </c>
      <c r="G7406" t="s">
        <v>140</v>
      </c>
      <c r="H7406" t="s">
        <v>833</v>
      </c>
      <c r="I7406" s="200">
        <v>2200</v>
      </c>
      <c r="J7406" s="200"/>
      <c r="K7406" s="237">
        <v>78.19</v>
      </c>
      <c r="L7406" s="237"/>
      <c r="M7406" s="288">
        <v>28.14</v>
      </c>
      <c r="N7406" s="288"/>
      <c r="O7406" s="311">
        <v>2400</v>
      </c>
      <c r="P7406" s="298"/>
      <c r="Q7406" s="299">
        <v>72.41</v>
      </c>
      <c r="R7406" s="299"/>
      <c r="S7406" s="300">
        <v>33.14</v>
      </c>
      <c r="T7406" s="301"/>
      <c r="U7406" s="246"/>
    </row>
    <row r="7407" spans="1:21" x14ac:dyDescent="0.25">
      <c r="A7407" s="294" t="s">
        <v>15218</v>
      </c>
      <c r="B7407" t="s">
        <v>521</v>
      </c>
      <c r="C7407" t="s">
        <v>522</v>
      </c>
      <c r="D7407" t="s">
        <v>523</v>
      </c>
      <c r="E7407" t="s">
        <v>15219</v>
      </c>
      <c r="F7407" t="s">
        <v>277</v>
      </c>
      <c r="G7407" t="s">
        <v>140</v>
      </c>
      <c r="H7407" t="s">
        <v>833</v>
      </c>
      <c r="I7407" s="200">
        <v>2000</v>
      </c>
      <c r="J7407" s="200"/>
      <c r="K7407" s="237">
        <v>348.96</v>
      </c>
      <c r="L7407" s="237"/>
      <c r="M7407" s="288">
        <v>5.73</v>
      </c>
      <c r="N7407" s="288"/>
      <c r="O7407" s="311">
        <v>3000</v>
      </c>
      <c r="P7407" s="298"/>
      <c r="Q7407" s="299">
        <v>403.15</v>
      </c>
      <c r="R7407" s="299"/>
      <c r="S7407" s="300">
        <v>7.44</v>
      </c>
      <c r="T7407" s="301"/>
      <c r="U7407" s="246"/>
    </row>
    <row r="7408" spans="1:21" x14ac:dyDescent="0.25">
      <c r="A7408" s="294" t="s">
        <v>15220</v>
      </c>
      <c r="B7408" t="s">
        <v>521</v>
      </c>
      <c r="C7408" t="s">
        <v>522</v>
      </c>
      <c r="D7408" t="s">
        <v>523</v>
      </c>
      <c r="E7408" t="s">
        <v>15221</v>
      </c>
      <c r="F7408" t="s">
        <v>277</v>
      </c>
      <c r="G7408" t="s">
        <v>140</v>
      </c>
      <c r="H7408" t="s">
        <v>833</v>
      </c>
      <c r="I7408" s="200">
        <v>40705</v>
      </c>
      <c r="J7408" s="200"/>
      <c r="K7408" s="237">
        <v>652.25</v>
      </c>
      <c r="L7408" s="237"/>
      <c r="M7408" s="288">
        <v>62.41</v>
      </c>
      <c r="N7408" s="288"/>
      <c r="O7408" s="311">
        <v>41724</v>
      </c>
      <c r="P7408" s="298"/>
      <c r="Q7408" s="299">
        <v>656.76</v>
      </c>
      <c r="R7408" s="299"/>
      <c r="S7408" s="300">
        <v>63.53</v>
      </c>
      <c r="T7408" s="301"/>
      <c r="U7408" s="246"/>
    </row>
    <row r="7409" spans="1:21" x14ac:dyDescent="0.25">
      <c r="A7409" s="294" t="s">
        <v>15222</v>
      </c>
      <c r="B7409" t="s">
        <v>521</v>
      </c>
      <c r="C7409" t="s">
        <v>522</v>
      </c>
      <c r="D7409" t="s">
        <v>523</v>
      </c>
      <c r="E7409" t="s">
        <v>15223</v>
      </c>
      <c r="F7409" t="s">
        <v>277</v>
      </c>
      <c r="G7409" t="s">
        <v>140</v>
      </c>
      <c r="H7409" t="s">
        <v>833</v>
      </c>
      <c r="I7409" s="200">
        <v>3250</v>
      </c>
      <c r="J7409" s="200"/>
      <c r="K7409" s="237">
        <v>171.87</v>
      </c>
      <c r="L7409" s="237"/>
      <c r="M7409" s="288">
        <v>18.91</v>
      </c>
      <c r="N7409" s="288"/>
      <c r="O7409" s="311">
        <v>4500</v>
      </c>
      <c r="P7409" s="298"/>
      <c r="Q7409" s="299">
        <v>181.55</v>
      </c>
      <c r="R7409" s="299"/>
      <c r="S7409" s="300">
        <v>24.79</v>
      </c>
      <c r="T7409" s="301"/>
      <c r="U7409" s="246"/>
    </row>
    <row r="7410" spans="1:21" x14ac:dyDescent="0.25">
      <c r="A7410" s="294" t="s">
        <v>15224</v>
      </c>
      <c r="B7410" t="s">
        <v>521</v>
      </c>
      <c r="C7410" t="s">
        <v>522</v>
      </c>
      <c r="D7410" t="s">
        <v>523</v>
      </c>
      <c r="E7410" t="s">
        <v>15225</v>
      </c>
      <c r="F7410" t="s">
        <v>277</v>
      </c>
      <c r="G7410" t="s">
        <v>140</v>
      </c>
      <c r="H7410" t="s">
        <v>833</v>
      </c>
      <c r="I7410" s="200">
        <v>6500</v>
      </c>
      <c r="J7410" s="200"/>
      <c r="K7410" s="237">
        <v>114.37</v>
      </c>
      <c r="L7410" s="237"/>
      <c r="M7410" s="288">
        <v>56.83</v>
      </c>
      <c r="N7410" s="288"/>
      <c r="O7410" s="311">
        <v>6500</v>
      </c>
      <c r="P7410" s="298"/>
      <c r="Q7410" s="299">
        <v>114.98</v>
      </c>
      <c r="R7410" s="299"/>
      <c r="S7410" s="300">
        <v>56.53</v>
      </c>
      <c r="T7410" s="301"/>
      <c r="U7410" s="246"/>
    </row>
    <row r="7411" spans="1:21" x14ac:dyDescent="0.25">
      <c r="A7411" s="294" t="s">
        <v>15226</v>
      </c>
      <c r="B7411" t="s">
        <v>521</v>
      </c>
      <c r="C7411" t="s">
        <v>522</v>
      </c>
      <c r="D7411" t="s">
        <v>523</v>
      </c>
      <c r="E7411" t="s">
        <v>15227</v>
      </c>
      <c r="F7411" t="s">
        <v>277</v>
      </c>
      <c r="G7411" t="s">
        <v>140</v>
      </c>
      <c r="H7411" t="s">
        <v>833</v>
      </c>
      <c r="I7411" s="200">
        <v>10000</v>
      </c>
      <c r="J7411" s="200"/>
      <c r="K7411" s="237">
        <v>262.06</v>
      </c>
      <c r="L7411" s="237"/>
      <c r="M7411" s="288">
        <v>38.159999999999997</v>
      </c>
      <c r="N7411" s="288"/>
      <c r="O7411" s="311">
        <v>10000</v>
      </c>
      <c r="P7411" s="298"/>
      <c r="Q7411" s="299">
        <v>267.48</v>
      </c>
      <c r="R7411" s="299"/>
      <c r="S7411" s="300">
        <v>37.39</v>
      </c>
      <c r="T7411" s="301"/>
      <c r="U7411" s="246"/>
    </row>
    <row r="7412" spans="1:21" x14ac:dyDescent="0.25">
      <c r="A7412" s="294" t="s">
        <v>15228</v>
      </c>
      <c r="B7412" t="s">
        <v>521</v>
      </c>
      <c r="C7412" t="s">
        <v>522</v>
      </c>
      <c r="D7412" t="s">
        <v>523</v>
      </c>
      <c r="E7412" t="s">
        <v>15229</v>
      </c>
      <c r="F7412" t="s">
        <v>277</v>
      </c>
      <c r="G7412" t="s">
        <v>140</v>
      </c>
      <c r="H7412" t="s">
        <v>833</v>
      </c>
      <c r="I7412" s="200">
        <v>950</v>
      </c>
      <c r="J7412" s="200"/>
      <c r="K7412" s="237">
        <v>75.22</v>
      </c>
      <c r="L7412" s="237"/>
      <c r="M7412" s="288">
        <v>12.63</v>
      </c>
      <c r="N7412" s="288"/>
      <c r="O7412" s="311">
        <v>950</v>
      </c>
      <c r="P7412" s="298"/>
      <c r="Q7412" s="299">
        <v>76.88</v>
      </c>
      <c r="R7412" s="299"/>
      <c r="S7412" s="300">
        <v>12.36</v>
      </c>
      <c r="T7412" s="301"/>
      <c r="U7412" s="246"/>
    </row>
    <row r="7413" spans="1:21" x14ac:dyDescent="0.25">
      <c r="A7413" s="294" t="s">
        <v>15230</v>
      </c>
      <c r="B7413" t="s">
        <v>521</v>
      </c>
      <c r="C7413" t="s">
        <v>522</v>
      </c>
      <c r="D7413" t="s">
        <v>523</v>
      </c>
      <c r="E7413" t="s">
        <v>15231</v>
      </c>
      <c r="F7413" t="s">
        <v>277</v>
      </c>
      <c r="G7413" t="s">
        <v>140</v>
      </c>
      <c r="H7413" t="s">
        <v>833</v>
      </c>
      <c r="I7413" s="200">
        <v>11500</v>
      </c>
      <c r="J7413" s="200"/>
      <c r="K7413" s="237">
        <v>628.78</v>
      </c>
      <c r="L7413" s="237"/>
      <c r="M7413" s="288">
        <v>18.29</v>
      </c>
      <c r="N7413" s="288"/>
      <c r="O7413" s="311">
        <v>12500</v>
      </c>
      <c r="P7413" s="298"/>
      <c r="Q7413" s="299">
        <v>684.52</v>
      </c>
      <c r="R7413" s="299"/>
      <c r="S7413" s="300">
        <v>18.260000000000002</v>
      </c>
      <c r="T7413" s="301"/>
      <c r="U7413" s="246"/>
    </row>
    <row r="7414" spans="1:21" x14ac:dyDescent="0.25">
      <c r="A7414" s="294" t="s">
        <v>15232</v>
      </c>
      <c r="B7414" t="s">
        <v>521</v>
      </c>
      <c r="C7414" t="s">
        <v>522</v>
      </c>
      <c r="D7414" t="s">
        <v>523</v>
      </c>
      <c r="E7414" t="s">
        <v>15233</v>
      </c>
      <c r="F7414" t="s">
        <v>277</v>
      </c>
      <c r="G7414" t="s">
        <v>140</v>
      </c>
      <c r="H7414" t="s">
        <v>833</v>
      </c>
      <c r="I7414" s="200">
        <v>324000</v>
      </c>
      <c r="J7414" s="200"/>
      <c r="K7414" s="237">
        <v>4318.6099999999997</v>
      </c>
      <c r="L7414" s="237"/>
      <c r="M7414" s="288">
        <v>75.02</v>
      </c>
      <c r="N7414" s="288"/>
      <c r="O7414" s="311">
        <v>333000</v>
      </c>
      <c r="P7414" s="298"/>
      <c r="Q7414" s="299">
        <v>4356.7</v>
      </c>
      <c r="R7414" s="299"/>
      <c r="S7414" s="300">
        <v>76.430000000000007</v>
      </c>
      <c r="T7414" s="301"/>
      <c r="U7414" s="246"/>
    </row>
    <row r="7415" spans="1:21" x14ac:dyDescent="0.25">
      <c r="A7415" s="294" t="s">
        <v>15234</v>
      </c>
      <c r="B7415" t="s">
        <v>521</v>
      </c>
      <c r="C7415" t="s">
        <v>522</v>
      </c>
      <c r="D7415" t="s">
        <v>523</v>
      </c>
      <c r="E7415" t="s">
        <v>15235</v>
      </c>
      <c r="F7415" t="s">
        <v>277</v>
      </c>
      <c r="G7415" t="s">
        <v>140</v>
      </c>
      <c r="H7415" t="s">
        <v>833</v>
      </c>
      <c r="I7415" s="200">
        <v>8380</v>
      </c>
      <c r="J7415" s="200"/>
      <c r="K7415" s="237">
        <v>326.52</v>
      </c>
      <c r="L7415" s="237"/>
      <c r="M7415" s="288">
        <v>25.66</v>
      </c>
      <c r="N7415" s="288"/>
      <c r="O7415" s="311">
        <v>8380</v>
      </c>
      <c r="P7415" s="298"/>
      <c r="Q7415" s="299">
        <v>329.77</v>
      </c>
      <c r="R7415" s="299"/>
      <c r="S7415" s="300">
        <v>25.41</v>
      </c>
      <c r="T7415" s="301"/>
      <c r="U7415" s="246"/>
    </row>
    <row r="7416" spans="1:21" x14ac:dyDescent="0.25">
      <c r="A7416" s="294" t="s">
        <v>15236</v>
      </c>
      <c r="B7416" t="s">
        <v>521</v>
      </c>
      <c r="C7416" t="s">
        <v>522</v>
      </c>
      <c r="D7416" t="s">
        <v>523</v>
      </c>
      <c r="E7416" t="s">
        <v>15237</v>
      </c>
      <c r="F7416" t="s">
        <v>277</v>
      </c>
      <c r="G7416" t="s">
        <v>140</v>
      </c>
      <c r="H7416" t="s">
        <v>833</v>
      </c>
      <c r="I7416" s="200">
        <v>0</v>
      </c>
      <c r="J7416" s="200"/>
      <c r="K7416" s="237">
        <v>0</v>
      </c>
      <c r="L7416" s="237"/>
      <c r="M7416" s="288">
        <v>0</v>
      </c>
      <c r="N7416" s="288"/>
      <c r="O7416" s="311">
        <v>1333</v>
      </c>
      <c r="P7416" s="298"/>
      <c r="Q7416" s="299">
        <v>31.18</v>
      </c>
      <c r="R7416" s="299"/>
      <c r="S7416" s="300">
        <v>42.75</v>
      </c>
      <c r="T7416" s="301"/>
      <c r="U7416" s="246"/>
    </row>
    <row r="7417" spans="1:21" x14ac:dyDescent="0.25">
      <c r="A7417" s="294" t="s">
        <v>15238</v>
      </c>
      <c r="B7417" t="s">
        <v>521</v>
      </c>
      <c r="C7417" t="s">
        <v>522</v>
      </c>
      <c r="D7417" t="s">
        <v>523</v>
      </c>
      <c r="E7417" t="s">
        <v>15239</v>
      </c>
      <c r="F7417" t="s">
        <v>277</v>
      </c>
      <c r="G7417" t="s">
        <v>140</v>
      </c>
      <c r="H7417" t="s">
        <v>833</v>
      </c>
      <c r="I7417" s="200">
        <v>0</v>
      </c>
      <c r="J7417" s="200"/>
      <c r="K7417" s="237">
        <v>0</v>
      </c>
      <c r="L7417" s="237"/>
      <c r="M7417" s="288">
        <v>0</v>
      </c>
      <c r="N7417" s="288"/>
      <c r="O7417" s="311">
        <v>537</v>
      </c>
      <c r="P7417" s="298"/>
      <c r="Q7417" s="299">
        <v>72.66</v>
      </c>
      <c r="R7417" s="299"/>
      <c r="S7417" s="300">
        <v>7.39</v>
      </c>
      <c r="T7417" s="301"/>
      <c r="U7417" s="246"/>
    </row>
    <row r="7418" spans="1:21" x14ac:dyDescent="0.25">
      <c r="A7418" s="294" t="s">
        <v>15240</v>
      </c>
      <c r="B7418" t="s">
        <v>521</v>
      </c>
      <c r="C7418" t="s">
        <v>522</v>
      </c>
      <c r="D7418" t="s">
        <v>523</v>
      </c>
      <c r="E7418" t="s">
        <v>15241</v>
      </c>
      <c r="F7418" t="s">
        <v>277</v>
      </c>
      <c r="G7418" t="s">
        <v>140</v>
      </c>
      <c r="H7418" t="s">
        <v>833</v>
      </c>
      <c r="I7418" s="200">
        <v>500</v>
      </c>
      <c r="J7418" s="200"/>
      <c r="K7418" s="237">
        <v>116.62</v>
      </c>
      <c r="L7418" s="237"/>
      <c r="M7418" s="288">
        <v>4.29</v>
      </c>
      <c r="N7418" s="288"/>
      <c r="O7418" s="311">
        <v>500</v>
      </c>
      <c r="P7418" s="298"/>
      <c r="Q7418" s="299">
        <v>114.92</v>
      </c>
      <c r="R7418" s="299"/>
      <c r="S7418" s="300">
        <v>4.3499999999999996</v>
      </c>
      <c r="T7418" s="301"/>
      <c r="U7418" s="246"/>
    </row>
    <row r="7419" spans="1:21" x14ac:dyDescent="0.25">
      <c r="A7419" s="294" t="s">
        <v>15242</v>
      </c>
      <c r="B7419" t="s">
        <v>521</v>
      </c>
      <c r="C7419" t="s">
        <v>522</v>
      </c>
      <c r="D7419" t="s">
        <v>523</v>
      </c>
      <c r="E7419" t="s">
        <v>15243</v>
      </c>
      <c r="F7419" t="s">
        <v>277</v>
      </c>
      <c r="G7419" t="s">
        <v>140</v>
      </c>
      <c r="H7419" t="s">
        <v>833</v>
      </c>
      <c r="I7419" s="200">
        <v>5000</v>
      </c>
      <c r="J7419" s="200"/>
      <c r="K7419" s="237">
        <v>174.28</v>
      </c>
      <c r="L7419" s="237"/>
      <c r="M7419" s="288">
        <v>28.69</v>
      </c>
      <c r="N7419" s="288"/>
      <c r="O7419" s="311">
        <v>5800</v>
      </c>
      <c r="P7419" s="298"/>
      <c r="Q7419" s="299">
        <v>176.14</v>
      </c>
      <c r="R7419" s="299"/>
      <c r="S7419" s="300">
        <v>32.93</v>
      </c>
      <c r="T7419" s="301"/>
      <c r="U7419" s="246"/>
    </row>
    <row r="7420" spans="1:21" x14ac:dyDescent="0.25">
      <c r="A7420" s="294" t="s">
        <v>15244</v>
      </c>
      <c r="B7420" t="s">
        <v>521</v>
      </c>
      <c r="C7420" t="s">
        <v>522</v>
      </c>
      <c r="D7420" t="s">
        <v>523</v>
      </c>
      <c r="E7420" t="s">
        <v>4065</v>
      </c>
      <c r="F7420" t="s">
        <v>277</v>
      </c>
      <c r="G7420" t="s">
        <v>140</v>
      </c>
      <c r="H7420" t="s">
        <v>833</v>
      </c>
      <c r="I7420" s="200">
        <v>10500</v>
      </c>
      <c r="J7420" s="200"/>
      <c r="K7420" s="237">
        <v>174.86</v>
      </c>
      <c r="L7420" s="237"/>
      <c r="M7420" s="288">
        <v>60.05</v>
      </c>
      <c r="N7420" s="288"/>
      <c r="O7420" s="311">
        <v>10500</v>
      </c>
      <c r="P7420" s="298"/>
      <c r="Q7420" s="299">
        <v>174.48</v>
      </c>
      <c r="R7420" s="299"/>
      <c r="S7420" s="300">
        <v>60.18</v>
      </c>
      <c r="T7420" s="301"/>
      <c r="U7420" s="246"/>
    </row>
    <row r="7421" spans="1:21" x14ac:dyDescent="0.25">
      <c r="A7421" s="294" t="s">
        <v>15245</v>
      </c>
      <c r="B7421" t="s">
        <v>521</v>
      </c>
      <c r="C7421" t="s">
        <v>522</v>
      </c>
      <c r="D7421" t="s">
        <v>523</v>
      </c>
      <c r="E7421" t="s">
        <v>15246</v>
      </c>
      <c r="F7421" t="s">
        <v>277</v>
      </c>
      <c r="G7421" t="s">
        <v>140</v>
      </c>
      <c r="H7421" t="s">
        <v>833</v>
      </c>
      <c r="I7421" s="200">
        <v>12000</v>
      </c>
      <c r="J7421" s="200"/>
      <c r="K7421" s="237">
        <v>325.43</v>
      </c>
      <c r="L7421" s="237"/>
      <c r="M7421" s="288">
        <v>36.869999999999997</v>
      </c>
      <c r="N7421" s="288"/>
      <c r="O7421" s="311">
        <v>12000</v>
      </c>
      <c r="P7421" s="298"/>
      <c r="Q7421" s="299">
        <v>354.49</v>
      </c>
      <c r="R7421" s="299"/>
      <c r="S7421" s="300">
        <v>33.85</v>
      </c>
      <c r="T7421" s="301"/>
      <c r="U7421" s="246"/>
    </row>
    <row r="7422" spans="1:21" x14ac:dyDescent="0.25">
      <c r="A7422" s="294" t="s">
        <v>15247</v>
      </c>
      <c r="B7422" t="s">
        <v>521</v>
      </c>
      <c r="C7422" t="s">
        <v>522</v>
      </c>
      <c r="D7422" t="s">
        <v>523</v>
      </c>
      <c r="E7422" t="s">
        <v>15248</v>
      </c>
      <c r="F7422" t="s">
        <v>277</v>
      </c>
      <c r="G7422" t="s">
        <v>140</v>
      </c>
      <c r="H7422" t="s">
        <v>833</v>
      </c>
      <c r="I7422" s="200">
        <v>250</v>
      </c>
      <c r="J7422" s="200"/>
      <c r="K7422" s="237">
        <v>74.48</v>
      </c>
      <c r="L7422" s="237"/>
      <c r="M7422" s="288">
        <v>3.36</v>
      </c>
      <c r="N7422" s="288"/>
      <c r="O7422" s="311">
        <v>250</v>
      </c>
      <c r="P7422" s="298"/>
      <c r="Q7422" s="299">
        <v>76.099999999999994</v>
      </c>
      <c r="R7422" s="299"/>
      <c r="S7422" s="300">
        <v>3.29</v>
      </c>
      <c r="T7422" s="301"/>
      <c r="U7422" s="246"/>
    </row>
    <row r="7423" spans="1:21" x14ac:dyDescent="0.25">
      <c r="A7423" s="294" t="s">
        <v>15249</v>
      </c>
      <c r="B7423" t="s">
        <v>521</v>
      </c>
      <c r="C7423" t="s">
        <v>522</v>
      </c>
      <c r="D7423" t="s">
        <v>523</v>
      </c>
      <c r="E7423" t="s">
        <v>15250</v>
      </c>
      <c r="F7423" t="s">
        <v>277</v>
      </c>
      <c r="G7423" t="s">
        <v>140</v>
      </c>
      <c r="H7423" t="s">
        <v>833</v>
      </c>
      <c r="I7423" s="200">
        <v>4500</v>
      </c>
      <c r="J7423" s="200"/>
      <c r="K7423" s="237">
        <v>68.41</v>
      </c>
      <c r="L7423" s="237"/>
      <c r="M7423" s="288">
        <v>65.78</v>
      </c>
      <c r="N7423" s="288"/>
      <c r="O7423" s="311">
        <v>10240</v>
      </c>
      <c r="P7423" s="298"/>
      <c r="Q7423" s="299">
        <v>70.95</v>
      </c>
      <c r="R7423" s="299"/>
      <c r="S7423" s="300">
        <v>144.33000000000001</v>
      </c>
      <c r="T7423" s="301"/>
      <c r="U7423" s="246"/>
    </row>
    <row r="7424" spans="1:21" x14ac:dyDescent="0.25">
      <c r="A7424" s="294" t="s">
        <v>15251</v>
      </c>
      <c r="B7424" t="s">
        <v>521</v>
      </c>
      <c r="C7424" t="s">
        <v>522</v>
      </c>
      <c r="D7424" t="s">
        <v>523</v>
      </c>
      <c r="E7424" t="s">
        <v>9298</v>
      </c>
      <c r="F7424" t="s">
        <v>277</v>
      </c>
      <c r="G7424" t="s">
        <v>140</v>
      </c>
      <c r="H7424" t="s">
        <v>896</v>
      </c>
      <c r="I7424" s="200">
        <v>0</v>
      </c>
      <c r="J7424" s="200"/>
      <c r="K7424" s="237">
        <v>62.46</v>
      </c>
      <c r="L7424" s="237"/>
      <c r="M7424" s="288">
        <v>0</v>
      </c>
      <c r="N7424" s="288"/>
      <c r="O7424" s="311">
        <v>0</v>
      </c>
      <c r="P7424" s="298"/>
      <c r="Q7424" s="299">
        <v>66.650000000000006</v>
      </c>
      <c r="R7424" s="299"/>
      <c r="S7424" s="300">
        <v>0</v>
      </c>
      <c r="T7424" s="301"/>
      <c r="U7424" s="246"/>
    </row>
    <row r="7425" spans="1:21" x14ac:dyDescent="0.25">
      <c r="A7425" s="294" t="s">
        <v>15252</v>
      </c>
      <c r="B7425" t="s">
        <v>521</v>
      </c>
      <c r="C7425" t="s">
        <v>522</v>
      </c>
      <c r="D7425" t="s">
        <v>523</v>
      </c>
      <c r="E7425" t="s">
        <v>15253</v>
      </c>
      <c r="F7425" t="s">
        <v>277</v>
      </c>
      <c r="G7425" t="s">
        <v>140</v>
      </c>
      <c r="H7425" t="s">
        <v>833</v>
      </c>
      <c r="I7425" s="200">
        <v>700</v>
      </c>
      <c r="J7425" s="200"/>
      <c r="K7425" s="237">
        <v>60.62</v>
      </c>
      <c r="L7425" s="237"/>
      <c r="M7425" s="288">
        <v>11.55</v>
      </c>
      <c r="N7425" s="288"/>
      <c r="O7425" s="311">
        <v>900</v>
      </c>
      <c r="P7425" s="298"/>
      <c r="Q7425" s="299">
        <v>60.43</v>
      </c>
      <c r="R7425" s="299"/>
      <c r="S7425" s="300">
        <v>14.89</v>
      </c>
      <c r="T7425" s="301"/>
      <c r="U7425" s="246"/>
    </row>
    <row r="7426" spans="1:21" x14ac:dyDescent="0.25">
      <c r="A7426" s="294" t="s">
        <v>15254</v>
      </c>
      <c r="B7426" t="s">
        <v>521</v>
      </c>
      <c r="C7426" t="s">
        <v>522</v>
      </c>
      <c r="D7426" t="s">
        <v>523</v>
      </c>
      <c r="E7426" t="s">
        <v>15255</v>
      </c>
      <c r="F7426" t="s">
        <v>277</v>
      </c>
      <c r="G7426" t="s">
        <v>140</v>
      </c>
      <c r="H7426" t="s">
        <v>833</v>
      </c>
      <c r="I7426" s="200">
        <v>6500</v>
      </c>
      <c r="J7426" s="200"/>
      <c r="K7426" s="237">
        <v>152.80000000000001</v>
      </c>
      <c r="L7426" s="237"/>
      <c r="M7426" s="288">
        <v>42.54</v>
      </c>
      <c r="N7426" s="288"/>
      <c r="O7426" s="311">
        <v>6500</v>
      </c>
      <c r="P7426" s="298"/>
      <c r="Q7426" s="299">
        <v>152.19999999999999</v>
      </c>
      <c r="R7426" s="299"/>
      <c r="S7426" s="300">
        <v>42.71</v>
      </c>
      <c r="T7426" s="301"/>
      <c r="U7426" s="246"/>
    </row>
    <row r="7427" spans="1:21" x14ac:dyDescent="0.25">
      <c r="A7427" s="294" t="s">
        <v>15256</v>
      </c>
      <c r="B7427" t="s">
        <v>521</v>
      </c>
      <c r="C7427" t="s">
        <v>522</v>
      </c>
      <c r="D7427" t="s">
        <v>523</v>
      </c>
      <c r="E7427" t="s">
        <v>15257</v>
      </c>
      <c r="F7427" t="s">
        <v>277</v>
      </c>
      <c r="G7427" t="s">
        <v>140</v>
      </c>
      <c r="H7427" t="s">
        <v>833</v>
      </c>
      <c r="I7427" s="200">
        <v>4563</v>
      </c>
      <c r="J7427" s="200"/>
      <c r="K7427" s="237">
        <v>123.39</v>
      </c>
      <c r="L7427" s="237"/>
      <c r="M7427" s="288">
        <v>36.979999999999997</v>
      </c>
      <c r="N7427" s="288"/>
      <c r="O7427" s="311">
        <v>4654</v>
      </c>
      <c r="P7427" s="298"/>
      <c r="Q7427" s="299">
        <v>128.08000000000001</v>
      </c>
      <c r="R7427" s="299"/>
      <c r="S7427" s="300">
        <v>36.340000000000003</v>
      </c>
      <c r="T7427" s="301"/>
      <c r="U7427" s="246"/>
    </row>
    <row r="7428" spans="1:21" x14ac:dyDescent="0.25">
      <c r="A7428" s="294" t="s">
        <v>15258</v>
      </c>
      <c r="B7428" t="s">
        <v>521</v>
      </c>
      <c r="C7428" t="s">
        <v>522</v>
      </c>
      <c r="D7428" t="s">
        <v>523</v>
      </c>
      <c r="E7428" t="s">
        <v>15259</v>
      </c>
      <c r="F7428" t="s">
        <v>277</v>
      </c>
      <c r="G7428" t="s">
        <v>140</v>
      </c>
      <c r="H7428" t="s">
        <v>833</v>
      </c>
      <c r="I7428" s="200">
        <v>1000</v>
      </c>
      <c r="J7428" s="200"/>
      <c r="K7428" s="237">
        <v>150.69</v>
      </c>
      <c r="L7428" s="237"/>
      <c r="M7428" s="288">
        <v>6.64</v>
      </c>
      <c r="N7428" s="288"/>
      <c r="O7428" s="311">
        <v>1000</v>
      </c>
      <c r="P7428" s="298"/>
      <c r="Q7428" s="299">
        <v>147.91</v>
      </c>
      <c r="R7428" s="299"/>
      <c r="S7428" s="300">
        <v>6.76</v>
      </c>
      <c r="T7428" s="301"/>
      <c r="U7428" s="246"/>
    </row>
    <row r="7429" spans="1:21" x14ac:dyDescent="0.25">
      <c r="A7429" s="294" t="s">
        <v>15260</v>
      </c>
      <c r="B7429" t="s">
        <v>521</v>
      </c>
      <c r="C7429" t="s">
        <v>522</v>
      </c>
      <c r="D7429" t="s">
        <v>523</v>
      </c>
      <c r="E7429" t="s">
        <v>15261</v>
      </c>
      <c r="F7429" t="s">
        <v>277</v>
      </c>
      <c r="G7429" t="s">
        <v>140</v>
      </c>
      <c r="H7429" t="s">
        <v>833</v>
      </c>
      <c r="I7429" s="200">
        <v>17000</v>
      </c>
      <c r="J7429" s="200"/>
      <c r="K7429" s="237">
        <v>476.72</v>
      </c>
      <c r="L7429" s="237"/>
      <c r="M7429" s="288">
        <v>35.659999999999997</v>
      </c>
      <c r="N7429" s="288"/>
      <c r="O7429" s="311">
        <v>17000</v>
      </c>
      <c r="P7429" s="298"/>
      <c r="Q7429" s="299">
        <v>501.21</v>
      </c>
      <c r="R7429" s="299"/>
      <c r="S7429" s="300">
        <v>33.92</v>
      </c>
      <c r="T7429" s="301"/>
      <c r="U7429" s="246"/>
    </row>
    <row r="7430" spans="1:21" x14ac:dyDescent="0.25">
      <c r="A7430" s="294" t="s">
        <v>15262</v>
      </c>
      <c r="B7430" t="s">
        <v>521</v>
      </c>
      <c r="C7430" t="s">
        <v>522</v>
      </c>
      <c r="D7430" t="s">
        <v>523</v>
      </c>
      <c r="E7430" t="s">
        <v>15263</v>
      </c>
      <c r="F7430" t="s">
        <v>277</v>
      </c>
      <c r="G7430" t="s">
        <v>140</v>
      </c>
      <c r="H7430" t="s">
        <v>833</v>
      </c>
      <c r="I7430" s="200">
        <v>24000</v>
      </c>
      <c r="J7430" s="200"/>
      <c r="K7430" s="237">
        <v>523.91</v>
      </c>
      <c r="L7430" s="237"/>
      <c r="M7430" s="288">
        <v>45.81</v>
      </c>
      <c r="N7430" s="288"/>
      <c r="O7430" s="311">
        <v>24000</v>
      </c>
      <c r="P7430" s="298"/>
      <c r="Q7430" s="299">
        <v>565.04</v>
      </c>
      <c r="R7430" s="299"/>
      <c r="S7430" s="300">
        <v>42.47</v>
      </c>
      <c r="T7430" s="301"/>
      <c r="U7430" s="246"/>
    </row>
    <row r="7431" spans="1:21" x14ac:dyDescent="0.25">
      <c r="A7431" s="294" t="s">
        <v>15264</v>
      </c>
      <c r="B7431" t="s">
        <v>521</v>
      </c>
      <c r="C7431" t="s">
        <v>522</v>
      </c>
      <c r="D7431" t="s">
        <v>523</v>
      </c>
      <c r="E7431" t="s">
        <v>15265</v>
      </c>
      <c r="F7431" t="s">
        <v>277</v>
      </c>
      <c r="G7431" t="s">
        <v>140</v>
      </c>
      <c r="H7431" t="s">
        <v>833</v>
      </c>
      <c r="I7431" s="200">
        <v>4120</v>
      </c>
      <c r="J7431" s="200"/>
      <c r="K7431" s="237">
        <v>202.96</v>
      </c>
      <c r="L7431" s="237"/>
      <c r="M7431" s="288">
        <v>20.3</v>
      </c>
      <c r="N7431" s="288"/>
      <c r="O7431" s="311">
        <v>7000</v>
      </c>
      <c r="P7431" s="298"/>
      <c r="Q7431" s="299">
        <v>227.42</v>
      </c>
      <c r="R7431" s="299"/>
      <c r="S7431" s="300">
        <v>30.78</v>
      </c>
      <c r="T7431" s="301"/>
      <c r="U7431" s="246"/>
    </row>
    <row r="7432" spans="1:21" x14ac:dyDescent="0.25">
      <c r="A7432" s="294" t="s">
        <v>15266</v>
      </c>
      <c r="B7432" t="s">
        <v>521</v>
      </c>
      <c r="C7432" t="s">
        <v>522</v>
      </c>
      <c r="D7432" t="s">
        <v>523</v>
      </c>
      <c r="E7432" t="s">
        <v>15267</v>
      </c>
      <c r="F7432" t="s">
        <v>277</v>
      </c>
      <c r="G7432" t="s">
        <v>140</v>
      </c>
      <c r="H7432" t="s">
        <v>833</v>
      </c>
      <c r="I7432" s="200">
        <v>21120</v>
      </c>
      <c r="J7432" s="200"/>
      <c r="K7432" s="237">
        <v>401.66</v>
      </c>
      <c r="L7432" s="237"/>
      <c r="M7432" s="288">
        <v>52.58</v>
      </c>
      <c r="N7432" s="288"/>
      <c r="O7432" s="311">
        <v>21760</v>
      </c>
      <c r="P7432" s="298"/>
      <c r="Q7432" s="299">
        <v>399.49</v>
      </c>
      <c r="R7432" s="299"/>
      <c r="S7432" s="300">
        <v>54.47</v>
      </c>
      <c r="T7432" s="301"/>
      <c r="U7432" s="246"/>
    </row>
    <row r="7433" spans="1:21" x14ac:dyDescent="0.25">
      <c r="A7433" s="294" t="s">
        <v>15268</v>
      </c>
      <c r="B7433" t="s">
        <v>521</v>
      </c>
      <c r="C7433" t="s">
        <v>522</v>
      </c>
      <c r="D7433" t="s">
        <v>523</v>
      </c>
      <c r="E7433" t="s">
        <v>15269</v>
      </c>
      <c r="F7433" t="s">
        <v>277</v>
      </c>
      <c r="G7433" t="s">
        <v>140</v>
      </c>
      <c r="H7433" t="s">
        <v>833</v>
      </c>
      <c r="I7433" s="200">
        <v>21000</v>
      </c>
      <c r="J7433" s="200"/>
      <c r="K7433" s="237">
        <v>575.65</v>
      </c>
      <c r="L7433" s="237"/>
      <c r="M7433" s="288">
        <v>36.479999999999997</v>
      </c>
      <c r="N7433" s="288"/>
      <c r="O7433" s="311">
        <v>21000</v>
      </c>
      <c r="P7433" s="298"/>
      <c r="Q7433" s="299">
        <v>591.98</v>
      </c>
      <c r="R7433" s="299"/>
      <c r="S7433" s="300">
        <v>35.47</v>
      </c>
      <c r="T7433" s="301"/>
      <c r="U7433" s="246"/>
    </row>
    <row r="7434" spans="1:21" x14ac:dyDescent="0.25">
      <c r="A7434" s="294" t="s">
        <v>15270</v>
      </c>
      <c r="B7434" t="s">
        <v>521</v>
      </c>
      <c r="C7434" t="s">
        <v>522</v>
      </c>
      <c r="D7434" t="s">
        <v>523</v>
      </c>
      <c r="E7434" t="s">
        <v>3977</v>
      </c>
      <c r="F7434" t="s">
        <v>277</v>
      </c>
      <c r="G7434" t="s">
        <v>140</v>
      </c>
      <c r="H7434" t="s">
        <v>833</v>
      </c>
      <c r="I7434" s="200">
        <v>4000</v>
      </c>
      <c r="J7434" s="200"/>
      <c r="K7434" s="237">
        <v>225.9</v>
      </c>
      <c r="L7434" s="237"/>
      <c r="M7434" s="288">
        <v>17.71</v>
      </c>
      <c r="N7434" s="288"/>
      <c r="O7434" s="311">
        <v>4500</v>
      </c>
      <c r="P7434" s="298"/>
      <c r="Q7434" s="299">
        <v>231.34</v>
      </c>
      <c r="R7434" s="299"/>
      <c r="S7434" s="300">
        <v>19.45</v>
      </c>
      <c r="T7434" s="301"/>
      <c r="U7434" s="246"/>
    </row>
    <row r="7435" spans="1:21" x14ac:dyDescent="0.25">
      <c r="A7435" s="294" t="s">
        <v>15271</v>
      </c>
      <c r="B7435" t="s">
        <v>521</v>
      </c>
      <c r="C7435" t="s">
        <v>522</v>
      </c>
      <c r="D7435" t="s">
        <v>523</v>
      </c>
      <c r="E7435" t="s">
        <v>15272</v>
      </c>
      <c r="F7435" t="s">
        <v>277</v>
      </c>
      <c r="G7435" t="s">
        <v>140</v>
      </c>
      <c r="H7435" t="s">
        <v>833</v>
      </c>
      <c r="I7435" s="200">
        <v>29000</v>
      </c>
      <c r="J7435" s="200"/>
      <c r="K7435" s="237">
        <v>367.25</v>
      </c>
      <c r="L7435" s="237"/>
      <c r="M7435" s="288">
        <v>78.97</v>
      </c>
      <c r="N7435" s="288"/>
      <c r="O7435" s="311">
        <v>31000</v>
      </c>
      <c r="P7435" s="298"/>
      <c r="Q7435" s="299">
        <v>378.43</v>
      </c>
      <c r="R7435" s="299"/>
      <c r="S7435" s="300">
        <v>81.92</v>
      </c>
      <c r="T7435" s="301"/>
      <c r="U7435" s="246"/>
    </row>
    <row r="7436" spans="1:21" x14ac:dyDescent="0.25">
      <c r="A7436" s="294" t="s">
        <v>15273</v>
      </c>
      <c r="B7436" t="s">
        <v>521</v>
      </c>
      <c r="C7436" t="s">
        <v>522</v>
      </c>
      <c r="D7436" t="s">
        <v>523</v>
      </c>
      <c r="E7436" t="s">
        <v>15274</v>
      </c>
      <c r="F7436" t="s">
        <v>277</v>
      </c>
      <c r="G7436" t="s">
        <v>140</v>
      </c>
      <c r="H7436" t="s">
        <v>833</v>
      </c>
      <c r="I7436" s="200">
        <v>10500</v>
      </c>
      <c r="J7436" s="200"/>
      <c r="K7436" s="237">
        <v>269.88</v>
      </c>
      <c r="L7436" s="237"/>
      <c r="M7436" s="288">
        <v>38.909999999999997</v>
      </c>
      <c r="N7436" s="288"/>
      <c r="O7436" s="311">
        <v>10500</v>
      </c>
      <c r="P7436" s="298"/>
      <c r="Q7436" s="299">
        <v>274.67</v>
      </c>
      <c r="R7436" s="299"/>
      <c r="S7436" s="300">
        <v>38.229999999999997</v>
      </c>
      <c r="T7436" s="301"/>
      <c r="U7436" s="246"/>
    </row>
    <row r="7437" spans="1:21" x14ac:dyDescent="0.25">
      <c r="A7437" s="294" t="s">
        <v>15275</v>
      </c>
      <c r="B7437" t="s">
        <v>521</v>
      </c>
      <c r="C7437" t="s">
        <v>522</v>
      </c>
      <c r="D7437" t="s">
        <v>523</v>
      </c>
      <c r="E7437" t="s">
        <v>15276</v>
      </c>
      <c r="F7437" t="s">
        <v>277</v>
      </c>
      <c r="G7437" t="s">
        <v>140</v>
      </c>
      <c r="H7437" t="s">
        <v>833</v>
      </c>
      <c r="I7437" s="200">
        <v>2500</v>
      </c>
      <c r="J7437" s="200"/>
      <c r="K7437" s="237">
        <v>137.61000000000001</v>
      </c>
      <c r="L7437" s="237"/>
      <c r="M7437" s="288">
        <v>18.170000000000002</v>
      </c>
      <c r="N7437" s="288"/>
      <c r="O7437" s="311">
        <v>2500</v>
      </c>
      <c r="P7437" s="298"/>
      <c r="Q7437" s="299">
        <v>138.66</v>
      </c>
      <c r="R7437" s="299"/>
      <c r="S7437" s="300">
        <v>18.03</v>
      </c>
      <c r="T7437" s="301"/>
      <c r="U7437" s="246"/>
    </row>
    <row r="7438" spans="1:21" x14ac:dyDescent="0.25">
      <c r="A7438" s="294" t="s">
        <v>15277</v>
      </c>
      <c r="B7438" t="s">
        <v>521</v>
      </c>
      <c r="C7438" t="s">
        <v>522</v>
      </c>
      <c r="D7438" t="s">
        <v>523</v>
      </c>
      <c r="E7438" t="s">
        <v>15278</v>
      </c>
      <c r="F7438" t="s">
        <v>277</v>
      </c>
      <c r="G7438" t="s">
        <v>140</v>
      </c>
      <c r="H7438" t="s">
        <v>833</v>
      </c>
      <c r="I7438" s="200">
        <v>3200</v>
      </c>
      <c r="J7438" s="200"/>
      <c r="K7438" s="237">
        <v>83.27</v>
      </c>
      <c r="L7438" s="237"/>
      <c r="M7438" s="288">
        <v>38.43</v>
      </c>
      <c r="N7438" s="288"/>
      <c r="O7438" s="311">
        <v>3200</v>
      </c>
      <c r="P7438" s="298"/>
      <c r="Q7438" s="299">
        <v>85.95</v>
      </c>
      <c r="R7438" s="299"/>
      <c r="S7438" s="300">
        <v>37.229999999999997</v>
      </c>
      <c r="T7438" s="301"/>
      <c r="U7438" s="246"/>
    </row>
    <row r="7439" spans="1:21" x14ac:dyDescent="0.25">
      <c r="A7439" s="294" t="s">
        <v>15279</v>
      </c>
      <c r="B7439" t="s">
        <v>521</v>
      </c>
      <c r="C7439" t="s">
        <v>522</v>
      </c>
      <c r="D7439" t="s">
        <v>523</v>
      </c>
      <c r="E7439" t="s">
        <v>15280</v>
      </c>
      <c r="F7439" t="s">
        <v>277</v>
      </c>
      <c r="G7439" t="s">
        <v>140</v>
      </c>
      <c r="H7439" t="s">
        <v>833</v>
      </c>
      <c r="I7439" s="200">
        <v>2400</v>
      </c>
      <c r="J7439" s="200"/>
      <c r="K7439" s="237">
        <v>67.63</v>
      </c>
      <c r="L7439" s="237"/>
      <c r="M7439" s="288">
        <v>35.49</v>
      </c>
      <c r="N7439" s="288"/>
      <c r="O7439" s="311">
        <v>2600</v>
      </c>
      <c r="P7439" s="298"/>
      <c r="Q7439" s="299">
        <v>66.47</v>
      </c>
      <c r="R7439" s="299"/>
      <c r="S7439" s="300">
        <v>39.119999999999997</v>
      </c>
      <c r="T7439" s="301"/>
      <c r="U7439" s="246"/>
    </row>
    <row r="7440" spans="1:21" x14ac:dyDescent="0.25">
      <c r="A7440" s="294" t="s">
        <v>15281</v>
      </c>
      <c r="B7440" t="s">
        <v>521</v>
      </c>
      <c r="C7440" t="s">
        <v>522</v>
      </c>
      <c r="D7440" t="s">
        <v>523</v>
      </c>
      <c r="E7440" t="s">
        <v>15282</v>
      </c>
      <c r="F7440" t="s">
        <v>277</v>
      </c>
      <c r="G7440" t="s">
        <v>140</v>
      </c>
      <c r="H7440" t="s">
        <v>833</v>
      </c>
      <c r="I7440" s="200">
        <v>8000</v>
      </c>
      <c r="J7440" s="200"/>
      <c r="K7440" s="237">
        <v>242.1</v>
      </c>
      <c r="L7440" s="237"/>
      <c r="M7440" s="288">
        <v>33.04</v>
      </c>
      <c r="N7440" s="288"/>
      <c r="O7440" s="311">
        <v>8500</v>
      </c>
      <c r="P7440" s="298"/>
      <c r="Q7440" s="299">
        <v>243.59</v>
      </c>
      <c r="R7440" s="299"/>
      <c r="S7440" s="300">
        <v>34.89</v>
      </c>
      <c r="T7440" s="301"/>
      <c r="U7440" s="246"/>
    </row>
    <row r="7441" spans="1:21" x14ac:dyDescent="0.25">
      <c r="A7441" s="294" t="s">
        <v>15283</v>
      </c>
      <c r="B7441" t="s">
        <v>521</v>
      </c>
      <c r="C7441" t="s">
        <v>522</v>
      </c>
      <c r="D7441" t="s">
        <v>523</v>
      </c>
      <c r="E7441" t="s">
        <v>15284</v>
      </c>
      <c r="F7441" t="s">
        <v>277</v>
      </c>
      <c r="G7441" t="s">
        <v>140</v>
      </c>
      <c r="H7441" t="s">
        <v>833</v>
      </c>
      <c r="I7441" s="200">
        <v>618332</v>
      </c>
      <c r="J7441" s="200"/>
      <c r="K7441" s="237">
        <v>5241.88</v>
      </c>
      <c r="L7441" s="237"/>
      <c r="M7441" s="288">
        <v>117.96</v>
      </c>
      <c r="N7441" s="288"/>
      <c r="O7441" s="311">
        <v>645037</v>
      </c>
      <c r="P7441" s="298"/>
      <c r="Q7441" s="299">
        <v>5361.02</v>
      </c>
      <c r="R7441" s="299"/>
      <c r="S7441" s="300">
        <v>120.32</v>
      </c>
      <c r="T7441" s="301"/>
      <c r="U7441" s="246"/>
    </row>
    <row r="7442" spans="1:21" x14ac:dyDescent="0.25">
      <c r="A7442" s="294" t="s">
        <v>15285</v>
      </c>
      <c r="B7442" t="s">
        <v>521</v>
      </c>
      <c r="C7442" t="s">
        <v>522</v>
      </c>
      <c r="D7442" t="s">
        <v>523</v>
      </c>
      <c r="E7442" t="s">
        <v>15286</v>
      </c>
      <c r="F7442" t="s">
        <v>277</v>
      </c>
      <c r="G7442" t="s">
        <v>140</v>
      </c>
      <c r="H7442" t="s">
        <v>833</v>
      </c>
      <c r="I7442" s="200">
        <v>950</v>
      </c>
      <c r="J7442" s="200"/>
      <c r="K7442" s="237">
        <v>116.72</v>
      </c>
      <c r="L7442" s="237"/>
      <c r="M7442" s="288">
        <v>8.14</v>
      </c>
      <c r="N7442" s="288"/>
      <c r="O7442" s="311">
        <v>1500</v>
      </c>
      <c r="P7442" s="298"/>
      <c r="Q7442" s="299">
        <v>116.5</v>
      </c>
      <c r="R7442" s="299"/>
      <c r="S7442" s="300">
        <v>12.88</v>
      </c>
      <c r="T7442" s="301"/>
      <c r="U7442" s="246"/>
    </row>
    <row r="7443" spans="1:21" x14ac:dyDescent="0.25">
      <c r="A7443" s="294" t="s">
        <v>15287</v>
      </c>
      <c r="B7443" t="s">
        <v>521</v>
      </c>
      <c r="C7443" t="s">
        <v>522</v>
      </c>
      <c r="D7443" t="s">
        <v>523</v>
      </c>
      <c r="E7443" t="s">
        <v>15288</v>
      </c>
      <c r="F7443" t="s">
        <v>277</v>
      </c>
      <c r="G7443" t="s">
        <v>140</v>
      </c>
      <c r="H7443" t="s">
        <v>833</v>
      </c>
      <c r="I7443" s="200">
        <v>7600</v>
      </c>
      <c r="J7443" s="200"/>
      <c r="K7443" s="237">
        <v>128.88999999999999</v>
      </c>
      <c r="L7443" s="237"/>
      <c r="M7443" s="288">
        <v>58.97</v>
      </c>
      <c r="N7443" s="288"/>
      <c r="O7443" s="311">
        <v>7600</v>
      </c>
      <c r="P7443" s="298"/>
      <c r="Q7443" s="299">
        <v>129.9</v>
      </c>
      <c r="R7443" s="299"/>
      <c r="S7443" s="300">
        <v>58.51</v>
      </c>
      <c r="T7443" s="301"/>
      <c r="U7443" s="246"/>
    </row>
    <row r="7444" spans="1:21" x14ac:dyDescent="0.25">
      <c r="A7444" s="294" t="s">
        <v>15289</v>
      </c>
      <c r="B7444" t="s">
        <v>521</v>
      </c>
      <c r="C7444" t="s">
        <v>522</v>
      </c>
      <c r="D7444" t="s">
        <v>523</v>
      </c>
      <c r="E7444" t="s">
        <v>15290</v>
      </c>
      <c r="F7444" t="s">
        <v>277</v>
      </c>
      <c r="G7444" t="s">
        <v>140</v>
      </c>
      <c r="H7444" t="s">
        <v>833</v>
      </c>
      <c r="I7444" s="200">
        <v>254981</v>
      </c>
      <c r="J7444" s="200"/>
      <c r="K7444" s="237">
        <v>1456.51</v>
      </c>
      <c r="L7444" s="237"/>
      <c r="M7444" s="288">
        <v>175.06</v>
      </c>
      <c r="N7444" s="288"/>
      <c r="O7444" s="311">
        <v>254981</v>
      </c>
      <c r="P7444" s="298"/>
      <c r="Q7444" s="299">
        <v>1470.61</v>
      </c>
      <c r="R7444" s="299"/>
      <c r="S7444" s="300">
        <v>173.38</v>
      </c>
      <c r="T7444" s="301"/>
      <c r="U7444" s="246"/>
    </row>
    <row r="7445" spans="1:21" x14ac:dyDescent="0.25">
      <c r="A7445" s="294" t="s">
        <v>15291</v>
      </c>
      <c r="B7445" t="s">
        <v>521</v>
      </c>
      <c r="C7445" t="s">
        <v>522</v>
      </c>
      <c r="D7445" t="s">
        <v>523</v>
      </c>
      <c r="E7445" t="s">
        <v>15292</v>
      </c>
      <c r="F7445" t="s">
        <v>277</v>
      </c>
      <c r="G7445" t="s">
        <v>140</v>
      </c>
      <c r="H7445" t="s">
        <v>833</v>
      </c>
      <c r="I7445" s="200">
        <v>9500</v>
      </c>
      <c r="J7445" s="200"/>
      <c r="K7445" s="237">
        <v>205.78</v>
      </c>
      <c r="L7445" s="237"/>
      <c r="M7445" s="288">
        <v>46.17</v>
      </c>
      <c r="N7445" s="288"/>
      <c r="O7445" s="311">
        <v>10000</v>
      </c>
      <c r="P7445" s="298"/>
      <c r="Q7445" s="299">
        <v>218.26</v>
      </c>
      <c r="R7445" s="299"/>
      <c r="S7445" s="300">
        <v>45.82</v>
      </c>
      <c r="T7445" s="301"/>
      <c r="U7445" s="246"/>
    </row>
    <row r="7446" spans="1:21" x14ac:dyDescent="0.25">
      <c r="A7446" s="294" t="s">
        <v>15293</v>
      </c>
      <c r="B7446" t="s">
        <v>521</v>
      </c>
      <c r="C7446" t="s">
        <v>522</v>
      </c>
      <c r="D7446" t="s">
        <v>523</v>
      </c>
      <c r="E7446" t="s">
        <v>15294</v>
      </c>
      <c r="F7446" t="s">
        <v>277</v>
      </c>
      <c r="G7446" t="s">
        <v>140</v>
      </c>
      <c r="H7446" t="s">
        <v>833</v>
      </c>
      <c r="I7446" s="200">
        <v>3750</v>
      </c>
      <c r="J7446" s="200"/>
      <c r="K7446" s="237">
        <v>124.32</v>
      </c>
      <c r="L7446" s="237"/>
      <c r="M7446" s="288">
        <v>30.16</v>
      </c>
      <c r="N7446" s="288"/>
      <c r="O7446" s="311">
        <v>3750</v>
      </c>
      <c r="P7446" s="298"/>
      <c r="Q7446" s="299">
        <v>123.52</v>
      </c>
      <c r="R7446" s="299"/>
      <c r="S7446" s="300">
        <v>30.36</v>
      </c>
      <c r="T7446" s="301"/>
      <c r="U7446" s="246"/>
    </row>
    <row r="7447" spans="1:21" x14ac:dyDescent="0.25">
      <c r="A7447" s="294" t="s">
        <v>15295</v>
      </c>
      <c r="B7447" t="s">
        <v>521</v>
      </c>
      <c r="C7447" t="s">
        <v>522</v>
      </c>
      <c r="D7447" t="s">
        <v>523</v>
      </c>
      <c r="E7447" t="s">
        <v>15296</v>
      </c>
      <c r="F7447" t="s">
        <v>277</v>
      </c>
      <c r="G7447" t="s">
        <v>140</v>
      </c>
      <c r="H7447" t="s">
        <v>833</v>
      </c>
      <c r="I7447" s="200">
        <v>22700</v>
      </c>
      <c r="J7447" s="200"/>
      <c r="K7447" s="237">
        <v>483.78</v>
      </c>
      <c r="L7447" s="237"/>
      <c r="M7447" s="288">
        <v>46.92</v>
      </c>
      <c r="N7447" s="288"/>
      <c r="O7447" s="311">
        <v>22700</v>
      </c>
      <c r="P7447" s="298"/>
      <c r="Q7447" s="299">
        <v>477.42</v>
      </c>
      <c r="R7447" s="299"/>
      <c r="S7447" s="300">
        <v>47.55</v>
      </c>
      <c r="T7447" s="301"/>
      <c r="U7447" s="246"/>
    </row>
    <row r="7448" spans="1:21" x14ac:dyDescent="0.25">
      <c r="A7448" s="294" t="s">
        <v>15297</v>
      </c>
      <c r="B7448" t="s">
        <v>521</v>
      </c>
      <c r="C7448" t="s">
        <v>522</v>
      </c>
      <c r="D7448" t="s">
        <v>523</v>
      </c>
      <c r="E7448" t="s">
        <v>15298</v>
      </c>
      <c r="F7448" t="s">
        <v>277</v>
      </c>
      <c r="G7448" t="s">
        <v>140</v>
      </c>
      <c r="H7448" t="s">
        <v>833</v>
      </c>
      <c r="I7448" s="200">
        <v>5000</v>
      </c>
      <c r="J7448" s="200"/>
      <c r="K7448" s="237">
        <v>232.24</v>
      </c>
      <c r="L7448" s="237"/>
      <c r="M7448" s="288">
        <v>21.53</v>
      </c>
      <c r="N7448" s="288"/>
      <c r="O7448" s="311">
        <v>5200</v>
      </c>
      <c r="P7448" s="298"/>
      <c r="Q7448" s="299">
        <v>237.76</v>
      </c>
      <c r="R7448" s="299"/>
      <c r="S7448" s="300">
        <v>21.87</v>
      </c>
      <c r="T7448" s="301"/>
      <c r="U7448" s="246"/>
    </row>
    <row r="7449" spans="1:21" x14ac:dyDescent="0.25">
      <c r="A7449" s="294" t="s">
        <v>15299</v>
      </c>
      <c r="B7449" t="s">
        <v>521</v>
      </c>
      <c r="C7449" t="s">
        <v>522</v>
      </c>
      <c r="D7449" t="s">
        <v>523</v>
      </c>
      <c r="E7449" t="s">
        <v>15300</v>
      </c>
      <c r="F7449" t="s">
        <v>277</v>
      </c>
      <c r="G7449" t="s">
        <v>140</v>
      </c>
      <c r="H7449" t="s">
        <v>833</v>
      </c>
      <c r="I7449" s="200">
        <v>16000</v>
      </c>
      <c r="J7449" s="200"/>
      <c r="K7449" s="237">
        <v>902.53</v>
      </c>
      <c r="L7449" s="237"/>
      <c r="M7449" s="288">
        <v>17.73</v>
      </c>
      <c r="N7449" s="288"/>
      <c r="O7449" s="311">
        <v>16000</v>
      </c>
      <c r="P7449" s="298"/>
      <c r="Q7449" s="299">
        <v>887.55</v>
      </c>
      <c r="R7449" s="299"/>
      <c r="S7449" s="300">
        <v>18.03</v>
      </c>
      <c r="T7449" s="301"/>
      <c r="U7449" s="246"/>
    </row>
    <row r="7450" spans="1:21" x14ac:dyDescent="0.25">
      <c r="A7450" s="294" t="s">
        <v>15301</v>
      </c>
      <c r="B7450" t="s">
        <v>521</v>
      </c>
      <c r="C7450" t="s">
        <v>522</v>
      </c>
      <c r="D7450" t="s">
        <v>523</v>
      </c>
      <c r="E7450" t="s">
        <v>15302</v>
      </c>
      <c r="F7450" t="s">
        <v>277</v>
      </c>
      <c r="G7450" t="s">
        <v>140</v>
      </c>
      <c r="H7450" t="s">
        <v>833</v>
      </c>
      <c r="I7450" s="200">
        <v>1344</v>
      </c>
      <c r="J7450" s="200"/>
      <c r="K7450" s="237">
        <v>73.459999999999994</v>
      </c>
      <c r="L7450" s="237"/>
      <c r="M7450" s="288">
        <v>18.3</v>
      </c>
      <c r="N7450" s="288"/>
      <c r="O7450" s="311">
        <v>1401</v>
      </c>
      <c r="P7450" s="298"/>
      <c r="Q7450" s="299">
        <v>71.790000000000006</v>
      </c>
      <c r="R7450" s="299"/>
      <c r="S7450" s="300">
        <v>19.52</v>
      </c>
      <c r="T7450" s="301"/>
      <c r="U7450" s="246"/>
    </row>
    <row r="7451" spans="1:21" x14ac:dyDescent="0.25">
      <c r="A7451" s="294" t="s">
        <v>15303</v>
      </c>
      <c r="B7451" t="s">
        <v>521</v>
      </c>
      <c r="C7451" t="s">
        <v>522</v>
      </c>
      <c r="D7451" t="s">
        <v>523</v>
      </c>
      <c r="E7451" t="s">
        <v>15304</v>
      </c>
      <c r="F7451" t="s">
        <v>277</v>
      </c>
      <c r="G7451" t="s">
        <v>140</v>
      </c>
      <c r="H7451" t="s">
        <v>833</v>
      </c>
      <c r="I7451" s="200">
        <v>20000</v>
      </c>
      <c r="J7451" s="200"/>
      <c r="K7451" s="237">
        <v>554.26</v>
      </c>
      <c r="L7451" s="237"/>
      <c r="M7451" s="288">
        <v>36.08</v>
      </c>
      <c r="N7451" s="288"/>
      <c r="O7451" s="311">
        <v>23000</v>
      </c>
      <c r="P7451" s="298"/>
      <c r="Q7451" s="299">
        <v>560.15</v>
      </c>
      <c r="R7451" s="299"/>
      <c r="S7451" s="300">
        <v>41.06</v>
      </c>
      <c r="T7451" s="301"/>
      <c r="U7451" s="246"/>
    </row>
    <row r="7452" spans="1:21" x14ac:dyDescent="0.25">
      <c r="A7452" s="294" t="s">
        <v>15305</v>
      </c>
      <c r="B7452" t="s">
        <v>521</v>
      </c>
      <c r="C7452" t="s">
        <v>522</v>
      </c>
      <c r="D7452" t="s">
        <v>523</v>
      </c>
      <c r="E7452" t="s">
        <v>13425</v>
      </c>
      <c r="F7452" t="s">
        <v>277</v>
      </c>
      <c r="G7452" t="s">
        <v>140</v>
      </c>
      <c r="H7452" t="s">
        <v>833</v>
      </c>
      <c r="I7452" s="200">
        <v>6582</v>
      </c>
      <c r="J7452" s="200"/>
      <c r="K7452" s="237">
        <v>232.54</v>
      </c>
      <c r="L7452" s="237"/>
      <c r="M7452" s="288">
        <v>28.3</v>
      </c>
      <c r="N7452" s="288"/>
      <c r="O7452" s="311">
        <v>6582</v>
      </c>
      <c r="P7452" s="298"/>
      <c r="Q7452" s="299">
        <v>229.02</v>
      </c>
      <c r="R7452" s="299"/>
      <c r="S7452" s="300">
        <v>28.74</v>
      </c>
      <c r="T7452" s="301"/>
      <c r="U7452" s="246"/>
    </row>
    <row r="7453" spans="1:21" x14ac:dyDescent="0.25">
      <c r="A7453" s="294" t="s">
        <v>15306</v>
      </c>
      <c r="B7453" t="s">
        <v>521</v>
      </c>
      <c r="C7453" t="s">
        <v>522</v>
      </c>
      <c r="D7453" t="s">
        <v>523</v>
      </c>
      <c r="E7453" t="s">
        <v>15307</v>
      </c>
      <c r="F7453" t="s">
        <v>277</v>
      </c>
      <c r="G7453" t="s">
        <v>140</v>
      </c>
      <c r="H7453" t="s">
        <v>833</v>
      </c>
      <c r="I7453" s="200">
        <v>15300</v>
      </c>
      <c r="J7453" s="200"/>
      <c r="K7453" s="237">
        <v>398.96</v>
      </c>
      <c r="L7453" s="237"/>
      <c r="M7453" s="288">
        <v>38.35</v>
      </c>
      <c r="N7453" s="288"/>
      <c r="O7453" s="311">
        <v>15300</v>
      </c>
      <c r="P7453" s="298"/>
      <c r="Q7453" s="299">
        <v>392.22</v>
      </c>
      <c r="R7453" s="299"/>
      <c r="S7453" s="300">
        <v>39.01</v>
      </c>
      <c r="T7453" s="301"/>
      <c r="U7453" s="246"/>
    </row>
    <row r="7454" spans="1:21" x14ac:dyDescent="0.25">
      <c r="A7454" s="294" t="s">
        <v>15308</v>
      </c>
      <c r="B7454" t="s">
        <v>521</v>
      </c>
      <c r="C7454" t="s">
        <v>522</v>
      </c>
      <c r="D7454" t="s">
        <v>523</v>
      </c>
      <c r="E7454" t="s">
        <v>6113</v>
      </c>
      <c r="F7454" t="s">
        <v>277</v>
      </c>
      <c r="G7454" t="s">
        <v>140</v>
      </c>
      <c r="H7454" t="s">
        <v>833</v>
      </c>
      <c r="I7454" s="200">
        <v>6000</v>
      </c>
      <c r="J7454" s="200"/>
      <c r="K7454" s="237">
        <v>207.58</v>
      </c>
      <c r="L7454" s="237"/>
      <c r="M7454" s="288">
        <v>28.9</v>
      </c>
      <c r="N7454" s="288"/>
      <c r="O7454" s="311">
        <v>6000</v>
      </c>
      <c r="P7454" s="298"/>
      <c r="Q7454" s="299">
        <v>206.07</v>
      </c>
      <c r="R7454" s="299"/>
      <c r="S7454" s="300">
        <v>29.12</v>
      </c>
      <c r="T7454" s="301"/>
      <c r="U7454" s="246"/>
    </row>
    <row r="7455" spans="1:21" x14ac:dyDescent="0.25">
      <c r="A7455" s="294" t="s">
        <v>15309</v>
      </c>
      <c r="B7455" t="s">
        <v>521</v>
      </c>
      <c r="C7455" t="s">
        <v>522</v>
      </c>
      <c r="D7455" t="s">
        <v>523</v>
      </c>
      <c r="E7455" t="s">
        <v>15310</v>
      </c>
      <c r="F7455" t="s">
        <v>277</v>
      </c>
      <c r="G7455" t="s">
        <v>140</v>
      </c>
      <c r="H7455" t="s">
        <v>833</v>
      </c>
      <c r="I7455" s="200">
        <v>119890</v>
      </c>
      <c r="J7455" s="200"/>
      <c r="K7455" s="237">
        <v>859.36</v>
      </c>
      <c r="L7455" s="237"/>
      <c r="M7455" s="288">
        <v>139.51</v>
      </c>
      <c r="N7455" s="288"/>
      <c r="O7455" s="311">
        <v>122280</v>
      </c>
      <c r="P7455" s="298"/>
      <c r="Q7455" s="299">
        <v>864.61</v>
      </c>
      <c r="R7455" s="299"/>
      <c r="S7455" s="300">
        <v>141.43</v>
      </c>
      <c r="T7455" s="301"/>
      <c r="U7455" s="246"/>
    </row>
    <row r="7456" spans="1:21" x14ac:dyDescent="0.25">
      <c r="A7456" s="294" t="s">
        <v>15311</v>
      </c>
      <c r="B7456" t="s">
        <v>521</v>
      </c>
      <c r="C7456" t="s">
        <v>522</v>
      </c>
      <c r="D7456" t="s">
        <v>523</v>
      </c>
      <c r="E7456" t="s">
        <v>15312</v>
      </c>
      <c r="F7456" t="s">
        <v>277</v>
      </c>
      <c r="G7456" t="s">
        <v>140</v>
      </c>
      <c r="H7456" t="s">
        <v>833</v>
      </c>
      <c r="I7456" s="200">
        <v>2670</v>
      </c>
      <c r="J7456" s="200"/>
      <c r="K7456" s="237">
        <v>83.64</v>
      </c>
      <c r="L7456" s="237"/>
      <c r="M7456" s="288">
        <v>31.92</v>
      </c>
      <c r="N7456" s="288"/>
      <c r="O7456" s="311">
        <v>2670</v>
      </c>
      <c r="P7456" s="298"/>
      <c r="Q7456" s="299">
        <v>85.69</v>
      </c>
      <c r="R7456" s="299"/>
      <c r="S7456" s="300">
        <v>31.16</v>
      </c>
      <c r="T7456" s="301"/>
      <c r="U7456" s="246"/>
    </row>
    <row r="7457" spans="1:21" x14ac:dyDescent="0.25">
      <c r="A7457" s="294" t="s">
        <v>15313</v>
      </c>
      <c r="B7457" t="s">
        <v>521</v>
      </c>
      <c r="C7457" t="s">
        <v>522</v>
      </c>
      <c r="D7457" t="s">
        <v>523</v>
      </c>
      <c r="E7457" t="s">
        <v>15314</v>
      </c>
      <c r="F7457" t="s">
        <v>277</v>
      </c>
      <c r="G7457" t="s">
        <v>140</v>
      </c>
      <c r="H7457" t="s">
        <v>833</v>
      </c>
      <c r="I7457" s="200">
        <v>414591</v>
      </c>
      <c r="J7457" s="200"/>
      <c r="K7457" s="237">
        <v>5612.45</v>
      </c>
      <c r="L7457" s="237"/>
      <c r="M7457" s="288">
        <v>73.87</v>
      </c>
      <c r="N7457" s="288"/>
      <c r="O7457" s="311">
        <v>422018</v>
      </c>
      <c r="P7457" s="298"/>
      <c r="Q7457" s="299">
        <v>5712.98</v>
      </c>
      <c r="R7457" s="299"/>
      <c r="S7457" s="300">
        <v>73.87</v>
      </c>
      <c r="T7457" s="301"/>
      <c r="U7457" s="246"/>
    </row>
    <row r="7458" spans="1:21" x14ac:dyDescent="0.25">
      <c r="A7458" s="294" t="s">
        <v>15315</v>
      </c>
      <c r="B7458" t="s">
        <v>521</v>
      </c>
      <c r="C7458" t="s">
        <v>522</v>
      </c>
      <c r="D7458" t="s">
        <v>523</v>
      </c>
      <c r="E7458" t="s">
        <v>15316</v>
      </c>
      <c r="F7458" t="s">
        <v>277</v>
      </c>
      <c r="G7458" t="s">
        <v>140</v>
      </c>
      <c r="H7458" t="s">
        <v>833</v>
      </c>
      <c r="I7458" s="200">
        <v>346253</v>
      </c>
      <c r="J7458" s="200"/>
      <c r="K7458" s="237">
        <v>3349.2</v>
      </c>
      <c r="L7458" s="237"/>
      <c r="M7458" s="288">
        <v>103.38</v>
      </c>
      <c r="N7458" s="288"/>
      <c r="O7458" s="311">
        <v>370040</v>
      </c>
      <c r="P7458" s="298"/>
      <c r="Q7458" s="299">
        <v>3397.03</v>
      </c>
      <c r="R7458" s="299"/>
      <c r="S7458" s="300">
        <v>108.93</v>
      </c>
      <c r="T7458" s="301"/>
      <c r="U7458" s="246"/>
    </row>
    <row r="7459" spans="1:21" x14ac:dyDescent="0.25">
      <c r="A7459" s="294" t="s">
        <v>15317</v>
      </c>
      <c r="B7459" t="s">
        <v>521</v>
      </c>
      <c r="C7459" t="s">
        <v>522</v>
      </c>
      <c r="D7459" t="s">
        <v>523</v>
      </c>
      <c r="E7459" t="s">
        <v>15318</v>
      </c>
      <c r="F7459" t="s">
        <v>277</v>
      </c>
      <c r="G7459" t="s">
        <v>140</v>
      </c>
      <c r="H7459" t="s">
        <v>833</v>
      </c>
      <c r="I7459" s="200">
        <v>4000</v>
      </c>
      <c r="J7459" s="200"/>
      <c r="K7459" s="237">
        <v>169.5</v>
      </c>
      <c r="L7459" s="237"/>
      <c r="M7459" s="288">
        <v>23.6</v>
      </c>
      <c r="N7459" s="288"/>
      <c r="O7459" s="311">
        <v>4120</v>
      </c>
      <c r="P7459" s="298"/>
      <c r="Q7459" s="299">
        <v>174.92</v>
      </c>
      <c r="R7459" s="299"/>
      <c r="S7459" s="300">
        <v>23.55</v>
      </c>
      <c r="T7459" s="301"/>
      <c r="U7459" s="246"/>
    </row>
    <row r="7460" spans="1:21" x14ac:dyDescent="0.25">
      <c r="A7460" s="294" t="s">
        <v>15319</v>
      </c>
      <c r="B7460" t="s">
        <v>521</v>
      </c>
      <c r="C7460" t="s">
        <v>522</v>
      </c>
      <c r="D7460" t="s">
        <v>523</v>
      </c>
      <c r="E7460" t="s">
        <v>15320</v>
      </c>
      <c r="F7460" t="s">
        <v>277</v>
      </c>
      <c r="G7460" t="s">
        <v>140</v>
      </c>
      <c r="H7460" t="s">
        <v>833</v>
      </c>
      <c r="I7460" s="200">
        <v>6500</v>
      </c>
      <c r="J7460" s="200"/>
      <c r="K7460" s="237">
        <v>115.18</v>
      </c>
      <c r="L7460" s="237"/>
      <c r="M7460" s="288">
        <v>56.43</v>
      </c>
      <c r="N7460" s="288"/>
      <c r="O7460" s="311">
        <v>6500</v>
      </c>
      <c r="P7460" s="298"/>
      <c r="Q7460" s="299">
        <v>114.77</v>
      </c>
      <c r="R7460" s="299"/>
      <c r="S7460" s="300">
        <v>56.64</v>
      </c>
      <c r="T7460" s="301"/>
      <c r="U7460" s="246"/>
    </row>
    <row r="7461" spans="1:21" x14ac:dyDescent="0.25">
      <c r="A7461" s="294" t="s">
        <v>15321</v>
      </c>
      <c r="B7461" t="s">
        <v>521</v>
      </c>
      <c r="C7461" t="s">
        <v>522</v>
      </c>
      <c r="D7461" t="s">
        <v>523</v>
      </c>
      <c r="E7461" t="s">
        <v>15322</v>
      </c>
      <c r="F7461" t="s">
        <v>277</v>
      </c>
      <c r="G7461" t="s">
        <v>140</v>
      </c>
      <c r="H7461" t="s">
        <v>833</v>
      </c>
      <c r="I7461" s="200">
        <v>103047</v>
      </c>
      <c r="J7461" s="200"/>
      <c r="K7461" s="237">
        <v>880.39</v>
      </c>
      <c r="L7461" s="237"/>
      <c r="M7461" s="288">
        <v>117.05</v>
      </c>
      <c r="N7461" s="288"/>
      <c r="O7461" s="311">
        <v>102065</v>
      </c>
      <c r="P7461" s="298"/>
      <c r="Q7461" s="299">
        <v>879.54</v>
      </c>
      <c r="R7461" s="299"/>
      <c r="S7461" s="300">
        <v>116.04</v>
      </c>
      <c r="T7461" s="301"/>
      <c r="U7461" s="246"/>
    </row>
    <row r="7462" spans="1:21" x14ac:dyDescent="0.25">
      <c r="A7462" s="294" t="s">
        <v>15323</v>
      </c>
      <c r="B7462" t="s">
        <v>521</v>
      </c>
      <c r="C7462" t="s">
        <v>522</v>
      </c>
      <c r="D7462" t="s">
        <v>523</v>
      </c>
      <c r="E7462" t="s">
        <v>15324</v>
      </c>
      <c r="F7462" t="s">
        <v>277</v>
      </c>
      <c r="G7462" t="s">
        <v>140</v>
      </c>
      <c r="H7462" t="s">
        <v>833</v>
      </c>
      <c r="I7462" s="200">
        <v>6000</v>
      </c>
      <c r="J7462" s="200"/>
      <c r="K7462" s="237">
        <v>210.46</v>
      </c>
      <c r="L7462" s="237"/>
      <c r="M7462" s="288">
        <v>28.51</v>
      </c>
      <c r="N7462" s="288"/>
      <c r="O7462" s="311">
        <v>6000</v>
      </c>
      <c r="P7462" s="298"/>
      <c r="Q7462" s="299">
        <v>214.84</v>
      </c>
      <c r="R7462" s="299"/>
      <c r="S7462" s="300">
        <v>27.93</v>
      </c>
      <c r="T7462" s="301"/>
      <c r="U7462" s="246"/>
    </row>
    <row r="7463" spans="1:21" x14ac:dyDescent="0.25">
      <c r="A7463" s="294" t="s">
        <v>15325</v>
      </c>
      <c r="B7463" t="s">
        <v>521</v>
      </c>
      <c r="C7463" t="s">
        <v>522</v>
      </c>
      <c r="D7463" t="s">
        <v>523</v>
      </c>
      <c r="E7463" t="s">
        <v>15326</v>
      </c>
      <c r="F7463" t="s">
        <v>277</v>
      </c>
      <c r="G7463" t="s">
        <v>140</v>
      </c>
      <c r="H7463" t="s">
        <v>833</v>
      </c>
      <c r="I7463" s="200">
        <v>567700</v>
      </c>
      <c r="J7463" s="200"/>
      <c r="K7463" s="237">
        <v>4781.51</v>
      </c>
      <c r="L7463" s="237"/>
      <c r="M7463" s="288">
        <v>118.73</v>
      </c>
      <c r="N7463" s="288"/>
      <c r="O7463" s="311">
        <v>579890</v>
      </c>
      <c r="P7463" s="298"/>
      <c r="Q7463" s="299">
        <v>4788.37</v>
      </c>
      <c r="R7463" s="299"/>
      <c r="S7463" s="300">
        <v>121.1</v>
      </c>
      <c r="T7463" s="301"/>
      <c r="U7463" s="246"/>
    </row>
    <row r="7464" spans="1:21" x14ac:dyDescent="0.25">
      <c r="A7464" s="294" t="s">
        <v>15327</v>
      </c>
      <c r="B7464" t="s">
        <v>521</v>
      </c>
      <c r="C7464" t="s">
        <v>522</v>
      </c>
      <c r="D7464" t="s">
        <v>523</v>
      </c>
      <c r="E7464" t="s">
        <v>15328</v>
      </c>
      <c r="F7464" t="s">
        <v>277</v>
      </c>
      <c r="G7464" t="s">
        <v>140</v>
      </c>
      <c r="H7464" t="s">
        <v>833</v>
      </c>
      <c r="I7464" s="200">
        <v>26897</v>
      </c>
      <c r="J7464" s="200"/>
      <c r="K7464" s="237">
        <v>518.6</v>
      </c>
      <c r="L7464" s="237"/>
      <c r="M7464" s="288">
        <v>51.86</v>
      </c>
      <c r="N7464" s="288"/>
      <c r="O7464" s="311">
        <v>28511</v>
      </c>
      <c r="P7464" s="298"/>
      <c r="Q7464" s="299">
        <v>526.30999999999995</v>
      </c>
      <c r="R7464" s="299"/>
      <c r="S7464" s="300">
        <v>54.17</v>
      </c>
      <c r="T7464" s="301"/>
      <c r="U7464" s="246"/>
    </row>
    <row r="7465" spans="1:21" x14ac:dyDescent="0.25">
      <c r="A7465" s="294" t="s">
        <v>15329</v>
      </c>
      <c r="B7465" t="s">
        <v>521</v>
      </c>
      <c r="C7465" t="s">
        <v>522</v>
      </c>
      <c r="D7465" t="s">
        <v>523</v>
      </c>
      <c r="E7465" t="s">
        <v>15330</v>
      </c>
      <c r="F7465" t="s">
        <v>277</v>
      </c>
      <c r="G7465" t="s">
        <v>140</v>
      </c>
      <c r="H7465" t="s">
        <v>833</v>
      </c>
      <c r="I7465" s="200">
        <v>430</v>
      </c>
      <c r="J7465" s="200"/>
      <c r="K7465" s="237">
        <v>42.16</v>
      </c>
      <c r="L7465" s="237"/>
      <c r="M7465" s="288">
        <v>10.199999999999999</v>
      </c>
      <c r="N7465" s="288"/>
      <c r="O7465" s="311">
        <v>447</v>
      </c>
      <c r="P7465" s="298"/>
      <c r="Q7465" s="299">
        <v>44.08</v>
      </c>
      <c r="R7465" s="299"/>
      <c r="S7465" s="300">
        <v>10.14</v>
      </c>
      <c r="T7465" s="301"/>
      <c r="U7465" s="246"/>
    </row>
    <row r="7466" spans="1:21" x14ac:dyDescent="0.25">
      <c r="A7466" s="294" t="s">
        <v>15331</v>
      </c>
      <c r="B7466" t="s">
        <v>521</v>
      </c>
      <c r="C7466" t="s">
        <v>522</v>
      </c>
      <c r="D7466" t="s">
        <v>523</v>
      </c>
      <c r="E7466" t="s">
        <v>15332</v>
      </c>
      <c r="F7466" t="s">
        <v>277</v>
      </c>
      <c r="G7466" t="s">
        <v>140</v>
      </c>
      <c r="H7466" t="s">
        <v>833</v>
      </c>
      <c r="I7466" s="200">
        <v>5000</v>
      </c>
      <c r="J7466" s="200"/>
      <c r="K7466" s="237">
        <v>269.20999999999998</v>
      </c>
      <c r="L7466" s="237"/>
      <c r="M7466" s="288">
        <v>18.57</v>
      </c>
      <c r="N7466" s="288"/>
      <c r="O7466" s="311">
        <v>5000</v>
      </c>
      <c r="P7466" s="298"/>
      <c r="Q7466" s="299">
        <v>269.23</v>
      </c>
      <c r="R7466" s="299"/>
      <c r="S7466" s="300">
        <v>18.57</v>
      </c>
      <c r="T7466" s="301"/>
      <c r="U7466" s="246"/>
    </row>
    <row r="7467" spans="1:21" x14ac:dyDescent="0.25">
      <c r="A7467" s="294" t="s">
        <v>15333</v>
      </c>
      <c r="B7467" t="s">
        <v>521</v>
      </c>
      <c r="C7467" t="s">
        <v>522</v>
      </c>
      <c r="D7467" t="s">
        <v>523</v>
      </c>
      <c r="E7467" t="s">
        <v>15334</v>
      </c>
      <c r="F7467" t="s">
        <v>277</v>
      </c>
      <c r="G7467" t="s">
        <v>140</v>
      </c>
      <c r="H7467" t="s">
        <v>833</v>
      </c>
      <c r="I7467" s="200">
        <v>3000</v>
      </c>
      <c r="J7467" s="200"/>
      <c r="K7467" s="237">
        <v>66.89</v>
      </c>
      <c r="L7467" s="237"/>
      <c r="M7467" s="288">
        <v>44.85</v>
      </c>
      <c r="N7467" s="288"/>
      <c r="O7467" s="311">
        <v>3200</v>
      </c>
      <c r="P7467" s="298"/>
      <c r="Q7467" s="299">
        <v>65.930000000000007</v>
      </c>
      <c r="R7467" s="299"/>
      <c r="S7467" s="300">
        <v>48.54</v>
      </c>
      <c r="T7467" s="301"/>
      <c r="U7467" s="246"/>
    </row>
    <row r="7468" spans="1:21" x14ac:dyDescent="0.25">
      <c r="A7468" s="294" t="s">
        <v>15335</v>
      </c>
      <c r="B7468" t="s">
        <v>521</v>
      </c>
      <c r="C7468" t="s">
        <v>522</v>
      </c>
      <c r="D7468" t="s">
        <v>523</v>
      </c>
      <c r="E7468" t="s">
        <v>15336</v>
      </c>
      <c r="F7468" t="s">
        <v>277</v>
      </c>
      <c r="G7468" t="s">
        <v>140</v>
      </c>
      <c r="H7468" t="s">
        <v>833</v>
      </c>
      <c r="I7468" s="200">
        <v>12762</v>
      </c>
      <c r="J7468" s="200"/>
      <c r="K7468" s="237">
        <v>343.92</v>
      </c>
      <c r="L7468" s="237"/>
      <c r="M7468" s="288">
        <v>37.11</v>
      </c>
      <c r="N7468" s="288"/>
      <c r="O7468" s="311">
        <v>12762</v>
      </c>
      <c r="P7468" s="298"/>
      <c r="Q7468" s="299">
        <v>344.7</v>
      </c>
      <c r="R7468" s="299"/>
      <c r="S7468" s="300">
        <v>37.020000000000003</v>
      </c>
      <c r="T7468" s="301"/>
      <c r="U7468" s="246"/>
    </row>
    <row r="7469" spans="1:21" x14ac:dyDescent="0.25">
      <c r="A7469" s="294" t="s">
        <v>15337</v>
      </c>
      <c r="B7469" t="s">
        <v>521</v>
      </c>
      <c r="C7469" t="s">
        <v>522</v>
      </c>
      <c r="D7469" t="s">
        <v>523</v>
      </c>
      <c r="E7469" t="s">
        <v>15338</v>
      </c>
      <c r="F7469" t="s">
        <v>277</v>
      </c>
      <c r="G7469" t="s">
        <v>140</v>
      </c>
      <c r="H7469" t="s">
        <v>833</v>
      </c>
      <c r="I7469" s="200">
        <v>1683</v>
      </c>
      <c r="J7469" s="200"/>
      <c r="K7469" s="237">
        <v>42.55</v>
      </c>
      <c r="L7469" s="237"/>
      <c r="M7469" s="288">
        <v>39.549999999999997</v>
      </c>
      <c r="N7469" s="288"/>
      <c r="O7469" s="311">
        <v>1632</v>
      </c>
      <c r="P7469" s="298"/>
      <c r="Q7469" s="299">
        <v>43.8</v>
      </c>
      <c r="R7469" s="299"/>
      <c r="S7469" s="300">
        <v>37.26</v>
      </c>
      <c r="T7469" s="301"/>
      <c r="U7469" s="246"/>
    </row>
    <row r="7470" spans="1:21" x14ac:dyDescent="0.25">
      <c r="A7470" s="294" t="s">
        <v>15339</v>
      </c>
      <c r="B7470" t="s">
        <v>521</v>
      </c>
      <c r="C7470" t="s">
        <v>522</v>
      </c>
      <c r="D7470" t="s">
        <v>523</v>
      </c>
      <c r="E7470" t="s">
        <v>15340</v>
      </c>
      <c r="F7470" t="s">
        <v>277</v>
      </c>
      <c r="G7470" t="s">
        <v>140</v>
      </c>
      <c r="H7470" t="s">
        <v>833</v>
      </c>
      <c r="I7470" s="200">
        <v>5500</v>
      </c>
      <c r="J7470" s="200"/>
      <c r="K7470" s="237">
        <v>375.04</v>
      </c>
      <c r="L7470" s="237"/>
      <c r="M7470" s="288">
        <v>14.67</v>
      </c>
      <c r="N7470" s="288"/>
      <c r="O7470" s="311">
        <v>5500</v>
      </c>
      <c r="P7470" s="298"/>
      <c r="Q7470" s="299">
        <v>381.16</v>
      </c>
      <c r="R7470" s="299"/>
      <c r="S7470" s="300">
        <v>14.43</v>
      </c>
      <c r="T7470" s="301"/>
      <c r="U7470" s="246"/>
    </row>
    <row r="7471" spans="1:21" x14ac:dyDescent="0.25">
      <c r="A7471" s="294" t="s">
        <v>15341</v>
      </c>
      <c r="B7471" t="s">
        <v>521</v>
      </c>
      <c r="C7471" t="s">
        <v>522</v>
      </c>
      <c r="D7471" t="s">
        <v>523</v>
      </c>
      <c r="E7471" t="s">
        <v>15342</v>
      </c>
      <c r="F7471" t="s">
        <v>277</v>
      </c>
      <c r="G7471" t="s">
        <v>140</v>
      </c>
      <c r="H7471" t="s">
        <v>833</v>
      </c>
      <c r="I7471" s="200">
        <v>27880</v>
      </c>
      <c r="J7471" s="200"/>
      <c r="K7471" s="237">
        <v>806</v>
      </c>
      <c r="L7471" s="237"/>
      <c r="M7471" s="288">
        <v>34.590000000000003</v>
      </c>
      <c r="N7471" s="288"/>
      <c r="O7471" s="311">
        <v>30730</v>
      </c>
      <c r="P7471" s="298"/>
      <c r="Q7471" s="299">
        <v>888.61</v>
      </c>
      <c r="R7471" s="299"/>
      <c r="S7471" s="300">
        <v>34.58</v>
      </c>
      <c r="T7471" s="301"/>
      <c r="U7471" s="246"/>
    </row>
    <row r="7472" spans="1:21" x14ac:dyDescent="0.25">
      <c r="A7472" s="294" t="s">
        <v>15343</v>
      </c>
      <c r="B7472" t="s">
        <v>521</v>
      </c>
      <c r="C7472" t="s">
        <v>522</v>
      </c>
      <c r="D7472" t="s">
        <v>523</v>
      </c>
      <c r="E7472" t="s">
        <v>15344</v>
      </c>
      <c r="F7472" t="s">
        <v>277</v>
      </c>
      <c r="G7472" t="s">
        <v>140</v>
      </c>
      <c r="H7472" t="s">
        <v>833</v>
      </c>
      <c r="I7472" s="200">
        <v>85620</v>
      </c>
      <c r="J7472" s="200"/>
      <c r="K7472" s="237">
        <v>1324.98</v>
      </c>
      <c r="L7472" s="237"/>
      <c r="M7472" s="288">
        <v>64.62</v>
      </c>
      <c r="N7472" s="288"/>
      <c r="O7472" s="311">
        <v>99006</v>
      </c>
      <c r="P7472" s="298"/>
      <c r="Q7472" s="299">
        <v>1333.67</v>
      </c>
      <c r="R7472" s="299"/>
      <c r="S7472" s="300">
        <v>74.239999999999995</v>
      </c>
      <c r="T7472" s="301"/>
      <c r="U7472" s="246"/>
    </row>
    <row r="7473" spans="1:21" x14ac:dyDescent="0.25">
      <c r="A7473" s="294" t="s">
        <v>15345</v>
      </c>
      <c r="B7473" t="s">
        <v>521</v>
      </c>
      <c r="C7473" t="s">
        <v>522</v>
      </c>
      <c r="D7473" t="s">
        <v>523</v>
      </c>
      <c r="E7473" t="s">
        <v>15346</v>
      </c>
      <c r="F7473" t="s">
        <v>277</v>
      </c>
      <c r="G7473" t="s">
        <v>140</v>
      </c>
      <c r="H7473" t="s">
        <v>833</v>
      </c>
      <c r="I7473" s="200">
        <v>7000</v>
      </c>
      <c r="J7473" s="200"/>
      <c r="K7473" s="237">
        <v>136.28</v>
      </c>
      <c r="L7473" s="237"/>
      <c r="M7473" s="288">
        <v>51.36</v>
      </c>
      <c r="N7473" s="288"/>
      <c r="O7473" s="311">
        <v>5000</v>
      </c>
      <c r="P7473" s="298"/>
      <c r="Q7473" s="299">
        <v>140.26</v>
      </c>
      <c r="R7473" s="299"/>
      <c r="S7473" s="300">
        <v>35.65</v>
      </c>
      <c r="T7473" s="301"/>
      <c r="U7473" s="246"/>
    </row>
    <row r="7474" spans="1:21" x14ac:dyDescent="0.25">
      <c r="A7474" s="294" t="s">
        <v>15347</v>
      </c>
      <c r="B7474" t="s">
        <v>521</v>
      </c>
      <c r="C7474" t="s">
        <v>522</v>
      </c>
      <c r="D7474" t="s">
        <v>523</v>
      </c>
      <c r="E7474" t="s">
        <v>15348</v>
      </c>
      <c r="F7474" t="s">
        <v>277</v>
      </c>
      <c r="G7474" t="s">
        <v>140</v>
      </c>
      <c r="H7474" t="s">
        <v>833</v>
      </c>
      <c r="I7474" s="200">
        <v>6000</v>
      </c>
      <c r="J7474" s="200"/>
      <c r="K7474" s="237">
        <v>166.7</v>
      </c>
      <c r="L7474" s="237"/>
      <c r="M7474" s="288">
        <v>35.99</v>
      </c>
      <c r="N7474" s="288"/>
      <c r="O7474" s="311">
        <v>6300</v>
      </c>
      <c r="P7474" s="298"/>
      <c r="Q7474" s="299">
        <v>167.84</v>
      </c>
      <c r="R7474" s="299"/>
      <c r="S7474" s="300">
        <v>37.54</v>
      </c>
      <c r="T7474" s="301"/>
      <c r="U7474" s="246"/>
    </row>
    <row r="7475" spans="1:21" x14ac:dyDescent="0.25">
      <c r="A7475" s="294" t="s">
        <v>15349</v>
      </c>
      <c r="B7475" t="s">
        <v>521</v>
      </c>
      <c r="C7475" t="s">
        <v>522</v>
      </c>
      <c r="D7475" t="s">
        <v>523</v>
      </c>
      <c r="E7475" t="s">
        <v>15350</v>
      </c>
      <c r="F7475" t="s">
        <v>277</v>
      </c>
      <c r="G7475" t="s">
        <v>140</v>
      </c>
      <c r="H7475" t="s">
        <v>833</v>
      </c>
      <c r="I7475" s="200">
        <v>8500</v>
      </c>
      <c r="J7475" s="200"/>
      <c r="K7475" s="237">
        <v>290.18</v>
      </c>
      <c r="L7475" s="237"/>
      <c r="M7475" s="288">
        <v>29.29</v>
      </c>
      <c r="N7475" s="288"/>
      <c r="O7475" s="311">
        <v>8850</v>
      </c>
      <c r="P7475" s="298"/>
      <c r="Q7475" s="299">
        <v>296.02</v>
      </c>
      <c r="R7475" s="299"/>
      <c r="S7475" s="300">
        <v>29.9</v>
      </c>
      <c r="T7475" s="301"/>
      <c r="U7475" s="246"/>
    </row>
    <row r="7476" spans="1:21" x14ac:dyDescent="0.25">
      <c r="A7476" s="294" t="s">
        <v>15351</v>
      </c>
      <c r="B7476" t="s">
        <v>521</v>
      </c>
      <c r="C7476" t="s">
        <v>522</v>
      </c>
      <c r="D7476" t="s">
        <v>523</v>
      </c>
      <c r="E7476" t="s">
        <v>15352</v>
      </c>
      <c r="F7476" t="s">
        <v>277</v>
      </c>
      <c r="G7476" t="s">
        <v>140</v>
      </c>
      <c r="H7476" t="s">
        <v>833</v>
      </c>
      <c r="I7476" s="200">
        <v>11496</v>
      </c>
      <c r="J7476" s="200"/>
      <c r="K7476" s="237">
        <v>207.25</v>
      </c>
      <c r="L7476" s="237"/>
      <c r="M7476" s="288">
        <v>55.47</v>
      </c>
      <c r="N7476" s="288"/>
      <c r="O7476" s="311">
        <v>11859</v>
      </c>
      <c r="P7476" s="298"/>
      <c r="Q7476" s="299">
        <v>224.36</v>
      </c>
      <c r="R7476" s="299"/>
      <c r="S7476" s="300">
        <v>52.86</v>
      </c>
      <c r="T7476" s="301"/>
      <c r="U7476" s="246"/>
    </row>
    <row r="7477" spans="1:21" x14ac:dyDescent="0.25">
      <c r="A7477" s="294" t="s">
        <v>15137</v>
      </c>
      <c r="B7477" t="s">
        <v>521</v>
      </c>
      <c r="C7477" t="s">
        <v>522</v>
      </c>
      <c r="D7477" t="s">
        <v>523</v>
      </c>
      <c r="E7477" t="s">
        <v>15353</v>
      </c>
      <c r="F7477" t="s">
        <v>277</v>
      </c>
      <c r="G7477" t="s">
        <v>140</v>
      </c>
      <c r="H7477" t="s">
        <v>833</v>
      </c>
      <c r="I7477" s="200">
        <v>4500</v>
      </c>
      <c r="J7477" s="200"/>
      <c r="K7477" s="237">
        <v>291.02</v>
      </c>
      <c r="L7477" s="237"/>
      <c r="M7477" s="288">
        <v>15.46</v>
      </c>
      <c r="N7477" s="288"/>
      <c r="O7477" s="311">
        <v>4500</v>
      </c>
      <c r="P7477" s="298"/>
      <c r="Q7477" s="299">
        <v>300.91000000000003</v>
      </c>
      <c r="R7477" s="299"/>
      <c r="S7477" s="300">
        <v>14.95</v>
      </c>
      <c r="T7477" s="301"/>
      <c r="U7477" s="246"/>
    </row>
    <row r="7478" spans="1:21" x14ac:dyDescent="0.25">
      <c r="A7478" s="294" t="s">
        <v>15354</v>
      </c>
      <c r="B7478" t="s">
        <v>521</v>
      </c>
      <c r="C7478" t="s">
        <v>522</v>
      </c>
      <c r="D7478" t="s">
        <v>523</v>
      </c>
      <c r="E7478" t="s">
        <v>15355</v>
      </c>
      <c r="F7478" t="s">
        <v>277</v>
      </c>
      <c r="G7478" t="s">
        <v>140</v>
      </c>
      <c r="H7478" t="s">
        <v>833</v>
      </c>
      <c r="I7478" s="200">
        <v>4000</v>
      </c>
      <c r="J7478" s="200"/>
      <c r="K7478" s="237">
        <v>112.43</v>
      </c>
      <c r="L7478" s="237"/>
      <c r="M7478" s="288">
        <v>35.58</v>
      </c>
      <c r="N7478" s="288"/>
      <c r="O7478" s="311">
        <v>4000</v>
      </c>
      <c r="P7478" s="298"/>
      <c r="Q7478" s="299">
        <v>114.57</v>
      </c>
      <c r="R7478" s="299"/>
      <c r="S7478" s="300">
        <v>34.909999999999997</v>
      </c>
      <c r="T7478" s="301"/>
      <c r="U7478" s="246"/>
    </row>
    <row r="7479" spans="1:21" x14ac:dyDescent="0.25">
      <c r="A7479" s="294" t="s">
        <v>15356</v>
      </c>
      <c r="B7479" t="s">
        <v>521</v>
      </c>
      <c r="C7479" t="s">
        <v>522</v>
      </c>
      <c r="D7479" t="s">
        <v>523</v>
      </c>
      <c r="E7479" t="s">
        <v>15357</v>
      </c>
      <c r="F7479" t="s">
        <v>277</v>
      </c>
      <c r="G7479" t="s">
        <v>140</v>
      </c>
      <c r="H7479" t="s">
        <v>833</v>
      </c>
      <c r="I7479" s="200">
        <v>3600</v>
      </c>
      <c r="J7479" s="200"/>
      <c r="K7479" s="237">
        <v>134.24</v>
      </c>
      <c r="L7479" s="237"/>
      <c r="M7479" s="288">
        <v>26.82</v>
      </c>
      <c r="N7479" s="288"/>
      <c r="O7479" s="311">
        <v>5600</v>
      </c>
      <c r="P7479" s="298"/>
      <c r="Q7479" s="299">
        <v>132.16</v>
      </c>
      <c r="R7479" s="299"/>
      <c r="S7479" s="300">
        <v>42.37</v>
      </c>
      <c r="T7479" s="301"/>
      <c r="U7479" s="246"/>
    </row>
    <row r="7480" spans="1:21" x14ac:dyDescent="0.25">
      <c r="A7480" s="294" t="s">
        <v>15358</v>
      </c>
      <c r="B7480" t="s">
        <v>521</v>
      </c>
      <c r="C7480" t="s">
        <v>522</v>
      </c>
      <c r="D7480" t="s">
        <v>523</v>
      </c>
      <c r="E7480" t="s">
        <v>15359</v>
      </c>
      <c r="F7480" t="s">
        <v>277</v>
      </c>
      <c r="G7480" t="s">
        <v>140</v>
      </c>
      <c r="H7480" t="s">
        <v>833</v>
      </c>
      <c r="I7480" s="200">
        <v>11200</v>
      </c>
      <c r="J7480" s="200"/>
      <c r="K7480" s="237">
        <v>172.26</v>
      </c>
      <c r="L7480" s="237"/>
      <c r="M7480" s="288">
        <v>65.02</v>
      </c>
      <c r="N7480" s="288"/>
      <c r="O7480" s="311">
        <v>11400</v>
      </c>
      <c r="P7480" s="298"/>
      <c r="Q7480" s="299">
        <v>175.21</v>
      </c>
      <c r="R7480" s="299"/>
      <c r="S7480" s="300">
        <v>65.06</v>
      </c>
      <c r="T7480" s="301"/>
      <c r="U7480" s="246"/>
    </row>
    <row r="7481" spans="1:21" x14ac:dyDescent="0.25">
      <c r="A7481" s="294" t="s">
        <v>15360</v>
      </c>
      <c r="B7481" t="s">
        <v>521</v>
      </c>
      <c r="C7481" t="s">
        <v>522</v>
      </c>
      <c r="D7481" t="s">
        <v>523</v>
      </c>
      <c r="E7481" t="s">
        <v>15361</v>
      </c>
      <c r="F7481" t="s">
        <v>277</v>
      </c>
      <c r="G7481" t="s">
        <v>140</v>
      </c>
      <c r="H7481" t="s">
        <v>833</v>
      </c>
      <c r="I7481" s="200">
        <v>7166</v>
      </c>
      <c r="J7481" s="200"/>
      <c r="K7481" s="237">
        <v>212.4</v>
      </c>
      <c r="L7481" s="237"/>
      <c r="M7481" s="288">
        <v>33.74</v>
      </c>
      <c r="N7481" s="288"/>
      <c r="O7481" s="311">
        <v>7932</v>
      </c>
      <c r="P7481" s="298"/>
      <c r="Q7481" s="299">
        <v>212.1</v>
      </c>
      <c r="R7481" s="299"/>
      <c r="S7481" s="300">
        <v>37.4</v>
      </c>
      <c r="T7481" s="301"/>
      <c r="U7481" s="246"/>
    </row>
    <row r="7482" spans="1:21" x14ac:dyDescent="0.25">
      <c r="A7482" s="294" t="s">
        <v>15362</v>
      </c>
      <c r="B7482" t="s">
        <v>521</v>
      </c>
      <c r="C7482" t="s">
        <v>522</v>
      </c>
      <c r="D7482" t="s">
        <v>523</v>
      </c>
      <c r="E7482" t="s">
        <v>15363</v>
      </c>
      <c r="F7482" t="s">
        <v>277</v>
      </c>
      <c r="G7482" t="s">
        <v>140</v>
      </c>
      <c r="H7482" t="s">
        <v>833</v>
      </c>
      <c r="I7482" s="200">
        <v>3500</v>
      </c>
      <c r="J7482" s="200"/>
      <c r="K7482" s="237">
        <v>157.16999999999999</v>
      </c>
      <c r="L7482" s="237"/>
      <c r="M7482" s="288">
        <v>22.27</v>
      </c>
      <c r="N7482" s="288"/>
      <c r="O7482" s="311">
        <v>3500</v>
      </c>
      <c r="P7482" s="298"/>
      <c r="Q7482" s="299">
        <v>162.5</v>
      </c>
      <c r="R7482" s="299"/>
      <c r="S7482" s="300">
        <v>21.54</v>
      </c>
      <c r="T7482" s="301"/>
      <c r="U7482" s="246"/>
    </row>
    <row r="7483" spans="1:21" x14ac:dyDescent="0.25">
      <c r="A7483" s="294" t="s">
        <v>15364</v>
      </c>
      <c r="B7483" t="s">
        <v>521</v>
      </c>
      <c r="C7483" t="s">
        <v>522</v>
      </c>
      <c r="D7483" t="s">
        <v>523</v>
      </c>
      <c r="E7483" t="s">
        <v>10201</v>
      </c>
      <c r="F7483" t="s">
        <v>277</v>
      </c>
      <c r="G7483" t="s">
        <v>140</v>
      </c>
      <c r="H7483" t="s">
        <v>833</v>
      </c>
      <c r="I7483" s="200">
        <v>9250</v>
      </c>
      <c r="J7483" s="200"/>
      <c r="K7483" s="237">
        <v>254.89</v>
      </c>
      <c r="L7483" s="237"/>
      <c r="M7483" s="288">
        <v>36.29</v>
      </c>
      <c r="N7483" s="288"/>
      <c r="O7483" s="311">
        <v>9250</v>
      </c>
      <c r="P7483" s="298"/>
      <c r="Q7483" s="299">
        <v>251.24</v>
      </c>
      <c r="R7483" s="299"/>
      <c r="S7483" s="300">
        <v>36.82</v>
      </c>
      <c r="T7483" s="301"/>
      <c r="U7483" s="246"/>
    </row>
    <row r="7484" spans="1:21" x14ac:dyDescent="0.25">
      <c r="A7484" s="294" t="s">
        <v>15365</v>
      </c>
      <c r="B7484" t="s">
        <v>521</v>
      </c>
      <c r="C7484" t="s">
        <v>522</v>
      </c>
      <c r="D7484" t="s">
        <v>523</v>
      </c>
      <c r="E7484" t="s">
        <v>15366</v>
      </c>
      <c r="F7484" t="s">
        <v>277</v>
      </c>
      <c r="G7484" t="s">
        <v>140</v>
      </c>
      <c r="H7484" t="s">
        <v>833</v>
      </c>
      <c r="I7484" s="200">
        <v>10525</v>
      </c>
      <c r="J7484" s="200"/>
      <c r="K7484" s="237">
        <v>265.45999999999998</v>
      </c>
      <c r="L7484" s="237"/>
      <c r="M7484" s="288">
        <v>39.65</v>
      </c>
      <c r="N7484" s="288"/>
      <c r="O7484" s="311">
        <v>10673</v>
      </c>
      <c r="P7484" s="298"/>
      <c r="Q7484" s="299">
        <v>268.36</v>
      </c>
      <c r="R7484" s="299"/>
      <c r="S7484" s="300">
        <v>39.770000000000003</v>
      </c>
      <c r="T7484" s="301"/>
      <c r="U7484" s="246"/>
    </row>
    <row r="7485" spans="1:21" x14ac:dyDescent="0.25">
      <c r="A7485" s="294" t="s">
        <v>15367</v>
      </c>
      <c r="B7485" t="s">
        <v>521</v>
      </c>
      <c r="C7485" t="s">
        <v>522</v>
      </c>
      <c r="D7485" t="s">
        <v>523</v>
      </c>
      <c r="E7485" t="s">
        <v>15036</v>
      </c>
      <c r="F7485" t="s">
        <v>277</v>
      </c>
      <c r="G7485" t="s">
        <v>140</v>
      </c>
      <c r="H7485" t="s">
        <v>833</v>
      </c>
      <c r="I7485" s="200">
        <v>69700</v>
      </c>
      <c r="J7485" s="200"/>
      <c r="K7485" s="237">
        <v>854.42</v>
      </c>
      <c r="L7485" s="237"/>
      <c r="M7485" s="288">
        <v>81.58</v>
      </c>
      <c r="N7485" s="288"/>
      <c r="O7485" s="311">
        <v>69700</v>
      </c>
      <c r="P7485" s="298"/>
      <c r="Q7485" s="299">
        <v>901.06</v>
      </c>
      <c r="R7485" s="299"/>
      <c r="S7485" s="300">
        <v>77.349999999999994</v>
      </c>
      <c r="T7485" s="301"/>
      <c r="U7485" s="246"/>
    </row>
    <row r="7486" spans="1:21" x14ac:dyDescent="0.25">
      <c r="A7486" s="294" t="s">
        <v>15368</v>
      </c>
      <c r="B7486" t="s">
        <v>521</v>
      </c>
      <c r="C7486" t="s">
        <v>522</v>
      </c>
      <c r="D7486" t="s">
        <v>523</v>
      </c>
      <c r="E7486" t="s">
        <v>15369</v>
      </c>
      <c r="F7486" t="s">
        <v>277</v>
      </c>
      <c r="G7486" t="s">
        <v>140</v>
      </c>
      <c r="H7486" t="s">
        <v>833</v>
      </c>
      <c r="I7486" s="200">
        <v>800</v>
      </c>
      <c r="J7486" s="200"/>
      <c r="K7486" s="237">
        <v>120.14</v>
      </c>
      <c r="L7486" s="237"/>
      <c r="M7486" s="288">
        <v>6.66</v>
      </c>
      <c r="N7486" s="288"/>
      <c r="O7486" s="311">
        <v>800</v>
      </c>
      <c r="P7486" s="298"/>
      <c r="Q7486" s="299">
        <v>115.49</v>
      </c>
      <c r="R7486" s="299"/>
      <c r="S7486" s="300">
        <v>6.93</v>
      </c>
      <c r="T7486" s="301"/>
      <c r="U7486" s="246"/>
    </row>
    <row r="7487" spans="1:21" x14ac:dyDescent="0.25">
      <c r="A7487" s="294" t="s">
        <v>15370</v>
      </c>
      <c r="B7487" t="s">
        <v>521</v>
      </c>
      <c r="C7487" t="s">
        <v>522</v>
      </c>
      <c r="D7487" t="s">
        <v>523</v>
      </c>
      <c r="E7487" t="s">
        <v>15371</v>
      </c>
      <c r="F7487" t="s">
        <v>277</v>
      </c>
      <c r="G7487" t="s">
        <v>140</v>
      </c>
      <c r="H7487" t="s">
        <v>833</v>
      </c>
      <c r="I7487" s="200">
        <v>246995</v>
      </c>
      <c r="J7487" s="200"/>
      <c r="K7487" s="237">
        <v>3141.08</v>
      </c>
      <c r="L7487" s="237"/>
      <c r="M7487" s="288">
        <v>78.63</v>
      </c>
      <c r="N7487" s="288"/>
      <c r="O7487" s="311">
        <v>250250</v>
      </c>
      <c r="P7487" s="298"/>
      <c r="Q7487" s="299">
        <v>3182.62</v>
      </c>
      <c r="R7487" s="299"/>
      <c r="S7487" s="300">
        <v>78.63</v>
      </c>
      <c r="T7487" s="301"/>
      <c r="U7487" s="246"/>
    </row>
    <row r="7488" spans="1:21" x14ac:dyDescent="0.25">
      <c r="A7488" s="294" t="s">
        <v>15372</v>
      </c>
      <c r="B7488" t="s">
        <v>521</v>
      </c>
      <c r="C7488" t="s">
        <v>522</v>
      </c>
      <c r="D7488" t="s">
        <v>523</v>
      </c>
      <c r="E7488" t="s">
        <v>15373</v>
      </c>
      <c r="F7488" t="s">
        <v>277</v>
      </c>
      <c r="G7488" t="s">
        <v>140</v>
      </c>
      <c r="H7488" t="s">
        <v>833</v>
      </c>
      <c r="I7488" s="200">
        <v>7500</v>
      </c>
      <c r="J7488" s="200"/>
      <c r="K7488" s="237">
        <v>251.35</v>
      </c>
      <c r="L7488" s="237"/>
      <c r="M7488" s="288">
        <v>29.84</v>
      </c>
      <c r="N7488" s="288"/>
      <c r="O7488" s="311">
        <v>7500</v>
      </c>
      <c r="P7488" s="298"/>
      <c r="Q7488" s="299">
        <v>253.09</v>
      </c>
      <c r="R7488" s="299"/>
      <c r="S7488" s="300">
        <v>29.63</v>
      </c>
      <c r="T7488" s="301"/>
      <c r="U7488" s="246"/>
    </row>
    <row r="7489" spans="1:21" x14ac:dyDescent="0.25">
      <c r="A7489" s="294" t="s">
        <v>15374</v>
      </c>
      <c r="B7489" t="s">
        <v>521</v>
      </c>
      <c r="C7489" t="s">
        <v>522</v>
      </c>
      <c r="D7489" t="s">
        <v>523</v>
      </c>
      <c r="E7489" t="s">
        <v>15375</v>
      </c>
      <c r="F7489" t="s">
        <v>277</v>
      </c>
      <c r="G7489" t="s">
        <v>140</v>
      </c>
      <c r="H7489" t="s">
        <v>833</v>
      </c>
      <c r="I7489" s="200">
        <v>4435</v>
      </c>
      <c r="J7489" s="200"/>
      <c r="K7489" s="237">
        <v>292.81</v>
      </c>
      <c r="L7489" s="237"/>
      <c r="M7489" s="288">
        <v>15.15</v>
      </c>
      <c r="N7489" s="288"/>
      <c r="O7489" s="311">
        <v>4435</v>
      </c>
      <c r="P7489" s="298"/>
      <c r="Q7489" s="299">
        <v>294.75</v>
      </c>
      <c r="R7489" s="299"/>
      <c r="S7489" s="300">
        <v>15.05</v>
      </c>
      <c r="T7489" s="301"/>
      <c r="U7489" s="246"/>
    </row>
    <row r="7490" spans="1:21" x14ac:dyDescent="0.25">
      <c r="A7490" s="294" t="s">
        <v>15376</v>
      </c>
      <c r="B7490" t="s">
        <v>521</v>
      </c>
      <c r="C7490" t="s">
        <v>522</v>
      </c>
      <c r="D7490" t="s">
        <v>523</v>
      </c>
      <c r="E7490" t="s">
        <v>7212</v>
      </c>
      <c r="F7490" t="s">
        <v>277</v>
      </c>
      <c r="G7490" t="s">
        <v>140</v>
      </c>
      <c r="H7490" t="s">
        <v>833</v>
      </c>
      <c r="I7490" s="200">
        <v>4350</v>
      </c>
      <c r="J7490" s="200"/>
      <c r="K7490" s="237">
        <v>222.82</v>
      </c>
      <c r="L7490" s="237"/>
      <c r="M7490" s="288">
        <v>19.52</v>
      </c>
      <c r="N7490" s="288"/>
      <c r="O7490" s="311">
        <v>4800</v>
      </c>
      <c r="P7490" s="298"/>
      <c r="Q7490" s="299">
        <v>235.59</v>
      </c>
      <c r="R7490" s="299"/>
      <c r="S7490" s="300">
        <v>20.37</v>
      </c>
      <c r="T7490" s="301"/>
      <c r="U7490" s="246"/>
    </row>
    <row r="7491" spans="1:21" x14ac:dyDescent="0.25">
      <c r="A7491" s="294" t="s">
        <v>15377</v>
      </c>
      <c r="B7491" t="s">
        <v>521</v>
      </c>
      <c r="C7491" t="s">
        <v>522</v>
      </c>
      <c r="D7491" t="s">
        <v>523</v>
      </c>
      <c r="E7491" t="s">
        <v>15378</v>
      </c>
      <c r="F7491" t="s">
        <v>277</v>
      </c>
      <c r="G7491" t="s">
        <v>140</v>
      </c>
      <c r="H7491" t="s">
        <v>833</v>
      </c>
      <c r="I7491" s="200">
        <v>5143</v>
      </c>
      <c r="J7491" s="200"/>
      <c r="K7491" s="237">
        <v>100.27</v>
      </c>
      <c r="L7491" s="237"/>
      <c r="M7491" s="288">
        <v>51.29</v>
      </c>
      <c r="N7491" s="288"/>
      <c r="O7491" s="311">
        <v>5092</v>
      </c>
      <c r="P7491" s="298"/>
      <c r="Q7491" s="299">
        <v>96.47</v>
      </c>
      <c r="R7491" s="299"/>
      <c r="S7491" s="300">
        <v>52.78</v>
      </c>
      <c r="T7491" s="301"/>
      <c r="U7491" s="246"/>
    </row>
    <row r="7492" spans="1:21" x14ac:dyDescent="0.25">
      <c r="A7492" s="294" t="s">
        <v>15379</v>
      </c>
      <c r="B7492" t="s">
        <v>521</v>
      </c>
      <c r="C7492" t="s">
        <v>522</v>
      </c>
      <c r="D7492" t="s">
        <v>523</v>
      </c>
      <c r="E7492" t="s">
        <v>15380</v>
      </c>
      <c r="F7492" t="s">
        <v>277</v>
      </c>
      <c r="G7492" t="s">
        <v>140</v>
      </c>
      <c r="H7492" t="s">
        <v>833</v>
      </c>
      <c r="I7492" s="200">
        <v>47890</v>
      </c>
      <c r="J7492" s="200"/>
      <c r="K7492" s="237">
        <v>782.46</v>
      </c>
      <c r="L7492" s="237"/>
      <c r="M7492" s="288">
        <v>61.2</v>
      </c>
      <c r="N7492" s="288"/>
      <c r="O7492" s="311">
        <v>50285</v>
      </c>
      <c r="P7492" s="298"/>
      <c r="Q7492" s="299">
        <v>787.86</v>
      </c>
      <c r="R7492" s="299"/>
      <c r="S7492" s="300">
        <v>63.82</v>
      </c>
      <c r="T7492" s="301"/>
      <c r="U7492" s="246"/>
    </row>
    <row r="7493" spans="1:21" x14ac:dyDescent="0.25">
      <c r="A7493" s="294" t="s">
        <v>15381</v>
      </c>
      <c r="B7493" t="s">
        <v>521</v>
      </c>
      <c r="C7493" t="s">
        <v>522</v>
      </c>
      <c r="D7493" t="s">
        <v>523</v>
      </c>
      <c r="E7493" t="s">
        <v>15382</v>
      </c>
      <c r="F7493" t="s">
        <v>277</v>
      </c>
      <c r="G7493" t="s">
        <v>140</v>
      </c>
      <c r="H7493" t="s">
        <v>833</v>
      </c>
      <c r="I7493" s="200">
        <v>7300</v>
      </c>
      <c r="J7493" s="200"/>
      <c r="K7493" s="237">
        <v>73.22</v>
      </c>
      <c r="L7493" s="237"/>
      <c r="M7493" s="288">
        <v>99.7</v>
      </c>
      <c r="N7493" s="288"/>
      <c r="O7493" s="311">
        <v>7300</v>
      </c>
      <c r="P7493" s="298"/>
      <c r="Q7493" s="299">
        <v>73.84</v>
      </c>
      <c r="R7493" s="299"/>
      <c r="S7493" s="300">
        <v>98.86</v>
      </c>
      <c r="T7493" s="301"/>
      <c r="U7493" s="246"/>
    </row>
    <row r="7494" spans="1:21" x14ac:dyDescent="0.25">
      <c r="A7494" s="294" t="s">
        <v>15383</v>
      </c>
      <c r="B7494" t="s">
        <v>521</v>
      </c>
      <c r="C7494" t="s">
        <v>522</v>
      </c>
      <c r="D7494" t="s">
        <v>523</v>
      </c>
      <c r="E7494" t="s">
        <v>15384</v>
      </c>
      <c r="F7494" t="s">
        <v>277</v>
      </c>
      <c r="G7494" t="s">
        <v>140</v>
      </c>
      <c r="H7494" t="s">
        <v>833</v>
      </c>
      <c r="I7494" s="200">
        <v>26661</v>
      </c>
      <c r="J7494" s="200"/>
      <c r="K7494" s="237">
        <v>736.15</v>
      </c>
      <c r="L7494" s="237"/>
      <c r="M7494" s="288">
        <v>36.22</v>
      </c>
      <c r="N7494" s="288"/>
      <c r="O7494" s="311">
        <v>26661</v>
      </c>
      <c r="P7494" s="298"/>
      <c r="Q7494" s="299">
        <v>742.94</v>
      </c>
      <c r="R7494" s="299"/>
      <c r="S7494" s="300">
        <v>35.89</v>
      </c>
      <c r="T7494" s="301"/>
      <c r="U7494" s="246"/>
    </row>
    <row r="7495" spans="1:21" x14ac:dyDescent="0.25">
      <c r="A7495" s="294" t="s">
        <v>15385</v>
      </c>
      <c r="B7495" t="s">
        <v>521</v>
      </c>
      <c r="C7495" t="s">
        <v>522</v>
      </c>
      <c r="D7495" t="s">
        <v>523</v>
      </c>
      <c r="E7495" t="s">
        <v>15386</v>
      </c>
      <c r="F7495" t="s">
        <v>277</v>
      </c>
      <c r="G7495" t="s">
        <v>140</v>
      </c>
      <c r="H7495" t="s">
        <v>833</v>
      </c>
      <c r="I7495" s="200">
        <v>44000</v>
      </c>
      <c r="J7495" s="200"/>
      <c r="K7495" s="237">
        <v>857.73</v>
      </c>
      <c r="L7495" s="237"/>
      <c r="M7495" s="288">
        <v>51.3</v>
      </c>
      <c r="N7495" s="288"/>
      <c r="O7495" s="311">
        <v>50150</v>
      </c>
      <c r="P7495" s="298"/>
      <c r="Q7495" s="299">
        <v>883.51</v>
      </c>
      <c r="R7495" s="299"/>
      <c r="S7495" s="300">
        <v>56.76</v>
      </c>
      <c r="T7495" s="301"/>
      <c r="U7495" s="246"/>
    </row>
    <row r="7496" spans="1:21" x14ac:dyDescent="0.25">
      <c r="A7496" s="294" t="s">
        <v>15387</v>
      </c>
      <c r="B7496" t="s">
        <v>110</v>
      </c>
      <c r="C7496" t="s">
        <v>111</v>
      </c>
      <c r="D7496" t="s">
        <v>112</v>
      </c>
      <c r="E7496" t="s">
        <v>15388</v>
      </c>
      <c r="F7496" t="s">
        <v>106</v>
      </c>
      <c r="G7496" t="s">
        <v>97</v>
      </c>
      <c r="H7496" t="s">
        <v>833</v>
      </c>
      <c r="I7496" s="200">
        <v>55490</v>
      </c>
      <c r="J7496" s="200"/>
      <c r="K7496" s="237">
        <v>548</v>
      </c>
      <c r="L7496" s="237"/>
      <c r="M7496" s="288">
        <v>101.26</v>
      </c>
      <c r="N7496" s="288"/>
      <c r="O7496" s="311">
        <v>55197</v>
      </c>
      <c r="P7496" s="298"/>
      <c r="Q7496" s="299">
        <v>545.1</v>
      </c>
      <c r="R7496" s="299"/>
      <c r="S7496" s="300">
        <v>101.26</v>
      </c>
      <c r="T7496" s="301"/>
      <c r="U7496" s="246"/>
    </row>
    <row r="7497" spans="1:21" x14ac:dyDescent="0.25">
      <c r="A7497" s="294" t="s">
        <v>15389</v>
      </c>
      <c r="B7497" t="s">
        <v>110</v>
      </c>
      <c r="C7497" t="s">
        <v>111</v>
      </c>
      <c r="D7497" t="s">
        <v>112</v>
      </c>
      <c r="E7497" t="s">
        <v>15390</v>
      </c>
      <c r="F7497" t="s">
        <v>106</v>
      </c>
      <c r="G7497" t="s">
        <v>97</v>
      </c>
      <c r="H7497" t="s">
        <v>833</v>
      </c>
      <c r="I7497" s="200">
        <v>233861</v>
      </c>
      <c r="J7497" s="200"/>
      <c r="K7497" s="237">
        <v>3710.9</v>
      </c>
      <c r="L7497" s="237"/>
      <c r="M7497" s="288">
        <v>63.02</v>
      </c>
      <c r="N7497" s="288"/>
      <c r="O7497" s="311">
        <v>234806</v>
      </c>
      <c r="P7497" s="298"/>
      <c r="Q7497" s="299">
        <v>3725.9</v>
      </c>
      <c r="R7497" s="299"/>
      <c r="S7497" s="300">
        <v>63.02</v>
      </c>
      <c r="T7497" s="301"/>
      <c r="U7497" s="246"/>
    </row>
    <row r="7498" spans="1:21" x14ac:dyDescent="0.25">
      <c r="A7498" s="294" t="s">
        <v>15391</v>
      </c>
      <c r="B7498" t="s">
        <v>134</v>
      </c>
      <c r="C7498" t="s">
        <v>135</v>
      </c>
      <c r="D7498" t="s">
        <v>136</v>
      </c>
      <c r="E7498" t="s">
        <v>3757</v>
      </c>
      <c r="F7498" t="s">
        <v>106</v>
      </c>
      <c r="G7498" t="s">
        <v>97</v>
      </c>
      <c r="H7498" t="s">
        <v>833</v>
      </c>
      <c r="I7498" s="200">
        <v>1671</v>
      </c>
      <c r="J7498" s="200"/>
      <c r="K7498" s="237">
        <v>82.8</v>
      </c>
      <c r="L7498" s="237"/>
      <c r="M7498" s="288">
        <v>20.18</v>
      </c>
      <c r="N7498" s="288"/>
      <c r="O7498" s="311">
        <v>1648</v>
      </c>
      <c r="P7498" s="298"/>
      <c r="Q7498" s="299">
        <v>81.36</v>
      </c>
      <c r="R7498" s="299"/>
      <c r="S7498" s="300">
        <v>20.260000000000002</v>
      </c>
      <c r="T7498" s="301"/>
      <c r="U7498" s="246"/>
    </row>
    <row r="7499" spans="1:21" x14ac:dyDescent="0.25">
      <c r="A7499" s="294" t="s">
        <v>15392</v>
      </c>
      <c r="B7499" t="s">
        <v>134</v>
      </c>
      <c r="C7499" t="s">
        <v>135</v>
      </c>
      <c r="D7499" t="s">
        <v>136</v>
      </c>
      <c r="E7499" t="s">
        <v>15393</v>
      </c>
      <c r="F7499" t="s">
        <v>106</v>
      </c>
      <c r="G7499" t="s">
        <v>97</v>
      </c>
      <c r="H7499" t="s">
        <v>833</v>
      </c>
      <c r="I7499" s="200">
        <v>5297</v>
      </c>
      <c r="J7499" s="200"/>
      <c r="K7499" s="237">
        <v>223.47</v>
      </c>
      <c r="L7499" s="237"/>
      <c r="M7499" s="288">
        <v>23.7</v>
      </c>
      <c r="N7499" s="288"/>
      <c r="O7499" s="311">
        <v>5313</v>
      </c>
      <c r="P7499" s="298"/>
      <c r="Q7499" s="299">
        <v>224.19</v>
      </c>
      <c r="R7499" s="299"/>
      <c r="S7499" s="300">
        <v>23.7</v>
      </c>
      <c r="T7499" s="301"/>
      <c r="U7499" s="246"/>
    </row>
    <row r="7500" spans="1:21" x14ac:dyDescent="0.25">
      <c r="A7500" s="294" t="s">
        <v>15394</v>
      </c>
      <c r="B7500" t="s">
        <v>134</v>
      </c>
      <c r="C7500" t="s">
        <v>135</v>
      </c>
      <c r="D7500" t="s">
        <v>136</v>
      </c>
      <c r="E7500" t="s">
        <v>15395</v>
      </c>
      <c r="F7500" t="s">
        <v>106</v>
      </c>
      <c r="G7500" t="s">
        <v>97</v>
      </c>
      <c r="H7500" t="s">
        <v>833</v>
      </c>
      <c r="I7500" s="200">
        <v>3431</v>
      </c>
      <c r="J7500" s="200"/>
      <c r="K7500" s="237">
        <v>118.44</v>
      </c>
      <c r="L7500" s="237"/>
      <c r="M7500" s="288">
        <v>28.97</v>
      </c>
      <c r="N7500" s="288"/>
      <c r="O7500" s="311">
        <v>3820</v>
      </c>
      <c r="P7500" s="298"/>
      <c r="Q7500" s="299">
        <v>120.96</v>
      </c>
      <c r="R7500" s="299"/>
      <c r="S7500" s="300">
        <v>31.58</v>
      </c>
      <c r="T7500" s="301"/>
      <c r="U7500" s="246"/>
    </row>
    <row r="7501" spans="1:21" x14ac:dyDescent="0.25">
      <c r="A7501" s="294" t="s">
        <v>15396</v>
      </c>
      <c r="B7501" t="s">
        <v>134</v>
      </c>
      <c r="C7501" t="s">
        <v>135</v>
      </c>
      <c r="D7501" t="s">
        <v>136</v>
      </c>
      <c r="E7501" t="s">
        <v>11657</v>
      </c>
      <c r="F7501" t="s">
        <v>106</v>
      </c>
      <c r="G7501" t="s">
        <v>97</v>
      </c>
      <c r="H7501" t="s">
        <v>833</v>
      </c>
      <c r="I7501" s="200">
        <v>24436</v>
      </c>
      <c r="J7501" s="200"/>
      <c r="K7501" s="237">
        <v>478.44</v>
      </c>
      <c r="L7501" s="237"/>
      <c r="M7501" s="288">
        <v>51.07</v>
      </c>
      <c r="N7501" s="288"/>
      <c r="O7501" s="311">
        <v>28314</v>
      </c>
      <c r="P7501" s="298"/>
      <c r="Q7501" s="299">
        <v>480.24</v>
      </c>
      <c r="R7501" s="299"/>
      <c r="S7501" s="300">
        <v>58.96</v>
      </c>
      <c r="T7501" s="301"/>
      <c r="U7501" s="246"/>
    </row>
    <row r="7502" spans="1:21" x14ac:dyDescent="0.25">
      <c r="A7502" s="294" t="s">
        <v>15397</v>
      </c>
      <c r="B7502" t="s">
        <v>134</v>
      </c>
      <c r="C7502" t="s">
        <v>135</v>
      </c>
      <c r="D7502" t="s">
        <v>136</v>
      </c>
      <c r="E7502" t="s">
        <v>15130</v>
      </c>
      <c r="F7502" t="s">
        <v>106</v>
      </c>
      <c r="G7502" t="s">
        <v>97</v>
      </c>
      <c r="H7502" t="s">
        <v>833</v>
      </c>
      <c r="I7502" s="200">
        <v>28364</v>
      </c>
      <c r="J7502" s="200"/>
      <c r="K7502" s="237">
        <v>490.5</v>
      </c>
      <c r="L7502" s="237"/>
      <c r="M7502" s="288">
        <v>57.83</v>
      </c>
      <c r="N7502" s="288"/>
      <c r="O7502" s="311">
        <v>29060</v>
      </c>
      <c r="P7502" s="298"/>
      <c r="Q7502" s="299">
        <v>505.53</v>
      </c>
      <c r="R7502" s="299"/>
      <c r="S7502" s="300">
        <v>57.48</v>
      </c>
      <c r="T7502" s="301"/>
      <c r="U7502" s="246"/>
    </row>
    <row r="7503" spans="1:21" x14ac:dyDescent="0.25">
      <c r="A7503" s="294" t="s">
        <v>15398</v>
      </c>
      <c r="B7503" t="s">
        <v>134</v>
      </c>
      <c r="C7503" t="s">
        <v>135</v>
      </c>
      <c r="D7503" t="s">
        <v>136</v>
      </c>
      <c r="E7503" t="s">
        <v>15399</v>
      </c>
      <c r="F7503" t="s">
        <v>106</v>
      </c>
      <c r="G7503" t="s">
        <v>97</v>
      </c>
      <c r="H7503" t="s">
        <v>896</v>
      </c>
      <c r="I7503" s="200">
        <v>0</v>
      </c>
      <c r="J7503" s="200"/>
      <c r="K7503" s="237">
        <v>54.54</v>
      </c>
      <c r="L7503" s="237"/>
      <c r="M7503" s="288">
        <v>0</v>
      </c>
      <c r="N7503" s="288"/>
      <c r="O7503" s="311">
        <v>0</v>
      </c>
      <c r="P7503" s="298"/>
      <c r="Q7503" s="299">
        <v>52.29</v>
      </c>
      <c r="R7503" s="299"/>
      <c r="S7503" s="300">
        <v>0</v>
      </c>
      <c r="T7503" s="301"/>
      <c r="U7503" s="246"/>
    </row>
    <row r="7504" spans="1:21" x14ac:dyDescent="0.25">
      <c r="A7504" s="294" t="s">
        <v>15400</v>
      </c>
      <c r="B7504" t="s">
        <v>134</v>
      </c>
      <c r="C7504" t="s">
        <v>135</v>
      </c>
      <c r="D7504" t="s">
        <v>136</v>
      </c>
      <c r="E7504" t="s">
        <v>15401</v>
      </c>
      <c r="F7504" t="s">
        <v>106</v>
      </c>
      <c r="G7504" t="s">
        <v>97</v>
      </c>
      <c r="H7504" t="s">
        <v>833</v>
      </c>
      <c r="I7504" s="200">
        <v>1900</v>
      </c>
      <c r="J7504" s="200"/>
      <c r="K7504" s="237">
        <v>91.53</v>
      </c>
      <c r="L7504" s="237"/>
      <c r="M7504" s="288">
        <v>20.76</v>
      </c>
      <c r="N7504" s="288"/>
      <c r="O7504" s="311">
        <v>2000</v>
      </c>
      <c r="P7504" s="298"/>
      <c r="Q7504" s="299">
        <v>93.06</v>
      </c>
      <c r="R7504" s="299"/>
      <c r="S7504" s="300">
        <v>21.49</v>
      </c>
      <c r="T7504" s="301"/>
      <c r="U7504" s="246"/>
    </row>
    <row r="7505" spans="1:21" x14ac:dyDescent="0.25">
      <c r="A7505" s="294" t="s">
        <v>15402</v>
      </c>
      <c r="B7505" t="s">
        <v>134</v>
      </c>
      <c r="C7505" t="s">
        <v>135</v>
      </c>
      <c r="D7505" t="s">
        <v>136</v>
      </c>
      <c r="E7505" t="s">
        <v>15403</v>
      </c>
      <c r="F7505" t="s">
        <v>106</v>
      </c>
      <c r="G7505" t="s">
        <v>97</v>
      </c>
      <c r="H7505" t="s">
        <v>896</v>
      </c>
      <c r="I7505" s="200">
        <v>0</v>
      </c>
      <c r="J7505" s="200"/>
      <c r="K7505" s="237">
        <v>25.47</v>
      </c>
      <c r="L7505" s="237"/>
      <c r="M7505" s="288">
        <v>0</v>
      </c>
      <c r="N7505" s="288"/>
      <c r="O7505" s="311">
        <v>0</v>
      </c>
      <c r="P7505" s="298"/>
      <c r="Q7505" s="299">
        <v>25.74</v>
      </c>
      <c r="R7505" s="299"/>
      <c r="S7505" s="300">
        <v>0</v>
      </c>
      <c r="T7505" s="301"/>
      <c r="U7505" s="246"/>
    </row>
    <row r="7506" spans="1:21" x14ac:dyDescent="0.25">
      <c r="A7506" s="294" t="s">
        <v>15404</v>
      </c>
      <c r="B7506" t="s">
        <v>134</v>
      </c>
      <c r="C7506" t="s">
        <v>135</v>
      </c>
      <c r="D7506" t="s">
        <v>136</v>
      </c>
      <c r="E7506" t="s">
        <v>15405</v>
      </c>
      <c r="F7506" t="s">
        <v>106</v>
      </c>
      <c r="G7506" t="s">
        <v>97</v>
      </c>
      <c r="H7506" t="s">
        <v>833</v>
      </c>
      <c r="I7506" s="200">
        <v>155791</v>
      </c>
      <c r="J7506" s="200"/>
      <c r="K7506" s="237">
        <v>1625.22</v>
      </c>
      <c r="L7506" s="237"/>
      <c r="M7506" s="288">
        <v>95.86</v>
      </c>
      <c r="N7506" s="288"/>
      <c r="O7506" s="311">
        <v>156199</v>
      </c>
      <c r="P7506" s="298"/>
      <c r="Q7506" s="299">
        <v>1644.21</v>
      </c>
      <c r="R7506" s="299"/>
      <c r="S7506" s="300">
        <v>95</v>
      </c>
      <c r="T7506" s="301"/>
      <c r="U7506" s="246"/>
    </row>
    <row r="7507" spans="1:21" x14ac:dyDescent="0.25">
      <c r="A7507" s="294" t="s">
        <v>15406</v>
      </c>
      <c r="B7507" t="s">
        <v>134</v>
      </c>
      <c r="C7507" t="s">
        <v>135</v>
      </c>
      <c r="D7507" t="s">
        <v>136</v>
      </c>
      <c r="E7507" t="s">
        <v>15407</v>
      </c>
      <c r="F7507" t="s">
        <v>106</v>
      </c>
      <c r="G7507" t="s">
        <v>97</v>
      </c>
      <c r="H7507" t="s">
        <v>833</v>
      </c>
      <c r="I7507" s="200">
        <v>15000</v>
      </c>
      <c r="J7507" s="200"/>
      <c r="K7507" s="237">
        <v>393.21</v>
      </c>
      <c r="L7507" s="237"/>
      <c r="M7507" s="288">
        <v>38.15</v>
      </c>
      <c r="N7507" s="288"/>
      <c r="O7507" s="311">
        <v>15000</v>
      </c>
      <c r="P7507" s="298"/>
      <c r="Q7507" s="299">
        <v>394.74</v>
      </c>
      <c r="R7507" s="299"/>
      <c r="S7507" s="300">
        <v>38</v>
      </c>
      <c r="T7507" s="301"/>
      <c r="U7507" s="246"/>
    </row>
    <row r="7508" spans="1:21" x14ac:dyDescent="0.25">
      <c r="A7508" s="294" t="s">
        <v>15408</v>
      </c>
      <c r="B7508" t="s">
        <v>134</v>
      </c>
      <c r="C7508" t="s">
        <v>135</v>
      </c>
      <c r="D7508" t="s">
        <v>136</v>
      </c>
      <c r="E7508" t="s">
        <v>15409</v>
      </c>
      <c r="F7508" t="s">
        <v>106</v>
      </c>
      <c r="G7508" t="s">
        <v>97</v>
      </c>
      <c r="H7508" t="s">
        <v>833</v>
      </c>
      <c r="I7508" s="200">
        <v>8000</v>
      </c>
      <c r="J7508" s="200"/>
      <c r="K7508" s="237">
        <v>143.55000000000001</v>
      </c>
      <c r="L7508" s="237"/>
      <c r="M7508" s="288">
        <v>55.73</v>
      </c>
      <c r="N7508" s="288"/>
      <c r="O7508" s="311">
        <v>8170</v>
      </c>
      <c r="P7508" s="298"/>
      <c r="Q7508" s="299">
        <v>143.55000000000001</v>
      </c>
      <c r="R7508" s="299"/>
      <c r="S7508" s="300">
        <v>56.91</v>
      </c>
      <c r="T7508" s="301"/>
      <c r="U7508" s="246"/>
    </row>
    <row r="7509" spans="1:21" x14ac:dyDescent="0.25">
      <c r="A7509" s="294" t="s">
        <v>15410</v>
      </c>
      <c r="B7509" t="s">
        <v>134</v>
      </c>
      <c r="C7509" t="s">
        <v>135</v>
      </c>
      <c r="D7509" t="s">
        <v>136</v>
      </c>
      <c r="E7509" t="s">
        <v>15411</v>
      </c>
      <c r="F7509" t="s">
        <v>106</v>
      </c>
      <c r="G7509" t="s">
        <v>97</v>
      </c>
      <c r="H7509" t="s">
        <v>896</v>
      </c>
      <c r="I7509" s="200">
        <v>0</v>
      </c>
      <c r="J7509" s="200"/>
      <c r="K7509" s="237">
        <v>31.68</v>
      </c>
      <c r="L7509" s="237"/>
      <c r="M7509" s="288">
        <v>0</v>
      </c>
      <c r="N7509" s="288"/>
      <c r="O7509" s="311">
        <v>0</v>
      </c>
      <c r="P7509" s="298"/>
      <c r="Q7509" s="299">
        <v>36</v>
      </c>
      <c r="R7509" s="299"/>
      <c r="S7509" s="300">
        <v>0</v>
      </c>
      <c r="T7509" s="301"/>
      <c r="U7509" s="246"/>
    </row>
    <row r="7510" spans="1:21" x14ac:dyDescent="0.25">
      <c r="A7510" s="294" t="s">
        <v>15412</v>
      </c>
      <c r="B7510" t="s">
        <v>134</v>
      </c>
      <c r="C7510" t="s">
        <v>135</v>
      </c>
      <c r="D7510" t="s">
        <v>136</v>
      </c>
      <c r="E7510" t="s">
        <v>15413</v>
      </c>
      <c r="F7510" t="s">
        <v>106</v>
      </c>
      <c r="G7510" t="s">
        <v>97</v>
      </c>
      <c r="H7510" t="s">
        <v>833</v>
      </c>
      <c r="I7510" s="200">
        <v>10990</v>
      </c>
      <c r="J7510" s="200"/>
      <c r="K7510" s="237">
        <v>222.48</v>
      </c>
      <c r="L7510" s="237"/>
      <c r="M7510" s="288">
        <v>49.4</v>
      </c>
      <c r="N7510" s="288"/>
      <c r="O7510" s="311">
        <v>11540</v>
      </c>
      <c r="P7510" s="298"/>
      <c r="Q7510" s="299">
        <v>219.87</v>
      </c>
      <c r="R7510" s="299"/>
      <c r="S7510" s="300">
        <v>52.49</v>
      </c>
      <c r="T7510" s="301"/>
      <c r="U7510" s="246"/>
    </row>
    <row r="7511" spans="1:21" x14ac:dyDescent="0.25">
      <c r="A7511" s="294" t="s">
        <v>15414</v>
      </c>
      <c r="B7511" t="s">
        <v>134</v>
      </c>
      <c r="C7511" t="s">
        <v>135</v>
      </c>
      <c r="D7511" t="s">
        <v>136</v>
      </c>
      <c r="E7511" t="s">
        <v>15415</v>
      </c>
      <c r="F7511" t="s">
        <v>106</v>
      </c>
      <c r="G7511" t="s">
        <v>97</v>
      </c>
      <c r="H7511" t="s">
        <v>833</v>
      </c>
      <c r="I7511" s="200">
        <v>2564</v>
      </c>
      <c r="J7511" s="200"/>
      <c r="K7511" s="237">
        <v>117.09</v>
      </c>
      <c r="L7511" s="237"/>
      <c r="M7511" s="288">
        <v>21.9</v>
      </c>
      <c r="N7511" s="288"/>
      <c r="O7511" s="311">
        <v>3121</v>
      </c>
      <c r="P7511" s="298"/>
      <c r="Q7511" s="299">
        <v>115.83</v>
      </c>
      <c r="R7511" s="299"/>
      <c r="S7511" s="300">
        <v>26.94</v>
      </c>
      <c r="T7511" s="301"/>
      <c r="U7511" s="246"/>
    </row>
    <row r="7512" spans="1:21" x14ac:dyDescent="0.25">
      <c r="A7512" s="294" t="s">
        <v>15416</v>
      </c>
      <c r="B7512" t="s">
        <v>134</v>
      </c>
      <c r="C7512" t="s">
        <v>135</v>
      </c>
      <c r="D7512" t="s">
        <v>136</v>
      </c>
      <c r="E7512" t="s">
        <v>15417</v>
      </c>
      <c r="F7512" t="s">
        <v>106</v>
      </c>
      <c r="G7512" t="s">
        <v>97</v>
      </c>
      <c r="H7512" t="s">
        <v>833</v>
      </c>
      <c r="I7512" s="200">
        <v>21685</v>
      </c>
      <c r="J7512" s="200"/>
      <c r="K7512" s="237">
        <v>495.9</v>
      </c>
      <c r="L7512" s="237"/>
      <c r="M7512" s="288">
        <v>43.73</v>
      </c>
      <c r="N7512" s="288"/>
      <c r="O7512" s="311">
        <v>22762</v>
      </c>
      <c r="P7512" s="298"/>
      <c r="Q7512" s="299">
        <v>500.49</v>
      </c>
      <c r="R7512" s="299"/>
      <c r="S7512" s="300">
        <v>45.48</v>
      </c>
      <c r="T7512" s="301"/>
      <c r="U7512" s="246"/>
    </row>
    <row r="7513" spans="1:21" x14ac:dyDescent="0.25">
      <c r="A7513" s="294" t="s">
        <v>15418</v>
      </c>
      <c r="B7513" t="s">
        <v>134</v>
      </c>
      <c r="C7513" t="s">
        <v>135</v>
      </c>
      <c r="D7513" t="s">
        <v>136</v>
      </c>
      <c r="E7513" t="s">
        <v>15419</v>
      </c>
      <c r="F7513" t="s">
        <v>106</v>
      </c>
      <c r="G7513" t="s">
        <v>97</v>
      </c>
      <c r="H7513" t="s">
        <v>830</v>
      </c>
      <c r="I7513" s="200">
        <v>9095</v>
      </c>
      <c r="J7513" s="200"/>
      <c r="K7513" s="237">
        <v>6997.05</v>
      </c>
      <c r="L7513" s="237"/>
      <c r="M7513" s="288">
        <v>1.3</v>
      </c>
      <c r="N7513" s="288"/>
      <c r="O7513" s="311">
        <v>9610</v>
      </c>
      <c r="P7513" s="298"/>
      <c r="Q7513" s="299">
        <v>7120.53</v>
      </c>
      <c r="R7513" s="299"/>
      <c r="S7513" s="300">
        <v>1.35</v>
      </c>
      <c r="T7513" s="301"/>
      <c r="U7513" s="246"/>
    </row>
    <row r="7514" spans="1:21" x14ac:dyDescent="0.25">
      <c r="A7514" s="294" t="s">
        <v>15420</v>
      </c>
      <c r="B7514" t="s">
        <v>134</v>
      </c>
      <c r="C7514" t="s">
        <v>135</v>
      </c>
      <c r="D7514" t="s">
        <v>136</v>
      </c>
      <c r="E7514" t="s">
        <v>15421</v>
      </c>
      <c r="F7514" t="s">
        <v>106</v>
      </c>
      <c r="G7514" t="s">
        <v>97</v>
      </c>
      <c r="H7514" t="s">
        <v>833</v>
      </c>
      <c r="I7514" s="200">
        <v>13779</v>
      </c>
      <c r="J7514" s="200"/>
      <c r="K7514" s="237">
        <v>242.46</v>
      </c>
      <c r="L7514" s="237"/>
      <c r="M7514" s="288">
        <v>56.83</v>
      </c>
      <c r="N7514" s="288"/>
      <c r="O7514" s="311">
        <v>13917</v>
      </c>
      <c r="P7514" s="298"/>
      <c r="Q7514" s="299">
        <v>242.46</v>
      </c>
      <c r="R7514" s="299"/>
      <c r="S7514" s="300">
        <v>57.4</v>
      </c>
      <c r="T7514" s="301"/>
      <c r="U7514" s="246"/>
    </row>
    <row r="7515" spans="1:21" x14ac:dyDescent="0.25">
      <c r="A7515" s="294" t="s">
        <v>15422</v>
      </c>
      <c r="B7515" t="s">
        <v>134</v>
      </c>
      <c r="C7515" t="s">
        <v>135</v>
      </c>
      <c r="D7515" t="s">
        <v>136</v>
      </c>
      <c r="E7515" t="s">
        <v>1252</v>
      </c>
      <c r="F7515" t="s">
        <v>106</v>
      </c>
      <c r="G7515" t="s">
        <v>97</v>
      </c>
      <c r="H7515" t="s">
        <v>833</v>
      </c>
      <c r="I7515" s="200">
        <v>11119</v>
      </c>
      <c r="J7515" s="200"/>
      <c r="K7515" s="237">
        <v>372.15</v>
      </c>
      <c r="L7515" s="237"/>
      <c r="M7515" s="288">
        <v>29.88</v>
      </c>
      <c r="N7515" s="288"/>
      <c r="O7515" s="311">
        <v>14186</v>
      </c>
      <c r="P7515" s="298"/>
      <c r="Q7515" s="299">
        <v>381.06</v>
      </c>
      <c r="R7515" s="299"/>
      <c r="S7515" s="300">
        <v>37.229999999999997</v>
      </c>
      <c r="T7515" s="301"/>
      <c r="U7515" s="246"/>
    </row>
    <row r="7516" spans="1:21" x14ac:dyDescent="0.25">
      <c r="A7516" s="294" t="s">
        <v>15423</v>
      </c>
      <c r="B7516" t="s">
        <v>134</v>
      </c>
      <c r="C7516" t="s">
        <v>135</v>
      </c>
      <c r="D7516" t="s">
        <v>136</v>
      </c>
      <c r="E7516" t="s">
        <v>15424</v>
      </c>
      <c r="F7516" t="s">
        <v>106</v>
      </c>
      <c r="G7516" t="s">
        <v>97</v>
      </c>
      <c r="H7516" t="s">
        <v>833</v>
      </c>
      <c r="I7516" s="200">
        <v>6419</v>
      </c>
      <c r="J7516" s="200"/>
      <c r="K7516" s="237">
        <v>247.05</v>
      </c>
      <c r="L7516" s="237"/>
      <c r="M7516" s="288">
        <v>25.98</v>
      </c>
      <c r="N7516" s="288"/>
      <c r="O7516" s="311">
        <v>6400</v>
      </c>
      <c r="P7516" s="298"/>
      <c r="Q7516" s="299">
        <v>246.33</v>
      </c>
      <c r="R7516" s="299"/>
      <c r="S7516" s="300">
        <v>25.98</v>
      </c>
      <c r="T7516" s="301"/>
      <c r="U7516" s="246"/>
    </row>
    <row r="7517" spans="1:21" x14ac:dyDescent="0.25">
      <c r="A7517" s="294" t="s">
        <v>15425</v>
      </c>
      <c r="B7517" t="s">
        <v>134</v>
      </c>
      <c r="C7517" t="s">
        <v>135</v>
      </c>
      <c r="D7517" t="s">
        <v>136</v>
      </c>
      <c r="E7517" t="s">
        <v>15426</v>
      </c>
      <c r="F7517" t="s">
        <v>106</v>
      </c>
      <c r="G7517" t="s">
        <v>97</v>
      </c>
      <c r="H7517" t="s">
        <v>833</v>
      </c>
      <c r="I7517" s="200">
        <v>21418</v>
      </c>
      <c r="J7517" s="200"/>
      <c r="K7517" s="237">
        <v>347.31</v>
      </c>
      <c r="L7517" s="237"/>
      <c r="M7517" s="288">
        <v>61.67</v>
      </c>
      <c r="N7517" s="288"/>
      <c r="O7517" s="311">
        <v>22000</v>
      </c>
      <c r="P7517" s="298"/>
      <c r="Q7517" s="299">
        <v>345.42</v>
      </c>
      <c r="R7517" s="299"/>
      <c r="S7517" s="300">
        <v>63.69</v>
      </c>
      <c r="T7517" s="301"/>
      <c r="U7517" s="246"/>
    </row>
    <row r="7518" spans="1:21" x14ac:dyDescent="0.25">
      <c r="A7518" s="294" t="s">
        <v>15427</v>
      </c>
      <c r="B7518" t="s">
        <v>134</v>
      </c>
      <c r="C7518" t="s">
        <v>135</v>
      </c>
      <c r="D7518" t="s">
        <v>136</v>
      </c>
      <c r="E7518" t="s">
        <v>15428</v>
      </c>
      <c r="F7518" t="s">
        <v>106</v>
      </c>
      <c r="G7518" t="s">
        <v>97</v>
      </c>
      <c r="H7518" t="s">
        <v>833</v>
      </c>
      <c r="I7518" s="200">
        <v>231870</v>
      </c>
      <c r="J7518" s="200"/>
      <c r="K7518" s="237">
        <v>2084</v>
      </c>
      <c r="L7518" s="237"/>
      <c r="M7518" s="288">
        <v>111.26</v>
      </c>
      <c r="N7518" s="288"/>
      <c r="O7518" s="311">
        <v>248866</v>
      </c>
      <c r="P7518" s="298"/>
      <c r="Q7518" s="299">
        <v>2171.61</v>
      </c>
      <c r="R7518" s="299"/>
      <c r="S7518" s="300">
        <v>114.6</v>
      </c>
      <c r="T7518" s="301"/>
      <c r="U7518" s="246"/>
    </row>
    <row r="7519" spans="1:21" x14ac:dyDescent="0.25">
      <c r="A7519" s="294" t="s">
        <v>15429</v>
      </c>
      <c r="B7519" t="s">
        <v>134</v>
      </c>
      <c r="C7519" t="s">
        <v>135</v>
      </c>
      <c r="D7519" t="s">
        <v>136</v>
      </c>
      <c r="E7519" t="s">
        <v>2646</v>
      </c>
      <c r="F7519" t="s">
        <v>106</v>
      </c>
      <c r="G7519" t="s">
        <v>97</v>
      </c>
      <c r="H7519" t="s">
        <v>896</v>
      </c>
      <c r="I7519" s="200">
        <v>0</v>
      </c>
      <c r="J7519" s="200"/>
      <c r="K7519" s="237">
        <v>20.79</v>
      </c>
      <c r="L7519" s="237"/>
      <c r="M7519" s="288">
        <v>0</v>
      </c>
      <c r="N7519" s="288"/>
      <c r="O7519" s="311">
        <v>0</v>
      </c>
      <c r="P7519" s="298"/>
      <c r="Q7519" s="299">
        <v>20.43</v>
      </c>
      <c r="R7519" s="299"/>
      <c r="S7519" s="300">
        <v>0</v>
      </c>
      <c r="T7519" s="301"/>
      <c r="U7519" s="246"/>
    </row>
    <row r="7520" spans="1:21" x14ac:dyDescent="0.25">
      <c r="A7520" s="294" t="s">
        <v>15430</v>
      </c>
      <c r="B7520" t="s">
        <v>134</v>
      </c>
      <c r="C7520" t="s">
        <v>135</v>
      </c>
      <c r="D7520" t="s">
        <v>136</v>
      </c>
      <c r="E7520" t="s">
        <v>3650</v>
      </c>
      <c r="F7520" t="s">
        <v>106</v>
      </c>
      <c r="G7520" t="s">
        <v>97</v>
      </c>
      <c r="H7520" t="s">
        <v>833</v>
      </c>
      <c r="I7520" s="200">
        <v>10992</v>
      </c>
      <c r="J7520" s="200"/>
      <c r="K7520" s="237">
        <v>158.94</v>
      </c>
      <c r="L7520" s="237"/>
      <c r="M7520" s="288">
        <v>69.16</v>
      </c>
      <c r="N7520" s="288"/>
      <c r="O7520" s="311">
        <v>11548</v>
      </c>
      <c r="P7520" s="298"/>
      <c r="Q7520" s="299">
        <v>156.33000000000001</v>
      </c>
      <c r="R7520" s="299"/>
      <c r="S7520" s="300">
        <v>73.87</v>
      </c>
      <c r="T7520" s="301"/>
      <c r="U7520" s="246"/>
    </row>
    <row r="7521" spans="1:21" x14ac:dyDescent="0.25">
      <c r="A7521" s="294" t="s">
        <v>15431</v>
      </c>
      <c r="B7521" t="s">
        <v>134</v>
      </c>
      <c r="C7521" t="s">
        <v>135</v>
      </c>
      <c r="D7521" t="s">
        <v>136</v>
      </c>
      <c r="E7521" t="s">
        <v>15432</v>
      </c>
      <c r="F7521" t="s">
        <v>106</v>
      </c>
      <c r="G7521" t="s">
        <v>97</v>
      </c>
      <c r="H7521" t="s">
        <v>833</v>
      </c>
      <c r="I7521" s="200">
        <v>7465</v>
      </c>
      <c r="J7521" s="200"/>
      <c r="K7521" s="237">
        <v>161.37</v>
      </c>
      <c r="L7521" s="237"/>
      <c r="M7521" s="288">
        <v>46.26</v>
      </c>
      <c r="N7521" s="288"/>
      <c r="O7521" s="311">
        <v>9184</v>
      </c>
      <c r="P7521" s="298"/>
      <c r="Q7521" s="299">
        <v>162.44999999999999</v>
      </c>
      <c r="R7521" s="299"/>
      <c r="S7521" s="300">
        <v>56.53</v>
      </c>
      <c r="T7521" s="301"/>
      <c r="U7521" s="246"/>
    </row>
    <row r="7522" spans="1:21" x14ac:dyDescent="0.25">
      <c r="A7522" s="294" t="s">
        <v>15433</v>
      </c>
      <c r="B7522" t="s">
        <v>134</v>
      </c>
      <c r="C7522" t="s">
        <v>135</v>
      </c>
      <c r="D7522" t="s">
        <v>136</v>
      </c>
      <c r="E7522" t="s">
        <v>15434</v>
      </c>
      <c r="F7522" t="s">
        <v>106</v>
      </c>
      <c r="G7522" t="s">
        <v>97</v>
      </c>
      <c r="H7522" t="s">
        <v>833</v>
      </c>
      <c r="I7522" s="200">
        <v>41455</v>
      </c>
      <c r="J7522" s="200"/>
      <c r="K7522" s="237">
        <v>597.41999999999996</v>
      </c>
      <c r="L7522" s="237"/>
      <c r="M7522" s="288">
        <v>69.39</v>
      </c>
      <c r="N7522" s="288"/>
      <c r="O7522" s="311">
        <v>43778</v>
      </c>
      <c r="P7522" s="298"/>
      <c r="Q7522" s="299">
        <v>608.94000000000005</v>
      </c>
      <c r="R7522" s="299"/>
      <c r="S7522" s="300">
        <v>71.89</v>
      </c>
      <c r="T7522" s="301"/>
      <c r="U7522" s="246"/>
    </row>
    <row r="7523" spans="1:21" x14ac:dyDescent="0.25">
      <c r="A7523" s="294" t="s">
        <v>15435</v>
      </c>
      <c r="B7523" t="s">
        <v>134</v>
      </c>
      <c r="C7523" t="s">
        <v>135</v>
      </c>
      <c r="D7523" t="s">
        <v>136</v>
      </c>
      <c r="E7523" t="s">
        <v>15436</v>
      </c>
      <c r="F7523" t="s">
        <v>106</v>
      </c>
      <c r="G7523" t="s">
        <v>97</v>
      </c>
      <c r="H7523" t="s">
        <v>833</v>
      </c>
      <c r="I7523" s="200">
        <v>3925</v>
      </c>
      <c r="J7523" s="200"/>
      <c r="K7523" s="237">
        <v>138.87</v>
      </c>
      <c r="L7523" s="237"/>
      <c r="M7523" s="288">
        <v>28.26</v>
      </c>
      <c r="N7523" s="288"/>
      <c r="O7523" s="311">
        <v>4158</v>
      </c>
      <c r="P7523" s="298"/>
      <c r="Q7523" s="299">
        <v>145.08000000000001</v>
      </c>
      <c r="R7523" s="299"/>
      <c r="S7523" s="300">
        <v>28.66</v>
      </c>
      <c r="T7523" s="301"/>
      <c r="U7523" s="246"/>
    </row>
    <row r="7524" spans="1:21" x14ac:dyDescent="0.25">
      <c r="A7524" s="294" t="s">
        <v>15437</v>
      </c>
      <c r="B7524" t="s">
        <v>134</v>
      </c>
      <c r="C7524" t="s">
        <v>135</v>
      </c>
      <c r="D7524" t="s">
        <v>136</v>
      </c>
      <c r="E7524" t="s">
        <v>15438</v>
      </c>
      <c r="F7524" t="s">
        <v>106</v>
      </c>
      <c r="G7524" t="s">
        <v>97</v>
      </c>
      <c r="H7524" t="s">
        <v>833</v>
      </c>
      <c r="I7524" s="200">
        <v>6836</v>
      </c>
      <c r="J7524" s="200"/>
      <c r="K7524" s="237">
        <v>151.19999999999999</v>
      </c>
      <c r="L7524" s="237"/>
      <c r="M7524" s="288">
        <v>45.21</v>
      </c>
      <c r="N7524" s="288"/>
      <c r="O7524" s="311">
        <v>7326</v>
      </c>
      <c r="P7524" s="298"/>
      <c r="Q7524" s="299">
        <v>154.88999999999999</v>
      </c>
      <c r="R7524" s="299"/>
      <c r="S7524" s="300">
        <v>47.3</v>
      </c>
      <c r="T7524" s="301"/>
      <c r="U7524" s="246"/>
    </row>
    <row r="7525" spans="1:21" x14ac:dyDescent="0.25">
      <c r="A7525" s="294" t="s">
        <v>15439</v>
      </c>
      <c r="B7525" t="s">
        <v>134</v>
      </c>
      <c r="C7525" t="s">
        <v>135</v>
      </c>
      <c r="D7525" t="s">
        <v>136</v>
      </c>
      <c r="E7525" t="s">
        <v>15440</v>
      </c>
      <c r="F7525" t="s">
        <v>106</v>
      </c>
      <c r="G7525" t="s">
        <v>97</v>
      </c>
      <c r="H7525" t="s">
        <v>833</v>
      </c>
      <c r="I7525" s="200">
        <v>8500</v>
      </c>
      <c r="J7525" s="200"/>
      <c r="K7525" s="237">
        <v>200.61</v>
      </c>
      <c r="L7525" s="237"/>
      <c r="M7525" s="288">
        <v>42.37</v>
      </c>
      <c r="N7525" s="288"/>
      <c r="O7525" s="311">
        <v>14000</v>
      </c>
      <c r="P7525" s="298"/>
      <c r="Q7525" s="299">
        <v>201.06</v>
      </c>
      <c r="R7525" s="299"/>
      <c r="S7525" s="300">
        <v>69.63</v>
      </c>
      <c r="T7525" s="301"/>
      <c r="U7525" s="246"/>
    </row>
    <row r="7526" spans="1:21" x14ac:dyDescent="0.25">
      <c r="A7526" s="294" t="s">
        <v>15441</v>
      </c>
      <c r="B7526" t="s">
        <v>134</v>
      </c>
      <c r="C7526" t="s">
        <v>135</v>
      </c>
      <c r="D7526" t="s">
        <v>136</v>
      </c>
      <c r="E7526" t="s">
        <v>15442</v>
      </c>
      <c r="F7526" t="s">
        <v>106</v>
      </c>
      <c r="G7526" t="s">
        <v>97</v>
      </c>
      <c r="H7526" t="s">
        <v>833</v>
      </c>
      <c r="I7526" s="200">
        <v>3490</v>
      </c>
      <c r="J7526" s="200"/>
      <c r="K7526" s="237">
        <v>93.87</v>
      </c>
      <c r="L7526" s="237"/>
      <c r="M7526" s="288">
        <v>37.18</v>
      </c>
      <c r="N7526" s="288"/>
      <c r="O7526" s="311">
        <v>3547</v>
      </c>
      <c r="P7526" s="298"/>
      <c r="Q7526" s="299">
        <v>95.4</v>
      </c>
      <c r="R7526" s="299"/>
      <c r="S7526" s="300">
        <v>37.18</v>
      </c>
      <c r="T7526" s="301"/>
      <c r="U7526" s="246"/>
    </row>
    <row r="7527" spans="1:21" x14ac:dyDescent="0.25">
      <c r="A7527" s="294" t="s">
        <v>15443</v>
      </c>
      <c r="B7527" t="s">
        <v>134</v>
      </c>
      <c r="C7527" t="s">
        <v>135</v>
      </c>
      <c r="D7527" t="s">
        <v>136</v>
      </c>
      <c r="E7527" t="s">
        <v>15444</v>
      </c>
      <c r="F7527" t="s">
        <v>106</v>
      </c>
      <c r="G7527" t="s">
        <v>97</v>
      </c>
      <c r="H7527" t="s">
        <v>833</v>
      </c>
      <c r="I7527" s="200">
        <v>10378</v>
      </c>
      <c r="J7527" s="200"/>
      <c r="K7527" s="237">
        <v>246.06</v>
      </c>
      <c r="L7527" s="237"/>
      <c r="M7527" s="288">
        <v>42.18</v>
      </c>
      <c r="N7527" s="288"/>
      <c r="O7527" s="311">
        <v>14169</v>
      </c>
      <c r="P7527" s="298"/>
      <c r="Q7527" s="299">
        <v>254.88</v>
      </c>
      <c r="R7527" s="299"/>
      <c r="S7527" s="300">
        <v>55.59</v>
      </c>
      <c r="T7527" s="301"/>
      <c r="U7527" s="246"/>
    </row>
    <row r="7528" spans="1:21" x14ac:dyDescent="0.25">
      <c r="A7528" s="294" t="s">
        <v>15445</v>
      </c>
      <c r="B7528" t="s">
        <v>134</v>
      </c>
      <c r="C7528" t="s">
        <v>135</v>
      </c>
      <c r="D7528" t="s">
        <v>136</v>
      </c>
      <c r="E7528" t="s">
        <v>15446</v>
      </c>
      <c r="F7528" t="s">
        <v>106</v>
      </c>
      <c r="G7528" t="s">
        <v>97</v>
      </c>
      <c r="H7528" t="s">
        <v>833</v>
      </c>
      <c r="I7528" s="200">
        <v>12560</v>
      </c>
      <c r="J7528" s="200"/>
      <c r="K7528" s="237">
        <v>270.72000000000003</v>
      </c>
      <c r="L7528" s="237"/>
      <c r="M7528" s="288">
        <v>46.39</v>
      </c>
      <c r="N7528" s="288"/>
      <c r="O7528" s="311">
        <v>13188</v>
      </c>
      <c r="P7528" s="298"/>
      <c r="Q7528" s="299">
        <v>262.98</v>
      </c>
      <c r="R7528" s="299"/>
      <c r="S7528" s="300">
        <v>50.15</v>
      </c>
      <c r="T7528" s="301"/>
      <c r="U7528" s="246"/>
    </row>
    <row r="7529" spans="1:21" x14ac:dyDescent="0.25">
      <c r="A7529" s="294" t="s">
        <v>15447</v>
      </c>
      <c r="B7529" t="s">
        <v>134</v>
      </c>
      <c r="C7529" t="s">
        <v>135</v>
      </c>
      <c r="D7529" t="s">
        <v>136</v>
      </c>
      <c r="E7529" t="s">
        <v>15448</v>
      </c>
      <c r="F7529" t="s">
        <v>106</v>
      </c>
      <c r="G7529" t="s">
        <v>97</v>
      </c>
      <c r="H7529" t="s">
        <v>833</v>
      </c>
      <c r="I7529" s="200">
        <v>93500</v>
      </c>
      <c r="J7529" s="200"/>
      <c r="K7529" s="237">
        <v>723.06</v>
      </c>
      <c r="L7529" s="237"/>
      <c r="M7529" s="288">
        <v>129.31</v>
      </c>
      <c r="N7529" s="288"/>
      <c r="O7529" s="311">
        <v>93500</v>
      </c>
      <c r="P7529" s="298"/>
      <c r="Q7529" s="299">
        <v>727.56</v>
      </c>
      <c r="R7529" s="299"/>
      <c r="S7529" s="300">
        <v>128.51</v>
      </c>
      <c r="T7529" s="301"/>
      <c r="U7529" s="246"/>
    </row>
    <row r="7530" spans="1:21" x14ac:dyDescent="0.25">
      <c r="A7530" s="294" t="s">
        <v>15449</v>
      </c>
      <c r="B7530" t="s">
        <v>134</v>
      </c>
      <c r="C7530" t="s">
        <v>135</v>
      </c>
      <c r="D7530" t="s">
        <v>136</v>
      </c>
      <c r="E7530" t="s">
        <v>15450</v>
      </c>
      <c r="F7530" t="s">
        <v>106</v>
      </c>
      <c r="G7530" t="s">
        <v>97</v>
      </c>
      <c r="H7530" t="s">
        <v>833</v>
      </c>
      <c r="I7530" s="200">
        <v>10984</v>
      </c>
      <c r="J7530" s="200"/>
      <c r="K7530" s="237">
        <v>139.5</v>
      </c>
      <c r="L7530" s="237"/>
      <c r="M7530" s="288">
        <v>78.739999999999995</v>
      </c>
      <c r="N7530" s="288"/>
      <c r="O7530" s="311">
        <v>11324</v>
      </c>
      <c r="P7530" s="298"/>
      <c r="Q7530" s="299">
        <v>143.82</v>
      </c>
      <c r="R7530" s="299"/>
      <c r="S7530" s="300">
        <v>78.739999999999995</v>
      </c>
      <c r="T7530" s="301"/>
      <c r="U7530" s="246"/>
    </row>
    <row r="7531" spans="1:21" x14ac:dyDescent="0.25">
      <c r="A7531" s="294" t="s">
        <v>15451</v>
      </c>
      <c r="B7531" t="s">
        <v>134</v>
      </c>
      <c r="C7531" t="s">
        <v>135</v>
      </c>
      <c r="D7531" t="s">
        <v>136</v>
      </c>
      <c r="E7531" t="s">
        <v>15452</v>
      </c>
      <c r="F7531" t="s">
        <v>106</v>
      </c>
      <c r="G7531" t="s">
        <v>97</v>
      </c>
      <c r="H7531" t="s">
        <v>833</v>
      </c>
      <c r="I7531" s="200">
        <v>4936</v>
      </c>
      <c r="J7531" s="200"/>
      <c r="K7531" s="237">
        <v>202.95</v>
      </c>
      <c r="L7531" s="237"/>
      <c r="M7531" s="288">
        <v>24.32</v>
      </c>
      <c r="N7531" s="288"/>
      <c r="O7531" s="311">
        <v>5022</v>
      </c>
      <c r="P7531" s="298"/>
      <c r="Q7531" s="299">
        <v>198.81</v>
      </c>
      <c r="R7531" s="299"/>
      <c r="S7531" s="300">
        <v>25.26</v>
      </c>
      <c r="T7531" s="301"/>
      <c r="U7531" s="246"/>
    </row>
    <row r="7532" spans="1:21" x14ac:dyDescent="0.25">
      <c r="A7532" s="294" t="s">
        <v>15453</v>
      </c>
      <c r="B7532" t="s">
        <v>134</v>
      </c>
      <c r="C7532" t="s">
        <v>135</v>
      </c>
      <c r="D7532" t="s">
        <v>136</v>
      </c>
      <c r="E7532" t="s">
        <v>15454</v>
      </c>
      <c r="F7532" t="s">
        <v>106</v>
      </c>
      <c r="G7532" t="s">
        <v>97</v>
      </c>
      <c r="H7532" t="s">
        <v>833</v>
      </c>
      <c r="I7532" s="200">
        <v>20091</v>
      </c>
      <c r="J7532" s="200"/>
      <c r="K7532" s="237">
        <v>272.43</v>
      </c>
      <c r="L7532" s="237"/>
      <c r="M7532" s="288">
        <v>73.75</v>
      </c>
      <c r="N7532" s="288"/>
      <c r="O7532" s="311">
        <v>21006</v>
      </c>
      <c r="P7532" s="298"/>
      <c r="Q7532" s="299">
        <v>274.41000000000003</v>
      </c>
      <c r="R7532" s="299"/>
      <c r="S7532" s="300">
        <v>76.55</v>
      </c>
      <c r="T7532" s="301"/>
      <c r="U7532" s="246"/>
    </row>
    <row r="7533" spans="1:21" x14ac:dyDescent="0.25">
      <c r="A7533" s="294" t="s">
        <v>15455</v>
      </c>
      <c r="B7533" t="s">
        <v>134</v>
      </c>
      <c r="C7533" t="s">
        <v>135</v>
      </c>
      <c r="D7533" t="s">
        <v>136</v>
      </c>
      <c r="E7533" t="s">
        <v>15456</v>
      </c>
      <c r="F7533" t="s">
        <v>106</v>
      </c>
      <c r="G7533" t="s">
        <v>97</v>
      </c>
      <c r="H7533" t="s">
        <v>833</v>
      </c>
      <c r="I7533" s="200">
        <v>17018</v>
      </c>
      <c r="J7533" s="200"/>
      <c r="K7533" s="237">
        <v>340.74</v>
      </c>
      <c r="L7533" s="237"/>
      <c r="M7533" s="288">
        <v>49.94</v>
      </c>
      <c r="N7533" s="288"/>
      <c r="O7533" s="311">
        <v>15597</v>
      </c>
      <c r="P7533" s="298"/>
      <c r="Q7533" s="299">
        <v>340.2</v>
      </c>
      <c r="R7533" s="299"/>
      <c r="S7533" s="300">
        <v>45.85</v>
      </c>
      <c r="T7533" s="301"/>
      <c r="U7533" s="246"/>
    </row>
    <row r="7534" spans="1:21" x14ac:dyDescent="0.25">
      <c r="A7534" s="294" t="s">
        <v>15457</v>
      </c>
      <c r="B7534" t="s">
        <v>134</v>
      </c>
      <c r="C7534" t="s">
        <v>135</v>
      </c>
      <c r="D7534" t="s">
        <v>136</v>
      </c>
      <c r="E7534" t="s">
        <v>15458</v>
      </c>
      <c r="F7534" t="s">
        <v>106</v>
      </c>
      <c r="G7534" t="s">
        <v>97</v>
      </c>
      <c r="H7534" t="s">
        <v>833</v>
      </c>
      <c r="I7534" s="200">
        <v>11666</v>
      </c>
      <c r="J7534" s="200"/>
      <c r="K7534" s="237">
        <v>141.21</v>
      </c>
      <c r="L7534" s="237"/>
      <c r="M7534" s="288">
        <v>82.61</v>
      </c>
      <c r="N7534" s="288"/>
      <c r="O7534" s="311">
        <v>12975</v>
      </c>
      <c r="P7534" s="298"/>
      <c r="Q7534" s="299">
        <v>143.63999999999999</v>
      </c>
      <c r="R7534" s="299"/>
      <c r="S7534" s="300">
        <v>90.33</v>
      </c>
      <c r="T7534" s="301"/>
      <c r="U7534" s="246"/>
    </row>
    <row r="7535" spans="1:21" x14ac:dyDescent="0.25">
      <c r="A7535" s="294" t="s">
        <v>15459</v>
      </c>
      <c r="B7535" t="s">
        <v>134</v>
      </c>
      <c r="C7535" t="s">
        <v>135</v>
      </c>
      <c r="D7535" t="s">
        <v>136</v>
      </c>
      <c r="E7535" t="s">
        <v>2313</v>
      </c>
      <c r="F7535" t="s">
        <v>106</v>
      </c>
      <c r="G7535" t="s">
        <v>97</v>
      </c>
      <c r="H7535" t="s">
        <v>833</v>
      </c>
      <c r="I7535" s="200">
        <v>26618</v>
      </c>
      <c r="J7535" s="200"/>
      <c r="K7535" s="237">
        <v>285.12</v>
      </c>
      <c r="L7535" s="237"/>
      <c r="M7535" s="288">
        <v>93.36</v>
      </c>
      <c r="N7535" s="288"/>
      <c r="O7535" s="311">
        <v>36859</v>
      </c>
      <c r="P7535" s="298"/>
      <c r="Q7535" s="299">
        <v>292.95</v>
      </c>
      <c r="R7535" s="299"/>
      <c r="S7535" s="300">
        <v>125.82</v>
      </c>
      <c r="T7535" s="301"/>
      <c r="U7535" s="246"/>
    </row>
    <row r="7536" spans="1:21" x14ac:dyDescent="0.25">
      <c r="A7536" s="294" t="s">
        <v>15460</v>
      </c>
      <c r="B7536" t="s">
        <v>134</v>
      </c>
      <c r="C7536" t="s">
        <v>135</v>
      </c>
      <c r="D7536" t="s">
        <v>136</v>
      </c>
      <c r="E7536" t="s">
        <v>15461</v>
      </c>
      <c r="F7536" t="s">
        <v>106</v>
      </c>
      <c r="G7536" t="s">
        <v>97</v>
      </c>
      <c r="H7536" t="s">
        <v>833</v>
      </c>
      <c r="I7536" s="200">
        <v>20267</v>
      </c>
      <c r="J7536" s="200"/>
      <c r="K7536" s="237">
        <v>512.19000000000005</v>
      </c>
      <c r="L7536" s="237"/>
      <c r="M7536" s="288">
        <v>39.57</v>
      </c>
      <c r="N7536" s="288"/>
      <c r="O7536" s="311">
        <v>20574</v>
      </c>
      <c r="P7536" s="298"/>
      <c r="Q7536" s="299">
        <v>519.92999999999995</v>
      </c>
      <c r="R7536" s="299"/>
      <c r="S7536" s="300">
        <v>39.57</v>
      </c>
      <c r="T7536" s="301"/>
      <c r="U7536" s="246"/>
    </row>
    <row r="7537" spans="1:21" x14ac:dyDescent="0.25">
      <c r="A7537" s="294" t="s">
        <v>15462</v>
      </c>
      <c r="B7537" t="s">
        <v>134</v>
      </c>
      <c r="C7537" t="s">
        <v>135</v>
      </c>
      <c r="D7537" t="s">
        <v>136</v>
      </c>
      <c r="E7537" t="s">
        <v>15463</v>
      </c>
      <c r="F7537" t="s">
        <v>106</v>
      </c>
      <c r="G7537" t="s">
        <v>97</v>
      </c>
      <c r="H7537" t="s">
        <v>833</v>
      </c>
      <c r="I7537" s="200">
        <v>8176</v>
      </c>
      <c r="J7537" s="200"/>
      <c r="K7537" s="237">
        <v>236.61</v>
      </c>
      <c r="L7537" s="237"/>
      <c r="M7537" s="288">
        <v>34.549999999999997</v>
      </c>
      <c r="N7537" s="288"/>
      <c r="O7537" s="311">
        <v>9509</v>
      </c>
      <c r="P7537" s="298"/>
      <c r="Q7537" s="299">
        <v>265.68</v>
      </c>
      <c r="R7537" s="299"/>
      <c r="S7537" s="300">
        <v>35.79</v>
      </c>
      <c r="T7537" s="301"/>
      <c r="U7537" s="246"/>
    </row>
    <row r="7538" spans="1:21" x14ac:dyDescent="0.25">
      <c r="A7538" s="294" t="s">
        <v>15464</v>
      </c>
      <c r="B7538" t="s">
        <v>134</v>
      </c>
      <c r="C7538" t="s">
        <v>135</v>
      </c>
      <c r="D7538" t="s">
        <v>136</v>
      </c>
      <c r="E7538" t="s">
        <v>15465</v>
      </c>
      <c r="F7538" t="s">
        <v>106</v>
      </c>
      <c r="G7538" t="s">
        <v>97</v>
      </c>
      <c r="H7538" t="s">
        <v>896</v>
      </c>
      <c r="I7538" s="200">
        <v>0</v>
      </c>
      <c r="J7538" s="200"/>
      <c r="K7538" s="237">
        <v>18.989999999999998</v>
      </c>
      <c r="L7538" s="237"/>
      <c r="M7538" s="288">
        <v>0</v>
      </c>
      <c r="N7538" s="288"/>
      <c r="O7538" s="311">
        <v>0</v>
      </c>
      <c r="P7538" s="298"/>
      <c r="Q7538" s="299">
        <v>18.09</v>
      </c>
      <c r="R7538" s="299"/>
      <c r="S7538" s="300">
        <v>0</v>
      </c>
      <c r="T7538" s="301"/>
      <c r="U7538" s="246"/>
    </row>
    <row r="7539" spans="1:21" x14ac:dyDescent="0.25">
      <c r="A7539" s="294" t="s">
        <v>15466</v>
      </c>
      <c r="B7539" t="s">
        <v>134</v>
      </c>
      <c r="C7539" t="s">
        <v>135</v>
      </c>
      <c r="D7539" t="s">
        <v>136</v>
      </c>
      <c r="E7539" t="s">
        <v>15467</v>
      </c>
      <c r="F7539" t="s">
        <v>106</v>
      </c>
      <c r="G7539" t="s">
        <v>97</v>
      </c>
      <c r="H7539" t="s">
        <v>833</v>
      </c>
      <c r="I7539" s="200">
        <v>5680</v>
      </c>
      <c r="J7539" s="200"/>
      <c r="K7539" s="237">
        <v>131.49</v>
      </c>
      <c r="L7539" s="237"/>
      <c r="M7539" s="288">
        <v>43.2</v>
      </c>
      <c r="N7539" s="288"/>
      <c r="O7539" s="311">
        <v>6875</v>
      </c>
      <c r="P7539" s="298"/>
      <c r="Q7539" s="299">
        <v>130.32</v>
      </c>
      <c r="R7539" s="299"/>
      <c r="S7539" s="300">
        <v>52.75</v>
      </c>
      <c r="T7539" s="301"/>
      <c r="U7539" s="246"/>
    </row>
    <row r="7540" spans="1:21" x14ac:dyDescent="0.25">
      <c r="A7540" s="294" t="s">
        <v>15468</v>
      </c>
      <c r="B7540" t="s">
        <v>134</v>
      </c>
      <c r="C7540" t="s">
        <v>135</v>
      </c>
      <c r="D7540" t="s">
        <v>136</v>
      </c>
      <c r="E7540" t="s">
        <v>15469</v>
      </c>
      <c r="F7540" t="s">
        <v>106</v>
      </c>
      <c r="G7540" t="s">
        <v>97</v>
      </c>
      <c r="H7540" t="s">
        <v>833</v>
      </c>
      <c r="I7540" s="200">
        <v>18908</v>
      </c>
      <c r="J7540" s="200"/>
      <c r="K7540" s="237">
        <v>458.64</v>
      </c>
      <c r="L7540" s="237"/>
      <c r="M7540" s="288">
        <v>41.23</v>
      </c>
      <c r="N7540" s="288"/>
      <c r="O7540" s="311">
        <v>21016</v>
      </c>
      <c r="P7540" s="298"/>
      <c r="Q7540" s="299">
        <v>500.4</v>
      </c>
      <c r="R7540" s="299"/>
      <c r="S7540" s="300">
        <v>42</v>
      </c>
      <c r="T7540" s="301"/>
      <c r="U7540" s="246"/>
    </row>
    <row r="7541" spans="1:21" x14ac:dyDescent="0.25">
      <c r="A7541" s="294" t="s">
        <v>15470</v>
      </c>
      <c r="B7541" t="s">
        <v>134</v>
      </c>
      <c r="C7541" t="s">
        <v>135</v>
      </c>
      <c r="D7541" t="s">
        <v>136</v>
      </c>
      <c r="E7541" t="s">
        <v>15471</v>
      </c>
      <c r="F7541" t="s">
        <v>106</v>
      </c>
      <c r="G7541" t="s">
        <v>97</v>
      </c>
      <c r="H7541" t="s">
        <v>833</v>
      </c>
      <c r="I7541" s="200">
        <v>10061</v>
      </c>
      <c r="J7541" s="200"/>
      <c r="K7541" s="237">
        <v>197.91</v>
      </c>
      <c r="L7541" s="237"/>
      <c r="M7541" s="288">
        <v>50.84</v>
      </c>
      <c r="N7541" s="288"/>
      <c r="O7541" s="311">
        <v>10028</v>
      </c>
      <c r="P7541" s="298"/>
      <c r="Q7541" s="299">
        <v>195.93</v>
      </c>
      <c r="R7541" s="299"/>
      <c r="S7541" s="300">
        <v>51.18</v>
      </c>
      <c r="T7541" s="301"/>
      <c r="U7541" s="246"/>
    </row>
    <row r="7542" spans="1:21" x14ac:dyDescent="0.25">
      <c r="A7542" s="294" t="s">
        <v>15472</v>
      </c>
      <c r="B7542" t="s">
        <v>134</v>
      </c>
      <c r="C7542" t="s">
        <v>135</v>
      </c>
      <c r="D7542" t="s">
        <v>136</v>
      </c>
      <c r="E7542" t="s">
        <v>15473</v>
      </c>
      <c r="F7542" t="s">
        <v>106</v>
      </c>
      <c r="G7542" t="s">
        <v>97</v>
      </c>
      <c r="H7542" t="s">
        <v>833</v>
      </c>
      <c r="I7542" s="200">
        <v>18976</v>
      </c>
      <c r="J7542" s="200"/>
      <c r="K7542" s="237">
        <v>196.38</v>
      </c>
      <c r="L7542" s="237"/>
      <c r="M7542" s="288">
        <v>96.63</v>
      </c>
      <c r="N7542" s="288"/>
      <c r="O7542" s="311">
        <v>20878</v>
      </c>
      <c r="P7542" s="298"/>
      <c r="Q7542" s="299">
        <v>200.79</v>
      </c>
      <c r="R7542" s="299"/>
      <c r="S7542" s="300">
        <v>103.98</v>
      </c>
      <c r="T7542" s="301"/>
      <c r="U7542" s="246"/>
    </row>
    <row r="7543" spans="1:21" x14ac:dyDescent="0.25">
      <c r="A7543" s="294" t="s">
        <v>15474</v>
      </c>
      <c r="B7543" t="s">
        <v>134</v>
      </c>
      <c r="C7543" t="s">
        <v>135</v>
      </c>
      <c r="D7543" t="s">
        <v>136</v>
      </c>
      <c r="E7543" t="s">
        <v>15475</v>
      </c>
      <c r="F7543" t="s">
        <v>106</v>
      </c>
      <c r="G7543" t="s">
        <v>97</v>
      </c>
      <c r="H7543" t="s">
        <v>833</v>
      </c>
      <c r="I7543" s="200">
        <v>17087</v>
      </c>
      <c r="J7543" s="200"/>
      <c r="K7543" s="237">
        <v>252.99</v>
      </c>
      <c r="L7543" s="237"/>
      <c r="M7543" s="288">
        <v>67.540000000000006</v>
      </c>
      <c r="N7543" s="288"/>
      <c r="O7543" s="311">
        <v>17087</v>
      </c>
      <c r="P7543" s="298"/>
      <c r="Q7543" s="299">
        <v>252.9</v>
      </c>
      <c r="R7543" s="299"/>
      <c r="S7543" s="300">
        <v>67.56</v>
      </c>
      <c r="T7543" s="301"/>
      <c r="U7543" s="246"/>
    </row>
    <row r="7544" spans="1:21" x14ac:dyDescent="0.25">
      <c r="A7544" s="294" t="s">
        <v>15476</v>
      </c>
      <c r="B7544" t="s">
        <v>134</v>
      </c>
      <c r="C7544" t="s">
        <v>135</v>
      </c>
      <c r="D7544" t="s">
        <v>136</v>
      </c>
      <c r="E7544" t="s">
        <v>1342</v>
      </c>
      <c r="F7544" t="s">
        <v>106</v>
      </c>
      <c r="G7544" t="s">
        <v>97</v>
      </c>
      <c r="H7544" t="s">
        <v>833</v>
      </c>
      <c r="I7544" s="200">
        <v>12841</v>
      </c>
      <c r="J7544" s="200"/>
      <c r="K7544" s="237">
        <v>259.83</v>
      </c>
      <c r="L7544" s="237"/>
      <c r="M7544" s="288">
        <v>49.42</v>
      </c>
      <c r="N7544" s="288"/>
      <c r="O7544" s="311">
        <v>12881</v>
      </c>
      <c r="P7544" s="298"/>
      <c r="Q7544" s="299">
        <v>260.64</v>
      </c>
      <c r="R7544" s="299"/>
      <c r="S7544" s="300">
        <v>49.42</v>
      </c>
      <c r="T7544" s="301"/>
      <c r="U7544" s="246"/>
    </row>
    <row r="7545" spans="1:21" x14ac:dyDescent="0.25">
      <c r="A7545" s="294" t="s">
        <v>15477</v>
      </c>
      <c r="B7545" t="s">
        <v>134</v>
      </c>
      <c r="C7545" t="s">
        <v>135</v>
      </c>
      <c r="D7545" t="s">
        <v>136</v>
      </c>
      <c r="E7545" t="s">
        <v>15478</v>
      </c>
      <c r="F7545" t="s">
        <v>106</v>
      </c>
      <c r="G7545" t="s">
        <v>97</v>
      </c>
      <c r="H7545" t="s">
        <v>833</v>
      </c>
      <c r="I7545" s="200">
        <v>9000</v>
      </c>
      <c r="J7545" s="200"/>
      <c r="K7545" s="237">
        <v>84.6</v>
      </c>
      <c r="L7545" s="237"/>
      <c r="M7545" s="288">
        <v>106.38</v>
      </c>
      <c r="N7545" s="288"/>
      <c r="O7545" s="311">
        <v>13080</v>
      </c>
      <c r="P7545" s="298"/>
      <c r="Q7545" s="299">
        <v>86.13</v>
      </c>
      <c r="R7545" s="299"/>
      <c r="S7545" s="300">
        <v>151.86000000000001</v>
      </c>
      <c r="T7545" s="301"/>
      <c r="U7545" s="246"/>
    </row>
    <row r="7546" spans="1:21" x14ac:dyDescent="0.25">
      <c r="A7546" s="294" t="s">
        <v>15479</v>
      </c>
      <c r="B7546" t="s">
        <v>134</v>
      </c>
      <c r="C7546" t="s">
        <v>135</v>
      </c>
      <c r="D7546" t="s">
        <v>136</v>
      </c>
      <c r="E7546" t="s">
        <v>15480</v>
      </c>
      <c r="F7546" t="s">
        <v>106</v>
      </c>
      <c r="G7546" t="s">
        <v>97</v>
      </c>
      <c r="H7546" t="s">
        <v>833</v>
      </c>
      <c r="I7546" s="200">
        <v>2365</v>
      </c>
      <c r="J7546" s="200"/>
      <c r="K7546" s="237">
        <v>123.75</v>
      </c>
      <c r="L7546" s="237"/>
      <c r="M7546" s="288">
        <v>19.11</v>
      </c>
      <c r="N7546" s="288"/>
      <c r="O7546" s="311">
        <v>2771</v>
      </c>
      <c r="P7546" s="298"/>
      <c r="Q7546" s="299">
        <v>126</v>
      </c>
      <c r="R7546" s="299"/>
      <c r="S7546" s="300">
        <v>21.99</v>
      </c>
      <c r="T7546" s="301"/>
      <c r="U7546" s="246"/>
    </row>
    <row r="7547" spans="1:21" x14ac:dyDescent="0.25">
      <c r="A7547" s="294" t="s">
        <v>15481</v>
      </c>
      <c r="B7547" t="s">
        <v>134</v>
      </c>
      <c r="C7547" t="s">
        <v>135</v>
      </c>
      <c r="D7547" t="s">
        <v>136</v>
      </c>
      <c r="E7547" t="s">
        <v>15482</v>
      </c>
      <c r="F7547" t="s">
        <v>106</v>
      </c>
      <c r="G7547" t="s">
        <v>97</v>
      </c>
      <c r="H7547" t="s">
        <v>833</v>
      </c>
      <c r="I7547" s="200">
        <v>103625</v>
      </c>
      <c r="J7547" s="200"/>
      <c r="K7547" s="237">
        <v>802.71</v>
      </c>
      <c r="L7547" s="237"/>
      <c r="M7547" s="288">
        <v>129.09</v>
      </c>
      <c r="N7547" s="288"/>
      <c r="O7547" s="311">
        <v>131034</v>
      </c>
      <c r="P7547" s="298"/>
      <c r="Q7547" s="299">
        <v>804.87</v>
      </c>
      <c r="R7547" s="299"/>
      <c r="S7547" s="300">
        <v>162.80000000000001</v>
      </c>
      <c r="T7547" s="301"/>
      <c r="U7547" s="246"/>
    </row>
    <row r="7548" spans="1:21" x14ac:dyDescent="0.25">
      <c r="A7548" s="294" t="s">
        <v>15483</v>
      </c>
      <c r="B7548" t="s">
        <v>134</v>
      </c>
      <c r="C7548" t="s">
        <v>135</v>
      </c>
      <c r="D7548" t="s">
        <v>136</v>
      </c>
      <c r="E7548" t="s">
        <v>15484</v>
      </c>
      <c r="F7548" t="s">
        <v>106</v>
      </c>
      <c r="G7548" t="s">
        <v>97</v>
      </c>
      <c r="H7548" t="s">
        <v>833</v>
      </c>
      <c r="I7548" s="200">
        <v>21680</v>
      </c>
      <c r="J7548" s="200"/>
      <c r="K7548" s="237">
        <v>355.5</v>
      </c>
      <c r="L7548" s="237"/>
      <c r="M7548" s="288">
        <v>60.98</v>
      </c>
      <c r="N7548" s="288"/>
      <c r="O7548" s="311">
        <v>23646</v>
      </c>
      <c r="P7548" s="298"/>
      <c r="Q7548" s="299">
        <v>364.77</v>
      </c>
      <c r="R7548" s="299"/>
      <c r="S7548" s="300">
        <v>64.819999999999993</v>
      </c>
      <c r="T7548" s="301"/>
      <c r="U7548" s="246"/>
    </row>
    <row r="7549" spans="1:21" x14ac:dyDescent="0.25">
      <c r="A7549" s="294" t="s">
        <v>15485</v>
      </c>
      <c r="B7549" t="s">
        <v>134</v>
      </c>
      <c r="C7549" t="s">
        <v>135</v>
      </c>
      <c r="D7549" t="s">
        <v>136</v>
      </c>
      <c r="E7549" t="s">
        <v>15486</v>
      </c>
      <c r="F7549" t="s">
        <v>106</v>
      </c>
      <c r="G7549" t="s">
        <v>97</v>
      </c>
      <c r="H7549" t="s">
        <v>896</v>
      </c>
      <c r="I7549" s="200">
        <v>0</v>
      </c>
      <c r="J7549" s="200"/>
      <c r="K7549" s="237">
        <v>15.12</v>
      </c>
      <c r="L7549" s="237"/>
      <c r="M7549" s="288">
        <v>0</v>
      </c>
      <c r="N7549" s="288"/>
      <c r="O7549" s="311">
        <v>0</v>
      </c>
      <c r="P7549" s="298"/>
      <c r="Q7549" s="299">
        <v>15.21</v>
      </c>
      <c r="R7549" s="299"/>
      <c r="S7549" s="300">
        <v>0</v>
      </c>
      <c r="T7549" s="301"/>
      <c r="U7549" s="246"/>
    </row>
    <row r="7550" spans="1:21" x14ac:dyDescent="0.25">
      <c r="A7550" s="294" t="s">
        <v>15487</v>
      </c>
      <c r="B7550" t="s">
        <v>134</v>
      </c>
      <c r="C7550" t="s">
        <v>135</v>
      </c>
      <c r="D7550" t="s">
        <v>136</v>
      </c>
      <c r="E7550" t="s">
        <v>15488</v>
      </c>
      <c r="F7550" t="s">
        <v>106</v>
      </c>
      <c r="G7550" t="s">
        <v>97</v>
      </c>
      <c r="H7550" t="s">
        <v>896</v>
      </c>
      <c r="I7550" s="200">
        <v>0</v>
      </c>
      <c r="J7550" s="200"/>
      <c r="K7550" s="237">
        <v>8.1</v>
      </c>
      <c r="L7550" s="237"/>
      <c r="M7550" s="288">
        <v>0</v>
      </c>
      <c r="N7550" s="288"/>
      <c r="O7550" s="311">
        <v>0</v>
      </c>
      <c r="P7550" s="298"/>
      <c r="Q7550" s="299">
        <v>8.5500000000000007</v>
      </c>
      <c r="R7550" s="299"/>
      <c r="S7550" s="300">
        <v>0</v>
      </c>
      <c r="T7550" s="301"/>
      <c r="U7550" s="246"/>
    </row>
    <row r="7551" spans="1:21" x14ac:dyDescent="0.25">
      <c r="A7551" s="294" t="s">
        <v>15489</v>
      </c>
      <c r="B7551" t="s">
        <v>134</v>
      </c>
      <c r="C7551" t="s">
        <v>135</v>
      </c>
      <c r="D7551" t="s">
        <v>136</v>
      </c>
      <c r="E7551" t="s">
        <v>15490</v>
      </c>
      <c r="F7551" t="s">
        <v>106</v>
      </c>
      <c r="G7551" t="s">
        <v>97</v>
      </c>
      <c r="H7551" t="s">
        <v>833</v>
      </c>
      <c r="I7551" s="200">
        <v>15129</v>
      </c>
      <c r="J7551" s="200"/>
      <c r="K7551" s="237">
        <v>116.55</v>
      </c>
      <c r="L7551" s="237"/>
      <c r="M7551" s="288">
        <v>129.81</v>
      </c>
      <c r="N7551" s="288"/>
      <c r="O7551" s="311">
        <v>15497</v>
      </c>
      <c r="P7551" s="298"/>
      <c r="Q7551" s="299">
        <v>117.54</v>
      </c>
      <c r="R7551" s="299"/>
      <c r="S7551" s="300">
        <v>131.84</v>
      </c>
      <c r="T7551" s="301"/>
      <c r="U7551" s="246"/>
    </row>
    <row r="7552" spans="1:21" x14ac:dyDescent="0.25">
      <c r="A7552" s="294" t="s">
        <v>15491</v>
      </c>
      <c r="B7552" t="s">
        <v>134</v>
      </c>
      <c r="C7552" t="s">
        <v>135</v>
      </c>
      <c r="D7552" t="s">
        <v>136</v>
      </c>
      <c r="E7552" t="s">
        <v>15492</v>
      </c>
      <c r="F7552" t="s">
        <v>106</v>
      </c>
      <c r="G7552" t="s">
        <v>97</v>
      </c>
      <c r="H7552" t="s">
        <v>833</v>
      </c>
      <c r="I7552" s="200">
        <v>500</v>
      </c>
      <c r="J7552" s="200"/>
      <c r="K7552" s="237">
        <v>44.1</v>
      </c>
      <c r="L7552" s="237"/>
      <c r="M7552" s="288">
        <v>11.34</v>
      </c>
      <c r="N7552" s="288"/>
      <c r="O7552" s="311">
        <v>427</v>
      </c>
      <c r="P7552" s="298"/>
      <c r="Q7552" s="299">
        <v>46.35</v>
      </c>
      <c r="R7552" s="299"/>
      <c r="S7552" s="300">
        <v>9.2100000000000009</v>
      </c>
      <c r="T7552" s="301"/>
      <c r="U7552" s="246"/>
    </row>
    <row r="7553" spans="1:21" x14ac:dyDescent="0.25">
      <c r="A7553" s="294" t="s">
        <v>15493</v>
      </c>
      <c r="B7553" t="s">
        <v>134</v>
      </c>
      <c r="C7553" t="s">
        <v>135</v>
      </c>
      <c r="D7553" t="s">
        <v>136</v>
      </c>
      <c r="E7553" t="s">
        <v>15494</v>
      </c>
      <c r="F7553" t="s">
        <v>106</v>
      </c>
      <c r="G7553" t="s">
        <v>97</v>
      </c>
      <c r="H7553" t="s">
        <v>830</v>
      </c>
      <c r="I7553" s="200">
        <v>17926</v>
      </c>
      <c r="J7553" s="200"/>
      <c r="K7553" s="237">
        <v>11950.29</v>
      </c>
      <c r="L7553" s="237"/>
      <c r="M7553" s="288">
        <v>1.5</v>
      </c>
      <c r="N7553" s="288"/>
      <c r="O7553" s="311">
        <v>19407</v>
      </c>
      <c r="P7553" s="298"/>
      <c r="Q7553" s="299">
        <v>12129.66</v>
      </c>
      <c r="R7553" s="299"/>
      <c r="S7553" s="300">
        <v>1.6</v>
      </c>
      <c r="T7553" s="301"/>
      <c r="U7553" s="246"/>
    </row>
    <row r="7554" spans="1:21" x14ac:dyDescent="0.25">
      <c r="A7554" s="294" t="s">
        <v>15495</v>
      </c>
      <c r="B7554" t="s">
        <v>191</v>
      </c>
      <c r="C7554" t="s">
        <v>192</v>
      </c>
      <c r="D7554" t="s">
        <v>193</v>
      </c>
      <c r="E7554" t="s">
        <v>15496</v>
      </c>
      <c r="F7554" t="s">
        <v>106</v>
      </c>
      <c r="G7554" t="s">
        <v>97</v>
      </c>
      <c r="H7554" t="s">
        <v>833</v>
      </c>
      <c r="I7554" s="200">
        <v>79995</v>
      </c>
      <c r="J7554" s="200"/>
      <c r="K7554" s="237">
        <v>615.03</v>
      </c>
      <c r="L7554" s="237"/>
      <c r="M7554" s="288">
        <v>130.07</v>
      </c>
      <c r="N7554" s="288"/>
      <c r="O7554" s="311">
        <v>80192</v>
      </c>
      <c r="P7554" s="298"/>
      <c r="Q7554" s="299">
        <v>616.53</v>
      </c>
      <c r="R7554" s="299"/>
      <c r="S7554" s="300">
        <v>130.07</v>
      </c>
      <c r="T7554" s="301"/>
      <c r="U7554" s="246"/>
    </row>
    <row r="7555" spans="1:21" x14ac:dyDescent="0.25">
      <c r="A7555" s="294" t="s">
        <v>15497</v>
      </c>
      <c r="B7555" t="s">
        <v>191</v>
      </c>
      <c r="C7555" t="s">
        <v>192</v>
      </c>
      <c r="D7555" t="s">
        <v>193</v>
      </c>
      <c r="E7555" t="s">
        <v>15498</v>
      </c>
      <c r="F7555" t="s">
        <v>106</v>
      </c>
      <c r="G7555" t="s">
        <v>97</v>
      </c>
      <c r="H7555" t="s">
        <v>833</v>
      </c>
      <c r="I7555" s="200">
        <v>65226</v>
      </c>
      <c r="J7555" s="200"/>
      <c r="K7555" s="237">
        <v>698.95</v>
      </c>
      <c r="L7555" s="237"/>
      <c r="M7555" s="288">
        <v>93.32</v>
      </c>
      <c r="N7555" s="288"/>
      <c r="O7555" s="311">
        <v>65173</v>
      </c>
      <c r="P7555" s="298"/>
      <c r="Q7555" s="299">
        <v>698.38</v>
      </c>
      <c r="R7555" s="299"/>
      <c r="S7555" s="300">
        <v>93.32</v>
      </c>
      <c r="T7555" s="301"/>
      <c r="U7555" s="246"/>
    </row>
    <row r="7556" spans="1:21" x14ac:dyDescent="0.25">
      <c r="A7556" s="294" t="s">
        <v>15499</v>
      </c>
      <c r="B7556" t="s">
        <v>191</v>
      </c>
      <c r="C7556" t="s">
        <v>192</v>
      </c>
      <c r="D7556" t="s">
        <v>193</v>
      </c>
      <c r="E7556" t="s">
        <v>15500</v>
      </c>
      <c r="F7556" t="s">
        <v>106</v>
      </c>
      <c r="G7556" t="s">
        <v>97</v>
      </c>
      <c r="H7556" t="s">
        <v>833</v>
      </c>
      <c r="I7556" s="200">
        <v>11531</v>
      </c>
      <c r="J7556" s="200"/>
      <c r="K7556" s="237">
        <v>208.48</v>
      </c>
      <c r="L7556" s="237"/>
      <c r="M7556" s="288">
        <v>55.31</v>
      </c>
      <c r="N7556" s="288"/>
      <c r="O7556" s="311">
        <v>11646</v>
      </c>
      <c r="P7556" s="298"/>
      <c r="Q7556" s="299">
        <v>208.36</v>
      </c>
      <c r="R7556" s="299"/>
      <c r="S7556" s="300">
        <v>55.89</v>
      </c>
      <c r="T7556" s="301"/>
      <c r="U7556" s="246"/>
    </row>
    <row r="7557" spans="1:21" x14ac:dyDescent="0.25">
      <c r="A7557" s="294" t="s">
        <v>15501</v>
      </c>
      <c r="B7557" t="s">
        <v>191</v>
      </c>
      <c r="C7557" t="s">
        <v>192</v>
      </c>
      <c r="D7557" t="s">
        <v>193</v>
      </c>
      <c r="E7557" t="s">
        <v>15502</v>
      </c>
      <c r="F7557" t="s">
        <v>106</v>
      </c>
      <c r="G7557" t="s">
        <v>97</v>
      </c>
      <c r="H7557" t="s">
        <v>833</v>
      </c>
      <c r="I7557" s="200">
        <v>103200</v>
      </c>
      <c r="J7557" s="200"/>
      <c r="K7557" s="237">
        <v>2791.97</v>
      </c>
      <c r="L7557" s="237"/>
      <c r="M7557" s="288">
        <v>36.96</v>
      </c>
      <c r="N7557" s="288"/>
      <c r="O7557" s="311">
        <v>105366</v>
      </c>
      <c r="P7557" s="298"/>
      <c r="Q7557" s="299">
        <v>2850.82</v>
      </c>
      <c r="R7557" s="299"/>
      <c r="S7557" s="300">
        <v>36.96</v>
      </c>
      <c r="T7557" s="301"/>
      <c r="U7557" s="246"/>
    </row>
    <row r="7558" spans="1:21" x14ac:dyDescent="0.25">
      <c r="A7558" s="294" t="s">
        <v>15503</v>
      </c>
      <c r="B7558" t="s">
        <v>191</v>
      </c>
      <c r="C7558" t="s">
        <v>192</v>
      </c>
      <c r="D7558" t="s">
        <v>193</v>
      </c>
      <c r="E7558" t="s">
        <v>15504</v>
      </c>
      <c r="F7558" t="s">
        <v>106</v>
      </c>
      <c r="G7558" t="s">
        <v>97</v>
      </c>
      <c r="H7558" t="s">
        <v>833</v>
      </c>
      <c r="I7558" s="200">
        <v>203552</v>
      </c>
      <c r="J7558" s="200"/>
      <c r="K7558" s="237">
        <v>3663.94</v>
      </c>
      <c r="L7558" s="237"/>
      <c r="M7558" s="288">
        <v>55.56</v>
      </c>
      <c r="N7558" s="288"/>
      <c r="O7558" s="311">
        <v>215337</v>
      </c>
      <c r="P7558" s="298"/>
      <c r="Q7558" s="299">
        <v>3691.7</v>
      </c>
      <c r="R7558" s="299"/>
      <c r="S7558" s="300">
        <v>58.33</v>
      </c>
      <c r="T7558" s="301"/>
      <c r="U7558" s="246"/>
    </row>
    <row r="7559" spans="1:21" x14ac:dyDescent="0.25">
      <c r="A7559" s="294" t="s">
        <v>15505</v>
      </c>
      <c r="B7559" t="s">
        <v>191</v>
      </c>
      <c r="C7559" t="s">
        <v>192</v>
      </c>
      <c r="D7559" t="s">
        <v>193</v>
      </c>
      <c r="E7559" t="s">
        <v>13149</v>
      </c>
      <c r="F7559" t="s">
        <v>106</v>
      </c>
      <c r="G7559" t="s">
        <v>97</v>
      </c>
      <c r="H7559" t="s">
        <v>833</v>
      </c>
      <c r="I7559" s="200">
        <v>119384</v>
      </c>
      <c r="J7559" s="200"/>
      <c r="K7559" s="237">
        <v>1804.75</v>
      </c>
      <c r="L7559" s="237"/>
      <c r="M7559" s="288">
        <v>66.150000000000006</v>
      </c>
      <c r="N7559" s="288"/>
      <c r="O7559" s="311">
        <v>122920</v>
      </c>
      <c r="P7559" s="298"/>
      <c r="Q7559" s="299">
        <v>1830.74</v>
      </c>
      <c r="R7559" s="299"/>
      <c r="S7559" s="300">
        <v>67.14</v>
      </c>
      <c r="T7559" s="301"/>
      <c r="U7559" s="246"/>
    </row>
    <row r="7560" spans="1:21" x14ac:dyDescent="0.25">
      <c r="A7560" s="294" t="s">
        <v>15506</v>
      </c>
      <c r="B7560" t="s">
        <v>191</v>
      </c>
      <c r="C7560" t="s">
        <v>192</v>
      </c>
      <c r="D7560" t="s">
        <v>193</v>
      </c>
      <c r="E7560" t="s">
        <v>15507</v>
      </c>
      <c r="F7560" t="s">
        <v>106</v>
      </c>
      <c r="G7560" t="s">
        <v>97</v>
      </c>
      <c r="H7560" t="s">
        <v>833</v>
      </c>
      <c r="I7560" s="200">
        <v>120879</v>
      </c>
      <c r="J7560" s="200"/>
      <c r="K7560" s="237">
        <v>2268.75</v>
      </c>
      <c r="L7560" s="237"/>
      <c r="M7560" s="288">
        <v>53.28</v>
      </c>
      <c r="N7560" s="288"/>
      <c r="O7560" s="311">
        <v>120789</v>
      </c>
      <c r="P7560" s="298"/>
      <c r="Q7560" s="299">
        <v>2267.06</v>
      </c>
      <c r="R7560" s="299"/>
      <c r="S7560" s="300">
        <v>53.28</v>
      </c>
      <c r="T7560" s="301"/>
      <c r="U7560" s="246"/>
    </row>
    <row r="7561" spans="1:21" x14ac:dyDescent="0.25">
      <c r="A7561" s="294" t="s">
        <v>15508</v>
      </c>
      <c r="B7561" t="s">
        <v>191</v>
      </c>
      <c r="C7561" t="s">
        <v>192</v>
      </c>
      <c r="D7561" t="s">
        <v>193</v>
      </c>
      <c r="E7561" t="s">
        <v>2325</v>
      </c>
      <c r="F7561" t="s">
        <v>106</v>
      </c>
      <c r="G7561" t="s">
        <v>97</v>
      </c>
      <c r="H7561" t="s">
        <v>833</v>
      </c>
      <c r="I7561" s="200">
        <v>74420</v>
      </c>
      <c r="J7561" s="200"/>
      <c r="K7561" s="237">
        <v>4051.19</v>
      </c>
      <c r="L7561" s="237"/>
      <c r="M7561" s="288">
        <v>18.37</v>
      </c>
      <c r="N7561" s="288"/>
      <c r="O7561" s="311">
        <v>76090</v>
      </c>
      <c r="P7561" s="298"/>
      <c r="Q7561" s="299">
        <v>4142.08</v>
      </c>
      <c r="R7561" s="299"/>
      <c r="S7561" s="300">
        <v>18.37</v>
      </c>
      <c r="T7561" s="301"/>
      <c r="U7561" s="246"/>
    </row>
    <row r="7562" spans="1:21" x14ac:dyDescent="0.25">
      <c r="A7562" s="294" t="s">
        <v>15509</v>
      </c>
      <c r="B7562" t="s">
        <v>191</v>
      </c>
      <c r="C7562" t="s">
        <v>192</v>
      </c>
      <c r="D7562" t="s">
        <v>193</v>
      </c>
      <c r="E7562" t="s">
        <v>15510</v>
      </c>
      <c r="F7562" t="s">
        <v>106</v>
      </c>
      <c r="G7562" t="s">
        <v>97</v>
      </c>
      <c r="H7562" t="s">
        <v>896</v>
      </c>
      <c r="I7562" s="200">
        <v>0</v>
      </c>
      <c r="J7562" s="200"/>
      <c r="K7562" s="237">
        <v>181.27</v>
      </c>
      <c r="L7562" s="237"/>
      <c r="M7562" s="288">
        <v>0</v>
      </c>
      <c r="N7562" s="288"/>
      <c r="O7562" s="311">
        <v>0</v>
      </c>
      <c r="P7562" s="298"/>
      <c r="Q7562" s="299">
        <v>175.25</v>
      </c>
      <c r="R7562" s="299"/>
      <c r="S7562" s="300">
        <v>0</v>
      </c>
      <c r="T7562" s="301"/>
      <c r="U7562" s="246"/>
    </row>
    <row r="7563" spans="1:21" x14ac:dyDescent="0.25">
      <c r="A7563" s="294" t="s">
        <v>15511</v>
      </c>
      <c r="B7563" t="s">
        <v>191</v>
      </c>
      <c r="C7563" t="s">
        <v>192</v>
      </c>
      <c r="D7563" t="s">
        <v>193</v>
      </c>
      <c r="E7563" t="s">
        <v>15512</v>
      </c>
      <c r="F7563" t="s">
        <v>106</v>
      </c>
      <c r="G7563" t="s">
        <v>97</v>
      </c>
      <c r="H7563" t="s">
        <v>833</v>
      </c>
      <c r="I7563" s="200">
        <v>73134</v>
      </c>
      <c r="J7563" s="200"/>
      <c r="K7563" s="237">
        <v>821.17</v>
      </c>
      <c r="L7563" s="237"/>
      <c r="M7563" s="288">
        <v>89.06</v>
      </c>
      <c r="N7563" s="288"/>
      <c r="O7563" s="311">
        <v>79999</v>
      </c>
      <c r="P7563" s="298"/>
      <c r="Q7563" s="299">
        <v>821.45</v>
      </c>
      <c r="R7563" s="299"/>
      <c r="S7563" s="300">
        <v>97.39</v>
      </c>
      <c r="T7563" s="301"/>
      <c r="U7563" s="246"/>
    </row>
    <row r="7564" spans="1:21" x14ac:dyDescent="0.25">
      <c r="A7564" s="294" t="s">
        <v>15513</v>
      </c>
      <c r="B7564" t="s">
        <v>356</v>
      </c>
      <c r="C7564" t="s">
        <v>357</v>
      </c>
      <c r="D7564" t="s">
        <v>358</v>
      </c>
      <c r="E7564" t="s">
        <v>15514</v>
      </c>
      <c r="F7564" t="s">
        <v>106</v>
      </c>
      <c r="G7564" t="s">
        <v>97</v>
      </c>
      <c r="H7564" t="s">
        <v>833</v>
      </c>
      <c r="I7564" s="200">
        <v>25000</v>
      </c>
      <c r="J7564" s="200"/>
      <c r="K7564" s="237">
        <v>616.41999999999996</v>
      </c>
      <c r="L7564" s="237"/>
      <c r="M7564" s="288">
        <v>40.56</v>
      </c>
      <c r="N7564" s="288"/>
      <c r="O7564" s="311">
        <v>25000</v>
      </c>
      <c r="P7564" s="298"/>
      <c r="Q7564" s="299">
        <v>623.05999999999995</v>
      </c>
      <c r="R7564" s="299"/>
      <c r="S7564" s="300">
        <v>40.119999999999997</v>
      </c>
      <c r="T7564" s="301"/>
      <c r="U7564" s="246"/>
    </row>
    <row r="7565" spans="1:21" x14ac:dyDescent="0.25">
      <c r="A7565" s="294" t="s">
        <v>15515</v>
      </c>
      <c r="B7565" t="s">
        <v>356</v>
      </c>
      <c r="C7565" t="s">
        <v>357</v>
      </c>
      <c r="D7565" t="s">
        <v>358</v>
      </c>
      <c r="E7565" t="s">
        <v>15516</v>
      </c>
      <c r="F7565" t="s">
        <v>106</v>
      </c>
      <c r="G7565" t="s">
        <v>97</v>
      </c>
      <c r="H7565" t="s">
        <v>833</v>
      </c>
      <c r="I7565" s="200">
        <v>160353</v>
      </c>
      <c r="J7565" s="200"/>
      <c r="K7565" s="237">
        <v>1466.86</v>
      </c>
      <c r="L7565" s="237"/>
      <c r="M7565" s="288">
        <v>109.32</v>
      </c>
      <c r="N7565" s="288"/>
      <c r="O7565" s="311">
        <v>177792</v>
      </c>
      <c r="P7565" s="298"/>
      <c r="Q7565" s="299">
        <v>1492.15</v>
      </c>
      <c r="R7565" s="299"/>
      <c r="S7565" s="300">
        <v>119.15</v>
      </c>
      <c r="T7565" s="301"/>
      <c r="U7565" s="246"/>
    </row>
    <row r="7566" spans="1:21" x14ac:dyDescent="0.25">
      <c r="A7566" s="294" t="s">
        <v>15517</v>
      </c>
      <c r="B7566" t="s">
        <v>356</v>
      </c>
      <c r="C7566" t="s">
        <v>357</v>
      </c>
      <c r="D7566" t="s">
        <v>358</v>
      </c>
      <c r="E7566" t="s">
        <v>1578</v>
      </c>
      <c r="F7566" t="s">
        <v>106</v>
      </c>
      <c r="G7566" t="s">
        <v>97</v>
      </c>
      <c r="H7566" t="s">
        <v>833</v>
      </c>
      <c r="I7566" s="200">
        <v>197494</v>
      </c>
      <c r="J7566" s="200"/>
      <c r="K7566" s="237">
        <v>2204.4</v>
      </c>
      <c r="L7566" s="237"/>
      <c r="M7566" s="288">
        <v>89.59</v>
      </c>
      <c r="N7566" s="288"/>
      <c r="O7566" s="311">
        <v>208974</v>
      </c>
      <c r="P7566" s="298"/>
      <c r="Q7566" s="299">
        <v>2221.4899999999998</v>
      </c>
      <c r="R7566" s="299"/>
      <c r="S7566" s="300">
        <v>94.07</v>
      </c>
      <c r="T7566" s="301"/>
      <c r="U7566" s="246"/>
    </row>
    <row r="7567" spans="1:21" x14ac:dyDescent="0.25">
      <c r="A7567" s="294" t="s">
        <v>15518</v>
      </c>
      <c r="B7567" t="s">
        <v>356</v>
      </c>
      <c r="C7567" t="s">
        <v>357</v>
      </c>
      <c r="D7567" t="s">
        <v>358</v>
      </c>
      <c r="E7567" t="s">
        <v>15519</v>
      </c>
      <c r="F7567" t="s">
        <v>106</v>
      </c>
      <c r="G7567" t="s">
        <v>97</v>
      </c>
      <c r="H7567" t="s">
        <v>833</v>
      </c>
      <c r="I7567" s="200">
        <v>39200</v>
      </c>
      <c r="J7567" s="200"/>
      <c r="K7567" s="237">
        <v>843.87</v>
      </c>
      <c r="L7567" s="237"/>
      <c r="M7567" s="288">
        <v>46.45</v>
      </c>
      <c r="N7567" s="288"/>
      <c r="O7567" s="311">
        <v>21800</v>
      </c>
      <c r="P7567" s="298"/>
      <c r="Q7567" s="299">
        <v>864.61</v>
      </c>
      <c r="R7567" s="299"/>
      <c r="S7567" s="300">
        <v>25.21</v>
      </c>
      <c r="T7567" s="301"/>
      <c r="U7567" s="246"/>
    </row>
    <row r="7568" spans="1:21" x14ac:dyDescent="0.25">
      <c r="A7568" s="294" t="s">
        <v>15520</v>
      </c>
      <c r="B7568" t="s">
        <v>356</v>
      </c>
      <c r="C7568" t="s">
        <v>357</v>
      </c>
      <c r="D7568" t="s">
        <v>358</v>
      </c>
      <c r="E7568" t="s">
        <v>15521</v>
      </c>
      <c r="F7568" t="s">
        <v>106</v>
      </c>
      <c r="G7568" t="s">
        <v>97</v>
      </c>
      <c r="H7568" t="s">
        <v>833</v>
      </c>
      <c r="I7568" s="200">
        <v>16400</v>
      </c>
      <c r="J7568" s="200"/>
      <c r="K7568" s="237">
        <v>506.47</v>
      </c>
      <c r="L7568" s="237"/>
      <c r="M7568" s="288">
        <v>32.380000000000003</v>
      </c>
      <c r="N7568" s="288"/>
      <c r="O7568" s="311">
        <v>16930</v>
      </c>
      <c r="P7568" s="298"/>
      <c r="Q7568" s="299">
        <v>507.6</v>
      </c>
      <c r="R7568" s="299"/>
      <c r="S7568" s="300">
        <v>33.35</v>
      </c>
      <c r="T7568" s="301"/>
      <c r="U7568" s="246"/>
    </row>
    <row r="7569" spans="1:21" x14ac:dyDescent="0.25">
      <c r="A7569" s="294" t="s">
        <v>15522</v>
      </c>
      <c r="B7569" t="s">
        <v>356</v>
      </c>
      <c r="C7569" t="s">
        <v>357</v>
      </c>
      <c r="D7569" t="s">
        <v>358</v>
      </c>
      <c r="E7569" t="s">
        <v>15523</v>
      </c>
      <c r="F7569" t="s">
        <v>106</v>
      </c>
      <c r="G7569" t="s">
        <v>97</v>
      </c>
      <c r="H7569" t="s">
        <v>833</v>
      </c>
      <c r="I7569" s="200">
        <v>13090</v>
      </c>
      <c r="J7569" s="200"/>
      <c r="K7569" s="237">
        <v>336.55</v>
      </c>
      <c r="L7569" s="237"/>
      <c r="M7569" s="288">
        <v>38.89</v>
      </c>
      <c r="N7569" s="288"/>
      <c r="O7569" s="311">
        <v>20341</v>
      </c>
      <c r="P7569" s="298"/>
      <c r="Q7569" s="299">
        <v>321.24</v>
      </c>
      <c r="R7569" s="299"/>
      <c r="S7569" s="300">
        <v>63.32</v>
      </c>
      <c r="T7569" s="301"/>
      <c r="U7569" s="246"/>
    </row>
    <row r="7570" spans="1:21" x14ac:dyDescent="0.25">
      <c r="A7570" s="294" t="s">
        <v>15524</v>
      </c>
      <c r="B7570" t="s">
        <v>356</v>
      </c>
      <c r="C7570" t="s">
        <v>357</v>
      </c>
      <c r="D7570" t="s">
        <v>358</v>
      </c>
      <c r="E7570" t="s">
        <v>15525</v>
      </c>
      <c r="F7570" t="s">
        <v>106</v>
      </c>
      <c r="G7570" t="s">
        <v>97</v>
      </c>
      <c r="H7570" t="s">
        <v>833</v>
      </c>
      <c r="I7570" s="200">
        <v>16030</v>
      </c>
      <c r="J7570" s="200"/>
      <c r="K7570" s="237">
        <v>368.31</v>
      </c>
      <c r="L7570" s="237"/>
      <c r="M7570" s="288">
        <v>43.52</v>
      </c>
      <c r="N7570" s="288"/>
      <c r="O7570" s="311">
        <v>16960</v>
      </c>
      <c r="P7570" s="298"/>
      <c r="Q7570" s="299">
        <v>389.66</v>
      </c>
      <c r="R7570" s="299"/>
      <c r="S7570" s="300">
        <v>43.53</v>
      </c>
      <c r="T7570" s="301"/>
      <c r="U7570" s="246"/>
    </row>
    <row r="7571" spans="1:21" x14ac:dyDescent="0.25">
      <c r="A7571" s="294" t="s">
        <v>15526</v>
      </c>
      <c r="B7571" t="s">
        <v>356</v>
      </c>
      <c r="C7571" t="s">
        <v>357</v>
      </c>
      <c r="D7571" t="s">
        <v>358</v>
      </c>
      <c r="E7571" t="s">
        <v>15527</v>
      </c>
      <c r="F7571" t="s">
        <v>106</v>
      </c>
      <c r="G7571" t="s">
        <v>97</v>
      </c>
      <c r="H7571" t="s">
        <v>833</v>
      </c>
      <c r="I7571" s="200">
        <v>12087</v>
      </c>
      <c r="J7571" s="200"/>
      <c r="K7571" s="237">
        <v>275.66000000000003</v>
      </c>
      <c r="L7571" s="237"/>
      <c r="M7571" s="288">
        <v>43.85</v>
      </c>
      <c r="N7571" s="288"/>
      <c r="O7571" s="311">
        <v>12474</v>
      </c>
      <c r="P7571" s="298"/>
      <c r="Q7571" s="299">
        <v>269.68</v>
      </c>
      <c r="R7571" s="299"/>
      <c r="S7571" s="300">
        <v>46.25</v>
      </c>
      <c r="T7571" s="301"/>
      <c r="U7571" s="246"/>
    </row>
    <row r="7572" spans="1:21" x14ac:dyDescent="0.25">
      <c r="A7572" s="294" t="s">
        <v>15528</v>
      </c>
      <c r="B7572" t="s">
        <v>356</v>
      </c>
      <c r="C7572" t="s">
        <v>357</v>
      </c>
      <c r="D7572" t="s">
        <v>358</v>
      </c>
      <c r="E7572" t="s">
        <v>15529</v>
      </c>
      <c r="F7572" t="s">
        <v>106</v>
      </c>
      <c r="G7572" t="s">
        <v>97</v>
      </c>
      <c r="H7572" t="s">
        <v>833</v>
      </c>
      <c r="I7572" s="200">
        <v>134227</v>
      </c>
      <c r="J7572" s="200"/>
      <c r="K7572" s="237">
        <v>2742.39</v>
      </c>
      <c r="L7572" s="237"/>
      <c r="M7572" s="288">
        <v>48.95</v>
      </c>
      <c r="N7572" s="288"/>
      <c r="O7572" s="311">
        <v>135910</v>
      </c>
      <c r="P7572" s="298"/>
      <c r="Q7572" s="299">
        <v>2720.6</v>
      </c>
      <c r="R7572" s="299"/>
      <c r="S7572" s="300">
        <v>49.96</v>
      </c>
      <c r="T7572" s="301"/>
      <c r="U7572" s="246"/>
    </row>
    <row r="7573" spans="1:21" x14ac:dyDescent="0.25">
      <c r="A7573" s="294" t="s">
        <v>15530</v>
      </c>
      <c r="B7573" t="s">
        <v>356</v>
      </c>
      <c r="C7573" t="s">
        <v>357</v>
      </c>
      <c r="D7573" t="s">
        <v>358</v>
      </c>
      <c r="E7573" t="s">
        <v>652</v>
      </c>
      <c r="F7573" t="s">
        <v>106</v>
      </c>
      <c r="G7573" t="s">
        <v>97</v>
      </c>
      <c r="H7573" t="s">
        <v>833</v>
      </c>
      <c r="I7573" s="200">
        <v>27462</v>
      </c>
      <c r="J7573" s="200"/>
      <c r="K7573" s="237">
        <v>923.53</v>
      </c>
      <c r="L7573" s="237"/>
      <c r="M7573" s="288">
        <v>29.74</v>
      </c>
      <c r="N7573" s="288"/>
      <c r="O7573" s="311">
        <v>28161</v>
      </c>
      <c r="P7573" s="298"/>
      <c r="Q7573" s="299">
        <v>924.58</v>
      </c>
      <c r="R7573" s="299"/>
      <c r="S7573" s="300">
        <v>30.46</v>
      </c>
      <c r="T7573" s="301"/>
      <c r="U7573" s="246"/>
    </row>
    <row r="7574" spans="1:21" x14ac:dyDescent="0.25">
      <c r="A7574" s="294" t="s">
        <v>15531</v>
      </c>
      <c r="B7574" t="s">
        <v>356</v>
      </c>
      <c r="C7574" t="s">
        <v>357</v>
      </c>
      <c r="D7574" t="s">
        <v>358</v>
      </c>
      <c r="E7574" t="s">
        <v>15532</v>
      </c>
      <c r="F7574" t="s">
        <v>106</v>
      </c>
      <c r="G7574" t="s">
        <v>97</v>
      </c>
      <c r="H7574" t="s">
        <v>833</v>
      </c>
      <c r="I7574" s="200">
        <v>790</v>
      </c>
      <c r="J7574" s="200"/>
      <c r="K7574" s="237">
        <v>52.09</v>
      </c>
      <c r="L7574" s="237"/>
      <c r="M7574" s="288">
        <v>15.17</v>
      </c>
      <c r="N7574" s="288"/>
      <c r="O7574" s="311">
        <v>1060</v>
      </c>
      <c r="P7574" s="298"/>
      <c r="Q7574" s="299">
        <v>201.06</v>
      </c>
      <c r="R7574" s="299"/>
      <c r="S7574" s="300">
        <v>5.27</v>
      </c>
      <c r="T7574" s="301"/>
      <c r="U7574" s="246"/>
    </row>
    <row r="7575" spans="1:21" x14ac:dyDescent="0.25">
      <c r="A7575" s="294" t="s">
        <v>15533</v>
      </c>
      <c r="B7575" t="s">
        <v>356</v>
      </c>
      <c r="C7575" t="s">
        <v>357</v>
      </c>
      <c r="D7575" t="s">
        <v>358</v>
      </c>
      <c r="E7575" t="s">
        <v>15534</v>
      </c>
      <c r="F7575" t="s">
        <v>106</v>
      </c>
      <c r="G7575" t="s">
        <v>97</v>
      </c>
      <c r="H7575" t="s">
        <v>833</v>
      </c>
      <c r="I7575" s="200">
        <v>72532</v>
      </c>
      <c r="J7575" s="200"/>
      <c r="K7575" s="237">
        <v>923.04</v>
      </c>
      <c r="L7575" s="237"/>
      <c r="M7575" s="288">
        <v>78.58</v>
      </c>
      <c r="N7575" s="288"/>
      <c r="O7575" s="311">
        <v>74128</v>
      </c>
      <c r="P7575" s="298"/>
      <c r="Q7575" s="299">
        <v>932.58</v>
      </c>
      <c r="R7575" s="299"/>
      <c r="S7575" s="300">
        <v>79.489999999999995</v>
      </c>
      <c r="T7575" s="301"/>
      <c r="U7575" s="246"/>
    </row>
    <row r="7576" spans="1:21" x14ac:dyDescent="0.25">
      <c r="A7576" s="294" t="s">
        <v>15535</v>
      </c>
      <c r="B7576" t="s">
        <v>446</v>
      </c>
      <c r="C7576" t="s">
        <v>447</v>
      </c>
      <c r="D7576" t="s">
        <v>448</v>
      </c>
      <c r="E7576" t="s">
        <v>15536</v>
      </c>
      <c r="F7576" t="s">
        <v>106</v>
      </c>
      <c r="G7576" t="s">
        <v>97</v>
      </c>
      <c r="H7576" t="s">
        <v>830</v>
      </c>
      <c r="I7576" s="200">
        <v>0</v>
      </c>
      <c r="J7576" s="200"/>
      <c r="K7576" s="237">
        <v>14946.3</v>
      </c>
      <c r="L7576" s="237"/>
      <c r="M7576" s="288">
        <v>0</v>
      </c>
      <c r="N7576" s="288"/>
      <c r="O7576" s="311">
        <v>0</v>
      </c>
      <c r="P7576" s="298"/>
      <c r="Q7576" s="299">
        <v>15188.4</v>
      </c>
      <c r="R7576" s="299"/>
      <c r="S7576" s="300">
        <v>0</v>
      </c>
      <c r="T7576" s="301"/>
      <c r="U7576" s="246"/>
    </row>
    <row r="7577" spans="1:21" x14ac:dyDescent="0.25">
      <c r="A7577" s="294" t="s">
        <v>15537</v>
      </c>
      <c r="B7577" t="s">
        <v>446</v>
      </c>
      <c r="C7577" t="s">
        <v>447</v>
      </c>
      <c r="D7577" t="s">
        <v>448</v>
      </c>
      <c r="E7577" t="s">
        <v>15538</v>
      </c>
      <c r="F7577" t="s">
        <v>106</v>
      </c>
      <c r="G7577" t="s">
        <v>97</v>
      </c>
      <c r="H7577" t="s">
        <v>833</v>
      </c>
      <c r="I7577" s="200">
        <v>104592</v>
      </c>
      <c r="J7577" s="200"/>
      <c r="K7577" s="237">
        <v>3051.1</v>
      </c>
      <c r="L7577" s="237"/>
      <c r="M7577" s="288">
        <v>34.28</v>
      </c>
      <c r="N7577" s="288"/>
      <c r="O7577" s="311">
        <v>105137</v>
      </c>
      <c r="P7577" s="298"/>
      <c r="Q7577" s="299">
        <v>3067</v>
      </c>
      <c r="R7577" s="299"/>
      <c r="S7577" s="300">
        <v>34.28</v>
      </c>
      <c r="T7577" s="301"/>
      <c r="U7577" s="246"/>
    </row>
    <row r="7578" spans="1:21" x14ac:dyDescent="0.25">
      <c r="A7578" s="294" t="s">
        <v>15539</v>
      </c>
      <c r="B7578" t="s">
        <v>479</v>
      </c>
      <c r="C7578" t="s">
        <v>480</v>
      </c>
      <c r="D7578" t="s">
        <v>481</v>
      </c>
      <c r="E7578" t="s">
        <v>15540</v>
      </c>
      <c r="F7578" t="s">
        <v>106</v>
      </c>
      <c r="G7578" t="s">
        <v>97</v>
      </c>
      <c r="H7578" t="s">
        <v>896</v>
      </c>
      <c r="I7578" s="200">
        <v>0</v>
      </c>
      <c r="J7578" s="200"/>
      <c r="K7578" s="237">
        <v>23.96</v>
      </c>
      <c r="L7578" s="237"/>
      <c r="M7578" s="288">
        <v>0</v>
      </c>
      <c r="N7578" s="288"/>
      <c r="O7578" s="311">
        <v>0</v>
      </c>
      <c r="P7578" s="298"/>
      <c r="Q7578" s="299">
        <v>24.94</v>
      </c>
      <c r="R7578" s="299"/>
      <c r="S7578" s="300">
        <v>0</v>
      </c>
      <c r="T7578" s="301"/>
      <c r="U7578" s="246"/>
    </row>
    <row r="7579" spans="1:21" x14ac:dyDescent="0.25">
      <c r="A7579" s="294" t="s">
        <v>15541</v>
      </c>
      <c r="B7579" t="s">
        <v>479</v>
      </c>
      <c r="C7579" t="s">
        <v>480</v>
      </c>
      <c r="D7579" t="s">
        <v>481</v>
      </c>
      <c r="E7579" t="s">
        <v>15542</v>
      </c>
      <c r="F7579" t="s">
        <v>106</v>
      </c>
      <c r="G7579" t="s">
        <v>97</v>
      </c>
      <c r="H7579" t="s">
        <v>1469</v>
      </c>
      <c r="I7579" s="200">
        <v>3332</v>
      </c>
      <c r="J7579" s="200"/>
      <c r="K7579" s="237">
        <v>239.47</v>
      </c>
      <c r="L7579" s="237"/>
      <c r="M7579" s="288">
        <v>13.91</v>
      </c>
      <c r="N7579" s="288"/>
      <c r="O7579" s="311">
        <v>3450</v>
      </c>
      <c r="P7579" s="298"/>
      <c r="Q7579" s="299">
        <v>237.5</v>
      </c>
      <c r="R7579" s="299"/>
      <c r="S7579" s="300">
        <v>14.53</v>
      </c>
      <c r="T7579" s="301"/>
      <c r="U7579" s="246"/>
    </row>
    <row r="7580" spans="1:21" x14ac:dyDescent="0.25">
      <c r="A7580" s="294" t="s">
        <v>15543</v>
      </c>
      <c r="B7580" t="s">
        <v>479</v>
      </c>
      <c r="C7580" t="s">
        <v>480</v>
      </c>
      <c r="D7580" t="s">
        <v>481</v>
      </c>
      <c r="E7580" t="s">
        <v>15544</v>
      </c>
      <c r="F7580" t="s">
        <v>106</v>
      </c>
      <c r="G7580" t="s">
        <v>97</v>
      </c>
      <c r="H7580" t="s">
        <v>833</v>
      </c>
      <c r="I7580" s="200">
        <v>279520</v>
      </c>
      <c r="J7580" s="200"/>
      <c r="K7580" s="237">
        <v>3036.53</v>
      </c>
      <c r="L7580" s="237"/>
      <c r="M7580" s="288">
        <v>92.05</v>
      </c>
      <c r="N7580" s="288"/>
      <c r="O7580" s="311">
        <v>292266</v>
      </c>
      <c r="P7580" s="298"/>
      <c r="Q7580" s="299">
        <v>3039.72</v>
      </c>
      <c r="R7580" s="299"/>
      <c r="S7580" s="300">
        <v>96.15</v>
      </c>
      <c r="T7580" s="301"/>
      <c r="U7580" s="246"/>
    </row>
    <row r="7581" spans="1:21" x14ac:dyDescent="0.25">
      <c r="A7581" s="294" t="s">
        <v>15545</v>
      </c>
      <c r="B7581" t="s">
        <v>479</v>
      </c>
      <c r="C7581" t="s">
        <v>480</v>
      </c>
      <c r="D7581" t="s">
        <v>481</v>
      </c>
      <c r="E7581" t="s">
        <v>15546</v>
      </c>
      <c r="F7581" t="s">
        <v>106</v>
      </c>
      <c r="G7581" t="s">
        <v>97</v>
      </c>
      <c r="H7581" t="s">
        <v>833</v>
      </c>
      <c r="I7581" s="200">
        <v>3000</v>
      </c>
      <c r="J7581" s="200"/>
      <c r="K7581" s="237">
        <v>104.25</v>
      </c>
      <c r="L7581" s="237"/>
      <c r="M7581" s="288">
        <v>28.78</v>
      </c>
      <c r="N7581" s="288"/>
      <c r="O7581" s="311">
        <v>3300</v>
      </c>
      <c r="P7581" s="298"/>
      <c r="Q7581" s="299">
        <v>105.11</v>
      </c>
      <c r="R7581" s="299"/>
      <c r="S7581" s="300">
        <v>31.4</v>
      </c>
      <c r="T7581" s="301"/>
      <c r="U7581" s="246"/>
    </row>
    <row r="7582" spans="1:21" x14ac:dyDescent="0.25">
      <c r="A7582" s="294" t="s">
        <v>15547</v>
      </c>
      <c r="B7582" t="s">
        <v>479</v>
      </c>
      <c r="C7582" t="s">
        <v>480</v>
      </c>
      <c r="D7582" t="s">
        <v>481</v>
      </c>
      <c r="E7582" t="s">
        <v>15548</v>
      </c>
      <c r="F7582" t="s">
        <v>106</v>
      </c>
      <c r="G7582" t="s">
        <v>97</v>
      </c>
      <c r="H7582" t="s">
        <v>833</v>
      </c>
      <c r="I7582" s="200">
        <v>1434</v>
      </c>
      <c r="J7582" s="200"/>
      <c r="K7582" s="237">
        <v>117.22</v>
      </c>
      <c r="L7582" s="237"/>
      <c r="M7582" s="288">
        <v>12.23</v>
      </c>
      <c r="N7582" s="288"/>
      <c r="O7582" s="311">
        <v>1505</v>
      </c>
      <c r="P7582" s="298"/>
      <c r="Q7582" s="299">
        <v>117.62</v>
      </c>
      <c r="R7582" s="299"/>
      <c r="S7582" s="300">
        <v>12.8</v>
      </c>
      <c r="T7582" s="301"/>
      <c r="U7582" s="246"/>
    </row>
    <row r="7583" spans="1:21" x14ac:dyDescent="0.25">
      <c r="A7583" s="294" t="s">
        <v>15549</v>
      </c>
      <c r="B7583" t="s">
        <v>479</v>
      </c>
      <c r="C7583" t="s">
        <v>480</v>
      </c>
      <c r="D7583" t="s">
        <v>481</v>
      </c>
      <c r="E7583" t="s">
        <v>12241</v>
      </c>
      <c r="F7583" t="s">
        <v>106</v>
      </c>
      <c r="G7583" t="s">
        <v>97</v>
      </c>
      <c r="H7583" t="s">
        <v>833</v>
      </c>
      <c r="I7583" s="200">
        <v>6615</v>
      </c>
      <c r="J7583" s="200"/>
      <c r="K7583" s="237">
        <v>80.680000000000007</v>
      </c>
      <c r="L7583" s="237"/>
      <c r="M7583" s="288">
        <v>81.99</v>
      </c>
      <c r="N7583" s="288"/>
      <c r="O7583" s="311">
        <v>6945</v>
      </c>
      <c r="P7583" s="298"/>
      <c r="Q7583" s="299">
        <v>80.69</v>
      </c>
      <c r="R7583" s="299"/>
      <c r="S7583" s="300">
        <v>86.07</v>
      </c>
      <c r="T7583" s="301"/>
      <c r="U7583" s="246"/>
    </row>
    <row r="7584" spans="1:21" x14ac:dyDescent="0.25">
      <c r="A7584" s="294" t="s">
        <v>15550</v>
      </c>
      <c r="B7584" t="s">
        <v>479</v>
      </c>
      <c r="C7584" t="s">
        <v>480</v>
      </c>
      <c r="D7584" t="s">
        <v>481</v>
      </c>
      <c r="E7584" t="s">
        <v>15551</v>
      </c>
      <c r="F7584" t="s">
        <v>106</v>
      </c>
      <c r="G7584" t="s">
        <v>97</v>
      </c>
      <c r="H7584" t="s">
        <v>833</v>
      </c>
      <c r="I7584" s="200">
        <v>69095</v>
      </c>
      <c r="J7584" s="200"/>
      <c r="K7584" s="237">
        <v>902.19</v>
      </c>
      <c r="L7584" s="237"/>
      <c r="M7584" s="288">
        <v>76.59</v>
      </c>
      <c r="N7584" s="288"/>
      <c r="O7584" s="311">
        <v>69095</v>
      </c>
      <c r="P7584" s="298"/>
      <c r="Q7584" s="299">
        <v>905.04</v>
      </c>
      <c r="R7584" s="299"/>
      <c r="S7584" s="300">
        <v>76.34</v>
      </c>
      <c r="T7584" s="301"/>
      <c r="U7584" s="246"/>
    </row>
    <row r="7585" spans="1:21" x14ac:dyDescent="0.25">
      <c r="A7585" s="294" t="s">
        <v>15552</v>
      </c>
      <c r="B7585" t="s">
        <v>479</v>
      </c>
      <c r="C7585" t="s">
        <v>480</v>
      </c>
      <c r="D7585" t="s">
        <v>481</v>
      </c>
      <c r="E7585" t="s">
        <v>15553</v>
      </c>
      <c r="F7585" t="s">
        <v>106</v>
      </c>
      <c r="G7585" t="s">
        <v>97</v>
      </c>
      <c r="H7585" t="s">
        <v>833</v>
      </c>
      <c r="I7585" s="200">
        <v>17658</v>
      </c>
      <c r="J7585" s="200"/>
      <c r="K7585" s="237">
        <v>381.64</v>
      </c>
      <c r="L7585" s="237"/>
      <c r="M7585" s="288">
        <v>46.27</v>
      </c>
      <c r="N7585" s="288"/>
      <c r="O7585" s="311">
        <v>17658</v>
      </c>
      <c r="P7585" s="298"/>
      <c r="Q7585" s="299">
        <v>383.51</v>
      </c>
      <c r="R7585" s="299"/>
      <c r="S7585" s="300">
        <v>46.04</v>
      </c>
      <c r="T7585" s="301"/>
      <c r="U7585" s="246"/>
    </row>
    <row r="7586" spans="1:21" x14ac:dyDescent="0.25">
      <c r="A7586" s="294" t="s">
        <v>15554</v>
      </c>
      <c r="B7586" t="s">
        <v>479</v>
      </c>
      <c r="C7586" t="s">
        <v>480</v>
      </c>
      <c r="D7586" t="s">
        <v>481</v>
      </c>
      <c r="E7586" t="s">
        <v>15555</v>
      </c>
      <c r="F7586" t="s">
        <v>106</v>
      </c>
      <c r="G7586" t="s">
        <v>97</v>
      </c>
      <c r="H7586" t="s">
        <v>833</v>
      </c>
      <c r="I7586" s="200">
        <v>75522</v>
      </c>
      <c r="J7586" s="200"/>
      <c r="K7586" s="237">
        <v>1096.1300000000001</v>
      </c>
      <c r="L7586" s="237"/>
      <c r="M7586" s="288">
        <v>68.900000000000006</v>
      </c>
      <c r="N7586" s="288"/>
      <c r="O7586" s="311">
        <v>77410</v>
      </c>
      <c r="P7586" s="298"/>
      <c r="Q7586" s="299">
        <v>1101.1300000000001</v>
      </c>
      <c r="R7586" s="299"/>
      <c r="S7586" s="300">
        <v>70.3</v>
      </c>
      <c r="T7586" s="301"/>
      <c r="U7586" s="246"/>
    </row>
    <row r="7587" spans="1:21" x14ac:dyDescent="0.25">
      <c r="A7587" s="294" t="s">
        <v>15556</v>
      </c>
      <c r="B7587" t="s">
        <v>479</v>
      </c>
      <c r="C7587" t="s">
        <v>480</v>
      </c>
      <c r="D7587" t="s">
        <v>481</v>
      </c>
      <c r="E7587" t="s">
        <v>15557</v>
      </c>
      <c r="F7587" t="s">
        <v>106</v>
      </c>
      <c r="G7587" t="s">
        <v>97</v>
      </c>
      <c r="H7587" t="s">
        <v>833</v>
      </c>
      <c r="I7587" s="200">
        <v>7000</v>
      </c>
      <c r="J7587" s="200"/>
      <c r="K7587" s="237">
        <v>137.71</v>
      </c>
      <c r="L7587" s="237"/>
      <c r="M7587" s="288">
        <v>50.83</v>
      </c>
      <c r="N7587" s="288"/>
      <c r="O7587" s="311">
        <v>7000</v>
      </c>
      <c r="P7587" s="298"/>
      <c r="Q7587" s="299">
        <v>139.91</v>
      </c>
      <c r="R7587" s="299"/>
      <c r="S7587" s="300">
        <v>50.03</v>
      </c>
      <c r="T7587" s="301"/>
      <c r="U7587" s="246"/>
    </row>
    <row r="7588" spans="1:21" x14ac:dyDescent="0.25">
      <c r="A7588" s="294" t="s">
        <v>15558</v>
      </c>
      <c r="B7588" t="s">
        <v>479</v>
      </c>
      <c r="C7588" t="s">
        <v>480</v>
      </c>
      <c r="D7588" t="s">
        <v>481</v>
      </c>
      <c r="E7588" t="s">
        <v>15559</v>
      </c>
      <c r="F7588" t="s">
        <v>106</v>
      </c>
      <c r="G7588" t="s">
        <v>97</v>
      </c>
      <c r="H7588" t="s">
        <v>833</v>
      </c>
      <c r="I7588" s="200">
        <v>3200</v>
      </c>
      <c r="J7588" s="200"/>
      <c r="K7588" s="237">
        <v>92.27</v>
      </c>
      <c r="L7588" s="237"/>
      <c r="M7588" s="288">
        <v>34.68</v>
      </c>
      <c r="N7588" s="288"/>
      <c r="O7588" s="311">
        <v>3335</v>
      </c>
      <c r="P7588" s="298"/>
      <c r="Q7588" s="299">
        <v>93.27</v>
      </c>
      <c r="R7588" s="299"/>
      <c r="S7588" s="300">
        <v>35.76</v>
      </c>
      <c r="T7588" s="301"/>
      <c r="U7588" s="246"/>
    </row>
    <row r="7589" spans="1:21" x14ac:dyDescent="0.25">
      <c r="A7589" s="294" t="s">
        <v>15560</v>
      </c>
      <c r="B7589" t="s">
        <v>479</v>
      </c>
      <c r="C7589" t="s">
        <v>480</v>
      </c>
      <c r="D7589" t="s">
        <v>481</v>
      </c>
      <c r="E7589" t="s">
        <v>15561</v>
      </c>
      <c r="F7589" t="s">
        <v>106</v>
      </c>
      <c r="G7589" t="s">
        <v>97</v>
      </c>
      <c r="H7589" t="s">
        <v>833</v>
      </c>
      <c r="I7589" s="200">
        <v>5250</v>
      </c>
      <c r="J7589" s="200"/>
      <c r="K7589" s="237">
        <v>205.92</v>
      </c>
      <c r="L7589" s="237"/>
      <c r="M7589" s="288">
        <v>25.5</v>
      </c>
      <c r="N7589" s="288"/>
      <c r="O7589" s="311">
        <v>6000</v>
      </c>
      <c r="P7589" s="298"/>
      <c r="Q7589" s="299">
        <v>199.45</v>
      </c>
      <c r="R7589" s="299"/>
      <c r="S7589" s="300">
        <v>30.08</v>
      </c>
      <c r="T7589" s="301"/>
      <c r="U7589" s="246"/>
    </row>
    <row r="7590" spans="1:21" x14ac:dyDescent="0.25">
      <c r="A7590" s="294" t="s">
        <v>15562</v>
      </c>
      <c r="B7590" t="s">
        <v>479</v>
      </c>
      <c r="C7590" t="s">
        <v>480</v>
      </c>
      <c r="D7590" t="s">
        <v>481</v>
      </c>
      <c r="E7590" t="s">
        <v>11858</v>
      </c>
      <c r="F7590" t="s">
        <v>106</v>
      </c>
      <c r="G7590" t="s">
        <v>97</v>
      </c>
      <c r="H7590" t="s">
        <v>833</v>
      </c>
      <c r="I7590" s="200">
        <v>2000</v>
      </c>
      <c r="J7590" s="200"/>
      <c r="K7590" s="237">
        <v>142.66</v>
      </c>
      <c r="L7590" s="237"/>
      <c r="M7590" s="288">
        <v>14.02</v>
      </c>
      <c r="N7590" s="288"/>
      <c r="O7590" s="311">
        <v>3800</v>
      </c>
      <c r="P7590" s="298"/>
      <c r="Q7590" s="299">
        <v>143.07</v>
      </c>
      <c r="R7590" s="299"/>
      <c r="S7590" s="300">
        <v>26.56</v>
      </c>
      <c r="T7590" s="301"/>
      <c r="U7590" s="246"/>
    </row>
    <row r="7591" spans="1:21" x14ac:dyDescent="0.25">
      <c r="A7591" s="294" t="s">
        <v>15563</v>
      </c>
      <c r="B7591" t="s">
        <v>479</v>
      </c>
      <c r="C7591" t="s">
        <v>480</v>
      </c>
      <c r="D7591" t="s">
        <v>481</v>
      </c>
      <c r="E7591" t="s">
        <v>15564</v>
      </c>
      <c r="F7591" t="s">
        <v>106</v>
      </c>
      <c r="G7591" t="s">
        <v>97</v>
      </c>
      <c r="H7591" t="s">
        <v>833</v>
      </c>
      <c r="I7591" s="200">
        <v>130620</v>
      </c>
      <c r="J7591" s="200"/>
      <c r="K7591" s="237">
        <v>1353.92</v>
      </c>
      <c r="L7591" s="237"/>
      <c r="M7591" s="288">
        <v>96.48</v>
      </c>
      <c r="N7591" s="288"/>
      <c r="O7591" s="311">
        <v>144850</v>
      </c>
      <c r="P7591" s="298"/>
      <c r="Q7591" s="299">
        <v>1456.14</v>
      </c>
      <c r="R7591" s="299"/>
      <c r="S7591" s="300">
        <v>99.48</v>
      </c>
      <c r="T7591" s="301"/>
      <c r="U7591" s="246"/>
    </row>
    <row r="7592" spans="1:21" x14ac:dyDescent="0.25">
      <c r="A7592" s="294" t="s">
        <v>15565</v>
      </c>
      <c r="B7592" t="s">
        <v>479</v>
      </c>
      <c r="C7592" t="s">
        <v>480</v>
      </c>
      <c r="D7592" t="s">
        <v>481</v>
      </c>
      <c r="E7592" t="s">
        <v>15566</v>
      </c>
      <c r="F7592" t="s">
        <v>106</v>
      </c>
      <c r="G7592" t="s">
        <v>97</v>
      </c>
      <c r="H7592" t="s">
        <v>833</v>
      </c>
      <c r="I7592" s="200">
        <v>15400</v>
      </c>
      <c r="J7592" s="200"/>
      <c r="K7592" s="237">
        <v>551.91999999999996</v>
      </c>
      <c r="L7592" s="237"/>
      <c r="M7592" s="288">
        <v>27.9</v>
      </c>
      <c r="N7592" s="288"/>
      <c r="O7592" s="311">
        <v>15728</v>
      </c>
      <c r="P7592" s="298"/>
      <c r="Q7592" s="299">
        <v>547.32000000000005</v>
      </c>
      <c r="R7592" s="299"/>
      <c r="S7592" s="300">
        <v>28.74</v>
      </c>
      <c r="T7592" s="301"/>
      <c r="U7592" s="246"/>
    </row>
    <row r="7593" spans="1:21" x14ac:dyDescent="0.25">
      <c r="A7593" s="294" t="s">
        <v>15567</v>
      </c>
      <c r="B7593" t="s">
        <v>479</v>
      </c>
      <c r="C7593" t="s">
        <v>480</v>
      </c>
      <c r="D7593" t="s">
        <v>481</v>
      </c>
      <c r="E7593" t="s">
        <v>15568</v>
      </c>
      <c r="F7593" t="s">
        <v>106</v>
      </c>
      <c r="G7593" t="s">
        <v>97</v>
      </c>
      <c r="H7593" t="s">
        <v>833</v>
      </c>
      <c r="I7593" s="200">
        <v>41209</v>
      </c>
      <c r="J7593" s="200"/>
      <c r="K7593" s="237">
        <v>1109.8900000000001</v>
      </c>
      <c r="L7593" s="237"/>
      <c r="M7593" s="288">
        <v>37.130000000000003</v>
      </c>
      <c r="N7593" s="288"/>
      <c r="O7593" s="311">
        <v>42815</v>
      </c>
      <c r="P7593" s="298"/>
      <c r="Q7593" s="299">
        <v>1153.1099999999999</v>
      </c>
      <c r="R7593" s="299"/>
      <c r="S7593" s="300">
        <v>37.130000000000003</v>
      </c>
      <c r="T7593" s="301"/>
      <c r="U7593" s="246"/>
    </row>
    <row r="7594" spans="1:21" x14ac:dyDescent="0.25">
      <c r="A7594" s="294" t="s">
        <v>15569</v>
      </c>
      <c r="B7594" t="s">
        <v>479</v>
      </c>
      <c r="C7594" t="s">
        <v>480</v>
      </c>
      <c r="D7594" t="s">
        <v>481</v>
      </c>
      <c r="E7594" t="s">
        <v>15570</v>
      </c>
      <c r="F7594" t="s">
        <v>106</v>
      </c>
      <c r="G7594" t="s">
        <v>97</v>
      </c>
      <c r="H7594" t="s">
        <v>896</v>
      </c>
      <c r="I7594" s="200">
        <v>0</v>
      </c>
      <c r="J7594" s="200"/>
      <c r="K7594" s="237">
        <v>40.89</v>
      </c>
      <c r="L7594" s="237"/>
      <c r="M7594" s="288">
        <v>0</v>
      </c>
      <c r="N7594" s="288"/>
      <c r="O7594" s="311">
        <v>0</v>
      </c>
      <c r="P7594" s="298"/>
      <c r="Q7594" s="299">
        <v>41.08</v>
      </c>
      <c r="R7594" s="299"/>
      <c r="S7594" s="300">
        <v>0</v>
      </c>
      <c r="T7594" s="301"/>
      <c r="U7594" s="246"/>
    </row>
    <row r="7595" spans="1:21" x14ac:dyDescent="0.25">
      <c r="A7595" s="294" t="s">
        <v>15571</v>
      </c>
      <c r="B7595" t="s">
        <v>479</v>
      </c>
      <c r="C7595" t="s">
        <v>480</v>
      </c>
      <c r="D7595" t="s">
        <v>481</v>
      </c>
      <c r="E7595" t="s">
        <v>15572</v>
      </c>
      <c r="F7595" t="s">
        <v>106</v>
      </c>
      <c r="G7595" t="s">
        <v>97</v>
      </c>
      <c r="H7595" t="s">
        <v>833</v>
      </c>
      <c r="I7595" s="200">
        <v>1050</v>
      </c>
      <c r="J7595" s="200"/>
      <c r="K7595" s="237">
        <v>101.38</v>
      </c>
      <c r="L7595" s="237"/>
      <c r="M7595" s="288">
        <v>10.36</v>
      </c>
      <c r="N7595" s="288"/>
      <c r="O7595" s="311">
        <v>1050</v>
      </c>
      <c r="P7595" s="298"/>
      <c r="Q7595" s="299">
        <v>103</v>
      </c>
      <c r="R7595" s="299"/>
      <c r="S7595" s="300">
        <v>10.19</v>
      </c>
      <c r="T7595" s="301"/>
      <c r="U7595" s="246"/>
    </row>
    <row r="7596" spans="1:21" x14ac:dyDescent="0.25">
      <c r="A7596" s="294" t="s">
        <v>15573</v>
      </c>
      <c r="B7596" t="s">
        <v>479</v>
      </c>
      <c r="C7596" t="s">
        <v>480</v>
      </c>
      <c r="D7596" t="s">
        <v>481</v>
      </c>
      <c r="E7596" t="s">
        <v>15574</v>
      </c>
      <c r="F7596" t="s">
        <v>106</v>
      </c>
      <c r="G7596" t="s">
        <v>97</v>
      </c>
      <c r="H7596" t="s">
        <v>833</v>
      </c>
      <c r="I7596" s="200">
        <v>3697</v>
      </c>
      <c r="J7596" s="200"/>
      <c r="K7596" s="237">
        <v>184.63</v>
      </c>
      <c r="L7596" s="237"/>
      <c r="M7596" s="288">
        <v>20.02</v>
      </c>
      <c r="N7596" s="288"/>
      <c r="O7596" s="311">
        <v>3772</v>
      </c>
      <c r="P7596" s="298"/>
      <c r="Q7596" s="299">
        <v>188.99</v>
      </c>
      <c r="R7596" s="299"/>
      <c r="S7596" s="300">
        <v>19.96</v>
      </c>
      <c r="T7596" s="301"/>
      <c r="U7596" s="246"/>
    </row>
    <row r="7597" spans="1:21" x14ac:dyDescent="0.25">
      <c r="A7597" s="294" t="s">
        <v>15575</v>
      </c>
      <c r="B7597" t="s">
        <v>479</v>
      </c>
      <c r="C7597" t="s">
        <v>480</v>
      </c>
      <c r="D7597" t="s">
        <v>481</v>
      </c>
      <c r="E7597" t="s">
        <v>15576</v>
      </c>
      <c r="F7597" t="s">
        <v>106</v>
      </c>
      <c r="G7597" t="s">
        <v>97</v>
      </c>
      <c r="H7597" t="s">
        <v>1469</v>
      </c>
      <c r="I7597" s="200">
        <v>3000</v>
      </c>
      <c r="J7597" s="200"/>
      <c r="K7597" s="237">
        <v>85.74</v>
      </c>
      <c r="L7597" s="237"/>
      <c r="M7597" s="288">
        <v>34.99</v>
      </c>
      <c r="N7597" s="288"/>
      <c r="O7597" s="311">
        <v>3000</v>
      </c>
      <c r="P7597" s="298"/>
      <c r="Q7597" s="299">
        <v>87.2</v>
      </c>
      <c r="R7597" s="299"/>
      <c r="S7597" s="300">
        <v>34.4</v>
      </c>
      <c r="T7597" s="301"/>
      <c r="U7597" s="246"/>
    </row>
    <row r="7598" spans="1:21" x14ac:dyDescent="0.25">
      <c r="A7598" s="294" t="s">
        <v>15577</v>
      </c>
      <c r="B7598" t="s">
        <v>479</v>
      </c>
      <c r="C7598" t="s">
        <v>480</v>
      </c>
      <c r="D7598" t="s">
        <v>481</v>
      </c>
      <c r="E7598" t="s">
        <v>15578</v>
      </c>
      <c r="F7598" t="s">
        <v>106</v>
      </c>
      <c r="G7598" t="s">
        <v>97</v>
      </c>
      <c r="H7598" t="s">
        <v>833</v>
      </c>
      <c r="I7598" s="200">
        <v>5000</v>
      </c>
      <c r="J7598" s="200"/>
      <c r="K7598" s="237">
        <v>187.8</v>
      </c>
      <c r="L7598" s="237"/>
      <c r="M7598" s="288">
        <v>26.62</v>
      </c>
      <c r="N7598" s="288"/>
      <c r="O7598" s="311">
        <v>12000</v>
      </c>
      <c r="P7598" s="298"/>
      <c r="Q7598" s="299">
        <v>188.14</v>
      </c>
      <c r="R7598" s="299"/>
      <c r="S7598" s="300">
        <v>63.78</v>
      </c>
      <c r="T7598" s="301"/>
      <c r="U7598" s="246"/>
    </row>
    <row r="7599" spans="1:21" x14ac:dyDescent="0.25">
      <c r="A7599" s="294" t="s">
        <v>15579</v>
      </c>
      <c r="B7599" t="s">
        <v>479</v>
      </c>
      <c r="C7599" t="s">
        <v>480</v>
      </c>
      <c r="D7599" t="s">
        <v>481</v>
      </c>
      <c r="E7599" t="s">
        <v>15580</v>
      </c>
      <c r="F7599" t="s">
        <v>106</v>
      </c>
      <c r="G7599" t="s">
        <v>97</v>
      </c>
      <c r="H7599" t="s">
        <v>833</v>
      </c>
      <c r="I7599" s="200">
        <v>116989</v>
      </c>
      <c r="J7599" s="200"/>
      <c r="K7599" s="237">
        <v>1699.43</v>
      </c>
      <c r="L7599" s="237"/>
      <c r="M7599" s="288">
        <v>68.84</v>
      </c>
      <c r="N7599" s="288"/>
      <c r="O7599" s="311">
        <v>129500</v>
      </c>
      <c r="P7599" s="298"/>
      <c r="Q7599" s="299">
        <v>1713.21</v>
      </c>
      <c r="R7599" s="299"/>
      <c r="S7599" s="300">
        <v>75.59</v>
      </c>
      <c r="T7599" s="301"/>
      <c r="U7599" s="246"/>
    </row>
    <row r="7600" spans="1:21" x14ac:dyDescent="0.25">
      <c r="A7600" s="294" t="s">
        <v>15581</v>
      </c>
      <c r="B7600" t="s">
        <v>479</v>
      </c>
      <c r="C7600" t="s">
        <v>480</v>
      </c>
      <c r="D7600" t="s">
        <v>481</v>
      </c>
      <c r="E7600" t="s">
        <v>15582</v>
      </c>
      <c r="F7600" t="s">
        <v>106</v>
      </c>
      <c r="G7600" t="s">
        <v>97</v>
      </c>
      <c r="H7600" t="s">
        <v>833</v>
      </c>
      <c r="I7600" s="200">
        <v>2000</v>
      </c>
      <c r="J7600" s="200"/>
      <c r="K7600" s="237">
        <v>129</v>
      </c>
      <c r="L7600" s="237"/>
      <c r="M7600" s="288">
        <v>15.5</v>
      </c>
      <c r="N7600" s="288"/>
      <c r="O7600" s="311">
        <v>2400</v>
      </c>
      <c r="P7600" s="298"/>
      <c r="Q7600" s="299">
        <v>126.75</v>
      </c>
      <c r="R7600" s="299"/>
      <c r="S7600" s="300">
        <v>18.93</v>
      </c>
      <c r="T7600" s="301"/>
      <c r="U7600" s="246"/>
    </row>
    <row r="7601" spans="1:21" x14ac:dyDescent="0.25">
      <c r="A7601" s="294" t="s">
        <v>15583</v>
      </c>
      <c r="B7601" t="s">
        <v>479</v>
      </c>
      <c r="C7601" t="s">
        <v>480</v>
      </c>
      <c r="D7601" t="s">
        <v>481</v>
      </c>
      <c r="E7601" t="s">
        <v>15584</v>
      </c>
      <c r="F7601" t="s">
        <v>106</v>
      </c>
      <c r="G7601" t="s">
        <v>97</v>
      </c>
      <c r="H7601" t="s">
        <v>833</v>
      </c>
      <c r="I7601" s="200">
        <v>18000</v>
      </c>
      <c r="J7601" s="200"/>
      <c r="K7601" s="237">
        <v>276.31</v>
      </c>
      <c r="L7601" s="237"/>
      <c r="M7601" s="288">
        <v>65.14</v>
      </c>
      <c r="N7601" s="288"/>
      <c r="O7601" s="311">
        <v>27000</v>
      </c>
      <c r="P7601" s="298"/>
      <c r="Q7601" s="299">
        <v>285.35000000000002</v>
      </c>
      <c r="R7601" s="299"/>
      <c r="S7601" s="300">
        <v>94.62</v>
      </c>
      <c r="T7601" s="301"/>
      <c r="U7601" s="246"/>
    </row>
    <row r="7602" spans="1:21" x14ac:dyDescent="0.25">
      <c r="A7602" s="294" t="s">
        <v>15585</v>
      </c>
      <c r="B7602" t="s">
        <v>479</v>
      </c>
      <c r="C7602" t="s">
        <v>480</v>
      </c>
      <c r="D7602" t="s">
        <v>481</v>
      </c>
      <c r="E7602" t="s">
        <v>15586</v>
      </c>
      <c r="F7602" t="s">
        <v>106</v>
      </c>
      <c r="G7602" t="s">
        <v>97</v>
      </c>
      <c r="H7602" t="s">
        <v>833</v>
      </c>
      <c r="I7602" s="200">
        <v>10951</v>
      </c>
      <c r="J7602" s="200"/>
      <c r="K7602" s="237">
        <v>271.16000000000003</v>
      </c>
      <c r="L7602" s="237"/>
      <c r="M7602" s="288">
        <v>40.39</v>
      </c>
      <c r="N7602" s="288"/>
      <c r="O7602" s="311">
        <v>14516</v>
      </c>
      <c r="P7602" s="298"/>
      <c r="Q7602" s="299">
        <v>274.63</v>
      </c>
      <c r="R7602" s="299"/>
      <c r="S7602" s="300">
        <v>52.86</v>
      </c>
      <c r="T7602" s="301"/>
      <c r="U7602" s="246"/>
    </row>
    <row r="7603" spans="1:21" x14ac:dyDescent="0.25">
      <c r="A7603" s="294" t="s">
        <v>15587</v>
      </c>
      <c r="B7603" t="s">
        <v>479</v>
      </c>
      <c r="C7603" t="s">
        <v>480</v>
      </c>
      <c r="D7603" t="s">
        <v>481</v>
      </c>
      <c r="E7603" t="s">
        <v>2877</v>
      </c>
      <c r="F7603" t="s">
        <v>106</v>
      </c>
      <c r="G7603" t="s">
        <v>97</v>
      </c>
      <c r="H7603" t="s">
        <v>833</v>
      </c>
      <c r="I7603" s="200">
        <v>53843</v>
      </c>
      <c r="J7603" s="200"/>
      <c r="K7603" s="237">
        <v>806.95</v>
      </c>
      <c r="L7603" s="237"/>
      <c r="M7603" s="288">
        <v>66.72</v>
      </c>
      <c r="N7603" s="288"/>
      <c r="O7603" s="311">
        <v>54920</v>
      </c>
      <c r="P7603" s="298"/>
      <c r="Q7603" s="299">
        <v>812.99</v>
      </c>
      <c r="R7603" s="299"/>
      <c r="S7603" s="300">
        <v>67.55</v>
      </c>
      <c r="T7603" s="301"/>
      <c r="U7603" s="246"/>
    </row>
    <row r="7604" spans="1:21" x14ac:dyDescent="0.25">
      <c r="A7604" s="294" t="s">
        <v>15588</v>
      </c>
      <c r="B7604" t="s">
        <v>479</v>
      </c>
      <c r="C7604" t="s">
        <v>480</v>
      </c>
      <c r="D7604" t="s">
        <v>481</v>
      </c>
      <c r="E7604" t="s">
        <v>15589</v>
      </c>
      <c r="F7604" t="s">
        <v>106</v>
      </c>
      <c r="G7604" t="s">
        <v>97</v>
      </c>
      <c r="H7604" t="s">
        <v>833</v>
      </c>
      <c r="I7604" s="200">
        <v>75000</v>
      </c>
      <c r="J7604" s="200"/>
      <c r="K7604" s="237">
        <v>1232.8499999999999</v>
      </c>
      <c r="L7604" s="237"/>
      <c r="M7604" s="288">
        <v>60.83</v>
      </c>
      <c r="N7604" s="288"/>
      <c r="O7604" s="311">
        <v>82000</v>
      </c>
      <c r="P7604" s="298"/>
      <c r="Q7604" s="299">
        <v>1318.47</v>
      </c>
      <c r="R7604" s="299"/>
      <c r="S7604" s="300">
        <v>62.19</v>
      </c>
      <c r="T7604" s="301"/>
      <c r="U7604" s="246"/>
    </row>
    <row r="7605" spans="1:21" x14ac:dyDescent="0.25">
      <c r="A7605" s="294" t="s">
        <v>15590</v>
      </c>
      <c r="B7605" t="s">
        <v>479</v>
      </c>
      <c r="C7605" t="s">
        <v>480</v>
      </c>
      <c r="D7605" t="s">
        <v>481</v>
      </c>
      <c r="E7605" t="s">
        <v>15591</v>
      </c>
      <c r="F7605" t="s">
        <v>106</v>
      </c>
      <c r="G7605" t="s">
        <v>97</v>
      </c>
      <c r="H7605" t="s">
        <v>833</v>
      </c>
      <c r="I7605" s="200">
        <v>69507</v>
      </c>
      <c r="J7605" s="200"/>
      <c r="K7605" s="237">
        <v>926.14</v>
      </c>
      <c r="L7605" s="237"/>
      <c r="M7605" s="288">
        <v>75.05</v>
      </c>
      <c r="N7605" s="288"/>
      <c r="O7605" s="311">
        <v>70008</v>
      </c>
      <c r="P7605" s="298"/>
      <c r="Q7605" s="299">
        <v>932.82</v>
      </c>
      <c r="R7605" s="299"/>
      <c r="S7605" s="300">
        <v>75.05</v>
      </c>
      <c r="T7605" s="301"/>
      <c r="U7605" s="246"/>
    </row>
    <row r="7606" spans="1:21" x14ac:dyDescent="0.25">
      <c r="A7606" s="294" t="s">
        <v>15592</v>
      </c>
      <c r="B7606" t="s">
        <v>479</v>
      </c>
      <c r="C7606" t="s">
        <v>480</v>
      </c>
      <c r="D7606" t="s">
        <v>481</v>
      </c>
      <c r="E7606" t="s">
        <v>15593</v>
      </c>
      <c r="F7606" t="s">
        <v>106</v>
      </c>
      <c r="G7606" t="s">
        <v>97</v>
      </c>
      <c r="H7606" t="s">
        <v>833</v>
      </c>
      <c r="I7606" s="200">
        <v>7400</v>
      </c>
      <c r="J7606" s="200"/>
      <c r="K7606" s="237">
        <v>409.76</v>
      </c>
      <c r="L7606" s="237"/>
      <c r="M7606" s="288">
        <v>18.059999999999999</v>
      </c>
      <c r="N7606" s="288"/>
      <c r="O7606" s="311">
        <v>7852</v>
      </c>
      <c r="P7606" s="298"/>
      <c r="Q7606" s="299">
        <v>412.1</v>
      </c>
      <c r="R7606" s="299"/>
      <c r="S7606" s="300">
        <v>19.05</v>
      </c>
      <c r="T7606" s="301"/>
      <c r="U7606" s="246"/>
    </row>
    <row r="7607" spans="1:21" x14ac:dyDescent="0.25">
      <c r="A7607" s="294" t="s">
        <v>15594</v>
      </c>
      <c r="B7607" t="s">
        <v>479</v>
      </c>
      <c r="C7607" t="s">
        <v>480</v>
      </c>
      <c r="D7607" t="s">
        <v>481</v>
      </c>
      <c r="E7607" t="s">
        <v>2221</v>
      </c>
      <c r="F7607" t="s">
        <v>106</v>
      </c>
      <c r="G7607" t="s">
        <v>97</v>
      </c>
      <c r="H7607" t="s">
        <v>833</v>
      </c>
      <c r="I7607" s="200">
        <v>1149</v>
      </c>
      <c r="J7607" s="200"/>
      <c r="K7607" s="237">
        <v>52.47</v>
      </c>
      <c r="L7607" s="237"/>
      <c r="M7607" s="288">
        <v>21.9</v>
      </c>
      <c r="N7607" s="288"/>
      <c r="O7607" s="311">
        <v>1149</v>
      </c>
      <c r="P7607" s="298"/>
      <c r="Q7607" s="299">
        <v>54.47</v>
      </c>
      <c r="R7607" s="299"/>
      <c r="S7607" s="300">
        <v>21.09</v>
      </c>
      <c r="T7607" s="301"/>
      <c r="U7607" s="246"/>
    </row>
    <row r="7608" spans="1:21" x14ac:dyDescent="0.25">
      <c r="A7608" s="294" t="s">
        <v>15595</v>
      </c>
      <c r="B7608" t="s">
        <v>479</v>
      </c>
      <c r="C7608" t="s">
        <v>480</v>
      </c>
      <c r="D7608" t="s">
        <v>481</v>
      </c>
      <c r="E7608" t="s">
        <v>15596</v>
      </c>
      <c r="F7608" t="s">
        <v>106</v>
      </c>
      <c r="G7608" t="s">
        <v>97</v>
      </c>
      <c r="H7608" t="s">
        <v>896</v>
      </c>
      <c r="I7608" s="200">
        <v>0</v>
      </c>
      <c r="J7608" s="200"/>
      <c r="K7608" s="237">
        <v>51.48</v>
      </c>
      <c r="L7608" s="237"/>
      <c r="M7608" s="288">
        <v>0</v>
      </c>
      <c r="N7608" s="288"/>
      <c r="O7608" s="311">
        <v>0</v>
      </c>
      <c r="P7608" s="298"/>
      <c r="Q7608" s="299">
        <v>51.29</v>
      </c>
      <c r="R7608" s="299"/>
      <c r="S7608" s="300">
        <v>0</v>
      </c>
      <c r="T7608" s="301"/>
      <c r="U7608" s="246"/>
    </row>
    <row r="7609" spans="1:21" x14ac:dyDescent="0.25">
      <c r="A7609" s="294" t="s">
        <v>15597</v>
      </c>
      <c r="B7609" t="s">
        <v>479</v>
      </c>
      <c r="C7609" t="s">
        <v>480</v>
      </c>
      <c r="D7609" t="s">
        <v>481</v>
      </c>
      <c r="E7609" t="s">
        <v>15598</v>
      </c>
      <c r="F7609" t="s">
        <v>106</v>
      </c>
      <c r="G7609" t="s">
        <v>97</v>
      </c>
      <c r="H7609" t="s">
        <v>896</v>
      </c>
      <c r="I7609" s="200">
        <v>0</v>
      </c>
      <c r="J7609" s="200"/>
      <c r="K7609" s="237">
        <v>25.74</v>
      </c>
      <c r="L7609" s="237"/>
      <c r="M7609" s="288">
        <v>0</v>
      </c>
      <c r="N7609" s="288"/>
      <c r="O7609" s="311">
        <v>0</v>
      </c>
      <c r="P7609" s="298"/>
      <c r="Q7609" s="299">
        <v>25.63</v>
      </c>
      <c r="R7609" s="299"/>
      <c r="S7609" s="300">
        <v>0</v>
      </c>
      <c r="T7609" s="301"/>
      <c r="U7609" s="246"/>
    </row>
    <row r="7610" spans="1:21" x14ac:dyDescent="0.25">
      <c r="A7610" s="294" t="s">
        <v>15599</v>
      </c>
      <c r="B7610" t="s">
        <v>479</v>
      </c>
      <c r="C7610" t="s">
        <v>480</v>
      </c>
      <c r="D7610" t="s">
        <v>481</v>
      </c>
      <c r="E7610" t="s">
        <v>10769</v>
      </c>
      <c r="F7610" t="s">
        <v>106</v>
      </c>
      <c r="G7610" t="s">
        <v>97</v>
      </c>
      <c r="H7610" t="s">
        <v>833</v>
      </c>
      <c r="I7610" s="200">
        <v>18304</v>
      </c>
      <c r="J7610" s="200"/>
      <c r="K7610" s="237">
        <v>312.74</v>
      </c>
      <c r="L7610" s="237"/>
      <c r="M7610" s="288">
        <v>58.53</v>
      </c>
      <c r="N7610" s="288"/>
      <c r="O7610" s="311">
        <v>19220</v>
      </c>
      <c r="P7610" s="298"/>
      <c r="Q7610" s="299">
        <v>312.97000000000003</v>
      </c>
      <c r="R7610" s="299"/>
      <c r="S7610" s="300">
        <v>61.41</v>
      </c>
      <c r="T7610" s="301"/>
      <c r="U7610" s="246"/>
    </row>
    <row r="7611" spans="1:21" x14ac:dyDescent="0.25">
      <c r="A7611" s="294" t="s">
        <v>15600</v>
      </c>
      <c r="B7611" t="s">
        <v>479</v>
      </c>
      <c r="C7611" t="s">
        <v>480</v>
      </c>
      <c r="D7611" t="s">
        <v>481</v>
      </c>
      <c r="E7611" t="s">
        <v>15601</v>
      </c>
      <c r="F7611" t="s">
        <v>106</v>
      </c>
      <c r="G7611" t="s">
        <v>97</v>
      </c>
      <c r="H7611" t="s">
        <v>833</v>
      </c>
      <c r="I7611" s="200">
        <v>8200</v>
      </c>
      <c r="J7611" s="200"/>
      <c r="K7611" s="237">
        <v>191.96</v>
      </c>
      <c r="L7611" s="237"/>
      <c r="M7611" s="288">
        <v>42.72</v>
      </c>
      <c r="N7611" s="288"/>
      <c r="O7611" s="311">
        <v>8200</v>
      </c>
      <c r="P7611" s="298"/>
      <c r="Q7611" s="299">
        <v>192.95</v>
      </c>
      <c r="R7611" s="299"/>
      <c r="S7611" s="300">
        <v>42.5</v>
      </c>
      <c r="T7611" s="301"/>
      <c r="U7611" s="246"/>
    </row>
    <row r="7612" spans="1:21" x14ac:dyDescent="0.25">
      <c r="A7612" s="294" t="s">
        <v>15602</v>
      </c>
      <c r="B7612" t="s">
        <v>479</v>
      </c>
      <c r="C7612" t="s">
        <v>480</v>
      </c>
      <c r="D7612" t="s">
        <v>481</v>
      </c>
      <c r="E7612" t="s">
        <v>15603</v>
      </c>
      <c r="F7612" t="s">
        <v>106</v>
      </c>
      <c r="G7612" t="s">
        <v>97</v>
      </c>
      <c r="H7612" t="s">
        <v>833</v>
      </c>
      <c r="I7612" s="200">
        <v>400</v>
      </c>
      <c r="J7612" s="200"/>
      <c r="K7612" s="237">
        <v>38.81</v>
      </c>
      <c r="L7612" s="237"/>
      <c r="M7612" s="288">
        <v>10.31</v>
      </c>
      <c r="N7612" s="288"/>
      <c r="O7612" s="311">
        <v>500</v>
      </c>
      <c r="P7612" s="298"/>
      <c r="Q7612" s="299">
        <v>39.35</v>
      </c>
      <c r="R7612" s="299"/>
      <c r="S7612" s="300">
        <v>12.71</v>
      </c>
      <c r="T7612" s="301"/>
      <c r="U7612" s="246"/>
    </row>
    <row r="7613" spans="1:21" x14ac:dyDescent="0.25">
      <c r="A7613" s="294" t="s">
        <v>15604</v>
      </c>
      <c r="B7613" t="s">
        <v>479</v>
      </c>
      <c r="C7613" t="s">
        <v>480</v>
      </c>
      <c r="D7613" t="s">
        <v>481</v>
      </c>
      <c r="E7613" t="s">
        <v>15605</v>
      </c>
      <c r="F7613" t="s">
        <v>106</v>
      </c>
      <c r="G7613" t="s">
        <v>97</v>
      </c>
      <c r="H7613" t="s">
        <v>833</v>
      </c>
      <c r="I7613" s="200">
        <v>4462</v>
      </c>
      <c r="J7613" s="200"/>
      <c r="K7613" s="237">
        <v>118.4</v>
      </c>
      <c r="L7613" s="237"/>
      <c r="M7613" s="288">
        <v>37.69</v>
      </c>
      <c r="N7613" s="288"/>
      <c r="O7613" s="311">
        <v>4908</v>
      </c>
      <c r="P7613" s="298"/>
      <c r="Q7613" s="299">
        <v>118.52</v>
      </c>
      <c r="R7613" s="299"/>
      <c r="S7613" s="300">
        <v>41.41</v>
      </c>
      <c r="T7613" s="301"/>
      <c r="U7613" s="246"/>
    </row>
    <row r="7614" spans="1:21" x14ac:dyDescent="0.25">
      <c r="A7614" s="294" t="s">
        <v>15606</v>
      </c>
      <c r="B7614" t="s">
        <v>479</v>
      </c>
      <c r="C7614" t="s">
        <v>480</v>
      </c>
      <c r="D7614" t="s">
        <v>481</v>
      </c>
      <c r="E7614" t="s">
        <v>15607</v>
      </c>
      <c r="F7614" t="s">
        <v>106</v>
      </c>
      <c r="G7614" t="s">
        <v>97</v>
      </c>
      <c r="H7614" t="s">
        <v>833</v>
      </c>
      <c r="I7614" s="200">
        <v>1250</v>
      </c>
      <c r="J7614" s="200"/>
      <c r="K7614" s="237">
        <v>33.96</v>
      </c>
      <c r="L7614" s="237"/>
      <c r="M7614" s="288">
        <v>36.81</v>
      </c>
      <c r="N7614" s="288"/>
      <c r="O7614" s="311">
        <v>1250</v>
      </c>
      <c r="P7614" s="298"/>
      <c r="Q7614" s="299">
        <v>33.380000000000003</v>
      </c>
      <c r="R7614" s="299"/>
      <c r="S7614" s="300">
        <v>37.450000000000003</v>
      </c>
      <c r="T7614" s="301"/>
      <c r="U7614" s="246"/>
    </row>
    <row r="7615" spans="1:21" x14ac:dyDescent="0.25">
      <c r="A7615" s="294" t="s">
        <v>15608</v>
      </c>
      <c r="B7615" t="s">
        <v>479</v>
      </c>
      <c r="C7615" t="s">
        <v>480</v>
      </c>
      <c r="D7615" t="s">
        <v>481</v>
      </c>
      <c r="E7615" t="s">
        <v>15609</v>
      </c>
      <c r="F7615" t="s">
        <v>106</v>
      </c>
      <c r="G7615" t="s">
        <v>97</v>
      </c>
      <c r="H7615" t="s">
        <v>833</v>
      </c>
      <c r="I7615" s="200">
        <v>3000</v>
      </c>
      <c r="J7615" s="200"/>
      <c r="K7615" s="237">
        <v>83.75</v>
      </c>
      <c r="L7615" s="237"/>
      <c r="M7615" s="288">
        <v>35.82</v>
      </c>
      <c r="N7615" s="288"/>
      <c r="O7615" s="311">
        <v>3500</v>
      </c>
      <c r="P7615" s="298"/>
      <c r="Q7615" s="299">
        <v>92.64</v>
      </c>
      <c r="R7615" s="299"/>
      <c r="S7615" s="300">
        <v>37.78</v>
      </c>
      <c r="T7615" s="301"/>
      <c r="U7615" s="246"/>
    </row>
    <row r="7616" spans="1:21" x14ac:dyDescent="0.25">
      <c r="A7616" s="294" t="s">
        <v>15610</v>
      </c>
      <c r="B7616" t="s">
        <v>479</v>
      </c>
      <c r="C7616" t="s">
        <v>480</v>
      </c>
      <c r="D7616" t="s">
        <v>481</v>
      </c>
      <c r="E7616" t="s">
        <v>2434</v>
      </c>
      <c r="F7616" t="s">
        <v>106</v>
      </c>
      <c r="G7616" t="s">
        <v>97</v>
      </c>
      <c r="H7616" t="s">
        <v>896</v>
      </c>
      <c r="I7616" s="200">
        <v>0</v>
      </c>
      <c r="J7616" s="200"/>
      <c r="K7616" s="237">
        <v>38.71</v>
      </c>
      <c r="L7616" s="237"/>
      <c r="M7616" s="288">
        <v>0</v>
      </c>
      <c r="N7616" s="288"/>
      <c r="O7616" s="311">
        <v>0</v>
      </c>
      <c r="P7616" s="298"/>
      <c r="Q7616" s="299">
        <v>38.590000000000003</v>
      </c>
      <c r="R7616" s="299"/>
      <c r="S7616" s="300">
        <v>0</v>
      </c>
      <c r="T7616" s="301"/>
      <c r="U7616" s="246"/>
    </row>
    <row r="7617" spans="1:21" x14ac:dyDescent="0.25">
      <c r="A7617" s="294" t="s">
        <v>15611</v>
      </c>
      <c r="B7617" t="s">
        <v>479</v>
      </c>
      <c r="C7617" t="s">
        <v>480</v>
      </c>
      <c r="D7617" t="s">
        <v>481</v>
      </c>
      <c r="E7617" t="s">
        <v>15612</v>
      </c>
      <c r="F7617" t="s">
        <v>106</v>
      </c>
      <c r="G7617" t="s">
        <v>97</v>
      </c>
      <c r="H7617" t="s">
        <v>833</v>
      </c>
      <c r="I7617" s="200">
        <v>12592</v>
      </c>
      <c r="J7617" s="200"/>
      <c r="K7617" s="237">
        <v>170.58</v>
      </c>
      <c r="L7617" s="237"/>
      <c r="M7617" s="288">
        <v>73.819999999999993</v>
      </c>
      <c r="N7617" s="288"/>
      <c r="O7617" s="311">
        <v>12844</v>
      </c>
      <c r="P7617" s="298"/>
      <c r="Q7617" s="299">
        <v>168.75</v>
      </c>
      <c r="R7617" s="299"/>
      <c r="S7617" s="300">
        <v>76.11</v>
      </c>
      <c r="T7617" s="301"/>
      <c r="U7617" s="246"/>
    </row>
    <row r="7618" spans="1:21" x14ac:dyDescent="0.25">
      <c r="A7618" s="294" t="s">
        <v>15613</v>
      </c>
      <c r="B7618" t="s">
        <v>479</v>
      </c>
      <c r="C7618" t="s">
        <v>480</v>
      </c>
      <c r="D7618" t="s">
        <v>481</v>
      </c>
      <c r="E7618" t="s">
        <v>15614</v>
      </c>
      <c r="F7618" t="s">
        <v>106</v>
      </c>
      <c r="G7618" t="s">
        <v>97</v>
      </c>
      <c r="H7618" t="s">
        <v>1469</v>
      </c>
      <c r="I7618" s="200">
        <v>0</v>
      </c>
      <c r="J7618" s="200"/>
      <c r="K7618" s="237">
        <v>0</v>
      </c>
      <c r="L7618" s="237"/>
      <c r="M7618" s="288">
        <v>0</v>
      </c>
      <c r="N7618" s="288"/>
      <c r="O7618" s="311">
        <v>0</v>
      </c>
      <c r="P7618" s="298"/>
      <c r="Q7618" s="299">
        <v>0</v>
      </c>
      <c r="R7618" s="299"/>
      <c r="S7618" s="300">
        <v>0</v>
      </c>
      <c r="T7618" s="301"/>
      <c r="U7618" s="246"/>
    </row>
    <row r="7619" spans="1:21" x14ac:dyDescent="0.25">
      <c r="A7619" s="294" t="s">
        <v>15615</v>
      </c>
      <c r="B7619" t="s">
        <v>479</v>
      </c>
      <c r="C7619" t="s">
        <v>480</v>
      </c>
      <c r="D7619" t="s">
        <v>481</v>
      </c>
      <c r="E7619" t="s">
        <v>15616</v>
      </c>
      <c r="F7619" t="s">
        <v>106</v>
      </c>
      <c r="G7619" t="s">
        <v>97</v>
      </c>
      <c r="H7619" t="s">
        <v>1469</v>
      </c>
      <c r="I7619" s="200">
        <v>0</v>
      </c>
      <c r="J7619" s="200"/>
      <c r="K7619" s="237">
        <v>0</v>
      </c>
      <c r="L7619" s="237"/>
      <c r="M7619" s="288">
        <v>0</v>
      </c>
      <c r="N7619" s="288"/>
      <c r="O7619" s="311">
        <v>0</v>
      </c>
      <c r="P7619" s="298"/>
      <c r="Q7619" s="299">
        <v>0</v>
      </c>
      <c r="R7619" s="299"/>
      <c r="S7619" s="300">
        <v>0</v>
      </c>
      <c r="T7619" s="301"/>
      <c r="U7619" s="246"/>
    </row>
    <row r="7620" spans="1:21" x14ac:dyDescent="0.25">
      <c r="A7620" s="294" t="s">
        <v>15617</v>
      </c>
      <c r="B7620" t="s">
        <v>479</v>
      </c>
      <c r="C7620" t="s">
        <v>480</v>
      </c>
      <c r="D7620" t="s">
        <v>481</v>
      </c>
      <c r="E7620" t="s">
        <v>15618</v>
      </c>
      <c r="F7620" t="s">
        <v>106</v>
      </c>
      <c r="G7620" t="s">
        <v>97</v>
      </c>
      <c r="H7620" t="s">
        <v>896</v>
      </c>
      <c r="I7620" s="200">
        <v>0</v>
      </c>
      <c r="J7620" s="200"/>
      <c r="K7620" s="237">
        <v>13.86</v>
      </c>
      <c r="L7620" s="237"/>
      <c r="M7620" s="288">
        <v>0</v>
      </c>
      <c r="N7620" s="288"/>
      <c r="O7620" s="311">
        <v>0</v>
      </c>
      <c r="P7620" s="298"/>
      <c r="Q7620" s="299">
        <v>13.71</v>
      </c>
      <c r="R7620" s="299"/>
      <c r="S7620" s="300">
        <v>0</v>
      </c>
      <c r="T7620" s="301"/>
      <c r="U7620" s="246"/>
    </row>
    <row r="7621" spans="1:21" x14ac:dyDescent="0.25">
      <c r="A7621" s="294" t="s">
        <v>15619</v>
      </c>
      <c r="B7621" t="s">
        <v>479</v>
      </c>
      <c r="C7621" t="s">
        <v>480</v>
      </c>
      <c r="D7621" t="s">
        <v>481</v>
      </c>
      <c r="E7621" t="s">
        <v>15620</v>
      </c>
      <c r="F7621" t="s">
        <v>106</v>
      </c>
      <c r="G7621" t="s">
        <v>97</v>
      </c>
      <c r="H7621" t="s">
        <v>833</v>
      </c>
      <c r="I7621" s="200">
        <v>9500</v>
      </c>
      <c r="J7621" s="200"/>
      <c r="K7621" s="237">
        <v>119.89</v>
      </c>
      <c r="L7621" s="237"/>
      <c r="M7621" s="288">
        <v>79.239999999999995</v>
      </c>
      <c r="N7621" s="288"/>
      <c r="O7621" s="311">
        <v>9500</v>
      </c>
      <c r="P7621" s="298"/>
      <c r="Q7621" s="299">
        <v>123.79</v>
      </c>
      <c r="R7621" s="299"/>
      <c r="S7621" s="300">
        <v>76.739999999999995</v>
      </c>
      <c r="T7621" s="301"/>
      <c r="U7621" s="246"/>
    </row>
    <row r="7622" spans="1:21" x14ac:dyDescent="0.25">
      <c r="A7622" s="294" t="s">
        <v>15621</v>
      </c>
      <c r="B7622" t="s">
        <v>479</v>
      </c>
      <c r="C7622" t="s">
        <v>480</v>
      </c>
      <c r="D7622" t="s">
        <v>481</v>
      </c>
      <c r="E7622" t="s">
        <v>15622</v>
      </c>
      <c r="F7622" t="s">
        <v>106</v>
      </c>
      <c r="G7622" t="s">
        <v>97</v>
      </c>
      <c r="H7622" t="s">
        <v>833</v>
      </c>
      <c r="I7622" s="200">
        <v>6100</v>
      </c>
      <c r="J7622" s="200"/>
      <c r="K7622" s="237">
        <v>168</v>
      </c>
      <c r="L7622" s="237"/>
      <c r="M7622" s="288">
        <v>36.31</v>
      </c>
      <c r="N7622" s="288"/>
      <c r="O7622" s="311">
        <v>6200</v>
      </c>
      <c r="P7622" s="298"/>
      <c r="Q7622" s="299">
        <v>169.05</v>
      </c>
      <c r="R7622" s="299"/>
      <c r="S7622" s="300">
        <v>36.68</v>
      </c>
      <c r="T7622" s="301"/>
      <c r="U7622" s="246"/>
    </row>
    <row r="7623" spans="1:21" x14ac:dyDescent="0.25">
      <c r="A7623" s="294" t="s">
        <v>15623</v>
      </c>
      <c r="B7623" t="s">
        <v>479</v>
      </c>
      <c r="C7623" t="s">
        <v>480</v>
      </c>
      <c r="D7623" t="s">
        <v>481</v>
      </c>
      <c r="E7623" t="s">
        <v>11303</v>
      </c>
      <c r="F7623" t="s">
        <v>106</v>
      </c>
      <c r="G7623" t="s">
        <v>97</v>
      </c>
      <c r="H7623" t="s">
        <v>833</v>
      </c>
      <c r="I7623" s="200">
        <v>6000</v>
      </c>
      <c r="J7623" s="200"/>
      <c r="K7623" s="237">
        <v>115.24</v>
      </c>
      <c r="L7623" s="237"/>
      <c r="M7623" s="288">
        <v>52.07</v>
      </c>
      <c r="N7623" s="288"/>
      <c r="O7623" s="311">
        <v>6000</v>
      </c>
      <c r="P7623" s="298"/>
      <c r="Q7623" s="299">
        <v>115.08</v>
      </c>
      <c r="R7623" s="299"/>
      <c r="S7623" s="300">
        <v>52.14</v>
      </c>
      <c r="T7623" s="301"/>
      <c r="U7623" s="246"/>
    </row>
    <row r="7624" spans="1:21" x14ac:dyDescent="0.25">
      <c r="A7624" s="294" t="s">
        <v>15624</v>
      </c>
      <c r="B7624" t="s">
        <v>479</v>
      </c>
      <c r="C7624" t="s">
        <v>480</v>
      </c>
      <c r="D7624" t="s">
        <v>481</v>
      </c>
      <c r="E7624" t="s">
        <v>15625</v>
      </c>
      <c r="F7624" t="s">
        <v>106</v>
      </c>
      <c r="G7624" t="s">
        <v>97</v>
      </c>
      <c r="H7624" t="s">
        <v>1469</v>
      </c>
      <c r="I7624" s="200">
        <v>2236</v>
      </c>
      <c r="J7624" s="200"/>
      <c r="K7624" s="237">
        <v>132.56</v>
      </c>
      <c r="L7624" s="237"/>
      <c r="M7624" s="288">
        <v>16.87</v>
      </c>
      <c r="N7624" s="288"/>
      <c r="O7624" s="311">
        <v>2536</v>
      </c>
      <c r="P7624" s="298"/>
      <c r="Q7624" s="299">
        <v>133.69999999999999</v>
      </c>
      <c r="R7624" s="299"/>
      <c r="S7624" s="300">
        <v>18.97</v>
      </c>
      <c r="T7624" s="301"/>
      <c r="U7624" s="246"/>
    </row>
    <row r="7625" spans="1:21" x14ac:dyDescent="0.25">
      <c r="A7625" s="294" t="s">
        <v>15626</v>
      </c>
      <c r="B7625" t="s">
        <v>479</v>
      </c>
      <c r="C7625" t="s">
        <v>480</v>
      </c>
      <c r="D7625" t="s">
        <v>481</v>
      </c>
      <c r="E7625" t="s">
        <v>1286</v>
      </c>
      <c r="F7625" t="s">
        <v>106</v>
      </c>
      <c r="G7625" t="s">
        <v>97</v>
      </c>
      <c r="H7625" t="s">
        <v>1469</v>
      </c>
      <c r="I7625" s="200">
        <v>0</v>
      </c>
      <c r="J7625" s="200"/>
      <c r="K7625" s="237">
        <v>0</v>
      </c>
      <c r="L7625" s="237"/>
      <c r="M7625" s="288">
        <v>0</v>
      </c>
      <c r="N7625" s="288"/>
      <c r="O7625" s="311">
        <v>0</v>
      </c>
      <c r="P7625" s="298"/>
      <c r="Q7625" s="299">
        <v>0</v>
      </c>
      <c r="R7625" s="299"/>
      <c r="S7625" s="300">
        <v>0</v>
      </c>
      <c r="T7625" s="301"/>
      <c r="U7625" s="246"/>
    </row>
    <row r="7626" spans="1:21" x14ac:dyDescent="0.25">
      <c r="A7626" s="294" t="s">
        <v>15627</v>
      </c>
      <c r="B7626" t="s">
        <v>479</v>
      </c>
      <c r="C7626" t="s">
        <v>480</v>
      </c>
      <c r="D7626" t="s">
        <v>481</v>
      </c>
      <c r="E7626" t="s">
        <v>15628</v>
      </c>
      <c r="F7626" t="s">
        <v>106</v>
      </c>
      <c r="G7626" t="s">
        <v>97</v>
      </c>
      <c r="H7626" t="s">
        <v>833</v>
      </c>
      <c r="I7626" s="200">
        <v>4600</v>
      </c>
      <c r="J7626" s="200"/>
      <c r="K7626" s="237">
        <v>110.58</v>
      </c>
      <c r="L7626" s="237"/>
      <c r="M7626" s="288">
        <v>41.6</v>
      </c>
      <c r="N7626" s="288"/>
      <c r="O7626" s="311">
        <v>4600</v>
      </c>
      <c r="P7626" s="298"/>
      <c r="Q7626" s="299">
        <v>114</v>
      </c>
      <c r="R7626" s="299"/>
      <c r="S7626" s="300">
        <v>40.35</v>
      </c>
      <c r="T7626" s="301"/>
      <c r="U7626" s="246"/>
    </row>
    <row r="7627" spans="1:21" x14ac:dyDescent="0.25">
      <c r="A7627" s="294" t="s">
        <v>15629</v>
      </c>
      <c r="B7627" t="s">
        <v>479</v>
      </c>
      <c r="C7627" t="s">
        <v>480</v>
      </c>
      <c r="D7627" t="s">
        <v>481</v>
      </c>
      <c r="E7627" t="s">
        <v>15630</v>
      </c>
      <c r="F7627" t="s">
        <v>106</v>
      </c>
      <c r="G7627" t="s">
        <v>97</v>
      </c>
      <c r="H7627" t="s">
        <v>896</v>
      </c>
      <c r="I7627" s="200">
        <v>0</v>
      </c>
      <c r="J7627" s="200"/>
      <c r="K7627" s="237">
        <v>5.64</v>
      </c>
      <c r="L7627" s="237"/>
      <c r="M7627" s="288">
        <v>0</v>
      </c>
      <c r="N7627" s="288"/>
      <c r="O7627" s="311">
        <v>0</v>
      </c>
      <c r="P7627" s="298"/>
      <c r="Q7627" s="299">
        <v>5.7</v>
      </c>
      <c r="R7627" s="299"/>
      <c r="S7627" s="300">
        <v>0</v>
      </c>
      <c r="T7627" s="301"/>
      <c r="U7627" s="246"/>
    </row>
    <row r="7628" spans="1:21" x14ac:dyDescent="0.25">
      <c r="A7628" s="294" t="s">
        <v>15631</v>
      </c>
      <c r="B7628" t="s">
        <v>479</v>
      </c>
      <c r="C7628" t="s">
        <v>480</v>
      </c>
      <c r="D7628" t="s">
        <v>481</v>
      </c>
      <c r="E7628" t="s">
        <v>15632</v>
      </c>
      <c r="F7628" t="s">
        <v>106</v>
      </c>
      <c r="G7628" t="s">
        <v>97</v>
      </c>
      <c r="H7628" t="s">
        <v>833</v>
      </c>
      <c r="I7628" s="200">
        <v>77240</v>
      </c>
      <c r="J7628" s="200"/>
      <c r="K7628" s="237">
        <v>997.42</v>
      </c>
      <c r="L7628" s="237"/>
      <c r="M7628" s="288">
        <v>77.44</v>
      </c>
      <c r="N7628" s="288"/>
      <c r="O7628" s="311">
        <v>77440</v>
      </c>
      <c r="P7628" s="298"/>
      <c r="Q7628" s="299">
        <v>999.2</v>
      </c>
      <c r="R7628" s="299"/>
      <c r="S7628" s="300">
        <v>77.5</v>
      </c>
      <c r="T7628" s="301"/>
      <c r="U7628" s="246"/>
    </row>
    <row r="7629" spans="1:21" x14ac:dyDescent="0.25">
      <c r="A7629" s="294" t="s">
        <v>15633</v>
      </c>
      <c r="B7629" t="s">
        <v>479</v>
      </c>
      <c r="C7629" t="s">
        <v>480</v>
      </c>
      <c r="D7629" t="s">
        <v>481</v>
      </c>
      <c r="E7629" t="s">
        <v>15634</v>
      </c>
      <c r="F7629" t="s">
        <v>106</v>
      </c>
      <c r="G7629" t="s">
        <v>97</v>
      </c>
      <c r="H7629" t="s">
        <v>896</v>
      </c>
      <c r="I7629" s="200">
        <v>0</v>
      </c>
      <c r="J7629" s="200"/>
      <c r="K7629" s="237">
        <v>47.32</v>
      </c>
      <c r="L7629" s="237"/>
      <c r="M7629" s="288">
        <v>0</v>
      </c>
      <c r="N7629" s="288"/>
      <c r="O7629" s="311">
        <v>0</v>
      </c>
      <c r="P7629" s="298"/>
      <c r="Q7629" s="299">
        <v>46.96</v>
      </c>
      <c r="R7629" s="299"/>
      <c r="S7629" s="300">
        <v>0</v>
      </c>
      <c r="T7629" s="301"/>
      <c r="U7629" s="246"/>
    </row>
    <row r="7630" spans="1:21" x14ac:dyDescent="0.25">
      <c r="A7630" s="294" t="s">
        <v>15635</v>
      </c>
      <c r="B7630" t="s">
        <v>479</v>
      </c>
      <c r="C7630" t="s">
        <v>480</v>
      </c>
      <c r="D7630" t="s">
        <v>481</v>
      </c>
      <c r="E7630" t="s">
        <v>15636</v>
      </c>
      <c r="F7630" t="s">
        <v>106</v>
      </c>
      <c r="G7630" t="s">
        <v>97</v>
      </c>
      <c r="H7630" t="s">
        <v>896</v>
      </c>
      <c r="I7630" s="200">
        <v>0</v>
      </c>
      <c r="J7630" s="200"/>
      <c r="K7630" s="237">
        <v>0</v>
      </c>
      <c r="L7630" s="237"/>
      <c r="M7630" s="288">
        <v>0</v>
      </c>
      <c r="N7630" s="288"/>
      <c r="O7630" s="311">
        <v>0</v>
      </c>
      <c r="P7630" s="298"/>
      <c r="Q7630" s="299">
        <v>0</v>
      </c>
      <c r="R7630" s="299"/>
      <c r="S7630" s="300">
        <v>0</v>
      </c>
      <c r="T7630" s="301"/>
      <c r="U7630" s="246"/>
    </row>
    <row r="7631" spans="1:21" x14ac:dyDescent="0.25">
      <c r="A7631" s="294" t="s">
        <v>15637</v>
      </c>
      <c r="B7631" t="s">
        <v>479</v>
      </c>
      <c r="C7631" t="s">
        <v>480</v>
      </c>
      <c r="D7631" t="s">
        <v>481</v>
      </c>
      <c r="E7631" t="s">
        <v>15638</v>
      </c>
      <c r="F7631" t="s">
        <v>106</v>
      </c>
      <c r="G7631" t="s">
        <v>97</v>
      </c>
      <c r="H7631" t="s">
        <v>833</v>
      </c>
      <c r="I7631" s="200">
        <v>927429</v>
      </c>
      <c r="J7631" s="200"/>
      <c r="K7631" s="237">
        <v>8358.8700000000008</v>
      </c>
      <c r="L7631" s="237"/>
      <c r="M7631" s="288">
        <v>110.95</v>
      </c>
      <c r="N7631" s="288"/>
      <c r="O7631" s="311">
        <v>959387</v>
      </c>
      <c r="P7631" s="298"/>
      <c r="Q7631" s="299">
        <v>8482.35</v>
      </c>
      <c r="R7631" s="299"/>
      <c r="S7631" s="300">
        <v>113.1</v>
      </c>
      <c r="T7631" s="301"/>
      <c r="U7631" s="246"/>
    </row>
    <row r="7632" spans="1:21" x14ac:dyDescent="0.25">
      <c r="A7632" s="294" t="s">
        <v>15639</v>
      </c>
      <c r="B7632" t="s">
        <v>479</v>
      </c>
      <c r="C7632" t="s">
        <v>480</v>
      </c>
      <c r="D7632" t="s">
        <v>481</v>
      </c>
      <c r="E7632" t="s">
        <v>15640</v>
      </c>
      <c r="F7632" t="s">
        <v>106</v>
      </c>
      <c r="G7632" t="s">
        <v>97</v>
      </c>
      <c r="H7632" t="s">
        <v>833</v>
      </c>
      <c r="I7632" s="200">
        <v>1787</v>
      </c>
      <c r="J7632" s="200"/>
      <c r="K7632" s="237">
        <v>72.760000000000005</v>
      </c>
      <c r="L7632" s="237"/>
      <c r="M7632" s="288">
        <v>24.56</v>
      </c>
      <c r="N7632" s="288"/>
      <c r="O7632" s="311">
        <v>1787</v>
      </c>
      <c r="P7632" s="298"/>
      <c r="Q7632" s="299">
        <v>72.55</v>
      </c>
      <c r="R7632" s="299"/>
      <c r="S7632" s="300">
        <v>24.63</v>
      </c>
      <c r="T7632" s="301"/>
      <c r="U7632" s="246"/>
    </row>
    <row r="7633" spans="1:21" x14ac:dyDescent="0.25">
      <c r="A7633" s="294" t="s">
        <v>15641</v>
      </c>
      <c r="B7633" t="s">
        <v>479</v>
      </c>
      <c r="C7633" t="s">
        <v>480</v>
      </c>
      <c r="D7633" t="s">
        <v>481</v>
      </c>
      <c r="E7633" t="s">
        <v>15642</v>
      </c>
      <c r="F7633" t="s">
        <v>106</v>
      </c>
      <c r="G7633" t="s">
        <v>97</v>
      </c>
      <c r="H7633" t="s">
        <v>833</v>
      </c>
      <c r="I7633" s="200">
        <v>16270</v>
      </c>
      <c r="J7633" s="200"/>
      <c r="K7633" s="237">
        <v>398.67</v>
      </c>
      <c r="L7633" s="237"/>
      <c r="M7633" s="288">
        <v>40.81</v>
      </c>
      <c r="N7633" s="288"/>
      <c r="O7633" s="311">
        <v>17270</v>
      </c>
      <c r="P7633" s="298"/>
      <c r="Q7633" s="299">
        <v>395.94</v>
      </c>
      <c r="R7633" s="299"/>
      <c r="S7633" s="300">
        <v>43.62</v>
      </c>
      <c r="T7633" s="301"/>
      <c r="U7633" s="246"/>
    </row>
    <row r="7634" spans="1:21" x14ac:dyDescent="0.25">
      <c r="A7634" s="294" t="s">
        <v>15643</v>
      </c>
      <c r="B7634" t="s">
        <v>479</v>
      </c>
      <c r="C7634" t="s">
        <v>480</v>
      </c>
      <c r="D7634" t="s">
        <v>481</v>
      </c>
      <c r="E7634" t="s">
        <v>15644</v>
      </c>
      <c r="F7634" t="s">
        <v>106</v>
      </c>
      <c r="G7634" t="s">
        <v>97</v>
      </c>
      <c r="H7634" t="s">
        <v>833</v>
      </c>
      <c r="I7634" s="200">
        <v>6175</v>
      </c>
      <c r="J7634" s="200"/>
      <c r="K7634" s="237">
        <v>212.26</v>
      </c>
      <c r="L7634" s="237"/>
      <c r="M7634" s="288">
        <v>29.09</v>
      </c>
      <c r="N7634" s="288"/>
      <c r="O7634" s="311">
        <v>8400</v>
      </c>
      <c r="P7634" s="298"/>
      <c r="Q7634" s="299">
        <v>213.3</v>
      </c>
      <c r="R7634" s="299"/>
      <c r="S7634" s="300">
        <v>39.380000000000003</v>
      </c>
      <c r="T7634" s="301"/>
      <c r="U7634" s="246"/>
    </row>
    <row r="7635" spans="1:21" x14ac:dyDescent="0.25">
      <c r="A7635" s="294" t="s">
        <v>15645</v>
      </c>
      <c r="B7635" t="s">
        <v>479</v>
      </c>
      <c r="C7635" t="s">
        <v>480</v>
      </c>
      <c r="D7635" t="s">
        <v>481</v>
      </c>
      <c r="E7635" t="s">
        <v>15646</v>
      </c>
      <c r="F7635" t="s">
        <v>106</v>
      </c>
      <c r="G7635" t="s">
        <v>97</v>
      </c>
      <c r="H7635" t="s">
        <v>833</v>
      </c>
      <c r="I7635" s="200">
        <v>373561</v>
      </c>
      <c r="J7635" s="200"/>
      <c r="K7635" s="237">
        <v>2768.14</v>
      </c>
      <c r="L7635" s="237"/>
      <c r="M7635" s="288">
        <v>134.94999999999999</v>
      </c>
      <c r="N7635" s="288"/>
      <c r="O7635" s="311">
        <v>417302</v>
      </c>
      <c r="P7635" s="298"/>
      <c r="Q7635" s="299">
        <v>2816.02</v>
      </c>
      <c r="R7635" s="299"/>
      <c r="S7635" s="300">
        <v>148.19</v>
      </c>
      <c r="T7635" s="301"/>
      <c r="U7635" s="246"/>
    </row>
    <row r="7636" spans="1:21" x14ac:dyDescent="0.25">
      <c r="A7636" s="294" t="s">
        <v>15647</v>
      </c>
      <c r="B7636" t="s">
        <v>479</v>
      </c>
      <c r="C7636" t="s">
        <v>480</v>
      </c>
      <c r="D7636" t="s">
        <v>481</v>
      </c>
      <c r="E7636" t="s">
        <v>15648</v>
      </c>
      <c r="F7636" t="s">
        <v>106</v>
      </c>
      <c r="G7636" t="s">
        <v>97</v>
      </c>
      <c r="H7636" t="s">
        <v>1469</v>
      </c>
      <c r="I7636" s="200">
        <v>0</v>
      </c>
      <c r="J7636" s="200"/>
      <c r="K7636" s="237">
        <v>0</v>
      </c>
      <c r="L7636" s="237"/>
      <c r="M7636" s="288">
        <v>0</v>
      </c>
      <c r="N7636" s="288"/>
      <c r="O7636" s="311">
        <v>0</v>
      </c>
      <c r="P7636" s="298"/>
      <c r="Q7636" s="299">
        <v>0</v>
      </c>
      <c r="R7636" s="299"/>
      <c r="S7636" s="300">
        <v>0</v>
      </c>
      <c r="T7636" s="301"/>
      <c r="U7636" s="246"/>
    </row>
    <row r="7637" spans="1:21" x14ac:dyDescent="0.25">
      <c r="A7637" s="294" t="s">
        <v>15649</v>
      </c>
      <c r="B7637" t="s">
        <v>479</v>
      </c>
      <c r="C7637" t="s">
        <v>480</v>
      </c>
      <c r="D7637" t="s">
        <v>481</v>
      </c>
      <c r="E7637" t="s">
        <v>15650</v>
      </c>
      <c r="F7637" t="s">
        <v>106</v>
      </c>
      <c r="G7637" t="s">
        <v>97</v>
      </c>
      <c r="H7637" t="s">
        <v>896</v>
      </c>
      <c r="I7637" s="200">
        <v>0</v>
      </c>
      <c r="J7637" s="200"/>
      <c r="K7637" s="237">
        <v>40</v>
      </c>
      <c r="L7637" s="237"/>
      <c r="M7637" s="288">
        <v>0</v>
      </c>
      <c r="N7637" s="288"/>
      <c r="O7637" s="311">
        <v>0</v>
      </c>
      <c r="P7637" s="298"/>
      <c r="Q7637" s="299">
        <v>39.53</v>
      </c>
      <c r="R7637" s="299"/>
      <c r="S7637" s="300">
        <v>0</v>
      </c>
      <c r="T7637" s="301"/>
      <c r="U7637" s="246"/>
    </row>
    <row r="7638" spans="1:21" x14ac:dyDescent="0.25">
      <c r="A7638" s="294" t="s">
        <v>15651</v>
      </c>
      <c r="B7638" t="s">
        <v>479</v>
      </c>
      <c r="C7638" t="s">
        <v>480</v>
      </c>
      <c r="D7638" t="s">
        <v>481</v>
      </c>
      <c r="E7638" t="s">
        <v>14540</v>
      </c>
      <c r="F7638" t="s">
        <v>106</v>
      </c>
      <c r="G7638" t="s">
        <v>97</v>
      </c>
      <c r="H7638" t="s">
        <v>833</v>
      </c>
      <c r="I7638" s="200">
        <v>10000</v>
      </c>
      <c r="J7638" s="200"/>
      <c r="K7638" s="237">
        <v>274.52999999999997</v>
      </c>
      <c r="L7638" s="237"/>
      <c r="M7638" s="288">
        <v>36.43</v>
      </c>
      <c r="N7638" s="288"/>
      <c r="O7638" s="311">
        <v>13000</v>
      </c>
      <c r="P7638" s="298"/>
      <c r="Q7638" s="299">
        <v>273.66000000000003</v>
      </c>
      <c r="R7638" s="299"/>
      <c r="S7638" s="300">
        <v>47.5</v>
      </c>
      <c r="T7638" s="301"/>
      <c r="U7638" s="246"/>
    </row>
    <row r="7639" spans="1:21" x14ac:dyDescent="0.25">
      <c r="A7639" s="294" t="s">
        <v>15652</v>
      </c>
      <c r="B7639" t="s">
        <v>479</v>
      </c>
      <c r="C7639" t="s">
        <v>480</v>
      </c>
      <c r="D7639" t="s">
        <v>481</v>
      </c>
      <c r="E7639" t="s">
        <v>15653</v>
      </c>
      <c r="F7639" t="s">
        <v>106</v>
      </c>
      <c r="G7639" t="s">
        <v>97</v>
      </c>
      <c r="H7639" t="s">
        <v>833</v>
      </c>
      <c r="I7639" s="200">
        <v>1600</v>
      </c>
      <c r="J7639" s="200"/>
      <c r="K7639" s="237">
        <v>72.959999999999994</v>
      </c>
      <c r="L7639" s="237"/>
      <c r="M7639" s="288">
        <v>21.93</v>
      </c>
      <c r="N7639" s="288"/>
      <c r="O7639" s="311">
        <v>1800</v>
      </c>
      <c r="P7639" s="298"/>
      <c r="Q7639" s="299">
        <v>68.430000000000007</v>
      </c>
      <c r="R7639" s="299"/>
      <c r="S7639" s="300">
        <v>26.3</v>
      </c>
      <c r="T7639" s="301"/>
      <c r="U7639" s="246"/>
    </row>
    <row r="7640" spans="1:21" x14ac:dyDescent="0.25">
      <c r="A7640" s="294" t="s">
        <v>15654</v>
      </c>
      <c r="B7640" t="s">
        <v>479</v>
      </c>
      <c r="C7640" t="s">
        <v>480</v>
      </c>
      <c r="D7640" t="s">
        <v>481</v>
      </c>
      <c r="E7640" t="s">
        <v>15655</v>
      </c>
      <c r="F7640" t="s">
        <v>106</v>
      </c>
      <c r="G7640" t="s">
        <v>97</v>
      </c>
      <c r="H7640" t="s">
        <v>833</v>
      </c>
      <c r="I7640" s="200">
        <v>62500</v>
      </c>
      <c r="J7640" s="200"/>
      <c r="K7640" s="237">
        <v>1830.11</v>
      </c>
      <c r="L7640" s="237"/>
      <c r="M7640" s="288">
        <v>34.15</v>
      </c>
      <c r="N7640" s="288"/>
      <c r="O7640" s="311">
        <v>64375</v>
      </c>
      <c r="P7640" s="298"/>
      <c r="Q7640" s="299">
        <v>1861.67</v>
      </c>
      <c r="R7640" s="299"/>
      <c r="S7640" s="300">
        <v>34.58</v>
      </c>
      <c r="T7640" s="301"/>
      <c r="U7640" s="246"/>
    </row>
    <row r="7641" spans="1:21" x14ac:dyDescent="0.25">
      <c r="A7641" s="294" t="s">
        <v>15656</v>
      </c>
      <c r="B7641" t="s">
        <v>479</v>
      </c>
      <c r="C7641" t="s">
        <v>480</v>
      </c>
      <c r="D7641" t="s">
        <v>481</v>
      </c>
      <c r="E7641" t="s">
        <v>11074</v>
      </c>
      <c r="F7641" t="s">
        <v>106</v>
      </c>
      <c r="G7641" t="s">
        <v>97</v>
      </c>
      <c r="H7641" t="s">
        <v>833</v>
      </c>
      <c r="I7641" s="200">
        <v>6250</v>
      </c>
      <c r="J7641" s="200"/>
      <c r="K7641" s="237">
        <v>156.02000000000001</v>
      </c>
      <c r="L7641" s="237"/>
      <c r="M7641" s="288">
        <v>40.06</v>
      </c>
      <c r="N7641" s="288"/>
      <c r="O7641" s="311">
        <v>6250</v>
      </c>
      <c r="P7641" s="298"/>
      <c r="Q7641" s="299">
        <v>156.46</v>
      </c>
      <c r="R7641" s="299"/>
      <c r="S7641" s="300">
        <v>39.950000000000003</v>
      </c>
      <c r="T7641" s="301"/>
      <c r="U7641" s="246"/>
    </row>
    <row r="7642" spans="1:21" x14ac:dyDescent="0.25">
      <c r="A7642" s="294" t="s">
        <v>15657</v>
      </c>
      <c r="B7642" t="s">
        <v>479</v>
      </c>
      <c r="C7642" t="s">
        <v>480</v>
      </c>
      <c r="D7642" t="s">
        <v>481</v>
      </c>
      <c r="E7642" t="s">
        <v>10677</v>
      </c>
      <c r="F7642" t="s">
        <v>106</v>
      </c>
      <c r="G7642" t="s">
        <v>97</v>
      </c>
      <c r="H7642" t="s">
        <v>833</v>
      </c>
      <c r="I7642" s="200">
        <v>4000</v>
      </c>
      <c r="J7642" s="200"/>
      <c r="K7642" s="237">
        <v>232.65</v>
      </c>
      <c r="L7642" s="237"/>
      <c r="M7642" s="288">
        <v>17.190000000000001</v>
      </c>
      <c r="N7642" s="288"/>
      <c r="O7642" s="311">
        <v>4000</v>
      </c>
      <c r="P7642" s="298"/>
      <c r="Q7642" s="299">
        <v>233.34</v>
      </c>
      <c r="R7642" s="299"/>
      <c r="S7642" s="300">
        <v>17.14</v>
      </c>
      <c r="T7642" s="301"/>
      <c r="U7642" s="246"/>
    </row>
    <row r="7643" spans="1:21" x14ac:dyDescent="0.25">
      <c r="A7643" s="294" t="s">
        <v>15658</v>
      </c>
      <c r="B7643" t="s">
        <v>479</v>
      </c>
      <c r="C7643" t="s">
        <v>480</v>
      </c>
      <c r="D7643" t="s">
        <v>481</v>
      </c>
      <c r="E7643" t="s">
        <v>15659</v>
      </c>
      <c r="F7643" t="s">
        <v>106</v>
      </c>
      <c r="G7643" t="s">
        <v>97</v>
      </c>
      <c r="H7643" t="s">
        <v>833</v>
      </c>
      <c r="I7643" s="200">
        <v>2000</v>
      </c>
      <c r="J7643" s="200"/>
      <c r="K7643" s="237">
        <v>121.87</v>
      </c>
      <c r="L7643" s="237"/>
      <c r="M7643" s="288">
        <v>16.41</v>
      </c>
      <c r="N7643" s="288"/>
      <c r="O7643" s="311">
        <v>2000</v>
      </c>
      <c r="P7643" s="298"/>
      <c r="Q7643" s="299">
        <v>124.16</v>
      </c>
      <c r="R7643" s="299"/>
      <c r="S7643" s="300">
        <v>16.11</v>
      </c>
      <c r="T7643" s="301"/>
      <c r="U7643" s="246"/>
    </row>
    <row r="7644" spans="1:21" x14ac:dyDescent="0.25">
      <c r="A7644" s="294" t="s">
        <v>15660</v>
      </c>
      <c r="B7644" t="s">
        <v>479</v>
      </c>
      <c r="C7644" t="s">
        <v>480</v>
      </c>
      <c r="D7644" t="s">
        <v>481</v>
      </c>
      <c r="E7644" t="s">
        <v>15661</v>
      </c>
      <c r="F7644" t="s">
        <v>106</v>
      </c>
      <c r="G7644" t="s">
        <v>97</v>
      </c>
      <c r="H7644" t="s">
        <v>833</v>
      </c>
      <c r="I7644" s="200">
        <v>11334</v>
      </c>
      <c r="J7644" s="200"/>
      <c r="K7644" s="237">
        <v>194.04</v>
      </c>
      <c r="L7644" s="237"/>
      <c r="M7644" s="288">
        <v>58.41</v>
      </c>
      <c r="N7644" s="288"/>
      <c r="O7644" s="311">
        <v>12808</v>
      </c>
      <c r="P7644" s="298"/>
      <c r="Q7644" s="299">
        <v>196.65</v>
      </c>
      <c r="R7644" s="299"/>
      <c r="S7644" s="300">
        <v>65.13</v>
      </c>
      <c r="T7644" s="301"/>
      <c r="U7644" s="246"/>
    </row>
    <row r="7645" spans="1:21" x14ac:dyDescent="0.25">
      <c r="A7645" s="294" t="s">
        <v>15662</v>
      </c>
      <c r="B7645" t="s">
        <v>479</v>
      </c>
      <c r="C7645" t="s">
        <v>480</v>
      </c>
      <c r="D7645" t="s">
        <v>481</v>
      </c>
      <c r="E7645" t="s">
        <v>15663</v>
      </c>
      <c r="F7645" t="s">
        <v>106</v>
      </c>
      <c r="G7645" t="s">
        <v>97</v>
      </c>
      <c r="H7645" t="s">
        <v>833</v>
      </c>
      <c r="I7645" s="200">
        <v>4640</v>
      </c>
      <c r="J7645" s="200"/>
      <c r="K7645" s="237">
        <v>88.9</v>
      </c>
      <c r="L7645" s="237"/>
      <c r="M7645" s="288">
        <v>52.19</v>
      </c>
      <c r="N7645" s="288"/>
      <c r="O7645" s="311">
        <v>4640</v>
      </c>
      <c r="P7645" s="298"/>
      <c r="Q7645" s="299">
        <v>88.71</v>
      </c>
      <c r="R7645" s="299"/>
      <c r="S7645" s="300">
        <v>52.31</v>
      </c>
      <c r="T7645" s="301"/>
      <c r="U7645" s="246"/>
    </row>
    <row r="7646" spans="1:21" x14ac:dyDescent="0.25">
      <c r="A7646" s="294" t="s">
        <v>15664</v>
      </c>
      <c r="B7646" t="s">
        <v>479</v>
      </c>
      <c r="C7646" t="s">
        <v>480</v>
      </c>
      <c r="D7646" t="s">
        <v>481</v>
      </c>
      <c r="E7646" t="s">
        <v>15665</v>
      </c>
      <c r="F7646" t="s">
        <v>106</v>
      </c>
      <c r="G7646" t="s">
        <v>97</v>
      </c>
      <c r="H7646" t="s">
        <v>833</v>
      </c>
      <c r="I7646" s="200">
        <v>216500</v>
      </c>
      <c r="J7646" s="200"/>
      <c r="K7646" s="237">
        <v>2872.58</v>
      </c>
      <c r="L7646" s="237"/>
      <c r="M7646" s="288">
        <v>75.37</v>
      </c>
      <c r="N7646" s="288"/>
      <c r="O7646" s="311">
        <v>232027</v>
      </c>
      <c r="P7646" s="298"/>
      <c r="Q7646" s="299">
        <v>2878.9</v>
      </c>
      <c r="R7646" s="299"/>
      <c r="S7646" s="300">
        <v>80.599999999999994</v>
      </c>
      <c r="T7646" s="301"/>
      <c r="U7646" s="246"/>
    </row>
    <row r="7647" spans="1:21" x14ac:dyDescent="0.25">
      <c r="A7647" s="294" t="s">
        <v>15666</v>
      </c>
      <c r="B7647" t="s">
        <v>479</v>
      </c>
      <c r="C7647" t="s">
        <v>480</v>
      </c>
      <c r="D7647" t="s">
        <v>481</v>
      </c>
      <c r="E7647" t="s">
        <v>15667</v>
      </c>
      <c r="F7647" t="s">
        <v>106</v>
      </c>
      <c r="G7647" t="s">
        <v>97</v>
      </c>
      <c r="H7647" t="s">
        <v>896</v>
      </c>
      <c r="I7647" s="200">
        <v>0</v>
      </c>
      <c r="J7647" s="200"/>
      <c r="K7647" s="237">
        <v>34.85</v>
      </c>
      <c r="L7647" s="237"/>
      <c r="M7647" s="288">
        <v>0</v>
      </c>
      <c r="N7647" s="288"/>
      <c r="O7647" s="311">
        <v>0</v>
      </c>
      <c r="P7647" s="298"/>
      <c r="Q7647" s="299">
        <v>34.479999999999997</v>
      </c>
      <c r="R7647" s="299"/>
      <c r="S7647" s="300">
        <v>0</v>
      </c>
      <c r="T7647" s="301"/>
      <c r="U7647" s="246"/>
    </row>
    <row r="7648" spans="1:21" x14ac:dyDescent="0.25">
      <c r="A7648" s="294" t="s">
        <v>15668</v>
      </c>
      <c r="B7648" t="s">
        <v>479</v>
      </c>
      <c r="C7648" t="s">
        <v>480</v>
      </c>
      <c r="D7648" t="s">
        <v>481</v>
      </c>
      <c r="E7648" t="s">
        <v>7292</v>
      </c>
      <c r="F7648" t="s">
        <v>106</v>
      </c>
      <c r="G7648" t="s">
        <v>97</v>
      </c>
      <c r="H7648" t="s">
        <v>896</v>
      </c>
      <c r="I7648" s="200">
        <v>0</v>
      </c>
      <c r="J7648" s="200"/>
      <c r="K7648" s="237">
        <v>27.62</v>
      </c>
      <c r="L7648" s="237"/>
      <c r="M7648" s="288">
        <v>0</v>
      </c>
      <c r="N7648" s="288"/>
      <c r="O7648" s="311">
        <v>0</v>
      </c>
      <c r="P7648" s="298"/>
      <c r="Q7648" s="299">
        <v>27.27</v>
      </c>
      <c r="R7648" s="299"/>
      <c r="S7648" s="300">
        <v>0</v>
      </c>
      <c r="T7648" s="301"/>
      <c r="U7648" s="246"/>
    </row>
    <row r="7649" spans="1:21" x14ac:dyDescent="0.25">
      <c r="A7649" s="294" t="s">
        <v>15669</v>
      </c>
      <c r="B7649" t="s">
        <v>479</v>
      </c>
      <c r="C7649" t="s">
        <v>480</v>
      </c>
      <c r="D7649" t="s">
        <v>481</v>
      </c>
      <c r="E7649" t="s">
        <v>15670</v>
      </c>
      <c r="F7649" t="s">
        <v>106</v>
      </c>
      <c r="G7649" t="s">
        <v>97</v>
      </c>
      <c r="H7649" t="s">
        <v>1469</v>
      </c>
      <c r="I7649" s="200">
        <v>0</v>
      </c>
      <c r="J7649" s="200"/>
      <c r="K7649" s="237">
        <v>0</v>
      </c>
      <c r="L7649" s="237"/>
      <c r="M7649" s="288">
        <v>0</v>
      </c>
      <c r="N7649" s="288"/>
      <c r="O7649" s="311">
        <v>0</v>
      </c>
      <c r="P7649" s="298"/>
      <c r="Q7649" s="299">
        <v>0</v>
      </c>
      <c r="R7649" s="299"/>
      <c r="S7649" s="300">
        <v>0</v>
      </c>
      <c r="T7649" s="301"/>
      <c r="U7649" s="246"/>
    </row>
    <row r="7650" spans="1:21" x14ac:dyDescent="0.25">
      <c r="A7650" s="294" t="s">
        <v>15671</v>
      </c>
      <c r="B7650" t="s">
        <v>479</v>
      </c>
      <c r="C7650" t="s">
        <v>480</v>
      </c>
      <c r="D7650" t="s">
        <v>481</v>
      </c>
      <c r="E7650" t="s">
        <v>15672</v>
      </c>
      <c r="F7650" t="s">
        <v>106</v>
      </c>
      <c r="G7650" t="s">
        <v>97</v>
      </c>
      <c r="H7650" t="s">
        <v>833</v>
      </c>
      <c r="I7650" s="200">
        <v>24210</v>
      </c>
      <c r="J7650" s="200"/>
      <c r="K7650" s="237">
        <v>495.59</v>
      </c>
      <c r="L7650" s="237"/>
      <c r="M7650" s="288">
        <v>48.85</v>
      </c>
      <c r="N7650" s="288"/>
      <c r="O7650" s="311">
        <v>25421</v>
      </c>
      <c r="P7650" s="298"/>
      <c r="Q7650" s="299">
        <v>503.12</v>
      </c>
      <c r="R7650" s="299"/>
      <c r="S7650" s="300">
        <v>50.53</v>
      </c>
      <c r="T7650" s="301"/>
      <c r="U7650" s="246"/>
    </row>
    <row r="7651" spans="1:21" x14ac:dyDescent="0.25">
      <c r="A7651" s="294" t="s">
        <v>15673</v>
      </c>
      <c r="B7651" t="s">
        <v>479</v>
      </c>
      <c r="C7651" t="s">
        <v>480</v>
      </c>
      <c r="D7651" t="s">
        <v>481</v>
      </c>
      <c r="E7651" t="s">
        <v>15674</v>
      </c>
      <c r="F7651" t="s">
        <v>106</v>
      </c>
      <c r="G7651" t="s">
        <v>97</v>
      </c>
      <c r="H7651" t="s">
        <v>833</v>
      </c>
      <c r="I7651" s="200">
        <v>1000</v>
      </c>
      <c r="J7651" s="200"/>
      <c r="K7651" s="237">
        <v>91.87</v>
      </c>
      <c r="L7651" s="237"/>
      <c r="M7651" s="288">
        <v>10.88</v>
      </c>
      <c r="N7651" s="288"/>
      <c r="O7651" s="311">
        <v>550</v>
      </c>
      <c r="P7651" s="298"/>
      <c r="Q7651" s="299">
        <v>90.4</v>
      </c>
      <c r="R7651" s="299"/>
      <c r="S7651" s="300">
        <v>6.08</v>
      </c>
      <c r="T7651" s="301"/>
      <c r="U7651" s="246"/>
    </row>
    <row r="7652" spans="1:21" x14ac:dyDescent="0.25">
      <c r="A7652" s="294" t="s">
        <v>15675</v>
      </c>
      <c r="B7652" t="s">
        <v>479</v>
      </c>
      <c r="C7652" t="s">
        <v>480</v>
      </c>
      <c r="D7652" t="s">
        <v>481</v>
      </c>
      <c r="E7652" t="s">
        <v>2041</v>
      </c>
      <c r="F7652" t="s">
        <v>106</v>
      </c>
      <c r="G7652" t="s">
        <v>97</v>
      </c>
      <c r="H7652" t="s">
        <v>833</v>
      </c>
      <c r="I7652" s="200">
        <v>2200</v>
      </c>
      <c r="J7652" s="200"/>
      <c r="K7652" s="237">
        <v>92.86</v>
      </c>
      <c r="L7652" s="237"/>
      <c r="M7652" s="288">
        <v>23.69</v>
      </c>
      <c r="N7652" s="288"/>
      <c r="O7652" s="311">
        <v>2300</v>
      </c>
      <c r="P7652" s="298"/>
      <c r="Q7652" s="299">
        <v>92.92</v>
      </c>
      <c r="R7652" s="299"/>
      <c r="S7652" s="300">
        <v>24.75</v>
      </c>
      <c r="T7652" s="301"/>
      <c r="U7652" s="246"/>
    </row>
    <row r="7653" spans="1:21" x14ac:dyDescent="0.25">
      <c r="A7653" s="294" t="s">
        <v>15676</v>
      </c>
      <c r="B7653" t="s">
        <v>479</v>
      </c>
      <c r="C7653" t="s">
        <v>480</v>
      </c>
      <c r="D7653" t="s">
        <v>481</v>
      </c>
      <c r="E7653" t="s">
        <v>4327</v>
      </c>
      <c r="F7653" t="s">
        <v>106</v>
      </c>
      <c r="G7653" t="s">
        <v>97</v>
      </c>
      <c r="H7653" t="s">
        <v>1469</v>
      </c>
      <c r="I7653" s="200">
        <v>0</v>
      </c>
      <c r="J7653" s="200"/>
      <c r="K7653" s="237">
        <v>0</v>
      </c>
      <c r="L7653" s="237"/>
      <c r="M7653" s="288">
        <v>0</v>
      </c>
      <c r="N7653" s="288"/>
      <c r="O7653" s="311">
        <v>0</v>
      </c>
      <c r="P7653" s="298"/>
      <c r="Q7653" s="299">
        <v>0</v>
      </c>
      <c r="R7653" s="299"/>
      <c r="S7653" s="300">
        <v>0</v>
      </c>
      <c r="T7653" s="301"/>
      <c r="U7653" s="246"/>
    </row>
    <row r="7654" spans="1:21" x14ac:dyDescent="0.25">
      <c r="A7654" s="294" t="s">
        <v>15677</v>
      </c>
      <c r="B7654" t="s">
        <v>479</v>
      </c>
      <c r="C7654" t="s">
        <v>480</v>
      </c>
      <c r="D7654" t="s">
        <v>481</v>
      </c>
      <c r="E7654" t="s">
        <v>15678</v>
      </c>
      <c r="F7654" t="s">
        <v>106</v>
      </c>
      <c r="G7654" t="s">
        <v>97</v>
      </c>
      <c r="H7654" t="s">
        <v>833</v>
      </c>
      <c r="I7654" s="200">
        <v>7935</v>
      </c>
      <c r="J7654" s="200"/>
      <c r="K7654" s="237">
        <v>233.05</v>
      </c>
      <c r="L7654" s="237"/>
      <c r="M7654" s="288">
        <v>34.049999999999997</v>
      </c>
      <c r="N7654" s="288"/>
      <c r="O7654" s="311">
        <v>9125</v>
      </c>
      <c r="P7654" s="298"/>
      <c r="Q7654" s="299">
        <v>235.12</v>
      </c>
      <c r="R7654" s="299"/>
      <c r="S7654" s="300">
        <v>38.81</v>
      </c>
      <c r="T7654" s="301"/>
      <c r="U7654" s="246"/>
    </row>
    <row r="7655" spans="1:21" x14ac:dyDescent="0.25">
      <c r="A7655" s="294" t="s">
        <v>15679</v>
      </c>
      <c r="B7655" t="s">
        <v>479</v>
      </c>
      <c r="C7655" t="s">
        <v>480</v>
      </c>
      <c r="D7655" t="s">
        <v>481</v>
      </c>
      <c r="E7655" t="s">
        <v>2047</v>
      </c>
      <c r="F7655" t="s">
        <v>106</v>
      </c>
      <c r="G7655" t="s">
        <v>97</v>
      </c>
      <c r="H7655" t="s">
        <v>833</v>
      </c>
      <c r="I7655" s="200">
        <v>6758</v>
      </c>
      <c r="J7655" s="200"/>
      <c r="K7655" s="237">
        <v>190.38</v>
      </c>
      <c r="L7655" s="237"/>
      <c r="M7655" s="288">
        <v>35.5</v>
      </c>
      <c r="N7655" s="288"/>
      <c r="O7655" s="311">
        <v>7096</v>
      </c>
      <c r="P7655" s="298"/>
      <c r="Q7655" s="299">
        <v>192.39</v>
      </c>
      <c r="R7655" s="299"/>
      <c r="S7655" s="300">
        <v>36.880000000000003</v>
      </c>
      <c r="T7655" s="301"/>
      <c r="U7655" s="246"/>
    </row>
    <row r="7656" spans="1:21" x14ac:dyDescent="0.25">
      <c r="A7656" s="294" t="s">
        <v>15680</v>
      </c>
      <c r="B7656" t="s">
        <v>479</v>
      </c>
      <c r="C7656" t="s">
        <v>480</v>
      </c>
      <c r="D7656" t="s">
        <v>481</v>
      </c>
      <c r="E7656" t="s">
        <v>12211</v>
      </c>
      <c r="F7656" t="s">
        <v>106</v>
      </c>
      <c r="G7656" t="s">
        <v>97</v>
      </c>
      <c r="H7656" t="s">
        <v>833</v>
      </c>
      <c r="I7656" s="200">
        <v>38250</v>
      </c>
      <c r="J7656" s="200"/>
      <c r="K7656" s="237">
        <v>422.53</v>
      </c>
      <c r="L7656" s="237"/>
      <c r="M7656" s="288">
        <v>90.53</v>
      </c>
      <c r="N7656" s="288"/>
      <c r="O7656" s="311">
        <v>39250</v>
      </c>
      <c r="P7656" s="298"/>
      <c r="Q7656" s="299">
        <v>429.32</v>
      </c>
      <c r="R7656" s="299"/>
      <c r="S7656" s="300">
        <v>91.42</v>
      </c>
      <c r="T7656" s="301"/>
      <c r="U7656" s="246"/>
    </row>
    <row r="7657" spans="1:21" x14ac:dyDescent="0.25">
      <c r="A7657" s="294" t="s">
        <v>15681</v>
      </c>
      <c r="B7657" t="s">
        <v>479</v>
      </c>
      <c r="C7657" t="s">
        <v>480</v>
      </c>
      <c r="D7657" t="s">
        <v>481</v>
      </c>
      <c r="E7657" t="s">
        <v>928</v>
      </c>
      <c r="F7657" t="s">
        <v>106</v>
      </c>
      <c r="G7657" t="s">
        <v>97</v>
      </c>
      <c r="H7657" t="s">
        <v>833</v>
      </c>
      <c r="I7657" s="200">
        <v>5690</v>
      </c>
      <c r="J7657" s="200"/>
      <c r="K7657" s="237">
        <v>191.27</v>
      </c>
      <c r="L7657" s="237"/>
      <c r="M7657" s="288">
        <v>29.75</v>
      </c>
      <c r="N7657" s="288"/>
      <c r="O7657" s="311">
        <v>5799</v>
      </c>
      <c r="P7657" s="298"/>
      <c r="Q7657" s="299">
        <v>186.65</v>
      </c>
      <c r="R7657" s="299"/>
      <c r="S7657" s="300">
        <v>31.07</v>
      </c>
      <c r="T7657" s="301"/>
      <c r="U7657" s="246"/>
    </row>
    <row r="7658" spans="1:21" x14ac:dyDescent="0.25">
      <c r="A7658" s="294" t="s">
        <v>15682</v>
      </c>
      <c r="B7658" t="s">
        <v>479</v>
      </c>
      <c r="C7658" t="s">
        <v>480</v>
      </c>
      <c r="D7658" t="s">
        <v>481</v>
      </c>
      <c r="E7658" t="s">
        <v>2767</v>
      </c>
      <c r="F7658" t="s">
        <v>106</v>
      </c>
      <c r="G7658" t="s">
        <v>97</v>
      </c>
      <c r="H7658" t="s">
        <v>833</v>
      </c>
      <c r="I7658" s="200">
        <v>4125</v>
      </c>
      <c r="J7658" s="200"/>
      <c r="K7658" s="237">
        <v>135.43</v>
      </c>
      <c r="L7658" s="237"/>
      <c r="M7658" s="288">
        <v>30.46</v>
      </c>
      <c r="N7658" s="288"/>
      <c r="O7658" s="311">
        <v>4331</v>
      </c>
      <c r="P7658" s="298"/>
      <c r="Q7658" s="299">
        <v>138.35</v>
      </c>
      <c r="R7658" s="299"/>
      <c r="S7658" s="300">
        <v>31.3</v>
      </c>
      <c r="T7658" s="301"/>
      <c r="U7658" s="246"/>
    </row>
    <row r="7659" spans="1:21" x14ac:dyDescent="0.25">
      <c r="A7659" s="294" t="s">
        <v>15683</v>
      </c>
      <c r="B7659" t="s">
        <v>479</v>
      </c>
      <c r="C7659" t="s">
        <v>480</v>
      </c>
      <c r="D7659" t="s">
        <v>481</v>
      </c>
      <c r="E7659" t="s">
        <v>15684</v>
      </c>
      <c r="F7659" t="s">
        <v>106</v>
      </c>
      <c r="G7659" t="s">
        <v>97</v>
      </c>
      <c r="H7659" t="s">
        <v>896</v>
      </c>
      <c r="I7659" s="200">
        <v>0</v>
      </c>
      <c r="J7659" s="200"/>
      <c r="K7659" s="237">
        <v>45.24</v>
      </c>
      <c r="L7659" s="237"/>
      <c r="M7659" s="288">
        <v>0</v>
      </c>
      <c r="N7659" s="288"/>
      <c r="O7659" s="311">
        <v>0</v>
      </c>
      <c r="P7659" s="298"/>
      <c r="Q7659" s="299">
        <v>46.34</v>
      </c>
      <c r="R7659" s="299"/>
      <c r="S7659" s="300">
        <v>0</v>
      </c>
      <c r="T7659" s="301"/>
      <c r="U7659" s="246"/>
    </row>
    <row r="7660" spans="1:21" x14ac:dyDescent="0.25">
      <c r="A7660" s="294" t="s">
        <v>15685</v>
      </c>
      <c r="B7660" t="s">
        <v>479</v>
      </c>
      <c r="C7660" t="s">
        <v>480</v>
      </c>
      <c r="D7660" t="s">
        <v>481</v>
      </c>
      <c r="E7660" t="s">
        <v>15686</v>
      </c>
      <c r="F7660" t="s">
        <v>106</v>
      </c>
      <c r="G7660" t="s">
        <v>97</v>
      </c>
      <c r="H7660" t="s">
        <v>896</v>
      </c>
      <c r="I7660" s="200">
        <v>0</v>
      </c>
      <c r="J7660" s="200"/>
      <c r="K7660" s="237">
        <v>33.76</v>
      </c>
      <c r="L7660" s="237"/>
      <c r="M7660" s="288">
        <v>0</v>
      </c>
      <c r="N7660" s="288"/>
      <c r="O7660" s="311">
        <v>0</v>
      </c>
      <c r="P7660" s="298"/>
      <c r="Q7660" s="299">
        <v>34.340000000000003</v>
      </c>
      <c r="R7660" s="299"/>
      <c r="S7660" s="300">
        <v>0</v>
      </c>
      <c r="T7660" s="301"/>
      <c r="U7660" s="246"/>
    </row>
    <row r="7661" spans="1:21" x14ac:dyDescent="0.25">
      <c r="A7661" s="294" t="s">
        <v>15687</v>
      </c>
      <c r="B7661" t="s">
        <v>479</v>
      </c>
      <c r="C7661" t="s">
        <v>480</v>
      </c>
      <c r="D7661" t="s">
        <v>481</v>
      </c>
      <c r="E7661" t="s">
        <v>15688</v>
      </c>
      <c r="F7661" t="s">
        <v>106</v>
      </c>
      <c r="G7661" t="s">
        <v>97</v>
      </c>
      <c r="H7661" t="s">
        <v>1469</v>
      </c>
      <c r="I7661" s="200">
        <v>8569</v>
      </c>
      <c r="J7661" s="200"/>
      <c r="K7661" s="237">
        <v>325.32</v>
      </c>
      <c r="L7661" s="237"/>
      <c r="M7661" s="288">
        <v>26.34</v>
      </c>
      <c r="N7661" s="288"/>
      <c r="O7661" s="311">
        <v>8569</v>
      </c>
      <c r="P7661" s="298"/>
      <c r="Q7661" s="299">
        <v>325.39999999999998</v>
      </c>
      <c r="R7661" s="299"/>
      <c r="S7661" s="300">
        <v>26.33</v>
      </c>
      <c r="T7661" s="301"/>
      <c r="U7661" s="246"/>
    </row>
    <row r="7662" spans="1:21" x14ac:dyDescent="0.25">
      <c r="A7662" s="294" t="s">
        <v>15689</v>
      </c>
      <c r="B7662" t="s">
        <v>569</v>
      </c>
      <c r="C7662" t="s">
        <v>570</v>
      </c>
      <c r="D7662" t="s">
        <v>571</v>
      </c>
      <c r="E7662" t="s">
        <v>15690</v>
      </c>
      <c r="F7662" t="s">
        <v>106</v>
      </c>
      <c r="G7662" t="s">
        <v>97</v>
      </c>
      <c r="H7662" t="s">
        <v>833</v>
      </c>
      <c r="I7662" s="200">
        <v>9148</v>
      </c>
      <c r="J7662" s="200"/>
      <c r="K7662" s="237">
        <v>415.7</v>
      </c>
      <c r="L7662" s="237"/>
      <c r="M7662" s="288">
        <v>22.01</v>
      </c>
      <c r="N7662" s="288"/>
      <c r="O7662" s="311">
        <v>11905</v>
      </c>
      <c r="P7662" s="298"/>
      <c r="Q7662" s="299">
        <v>430.5</v>
      </c>
      <c r="R7662" s="299"/>
      <c r="S7662" s="300">
        <v>27.65</v>
      </c>
      <c r="T7662" s="301"/>
      <c r="U7662" s="246"/>
    </row>
    <row r="7663" spans="1:21" x14ac:dyDescent="0.25">
      <c r="A7663" s="294" t="s">
        <v>15691</v>
      </c>
      <c r="B7663" t="s">
        <v>569</v>
      </c>
      <c r="C7663" t="s">
        <v>570</v>
      </c>
      <c r="D7663" t="s">
        <v>571</v>
      </c>
      <c r="E7663" t="s">
        <v>15692</v>
      </c>
      <c r="F7663" t="s">
        <v>106</v>
      </c>
      <c r="G7663" t="s">
        <v>97</v>
      </c>
      <c r="H7663" t="s">
        <v>833</v>
      </c>
      <c r="I7663" s="200">
        <v>3717</v>
      </c>
      <c r="J7663" s="200"/>
      <c r="K7663" s="237">
        <v>143.4</v>
      </c>
      <c r="L7663" s="237"/>
      <c r="M7663" s="288">
        <v>25.92</v>
      </c>
      <c r="N7663" s="288"/>
      <c r="O7663" s="311">
        <v>5446</v>
      </c>
      <c r="P7663" s="298"/>
      <c r="Q7663" s="299">
        <v>210.1</v>
      </c>
      <c r="R7663" s="299"/>
      <c r="S7663" s="300">
        <v>25.92</v>
      </c>
      <c r="T7663" s="301"/>
      <c r="U7663" s="246"/>
    </row>
    <row r="7664" spans="1:21" x14ac:dyDescent="0.25">
      <c r="A7664" s="294" t="s">
        <v>15693</v>
      </c>
      <c r="B7664" t="s">
        <v>569</v>
      </c>
      <c r="C7664" t="s">
        <v>570</v>
      </c>
      <c r="D7664" t="s">
        <v>571</v>
      </c>
      <c r="E7664" t="s">
        <v>15694</v>
      </c>
      <c r="F7664" t="s">
        <v>106</v>
      </c>
      <c r="G7664" t="s">
        <v>97</v>
      </c>
      <c r="H7664" t="s">
        <v>833</v>
      </c>
      <c r="I7664" s="200">
        <v>283414</v>
      </c>
      <c r="J7664" s="200"/>
      <c r="K7664" s="237">
        <v>3545.9</v>
      </c>
      <c r="L7664" s="237"/>
      <c r="M7664" s="288">
        <v>79.930000000000007</v>
      </c>
      <c r="N7664" s="288"/>
      <c r="O7664" s="311">
        <v>300265</v>
      </c>
      <c r="P7664" s="298"/>
      <c r="Q7664" s="299">
        <v>3612.3</v>
      </c>
      <c r="R7664" s="299"/>
      <c r="S7664" s="300">
        <v>83.12</v>
      </c>
      <c r="T7664" s="301"/>
      <c r="U7664" s="246"/>
    </row>
    <row r="7665" spans="1:21" x14ac:dyDescent="0.25">
      <c r="A7665" s="294" t="s">
        <v>15695</v>
      </c>
      <c r="B7665" t="s">
        <v>569</v>
      </c>
      <c r="C7665" t="s">
        <v>570</v>
      </c>
      <c r="D7665" t="s">
        <v>571</v>
      </c>
      <c r="E7665" t="s">
        <v>15696</v>
      </c>
      <c r="F7665" t="s">
        <v>106</v>
      </c>
      <c r="G7665" t="s">
        <v>97</v>
      </c>
      <c r="H7665" t="s">
        <v>833</v>
      </c>
      <c r="I7665" s="200">
        <v>3022</v>
      </c>
      <c r="J7665" s="200"/>
      <c r="K7665" s="237">
        <v>167.5</v>
      </c>
      <c r="L7665" s="237"/>
      <c r="M7665" s="288">
        <v>18.04</v>
      </c>
      <c r="N7665" s="288"/>
      <c r="O7665" s="311">
        <v>3122</v>
      </c>
      <c r="P7665" s="298"/>
      <c r="Q7665" s="299">
        <v>168.6</v>
      </c>
      <c r="R7665" s="299"/>
      <c r="S7665" s="300">
        <v>18.52</v>
      </c>
      <c r="T7665" s="301"/>
      <c r="U7665" s="246"/>
    </row>
    <row r="7666" spans="1:21" x14ac:dyDescent="0.25">
      <c r="A7666" s="294" t="s">
        <v>15697</v>
      </c>
      <c r="B7666" t="s">
        <v>569</v>
      </c>
      <c r="C7666" t="s">
        <v>570</v>
      </c>
      <c r="D7666" t="s">
        <v>571</v>
      </c>
      <c r="E7666" t="s">
        <v>15698</v>
      </c>
      <c r="F7666" t="s">
        <v>106</v>
      </c>
      <c r="G7666" t="s">
        <v>97</v>
      </c>
      <c r="H7666" t="s">
        <v>833</v>
      </c>
      <c r="I7666" s="200">
        <v>19000</v>
      </c>
      <c r="J7666" s="200"/>
      <c r="K7666" s="237">
        <v>293.7</v>
      </c>
      <c r="L7666" s="237"/>
      <c r="M7666" s="288">
        <v>64.69</v>
      </c>
      <c r="N7666" s="288"/>
      <c r="O7666" s="311">
        <v>21900</v>
      </c>
      <c r="P7666" s="298"/>
      <c r="Q7666" s="299">
        <v>293.7</v>
      </c>
      <c r="R7666" s="299"/>
      <c r="S7666" s="300">
        <v>74.569999999999993</v>
      </c>
      <c r="T7666" s="301"/>
      <c r="U7666" s="246"/>
    </row>
    <row r="7667" spans="1:21" x14ac:dyDescent="0.25">
      <c r="A7667" s="294" t="s">
        <v>15699</v>
      </c>
      <c r="B7667" t="s">
        <v>569</v>
      </c>
      <c r="C7667" t="s">
        <v>570</v>
      </c>
      <c r="D7667" t="s">
        <v>571</v>
      </c>
      <c r="E7667" t="s">
        <v>15700</v>
      </c>
      <c r="F7667" t="s">
        <v>106</v>
      </c>
      <c r="G7667" t="s">
        <v>97</v>
      </c>
      <c r="H7667" t="s">
        <v>896</v>
      </c>
      <c r="I7667" s="200">
        <v>0</v>
      </c>
      <c r="J7667" s="200"/>
      <c r="K7667" s="237">
        <v>81.900000000000006</v>
      </c>
      <c r="L7667" s="237"/>
      <c r="M7667" s="288">
        <v>0</v>
      </c>
      <c r="N7667" s="288"/>
      <c r="O7667" s="311">
        <v>0</v>
      </c>
      <c r="P7667" s="298"/>
      <c r="Q7667" s="299">
        <v>84.2</v>
      </c>
      <c r="R7667" s="299"/>
      <c r="S7667" s="300">
        <v>0</v>
      </c>
      <c r="T7667" s="301"/>
      <c r="U7667" s="246"/>
    </row>
    <row r="7668" spans="1:21" x14ac:dyDescent="0.25">
      <c r="A7668" s="294" t="s">
        <v>15701</v>
      </c>
      <c r="B7668" t="s">
        <v>569</v>
      </c>
      <c r="C7668" t="s">
        <v>570</v>
      </c>
      <c r="D7668" t="s">
        <v>571</v>
      </c>
      <c r="E7668" t="s">
        <v>14625</v>
      </c>
      <c r="F7668" t="s">
        <v>106</v>
      </c>
      <c r="G7668" t="s">
        <v>97</v>
      </c>
      <c r="H7668" t="s">
        <v>896</v>
      </c>
      <c r="I7668" s="200">
        <v>0</v>
      </c>
      <c r="J7668" s="200"/>
      <c r="K7668" s="237">
        <v>31</v>
      </c>
      <c r="L7668" s="237"/>
      <c r="M7668" s="288">
        <v>0</v>
      </c>
      <c r="N7668" s="288"/>
      <c r="O7668" s="311">
        <v>0</v>
      </c>
      <c r="P7668" s="298"/>
      <c r="Q7668" s="299">
        <v>31.1</v>
      </c>
      <c r="R7668" s="299"/>
      <c r="S7668" s="300">
        <v>0</v>
      </c>
      <c r="T7668" s="301"/>
      <c r="U7668" s="246"/>
    </row>
    <row r="7669" spans="1:21" x14ac:dyDescent="0.25">
      <c r="A7669" s="294" t="s">
        <v>15702</v>
      </c>
      <c r="B7669" t="s">
        <v>569</v>
      </c>
      <c r="C7669" t="s">
        <v>570</v>
      </c>
      <c r="D7669" t="s">
        <v>571</v>
      </c>
      <c r="E7669" t="s">
        <v>15703</v>
      </c>
      <c r="F7669" t="s">
        <v>106</v>
      </c>
      <c r="G7669" t="s">
        <v>97</v>
      </c>
      <c r="H7669" t="s">
        <v>833</v>
      </c>
      <c r="I7669" s="200">
        <v>11000</v>
      </c>
      <c r="J7669" s="200"/>
      <c r="K7669" s="237">
        <v>123.2</v>
      </c>
      <c r="L7669" s="237"/>
      <c r="M7669" s="288">
        <v>89.29</v>
      </c>
      <c r="N7669" s="288"/>
      <c r="O7669" s="311">
        <v>11220</v>
      </c>
      <c r="P7669" s="298"/>
      <c r="Q7669" s="299">
        <v>125.6</v>
      </c>
      <c r="R7669" s="299"/>
      <c r="S7669" s="300">
        <v>89.33</v>
      </c>
      <c r="T7669" s="301"/>
      <c r="U7669" s="246"/>
    </row>
    <row r="7670" spans="1:21" x14ac:dyDescent="0.25">
      <c r="A7670" s="294" t="s">
        <v>15704</v>
      </c>
      <c r="B7670" t="s">
        <v>569</v>
      </c>
      <c r="C7670" t="s">
        <v>570</v>
      </c>
      <c r="D7670" t="s">
        <v>571</v>
      </c>
      <c r="E7670" t="s">
        <v>15705</v>
      </c>
      <c r="F7670" t="s">
        <v>106</v>
      </c>
      <c r="G7670" t="s">
        <v>97</v>
      </c>
      <c r="H7670" t="s">
        <v>833</v>
      </c>
      <c r="I7670" s="200">
        <v>19500</v>
      </c>
      <c r="J7670" s="200"/>
      <c r="K7670" s="237">
        <v>298.5</v>
      </c>
      <c r="L7670" s="237"/>
      <c r="M7670" s="288">
        <v>65.33</v>
      </c>
      <c r="N7670" s="288"/>
      <c r="O7670" s="311">
        <v>19500</v>
      </c>
      <c r="P7670" s="298"/>
      <c r="Q7670" s="299">
        <v>299.39999999999998</v>
      </c>
      <c r="R7670" s="299"/>
      <c r="S7670" s="300">
        <v>65.13</v>
      </c>
      <c r="T7670" s="301"/>
      <c r="U7670" s="246"/>
    </row>
    <row r="7671" spans="1:21" x14ac:dyDescent="0.25">
      <c r="A7671" s="294" t="s">
        <v>15706</v>
      </c>
      <c r="B7671" t="s">
        <v>569</v>
      </c>
      <c r="C7671" t="s">
        <v>570</v>
      </c>
      <c r="D7671" t="s">
        <v>571</v>
      </c>
      <c r="E7671" t="s">
        <v>15707</v>
      </c>
      <c r="F7671" t="s">
        <v>106</v>
      </c>
      <c r="G7671" t="s">
        <v>97</v>
      </c>
      <c r="H7671" t="s">
        <v>833</v>
      </c>
      <c r="I7671" s="200">
        <v>219300</v>
      </c>
      <c r="J7671" s="200"/>
      <c r="K7671" s="237">
        <v>2344.6999999999998</v>
      </c>
      <c r="L7671" s="237"/>
      <c r="M7671" s="288">
        <v>93.53</v>
      </c>
      <c r="N7671" s="288"/>
      <c r="O7671" s="311">
        <v>228966</v>
      </c>
      <c r="P7671" s="298"/>
      <c r="Q7671" s="299">
        <v>2418.5</v>
      </c>
      <c r="R7671" s="299"/>
      <c r="S7671" s="300">
        <v>94.67</v>
      </c>
      <c r="T7671" s="301"/>
      <c r="U7671" s="246"/>
    </row>
    <row r="7672" spans="1:21" x14ac:dyDescent="0.25">
      <c r="A7672" s="294" t="s">
        <v>15708</v>
      </c>
      <c r="B7672" t="s">
        <v>569</v>
      </c>
      <c r="C7672" t="s">
        <v>570</v>
      </c>
      <c r="D7672" t="s">
        <v>571</v>
      </c>
      <c r="E7672" t="s">
        <v>15709</v>
      </c>
      <c r="F7672" t="s">
        <v>106</v>
      </c>
      <c r="G7672" t="s">
        <v>97</v>
      </c>
      <c r="H7672" t="s">
        <v>833</v>
      </c>
      <c r="I7672" s="200">
        <v>91735</v>
      </c>
      <c r="J7672" s="200"/>
      <c r="K7672" s="237">
        <v>634.5</v>
      </c>
      <c r="L7672" s="237"/>
      <c r="M7672" s="288">
        <v>144.58000000000001</v>
      </c>
      <c r="N7672" s="288"/>
      <c r="O7672" s="311">
        <v>95751</v>
      </c>
      <c r="P7672" s="298"/>
      <c r="Q7672" s="299">
        <v>656</v>
      </c>
      <c r="R7672" s="299"/>
      <c r="S7672" s="300">
        <v>145.96</v>
      </c>
      <c r="T7672" s="301"/>
      <c r="U7672" s="246"/>
    </row>
    <row r="7673" spans="1:21" x14ac:dyDescent="0.25">
      <c r="A7673" s="294" t="s">
        <v>15710</v>
      </c>
      <c r="B7673" t="s">
        <v>569</v>
      </c>
      <c r="C7673" t="s">
        <v>570</v>
      </c>
      <c r="D7673" t="s">
        <v>571</v>
      </c>
      <c r="E7673" t="s">
        <v>15711</v>
      </c>
      <c r="F7673" t="s">
        <v>106</v>
      </c>
      <c r="G7673" t="s">
        <v>97</v>
      </c>
      <c r="H7673" t="s">
        <v>833</v>
      </c>
      <c r="I7673" s="200">
        <v>12300</v>
      </c>
      <c r="J7673" s="200"/>
      <c r="K7673" s="237">
        <v>337.7</v>
      </c>
      <c r="L7673" s="237"/>
      <c r="M7673" s="288">
        <v>36.42</v>
      </c>
      <c r="N7673" s="288"/>
      <c r="O7673" s="311">
        <v>12420</v>
      </c>
      <c r="P7673" s="298"/>
      <c r="Q7673" s="299">
        <v>337.8</v>
      </c>
      <c r="R7673" s="299"/>
      <c r="S7673" s="300">
        <v>36.770000000000003</v>
      </c>
      <c r="T7673" s="301"/>
      <c r="U7673" s="246"/>
    </row>
    <row r="7674" spans="1:21" x14ac:dyDescent="0.25">
      <c r="A7674" s="294" t="s">
        <v>15712</v>
      </c>
      <c r="B7674" t="s">
        <v>569</v>
      </c>
      <c r="C7674" t="s">
        <v>570</v>
      </c>
      <c r="D7674" t="s">
        <v>571</v>
      </c>
      <c r="E7674" t="s">
        <v>15713</v>
      </c>
      <c r="F7674" t="s">
        <v>106</v>
      </c>
      <c r="G7674" t="s">
        <v>97</v>
      </c>
      <c r="H7674" t="s">
        <v>833</v>
      </c>
      <c r="I7674" s="200">
        <v>39634</v>
      </c>
      <c r="J7674" s="200"/>
      <c r="K7674" s="237">
        <v>820.7</v>
      </c>
      <c r="L7674" s="237"/>
      <c r="M7674" s="288">
        <v>48.29</v>
      </c>
      <c r="N7674" s="288"/>
      <c r="O7674" s="311">
        <v>41150</v>
      </c>
      <c r="P7674" s="298"/>
      <c r="Q7674" s="299">
        <v>848.5</v>
      </c>
      <c r="R7674" s="299"/>
      <c r="S7674" s="300">
        <v>48.5</v>
      </c>
      <c r="T7674" s="301"/>
      <c r="U7674" s="246"/>
    </row>
    <row r="7675" spans="1:21" x14ac:dyDescent="0.25">
      <c r="A7675" s="294" t="s">
        <v>15714</v>
      </c>
      <c r="B7675" t="s">
        <v>569</v>
      </c>
      <c r="C7675" t="s">
        <v>570</v>
      </c>
      <c r="D7675" t="s">
        <v>571</v>
      </c>
      <c r="E7675" t="s">
        <v>15715</v>
      </c>
      <c r="F7675" t="s">
        <v>106</v>
      </c>
      <c r="G7675" t="s">
        <v>97</v>
      </c>
      <c r="H7675" t="s">
        <v>833</v>
      </c>
      <c r="I7675" s="200">
        <v>283356</v>
      </c>
      <c r="J7675" s="200"/>
      <c r="K7675" s="237">
        <v>3025.7</v>
      </c>
      <c r="L7675" s="237"/>
      <c r="M7675" s="288">
        <v>93.65</v>
      </c>
      <c r="N7675" s="288"/>
      <c r="O7675" s="311">
        <v>312384</v>
      </c>
      <c r="P7675" s="298"/>
      <c r="Q7675" s="299">
        <v>3180.3</v>
      </c>
      <c r="R7675" s="299"/>
      <c r="S7675" s="300">
        <v>98.22</v>
      </c>
      <c r="T7675" s="301"/>
      <c r="U7675" s="246"/>
    </row>
    <row r="7676" spans="1:21" x14ac:dyDescent="0.25">
      <c r="A7676" s="294" t="s">
        <v>15716</v>
      </c>
      <c r="B7676" t="s">
        <v>569</v>
      </c>
      <c r="C7676" t="s">
        <v>570</v>
      </c>
      <c r="D7676" t="s">
        <v>571</v>
      </c>
      <c r="E7676" t="s">
        <v>15717</v>
      </c>
      <c r="F7676" t="s">
        <v>106</v>
      </c>
      <c r="G7676" t="s">
        <v>97</v>
      </c>
      <c r="H7676" t="s">
        <v>896</v>
      </c>
      <c r="I7676" s="200">
        <v>0</v>
      </c>
      <c r="J7676" s="200"/>
      <c r="K7676" s="237">
        <v>45.7</v>
      </c>
      <c r="L7676" s="237"/>
      <c r="M7676" s="288">
        <v>0</v>
      </c>
      <c r="N7676" s="288"/>
      <c r="O7676" s="311">
        <v>0</v>
      </c>
      <c r="P7676" s="298"/>
      <c r="Q7676" s="299">
        <v>45.8</v>
      </c>
      <c r="R7676" s="299"/>
      <c r="S7676" s="300">
        <v>0</v>
      </c>
      <c r="T7676" s="301"/>
      <c r="U7676" s="246"/>
    </row>
    <row r="7677" spans="1:21" x14ac:dyDescent="0.25">
      <c r="A7677" s="294" t="s">
        <v>15718</v>
      </c>
      <c r="B7677" t="s">
        <v>569</v>
      </c>
      <c r="C7677" t="s">
        <v>570</v>
      </c>
      <c r="D7677" t="s">
        <v>571</v>
      </c>
      <c r="E7677" t="s">
        <v>15719</v>
      </c>
      <c r="F7677" t="s">
        <v>106</v>
      </c>
      <c r="G7677" t="s">
        <v>97</v>
      </c>
      <c r="H7677" t="s">
        <v>896</v>
      </c>
      <c r="I7677" s="200">
        <v>0</v>
      </c>
      <c r="J7677" s="200"/>
      <c r="K7677" s="237">
        <v>26.3</v>
      </c>
      <c r="L7677" s="237"/>
      <c r="M7677" s="288">
        <v>0</v>
      </c>
      <c r="N7677" s="288"/>
      <c r="O7677" s="311">
        <v>0</v>
      </c>
      <c r="P7677" s="298"/>
      <c r="Q7677" s="299">
        <v>26.9</v>
      </c>
      <c r="R7677" s="299"/>
      <c r="S7677" s="300">
        <v>0</v>
      </c>
      <c r="T7677" s="301"/>
      <c r="U7677" s="246"/>
    </row>
    <row r="7678" spans="1:21" x14ac:dyDescent="0.25">
      <c r="A7678" s="294" t="s">
        <v>15720</v>
      </c>
      <c r="B7678" t="s">
        <v>569</v>
      </c>
      <c r="C7678" t="s">
        <v>570</v>
      </c>
      <c r="D7678" t="s">
        <v>571</v>
      </c>
      <c r="E7678" t="s">
        <v>15721</v>
      </c>
      <c r="F7678" t="s">
        <v>106</v>
      </c>
      <c r="G7678" t="s">
        <v>97</v>
      </c>
      <c r="H7678" t="s">
        <v>833</v>
      </c>
      <c r="I7678" s="200">
        <v>14250</v>
      </c>
      <c r="J7678" s="200"/>
      <c r="K7678" s="237">
        <v>220.3</v>
      </c>
      <c r="L7678" s="237"/>
      <c r="M7678" s="288">
        <v>64.680000000000007</v>
      </c>
      <c r="N7678" s="288"/>
      <c r="O7678" s="311">
        <v>14600</v>
      </c>
      <c r="P7678" s="298"/>
      <c r="Q7678" s="299">
        <v>220.4</v>
      </c>
      <c r="R7678" s="299"/>
      <c r="S7678" s="300">
        <v>66.239999999999995</v>
      </c>
      <c r="T7678" s="301"/>
      <c r="U7678" s="246"/>
    </row>
    <row r="7679" spans="1:21" x14ac:dyDescent="0.25">
      <c r="A7679" s="294" t="s">
        <v>15722</v>
      </c>
      <c r="B7679" t="s">
        <v>569</v>
      </c>
      <c r="C7679" t="s">
        <v>570</v>
      </c>
      <c r="D7679" t="s">
        <v>571</v>
      </c>
      <c r="E7679" t="s">
        <v>15723</v>
      </c>
      <c r="F7679" t="s">
        <v>106</v>
      </c>
      <c r="G7679" t="s">
        <v>97</v>
      </c>
      <c r="H7679" t="s">
        <v>833</v>
      </c>
      <c r="I7679" s="200">
        <v>38146</v>
      </c>
      <c r="J7679" s="200"/>
      <c r="K7679" s="237">
        <v>600.79999999999995</v>
      </c>
      <c r="L7679" s="237"/>
      <c r="M7679" s="288">
        <v>63.49</v>
      </c>
      <c r="N7679" s="288"/>
      <c r="O7679" s="311">
        <v>38146</v>
      </c>
      <c r="P7679" s="298"/>
      <c r="Q7679" s="299">
        <v>613.1</v>
      </c>
      <c r="R7679" s="299"/>
      <c r="S7679" s="300">
        <v>62.22</v>
      </c>
      <c r="T7679" s="301"/>
      <c r="U7679" s="246"/>
    </row>
    <row r="7680" spans="1:21" x14ac:dyDescent="0.25">
      <c r="A7680" s="294" t="s">
        <v>15724</v>
      </c>
      <c r="B7680" t="s">
        <v>569</v>
      </c>
      <c r="C7680" t="s">
        <v>570</v>
      </c>
      <c r="D7680" t="s">
        <v>571</v>
      </c>
      <c r="E7680" t="s">
        <v>15725</v>
      </c>
      <c r="F7680" t="s">
        <v>106</v>
      </c>
      <c r="G7680" t="s">
        <v>97</v>
      </c>
      <c r="H7680" t="s">
        <v>833</v>
      </c>
      <c r="I7680" s="200">
        <v>10226</v>
      </c>
      <c r="J7680" s="200"/>
      <c r="K7680" s="237">
        <v>176</v>
      </c>
      <c r="L7680" s="237"/>
      <c r="M7680" s="288">
        <v>58.1</v>
      </c>
      <c r="N7680" s="288"/>
      <c r="O7680" s="311">
        <v>10266</v>
      </c>
      <c r="P7680" s="298"/>
      <c r="Q7680" s="299">
        <v>176.7</v>
      </c>
      <c r="R7680" s="299"/>
      <c r="S7680" s="300">
        <v>58.1</v>
      </c>
      <c r="T7680" s="301"/>
      <c r="U7680" s="246"/>
    </row>
    <row r="7681" spans="1:21" x14ac:dyDescent="0.25">
      <c r="A7681" s="294" t="s">
        <v>15726</v>
      </c>
      <c r="B7681" t="s">
        <v>569</v>
      </c>
      <c r="C7681" t="s">
        <v>570</v>
      </c>
      <c r="D7681" t="s">
        <v>571</v>
      </c>
      <c r="E7681" t="s">
        <v>15727</v>
      </c>
      <c r="F7681" t="s">
        <v>106</v>
      </c>
      <c r="G7681" t="s">
        <v>97</v>
      </c>
      <c r="H7681" t="s">
        <v>833</v>
      </c>
      <c r="I7681" s="200">
        <v>9920</v>
      </c>
      <c r="J7681" s="200"/>
      <c r="K7681" s="237">
        <v>66.900000000000006</v>
      </c>
      <c r="L7681" s="237"/>
      <c r="M7681" s="288">
        <v>148.28</v>
      </c>
      <c r="N7681" s="288"/>
      <c r="O7681" s="311">
        <v>10400</v>
      </c>
      <c r="P7681" s="298"/>
      <c r="Q7681" s="299">
        <v>66.900000000000006</v>
      </c>
      <c r="R7681" s="299"/>
      <c r="S7681" s="300">
        <v>155.46</v>
      </c>
      <c r="T7681" s="301"/>
      <c r="U7681" s="246"/>
    </row>
    <row r="7682" spans="1:21" x14ac:dyDescent="0.25">
      <c r="A7682" s="294" t="s">
        <v>15728</v>
      </c>
      <c r="B7682" t="s">
        <v>569</v>
      </c>
      <c r="C7682" t="s">
        <v>570</v>
      </c>
      <c r="D7682" t="s">
        <v>571</v>
      </c>
      <c r="E7682" t="s">
        <v>12883</v>
      </c>
      <c r="F7682" t="s">
        <v>106</v>
      </c>
      <c r="G7682" t="s">
        <v>97</v>
      </c>
      <c r="H7682" t="s">
        <v>833</v>
      </c>
      <c r="I7682" s="200">
        <v>7520</v>
      </c>
      <c r="J7682" s="200"/>
      <c r="K7682" s="237">
        <v>249.4</v>
      </c>
      <c r="L7682" s="237"/>
      <c r="M7682" s="288">
        <v>30.15</v>
      </c>
      <c r="N7682" s="288"/>
      <c r="O7682" s="311">
        <v>7821</v>
      </c>
      <c r="P7682" s="298"/>
      <c r="Q7682" s="299">
        <v>252.6</v>
      </c>
      <c r="R7682" s="299"/>
      <c r="S7682" s="300">
        <v>30.96</v>
      </c>
      <c r="T7682" s="301"/>
      <c r="U7682" s="246"/>
    </row>
    <row r="7683" spans="1:21" x14ac:dyDescent="0.25">
      <c r="A7683" s="294" t="s">
        <v>15729</v>
      </c>
      <c r="B7683" t="s">
        <v>569</v>
      </c>
      <c r="C7683" t="s">
        <v>570</v>
      </c>
      <c r="D7683" t="s">
        <v>571</v>
      </c>
      <c r="E7683" t="s">
        <v>15730</v>
      </c>
      <c r="F7683" t="s">
        <v>106</v>
      </c>
      <c r="G7683" t="s">
        <v>97</v>
      </c>
      <c r="H7683" t="s">
        <v>833</v>
      </c>
      <c r="I7683" s="200">
        <v>37300</v>
      </c>
      <c r="J7683" s="200"/>
      <c r="K7683" s="237">
        <v>1085.7</v>
      </c>
      <c r="L7683" s="237"/>
      <c r="M7683" s="288">
        <v>34.36</v>
      </c>
      <c r="N7683" s="288"/>
      <c r="O7683" s="311">
        <v>37250</v>
      </c>
      <c r="P7683" s="298"/>
      <c r="Q7683" s="299">
        <v>1085.7</v>
      </c>
      <c r="R7683" s="299"/>
      <c r="S7683" s="300">
        <v>34.31</v>
      </c>
      <c r="T7683" s="301"/>
      <c r="U7683" s="246"/>
    </row>
    <row r="7684" spans="1:21" x14ac:dyDescent="0.25">
      <c r="A7684" s="294" t="s">
        <v>15731</v>
      </c>
      <c r="B7684" t="s">
        <v>569</v>
      </c>
      <c r="C7684" t="s">
        <v>570</v>
      </c>
      <c r="D7684" t="s">
        <v>571</v>
      </c>
      <c r="E7684" t="s">
        <v>15732</v>
      </c>
      <c r="F7684" t="s">
        <v>106</v>
      </c>
      <c r="G7684" t="s">
        <v>97</v>
      </c>
      <c r="H7684" t="s">
        <v>833</v>
      </c>
      <c r="I7684" s="200">
        <v>176850</v>
      </c>
      <c r="J7684" s="200"/>
      <c r="K7684" s="237">
        <v>2617.5</v>
      </c>
      <c r="L7684" s="237"/>
      <c r="M7684" s="288">
        <v>67.56</v>
      </c>
      <c r="N7684" s="288"/>
      <c r="O7684" s="311">
        <v>180350</v>
      </c>
      <c r="P7684" s="298"/>
      <c r="Q7684" s="299">
        <v>2689.7</v>
      </c>
      <c r="R7684" s="299"/>
      <c r="S7684" s="300">
        <v>67.05</v>
      </c>
      <c r="T7684" s="301"/>
      <c r="U7684" s="246"/>
    </row>
    <row r="7685" spans="1:21" x14ac:dyDescent="0.25">
      <c r="A7685" s="294" t="s">
        <v>15733</v>
      </c>
      <c r="B7685" t="s">
        <v>569</v>
      </c>
      <c r="C7685" t="s">
        <v>570</v>
      </c>
      <c r="D7685" t="s">
        <v>571</v>
      </c>
      <c r="E7685" t="s">
        <v>15734</v>
      </c>
      <c r="F7685" t="s">
        <v>106</v>
      </c>
      <c r="G7685" t="s">
        <v>97</v>
      </c>
      <c r="H7685" t="s">
        <v>833</v>
      </c>
      <c r="I7685" s="200">
        <v>4125</v>
      </c>
      <c r="J7685" s="200"/>
      <c r="K7685" s="237">
        <v>128.6</v>
      </c>
      <c r="L7685" s="237"/>
      <c r="M7685" s="288">
        <v>32.08</v>
      </c>
      <c r="N7685" s="288"/>
      <c r="O7685" s="311">
        <v>4400</v>
      </c>
      <c r="P7685" s="298"/>
      <c r="Q7685" s="299">
        <v>136.5</v>
      </c>
      <c r="R7685" s="299"/>
      <c r="S7685" s="300">
        <v>32.229999999999997</v>
      </c>
      <c r="T7685" s="301"/>
      <c r="U7685" s="246"/>
    </row>
    <row r="7686" spans="1:21" x14ac:dyDescent="0.25">
      <c r="A7686" s="294" t="s">
        <v>15735</v>
      </c>
      <c r="B7686" t="s">
        <v>569</v>
      </c>
      <c r="C7686" t="s">
        <v>570</v>
      </c>
      <c r="D7686" t="s">
        <v>571</v>
      </c>
      <c r="E7686" t="s">
        <v>15736</v>
      </c>
      <c r="F7686" t="s">
        <v>106</v>
      </c>
      <c r="G7686" t="s">
        <v>97</v>
      </c>
      <c r="H7686" t="s">
        <v>833</v>
      </c>
      <c r="I7686" s="200">
        <v>6500</v>
      </c>
      <c r="J7686" s="200"/>
      <c r="K7686" s="237">
        <v>422.7</v>
      </c>
      <c r="L7686" s="237"/>
      <c r="M7686" s="288">
        <v>15.38</v>
      </c>
      <c r="N7686" s="288"/>
      <c r="O7686" s="311">
        <v>6500</v>
      </c>
      <c r="P7686" s="298"/>
      <c r="Q7686" s="299">
        <v>422.7</v>
      </c>
      <c r="R7686" s="299"/>
      <c r="S7686" s="300">
        <v>15.38</v>
      </c>
      <c r="T7686" s="301"/>
      <c r="U7686" s="246"/>
    </row>
    <row r="7687" spans="1:21" x14ac:dyDescent="0.25">
      <c r="A7687" s="294" t="s">
        <v>15737</v>
      </c>
      <c r="B7687" t="s">
        <v>569</v>
      </c>
      <c r="C7687" t="s">
        <v>570</v>
      </c>
      <c r="D7687" t="s">
        <v>571</v>
      </c>
      <c r="E7687" t="s">
        <v>15738</v>
      </c>
      <c r="F7687" t="s">
        <v>106</v>
      </c>
      <c r="G7687" t="s">
        <v>97</v>
      </c>
      <c r="H7687" t="s">
        <v>896</v>
      </c>
      <c r="I7687" s="200">
        <v>0</v>
      </c>
      <c r="J7687" s="200"/>
      <c r="K7687" s="237">
        <v>21.9</v>
      </c>
      <c r="L7687" s="237"/>
      <c r="M7687" s="288">
        <v>0</v>
      </c>
      <c r="N7687" s="288"/>
      <c r="O7687" s="311">
        <v>0</v>
      </c>
      <c r="P7687" s="298"/>
      <c r="Q7687" s="299">
        <v>22.7</v>
      </c>
      <c r="R7687" s="299"/>
      <c r="S7687" s="300">
        <v>0</v>
      </c>
      <c r="T7687" s="301"/>
      <c r="U7687" s="246"/>
    </row>
    <row r="7688" spans="1:21" x14ac:dyDescent="0.25">
      <c r="A7688" s="294" t="s">
        <v>15739</v>
      </c>
      <c r="B7688" t="s">
        <v>569</v>
      </c>
      <c r="C7688" t="s">
        <v>570</v>
      </c>
      <c r="D7688" t="s">
        <v>571</v>
      </c>
      <c r="E7688" t="s">
        <v>15740</v>
      </c>
      <c r="F7688" t="s">
        <v>106</v>
      </c>
      <c r="G7688" t="s">
        <v>97</v>
      </c>
      <c r="H7688" t="s">
        <v>833</v>
      </c>
      <c r="I7688" s="200">
        <v>36941</v>
      </c>
      <c r="J7688" s="200"/>
      <c r="K7688" s="237">
        <v>349.5</v>
      </c>
      <c r="L7688" s="237"/>
      <c r="M7688" s="288">
        <v>105.7</v>
      </c>
      <c r="N7688" s="288"/>
      <c r="O7688" s="311">
        <v>38794</v>
      </c>
      <c r="P7688" s="298"/>
      <c r="Q7688" s="299">
        <v>356</v>
      </c>
      <c r="R7688" s="299"/>
      <c r="S7688" s="300">
        <v>108.97</v>
      </c>
      <c r="T7688" s="301"/>
      <c r="U7688" s="246"/>
    </row>
    <row r="7689" spans="1:21" x14ac:dyDescent="0.25">
      <c r="A7689" s="294" t="s">
        <v>15741</v>
      </c>
      <c r="B7689" t="s">
        <v>569</v>
      </c>
      <c r="C7689" t="s">
        <v>570</v>
      </c>
      <c r="D7689" t="s">
        <v>571</v>
      </c>
      <c r="E7689" t="s">
        <v>2141</v>
      </c>
      <c r="F7689" t="s">
        <v>106</v>
      </c>
      <c r="G7689" t="s">
        <v>97</v>
      </c>
      <c r="H7689" t="s">
        <v>833</v>
      </c>
      <c r="I7689" s="200">
        <v>18200</v>
      </c>
      <c r="J7689" s="200"/>
      <c r="K7689" s="237">
        <v>322.89999999999998</v>
      </c>
      <c r="L7689" s="237"/>
      <c r="M7689" s="288">
        <v>56.36</v>
      </c>
      <c r="N7689" s="288"/>
      <c r="O7689" s="311">
        <v>19300</v>
      </c>
      <c r="P7689" s="298"/>
      <c r="Q7689" s="299">
        <v>322.89999999999998</v>
      </c>
      <c r="R7689" s="299"/>
      <c r="S7689" s="300">
        <v>59.77</v>
      </c>
      <c r="T7689" s="301"/>
      <c r="U7689" s="246"/>
    </row>
    <row r="7690" spans="1:21" x14ac:dyDescent="0.25">
      <c r="A7690" s="294" t="s">
        <v>15742</v>
      </c>
      <c r="B7690" t="s">
        <v>569</v>
      </c>
      <c r="C7690" t="s">
        <v>570</v>
      </c>
      <c r="D7690" t="s">
        <v>571</v>
      </c>
      <c r="E7690" t="s">
        <v>15743</v>
      </c>
      <c r="F7690" t="s">
        <v>106</v>
      </c>
      <c r="G7690" t="s">
        <v>97</v>
      </c>
      <c r="H7690" t="s">
        <v>833</v>
      </c>
      <c r="I7690" s="200">
        <v>13603</v>
      </c>
      <c r="J7690" s="200"/>
      <c r="K7690" s="237">
        <v>187.5</v>
      </c>
      <c r="L7690" s="237"/>
      <c r="M7690" s="288">
        <v>72.55</v>
      </c>
      <c r="N7690" s="288"/>
      <c r="O7690" s="311">
        <v>13865</v>
      </c>
      <c r="P7690" s="298"/>
      <c r="Q7690" s="299">
        <v>187.5</v>
      </c>
      <c r="R7690" s="299"/>
      <c r="S7690" s="300">
        <v>73.95</v>
      </c>
      <c r="T7690" s="301"/>
      <c r="U7690" s="246"/>
    </row>
    <row r="7691" spans="1:21" x14ac:dyDescent="0.25">
      <c r="A7691" s="294" t="s">
        <v>15744</v>
      </c>
      <c r="B7691" t="s">
        <v>569</v>
      </c>
      <c r="C7691" t="s">
        <v>570</v>
      </c>
      <c r="D7691" t="s">
        <v>571</v>
      </c>
      <c r="E7691" t="s">
        <v>15745</v>
      </c>
      <c r="F7691" t="s">
        <v>106</v>
      </c>
      <c r="G7691" t="s">
        <v>97</v>
      </c>
      <c r="H7691" t="s">
        <v>833</v>
      </c>
      <c r="I7691" s="200">
        <v>7296</v>
      </c>
      <c r="J7691" s="200"/>
      <c r="K7691" s="237">
        <v>152.30000000000001</v>
      </c>
      <c r="L7691" s="237"/>
      <c r="M7691" s="288">
        <v>47.91</v>
      </c>
      <c r="N7691" s="288"/>
      <c r="O7691" s="311">
        <v>8500</v>
      </c>
      <c r="P7691" s="298"/>
      <c r="Q7691" s="299">
        <v>154.80000000000001</v>
      </c>
      <c r="R7691" s="299"/>
      <c r="S7691" s="300">
        <v>54.91</v>
      </c>
      <c r="T7691" s="301"/>
      <c r="U7691" s="246"/>
    </row>
    <row r="7692" spans="1:21" x14ac:dyDescent="0.25">
      <c r="A7692" s="294" t="s">
        <v>15746</v>
      </c>
      <c r="B7692" t="s">
        <v>569</v>
      </c>
      <c r="C7692" t="s">
        <v>570</v>
      </c>
      <c r="D7692" t="s">
        <v>571</v>
      </c>
      <c r="E7692" t="s">
        <v>15747</v>
      </c>
      <c r="F7692" t="s">
        <v>106</v>
      </c>
      <c r="G7692" t="s">
        <v>97</v>
      </c>
      <c r="H7692" t="s">
        <v>833</v>
      </c>
      <c r="I7692" s="200">
        <v>9211</v>
      </c>
      <c r="J7692" s="200"/>
      <c r="K7692" s="237">
        <v>218.2</v>
      </c>
      <c r="L7692" s="237"/>
      <c r="M7692" s="288">
        <v>42.21</v>
      </c>
      <c r="N7692" s="288"/>
      <c r="O7692" s="311">
        <v>9501</v>
      </c>
      <c r="P7692" s="298"/>
      <c r="Q7692" s="299">
        <v>218.3</v>
      </c>
      <c r="R7692" s="299"/>
      <c r="S7692" s="300">
        <v>43.52</v>
      </c>
      <c r="T7692" s="301"/>
      <c r="U7692" s="246"/>
    </row>
    <row r="7693" spans="1:21" x14ac:dyDescent="0.25">
      <c r="A7693" s="294" t="s">
        <v>15748</v>
      </c>
      <c r="B7693" t="s">
        <v>569</v>
      </c>
      <c r="C7693" t="s">
        <v>570</v>
      </c>
      <c r="D7693" t="s">
        <v>571</v>
      </c>
      <c r="E7693" t="s">
        <v>15749</v>
      </c>
      <c r="F7693" t="s">
        <v>106</v>
      </c>
      <c r="G7693" t="s">
        <v>97</v>
      </c>
      <c r="H7693" t="s">
        <v>896</v>
      </c>
      <c r="I7693" s="200">
        <v>0</v>
      </c>
      <c r="J7693" s="200"/>
      <c r="K7693" s="237">
        <v>48.6</v>
      </c>
      <c r="L7693" s="237"/>
      <c r="M7693" s="288">
        <v>0</v>
      </c>
      <c r="N7693" s="288"/>
      <c r="O7693" s="311">
        <v>0</v>
      </c>
      <c r="P7693" s="298"/>
      <c r="Q7693" s="299">
        <v>49.7</v>
      </c>
      <c r="R7693" s="299"/>
      <c r="S7693" s="300">
        <v>0</v>
      </c>
      <c r="T7693" s="301"/>
      <c r="U7693" s="246"/>
    </row>
    <row r="7694" spans="1:21" x14ac:dyDescent="0.25">
      <c r="A7694" s="294" t="s">
        <v>15750</v>
      </c>
      <c r="B7694" t="s">
        <v>569</v>
      </c>
      <c r="C7694" t="s">
        <v>570</v>
      </c>
      <c r="D7694" t="s">
        <v>571</v>
      </c>
      <c r="E7694" t="s">
        <v>15751</v>
      </c>
      <c r="F7694" t="s">
        <v>106</v>
      </c>
      <c r="G7694" t="s">
        <v>97</v>
      </c>
      <c r="H7694" t="s">
        <v>833</v>
      </c>
      <c r="I7694" s="200">
        <v>4923</v>
      </c>
      <c r="J7694" s="200"/>
      <c r="K7694" s="237">
        <v>121.8</v>
      </c>
      <c r="L7694" s="237"/>
      <c r="M7694" s="288">
        <v>40.42</v>
      </c>
      <c r="N7694" s="288"/>
      <c r="O7694" s="311">
        <v>4942</v>
      </c>
      <c r="P7694" s="298"/>
      <c r="Q7694" s="299">
        <v>122.6</v>
      </c>
      <c r="R7694" s="299"/>
      <c r="S7694" s="300">
        <v>40.31</v>
      </c>
      <c r="T7694" s="301"/>
      <c r="U7694" s="246"/>
    </row>
    <row r="7695" spans="1:21" x14ac:dyDescent="0.25">
      <c r="A7695" s="294" t="s">
        <v>15752</v>
      </c>
      <c r="B7695" t="s">
        <v>569</v>
      </c>
      <c r="C7695" t="s">
        <v>570</v>
      </c>
      <c r="D7695" t="s">
        <v>571</v>
      </c>
      <c r="E7695" t="s">
        <v>15753</v>
      </c>
      <c r="F7695" t="s">
        <v>106</v>
      </c>
      <c r="G7695" t="s">
        <v>97</v>
      </c>
      <c r="H7695" t="s">
        <v>833</v>
      </c>
      <c r="I7695" s="200">
        <v>300118</v>
      </c>
      <c r="J7695" s="200"/>
      <c r="K7695" s="237">
        <v>3205.7</v>
      </c>
      <c r="L7695" s="237"/>
      <c r="M7695" s="288">
        <v>93.62</v>
      </c>
      <c r="N7695" s="288"/>
      <c r="O7695" s="311">
        <v>306529</v>
      </c>
      <c r="P7695" s="298"/>
      <c r="Q7695" s="299">
        <v>3256.1</v>
      </c>
      <c r="R7695" s="299"/>
      <c r="S7695" s="300">
        <v>94.14</v>
      </c>
      <c r="T7695" s="301"/>
      <c r="U7695" s="246"/>
    </row>
    <row r="7696" spans="1:21" x14ac:dyDescent="0.25">
      <c r="A7696" s="294" t="s">
        <v>15754</v>
      </c>
      <c r="B7696" t="s">
        <v>569</v>
      </c>
      <c r="C7696" t="s">
        <v>570</v>
      </c>
      <c r="D7696" t="s">
        <v>571</v>
      </c>
      <c r="E7696" t="s">
        <v>15755</v>
      </c>
      <c r="F7696" t="s">
        <v>106</v>
      </c>
      <c r="G7696" t="s">
        <v>97</v>
      </c>
      <c r="H7696" t="s">
        <v>896</v>
      </c>
      <c r="I7696" s="200">
        <v>0</v>
      </c>
      <c r="J7696" s="200"/>
      <c r="K7696" s="237">
        <v>53.2</v>
      </c>
      <c r="L7696" s="237"/>
      <c r="M7696" s="288">
        <v>0</v>
      </c>
      <c r="N7696" s="288"/>
      <c r="O7696" s="311">
        <v>0</v>
      </c>
      <c r="P7696" s="298"/>
      <c r="Q7696" s="299">
        <v>53.2</v>
      </c>
      <c r="R7696" s="299"/>
      <c r="S7696" s="300">
        <v>0</v>
      </c>
      <c r="T7696" s="301"/>
      <c r="U7696" s="246"/>
    </row>
    <row r="7697" spans="1:21" x14ac:dyDescent="0.25">
      <c r="A7697" s="294" t="s">
        <v>15756</v>
      </c>
      <c r="B7697" t="s">
        <v>569</v>
      </c>
      <c r="C7697" t="s">
        <v>570</v>
      </c>
      <c r="D7697" t="s">
        <v>571</v>
      </c>
      <c r="E7697" t="s">
        <v>15757</v>
      </c>
      <c r="F7697" t="s">
        <v>106</v>
      </c>
      <c r="G7697" t="s">
        <v>97</v>
      </c>
      <c r="H7697" t="s">
        <v>833</v>
      </c>
      <c r="I7697" s="200">
        <v>5088</v>
      </c>
      <c r="J7697" s="200"/>
      <c r="K7697" s="237">
        <v>201.9</v>
      </c>
      <c r="L7697" s="237"/>
      <c r="M7697" s="288">
        <v>25.2</v>
      </c>
      <c r="N7697" s="288"/>
      <c r="O7697" s="311">
        <v>5095</v>
      </c>
      <c r="P7697" s="298"/>
      <c r="Q7697" s="299">
        <v>202.1</v>
      </c>
      <c r="R7697" s="299"/>
      <c r="S7697" s="300">
        <v>25.21</v>
      </c>
      <c r="T7697" s="301"/>
      <c r="U7697" s="246"/>
    </row>
    <row r="7698" spans="1:21" x14ac:dyDescent="0.25">
      <c r="A7698" s="294" t="s">
        <v>15758</v>
      </c>
      <c r="B7698" t="s">
        <v>569</v>
      </c>
      <c r="C7698" t="s">
        <v>570</v>
      </c>
      <c r="D7698" t="s">
        <v>571</v>
      </c>
      <c r="E7698" t="s">
        <v>15759</v>
      </c>
      <c r="F7698" t="s">
        <v>106</v>
      </c>
      <c r="G7698" t="s">
        <v>97</v>
      </c>
      <c r="H7698" t="s">
        <v>833</v>
      </c>
      <c r="I7698" s="200">
        <v>299590</v>
      </c>
      <c r="J7698" s="200"/>
      <c r="K7698" s="237">
        <v>2700.7</v>
      </c>
      <c r="L7698" s="237"/>
      <c r="M7698" s="288">
        <v>110.93</v>
      </c>
      <c r="N7698" s="288"/>
      <c r="O7698" s="311">
        <v>310470</v>
      </c>
      <c r="P7698" s="298"/>
      <c r="Q7698" s="299">
        <v>2743.9</v>
      </c>
      <c r="R7698" s="299"/>
      <c r="S7698" s="300">
        <v>113.15</v>
      </c>
      <c r="T7698" s="301"/>
      <c r="U7698" s="246"/>
    </row>
    <row r="7699" spans="1:21" x14ac:dyDescent="0.25">
      <c r="A7699" s="294" t="s">
        <v>15760</v>
      </c>
      <c r="B7699" t="s">
        <v>569</v>
      </c>
      <c r="C7699" t="s">
        <v>570</v>
      </c>
      <c r="D7699" t="s">
        <v>571</v>
      </c>
      <c r="E7699" t="s">
        <v>15761</v>
      </c>
      <c r="F7699" t="s">
        <v>106</v>
      </c>
      <c r="G7699" t="s">
        <v>97</v>
      </c>
      <c r="H7699" t="s">
        <v>896</v>
      </c>
      <c r="I7699" s="200">
        <v>0</v>
      </c>
      <c r="J7699" s="200"/>
      <c r="K7699" s="237">
        <v>14.1</v>
      </c>
      <c r="L7699" s="237"/>
      <c r="M7699" s="288">
        <v>0</v>
      </c>
      <c r="N7699" s="288"/>
      <c r="O7699" s="311">
        <v>0</v>
      </c>
      <c r="P7699" s="298"/>
      <c r="Q7699" s="299">
        <v>15</v>
      </c>
      <c r="R7699" s="299"/>
      <c r="S7699" s="300">
        <v>0</v>
      </c>
      <c r="T7699" s="301"/>
      <c r="U7699" s="246"/>
    </row>
    <row r="7700" spans="1:21" x14ac:dyDescent="0.25">
      <c r="A7700" s="294" t="s">
        <v>15762</v>
      </c>
      <c r="B7700" t="s">
        <v>569</v>
      </c>
      <c r="C7700" t="s">
        <v>570</v>
      </c>
      <c r="D7700" t="s">
        <v>571</v>
      </c>
      <c r="E7700" t="s">
        <v>15763</v>
      </c>
      <c r="F7700" t="s">
        <v>106</v>
      </c>
      <c r="G7700" t="s">
        <v>97</v>
      </c>
      <c r="H7700" t="s">
        <v>833</v>
      </c>
      <c r="I7700" s="200">
        <v>750</v>
      </c>
      <c r="J7700" s="200"/>
      <c r="K7700" s="237">
        <v>84.6</v>
      </c>
      <c r="L7700" s="237"/>
      <c r="M7700" s="288">
        <v>8.8699999999999992</v>
      </c>
      <c r="N7700" s="288"/>
      <c r="O7700" s="311">
        <v>750</v>
      </c>
      <c r="P7700" s="298"/>
      <c r="Q7700" s="299">
        <v>84.6</v>
      </c>
      <c r="R7700" s="299"/>
      <c r="S7700" s="300">
        <v>8.8699999999999992</v>
      </c>
      <c r="T7700" s="301"/>
      <c r="U7700" s="246"/>
    </row>
    <row r="7701" spans="1:21" x14ac:dyDescent="0.25">
      <c r="A7701" s="294" t="s">
        <v>15764</v>
      </c>
      <c r="B7701" t="s">
        <v>569</v>
      </c>
      <c r="C7701" t="s">
        <v>570</v>
      </c>
      <c r="D7701" t="s">
        <v>571</v>
      </c>
      <c r="E7701" t="s">
        <v>15765</v>
      </c>
      <c r="F7701" t="s">
        <v>106</v>
      </c>
      <c r="G7701" t="s">
        <v>97</v>
      </c>
      <c r="H7701" t="s">
        <v>896</v>
      </c>
      <c r="I7701" s="200">
        <v>0</v>
      </c>
      <c r="J7701" s="200"/>
      <c r="K7701" s="237">
        <v>78.3</v>
      </c>
      <c r="L7701" s="237"/>
      <c r="M7701" s="288">
        <v>0</v>
      </c>
      <c r="N7701" s="288"/>
      <c r="O7701" s="311">
        <v>0</v>
      </c>
      <c r="P7701" s="298"/>
      <c r="Q7701" s="299">
        <v>78.3</v>
      </c>
      <c r="R7701" s="299"/>
      <c r="S7701" s="300">
        <v>0</v>
      </c>
      <c r="T7701" s="301"/>
      <c r="U7701" s="246"/>
    </row>
    <row r="7702" spans="1:21" x14ac:dyDescent="0.25">
      <c r="A7702" s="294" t="s">
        <v>15766</v>
      </c>
      <c r="B7702" t="s">
        <v>569</v>
      </c>
      <c r="C7702" t="s">
        <v>570</v>
      </c>
      <c r="D7702" t="s">
        <v>571</v>
      </c>
      <c r="E7702" t="s">
        <v>15767</v>
      </c>
      <c r="F7702" t="s">
        <v>106</v>
      </c>
      <c r="G7702" t="s">
        <v>97</v>
      </c>
      <c r="H7702" t="s">
        <v>833</v>
      </c>
      <c r="I7702" s="200">
        <v>10000</v>
      </c>
      <c r="J7702" s="200"/>
      <c r="K7702" s="237">
        <v>116</v>
      </c>
      <c r="L7702" s="237"/>
      <c r="M7702" s="288">
        <v>86.21</v>
      </c>
      <c r="N7702" s="288"/>
      <c r="O7702" s="311">
        <v>10000</v>
      </c>
      <c r="P7702" s="298"/>
      <c r="Q7702" s="299">
        <v>116</v>
      </c>
      <c r="R7702" s="299"/>
      <c r="S7702" s="300">
        <v>86.21</v>
      </c>
      <c r="T7702" s="301"/>
      <c r="U7702" s="246"/>
    </row>
    <row r="7703" spans="1:21" x14ac:dyDescent="0.25">
      <c r="A7703" s="294" t="s">
        <v>15768</v>
      </c>
      <c r="B7703" t="s">
        <v>569</v>
      </c>
      <c r="C7703" t="s">
        <v>570</v>
      </c>
      <c r="D7703" t="s">
        <v>571</v>
      </c>
      <c r="E7703" t="s">
        <v>15769</v>
      </c>
      <c r="F7703" t="s">
        <v>106</v>
      </c>
      <c r="G7703" t="s">
        <v>97</v>
      </c>
      <c r="H7703" t="s">
        <v>833</v>
      </c>
      <c r="I7703" s="200">
        <v>600</v>
      </c>
      <c r="J7703" s="200"/>
      <c r="K7703" s="237">
        <v>62.3</v>
      </c>
      <c r="L7703" s="237"/>
      <c r="M7703" s="288">
        <v>9.6300000000000008</v>
      </c>
      <c r="N7703" s="288"/>
      <c r="O7703" s="311">
        <v>545</v>
      </c>
      <c r="P7703" s="298"/>
      <c r="Q7703" s="299">
        <v>62.3</v>
      </c>
      <c r="R7703" s="299"/>
      <c r="S7703" s="300">
        <v>8.75</v>
      </c>
      <c r="T7703" s="301"/>
      <c r="U7703" s="246"/>
    </row>
    <row r="7704" spans="1:21" x14ac:dyDescent="0.25">
      <c r="A7704" s="294" t="s">
        <v>15770</v>
      </c>
      <c r="B7704" t="s">
        <v>569</v>
      </c>
      <c r="C7704" t="s">
        <v>570</v>
      </c>
      <c r="D7704" t="s">
        <v>571</v>
      </c>
      <c r="E7704" t="s">
        <v>15771</v>
      </c>
      <c r="F7704" t="s">
        <v>106</v>
      </c>
      <c r="G7704" t="s">
        <v>97</v>
      </c>
      <c r="H7704" t="s">
        <v>833</v>
      </c>
      <c r="I7704" s="200">
        <v>1700</v>
      </c>
      <c r="J7704" s="200"/>
      <c r="K7704" s="237">
        <v>58.4</v>
      </c>
      <c r="L7704" s="237"/>
      <c r="M7704" s="288">
        <v>29.11</v>
      </c>
      <c r="N7704" s="288"/>
      <c r="O7704" s="311">
        <v>1700</v>
      </c>
      <c r="P7704" s="298"/>
      <c r="Q7704" s="299">
        <v>58.5</v>
      </c>
      <c r="R7704" s="299"/>
      <c r="S7704" s="300">
        <v>29.06</v>
      </c>
      <c r="T7704" s="301"/>
      <c r="U7704" s="246"/>
    </row>
    <row r="7705" spans="1:21" x14ac:dyDescent="0.25">
      <c r="A7705" s="294" t="s">
        <v>15772</v>
      </c>
      <c r="B7705" t="s">
        <v>569</v>
      </c>
      <c r="C7705" t="s">
        <v>570</v>
      </c>
      <c r="D7705" t="s">
        <v>571</v>
      </c>
      <c r="E7705" t="s">
        <v>15773</v>
      </c>
      <c r="F7705" t="s">
        <v>106</v>
      </c>
      <c r="G7705" t="s">
        <v>97</v>
      </c>
      <c r="H7705" t="s">
        <v>833</v>
      </c>
      <c r="I7705" s="200">
        <v>5125</v>
      </c>
      <c r="J7705" s="200"/>
      <c r="K7705" s="237">
        <v>63.8</v>
      </c>
      <c r="L7705" s="237"/>
      <c r="M7705" s="288">
        <v>80.33</v>
      </c>
      <c r="N7705" s="288"/>
      <c r="O7705" s="311">
        <v>5000</v>
      </c>
      <c r="P7705" s="298"/>
      <c r="Q7705" s="299">
        <v>64</v>
      </c>
      <c r="R7705" s="299"/>
      <c r="S7705" s="300">
        <v>78.13</v>
      </c>
      <c r="T7705" s="301"/>
      <c r="U7705" s="246"/>
    </row>
    <row r="7706" spans="1:21" x14ac:dyDescent="0.25">
      <c r="A7706" s="294" t="s">
        <v>15774</v>
      </c>
      <c r="B7706" t="s">
        <v>569</v>
      </c>
      <c r="C7706" t="s">
        <v>570</v>
      </c>
      <c r="D7706" t="s">
        <v>571</v>
      </c>
      <c r="E7706" t="s">
        <v>15775</v>
      </c>
      <c r="F7706" t="s">
        <v>106</v>
      </c>
      <c r="G7706" t="s">
        <v>97</v>
      </c>
      <c r="H7706" t="s">
        <v>833</v>
      </c>
      <c r="I7706" s="200">
        <v>7240</v>
      </c>
      <c r="J7706" s="200"/>
      <c r="K7706" s="237">
        <v>213.7</v>
      </c>
      <c r="L7706" s="237"/>
      <c r="M7706" s="288">
        <v>33.880000000000003</v>
      </c>
      <c r="N7706" s="288"/>
      <c r="O7706" s="311">
        <v>7240</v>
      </c>
      <c r="P7706" s="298"/>
      <c r="Q7706" s="299">
        <v>213.7</v>
      </c>
      <c r="R7706" s="299"/>
      <c r="S7706" s="300">
        <v>33.880000000000003</v>
      </c>
      <c r="T7706" s="301"/>
      <c r="U7706" s="246"/>
    </row>
    <row r="7707" spans="1:21" x14ac:dyDescent="0.25">
      <c r="A7707" s="294" t="s">
        <v>15776</v>
      </c>
      <c r="B7707" t="s">
        <v>569</v>
      </c>
      <c r="C7707" t="s">
        <v>570</v>
      </c>
      <c r="D7707" t="s">
        <v>571</v>
      </c>
      <c r="E7707" t="s">
        <v>15777</v>
      </c>
      <c r="F7707" t="s">
        <v>106</v>
      </c>
      <c r="G7707" t="s">
        <v>97</v>
      </c>
      <c r="H7707" t="s">
        <v>833</v>
      </c>
      <c r="I7707" s="200">
        <v>25801</v>
      </c>
      <c r="J7707" s="200"/>
      <c r="K7707" s="237">
        <v>647.6</v>
      </c>
      <c r="L7707" s="237"/>
      <c r="M7707" s="288">
        <v>39.840000000000003</v>
      </c>
      <c r="N7707" s="288"/>
      <c r="O7707" s="311">
        <v>28500</v>
      </c>
      <c r="P7707" s="298"/>
      <c r="Q7707" s="299">
        <v>652.20000000000005</v>
      </c>
      <c r="R7707" s="299"/>
      <c r="S7707" s="300">
        <v>43.7</v>
      </c>
      <c r="T7707" s="301"/>
      <c r="U7707" s="246"/>
    </row>
    <row r="7708" spans="1:21" x14ac:dyDescent="0.25">
      <c r="A7708" s="294" t="s">
        <v>15778</v>
      </c>
      <c r="B7708" t="s">
        <v>569</v>
      </c>
      <c r="C7708" t="s">
        <v>570</v>
      </c>
      <c r="D7708" t="s">
        <v>571</v>
      </c>
      <c r="E7708" t="s">
        <v>15779</v>
      </c>
      <c r="F7708" t="s">
        <v>106</v>
      </c>
      <c r="G7708" t="s">
        <v>97</v>
      </c>
      <c r="H7708" t="s">
        <v>896</v>
      </c>
      <c r="I7708" s="200">
        <v>0</v>
      </c>
      <c r="J7708" s="200"/>
      <c r="K7708" s="237">
        <v>70</v>
      </c>
      <c r="L7708" s="237"/>
      <c r="M7708" s="288">
        <v>0</v>
      </c>
      <c r="N7708" s="288"/>
      <c r="O7708" s="311">
        <v>0</v>
      </c>
      <c r="P7708" s="298"/>
      <c r="Q7708" s="299">
        <v>70.599999999999994</v>
      </c>
      <c r="R7708" s="299"/>
      <c r="S7708" s="300">
        <v>0</v>
      </c>
      <c r="T7708" s="301"/>
      <c r="U7708" s="246"/>
    </row>
    <row r="7709" spans="1:21" x14ac:dyDescent="0.25">
      <c r="A7709" s="294" t="s">
        <v>15780</v>
      </c>
      <c r="B7709" t="s">
        <v>569</v>
      </c>
      <c r="C7709" t="s">
        <v>570</v>
      </c>
      <c r="D7709" t="s">
        <v>571</v>
      </c>
      <c r="E7709" t="s">
        <v>15781</v>
      </c>
      <c r="F7709" t="s">
        <v>106</v>
      </c>
      <c r="G7709" t="s">
        <v>97</v>
      </c>
      <c r="H7709" t="s">
        <v>833</v>
      </c>
      <c r="I7709" s="200">
        <v>3680</v>
      </c>
      <c r="J7709" s="200"/>
      <c r="K7709" s="237">
        <v>73.7</v>
      </c>
      <c r="L7709" s="237"/>
      <c r="M7709" s="288">
        <v>49.93</v>
      </c>
      <c r="N7709" s="288"/>
      <c r="O7709" s="311">
        <v>3680</v>
      </c>
      <c r="P7709" s="298"/>
      <c r="Q7709" s="299">
        <v>73.7</v>
      </c>
      <c r="R7709" s="299"/>
      <c r="S7709" s="300">
        <v>49.93</v>
      </c>
      <c r="T7709" s="301"/>
      <c r="U7709" s="246"/>
    </row>
    <row r="7710" spans="1:21" x14ac:dyDescent="0.25">
      <c r="A7710" s="294" t="s">
        <v>15782</v>
      </c>
      <c r="B7710" t="s">
        <v>569</v>
      </c>
      <c r="C7710" t="s">
        <v>570</v>
      </c>
      <c r="D7710" t="s">
        <v>571</v>
      </c>
      <c r="E7710" t="s">
        <v>13759</v>
      </c>
      <c r="F7710" t="s">
        <v>106</v>
      </c>
      <c r="G7710" t="s">
        <v>97</v>
      </c>
      <c r="H7710" t="s">
        <v>833</v>
      </c>
      <c r="I7710" s="200">
        <v>58674</v>
      </c>
      <c r="J7710" s="200"/>
      <c r="K7710" s="237">
        <v>812.1</v>
      </c>
      <c r="L7710" s="237"/>
      <c r="M7710" s="288">
        <v>72.25</v>
      </c>
      <c r="N7710" s="288"/>
      <c r="O7710" s="311">
        <v>62750</v>
      </c>
      <c r="P7710" s="298"/>
      <c r="Q7710" s="299">
        <v>812.1</v>
      </c>
      <c r="R7710" s="299"/>
      <c r="S7710" s="300">
        <v>77.27</v>
      </c>
      <c r="T7710" s="301"/>
      <c r="U7710" s="246"/>
    </row>
    <row r="7711" spans="1:21" x14ac:dyDescent="0.25">
      <c r="A7711" s="294" t="s">
        <v>15783</v>
      </c>
      <c r="B7711" t="s">
        <v>569</v>
      </c>
      <c r="C7711" t="s">
        <v>570</v>
      </c>
      <c r="D7711" t="s">
        <v>571</v>
      </c>
      <c r="E7711" t="s">
        <v>15784</v>
      </c>
      <c r="F7711" t="s">
        <v>106</v>
      </c>
      <c r="G7711" t="s">
        <v>97</v>
      </c>
      <c r="H7711" t="s">
        <v>833</v>
      </c>
      <c r="I7711" s="200">
        <v>8500</v>
      </c>
      <c r="J7711" s="200"/>
      <c r="K7711" s="237">
        <v>161.9</v>
      </c>
      <c r="L7711" s="237"/>
      <c r="M7711" s="288">
        <v>52.5</v>
      </c>
      <c r="N7711" s="288"/>
      <c r="O7711" s="311">
        <v>8500</v>
      </c>
      <c r="P7711" s="298"/>
      <c r="Q7711" s="299">
        <v>161.9</v>
      </c>
      <c r="R7711" s="299"/>
      <c r="S7711" s="300">
        <v>52.5</v>
      </c>
      <c r="T7711" s="301"/>
      <c r="U7711" s="246"/>
    </row>
    <row r="7712" spans="1:21" x14ac:dyDescent="0.25">
      <c r="A7712" s="294" t="s">
        <v>15785</v>
      </c>
      <c r="B7712" t="s">
        <v>569</v>
      </c>
      <c r="C7712" t="s">
        <v>570</v>
      </c>
      <c r="D7712" t="s">
        <v>571</v>
      </c>
      <c r="E7712" t="s">
        <v>15786</v>
      </c>
      <c r="F7712" t="s">
        <v>106</v>
      </c>
      <c r="G7712" t="s">
        <v>97</v>
      </c>
      <c r="H7712" t="s">
        <v>833</v>
      </c>
      <c r="I7712" s="200">
        <v>2033</v>
      </c>
      <c r="J7712" s="200"/>
      <c r="K7712" s="237">
        <v>68</v>
      </c>
      <c r="L7712" s="237"/>
      <c r="M7712" s="288">
        <v>29.9</v>
      </c>
      <c r="N7712" s="288"/>
      <c r="O7712" s="311">
        <v>2100</v>
      </c>
      <c r="P7712" s="298"/>
      <c r="Q7712" s="299">
        <v>68</v>
      </c>
      <c r="R7712" s="299"/>
      <c r="S7712" s="300">
        <v>30.88</v>
      </c>
      <c r="T7712" s="301"/>
      <c r="U7712" s="246"/>
    </row>
    <row r="7713" spans="1:21" x14ac:dyDescent="0.25">
      <c r="A7713" s="294" t="s">
        <v>15787</v>
      </c>
      <c r="B7713" t="s">
        <v>569</v>
      </c>
      <c r="C7713" t="s">
        <v>570</v>
      </c>
      <c r="D7713" t="s">
        <v>571</v>
      </c>
      <c r="E7713" t="s">
        <v>15788</v>
      </c>
      <c r="F7713" t="s">
        <v>106</v>
      </c>
      <c r="G7713" t="s">
        <v>97</v>
      </c>
      <c r="H7713" t="s">
        <v>833</v>
      </c>
      <c r="I7713" s="200">
        <v>15815</v>
      </c>
      <c r="J7713" s="200"/>
      <c r="K7713" s="237">
        <v>375.8</v>
      </c>
      <c r="L7713" s="237"/>
      <c r="M7713" s="288">
        <v>42.08</v>
      </c>
      <c r="N7713" s="288"/>
      <c r="O7713" s="311">
        <v>15832</v>
      </c>
      <c r="P7713" s="298"/>
      <c r="Q7713" s="299">
        <v>379.5</v>
      </c>
      <c r="R7713" s="299"/>
      <c r="S7713" s="300">
        <v>41.72</v>
      </c>
      <c r="T7713" s="301"/>
      <c r="U7713" s="246"/>
    </row>
    <row r="7714" spans="1:21" x14ac:dyDescent="0.25">
      <c r="A7714" s="294" t="s">
        <v>15789</v>
      </c>
      <c r="B7714" t="s">
        <v>569</v>
      </c>
      <c r="C7714" t="s">
        <v>570</v>
      </c>
      <c r="D7714" t="s">
        <v>571</v>
      </c>
      <c r="E7714" t="s">
        <v>15790</v>
      </c>
      <c r="F7714" t="s">
        <v>106</v>
      </c>
      <c r="G7714" t="s">
        <v>97</v>
      </c>
      <c r="H7714" t="s">
        <v>833</v>
      </c>
      <c r="I7714" s="200">
        <v>6036</v>
      </c>
      <c r="J7714" s="200"/>
      <c r="K7714" s="237">
        <v>170.2</v>
      </c>
      <c r="L7714" s="237"/>
      <c r="M7714" s="288">
        <v>35.46</v>
      </c>
      <c r="N7714" s="288"/>
      <c r="O7714" s="311">
        <v>6395</v>
      </c>
      <c r="P7714" s="298"/>
      <c r="Q7714" s="299">
        <v>170.2</v>
      </c>
      <c r="R7714" s="299"/>
      <c r="S7714" s="300">
        <v>37.57</v>
      </c>
      <c r="T7714" s="301"/>
      <c r="U7714" s="246"/>
    </row>
    <row r="7715" spans="1:21" x14ac:dyDescent="0.25">
      <c r="A7715" s="294" t="s">
        <v>15791</v>
      </c>
      <c r="B7715" t="s">
        <v>569</v>
      </c>
      <c r="C7715" t="s">
        <v>570</v>
      </c>
      <c r="D7715" t="s">
        <v>571</v>
      </c>
      <c r="E7715" t="s">
        <v>15792</v>
      </c>
      <c r="F7715" t="s">
        <v>106</v>
      </c>
      <c r="G7715" t="s">
        <v>97</v>
      </c>
      <c r="H7715" t="s">
        <v>833</v>
      </c>
      <c r="I7715" s="200">
        <v>10925</v>
      </c>
      <c r="J7715" s="200"/>
      <c r="K7715" s="237">
        <v>286.2</v>
      </c>
      <c r="L7715" s="237"/>
      <c r="M7715" s="288">
        <v>38.17</v>
      </c>
      <c r="N7715" s="288"/>
      <c r="O7715" s="311">
        <v>10836</v>
      </c>
      <c r="P7715" s="298"/>
      <c r="Q7715" s="299">
        <v>289.60000000000002</v>
      </c>
      <c r="R7715" s="299"/>
      <c r="S7715" s="300">
        <v>37.42</v>
      </c>
      <c r="T7715" s="301"/>
      <c r="U7715" s="246"/>
    </row>
    <row r="7716" spans="1:21" x14ac:dyDescent="0.25">
      <c r="A7716" s="294" t="s">
        <v>15793</v>
      </c>
      <c r="B7716" t="s">
        <v>569</v>
      </c>
      <c r="C7716" t="s">
        <v>570</v>
      </c>
      <c r="D7716" t="s">
        <v>571</v>
      </c>
      <c r="E7716" t="s">
        <v>15794</v>
      </c>
      <c r="F7716" t="s">
        <v>106</v>
      </c>
      <c r="G7716" t="s">
        <v>97</v>
      </c>
      <c r="H7716" t="s">
        <v>896</v>
      </c>
      <c r="I7716" s="200">
        <v>0</v>
      </c>
      <c r="J7716" s="200"/>
      <c r="K7716" s="237">
        <v>53.3</v>
      </c>
      <c r="L7716" s="237"/>
      <c r="M7716" s="288">
        <v>0</v>
      </c>
      <c r="N7716" s="288"/>
      <c r="O7716" s="311">
        <v>0</v>
      </c>
      <c r="P7716" s="298"/>
      <c r="Q7716" s="299">
        <v>53.3</v>
      </c>
      <c r="R7716" s="299"/>
      <c r="S7716" s="300">
        <v>0</v>
      </c>
      <c r="T7716" s="301"/>
      <c r="U7716" s="246"/>
    </row>
    <row r="7717" spans="1:21" x14ac:dyDescent="0.25">
      <c r="A7717" s="294" t="s">
        <v>15795</v>
      </c>
      <c r="B7717" t="s">
        <v>569</v>
      </c>
      <c r="C7717" t="s">
        <v>570</v>
      </c>
      <c r="D7717" t="s">
        <v>571</v>
      </c>
      <c r="E7717" t="s">
        <v>15796</v>
      </c>
      <c r="F7717" t="s">
        <v>106</v>
      </c>
      <c r="G7717" t="s">
        <v>97</v>
      </c>
      <c r="H7717" t="s">
        <v>833</v>
      </c>
      <c r="I7717" s="200">
        <v>14300</v>
      </c>
      <c r="J7717" s="200"/>
      <c r="K7717" s="237">
        <v>202.1</v>
      </c>
      <c r="L7717" s="237"/>
      <c r="M7717" s="288">
        <v>70.760000000000005</v>
      </c>
      <c r="N7717" s="288"/>
      <c r="O7717" s="311">
        <v>15200</v>
      </c>
      <c r="P7717" s="298"/>
      <c r="Q7717" s="299">
        <v>207.3</v>
      </c>
      <c r="R7717" s="299"/>
      <c r="S7717" s="300">
        <v>73.319999999999993</v>
      </c>
      <c r="T7717" s="301"/>
      <c r="U7717" s="246"/>
    </row>
    <row r="7718" spans="1:21" x14ac:dyDescent="0.25">
      <c r="A7718" s="294" t="s">
        <v>15797</v>
      </c>
      <c r="B7718" t="s">
        <v>227</v>
      </c>
      <c r="C7718" t="s">
        <v>228</v>
      </c>
      <c r="D7718" t="s">
        <v>229</v>
      </c>
      <c r="E7718" t="s">
        <v>15798</v>
      </c>
      <c r="F7718" t="s">
        <v>98</v>
      </c>
      <c r="G7718" t="s">
        <v>97</v>
      </c>
      <c r="H7718" t="s">
        <v>833</v>
      </c>
      <c r="I7718" s="200">
        <v>48350</v>
      </c>
      <c r="J7718" s="200"/>
      <c r="K7718" s="237">
        <v>1321.3</v>
      </c>
      <c r="L7718" s="237"/>
      <c r="M7718" s="288">
        <v>36.590000000000003</v>
      </c>
      <c r="N7718" s="288"/>
      <c r="O7718" s="311">
        <v>49880</v>
      </c>
      <c r="P7718" s="298"/>
      <c r="Q7718" s="299">
        <v>1348.7</v>
      </c>
      <c r="R7718" s="299"/>
      <c r="S7718" s="300">
        <v>36.979999999999997</v>
      </c>
      <c r="T7718" s="301"/>
      <c r="U7718" s="246"/>
    </row>
    <row r="7719" spans="1:21" x14ac:dyDescent="0.25">
      <c r="A7719" s="294" t="s">
        <v>15799</v>
      </c>
      <c r="B7719" t="s">
        <v>227</v>
      </c>
      <c r="C7719" t="s">
        <v>228</v>
      </c>
      <c r="D7719" t="s">
        <v>229</v>
      </c>
      <c r="E7719" t="s">
        <v>15800</v>
      </c>
      <c r="F7719" t="s">
        <v>98</v>
      </c>
      <c r="G7719" t="s">
        <v>97</v>
      </c>
      <c r="H7719" t="s">
        <v>833</v>
      </c>
      <c r="I7719" s="200">
        <v>25500</v>
      </c>
      <c r="J7719" s="200"/>
      <c r="K7719" s="237">
        <v>762.6</v>
      </c>
      <c r="L7719" s="237"/>
      <c r="M7719" s="288">
        <v>33.44</v>
      </c>
      <c r="N7719" s="288"/>
      <c r="O7719" s="311">
        <v>26000</v>
      </c>
      <c r="P7719" s="298"/>
      <c r="Q7719" s="299">
        <v>742.4</v>
      </c>
      <c r="R7719" s="299"/>
      <c r="S7719" s="300">
        <v>35.020000000000003</v>
      </c>
      <c r="T7719" s="301"/>
      <c r="U7719" s="246"/>
    </row>
    <row r="7720" spans="1:21" x14ac:dyDescent="0.25">
      <c r="A7720" s="294" t="s">
        <v>15801</v>
      </c>
      <c r="B7720" t="s">
        <v>227</v>
      </c>
      <c r="C7720" t="s">
        <v>228</v>
      </c>
      <c r="D7720" t="s">
        <v>229</v>
      </c>
      <c r="E7720" t="s">
        <v>15802</v>
      </c>
      <c r="F7720" t="s">
        <v>98</v>
      </c>
      <c r="G7720" t="s">
        <v>97</v>
      </c>
      <c r="H7720" t="s">
        <v>833</v>
      </c>
      <c r="I7720" s="200">
        <v>13167</v>
      </c>
      <c r="J7720" s="200"/>
      <c r="K7720" s="237">
        <v>264.5</v>
      </c>
      <c r="L7720" s="237"/>
      <c r="M7720" s="288">
        <v>49.78</v>
      </c>
      <c r="N7720" s="288"/>
      <c r="O7720" s="311">
        <v>13052</v>
      </c>
      <c r="P7720" s="298"/>
      <c r="Q7720" s="299">
        <v>262.2</v>
      </c>
      <c r="R7720" s="299"/>
      <c r="S7720" s="300">
        <v>49.78</v>
      </c>
      <c r="T7720" s="301"/>
      <c r="U7720" s="246"/>
    </row>
    <row r="7721" spans="1:21" x14ac:dyDescent="0.25">
      <c r="A7721" s="294" t="s">
        <v>15803</v>
      </c>
      <c r="B7721" t="s">
        <v>227</v>
      </c>
      <c r="C7721" t="s">
        <v>228</v>
      </c>
      <c r="D7721" t="s">
        <v>229</v>
      </c>
      <c r="E7721" t="s">
        <v>15804</v>
      </c>
      <c r="F7721" t="s">
        <v>98</v>
      </c>
      <c r="G7721" t="s">
        <v>97</v>
      </c>
      <c r="H7721" t="s">
        <v>833</v>
      </c>
      <c r="I7721" s="200">
        <v>16000</v>
      </c>
      <c r="J7721" s="200"/>
      <c r="K7721" s="237">
        <v>313.7</v>
      </c>
      <c r="L7721" s="237"/>
      <c r="M7721" s="288">
        <v>51</v>
      </c>
      <c r="N7721" s="288"/>
      <c r="O7721" s="311">
        <v>16000</v>
      </c>
      <c r="P7721" s="298"/>
      <c r="Q7721" s="299">
        <v>313.7</v>
      </c>
      <c r="R7721" s="299"/>
      <c r="S7721" s="300">
        <v>51</v>
      </c>
      <c r="T7721" s="301"/>
      <c r="U7721" s="246"/>
    </row>
    <row r="7722" spans="1:21" x14ac:dyDescent="0.25">
      <c r="A7722" s="294" t="s">
        <v>15805</v>
      </c>
      <c r="B7722" t="s">
        <v>227</v>
      </c>
      <c r="C7722" t="s">
        <v>228</v>
      </c>
      <c r="D7722" t="s">
        <v>229</v>
      </c>
      <c r="E7722" t="s">
        <v>15806</v>
      </c>
      <c r="F7722" t="s">
        <v>98</v>
      </c>
      <c r="G7722" t="s">
        <v>97</v>
      </c>
      <c r="H7722" t="s">
        <v>833</v>
      </c>
      <c r="I7722" s="200">
        <v>1846320</v>
      </c>
      <c r="J7722" s="200"/>
      <c r="K7722" s="237">
        <v>15114.1</v>
      </c>
      <c r="L7722" s="237"/>
      <c r="M7722" s="288">
        <v>122.16</v>
      </c>
      <c r="N7722" s="288"/>
      <c r="O7722" s="311">
        <v>1929411</v>
      </c>
      <c r="P7722" s="298"/>
      <c r="Q7722" s="299">
        <v>15799.3</v>
      </c>
      <c r="R7722" s="299"/>
      <c r="S7722" s="300">
        <v>122.12</v>
      </c>
      <c r="T7722" s="301"/>
      <c r="U7722" s="246"/>
    </row>
    <row r="7723" spans="1:21" x14ac:dyDescent="0.25">
      <c r="A7723" s="294" t="s">
        <v>15807</v>
      </c>
      <c r="B7723" t="s">
        <v>227</v>
      </c>
      <c r="C7723" t="s">
        <v>228</v>
      </c>
      <c r="D7723" t="s">
        <v>229</v>
      </c>
      <c r="E7723" t="s">
        <v>15808</v>
      </c>
      <c r="F7723" t="s">
        <v>98</v>
      </c>
      <c r="G7723" t="s">
        <v>97</v>
      </c>
      <c r="H7723" t="s">
        <v>833</v>
      </c>
      <c r="I7723" s="200">
        <v>9000</v>
      </c>
      <c r="J7723" s="200"/>
      <c r="K7723" s="237">
        <v>263.7</v>
      </c>
      <c r="L7723" s="237"/>
      <c r="M7723" s="288">
        <v>34.130000000000003</v>
      </c>
      <c r="N7723" s="288"/>
      <c r="O7723" s="311">
        <v>9750</v>
      </c>
      <c r="P7723" s="298"/>
      <c r="Q7723" s="299">
        <v>266.3</v>
      </c>
      <c r="R7723" s="299"/>
      <c r="S7723" s="300">
        <v>36.61</v>
      </c>
      <c r="T7723" s="301"/>
      <c r="U7723" s="246"/>
    </row>
    <row r="7724" spans="1:21" x14ac:dyDescent="0.25">
      <c r="A7724" s="294" t="s">
        <v>15809</v>
      </c>
      <c r="B7724" t="s">
        <v>227</v>
      </c>
      <c r="C7724" t="s">
        <v>228</v>
      </c>
      <c r="D7724" t="s">
        <v>229</v>
      </c>
      <c r="E7724" t="s">
        <v>15810</v>
      </c>
      <c r="F7724" t="s">
        <v>98</v>
      </c>
      <c r="G7724" t="s">
        <v>97</v>
      </c>
      <c r="H7724" t="s">
        <v>833</v>
      </c>
      <c r="I7724" s="200">
        <v>28575</v>
      </c>
      <c r="J7724" s="200"/>
      <c r="K7724" s="237">
        <v>357.8</v>
      </c>
      <c r="L7724" s="237"/>
      <c r="M7724" s="288">
        <v>79.86</v>
      </c>
      <c r="N7724" s="288"/>
      <c r="O7724" s="311">
        <v>28182</v>
      </c>
      <c r="P7724" s="298"/>
      <c r="Q7724" s="299">
        <v>359.1</v>
      </c>
      <c r="R7724" s="299"/>
      <c r="S7724" s="300">
        <v>78.48</v>
      </c>
      <c r="T7724" s="301"/>
      <c r="U7724" s="246"/>
    </row>
    <row r="7725" spans="1:21" x14ac:dyDescent="0.25">
      <c r="A7725" s="294" t="s">
        <v>15811</v>
      </c>
      <c r="B7725" t="s">
        <v>227</v>
      </c>
      <c r="C7725" t="s">
        <v>228</v>
      </c>
      <c r="D7725" t="s">
        <v>229</v>
      </c>
      <c r="E7725" t="s">
        <v>15812</v>
      </c>
      <c r="F7725" t="s">
        <v>98</v>
      </c>
      <c r="G7725" t="s">
        <v>97</v>
      </c>
      <c r="H7725" t="s">
        <v>833</v>
      </c>
      <c r="I7725" s="200">
        <v>1468070</v>
      </c>
      <c r="J7725" s="200"/>
      <c r="K7725" s="237">
        <v>11575.9</v>
      </c>
      <c r="L7725" s="237"/>
      <c r="M7725" s="288">
        <v>126.82</v>
      </c>
      <c r="N7725" s="288"/>
      <c r="O7725" s="311">
        <v>1566506</v>
      </c>
      <c r="P7725" s="298"/>
      <c r="Q7725" s="299">
        <v>12110.6</v>
      </c>
      <c r="R7725" s="299"/>
      <c r="S7725" s="300">
        <v>129.35</v>
      </c>
      <c r="T7725" s="301"/>
      <c r="U7725" s="246"/>
    </row>
    <row r="7726" spans="1:21" x14ac:dyDescent="0.25">
      <c r="A7726" s="294" t="s">
        <v>15813</v>
      </c>
      <c r="B7726" t="s">
        <v>227</v>
      </c>
      <c r="C7726" t="s">
        <v>228</v>
      </c>
      <c r="D7726" t="s">
        <v>229</v>
      </c>
      <c r="E7726" t="s">
        <v>15814</v>
      </c>
      <c r="F7726" t="s">
        <v>98</v>
      </c>
      <c r="G7726" t="s">
        <v>97</v>
      </c>
      <c r="H7726" t="s">
        <v>833</v>
      </c>
      <c r="I7726" s="200">
        <v>11664</v>
      </c>
      <c r="J7726" s="200"/>
      <c r="K7726" s="237">
        <v>148.30000000000001</v>
      </c>
      <c r="L7726" s="237"/>
      <c r="M7726" s="288">
        <v>78.650000000000006</v>
      </c>
      <c r="N7726" s="288"/>
      <c r="O7726" s="311">
        <v>11829</v>
      </c>
      <c r="P7726" s="298"/>
      <c r="Q7726" s="299">
        <v>207.1</v>
      </c>
      <c r="R7726" s="299"/>
      <c r="S7726" s="300">
        <v>57.12</v>
      </c>
      <c r="T7726" s="301"/>
      <c r="U7726" s="246"/>
    </row>
    <row r="7727" spans="1:21" x14ac:dyDescent="0.25">
      <c r="A7727" s="294" t="s">
        <v>15815</v>
      </c>
      <c r="B7727" t="s">
        <v>227</v>
      </c>
      <c r="C7727" t="s">
        <v>228</v>
      </c>
      <c r="D7727" t="s">
        <v>229</v>
      </c>
      <c r="E7727" t="s">
        <v>15816</v>
      </c>
      <c r="F7727" t="s">
        <v>98</v>
      </c>
      <c r="G7727" t="s">
        <v>97</v>
      </c>
      <c r="H7727" t="s">
        <v>833</v>
      </c>
      <c r="I7727" s="200">
        <v>21420</v>
      </c>
      <c r="J7727" s="200"/>
      <c r="K7727" s="237">
        <v>379.3</v>
      </c>
      <c r="L7727" s="237"/>
      <c r="M7727" s="288">
        <v>56.47</v>
      </c>
      <c r="N7727" s="288"/>
      <c r="O7727" s="311">
        <v>22000</v>
      </c>
      <c r="P7727" s="298"/>
      <c r="Q7727" s="299">
        <v>376.8</v>
      </c>
      <c r="R7727" s="299"/>
      <c r="S7727" s="300">
        <v>58.39</v>
      </c>
      <c r="T7727" s="301"/>
      <c r="U7727" s="246"/>
    </row>
    <row r="7728" spans="1:21" x14ac:dyDescent="0.25">
      <c r="A7728" s="294" t="s">
        <v>15817</v>
      </c>
      <c r="B7728" t="s">
        <v>227</v>
      </c>
      <c r="C7728" t="s">
        <v>228</v>
      </c>
      <c r="D7728" t="s">
        <v>229</v>
      </c>
      <c r="E7728" t="s">
        <v>15818</v>
      </c>
      <c r="F7728" t="s">
        <v>98</v>
      </c>
      <c r="G7728" t="s">
        <v>97</v>
      </c>
      <c r="H7728" t="s">
        <v>833</v>
      </c>
      <c r="I7728" s="200">
        <v>92448</v>
      </c>
      <c r="J7728" s="200"/>
      <c r="K7728" s="237">
        <v>1505.9</v>
      </c>
      <c r="L7728" s="237"/>
      <c r="M7728" s="288">
        <v>61.39</v>
      </c>
      <c r="N7728" s="288"/>
      <c r="O7728" s="311">
        <v>96676</v>
      </c>
      <c r="P7728" s="298"/>
      <c r="Q7728" s="299">
        <v>1557.1</v>
      </c>
      <c r="R7728" s="299"/>
      <c r="S7728" s="300">
        <v>62.09</v>
      </c>
      <c r="T7728" s="301"/>
      <c r="U7728" s="246"/>
    </row>
    <row r="7729" spans="1:21" x14ac:dyDescent="0.25">
      <c r="A7729" s="294" t="s">
        <v>15819</v>
      </c>
      <c r="B7729" t="s">
        <v>227</v>
      </c>
      <c r="C7729" t="s">
        <v>228</v>
      </c>
      <c r="D7729" t="s">
        <v>229</v>
      </c>
      <c r="E7729" t="s">
        <v>15820</v>
      </c>
      <c r="F7729" t="s">
        <v>98</v>
      </c>
      <c r="G7729" t="s">
        <v>97</v>
      </c>
      <c r="H7729" t="s">
        <v>833</v>
      </c>
      <c r="I7729" s="200">
        <v>31900</v>
      </c>
      <c r="J7729" s="200"/>
      <c r="K7729" s="237">
        <v>924.3</v>
      </c>
      <c r="L7729" s="237"/>
      <c r="M7729" s="288">
        <v>34.51</v>
      </c>
      <c r="N7729" s="288"/>
      <c r="O7729" s="311">
        <v>33702</v>
      </c>
      <c r="P7729" s="298"/>
      <c r="Q7729" s="299">
        <v>962.9</v>
      </c>
      <c r="R7729" s="299"/>
      <c r="S7729" s="300">
        <v>35</v>
      </c>
      <c r="T7729" s="301"/>
      <c r="U7729" s="246"/>
    </row>
    <row r="7730" spans="1:21" x14ac:dyDescent="0.25">
      <c r="A7730" s="294" t="s">
        <v>15821</v>
      </c>
      <c r="B7730" t="s">
        <v>227</v>
      </c>
      <c r="C7730" t="s">
        <v>228</v>
      </c>
      <c r="D7730" t="s">
        <v>229</v>
      </c>
      <c r="E7730" t="s">
        <v>5400</v>
      </c>
      <c r="F7730" t="s">
        <v>98</v>
      </c>
      <c r="G7730" t="s">
        <v>97</v>
      </c>
      <c r="H7730" t="s">
        <v>833</v>
      </c>
      <c r="I7730" s="200">
        <v>11845</v>
      </c>
      <c r="J7730" s="200"/>
      <c r="K7730" s="237">
        <v>311.2</v>
      </c>
      <c r="L7730" s="237"/>
      <c r="M7730" s="288">
        <v>38.06</v>
      </c>
      <c r="N7730" s="288"/>
      <c r="O7730" s="311">
        <v>12200</v>
      </c>
      <c r="P7730" s="298"/>
      <c r="Q7730" s="299">
        <v>340.3</v>
      </c>
      <c r="R7730" s="299"/>
      <c r="S7730" s="300">
        <v>35.85</v>
      </c>
      <c r="T7730" s="301"/>
      <c r="U7730" s="246"/>
    </row>
    <row r="7731" spans="1:21" x14ac:dyDescent="0.25">
      <c r="A7731" s="294" t="s">
        <v>15822</v>
      </c>
      <c r="B7731" t="s">
        <v>227</v>
      </c>
      <c r="C7731" t="s">
        <v>228</v>
      </c>
      <c r="D7731" t="s">
        <v>229</v>
      </c>
      <c r="E7731" t="s">
        <v>1576</v>
      </c>
      <c r="F7731" t="s">
        <v>98</v>
      </c>
      <c r="G7731" t="s">
        <v>97</v>
      </c>
      <c r="H7731" t="s">
        <v>833</v>
      </c>
      <c r="I7731" s="200">
        <v>5408</v>
      </c>
      <c r="J7731" s="200"/>
      <c r="K7731" s="237">
        <v>122.2</v>
      </c>
      <c r="L7731" s="237"/>
      <c r="M7731" s="288">
        <v>44.25</v>
      </c>
      <c r="N7731" s="288"/>
      <c r="O7731" s="311">
        <v>5570</v>
      </c>
      <c r="P7731" s="298"/>
      <c r="Q7731" s="299">
        <v>123.4</v>
      </c>
      <c r="R7731" s="299"/>
      <c r="S7731" s="300">
        <v>45.14</v>
      </c>
      <c r="T7731" s="301"/>
      <c r="U7731" s="246"/>
    </row>
    <row r="7732" spans="1:21" x14ac:dyDescent="0.25">
      <c r="A7732" s="294" t="s">
        <v>15823</v>
      </c>
      <c r="B7732" t="s">
        <v>227</v>
      </c>
      <c r="C7732" t="s">
        <v>228</v>
      </c>
      <c r="D7732" t="s">
        <v>229</v>
      </c>
      <c r="E7732" t="s">
        <v>15824</v>
      </c>
      <c r="F7732" t="s">
        <v>98</v>
      </c>
      <c r="G7732" t="s">
        <v>97</v>
      </c>
      <c r="H7732" t="s">
        <v>833</v>
      </c>
      <c r="I7732" s="200">
        <v>5545</v>
      </c>
      <c r="J7732" s="200"/>
      <c r="K7732" s="237">
        <v>103.3</v>
      </c>
      <c r="L7732" s="237"/>
      <c r="M7732" s="288">
        <v>53.68</v>
      </c>
      <c r="N7732" s="288"/>
      <c r="O7732" s="311">
        <v>5545</v>
      </c>
      <c r="P7732" s="298"/>
      <c r="Q7732" s="299">
        <v>107.9</v>
      </c>
      <c r="R7732" s="299"/>
      <c r="S7732" s="300">
        <v>51.39</v>
      </c>
      <c r="T7732" s="301"/>
      <c r="U7732" s="246"/>
    </row>
    <row r="7733" spans="1:21" x14ac:dyDescent="0.25">
      <c r="A7733" s="294" t="s">
        <v>15825</v>
      </c>
      <c r="B7733" t="s">
        <v>227</v>
      </c>
      <c r="C7733" t="s">
        <v>228</v>
      </c>
      <c r="D7733" t="s">
        <v>229</v>
      </c>
      <c r="E7733" t="s">
        <v>15826</v>
      </c>
      <c r="F7733" t="s">
        <v>98</v>
      </c>
      <c r="G7733" t="s">
        <v>97</v>
      </c>
      <c r="H7733" t="s">
        <v>833</v>
      </c>
      <c r="I7733" s="200">
        <v>5962</v>
      </c>
      <c r="J7733" s="200"/>
      <c r="K7733" s="237">
        <v>559.6</v>
      </c>
      <c r="L7733" s="237"/>
      <c r="M7733" s="288">
        <v>10.65</v>
      </c>
      <c r="N7733" s="288"/>
      <c r="O7733" s="311">
        <v>6200</v>
      </c>
      <c r="P7733" s="298"/>
      <c r="Q7733" s="299">
        <v>557</v>
      </c>
      <c r="R7733" s="299"/>
      <c r="S7733" s="300">
        <v>11.13</v>
      </c>
      <c r="T7733" s="301"/>
      <c r="U7733" s="246"/>
    </row>
    <row r="7734" spans="1:21" x14ac:dyDescent="0.25">
      <c r="A7734" s="294" t="s">
        <v>15827</v>
      </c>
      <c r="B7734" t="s">
        <v>227</v>
      </c>
      <c r="C7734" t="s">
        <v>228</v>
      </c>
      <c r="D7734" t="s">
        <v>229</v>
      </c>
      <c r="E7734" t="s">
        <v>15828</v>
      </c>
      <c r="F7734" t="s">
        <v>98</v>
      </c>
      <c r="G7734" t="s">
        <v>97</v>
      </c>
      <c r="H7734" t="s">
        <v>833</v>
      </c>
      <c r="I7734" s="200">
        <v>8000</v>
      </c>
      <c r="J7734" s="200"/>
      <c r="K7734" s="237">
        <v>200.9</v>
      </c>
      <c r="L7734" s="237"/>
      <c r="M7734" s="288">
        <v>39.82</v>
      </c>
      <c r="N7734" s="288"/>
      <c r="O7734" s="311">
        <v>9300</v>
      </c>
      <c r="P7734" s="298"/>
      <c r="Q7734" s="299">
        <v>203.7</v>
      </c>
      <c r="R7734" s="299"/>
      <c r="S7734" s="300">
        <v>45.66</v>
      </c>
      <c r="T7734" s="301"/>
      <c r="U7734" s="246"/>
    </row>
    <row r="7735" spans="1:21" x14ac:dyDescent="0.25">
      <c r="A7735" s="294" t="s">
        <v>15829</v>
      </c>
      <c r="B7735" t="s">
        <v>227</v>
      </c>
      <c r="C7735" t="s">
        <v>228</v>
      </c>
      <c r="D7735" t="s">
        <v>229</v>
      </c>
      <c r="E7735" t="s">
        <v>2385</v>
      </c>
      <c r="F7735" t="s">
        <v>98</v>
      </c>
      <c r="G7735" t="s">
        <v>97</v>
      </c>
      <c r="H7735" t="s">
        <v>833</v>
      </c>
      <c r="I7735" s="200">
        <v>24500</v>
      </c>
      <c r="J7735" s="200"/>
      <c r="K7735" s="237">
        <v>434</v>
      </c>
      <c r="L7735" s="237"/>
      <c r="M7735" s="288">
        <v>56.45</v>
      </c>
      <c r="N7735" s="288"/>
      <c r="O7735" s="311">
        <v>28000</v>
      </c>
      <c r="P7735" s="298"/>
      <c r="Q7735" s="299">
        <v>449.8</v>
      </c>
      <c r="R7735" s="299"/>
      <c r="S7735" s="300">
        <v>62.25</v>
      </c>
      <c r="T7735" s="301"/>
      <c r="U7735" s="246"/>
    </row>
    <row r="7736" spans="1:21" x14ac:dyDescent="0.25">
      <c r="A7736" s="294" t="s">
        <v>15830</v>
      </c>
      <c r="B7736" t="s">
        <v>227</v>
      </c>
      <c r="C7736" t="s">
        <v>228</v>
      </c>
      <c r="D7736" t="s">
        <v>229</v>
      </c>
      <c r="E7736" t="s">
        <v>15831</v>
      </c>
      <c r="F7736" t="s">
        <v>98</v>
      </c>
      <c r="G7736" t="s">
        <v>97</v>
      </c>
      <c r="H7736" t="s">
        <v>833</v>
      </c>
      <c r="I7736" s="200">
        <v>10961</v>
      </c>
      <c r="J7736" s="200"/>
      <c r="K7736" s="237">
        <v>138.80000000000001</v>
      </c>
      <c r="L7736" s="237"/>
      <c r="M7736" s="288">
        <v>78.97</v>
      </c>
      <c r="N7736" s="288"/>
      <c r="O7736" s="311">
        <v>10961</v>
      </c>
      <c r="P7736" s="298"/>
      <c r="Q7736" s="299">
        <v>136.1</v>
      </c>
      <c r="R7736" s="299"/>
      <c r="S7736" s="300">
        <v>80.540000000000006</v>
      </c>
      <c r="T7736" s="301"/>
      <c r="U7736" s="246"/>
    </row>
    <row r="7737" spans="1:21" x14ac:dyDescent="0.25">
      <c r="A7737" s="294" t="s">
        <v>15832</v>
      </c>
      <c r="B7737" t="s">
        <v>227</v>
      </c>
      <c r="C7737" t="s">
        <v>228</v>
      </c>
      <c r="D7737" t="s">
        <v>229</v>
      </c>
      <c r="E7737" t="s">
        <v>15833</v>
      </c>
      <c r="F7737" t="s">
        <v>98</v>
      </c>
      <c r="G7737" t="s">
        <v>97</v>
      </c>
      <c r="H7737" t="s">
        <v>896</v>
      </c>
      <c r="I7737" s="200">
        <v>0</v>
      </c>
      <c r="J7737" s="200"/>
      <c r="K7737" s="237">
        <v>72.8</v>
      </c>
      <c r="L7737" s="237"/>
      <c r="M7737" s="288">
        <v>0</v>
      </c>
      <c r="N7737" s="288"/>
      <c r="O7737" s="311">
        <v>0</v>
      </c>
      <c r="P7737" s="298"/>
      <c r="Q7737" s="299">
        <v>70.599999999999994</v>
      </c>
      <c r="R7737" s="299"/>
      <c r="S7737" s="300">
        <v>0</v>
      </c>
      <c r="T7737" s="301"/>
      <c r="U7737" s="246"/>
    </row>
    <row r="7738" spans="1:21" x14ac:dyDescent="0.25">
      <c r="A7738" s="294" t="s">
        <v>15834</v>
      </c>
      <c r="B7738" t="s">
        <v>227</v>
      </c>
      <c r="C7738" t="s">
        <v>228</v>
      </c>
      <c r="D7738" t="s">
        <v>229</v>
      </c>
      <c r="E7738" t="s">
        <v>15835</v>
      </c>
      <c r="F7738" t="s">
        <v>98</v>
      </c>
      <c r="G7738" t="s">
        <v>97</v>
      </c>
      <c r="H7738" t="s">
        <v>833</v>
      </c>
      <c r="I7738" s="200">
        <v>11623</v>
      </c>
      <c r="J7738" s="200"/>
      <c r="K7738" s="237">
        <v>304.60000000000002</v>
      </c>
      <c r="L7738" s="237"/>
      <c r="M7738" s="288">
        <v>38.159999999999997</v>
      </c>
      <c r="N7738" s="288"/>
      <c r="O7738" s="311">
        <v>12811</v>
      </c>
      <c r="P7738" s="298"/>
      <c r="Q7738" s="299">
        <v>304.2</v>
      </c>
      <c r="R7738" s="299"/>
      <c r="S7738" s="300">
        <v>42.12</v>
      </c>
      <c r="T7738" s="301"/>
      <c r="U7738" s="246"/>
    </row>
    <row r="7739" spans="1:21" x14ac:dyDescent="0.25">
      <c r="A7739" s="294" t="s">
        <v>15836</v>
      </c>
      <c r="B7739" t="s">
        <v>227</v>
      </c>
      <c r="C7739" t="s">
        <v>228</v>
      </c>
      <c r="D7739" t="s">
        <v>229</v>
      </c>
      <c r="E7739" t="s">
        <v>15837</v>
      </c>
      <c r="F7739" t="s">
        <v>98</v>
      </c>
      <c r="G7739" t="s">
        <v>97</v>
      </c>
      <c r="H7739" t="s">
        <v>833</v>
      </c>
      <c r="I7739" s="200">
        <v>47256</v>
      </c>
      <c r="J7739" s="200"/>
      <c r="K7739" s="237">
        <v>989.2</v>
      </c>
      <c r="L7739" s="237"/>
      <c r="M7739" s="288">
        <v>47.77</v>
      </c>
      <c r="N7739" s="288"/>
      <c r="O7739" s="311">
        <v>51982</v>
      </c>
      <c r="P7739" s="298"/>
      <c r="Q7739" s="299">
        <v>1009.1</v>
      </c>
      <c r="R7739" s="299"/>
      <c r="S7739" s="300">
        <v>51.51</v>
      </c>
      <c r="T7739" s="301"/>
      <c r="U7739" s="246"/>
    </row>
    <row r="7740" spans="1:21" x14ac:dyDescent="0.25">
      <c r="A7740" s="294" t="s">
        <v>15838</v>
      </c>
      <c r="B7740" t="s">
        <v>227</v>
      </c>
      <c r="C7740" t="s">
        <v>228</v>
      </c>
      <c r="D7740" t="s">
        <v>229</v>
      </c>
      <c r="E7740" t="s">
        <v>10984</v>
      </c>
      <c r="F7740" t="s">
        <v>98</v>
      </c>
      <c r="G7740" t="s">
        <v>97</v>
      </c>
      <c r="H7740" t="s">
        <v>833</v>
      </c>
      <c r="I7740" s="200">
        <v>5000</v>
      </c>
      <c r="J7740" s="200"/>
      <c r="K7740" s="237">
        <v>97.3</v>
      </c>
      <c r="L7740" s="237"/>
      <c r="M7740" s="288">
        <v>51.39</v>
      </c>
      <c r="N7740" s="288"/>
      <c r="O7740" s="311">
        <v>9000</v>
      </c>
      <c r="P7740" s="298"/>
      <c r="Q7740" s="299">
        <v>187.1</v>
      </c>
      <c r="R7740" s="299"/>
      <c r="S7740" s="300">
        <v>48.1</v>
      </c>
      <c r="T7740" s="301"/>
      <c r="U7740" s="246"/>
    </row>
    <row r="7741" spans="1:21" x14ac:dyDescent="0.25">
      <c r="A7741" s="294" t="s">
        <v>15839</v>
      </c>
      <c r="B7741" t="s">
        <v>227</v>
      </c>
      <c r="C7741" t="s">
        <v>228</v>
      </c>
      <c r="D7741" t="s">
        <v>229</v>
      </c>
      <c r="E7741" t="s">
        <v>15840</v>
      </c>
      <c r="F7741" t="s">
        <v>98</v>
      </c>
      <c r="G7741" t="s">
        <v>97</v>
      </c>
      <c r="H7741" t="s">
        <v>833</v>
      </c>
      <c r="I7741" s="200">
        <v>23000</v>
      </c>
      <c r="J7741" s="200"/>
      <c r="K7741" s="237">
        <v>230.8</v>
      </c>
      <c r="L7741" s="237"/>
      <c r="M7741" s="288">
        <v>99.65</v>
      </c>
      <c r="N7741" s="288"/>
      <c r="O7741" s="311">
        <v>22000</v>
      </c>
      <c r="P7741" s="298"/>
      <c r="Q7741" s="299">
        <v>234.7</v>
      </c>
      <c r="R7741" s="299"/>
      <c r="S7741" s="300">
        <v>93.74</v>
      </c>
      <c r="T7741" s="301"/>
      <c r="U7741" s="246"/>
    </row>
    <row r="7742" spans="1:21" x14ac:dyDescent="0.25">
      <c r="A7742" s="294" t="s">
        <v>15841</v>
      </c>
      <c r="B7742" t="s">
        <v>227</v>
      </c>
      <c r="C7742" t="s">
        <v>228</v>
      </c>
      <c r="D7742" t="s">
        <v>229</v>
      </c>
      <c r="E7742" t="s">
        <v>15842</v>
      </c>
      <c r="F7742" t="s">
        <v>98</v>
      </c>
      <c r="G7742" t="s">
        <v>97</v>
      </c>
      <c r="H7742" t="s">
        <v>833</v>
      </c>
      <c r="I7742" s="200">
        <v>4437</v>
      </c>
      <c r="J7742" s="200"/>
      <c r="K7742" s="237">
        <v>138.6</v>
      </c>
      <c r="L7742" s="237"/>
      <c r="M7742" s="288">
        <v>32.01</v>
      </c>
      <c r="N7742" s="288"/>
      <c r="O7742" s="311">
        <v>4637</v>
      </c>
      <c r="P7742" s="298"/>
      <c r="Q7742" s="299">
        <v>138.30000000000001</v>
      </c>
      <c r="R7742" s="299"/>
      <c r="S7742" s="300">
        <v>33.53</v>
      </c>
      <c r="T7742" s="301"/>
      <c r="U7742" s="246"/>
    </row>
    <row r="7743" spans="1:21" x14ac:dyDescent="0.25">
      <c r="A7743" s="294" t="s">
        <v>15843</v>
      </c>
      <c r="B7743" t="s">
        <v>227</v>
      </c>
      <c r="C7743" t="s">
        <v>228</v>
      </c>
      <c r="D7743" t="s">
        <v>229</v>
      </c>
      <c r="E7743" t="s">
        <v>15844</v>
      </c>
      <c r="F7743" t="s">
        <v>98</v>
      </c>
      <c r="G7743" t="s">
        <v>97</v>
      </c>
      <c r="H7743" t="s">
        <v>833</v>
      </c>
      <c r="I7743" s="200">
        <v>3000</v>
      </c>
      <c r="J7743" s="200"/>
      <c r="K7743" s="237">
        <v>124.5</v>
      </c>
      <c r="L7743" s="237"/>
      <c r="M7743" s="288">
        <v>24.1</v>
      </c>
      <c r="N7743" s="288"/>
      <c r="O7743" s="311">
        <v>3000</v>
      </c>
      <c r="P7743" s="298"/>
      <c r="Q7743" s="299">
        <v>126.9</v>
      </c>
      <c r="R7743" s="299"/>
      <c r="S7743" s="300">
        <v>23.64</v>
      </c>
      <c r="T7743" s="301"/>
      <c r="U7743" s="246"/>
    </row>
    <row r="7744" spans="1:21" x14ac:dyDescent="0.25">
      <c r="A7744" s="294" t="s">
        <v>15845</v>
      </c>
      <c r="B7744" t="s">
        <v>227</v>
      </c>
      <c r="C7744" t="s">
        <v>228</v>
      </c>
      <c r="D7744" t="s">
        <v>229</v>
      </c>
      <c r="E7744" t="s">
        <v>15846</v>
      </c>
      <c r="F7744" t="s">
        <v>98</v>
      </c>
      <c r="G7744" t="s">
        <v>97</v>
      </c>
      <c r="H7744" t="s">
        <v>833</v>
      </c>
      <c r="I7744" s="200">
        <v>11330</v>
      </c>
      <c r="J7744" s="200"/>
      <c r="K7744" s="237">
        <v>215.8</v>
      </c>
      <c r="L7744" s="237"/>
      <c r="M7744" s="288">
        <v>52.5</v>
      </c>
      <c r="N7744" s="288"/>
      <c r="O7744" s="311">
        <v>11330</v>
      </c>
      <c r="P7744" s="298"/>
      <c r="Q7744" s="299">
        <v>218.5</v>
      </c>
      <c r="R7744" s="299"/>
      <c r="S7744" s="300">
        <v>51.85</v>
      </c>
      <c r="T7744" s="301"/>
      <c r="U7744" s="246"/>
    </row>
    <row r="7745" spans="1:21" x14ac:dyDescent="0.25">
      <c r="A7745" s="294" t="s">
        <v>15847</v>
      </c>
      <c r="B7745" t="s">
        <v>227</v>
      </c>
      <c r="C7745" t="s">
        <v>228</v>
      </c>
      <c r="D7745" t="s">
        <v>229</v>
      </c>
      <c r="E7745" t="s">
        <v>15848</v>
      </c>
      <c r="F7745" t="s">
        <v>98</v>
      </c>
      <c r="G7745" t="s">
        <v>97</v>
      </c>
      <c r="H7745" t="s">
        <v>833</v>
      </c>
      <c r="I7745" s="200">
        <v>13023</v>
      </c>
      <c r="J7745" s="200"/>
      <c r="K7745" s="237">
        <v>266.10000000000002</v>
      </c>
      <c r="L7745" s="237"/>
      <c r="M7745" s="288">
        <v>48.94</v>
      </c>
      <c r="N7745" s="288"/>
      <c r="O7745" s="311">
        <v>13268</v>
      </c>
      <c r="P7745" s="298"/>
      <c r="Q7745" s="299">
        <v>263.2</v>
      </c>
      <c r="R7745" s="299"/>
      <c r="S7745" s="300">
        <v>50.41</v>
      </c>
      <c r="T7745" s="301"/>
      <c r="U7745" s="246"/>
    </row>
    <row r="7746" spans="1:21" x14ac:dyDescent="0.25">
      <c r="A7746" s="294" t="s">
        <v>15849</v>
      </c>
      <c r="B7746" t="s">
        <v>227</v>
      </c>
      <c r="C7746" t="s">
        <v>228</v>
      </c>
      <c r="D7746" t="s">
        <v>229</v>
      </c>
      <c r="E7746" t="s">
        <v>15850</v>
      </c>
      <c r="F7746" t="s">
        <v>98</v>
      </c>
      <c r="G7746" t="s">
        <v>97</v>
      </c>
      <c r="H7746" t="s">
        <v>833</v>
      </c>
      <c r="I7746" s="200">
        <v>6600</v>
      </c>
      <c r="J7746" s="200"/>
      <c r="K7746" s="237">
        <v>272.39999999999998</v>
      </c>
      <c r="L7746" s="237"/>
      <c r="M7746" s="288">
        <v>24.23</v>
      </c>
      <c r="N7746" s="288"/>
      <c r="O7746" s="311">
        <v>6700</v>
      </c>
      <c r="P7746" s="298"/>
      <c r="Q7746" s="299">
        <v>270.60000000000002</v>
      </c>
      <c r="R7746" s="299"/>
      <c r="S7746" s="300">
        <v>24.76</v>
      </c>
      <c r="T7746" s="301"/>
      <c r="U7746" s="246"/>
    </row>
    <row r="7747" spans="1:21" x14ac:dyDescent="0.25">
      <c r="A7747" s="294" t="s">
        <v>15851</v>
      </c>
      <c r="B7747" t="s">
        <v>227</v>
      </c>
      <c r="C7747" t="s">
        <v>228</v>
      </c>
      <c r="D7747" t="s">
        <v>229</v>
      </c>
      <c r="E7747" t="s">
        <v>15852</v>
      </c>
      <c r="F7747" t="s">
        <v>98</v>
      </c>
      <c r="G7747" t="s">
        <v>97</v>
      </c>
      <c r="H7747" t="s">
        <v>896</v>
      </c>
      <c r="I7747" s="200">
        <v>0</v>
      </c>
      <c r="J7747" s="200"/>
      <c r="K7747" s="237">
        <v>20.7</v>
      </c>
      <c r="L7747" s="237"/>
      <c r="M7747" s="288">
        <v>0</v>
      </c>
      <c r="N7747" s="288"/>
      <c r="O7747" s="311">
        <v>0</v>
      </c>
      <c r="P7747" s="298"/>
      <c r="Q7747" s="299">
        <v>20.7</v>
      </c>
      <c r="R7747" s="299"/>
      <c r="S7747" s="300">
        <v>0</v>
      </c>
      <c r="T7747" s="301"/>
      <c r="U7747" s="246"/>
    </row>
    <row r="7748" spans="1:21" x14ac:dyDescent="0.25">
      <c r="A7748" s="294" t="s">
        <v>15853</v>
      </c>
      <c r="B7748" t="s">
        <v>227</v>
      </c>
      <c r="C7748" t="s">
        <v>228</v>
      </c>
      <c r="D7748" t="s">
        <v>229</v>
      </c>
      <c r="E7748" t="s">
        <v>15854</v>
      </c>
      <c r="F7748" t="s">
        <v>98</v>
      </c>
      <c r="G7748" t="s">
        <v>97</v>
      </c>
      <c r="H7748" t="s">
        <v>833</v>
      </c>
      <c r="I7748" s="200">
        <v>59937</v>
      </c>
      <c r="J7748" s="200"/>
      <c r="K7748" s="237">
        <v>538.70000000000005</v>
      </c>
      <c r="L7748" s="237"/>
      <c r="M7748" s="288">
        <v>111.26</v>
      </c>
      <c r="N7748" s="288"/>
      <c r="O7748" s="311">
        <v>64262</v>
      </c>
      <c r="P7748" s="298"/>
      <c r="Q7748" s="299">
        <v>546.9</v>
      </c>
      <c r="R7748" s="299"/>
      <c r="S7748" s="300">
        <v>117.5</v>
      </c>
      <c r="T7748" s="301"/>
      <c r="U7748" s="246"/>
    </row>
    <row r="7749" spans="1:21" x14ac:dyDescent="0.25">
      <c r="A7749" s="294" t="s">
        <v>15855</v>
      </c>
      <c r="B7749" t="s">
        <v>227</v>
      </c>
      <c r="C7749" t="s">
        <v>228</v>
      </c>
      <c r="D7749" t="s">
        <v>229</v>
      </c>
      <c r="E7749" t="s">
        <v>15856</v>
      </c>
      <c r="F7749" t="s">
        <v>98</v>
      </c>
      <c r="G7749" t="s">
        <v>97</v>
      </c>
      <c r="H7749" t="s">
        <v>833</v>
      </c>
      <c r="I7749" s="200">
        <v>3000</v>
      </c>
      <c r="J7749" s="200"/>
      <c r="K7749" s="237">
        <v>80.900000000000006</v>
      </c>
      <c r="L7749" s="237"/>
      <c r="M7749" s="288">
        <v>37.08</v>
      </c>
      <c r="N7749" s="288"/>
      <c r="O7749" s="311">
        <v>1500</v>
      </c>
      <c r="P7749" s="298"/>
      <c r="Q7749" s="299">
        <v>81.599999999999994</v>
      </c>
      <c r="R7749" s="299"/>
      <c r="S7749" s="300">
        <v>18.38</v>
      </c>
      <c r="T7749" s="301"/>
      <c r="U7749" s="246"/>
    </row>
    <row r="7750" spans="1:21" x14ac:dyDescent="0.25">
      <c r="A7750" s="294" t="s">
        <v>15857</v>
      </c>
      <c r="B7750" t="s">
        <v>227</v>
      </c>
      <c r="C7750" t="s">
        <v>228</v>
      </c>
      <c r="D7750" t="s">
        <v>229</v>
      </c>
      <c r="E7750" t="s">
        <v>15858</v>
      </c>
      <c r="F7750" t="s">
        <v>98</v>
      </c>
      <c r="G7750" t="s">
        <v>97</v>
      </c>
      <c r="H7750" t="s">
        <v>833</v>
      </c>
      <c r="I7750" s="200">
        <v>5000</v>
      </c>
      <c r="J7750" s="200"/>
      <c r="K7750" s="237">
        <v>122.3</v>
      </c>
      <c r="L7750" s="237"/>
      <c r="M7750" s="288">
        <v>40.880000000000003</v>
      </c>
      <c r="N7750" s="288"/>
      <c r="O7750" s="311">
        <v>5000</v>
      </c>
      <c r="P7750" s="298"/>
      <c r="Q7750" s="299">
        <v>123</v>
      </c>
      <c r="R7750" s="299"/>
      <c r="S7750" s="300">
        <v>40.65</v>
      </c>
      <c r="T7750" s="301"/>
      <c r="U7750" s="246"/>
    </row>
    <row r="7751" spans="1:21" x14ac:dyDescent="0.25">
      <c r="A7751" s="294" t="s">
        <v>15859</v>
      </c>
      <c r="B7751" t="s">
        <v>227</v>
      </c>
      <c r="C7751" t="s">
        <v>228</v>
      </c>
      <c r="D7751" t="s">
        <v>229</v>
      </c>
      <c r="E7751" t="s">
        <v>15860</v>
      </c>
      <c r="F7751" t="s">
        <v>98</v>
      </c>
      <c r="G7751" t="s">
        <v>97</v>
      </c>
      <c r="H7751" t="s">
        <v>896</v>
      </c>
      <c r="I7751" s="200">
        <v>0</v>
      </c>
      <c r="J7751" s="200"/>
      <c r="K7751" s="237">
        <v>37.799999999999997</v>
      </c>
      <c r="L7751" s="237"/>
      <c r="M7751" s="288">
        <v>0</v>
      </c>
      <c r="N7751" s="288"/>
      <c r="O7751" s="311">
        <v>0</v>
      </c>
      <c r="P7751" s="298"/>
      <c r="Q7751" s="299">
        <v>39</v>
      </c>
      <c r="R7751" s="299"/>
      <c r="S7751" s="300">
        <v>0</v>
      </c>
      <c r="T7751" s="301"/>
      <c r="U7751" s="246"/>
    </row>
    <row r="7752" spans="1:21" x14ac:dyDescent="0.25">
      <c r="A7752" s="294" t="s">
        <v>15861</v>
      </c>
      <c r="B7752" t="s">
        <v>227</v>
      </c>
      <c r="C7752" t="s">
        <v>228</v>
      </c>
      <c r="D7752" t="s">
        <v>229</v>
      </c>
      <c r="E7752" t="s">
        <v>15862</v>
      </c>
      <c r="F7752" t="s">
        <v>98</v>
      </c>
      <c r="G7752" t="s">
        <v>97</v>
      </c>
      <c r="H7752" t="s">
        <v>833</v>
      </c>
      <c r="I7752" s="200">
        <v>4200</v>
      </c>
      <c r="J7752" s="200"/>
      <c r="K7752" s="237">
        <v>112.6</v>
      </c>
      <c r="L7752" s="237"/>
      <c r="M7752" s="288">
        <v>37.299999999999997</v>
      </c>
      <c r="N7752" s="288"/>
      <c r="O7752" s="311">
        <v>4600</v>
      </c>
      <c r="P7752" s="298"/>
      <c r="Q7752" s="299">
        <v>113.2</v>
      </c>
      <c r="R7752" s="299"/>
      <c r="S7752" s="300">
        <v>40.64</v>
      </c>
      <c r="T7752" s="301"/>
      <c r="U7752" s="246"/>
    </row>
    <row r="7753" spans="1:21" x14ac:dyDescent="0.25">
      <c r="A7753" s="294" t="s">
        <v>15863</v>
      </c>
      <c r="B7753" t="s">
        <v>227</v>
      </c>
      <c r="C7753" t="s">
        <v>228</v>
      </c>
      <c r="D7753" t="s">
        <v>229</v>
      </c>
      <c r="E7753" t="s">
        <v>15864</v>
      </c>
      <c r="F7753" t="s">
        <v>98</v>
      </c>
      <c r="G7753" t="s">
        <v>97</v>
      </c>
      <c r="H7753" t="s">
        <v>833</v>
      </c>
      <c r="I7753" s="200">
        <v>36280</v>
      </c>
      <c r="J7753" s="200"/>
      <c r="K7753" s="237">
        <v>799.1</v>
      </c>
      <c r="L7753" s="237"/>
      <c r="M7753" s="288">
        <v>45.4</v>
      </c>
      <c r="N7753" s="288"/>
      <c r="O7753" s="311">
        <v>44102</v>
      </c>
      <c r="P7753" s="298"/>
      <c r="Q7753" s="299">
        <v>816.7</v>
      </c>
      <c r="R7753" s="299"/>
      <c r="S7753" s="300">
        <v>54</v>
      </c>
      <c r="T7753" s="301"/>
      <c r="U7753" s="246"/>
    </row>
    <row r="7754" spans="1:21" x14ac:dyDescent="0.25">
      <c r="A7754" s="294" t="s">
        <v>15863</v>
      </c>
      <c r="B7754" t="s">
        <v>227</v>
      </c>
      <c r="C7754" t="s">
        <v>228</v>
      </c>
      <c r="D7754" t="s">
        <v>229</v>
      </c>
      <c r="E7754" t="s">
        <v>15865</v>
      </c>
      <c r="F7754" t="s">
        <v>98</v>
      </c>
      <c r="G7754" t="s">
        <v>97</v>
      </c>
      <c r="H7754" t="s">
        <v>833</v>
      </c>
      <c r="I7754" s="200">
        <v>80000</v>
      </c>
      <c r="J7754" s="200"/>
      <c r="K7754" s="237">
        <v>997.8</v>
      </c>
      <c r="L7754" s="237"/>
      <c r="M7754" s="288">
        <v>80.180000000000007</v>
      </c>
      <c r="N7754" s="288"/>
      <c r="O7754" s="311">
        <v>80000</v>
      </c>
      <c r="P7754" s="298"/>
      <c r="Q7754" s="299">
        <v>1050.4000000000001</v>
      </c>
      <c r="R7754" s="299"/>
      <c r="S7754" s="300">
        <v>76.16</v>
      </c>
      <c r="T7754" s="301"/>
      <c r="U7754" s="246"/>
    </row>
    <row r="7755" spans="1:21" x14ac:dyDescent="0.25">
      <c r="A7755" s="294" t="s">
        <v>15866</v>
      </c>
      <c r="B7755" t="s">
        <v>227</v>
      </c>
      <c r="C7755" t="s">
        <v>228</v>
      </c>
      <c r="D7755" t="s">
        <v>229</v>
      </c>
      <c r="E7755" t="s">
        <v>15867</v>
      </c>
      <c r="F7755" t="s">
        <v>98</v>
      </c>
      <c r="G7755" t="s">
        <v>97</v>
      </c>
      <c r="H7755" t="s">
        <v>833</v>
      </c>
      <c r="I7755" s="200">
        <v>6750</v>
      </c>
      <c r="J7755" s="200"/>
      <c r="K7755" s="237">
        <v>161.30000000000001</v>
      </c>
      <c r="L7755" s="237"/>
      <c r="M7755" s="288">
        <v>41.85</v>
      </c>
      <c r="N7755" s="288"/>
      <c r="O7755" s="311">
        <v>7250</v>
      </c>
      <c r="P7755" s="298"/>
      <c r="Q7755" s="299">
        <v>161.1</v>
      </c>
      <c r="R7755" s="299"/>
      <c r="S7755" s="300">
        <v>45</v>
      </c>
      <c r="T7755" s="301"/>
      <c r="U7755" s="246"/>
    </row>
    <row r="7756" spans="1:21" x14ac:dyDescent="0.25">
      <c r="A7756" s="294" t="s">
        <v>15868</v>
      </c>
      <c r="B7756" t="s">
        <v>227</v>
      </c>
      <c r="C7756" t="s">
        <v>228</v>
      </c>
      <c r="D7756" t="s">
        <v>229</v>
      </c>
      <c r="E7756" t="s">
        <v>15869</v>
      </c>
      <c r="F7756" t="s">
        <v>98</v>
      </c>
      <c r="G7756" t="s">
        <v>97</v>
      </c>
      <c r="H7756" t="s">
        <v>833</v>
      </c>
      <c r="I7756" s="200">
        <v>10000</v>
      </c>
      <c r="J7756" s="200"/>
      <c r="K7756" s="237">
        <v>163.5</v>
      </c>
      <c r="L7756" s="237"/>
      <c r="M7756" s="288">
        <v>61.16</v>
      </c>
      <c r="N7756" s="288"/>
      <c r="O7756" s="311">
        <v>10000</v>
      </c>
      <c r="P7756" s="298"/>
      <c r="Q7756" s="299">
        <v>163.80000000000001</v>
      </c>
      <c r="R7756" s="299"/>
      <c r="S7756" s="300">
        <v>61.05</v>
      </c>
      <c r="T7756" s="301"/>
      <c r="U7756" s="246"/>
    </row>
    <row r="7757" spans="1:21" x14ac:dyDescent="0.25">
      <c r="A7757" s="294" t="s">
        <v>15870</v>
      </c>
      <c r="B7757" t="s">
        <v>227</v>
      </c>
      <c r="C7757" t="s">
        <v>228</v>
      </c>
      <c r="D7757" t="s">
        <v>229</v>
      </c>
      <c r="E7757" t="s">
        <v>15871</v>
      </c>
      <c r="F7757" t="s">
        <v>98</v>
      </c>
      <c r="G7757" t="s">
        <v>97</v>
      </c>
      <c r="H7757" t="s">
        <v>833</v>
      </c>
      <c r="I7757" s="200">
        <v>8072</v>
      </c>
      <c r="J7757" s="200"/>
      <c r="K7757" s="237">
        <v>247.7</v>
      </c>
      <c r="L7757" s="237"/>
      <c r="M7757" s="288">
        <v>32.67</v>
      </c>
      <c r="N7757" s="288"/>
      <c r="O7757" s="311">
        <v>8500</v>
      </c>
      <c r="P7757" s="298"/>
      <c r="Q7757" s="299">
        <v>246.5</v>
      </c>
      <c r="R7757" s="299"/>
      <c r="S7757" s="300">
        <v>34.479999999999997</v>
      </c>
      <c r="T7757" s="301"/>
      <c r="U7757" s="246"/>
    </row>
    <row r="7758" spans="1:21" x14ac:dyDescent="0.25">
      <c r="A7758" s="294" t="s">
        <v>15872</v>
      </c>
      <c r="B7758" t="s">
        <v>227</v>
      </c>
      <c r="C7758" t="s">
        <v>228</v>
      </c>
      <c r="D7758" t="s">
        <v>229</v>
      </c>
      <c r="E7758" t="s">
        <v>14779</v>
      </c>
      <c r="F7758" t="s">
        <v>98</v>
      </c>
      <c r="G7758" t="s">
        <v>97</v>
      </c>
      <c r="H7758" t="s">
        <v>833</v>
      </c>
      <c r="I7758" s="200">
        <v>19434</v>
      </c>
      <c r="J7758" s="200"/>
      <c r="K7758" s="237">
        <v>319</v>
      </c>
      <c r="L7758" s="237"/>
      <c r="M7758" s="288">
        <v>60.92</v>
      </c>
      <c r="N7758" s="288"/>
      <c r="O7758" s="311">
        <v>19900</v>
      </c>
      <c r="P7758" s="298"/>
      <c r="Q7758" s="299">
        <v>322.2</v>
      </c>
      <c r="R7758" s="299"/>
      <c r="S7758" s="300">
        <v>61.76</v>
      </c>
      <c r="T7758" s="301"/>
      <c r="U7758" s="246"/>
    </row>
    <row r="7759" spans="1:21" x14ac:dyDescent="0.25">
      <c r="A7759" s="294" t="s">
        <v>15873</v>
      </c>
      <c r="B7759" t="s">
        <v>227</v>
      </c>
      <c r="C7759" t="s">
        <v>228</v>
      </c>
      <c r="D7759" t="s">
        <v>229</v>
      </c>
      <c r="E7759" t="s">
        <v>15874</v>
      </c>
      <c r="F7759" t="s">
        <v>98</v>
      </c>
      <c r="G7759" t="s">
        <v>97</v>
      </c>
      <c r="H7759" t="s">
        <v>833</v>
      </c>
      <c r="I7759" s="200">
        <v>697515</v>
      </c>
      <c r="J7759" s="200"/>
      <c r="K7759" s="237">
        <v>4924.3999999999996</v>
      </c>
      <c r="L7759" s="237"/>
      <c r="M7759" s="288">
        <v>141.63999999999999</v>
      </c>
      <c r="N7759" s="288"/>
      <c r="O7759" s="311">
        <v>716715</v>
      </c>
      <c r="P7759" s="298"/>
      <c r="Q7759" s="299">
        <v>4915.7</v>
      </c>
      <c r="R7759" s="299"/>
      <c r="S7759" s="300">
        <v>145.80000000000001</v>
      </c>
      <c r="T7759" s="301"/>
      <c r="U7759" s="246"/>
    </row>
    <row r="7760" spans="1:21" x14ac:dyDescent="0.25">
      <c r="A7760" s="294" t="s">
        <v>15875</v>
      </c>
      <c r="B7760" t="s">
        <v>227</v>
      </c>
      <c r="C7760" t="s">
        <v>228</v>
      </c>
      <c r="D7760" t="s">
        <v>229</v>
      </c>
      <c r="E7760" t="s">
        <v>15876</v>
      </c>
      <c r="F7760" t="s">
        <v>98</v>
      </c>
      <c r="G7760" t="s">
        <v>97</v>
      </c>
      <c r="H7760" t="s">
        <v>833</v>
      </c>
      <c r="I7760" s="200">
        <v>24000</v>
      </c>
      <c r="J7760" s="200"/>
      <c r="K7760" s="237">
        <v>443.1</v>
      </c>
      <c r="L7760" s="237"/>
      <c r="M7760" s="288">
        <v>54.16</v>
      </c>
      <c r="N7760" s="288"/>
      <c r="O7760" s="311">
        <v>24000</v>
      </c>
      <c r="P7760" s="298"/>
      <c r="Q7760" s="299">
        <v>446.7</v>
      </c>
      <c r="R7760" s="299"/>
      <c r="S7760" s="300">
        <v>53.73</v>
      </c>
      <c r="T7760" s="301"/>
      <c r="U7760" s="246"/>
    </row>
    <row r="7761" spans="1:21" x14ac:dyDescent="0.25">
      <c r="A7761" s="294" t="s">
        <v>15877</v>
      </c>
      <c r="B7761" t="s">
        <v>227</v>
      </c>
      <c r="C7761" t="s">
        <v>228</v>
      </c>
      <c r="D7761" t="s">
        <v>229</v>
      </c>
      <c r="E7761" t="s">
        <v>15878</v>
      </c>
      <c r="F7761" t="s">
        <v>98</v>
      </c>
      <c r="G7761" t="s">
        <v>97</v>
      </c>
      <c r="H7761" t="s">
        <v>833</v>
      </c>
      <c r="I7761" s="200">
        <v>20840</v>
      </c>
      <c r="J7761" s="200"/>
      <c r="K7761" s="237">
        <v>543.4</v>
      </c>
      <c r="L7761" s="237"/>
      <c r="M7761" s="288">
        <v>54.16</v>
      </c>
      <c r="N7761" s="288"/>
      <c r="O7761" s="311">
        <v>22403</v>
      </c>
      <c r="P7761" s="298"/>
      <c r="Q7761" s="299">
        <v>541.4</v>
      </c>
      <c r="R7761" s="299"/>
      <c r="S7761" s="300">
        <v>41.38</v>
      </c>
      <c r="T7761" s="301"/>
      <c r="U7761" s="246"/>
    </row>
    <row r="7762" spans="1:21" x14ac:dyDescent="0.25">
      <c r="A7762" s="294" t="s">
        <v>15879</v>
      </c>
      <c r="B7762" t="s">
        <v>227</v>
      </c>
      <c r="C7762" t="s">
        <v>228</v>
      </c>
      <c r="D7762" t="s">
        <v>229</v>
      </c>
      <c r="E7762" t="s">
        <v>15880</v>
      </c>
      <c r="F7762" t="s">
        <v>98</v>
      </c>
      <c r="G7762" t="s">
        <v>97</v>
      </c>
      <c r="H7762" t="s">
        <v>833</v>
      </c>
      <c r="I7762" s="200">
        <v>8113</v>
      </c>
      <c r="J7762" s="200"/>
      <c r="K7762" s="237">
        <v>213.1</v>
      </c>
      <c r="L7762" s="237"/>
      <c r="M7762" s="288">
        <v>38.35</v>
      </c>
      <c r="N7762" s="288"/>
      <c r="O7762" s="311">
        <v>8000</v>
      </c>
      <c r="P7762" s="298"/>
      <c r="Q7762" s="299">
        <v>212.2</v>
      </c>
      <c r="R7762" s="299"/>
      <c r="S7762" s="300">
        <v>37.700000000000003</v>
      </c>
      <c r="T7762" s="301"/>
      <c r="U7762" s="246"/>
    </row>
    <row r="7763" spans="1:21" x14ac:dyDescent="0.25">
      <c r="A7763" s="294" t="s">
        <v>15881</v>
      </c>
      <c r="B7763" t="s">
        <v>227</v>
      </c>
      <c r="C7763" t="s">
        <v>228</v>
      </c>
      <c r="D7763" t="s">
        <v>229</v>
      </c>
      <c r="E7763" t="s">
        <v>5216</v>
      </c>
      <c r="F7763" t="s">
        <v>98</v>
      </c>
      <c r="G7763" t="s">
        <v>97</v>
      </c>
      <c r="H7763" t="s">
        <v>833</v>
      </c>
      <c r="I7763" s="200">
        <v>15000</v>
      </c>
      <c r="J7763" s="200"/>
      <c r="K7763" s="237">
        <v>145</v>
      </c>
      <c r="L7763" s="237"/>
      <c r="M7763" s="288">
        <v>103.31</v>
      </c>
      <c r="N7763" s="288"/>
      <c r="O7763" s="311">
        <v>16000</v>
      </c>
      <c r="P7763" s="298"/>
      <c r="Q7763" s="299">
        <v>146.1</v>
      </c>
      <c r="R7763" s="299"/>
      <c r="S7763" s="300">
        <v>109.51</v>
      </c>
      <c r="T7763" s="301"/>
      <c r="U7763" s="246"/>
    </row>
    <row r="7764" spans="1:21" x14ac:dyDescent="0.25">
      <c r="A7764" s="294" t="s">
        <v>15882</v>
      </c>
      <c r="B7764" t="s">
        <v>227</v>
      </c>
      <c r="C7764" t="s">
        <v>228</v>
      </c>
      <c r="D7764" t="s">
        <v>229</v>
      </c>
      <c r="E7764" t="s">
        <v>15883</v>
      </c>
      <c r="F7764" t="s">
        <v>98</v>
      </c>
      <c r="G7764" t="s">
        <v>97</v>
      </c>
      <c r="H7764" t="s">
        <v>896</v>
      </c>
      <c r="I7764" s="200">
        <v>0</v>
      </c>
      <c r="J7764" s="200"/>
      <c r="K7764" s="237">
        <v>63.7</v>
      </c>
      <c r="L7764" s="237"/>
      <c r="M7764" s="288">
        <v>0</v>
      </c>
      <c r="N7764" s="288"/>
      <c r="O7764" s="311">
        <v>0</v>
      </c>
      <c r="P7764" s="298"/>
      <c r="Q7764" s="299">
        <v>66.900000000000006</v>
      </c>
      <c r="R7764" s="299"/>
      <c r="S7764" s="300">
        <v>0</v>
      </c>
      <c r="T7764" s="301"/>
      <c r="U7764" s="246"/>
    </row>
    <row r="7765" spans="1:21" x14ac:dyDescent="0.25">
      <c r="A7765" s="294" t="s">
        <v>15884</v>
      </c>
      <c r="B7765" t="s">
        <v>227</v>
      </c>
      <c r="C7765" t="s">
        <v>228</v>
      </c>
      <c r="D7765" t="s">
        <v>229</v>
      </c>
      <c r="E7765" t="s">
        <v>15885</v>
      </c>
      <c r="F7765" t="s">
        <v>98</v>
      </c>
      <c r="G7765" t="s">
        <v>97</v>
      </c>
      <c r="H7765" t="s">
        <v>833</v>
      </c>
      <c r="I7765" s="200">
        <v>3850</v>
      </c>
      <c r="J7765" s="200"/>
      <c r="K7765" s="237">
        <v>147.6</v>
      </c>
      <c r="L7765" s="237"/>
      <c r="M7765" s="288">
        <v>26.08</v>
      </c>
      <c r="N7765" s="288"/>
      <c r="O7765" s="311">
        <v>4200</v>
      </c>
      <c r="P7765" s="298"/>
      <c r="Q7765" s="299">
        <v>144.69999999999999</v>
      </c>
      <c r="R7765" s="299"/>
      <c r="S7765" s="300">
        <v>29.03</v>
      </c>
      <c r="T7765" s="301"/>
      <c r="U7765" s="246"/>
    </row>
    <row r="7766" spans="1:21" x14ac:dyDescent="0.25">
      <c r="A7766" s="294" t="s">
        <v>15886</v>
      </c>
      <c r="B7766" t="s">
        <v>227</v>
      </c>
      <c r="C7766" t="s">
        <v>228</v>
      </c>
      <c r="D7766" t="s">
        <v>229</v>
      </c>
      <c r="E7766" t="s">
        <v>15887</v>
      </c>
      <c r="F7766" t="s">
        <v>98</v>
      </c>
      <c r="G7766" t="s">
        <v>97</v>
      </c>
      <c r="H7766" t="s">
        <v>833</v>
      </c>
      <c r="I7766" s="200">
        <v>13200</v>
      </c>
      <c r="J7766" s="200"/>
      <c r="K7766" s="237">
        <v>244.9</v>
      </c>
      <c r="L7766" s="237"/>
      <c r="M7766" s="288">
        <v>53.9</v>
      </c>
      <c r="N7766" s="288"/>
      <c r="O7766" s="311">
        <v>13500</v>
      </c>
      <c r="P7766" s="298"/>
      <c r="Q7766" s="299">
        <v>246.4</v>
      </c>
      <c r="R7766" s="299"/>
      <c r="S7766" s="300">
        <v>54.79</v>
      </c>
      <c r="T7766" s="301"/>
      <c r="U7766" s="246"/>
    </row>
    <row r="7767" spans="1:21" x14ac:dyDescent="0.25">
      <c r="A7767" s="294" t="s">
        <v>15888</v>
      </c>
      <c r="B7767" t="s">
        <v>227</v>
      </c>
      <c r="C7767" t="s">
        <v>228</v>
      </c>
      <c r="D7767" t="s">
        <v>229</v>
      </c>
      <c r="E7767" t="s">
        <v>2296</v>
      </c>
      <c r="F7767" t="s">
        <v>98</v>
      </c>
      <c r="G7767" t="s">
        <v>97</v>
      </c>
      <c r="H7767" t="s">
        <v>833</v>
      </c>
      <c r="I7767" s="200">
        <v>170</v>
      </c>
      <c r="J7767" s="200"/>
      <c r="K7767" s="237">
        <v>84.3</v>
      </c>
      <c r="L7767" s="237"/>
      <c r="M7767" s="288">
        <v>2.02</v>
      </c>
      <c r="N7767" s="288"/>
      <c r="O7767" s="311">
        <v>170</v>
      </c>
      <c r="P7767" s="298"/>
      <c r="Q7767" s="299">
        <v>85.8</v>
      </c>
      <c r="R7767" s="299"/>
      <c r="S7767" s="300">
        <v>1.98</v>
      </c>
      <c r="T7767" s="301"/>
      <c r="U7767" s="246"/>
    </row>
    <row r="7768" spans="1:21" x14ac:dyDescent="0.25">
      <c r="A7768" s="294" t="s">
        <v>15889</v>
      </c>
      <c r="B7768" t="s">
        <v>227</v>
      </c>
      <c r="C7768" t="s">
        <v>228</v>
      </c>
      <c r="D7768" t="s">
        <v>229</v>
      </c>
      <c r="E7768" t="s">
        <v>15890</v>
      </c>
      <c r="F7768" t="s">
        <v>98</v>
      </c>
      <c r="G7768" t="s">
        <v>97</v>
      </c>
      <c r="H7768" t="s">
        <v>833</v>
      </c>
      <c r="I7768" s="200">
        <v>178</v>
      </c>
      <c r="J7768" s="200"/>
      <c r="K7768" s="237">
        <v>114.5</v>
      </c>
      <c r="L7768" s="237"/>
      <c r="M7768" s="288">
        <v>1.55</v>
      </c>
      <c r="N7768" s="288"/>
      <c r="O7768" s="311">
        <v>190</v>
      </c>
      <c r="P7768" s="298"/>
      <c r="Q7768" s="299">
        <v>116.2</v>
      </c>
      <c r="R7768" s="299"/>
      <c r="S7768" s="300">
        <v>1.64</v>
      </c>
      <c r="T7768" s="301"/>
      <c r="U7768" s="246"/>
    </row>
    <row r="7769" spans="1:21" x14ac:dyDescent="0.25">
      <c r="A7769" s="294" t="s">
        <v>15891</v>
      </c>
      <c r="B7769" t="s">
        <v>227</v>
      </c>
      <c r="C7769" t="s">
        <v>228</v>
      </c>
      <c r="D7769" t="s">
        <v>229</v>
      </c>
      <c r="E7769" t="s">
        <v>2933</v>
      </c>
      <c r="F7769" t="s">
        <v>98</v>
      </c>
      <c r="G7769" t="s">
        <v>97</v>
      </c>
      <c r="H7769" t="s">
        <v>833</v>
      </c>
      <c r="I7769" s="200">
        <v>11000</v>
      </c>
      <c r="J7769" s="200"/>
      <c r="K7769" s="237">
        <v>232.2</v>
      </c>
      <c r="L7769" s="237"/>
      <c r="M7769" s="288">
        <v>47.37</v>
      </c>
      <c r="N7769" s="288"/>
      <c r="O7769" s="311">
        <v>11000</v>
      </c>
      <c r="P7769" s="298"/>
      <c r="Q7769" s="299">
        <v>234.1</v>
      </c>
      <c r="R7769" s="299"/>
      <c r="S7769" s="300">
        <v>46.99</v>
      </c>
      <c r="T7769" s="301"/>
      <c r="U7769" s="246"/>
    </row>
    <row r="7770" spans="1:21" x14ac:dyDescent="0.25">
      <c r="A7770" s="294" t="s">
        <v>15892</v>
      </c>
      <c r="B7770" t="s">
        <v>227</v>
      </c>
      <c r="C7770" t="s">
        <v>228</v>
      </c>
      <c r="D7770" t="s">
        <v>229</v>
      </c>
      <c r="E7770" t="s">
        <v>15893</v>
      </c>
      <c r="F7770" t="s">
        <v>98</v>
      </c>
      <c r="G7770" t="s">
        <v>97</v>
      </c>
      <c r="H7770" t="s">
        <v>896</v>
      </c>
      <c r="I7770" s="200">
        <v>0</v>
      </c>
      <c r="J7770" s="200"/>
      <c r="K7770" s="237">
        <v>41.5</v>
      </c>
      <c r="L7770" s="237"/>
      <c r="M7770" s="288">
        <v>0</v>
      </c>
      <c r="N7770" s="288"/>
      <c r="O7770" s="311">
        <v>0</v>
      </c>
      <c r="P7770" s="298"/>
      <c r="Q7770" s="299">
        <v>42</v>
      </c>
      <c r="R7770" s="299"/>
      <c r="S7770" s="300">
        <v>0</v>
      </c>
      <c r="T7770" s="301"/>
      <c r="U7770" s="246"/>
    </row>
    <row r="7771" spans="1:21" x14ac:dyDescent="0.25">
      <c r="A7771" s="294" t="s">
        <v>15894</v>
      </c>
      <c r="B7771" t="s">
        <v>227</v>
      </c>
      <c r="C7771" t="s">
        <v>228</v>
      </c>
      <c r="D7771" t="s">
        <v>229</v>
      </c>
      <c r="E7771" t="s">
        <v>15895</v>
      </c>
      <c r="F7771" t="s">
        <v>98</v>
      </c>
      <c r="G7771" t="s">
        <v>97</v>
      </c>
      <c r="H7771" t="s">
        <v>833</v>
      </c>
      <c r="I7771" s="200">
        <v>2814</v>
      </c>
      <c r="J7771" s="200"/>
      <c r="K7771" s="237">
        <v>78.2</v>
      </c>
      <c r="L7771" s="237"/>
      <c r="M7771" s="288">
        <v>35.979999999999997</v>
      </c>
      <c r="N7771" s="288"/>
      <c r="O7771" s="311">
        <v>2814</v>
      </c>
      <c r="P7771" s="298"/>
      <c r="Q7771" s="299">
        <v>77.8</v>
      </c>
      <c r="R7771" s="299"/>
      <c r="S7771" s="300">
        <v>36.17</v>
      </c>
      <c r="T7771" s="301"/>
      <c r="U7771" s="246"/>
    </row>
    <row r="7772" spans="1:21" x14ac:dyDescent="0.25">
      <c r="A7772" s="294" t="s">
        <v>15896</v>
      </c>
      <c r="B7772" t="s">
        <v>227</v>
      </c>
      <c r="C7772" t="s">
        <v>228</v>
      </c>
      <c r="D7772" t="s">
        <v>229</v>
      </c>
      <c r="E7772" t="s">
        <v>15897</v>
      </c>
      <c r="F7772" t="s">
        <v>98</v>
      </c>
      <c r="G7772" t="s">
        <v>97</v>
      </c>
      <c r="H7772" t="s">
        <v>833</v>
      </c>
      <c r="I7772" s="200">
        <v>2000</v>
      </c>
      <c r="J7772" s="200"/>
      <c r="K7772" s="237">
        <v>94.2</v>
      </c>
      <c r="L7772" s="237"/>
      <c r="M7772" s="288">
        <v>35.979999999999997</v>
      </c>
      <c r="N7772" s="288"/>
      <c r="O7772" s="311">
        <v>2000</v>
      </c>
      <c r="P7772" s="298"/>
      <c r="Q7772" s="299">
        <v>94</v>
      </c>
      <c r="R7772" s="299"/>
      <c r="S7772" s="300">
        <v>21.28</v>
      </c>
      <c r="T7772" s="301"/>
      <c r="U7772" s="246"/>
    </row>
    <row r="7773" spans="1:21" x14ac:dyDescent="0.25">
      <c r="A7773" s="294" t="s">
        <v>15898</v>
      </c>
      <c r="B7773" t="s">
        <v>227</v>
      </c>
      <c r="C7773" t="s">
        <v>228</v>
      </c>
      <c r="D7773" t="s">
        <v>229</v>
      </c>
      <c r="E7773" t="s">
        <v>15899</v>
      </c>
      <c r="F7773" t="s">
        <v>98</v>
      </c>
      <c r="G7773" t="s">
        <v>97</v>
      </c>
      <c r="H7773" t="s">
        <v>833</v>
      </c>
      <c r="I7773" s="200">
        <v>4500</v>
      </c>
      <c r="J7773" s="200"/>
      <c r="K7773" s="237">
        <v>153.1</v>
      </c>
      <c r="L7773" s="237"/>
      <c r="M7773" s="288">
        <v>29.39</v>
      </c>
      <c r="N7773" s="288"/>
      <c r="O7773" s="311">
        <v>4577</v>
      </c>
      <c r="P7773" s="298"/>
      <c r="Q7773" s="299">
        <v>156.4</v>
      </c>
      <c r="R7773" s="299"/>
      <c r="S7773" s="300">
        <v>29.26</v>
      </c>
      <c r="T7773" s="301"/>
      <c r="U7773" s="246"/>
    </row>
    <row r="7774" spans="1:21" x14ac:dyDescent="0.25">
      <c r="A7774" s="294" t="s">
        <v>15900</v>
      </c>
      <c r="B7774" t="s">
        <v>227</v>
      </c>
      <c r="C7774" t="s">
        <v>228</v>
      </c>
      <c r="D7774" t="s">
        <v>229</v>
      </c>
      <c r="E7774" t="s">
        <v>7151</v>
      </c>
      <c r="F7774" t="s">
        <v>98</v>
      </c>
      <c r="G7774" t="s">
        <v>97</v>
      </c>
      <c r="H7774" t="s">
        <v>896</v>
      </c>
      <c r="I7774" s="200">
        <v>0</v>
      </c>
      <c r="J7774" s="200"/>
      <c r="K7774" s="237">
        <v>65.3</v>
      </c>
      <c r="L7774" s="237"/>
      <c r="M7774" s="288">
        <v>0</v>
      </c>
      <c r="N7774" s="288"/>
      <c r="O7774" s="311">
        <v>0</v>
      </c>
      <c r="P7774" s="298"/>
      <c r="Q7774" s="299">
        <v>65.099999999999994</v>
      </c>
      <c r="R7774" s="299"/>
      <c r="S7774" s="300">
        <v>0</v>
      </c>
      <c r="T7774" s="301"/>
      <c r="U7774" s="246"/>
    </row>
    <row r="7775" spans="1:21" x14ac:dyDescent="0.25">
      <c r="A7775" s="294" t="s">
        <v>15901</v>
      </c>
      <c r="B7775" t="s">
        <v>227</v>
      </c>
      <c r="C7775" t="s">
        <v>228</v>
      </c>
      <c r="D7775" t="s">
        <v>229</v>
      </c>
      <c r="E7775" t="s">
        <v>15902</v>
      </c>
      <c r="F7775" t="s">
        <v>98</v>
      </c>
      <c r="G7775" t="s">
        <v>97</v>
      </c>
      <c r="H7775" t="s">
        <v>833</v>
      </c>
      <c r="I7775" s="200">
        <v>9442</v>
      </c>
      <c r="J7775" s="200"/>
      <c r="K7775" s="237">
        <v>178.4</v>
      </c>
      <c r="L7775" s="237"/>
      <c r="M7775" s="288">
        <v>52.93</v>
      </c>
      <c r="N7775" s="288"/>
      <c r="O7775" s="311">
        <v>10000</v>
      </c>
      <c r="P7775" s="298"/>
      <c r="Q7775" s="299">
        <v>177.8</v>
      </c>
      <c r="R7775" s="299"/>
      <c r="S7775" s="300">
        <v>56.24</v>
      </c>
      <c r="T7775" s="301"/>
      <c r="U7775" s="246"/>
    </row>
    <row r="7776" spans="1:21" x14ac:dyDescent="0.25">
      <c r="A7776" s="294" t="s">
        <v>15903</v>
      </c>
      <c r="B7776" t="s">
        <v>227</v>
      </c>
      <c r="C7776" t="s">
        <v>228</v>
      </c>
      <c r="D7776" t="s">
        <v>229</v>
      </c>
      <c r="E7776" t="s">
        <v>15904</v>
      </c>
      <c r="F7776" t="s">
        <v>98</v>
      </c>
      <c r="G7776" t="s">
        <v>97</v>
      </c>
      <c r="H7776" t="s">
        <v>896</v>
      </c>
      <c r="I7776" s="200">
        <v>0</v>
      </c>
      <c r="J7776" s="200"/>
      <c r="K7776" s="237">
        <v>6.2</v>
      </c>
      <c r="L7776" s="237"/>
      <c r="M7776" s="288">
        <v>0</v>
      </c>
      <c r="N7776" s="288"/>
      <c r="O7776" s="311">
        <v>0</v>
      </c>
      <c r="P7776" s="298"/>
      <c r="Q7776" s="299">
        <v>6.4</v>
      </c>
      <c r="R7776" s="299"/>
      <c r="S7776" s="300">
        <v>0</v>
      </c>
      <c r="T7776" s="301"/>
      <c r="U7776" s="246"/>
    </row>
    <row r="7777" spans="1:21" x14ac:dyDescent="0.25">
      <c r="A7777" s="294" t="s">
        <v>15905</v>
      </c>
      <c r="B7777" t="s">
        <v>227</v>
      </c>
      <c r="C7777" t="s">
        <v>228</v>
      </c>
      <c r="D7777" t="s">
        <v>229</v>
      </c>
      <c r="E7777" t="s">
        <v>15906</v>
      </c>
      <c r="F7777" t="s">
        <v>98</v>
      </c>
      <c r="G7777" t="s">
        <v>97</v>
      </c>
      <c r="H7777" t="s">
        <v>833</v>
      </c>
      <c r="I7777" s="200">
        <v>5179</v>
      </c>
      <c r="J7777" s="200"/>
      <c r="K7777" s="237">
        <v>223.3</v>
      </c>
      <c r="L7777" s="237"/>
      <c r="M7777" s="288">
        <v>23.19</v>
      </c>
      <c r="N7777" s="288"/>
      <c r="O7777" s="311">
        <v>5179</v>
      </c>
      <c r="P7777" s="298"/>
      <c r="Q7777" s="299">
        <v>227.9</v>
      </c>
      <c r="R7777" s="299"/>
      <c r="S7777" s="300">
        <v>22.72</v>
      </c>
      <c r="T7777" s="301"/>
      <c r="U7777" s="246"/>
    </row>
    <row r="7778" spans="1:21" x14ac:dyDescent="0.25">
      <c r="A7778" s="294" t="s">
        <v>15907</v>
      </c>
      <c r="B7778" t="s">
        <v>227</v>
      </c>
      <c r="C7778" t="s">
        <v>228</v>
      </c>
      <c r="D7778" t="s">
        <v>229</v>
      </c>
      <c r="E7778" t="s">
        <v>15908</v>
      </c>
      <c r="F7778" t="s">
        <v>98</v>
      </c>
      <c r="G7778" t="s">
        <v>97</v>
      </c>
      <c r="H7778" t="s">
        <v>833</v>
      </c>
      <c r="I7778" s="200">
        <v>6000</v>
      </c>
      <c r="J7778" s="200"/>
      <c r="K7778" s="237">
        <v>145</v>
      </c>
      <c r="L7778" s="237"/>
      <c r="M7778" s="288">
        <v>41.38</v>
      </c>
      <c r="N7778" s="288"/>
      <c r="O7778" s="311">
        <v>5905</v>
      </c>
      <c r="P7778" s="298"/>
      <c r="Q7778" s="299">
        <v>142.69999999999999</v>
      </c>
      <c r="R7778" s="299"/>
      <c r="S7778" s="300">
        <v>41.38</v>
      </c>
      <c r="T7778" s="301"/>
      <c r="U7778" s="246"/>
    </row>
    <row r="7779" spans="1:21" x14ac:dyDescent="0.25">
      <c r="A7779" s="294" t="s">
        <v>15909</v>
      </c>
      <c r="B7779" t="s">
        <v>227</v>
      </c>
      <c r="C7779" t="s">
        <v>228</v>
      </c>
      <c r="D7779" t="s">
        <v>229</v>
      </c>
      <c r="E7779" t="s">
        <v>15910</v>
      </c>
      <c r="F7779" t="s">
        <v>98</v>
      </c>
      <c r="G7779" t="s">
        <v>97</v>
      </c>
      <c r="H7779" t="s">
        <v>833</v>
      </c>
      <c r="I7779" s="200">
        <v>7500</v>
      </c>
      <c r="J7779" s="200"/>
      <c r="K7779" s="237">
        <v>205.4</v>
      </c>
      <c r="L7779" s="237"/>
      <c r="M7779" s="288">
        <v>36.51</v>
      </c>
      <c r="N7779" s="288"/>
      <c r="O7779" s="311">
        <v>7750</v>
      </c>
      <c r="P7779" s="298"/>
      <c r="Q7779" s="299">
        <v>208.3</v>
      </c>
      <c r="R7779" s="299"/>
      <c r="S7779" s="300">
        <v>37.21</v>
      </c>
      <c r="T7779" s="301"/>
      <c r="U7779" s="246"/>
    </row>
    <row r="7780" spans="1:21" x14ac:dyDescent="0.25">
      <c r="A7780" s="294" t="s">
        <v>15911</v>
      </c>
      <c r="B7780" t="s">
        <v>227</v>
      </c>
      <c r="C7780" t="s">
        <v>228</v>
      </c>
      <c r="D7780" t="s">
        <v>229</v>
      </c>
      <c r="E7780" t="s">
        <v>15912</v>
      </c>
      <c r="F7780" t="s">
        <v>98</v>
      </c>
      <c r="G7780" t="s">
        <v>97</v>
      </c>
      <c r="H7780" t="s">
        <v>833</v>
      </c>
      <c r="I7780" s="200">
        <v>6858</v>
      </c>
      <c r="J7780" s="200"/>
      <c r="K7780" s="237">
        <v>194.5</v>
      </c>
      <c r="L7780" s="237"/>
      <c r="M7780" s="288">
        <v>35.26</v>
      </c>
      <c r="N7780" s="288"/>
      <c r="O7780" s="311">
        <v>6858</v>
      </c>
      <c r="P7780" s="298"/>
      <c r="Q7780" s="299">
        <v>194.8</v>
      </c>
      <c r="R7780" s="299"/>
      <c r="S7780" s="300">
        <v>35.21</v>
      </c>
      <c r="T7780" s="301"/>
      <c r="U7780" s="246"/>
    </row>
    <row r="7781" spans="1:21" x14ac:dyDescent="0.25">
      <c r="A7781" s="294" t="s">
        <v>15913</v>
      </c>
      <c r="B7781" t="s">
        <v>227</v>
      </c>
      <c r="C7781" t="s">
        <v>228</v>
      </c>
      <c r="D7781" t="s">
        <v>229</v>
      </c>
      <c r="E7781" t="s">
        <v>15914</v>
      </c>
      <c r="F7781" t="s">
        <v>98</v>
      </c>
      <c r="G7781" t="s">
        <v>97</v>
      </c>
      <c r="H7781" t="s">
        <v>833</v>
      </c>
      <c r="I7781" s="200">
        <v>9150</v>
      </c>
      <c r="J7781" s="200"/>
      <c r="K7781" s="237">
        <v>249.7</v>
      </c>
      <c r="L7781" s="237"/>
      <c r="M7781" s="288">
        <v>36.64</v>
      </c>
      <c r="N7781" s="288"/>
      <c r="O7781" s="311">
        <v>9350</v>
      </c>
      <c r="P7781" s="298"/>
      <c r="Q7781" s="299">
        <v>257.5</v>
      </c>
      <c r="R7781" s="299"/>
      <c r="S7781" s="300">
        <v>36.31</v>
      </c>
      <c r="T7781" s="301"/>
      <c r="U7781" s="246"/>
    </row>
    <row r="7782" spans="1:21" x14ac:dyDescent="0.25">
      <c r="A7782" s="294" t="s">
        <v>15915</v>
      </c>
      <c r="B7782" t="s">
        <v>227</v>
      </c>
      <c r="C7782" t="s">
        <v>228</v>
      </c>
      <c r="D7782" t="s">
        <v>229</v>
      </c>
      <c r="E7782" t="s">
        <v>12595</v>
      </c>
      <c r="F7782" t="s">
        <v>98</v>
      </c>
      <c r="G7782" t="s">
        <v>97</v>
      </c>
      <c r="H7782" t="s">
        <v>833</v>
      </c>
      <c r="I7782" s="200">
        <v>12328</v>
      </c>
      <c r="J7782" s="200"/>
      <c r="K7782" s="237">
        <v>141.1</v>
      </c>
      <c r="L7782" s="237"/>
      <c r="M7782" s="288">
        <v>87.37</v>
      </c>
      <c r="N7782" s="288"/>
      <c r="O7782" s="311">
        <v>12629</v>
      </c>
      <c r="P7782" s="298"/>
      <c r="Q7782" s="299">
        <v>140.30000000000001</v>
      </c>
      <c r="R7782" s="299"/>
      <c r="S7782" s="300">
        <v>90.01</v>
      </c>
      <c r="T7782" s="301"/>
      <c r="U7782" s="246"/>
    </row>
    <row r="7783" spans="1:21" x14ac:dyDescent="0.25">
      <c r="A7783" s="294" t="s">
        <v>15916</v>
      </c>
      <c r="B7783" t="s">
        <v>227</v>
      </c>
      <c r="C7783" t="s">
        <v>228</v>
      </c>
      <c r="D7783" t="s">
        <v>229</v>
      </c>
      <c r="E7783" t="s">
        <v>15917</v>
      </c>
      <c r="F7783" t="s">
        <v>98</v>
      </c>
      <c r="G7783" t="s">
        <v>97</v>
      </c>
      <c r="H7783" t="s">
        <v>833</v>
      </c>
      <c r="I7783" s="200">
        <v>5700</v>
      </c>
      <c r="J7783" s="200"/>
      <c r="K7783" s="237">
        <v>203.7</v>
      </c>
      <c r="L7783" s="237"/>
      <c r="M7783" s="288">
        <v>27.98</v>
      </c>
      <c r="N7783" s="288"/>
      <c r="O7783" s="311">
        <v>5790</v>
      </c>
      <c r="P7783" s="298"/>
      <c r="Q7783" s="299">
        <v>202.6</v>
      </c>
      <c r="R7783" s="299"/>
      <c r="S7783" s="300">
        <v>28.58</v>
      </c>
      <c r="T7783" s="301"/>
      <c r="U7783" s="246"/>
    </row>
    <row r="7784" spans="1:21" x14ac:dyDescent="0.25">
      <c r="A7784" s="294" t="s">
        <v>15918</v>
      </c>
      <c r="B7784" t="s">
        <v>227</v>
      </c>
      <c r="C7784" t="s">
        <v>228</v>
      </c>
      <c r="D7784" t="s">
        <v>229</v>
      </c>
      <c r="E7784" t="s">
        <v>15919</v>
      </c>
      <c r="F7784" t="s">
        <v>98</v>
      </c>
      <c r="G7784" t="s">
        <v>97</v>
      </c>
      <c r="H7784" t="s">
        <v>833</v>
      </c>
      <c r="I7784" s="200">
        <v>6934</v>
      </c>
      <c r="J7784" s="200"/>
      <c r="K7784" s="237">
        <v>153.5</v>
      </c>
      <c r="L7784" s="237"/>
      <c r="M7784" s="288">
        <v>45.17</v>
      </c>
      <c r="N7784" s="288"/>
      <c r="O7784" s="311">
        <v>7142</v>
      </c>
      <c r="P7784" s="298"/>
      <c r="Q7784" s="299">
        <v>151.30000000000001</v>
      </c>
      <c r="R7784" s="299"/>
      <c r="S7784" s="300">
        <v>47.2</v>
      </c>
      <c r="T7784" s="301"/>
      <c r="U7784" s="246"/>
    </row>
    <row r="7785" spans="1:21" x14ac:dyDescent="0.25">
      <c r="A7785" s="294" t="s">
        <v>15920</v>
      </c>
      <c r="B7785" t="s">
        <v>227</v>
      </c>
      <c r="C7785" t="s">
        <v>228</v>
      </c>
      <c r="D7785" t="s">
        <v>229</v>
      </c>
      <c r="E7785" t="s">
        <v>15921</v>
      </c>
      <c r="F7785" t="s">
        <v>98</v>
      </c>
      <c r="G7785" t="s">
        <v>97</v>
      </c>
      <c r="H7785" t="s">
        <v>833</v>
      </c>
      <c r="I7785" s="200">
        <v>29505</v>
      </c>
      <c r="J7785" s="200"/>
      <c r="K7785" s="237">
        <v>429.6</v>
      </c>
      <c r="L7785" s="237"/>
      <c r="M7785" s="288">
        <v>68.680000000000007</v>
      </c>
      <c r="N7785" s="288"/>
      <c r="O7785" s="311">
        <v>29436</v>
      </c>
      <c r="P7785" s="298"/>
      <c r="Q7785" s="299">
        <v>428.8</v>
      </c>
      <c r="R7785" s="299"/>
      <c r="S7785" s="300">
        <v>68.650000000000006</v>
      </c>
      <c r="T7785" s="301"/>
      <c r="U7785" s="246"/>
    </row>
    <row r="7786" spans="1:21" x14ac:dyDescent="0.25">
      <c r="A7786" s="294" t="s">
        <v>15922</v>
      </c>
      <c r="B7786" t="s">
        <v>227</v>
      </c>
      <c r="C7786" t="s">
        <v>228</v>
      </c>
      <c r="D7786" t="s">
        <v>229</v>
      </c>
      <c r="E7786" t="s">
        <v>15923</v>
      </c>
      <c r="F7786" t="s">
        <v>98</v>
      </c>
      <c r="G7786" t="s">
        <v>97</v>
      </c>
      <c r="H7786" t="s">
        <v>833</v>
      </c>
      <c r="I7786" s="200">
        <v>4479</v>
      </c>
      <c r="J7786" s="200"/>
      <c r="K7786" s="237">
        <v>104.9</v>
      </c>
      <c r="L7786" s="237"/>
      <c r="M7786" s="288">
        <v>42.7</v>
      </c>
      <c r="N7786" s="288"/>
      <c r="O7786" s="311">
        <v>4675</v>
      </c>
      <c r="P7786" s="298"/>
      <c r="Q7786" s="299">
        <v>106.3</v>
      </c>
      <c r="R7786" s="299"/>
      <c r="S7786" s="300">
        <v>43.98</v>
      </c>
      <c r="T7786" s="301"/>
      <c r="U7786" s="246"/>
    </row>
    <row r="7787" spans="1:21" x14ac:dyDescent="0.25">
      <c r="A7787" s="294" t="s">
        <v>15924</v>
      </c>
      <c r="B7787" t="s">
        <v>227</v>
      </c>
      <c r="C7787" t="s">
        <v>228</v>
      </c>
      <c r="D7787" t="s">
        <v>229</v>
      </c>
      <c r="E7787" t="s">
        <v>15925</v>
      </c>
      <c r="F7787" t="s">
        <v>98</v>
      </c>
      <c r="G7787" t="s">
        <v>97</v>
      </c>
      <c r="H7787" t="s">
        <v>833</v>
      </c>
      <c r="I7787" s="200">
        <v>11171</v>
      </c>
      <c r="J7787" s="200"/>
      <c r="K7787" s="237">
        <v>207.2</v>
      </c>
      <c r="L7787" s="237"/>
      <c r="M7787" s="288">
        <v>53.91</v>
      </c>
      <c r="N7787" s="288"/>
      <c r="O7787" s="311">
        <v>11683</v>
      </c>
      <c r="P7787" s="298"/>
      <c r="Q7787" s="299">
        <v>210.4</v>
      </c>
      <c r="R7787" s="299"/>
      <c r="S7787" s="300">
        <v>55.53</v>
      </c>
      <c r="T7787" s="301"/>
      <c r="U7787" s="246"/>
    </row>
    <row r="7788" spans="1:21" x14ac:dyDescent="0.25">
      <c r="A7788" s="294" t="s">
        <v>15926</v>
      </c>
      <c r="B7788" t="s">
        <v>227</v>
      </c>
      <c r="C7788" t="s">
        <v>228</v>
      </c>
      <c r="D7788" t="s">
        <v>229</v>
      </c>
      <c r="E7788" t="s">
        <v>15927</v>
      </c>
      <c r="F7788" t="s">
        <v>98</v>
      </c>
      <c r="G7788" t="s">
        <v>97</v>
      </c>
      <c r="H7788" t="s">
        <v>833</v>
      </c>
      <c r="I7788" s="200">
        <v>7436</v>
      </c>
      <c r="J7788" s="200"/>
      <c r="K7788" s="237">
        <v>106.8</v>
      </c>
      <c r="L7788" s="237"/>
      <c r="M7788" s="288">
        <v>69.63</v>
      </c>
      <c r="N7788" s="288"/>
      <c r="O7788" s="311">
        <v>7586</v>
      </c>
      <c r="P7788" s="298"/>
      <c r="Q7788" s="299">
        <v>110.2</v>
      </c>
      <c r="R7788" s="299"/>
      <c r="S7788" s="300">
        <v>68.84</v>
      </c>
      <c r="T7788" s="301"/>
      <c r="U7788" s="246"/>
    </row>
    <row r="7789" spans="1:21" x14ac:dyDescent="0.25">
      <c r="A7789" s="294" t="s">
        <v>15928</v>
      </c>
      <c r="B7789" t="s">
        <v>227</v>
      </c>
      <c r="C7789" t="s">
        <v>228</v>
      </c>
      <c r="D7789" t="s">
        <v>229</v>
      </c>
      <c r="E7789" t="s">
        <v>15929</v>
      </c>
      <c r="F7789" t="s">
        <v>98</v>
      </c>
      <c r="G7789" t="s">
        <v>97</v>
      </c>
      <c r="H7789" t="s">
        <v>833</v>
      </c>
      <c r="I7789" s="200">
        <v>10300</v>
      </c>
      <c r="J7789" s="200"/>
      <c r="K7789" s="237">
        <v>251.5</v>
      </c>
      <c r="L7789" s="237"/>
      <c r="M7789" s="288">
        <v>40.950000000000003</v>
      </c>
      <c r="N7789" s="288"/>
      <c r="O7789" s="311">
        <v>10403</v>
      </c>
      <c r="P7789" s="298"/>
      <c r="Q7789" s="299">
        <v>252.5</v>
      </c>
      <c r="R7789" s="299"/>
      <c r="S7789" s="300">
        <v>41.2</v>
      </c>
      <c r="T7789" s="301"/>
      <c r="U7789" s="246"/>
    </row>
    <row r="7790" spans="1:21" x14ac:dyDescent="0.25">
      <c r="A7790" s="294" t="s">
        <v>15930</v>
      </c>
      <c r="B7790" t="s">
        <v>227</v>
      </c>
      <c r="C7790" t="s">
        <v>228</v>
      </c>
      <c r="D7790" t="s">
        <v>229</v>
      </c>
      <c r="E7790" t="s">
        <v>15032</v>
      </c>
      <c r="F7790" t="s">
        <v>98</v>
      </c>
      <c r="G7790" t="s">
        <v>97</v>
      </c>
      <c r="H7790" t="s">
        <v>833</v>
      </c>
      <c r="I7790" s="200">
        <v>8527</v>
      </c>
      <c r="J7790" s="200"/>
      <c r="K7790" s="237">
        <v>157</v>
      </c>
      <c r="L7790" s="237"/>
      <c r="M7790" s="288">
        <v>54</v>
      </c>
      <c r="N7790" s="288"/>
      <c r="O7790" s="311">
        <v>9633</v>
      </c>
      <c r="P7790" s="298"/>
      <c r="Q7790" s="299">
        <v>173.2</v>
      </c>
      <c r="R7790" s="299"/>
      <c r="S7790" s="300">
        <v>55.62</v>
      </c>
      <c r="T7790" s="301"/>
      <c r="U7790" s="246"/>
    </row>
    <row r="7791" spans="1:21" x14ac:dyDescent="0.25">
      <c r="A7791" s="294" t="s">
        <v>15931</v>
      </c>
      <c r="B7791" t="s">
        <v>227</v>
      </c>
      <c r="C7791" t="s">
        <v>228</v>
      </c>
      <c r="D7791" t="s">
        <v>229</v>
      </c>
      <c r="E7791" t="s">
        <v>15932</v>
      </c>
      <c r="F7791" t="s">
        <v>98</v>
      </c>
      <c r="G7791" t="s">
        <v>97</v>
      </c>
      <c r="H7791" t="s">
        <v>833</v>
      </c>
      <c r="I7791" s="200">
        <v>12000</v>
      </c>
      <c r="J7791" s="200"/>
      <c r="K7791" s="237">
        <v>242.6</v>
      </c>
      <c r="L7791" s="237"/>
      <c r="M7791" s="288">
        <v>49.46</v>
      </c>
      <c r="N7791" s="288"/>
      <c r="O7791" s="311">
        <v>12000</v>
      </c>
      <c r="P7791" s="298"/>
      <c r="Q7791" s="299">
        <v>245.2</v>
      </c>
      <c r="R7791" s="299"/>
      <c r="S7791" s="300">
        <v>48.94</v>
      </c>
      <c r="T7791" s="301"/>
      <c r="U7791" s="246"/>
    </row>
    <row r="7792" spans="1:21" x14ac:dyDescent="0.25">
      <c r="A7792" s="294" t="s">
        <v>15933</v>
      </c>
      <c r="B7792" t="s">
        <v>227</v>
      </c>
      <c r="C7792" t="s">
        <v>228</v>
      </c>
      <c r="D7792" t="s">
        <v>229</v>
      </c>
      <c r="E7792" t="s">
        <v>15934</v>
      </c>
      <c r="F7792" t="s">
        <v>98</v>
      </c>
      <c r="G7792" t="s">
        <v>97</v>
      </c>
      <c r="H7792" t="s">
        <v>833</v>
      </c>
      <c r="I7792" s="200">
        <v>5185</v>
      </c>
      <c r="J7792" s="200"/>
      <c r="K7792" s="237">
        <v>186.8</v>
      </c>
      <c r="L7792" s="237"/>
      <c r="M7792" s="288">
        <v>27.76</v>
      </c>
      <c r="N7792" s="288"/>
      <c r="O7792" s="311">
        <v>5315</v>
      </c>
      <c r="P7792" s="298"/>
      <c r="Q7792" s="299">
        <v>189.9</v>
      </c>
      <c r="R7792" s="299"/>
      <c r="S7792" s="300">
        <v>27.99</v>
      </c>
      <c r="T7792" s="301"/>
      <c r="U7792" s="246"/>
    </row>
    <row r="7793" spans="1:21" x14ac:dyDescent="0.25">
      <c r="A7793" s="294" t="s">
        <v>15935</v>
      </c>
      <c r="B7793" t="s">
        <v>227</v>
      </c>
      <c r="C7793" t="s">
        <v>228</v>
      </c>
      <c r="D7793" t="s">
        <v>229</v>
      </c>
      <c r="E7793" t="s">
        <v>15936</v>
      </c>
      <c r="F7793" t="s">
        <v>98</v>
      </c>
      <c r="G7793" t="s">
        <v>97</v>
      </c>
      <c r="H7793" t="s">
        <v>833</v>
      </c>
      <c r="I7793" s="200">
        <v>22698</v>
      </c>
      <c r="J7793" s="200"/>
      <c r="K7793" s="237">
        <v>240.9</v>
      </c>
      <c r="L7793" s="237"/>
      <c r="M7793" s="288">
        <v>94.22</v>
      </c>
      <c r="N7793" s="288"/>
      <c r="O7793" s="311">
        <v>22685</v>
      </c>
      <c r="P7793" s="298"/>
      <c r="Q7793" s="299">
        <v>241.9</v>
      </c>
      <c r="R7793" s="299"/>
      <c r="S7793" s="300">
        <v>93.78</v>
      </c>
      <c r="T7793" s="301"/>
      <c r="U7793" s="246"/>
    </row>
    <row r="7794" spans="1:21" x14ac:dyDescent="0.25">
      <c r="A7794" s="294" t="s">
        <v>15937</v>
      </c>
      <c r="B7794" t="s">
        <v>227</v>
      </c>
      <c r="C7794" t="s">
        <v>228</v>
      </c>
      <c r="D7794" t="s">
        <v>229</v>
      </c>
      <c r="E7794" t="s">
        <v>8917</v>
      </c>
      <c r="F7794" t="s">
        <v>98</v>
      </c>
      <c r="G7794" t="s">
        <v>97</v>
      </c>
      <c r="H7794" t="s">
        <v>833</v>
      </c>
      <c r="I7794" s="200">
        <v>3276</v>
      </c>
      <c r="J7794" s="200"/>
      <c r="K7794" s="237">
        <v>107.2</v>
      </c>
      <c r="L7794" s="237"/>
      <c r="M7794" s="288">
        <v>30.56</v>
      </c>
      <c r="N7794" s="288"/>
      <c r="O7794" s="311">
        <v>3276</v>
      </c>
      <c r="P7794" s="298"/>
      <c r="Q7794" s="299">
        <v>114.1</v>
      </c>
      <c r="R7794" s="299"/>
      <c r="S7794" s="300">
        <v>28.71</v>
      </c>
      <c r="T7794" s="301"/>
      <c r="U7794" s="246"/>
    </row>
    <row r="7795" spans="1:21" x14ac:dyDescent="0.25">
      <c r="A7795" s="294" t="s">
        <v>15938</v>
      </c>
      <c r="B7795" t="s">
        <v>227</v>
      </c>
      <c r="C7795" t="s">
        <v>228</v>
      </c>
      <c r="D7795" t="s">
        <v>229</v>
      </c>
      <c r="E7795" t="s">
        <v>15939</v>
      </c>
      <c r="F7795" t="s">
        <v>98</v>
      </c>
      <c r="G7795" t="s">
        <v>97</v>
      </c>
      <c r="H7795" t="s">
        <v>833</v>
      </c>
      <c r="I7795" s="200">
        <v>10000</v>
      </c>
      <c r="J7795" s="200"/>
      <c r="K7795" s="237">
        <v>278.39999999999998</v>
      </c>
      <c r="L7795" s="237"/>
      <c r="M7795" s="288">
        <v>35.92</v>
      </c>
      <c r="N7795" s="288"/>
      <c r="O7795" s="311">
        <v>10000</v>
      </c>
      <c r="P7795" s="298"/>
      <c r="Q7795" s="299">
        <v>280.89999999999998</v>
      </c>
      <c r="R7795" s="299"/>
      <c r="S7795" s="300">
        <v>35.6</v>
      </c>
      <c r="T7795" s="301"/>
      <c r="U7795" s="246"/>
    </row>
    <row r="7796" spans="1:21" x14ac:dyDescent="0.25">
      <c r="A7796" s="294" t="s">
        <v>15940</v>
      </c>
      <c r="B7796" t="s">
        <v>227</v>
      </c>
      <c r="C7796" t="s">
        <v>228</v>
      </c>
      <c r="D7796" t="s">
        <v>229</v>
      </c>
      <c r="E7796" t="s">
        <v>15941</v>
      </c>
      <c r="F7796" t="s">
        <v>98</v>
      </c>
      <c r="G7796" t="s">
        <v>97</v>
      </c>
      <c r="H7796" t="s">
        <v>833</v>
      </c>
      <c r="I7796" s="200">
        <v>91194</v>
      </c>
      <c r="J7796" s="200"/>
      <c r="K7796" s="237">
        <v>1161.0999999999999</v>
      </c>
      <c r="L7796" s="237"/>
      <c r="M7796" s="288">
        <v>78.540000000000006</v>
      </c>
      <c r="N7796" s="288"/>
      <c r="O7796" s="311">
        <v>96720</v>
      </c>
      <c r="P7796" s="298"/>
      <c r="Q7796" s="299">
        <v>1172.7</v>
      </c>
      <c r="R7796" s="299"/>
      <c r="S7796" s="300">
        <v>82.48</v>
      </c>
      <c r="T7796" s="301"/>
      <c r="U7796" s="246"/>
    </row>
    <row r="7797" spans="1:21" x14ac:dyDescent="0.25">
      <c r="A7797" s="294" t="s">
        <v>15942</v>
      </c>
      <c r="B7797" t="s">
        <v>527</v>
      </c>
      <c r="C7797" t="s">
        <v>528</v>
      </c>
      <c r="D7797" t="s">
        <v>529</v>
      </c>
      <c r="E7797" t="s">
        <v>15943</v>
      </c>
      <c r="F7797" t="s">
        <v>98</v>
      </c>
      <c r="G7797" t="s">
        <v>97</v>
      </c>
      <c r="H7797" t="s">
        <v>833</v>
      </c>
      <c r="I7797" s="200">
        <v>54064</v>
      </c>
      <c r="J7797" s="200"/>
      <c r="K7797" s="237">
        <v>2927.6</v>
      </c>
      <c r="L7797" s="237"/>
      <c r="M7797" s="288">
        <v>18.47</v>
      </c>
      <c r="N7797" s="288"/>
      <c r="O7797" s="311">
        <v>54389</v>
      </c>
      <c r="P7797" s="298"/>
      <c r="Q7797" s="299">
        <v>2943.5</v>
      </c>
      <c r="R7797" s="299"/>
      <c r="S7797" s="300">
        <v>18.48</v>
      </c>
      <c r="T7797" s="301"/>
      <c r="U7797" s="246"/>
    </row>
    <row r="7798" spans="1:21" x14ac:dyDescent="0.25">
      <c r="A7798" s="294" t="s">
        <v>15944</v>
      </c>
      <c r="B7798" t="s">
        <v>527</v>
      </c>
      <c r="C7798" t="s">
        <v>528</v>
      </c>
      <c r="D7798" t="s">
        <v>529</v>
      </c>
      <c r="E7798" t="s">
        <v>15945</v>
      </c>
      <c r="F7798" t="s">
        <v>98</v>
      </c>
      <c r="G7798" t="s">
        <v>97</v>
      </c>
      <c r="H7798" t="s">
        <v>833</v>
      </c>
      <c r="I7798" s="200">
        <v>96579</v>
      </c>
      <c r="J7798" s="200"/>
      <c r="K7798" s="237">
        <v>1798</v>
      </c>
      <c r="L7798" s="237"/>
      <c r="M7798" s="288">
        <v>53.71</v>
      </c>
      <c r="N7798" s="288"/>
      <c r="O7798" s="311">
        <v>103556</v>
      </c>
      <c r="P7798" s="298"/>
      <c r="Q7798" s="299">
        <v>1804.5</v>
      </c>
      <c r="R7798" s="299"/>
      <c r="S7798" s="300">
        <v>57.39</v>
      </c>
      <c r="T7798" s="301"/>
      <c r="U7798" s="246"/>
    </row>
    <row r="7799" spans="1:21" x14ac:dyDescent="0.25">
      <c r="A7799" s="294" t="s">
        <v>15946</v>
      </c>
      <c r="B7799" t="s">
        <v>527</v>
      </c>
      <c r="C7799" t="s">
        <v>528</v>
      </c>
      <c r="D7799" t="s">
        <v>529</v>
      </c>
      <c r="E7799" t="s">
        <v>15947</v>
      </c>
      <c r="F7799" t="s">
        <v>98</v>
      </c>
      <c r="G7799" t="s">
        <v>97</v>
      </c>
      <c r="H7799" t="s">
        <v>833</v>
      </c>
      <c r="I7799" s="200">
        <v>58572</v>
      </c>
      <c r="J7799" s="200"/>
      <c r="K7799" s="237">
        <v>1272.7</v>
      </c>
      <c r="L7799" s="237"/>
      <c r="M7799" s="288">
        <v>46.02</v>
      </c>
      <c r="N7799" s="288"/>
      <c r="O7799" s="311">
        <v>60969</v>
      </c>
      <c r="P7799" s="298"/>
      <c r="Q7799" s="299">
        <v>1280</v>
      </c>
      <c r="R7799" s="299"/>
      <c r="S7799" s="300">
        <v>47.63</v>
      </c>
      <c r="T7799" s="301"/>
      <c r="U7799" s="246"/>
    </row>
    <row r="7800" spans="1:21" x14ac:dyDescent="0.25">
      <c r="A7800" s="294" t="s">
        <v>15948</v>
      </c>
      <c r="B7800" t="s">
        <v>527</v>
      </c>
      <c r="C7800" t="s">
        <v>528</v>
      </c>
      <c r="D7800" t="s">
        <v>529</v>
      </c>
      <c r="E7800" t="s">
        <v>15949</v>
      </c>
      <c r="F7800" t="s">
        <v>98</v>
      </c>
      <c r="G7800" t="s">
        <v>97</v>
      </c>
      <c r="H7800" t="s">
        <v>833</v>
      </c>
      <c r="I7800" s="200">
        <v>50850</v>
      </c>
      <c r="J7800" s="200"/>
      <c r="K7800" s="237">
        <v>1470.4</v>
      </c>
      <c r="L7800" s="237"/>
      <c r="M7800" s="288">
        <v>34.58</v>
      </c>
      <c r="N7800" s="288"/>
      <c r="O7800" s="311">
        <v>52551</v>
      </c>
      <c r="P7800" s="298"/>
      <c r="Q7800" s="299">
        <v>1474.6</v>
      </c>
      <c r="R7800" s="299"/>
      <c r="S7800" s="300">
        <v>35.64</v>
      </c>
      <c r="T7800" s="301"/>
      <c r="U7800" s="246"/>
    </row>
    <row r="7801" spans="1:21" x14ac:dyDescent="0.25">
      <c r="A7801" s="294" t="s">
        <v>15950</v>
      </c>
      <c r="B7801" t="s">
        <v>635</v>
      </c>
      <c r="C7801" t="s">
        <v>636</v>
      </c>
      <c r="D7801" t="s">
        <v>637</v>
      </c>
      <c r="E7801" t="s">
        <v>15951</v>
      </c>
      <c r="F7801" t="s">
        <v>98</v>
      </c>
      <c r="G7801" t="s">
        <v>97</v>
      </c>
      <c r="H7801" t="s">
        <v>896</v>
      </c>
      <c r="I7801" s="200">
        <v>0</v>
      </c>
      <c r="J7801" s="200"/>
      <c r="K7801" s="237">
        <v>13.3</v>
      </c>
      <c r="L7801" s="237"/>
      <c r="M7801" s="288">
        <v>0</v>
      </c>
      <c r="N7801" s="288"/>
      <c r="O7801" s="311">
        <v>0</v>
      </c>
      <c r="P7801" s="298"/>
      <c r="Q7801" s="299">
        <v>13.2</v>
      </c>
      <c r="R7801" s="299"/>
      <c r="S7801" s="300">
        <v>0</v>
      </c>
      <c r="T7801" s="301"/>
      <c r="U7801" s="246"/>
    </row>
    <row r="7802" spans="1:21" x14ac:dyDescent="0.25">
      <c r="A7802" s="294" t="s">
        <v>15952</v>
      </c>
      <c r="B7802" t="s">
        <v>635</v>
      </c>
      <c r="C7802" t="s">
        <v>636</v>
      </c>
      <c r="D7802" t="s">
        <v>637</v>
      </c>
      <c r="E7802" t="s">
        <v>15953</v>
      </c>
      <c r="F7802" t="s">
        <v>98</v>
      </c>
      <c r="G7802" t="s">
        <v>97</v>
      </c>
      <c r="H7802" t="s">
        <v>833</v>
      </c>
      <c r="I7802" s="200">
        <v>23625</v>
      </c>
      <c r="J7802" s="200"/>
      <c r="K7802" s="237">
        <v>431</v>
      </c>
      <c r="L7802" s="237"/>
      <c r="M7802" s="288">
        <v>54.81</v>
      </c>
      <c r="N7802" s="288"/>
      <c r="O7802" s="311">
        <v>25550</v>
      </c>
      <c r="P7802" s="298"/>
      <c r="Q7802" s="299">
        <v>436.7</v>
      </c>
      <c r="R7802" s="299"/>
      <c r="S7802" s="300">
        <v>58.51</v>
      </c>
      <c r="T7802" s="301"/>
      <c r="U7802" s="246"/>
    </row>
    <row r="7803" spans="1:21" x14ac:dyDescent="0.25">
      <c r="A7803" s="294" t="s">
        <v>15954</v>
      </c>
      <c r="B7803" t="s">
        <v>635</v>
      </c>
      <c r="C7803" t="s">
        <v>636</v>
      </c>
      <c r="D7803" t="s">
        <v>637</v>
      </c>
      <c r="E7803" t="s">
        <v>15955</v>
      </c>
      <c r="F7803" t="s">
        <v>98</v>
      </c>
      <c r="G7803" t="s">
        <v>97</v>
      </c>
      <c r="H7803" t="s">
        <v>833</v>
      </c>
      <c r="I7803" s="200">
        <v>17200</v>
      </c>
      <c r="J7803" s="200"/>
      <c r="K7803" s="237">
        <v>266.5</v>
      </c>
      <c r="L7803" s="237"/>
      <c r="M7803" s="288">
        <v>64.540000000000006</v>
      </c>
      <c r="N7803" s="288"/>
      <c r="O7803" s="311">
        <v>17200</v>
      </c>
      <c r="P7803" s="298"/>
      <c r="Q7803" s="299">
        <v>267.60000000000002</v>
      </c>
      <c r="R7803" s="299"/>
      <c r="S7803" s="300">
        <v>64.28</v>
      </c>
      <c r="T7803" s="301"/>
      <c r="U7803" s="246"/>
    </row>
    <row r="7804" spans="1:21" x14ac:dyDescent="0.25">
      <c r="A7804" s="294" t="s">
        <v>15956</v>
      </c>
      <c r="B7804" t="s">
        <v>635</v>
      </c>
      <c r="C7804" t="s">
        <v>636</v>
      </c>
      <c r="D7804" t="s">
        <v>637</v>
      </c>
      <c r="E7804" t="s">
        <v>15957</v>
      </c>
      <c r="F7804" t="s">
        <v>98</v>
      </c>
      <c r="G7804" t="s">
        <v>97</v>
      </c>
      <c r="H7804" t="s">
        <v>833</v>
      </c>
      <c r="I7804" s="200">
        <v>36825</v>
      </c>
      <c r="J7804" s="200"/>
      <c r="K7804" s="237">
        <v>279.3</v>
      </c>
      <c r="L7804" s="237"/>
      <c r="M7804" s="288">
        <v>131.85</v>
      </c>
      <c r="N7804" s="288"/>
      <c r="O7804" s="311">
        <v>37485</v>
      </c>
      <c r="P7804" s="298"/>
      <c r="Q7804" s="299">
        <v>280.2</v>
      </c>
      <c r="R7804" s="299"/>
      <c r="S7804" s="300">
        <v>133.78</v>
      </c>
      <c r="T7804" s="301"/>
      <c r="U7804" s="246"/>
    </row>
    <row r="7805" spans="1:21" x14ac:dyDescent="0.25">
      <c r="A7805" s="294" t="s">
        <v>15958</v>
      </c>
      <c r="B7805" t="s">
        <v>635</v>
      </c>
      <c r="C7805" t="s">
        <v>636</v>
      </c>
      <c r="D7805" t="s">
        <v>637</v>
      </c>
      <c r="E7805" t="s">
        <v>15959</v>
      </c>
      <c r="F7805" t="s">
        <v>98</v>
      </c>
      <c r="G7805" t="s">
        <v>97</v>
      </c>
      <c r="H7805" t="s">
        <v>833</v>
      </c>
      <c r="I7805" s="200">
        <v>182871</v>
      </c>
      <c r="J7805" s="200"/>
      <c r="K7805" s="237">
        <v>1721.3</v>
      </c>
      <c r="L7805" s="237"/>
      <c r="M7805" s="288">
        <v>106.24</v>
      </c>
      <c r="N7805" s="288"/>
      <c r="O7805" s="311">
        <v>196871</v>
      </c>
      <c r="P7805" s="298"/>
      <c r="Q7805" s="299">
        <v>1781.8</v>
      </c>
      <c r="R7805" s="299"/>
      <c r="S7805" s="300">
        <v>110.49</v>
      </c>
      <c r="T7805" s="301"/>
      <c r="U7805" s="246"/>
    </row>
    <row r="7806" spans="1:21" x14ac:dyDescent="0.25">
      <c r="A7806" s="294" t="s">
        <v>15960</v>
      </c>
      <c r="B7806" t="s">
        <v>635</v>
      </c>
      <c r="C7806" t="s">
        <v>636</v>
      </c>
      <c r="D7806" t="s">
        <v>637</v>
      </c>
      <c r="E7806" t="s">
        <v>15961</v>
      </c>
      <c r="F7806" t="s">
        <v>98</v>
      </c>
      <c r="G7806" t="s">
        <v>97</v>
      </c>
      <c r="H7806" t="s">
        <v>833</v>
      </c>
      <c r="I7806" s="200">
        <v>122762</v>
      </c>
      <c r="J7806" s="200"/>
      <c r="K7806" s="237">
        <v>657.9</v>
      </c>
      <c r="L7806" s="237"/>
      <c r="M7806" s="288">
        <v>186.6</v>
      </c>
      <c r="N7806" s="288"/>
      <c r="O7806" s="311">
        <v>124500</v>
      </c>
      <c r="P7806" s="298"/>
      <c r="Q7806" s="299">
        <v>659</v>
      </c>
      <c r="R7806" s="299"/>
      <c r="S7806" s="300">
        <v>188.92</v>
      </c>
      <c r="T7806" s="301"/>
      <c r="U7806" s="246"/>
    </row>
    <row r="7807" spans="1:21" x14ac:dyDescent="0.25">
      <c r="A7807" s="294" t="s">
        <v>15962</v>
      </c>
      <c r="B7807" t="s">
        <v>635</v>
      </c>
      <c r="C7807" t="s">
        <v>636</v>
      </c>
      <c r="D7807" t="s">
        <v>637</v>
      </c>
      <c r="E7807" t="s">
        <v>15963</v>
      </c>
      <c r="F7807" t="s">
        <v>98</v>
      </c>
      <c r="G7807" t="s">
        <v>97</v>
      </c>
      <c r="H7807" t="s">
        <v>833</v>
      </c>
      <c r="I7807" s="200">
        <v>7292</v>
      </c>
      <c r="J7807" s="200"/>
      <c r="K7807" s="237">
        <v>167.9</v>
      </c>
      <c r="L7807" s="237"/>
      <c r="M7807" s="288">
        <v>43.43</v>
      </c>
      <c r="N7807" s="288"/>
      <c r="O7807" s="311">
        <v>8365</v>
      </c>
      <c r="P7807" s="298"/>
      <c r="Q7807" s="299">
        <v>166.5</v>
      </c>
      <c r="R7807" s="299"/>
      <c r="S7807" s="300">
        <v>50.24</v>
      </c>
      <c r="T7807" s="301"/>
      <c r="U7807" s="246"/>
    </row>
    <row r="7808" spans="1:21" x14ac:dyDescent="0.25">
      <c r="A7808" s="294" t="s">
        <v>15964</v>
      </c>
      <c r="B7808" t="s">
        <v>635</v>
      </c>
      <c r="C7808" t="s">
        <v>636</v>
      </c>
      <c r="D7808" t="s">
        <v>637</v>
      </c>
      <c r="E7808" t="s">
        <v>15965</v>
      </c>
      <c r="F7808" t="s">
        <v>98</v>
      </c>
      <c r="G7808" t="s">
        <v>97</v>
      </c>
      <c r="H7808" t="s">
        <v>833</v>
      </c>
      <c r="I7808" s="200">
        <v>12000</v>
      </c>
      <c r="J7808" s="200"/>
      <c r="K7808" s="237">
        <v>320.89999999999998</v>
      </c>
      <c r="L7808" s="237"/>
      <c r="M7808" s="288">
        <v>37.39</v>
      </c>
      <c r="N7808" s="288"/>
      <c r="O7808" s="311">
        <v>14000</v>
      </c>
      <c r="P7808" s="298"/>
      <c r="Q7808" s="299">
        <v>326.3</v>
      </c>
      <c r="R7808" s="299"/>
      <c r="S7808" s="300">
        <v>42.91</v>
      </c>
      <c r="T7808" s="301"/>
      <c r="U7808" s="246"/>
    </row>
    <row r="7809" spans="1:21" x14ac:dyDescent="0.25">
      <c r="A7809" s="294" t="s">
        <v>15966</v>
      </c>
      <c r="B7809" t="s">
        <v>635</v>
      </c>
      <c r="C7809" t="s">
        <v>636</v>
      </c>
      <c r="D7809" t="s">
        <v>637</v>
      </c>
      <c r="E7809" t="s">
        <v>15967</v>
      </c>
      <c r="F7809" t="s">
        <v>98</v>
      </c>
      <c r="G7809" t="s">
        <v>97</v>
      </c>
      <c r="H7809" t="s">
        <v>833</v>
      </c>
      <c r="I7809" s="200">
        <v>7181</v>
      </c>
      <c r="J7809" s="200"/>
      <c r="K7809" s="237">
        <v>329.7</v>
      </c>
      <c r="L7809" s="237"/>
      <c r="M7809" s="288">
        <v>21.78</v>
      </c>
      <c r="N7809" s="288"/>
      <c r="O7809" s="311">
        <v>7181</v>
      </c>
      <c r="P7809" s="298"/>
      <c r="Q7809" s="299">
        <v>331.3</v>
      </c>
      <c r="R7809" s="299"/>
      <c r="S7809" s="300">
        <v>21.68</v>
      </c>
      <c r="T7809" s="301"/>
      <c r="U7809" s="246"/>
    </row>
    <row r="7810" spans="1:21" x14ac:dyDescent="0.25">
      <c r="A7810" s="294" t="s">
        <v>15968</v>
      </c>
      <c r="B7810" t="s">
        <v>635</v>
      </c>
      <c r="C7810" t="s">
        <v>636</v>
      </c>
      <c r="D7810" t="s">
        <v>637</v>
      </c>
      <c r="E7810" t="s">
        <v>15969</v>
      </c>
      <c r="F7810" t="s">
        <v>98</v>
      </c>
      <c r="G7810" t="s">
        <v>97</v>
      </c>
      <c r="H7810" t="s">
        <v>833</v>
      </c>
      <c r="I7810" s="200">
        <v>1000</v>
      </c>
      <c r="J7810" s="200"/>
      <c r="K7810" s="237">
        <v>104.2</v>
      </c>
      <c r="L7810" s="237"/>
      <c r="M7810" s="288">
        <v>9.6</v>
      </c>
      <c r="N7810" s="288"/>
      <c r="O7810" s="311">
        <v>1000</v>
      </c>
      <c r="P7810" s="298"/>
      <c r="Q7810" s="299">
        <v>106.2</v>
      </c>
      <c r="R7810" s="299"/>
      <c r="S7810" s="300">
        <v>9.42</v>
      </c>
      <c r="T7810" s="301"/>
      <c r="U7810" s="246"/>
    </row>
    <row r="7811" spans="1:21" x14ac:dyDescent="0.25">
      <c r="A7811" s="294" t="s">
        <v>15970</v>
      </c>
      <c r="B7811" t="s">
        <v>635</v>
      </c>
      <c r="C7811" t="s">
        <v>636</v>
      </c>
      <c r="D7811" t="s">
        <v>637</v>
      </c>
      <c r="E7811" t="s">
        <v>15971</v>
      </c>
      <c r="F7811" t="s">
        <v>98</v>
      </c>
      <c r="G7811" t="s">
        <v>97</v>
      </c>
      <c r="H7811" t="s">
        <v>833</v>
      </c>
      <c r="I7811" s="200">
        <v>30108</v>
      </c>
      <c r="J7811" s="200"/>
      <c r="K7811" s="237">
        <v>656.1</v>
      </c>
      <c r="L7811" s="237"/>
      <c r="M7811" s="288">
        <v>45.89</v>
      </c>
      <c r="N7811" s="288"/>
      <c r="O7811" s="311">
        <v>30204</v>
      </c>
      <c r="P7811" s="298"/>
      <c r="Q7811" s="299">
        <v>658.2</v>
      </c>
      <c r="R7811" s="299"/>
      <c r="S7811" s="300">
        <v>45.89</v>
      </c>
      <c r="T7811" s="301"/>
      <c r="U7811" s="246"/>
    </row>
    <row r="7812" spans="1:21" x14ac:dyDescent="0.25">
      <c r="A7812" s="294" t="s">
        <v>15972</v>
      </c>
      <c r="B7812" t="s">
        <v>635</v>
      </c>
      <c r="C7812" t="s">
        <v>636</v>
      </c>
      <c r="D7812" t="s">
        <v>637</v>
      </c>
      <c r="E7812" t="s">
        <v>15973</v>
      </c>
      <c r="F7812" t="s">
        <v>98</v>
      </c>
      <c r="G7812" t="s">
        <v>97</v>
      </c>
      <c r="H7812" t="s">
        <v>833</v>
      </c>
      <c r="I7812" s="200">
        <v>1000</v>
      </c>
      <c r="J7812" s="200"/>
      <c r="K7812" s="237">
        <v>100.9</v>
      </c>
      <c r="L7812" s="237"/>
      <c r="M7812" s="288">
        <v>9.91</v>
      </c>
      <c r="N7812" s="288"/>
      <c r="O7812" s="311">
        <v>2000</v>
      </c>
      <c r="P7812" s="298"/>
      <c r="Q7812" s="299">
        <v>102.8</v>
      </c>
      <c r="R7812" s="299"/>
      <c r="S7812" s="300">
        <v>19.46</v>
      </c>
      <c r="T7812" s="301"/>
      <c r="U7812" s="246"/>
    </row>
    <row r="7813" spans="1:21" x14ac:dyDescent="0.25">
      <c r="A7813" s="294" t="s">
        <v>15974</v>
      </c>
      <c r="B7813" t="s">
        <v>635</v>
      </c>
      <c r="C7813" t="s">
        <v>636</v>
      </c>
      <c r="D7813" t="s">
        <v>637</v>
      </c>
      <c r="E7813" t="s">
        <v>15975</v>
      </c>
      <c r="F7813" t="s">
        <v>98</v>
      </c>
      <c r="G7813" t="s">
        <v>97</v>
      </c>
      <c r="H7813" t="s">
        <v>833</v>
      </c>
      <c r="I7813" s="200">
        <v>113300</v>
      </c>
      <c r="J7813" s="200"/>
      <c r="K7813" s="237">
        <v>1065.0999999999999</v>
      </c>
      <c r="L7813" s="237"/>
      <c r="M7813" s="288">
        <v>106.37</v>
      </c>
      <c r="N7813" s="288"/>
      <c r="O7813" s="311">
        <v>116805</v>
      </c>
      <c r="P7813" s="298"/>
      <c r="Q7813" s="299">
        <v>1069.8</v>
      </c>
      <c r="R7813" s="299"/>
      <c r="S7813" s="300">
        <v>109.18</v>
      </c>
      <c r="T7813" s="301"/>
      <c r="U7813" s="246"/>
    </row>
    <row r="7814" spans="1:21" x14ac:dyDescent="0.25">
      <c r="A7814" s="294" t="s">
        <v>15976</v>
      </c>
      <c r="B7814" t="s">
        <v>635</v>
      </c>
      <c r="C7814" t="s">
        <v>636</v>
      </c>
      <c r="D7814" t="s">
        <v>637</v>
      </c>
      <c r="E7814" t="s">
        <v>15977</v>
      </c>
      <c r="F7814" t="s">
        <v>98</v>
      </c>
      <c r="G7814" t="s">
        <v>97</v>
      </c>
      <c r="H7814" t="s">
        <v>833</v>
      </c>
      <c r="I7814" s="200">
        <v>19000</v>
      </c>
      <c r="J7814" s="200"/>
      <c r="K7814" s="237">
        <v>238</v>
      </c>
      <c r="L7814" s="237"/>
      <c r="M7814" s="288">
        <v>79.83</v>
      </c>
      <c r="N7814" s="288"/>
      <c r="O7814" s="311">
        <v>22000</v>
      </c>
      <c r="P7814" s="298"/>
      <c r="Q7814" s="299">
        <v>244.5</v>
      </c>
      <c r="R7814" s="299"/>
      <c r="S7814" s="300">
        <v>89.98</v>
      </c>
      <c r="T7814" s="301"/>
      <c r="U7814" s="246"/>
    </row>
    <row r="7815" spans="1:21" x14ac:dyDescent="0.25">
      <c r="A7815" s="294" t="s">
        <v>15978</v>
      </c>
      <c r="B7815" t="s">
        <v>635</v>
      </c>
      <c r="C7815" t="s">
        <v>636</v>
      </c>
      <c r="D7815" t="s">
        <v>637</v>
      </c>
      <c r="E7815" t="s">
        <v>15979</v>
      </c>
      <c r="F7815" t="s">
        <v>98</v>
      </c>
      <c r="G7815" t="s">
        <v>97</v>
      </c>
      <c r="H7815" t="s">
        <v>833</v>
      </c>
      <c r="I7815" s="200">
        <v>305866</v>
      </c>
      <c r="J7815" s="200"/>
      <c r="K7815" s="237">
        <v>2512.8000000000002</v>
      </c>
      <c r="L7815" s="237"/>
      <c r="M7815" s="288">
        <v>121.72</v>
      </c>
      <c r="N7815" s="288"/>
      <c r="O7815" s="311">
        <v>321488</v>
      </c>
      <c r="P7815" s="298"/>
      <c r="Q7815" s="299">
        <v>2641.5</v>
      </c>
      <c r="R7815" s="299"/>
      <c r="S7815" s="300">
        <v>121.71</v>
      </c>
      <c r="T7815" s="301"/>
      <c r="U7815" s="246"/>
    </row>
    <row r="7816" spans="1:21" x14ac:dyDescent="0.25">
      <c r="A7816" s="294" t="s">
        <v>15980</v>
      </c>
      <c r="B7816" t="s">
        <v>635</v>
      </c>
      <c r="C7816" t="s">
        <v>636</v>
      </c>
      <c r="D7816" t="s">
        <v>637</v>
      </c>
      <c r="E7816" t="s">
        <v>15981</v>
      </c>
      <c r="F7816" t="s">
        <v>98</v>
      </c>
      <c r="G7816" t="s">
        <v>97</v>
      </c>
      <c r="H7816" t="s">
        <v>833</v>
      </c>
      <c r="I7816" s="200">
        <v>120708</v>
      </c>
      <c r="J7816" s="200"/>
      <c r="K7816" s="237">
        <v>1509.3</v>
      </c>
      <c r="L7816" s="237"/>
      <c r="M7816" s="288">
        <v>79.98</v>
      </c>
      <c r="N7816" s="288"/>
      <c r="O7816" s="311">
        <v>129982</v>
      </c>
      <c r="P7816" s="298"/>
      <c r="Q7816" s="299">
        <v>1540.3</v>
      </c>
      <c r="R7816" s="299"/>
      <c r="S7816" s="300">
        <v>84.39</v>
      </c>
      <c r="T7816" s="301"/>
      <c r="U7816" s="246"/>
    </row>
    <row r="7817" spans="1:21" x14ac:dyDescent="0.25">
      <c r="A7817" s="294" t="s">
        <v>15982</v>
      </c>
      <c r="B7817" t="s">
        <v>635</v>
      </c>
      <c r="C7817" t="s">
        <v>636</v>
      </c>
      <c r="D7817" t="s">
        <v>637</v>
      </c>
      <c r="E7817" t="s">
        <v>15983</v>
      </c>
      <c r="F7817" t="s">
        <v>98</v>
      </c>
      <c r="G7817" t="s">
        <v>97</v>
      </c>
      <c r="H7817" t="s">
        <v>833</v>
      </c>
      <c r="I7817" s="200">
        <v>15000</v>
      </c>
      <c r="J7817" s="200"/>
      <c r="K7817" s="237">
        <v>281.7</v>
      </c>
      <c r="L7817" s="237"/>
      <c r="M7817" s="288">
        <v>53.25</v>
      </c>
      <c r="N7817" s="288"/>
      <c r="O7817" s="311">
        <v>14972</v>
      </c>
      <c r="P7817" s="298"/>
      <c r="Q7817" s="299">
        <v>285</v>
      </c>
      <c r="R7817" s="299"/>
      <c r="S7817" s="300">
        <v>52.53</v>
      </c>
      <c r="T7817" s="301"/>
      <c r="U7817" s="246"/>
    </row>
    <row r="7818" spans="1:21" x14ac:dyDescent="0.25">
      <c r="A7818" s="294" t="s">
        <v>15984</v>
      </c>
      <c r="B7818" t="s">
        <v>635</v>
      </c>
      <c r="C7818" t="s">
        <v>636</v>
      </c>
      <c r="D7818" t="s">
        <v>637</v>
      </c>
      <c r="E7818" t="s">
        <v>15985</v>
      </c>
      <c r="F7818" t="s">
        <v>98</v>
      </c>
      <c r="G7818" t="s">
        <v>97</v>
      </c>
      <c r="H7818" t="s">
        <v>896</v>
      </c>
      <c r="I7818" s="200">
        <v>0</v>
      </c>
      <c r="J7818" s="200"/>
      <c r="K7818" s="237">
        <v>58.7</v>
      </c>
      <c r="L7818" s="237"/>
      <c r="M7818" s="288">
        <v>0</v>
      </c>
      <c r="N7818" s="288"/>
      <c r="O7818" s="311">
        <v>0</v>
      </c>
      <c r="P7818" s="298"/>
      <c r="Q7818" s="299">
        <v>56.4</v>
      </c>
      <c r="R7818" s="299"/>
      <c r="S7818" s="300">
        <v>0</v>
      </c>
      <c r="T7818" s="301"/>
      <c r="U7818" s="246"/>
    </row>
    <row r="7819" spans="1:21" x14ac:dyDescent="0.25">
      <c r="A7819" s="294" t="s">
        <v>15986</v>
      </c>
      <c r="B7819" t="s">
        <v>635</v>
      </c>
      <c r="C7819" t="s">
        <v>636</v>
      </c>
      <c r="D7819" t="s">
        <v>637</v>
      </c>
      <c r="E7819" t="s">
        <v>15987</v>
      </c>
      <c r="F7819" t="s">
        <v>98</v>
      </c>
      <c r="G7819" t="s">
        <v>97</v>
      </c>
      <c r="H7819" t="s">
        <v>833</v>
      </c>
      <c r="I7819" s="200">
        <v>38201</v>
      </c>
      <c r="J7819" s="200"/>
      <c r="K7819" s="237">
        <v>680.9</v>
      </c>
      <c r="L7819" s="237"/>
      <c r="M7819" s="288">
        <v>56.1</v>
      </c>
      <c r="N7819" s="288"/>
      <c r="O7819" s="311">
        <v>38201</v>
      </c>
      <c r="P7819" s="298"/>
      <c r="Q7819" s="299">
        <v>681.6</v>
      </c>
      <c r="R7819" s="299"/>
      <c r="S7819" s="300">
        <v>56.05</v>
      </c>
      <c r="T7819" s="301"/>
      <c r="U7819" s="246"/>
    </row>
    <row r="7820" spans="1:21" x14ac:dyDescent="0.25">
      <c r="A7820" s="294" t="s">
        <v>15988</v>
      </c>
      <c r="B7820" t="s">
        <v>635</v>
      </c>
      <c r="C7820" t="s">
        <v>636</v>
      </c>
      <c r="D7820" t="s">
        <v>637</v>
      </c>
      <c r="E7820" t="s">
        <v>15989</v>
      </c>
      <c r="F7820" t="s">
        <v>98</v>
      </c>
      <c r="G7820" t="s">
        <v>97</v>
      </c>
      <c r="H7820" t="s">
        <v>833</v>
      </c>
      <c r="I7820" s="200">
        <v>7800</v>
      </c>
      <c r="J7820" s="200"/>
      <c r="K7820" s="237">
        <v>164.9</v>
      </c>
      <c r="L7820" s="237"/>
      <c r="M7820" s="288">
        <v>47.3</v>
      </c>
      <c r="N7820" s="288"/>
      <c r="O7820" s="311">
        <v>8000</v>
      </c>
      <c r="P7820" s="298"/>
      <c r="Q7820" s="299">
        <v>170</v>
      </c>
      <c r="R7820" s="299"/>
      <c r="S7820" s="300">
        <v>47.06</v>
      </c>
      <c r="T7820" s="301"/>
      <c r="U7820" s="246"/>
    </row>
    <row r="7821" spans="1:21" x14ac:dyDescent="0.25">
      <c r="A7821" s="294" t="s">
        <v>15990</v>
      </c>
      <c r="B7821" t="s">
        <v>635</v>
      </c>
      <c r="C7821" t="s">
        <v>636</v>
      </c>
      <c r="D7821" t="s">
        <v>637</v>
      </c>
      <c r="E7821" t="s">
        <v>15991</v>
      </c>
      <c r="F7821" t="s">
        <v>98</v>
      </c>
      <c r="G7821" t="s">
        <v>97</v>
      </c>
      <c r="H7821" t="s">
        <v>833</v>
      </c>
      <c r="I7821" s="200">
        <v>15560</v>
      </c>
      <c r="J7821" s="200"/>
      <c r="K7821" s="237">
        <v>180.2</v>
      </c>
      <c r="L7821" s="237"/>
      <c r="M7821" s="288">
        <v>86.35</v>
      </c>
      <c r="N7821" s="288"/>
      <c r="O7821" s="311">
        <v>18910</v>
      </c>
      <c r="P7821" s="298"/>
      <c r="Q7821" s="299">
        <v>182.5</v>
      </c>
      <c r="R7821" s="299"/>
      <c r="S7821" s="300">
        <v>103.62</v>
      </c>
      <c r="T7821" s="301"/>
      <c r="U7821" s="246"/>
    </row>
    <row r="7822" spans="1:21" x14ac:dyDescent="0.25">
      <c r="A7822" s="294" t="s">
        <v>15992</v>
      </c>
      <c r="B7822" t="s">
        <v>635</v>
      </c>
      <c r="C7822" t="s">
        <v>636</v>
      </c>
      <c r="D7822" t="s">
        <v>637</v>
      </c>
      <c r="E7822" t="s">
        <v>15993</v>
      </c>
      <c r="F7822" t="s">
        <v>98</v>
      </c>
      <c r="G7822" t="s">
        <v>97</v>
      </c>
      <c r="H7822" t="s">
        <v>833</v>
      </c>
      <c r="I7822" s="200">
        <v>0</v>
      </c>
      <c r="J7822" s="200"/>
      <c r="K7822" s="237">
        <v>62</v>
      </c>
      <c r="L7822" s="237"/>
      <c r="M7822" s="288">
        <v>0</v>
      </c>
      <c r="N7822" s="288"/>
      <c r="O7822" s="311">
        <v>1000</v>
      </c>
      <c r="P7822" s="298"/>
      <c r="Q7822" s="299">
        <v>61.9</v>
      </c>
      <c r="R7822" s="299"/>
      <c r="S7822" s="300">
        <v>16.16</v>
      </c>
      <c r="T7822" s="301"/>
      <c r="U7822" s="246"/>
    </row>
    <row r="7823" spans="1:21" x14ac:dyDescent="0.25">
      <c r="A7823" s="294" t="s">
        <v>15994</v>
      </c>
      <c r="B7823" t="s">
        <v>635</v>
      </c>
      <c r="C7823" t="s">
        <v>636</v>
      </c>
      <c r="D7823" t="s">
        <v>637</v>
      </c>
      <c r="E7823" t="s">
        <v>15995</v>
      </c>
      <c r="F7823" t="s">
        <v>98</v>
      </c>
      <c r="G7823" t="s">
        <v>97</v>
      </c>
      <c r="H7823" t="s">
        <v>833</v>
      </c>
      <c r="I7823" s="200">
        <v>1000636</v>
      </c>
      <c r="J7823" s="200"/>
      <c r="K7823" s="237">
        <v>9393</v>
      </c>
      <c r="L7823" s="237"/>
      <c r="M7823" s="288">
        <v>106.53</v>
      </c>
      <c r="N7823" s="288"/>
      <c r="O7823" s="311">
        <v>1050668</v>
      </c>
      <c r="P7823" s="298"/>
      <c r="Q7823" s="299">
        <v>9710.6</v>
      </c>
      <c r="R7823" s="299"/>
      <c r="S7823" s="300">
        <v>108.2</v>
      </c>
      <c r="T7823" s="301"/>
      <c r="U7823" s="246"/>
    </row>
    <row r="7824" spans="1:21" x14ac:dyDescent="0.25">
      <c r="A7824" s="294" t="s">
        <v>15996</v>
      </c>
      <c r="B7824" t="s">
        <v>635</v>
      </c>
      <c r="C7824" t="s">
        <v>636</v>
      </c>
      <c r="D7824" t="s">
        <v>637</v>
      </c>
      <c r="E7824" t="s">
        <v>5492</v>
      </c>
      <c r="F7824" t="s">
        <v>98</v>
      </c>
      <c r="G7824" t="s">
        <v>97</v>
      </c>
      <c r="H7824" t="s">
        <v>833</v>
      </c>
      <c r="I7824" s="200">
        <v>42280</v>
      </c>
      <c r="J7824" s="200"/>
      <c r="K7824" s="237">
        <v>559.79999999999995</v>
      </c>
      <c r="L7824" s="237"/>
      <c r="M7824" s="288">
        <v>75.53</v>
      </c>
      <c r="N7824" s="288"/>
      <c r="O7824" s="311">
        <v>43350</v>
      </c>
      <c r="P7824" s="298"/>
      <c r="Q7824" s="299">
        <v>546.29999999999995</v>
      </c>
      <c r="R7824" s="299"/>
      <c r="S7824" s="300">
        <v>79.349999999999994</v>
      </c>
      <c r="T7824" s="301"/>
      <c r="U7824" s="246"/>
    </row>
    <row r="7825" spans="1:21" x14ac:dyDescent="0.25">
      <c r="A7825" s="294" t="s">
        <v>15997</v>
      </c>
      <c r="B7825" t="s">
        <v>635</v>
      </c>
      <c r="C7825" t="s">
        <v>636</v>
      </c>
      <c r="D7825" t="s">
        <v>637</v>
      </c>
      <c r="E7825" t="s">
        <v>15998</v>
      </c>
      <c r="F7825" t="s">
        <v>98</v>
      </c>
      <c r="G7825" t="s">
        <v>97</v>
      </c>
      <c r="H7825" t="s">
        <v>833</v>
      </c>
      <c r="I7825" s="200">
        <v>3513</v>
      </c>
      <c r="J7825" s="200"/>
      <c r="K7825" s="237">
        <v>130.1</v>
      </c>
      <c r="L7825" s="237"/>
      <c r="M7825" s="288">
        <v>27</v>
      </c>
      <c r="N7825" s="288"/>
      <c r="O7825" s="311">
        <v>3542</v>
      </c>
      <c r="P7825" s="298"/>
      <c r="Q7825" s="299">
        <v>131.19999999999999</v>
      </c>
      <c r="R7825" s="299"/>
      <c r="S7825" s="300">
        <v>27</v>
      </c>
      <c r="T7825" s="301"/>
      <c r="U7825" s="246"/>
    </row>
    <row r="7826" spans="1:21" x14ac:dyDescent="0.25">
      <c r="A7826" s="294" t="s">
        <v>15999</v>
      </c>
      <c r="B7826" t="s">
        <v>635</v>
      </c>
      <c r="C7826" t="s">
        <v>636</v>
      </c>
      <c r="D7826" t="s">
        <v>637</v>
      </c>
      <c r="E7826" t="s">
        <v>16000</v>
      </c>
      <c r="F7826" t="s">
        <v>98</v>
      </c>
      <c r="G7826" t="s">
        <v>97</v>
      </c>
      <c r="H7826" t="s">
        <v>833</v>
      </c>
      <c r="I7826" s="200">
        <v>30956</v>
      </c>
      <c r="J7826" s="200"/>
      <c r="K7826" s="237">
        <v>506.9</v>
      </c>
      <c r="L7826" s="237"/>
      <c r="M7826" s="288">
        <v>61.07</v>
      </c>
      <c r="N7826" s="288"/>
      <c r="O7826" s="311">
        <v>30956</v>
      </c>
      <c r="P7826" s="298"/>
      <c r="Q7826" s="299">
        <v>508.9</v>
      </c>
      <c r="R7826" s="299"/>
      <c r="S7826" s="300">
        <v>60.83</v>
      </c>
      <c r="T7826" s="301"/>
      <c r="U7826" s="246"/>
    </row>
    <row r="7827" spans="1:21" x14ac:dyDescent="0.25">
      <c r="A7827" s="294" t="s">
        <v>16001</v>
      </c>
      <c r="B7827" t="s">
        <v>635</v>
      </c>
      <c r="C7827" t="s">
        <v>636</v>
      </c>
      <c r="D7827" t="s">
        <v>637</v>
      </c>
      <c r="E7827" t="s">
        <v>16002</v>
      </c>
      <c r="F7827" t="s">
        <v>98</v>
      </c>
      <c r="G7827" t="s">
        <v>97</v>
      </c>
      <c r="H7827" t="s">
        <v>833</v>
      </c>
      <c r="I7827" s="200">
        <v>700</v>
      </c>
      <c r="J7827" s="200"/>
      <c r="K7827" s="237">
        <v>54.7</v>
      </c>
      <c r="L7827" s="237"/>
      <c r="M7827" s="288">
        <v>12.8</v>
      </c>
      <c r="N7827" s="288"/>
      <c r="O7827" s="311">
        <v>800</v>
      </c>
      <c r="P7827" s="298"/>
      <c r="Q7827" s="299">
        <v>56.1</v>
      </c>
      <c r="R7827" s="299"/>
      <c r="S7827" s="300">
        <v>14.26</v>
      </c>
      <c r="T7827" s="301"/>
      <c r="U7827" s="246"/>
    </row>
    <row r="7828" spans="1:21" x14ac:dyDescent="0.25">
      <c r="A7828" s="294" t="s">
        <v>16003</v>
      </c>
      <c r="B7828" t="s">
        <v>635</v>
      </c>
      <c r="C7828" t="s">
        <v>636</v>
      </c>
      <c r="D7828" t="s">
        <v>637</v>
      </c>
      <c r="E7828" t="s">
        <v>16004</v>
      </c>
      <c r="F7828" t="s">
        <v>98</v>
      </c>
      <c r="G7828" t="s">
        <v>97</v>
      </c>
      <c r="H7828" t="s">
        <v>833</v>
      </c>
      <c r="I7828" s="200">
        <v>30000</v>
      </c>
      <c r="J7828" s="200"/>
      <c r="K7828" s="237">
        <v>362.2</v>
      </c>
      <c r="L7828" s="237"/>
      <c r="M7828" s="288">
        <v>82.83</v>
      </c>
      <c r="N7828" s="288"/>
      <c r="O7828" s="311">
        <v>30000</v>
      </c>
      <c r="P7828" s="298"/>
      <c r="Q7828" s="299">
        <v>367.3</v>
      </c>
      <c r="R7828" s="299"/>
      <c r="S7828" s="300">
        <v>81.680000000000007</v>
      </c>
      <c r="T7828" s="301"/>
      <c r="U7828" s="246"/>
    </row>
    <row r="7829" spans="1:21" x14ac:dyDescent="0.25">
      <c r="A7829" s="294" t="s">
        <v>16005</v>
      </c>
      <c r="B7829" t="s">
        <v>635</v>
      </c>
      <c r="C7829" t="s">
        <v>636</v>
      </c>
      <c r="D7829" t="s">
        <v>637</v>
      </c>
      <c r="E7829" t="s">
        <v>16006</v>
      </c>
      <c r="F7829" t="s">
        <v>98</v>
      </c>
      <c r="G7829" t="s">
        <v>97</v>
      </c>
      <c r="H7829" t="s">
        <v>833</v>
      </c>
      <c r="I7829" s="200">
        <v>15500</v>
      </c>
      <c r="J7829" s="200"/>
      <c r="K7829" s="237">
        <v>182.3</v>
      </c>
      <c r="L7829" s="237"/>
      <c r="M7829" s="288">
        <v>85.02</v>
      </c>
      <c r="N7829" s="288"/>
      <c r="O7829" s="311">
        <v>15500</v>
      </c>
      <c r="P7829" s="298"/>
      <c r="Q7829" s="299">
        <v>181.2</v>
      </c>
      <c r="R7829" s="299"/>
      <c r="S7829" s="300">
        <v>85.54</v>
      </c>
      <c r="T7829" s="301"/>
      <c r="U7829" s="246"/>
    </row>
    <row r="7830" spans="1:21" x14ac:dyDescent="0.25">
      <c r="A7830" s="294" t="s">
        <v>16007</v>
      </c>
      <c r="B7830" t="s">
        <v>635</v>
      </c>
      <c r="C7830" t="s">
        <v>636</v>
      </c>
      <c r="D7830" t="s">
        <v>637</v>
      </c>
      <c r="E7830" t="s">
        <v>16008</v>
      </c>
      <c r="F7830" t="s">
        <v>98</v>
      </c>
      <c r="G7830" t="s">
        <v>97</v>
      </c>
      <c r="H7830" t="s">
        <v>833</v>
      </c>
      <c r="I7830" s="200">
        <v>17000</v>
      </c>
      <c r="J7830" s="200"/>
      <c r="K7830" s="237">
        <v>349.1</v>
      </c>
      <c r="L7830" s="237"/>
      <c r="M7830" s="288">
        <v>48.7</v>
      </c>
      <c r="N7830" s="288"/>
      <c r="O7830" s="311">
        <v>18500</v>
      </c>
      <c r="P7830" s="298"/>
      <c r="Q7830" s="299">
        <v>373</v>
      </c>
      <c r="R7830" s="299"/>
      <c r="S7830" s="300">
        <v>49.6</v>
      </c>
      <c r="T7830" s="301"/>
      <c r="U7830" s="246"/>
    </row>
    <row r="7831" spans="1:21" x14ac:dyDescent="0.25">
      <c r="A7831" s="294" t="s">
        <v>16009</v>
      </c>
      <c r="B7831" t="s">
        <v>635</v>
      </c>
      <c r="C7831" t="s">
        <v>636</v>
      </c>
      <c r="D7831" t="s">
        <v>637</v>
      </c>
      <c r="E7831" t="s">
        <v>16010</v>
      </c>
      <c r="F7831" t="s">
        <v>98</v>
      </c>
      <c r="G7831" t="s">
        <v>97</v>
      </c>
      <c r="H7831" t="s">
        <v>833</v>
      </c>
      <c r="I7831" s="200">
        <v>23575</v>
      </c>
      <c r="J7831" s="200"/>
      <c r="K7831" s="237">
        <v>690.3</v>
      </c>
      <c r="L7831" s="237"/>
      <c r="M7831" s="288">
        <v>34.15</v>
      </c>
      <c r="N7831" s="288"/>
      <c r="O7831" s="311">
        <v>23929</v>
      </c>
      <c r="P7831" s="298"/>
      <c r="Q7831" s="299">
        <v>686.9</v>
      </c>
      <c r="R7831" s="299"/>
      <c r="S7831" s="300">
        <v>34.840000000000003</v>
      </c>
      <c r="T7831" s="301"/>
      <c r="U7831" s="246"/>
    </row>
    <row r="7832" spans="1:21" x14ac:dyDescent="0.25">
      <c r="A7832" s="294" t="s">
        <v>16011</v>
      </c>
      <c r="B7832" t="s">
        <v>635</v>
      </c>
      <c r="C7832" t="s">
        <v>636</v>
      </c>
      <c r="D7832" t="s">
        <v>637</v>
      </c>
      <c r="E7832" t="s">
        <v>16012</v>
      </c>
      <c r="F7832" t="s">
        <v>98</v>
      </c>
      <c r="G7832" t="s">
        <v>97</v>
      </c>
      <c r="H7832" t="s">
        <v>833</v>
      </c>
      <c r="I7832" s="200">
        <v>134614</v>
      </c>
      <c r="J7832" s="200"/>
      <c r="K7832" s="237">
        <v>1687.3</v>
      </c>
      <c r="L7832" s="237"/>
      <c r="M7832" s="288">
        <v>79.78</v>
      </c>
      <c r="N7832" s="288"/>
      <c r="O7832" s="311">
        <v>150768</v>
      </c>
      <c r="P7832" s="298"/>
      <c r="Q7832" s="299">
        <v>1712.3</v>
      </c>
      <c r="R7832" s="299"/>
      <c r="S7832" s="300">
        <v>88.05</v>
      </c>
      <c r="T7832" s="301"/>
      <c r="U7832" s="246"/>
    </row>
    <row r="7833" spans="1:21" x14ac:dyDescent="0.25">
      <c r="A7833" s="294" t="s">
        <v>16013</v>
      </c>
      <c r="B7833" t="s">
        <v>635</v>
      </c>
      <c r="C7833" t="s">
        <v>636</v>
      </c>
      <c r="D7833" t="s">
        <v>637</v>
      </c>
      <c r="E7833" t="s">
        <v>16014</v>
      </c>
      <c r="F7833" t="s">
        <v>98</v>
      </c>
      <c r="G7833" t="s">
        <v>97</v>
      </c>
      <c r="H7833" t="s">
        <v>833</v>
      </c>
      <c r="I7833" s="200">
        <v>23000</v>
      </c>
      <c r="J7833" s="200"/>
      <c r="K7833" s="237">
        <v>592.4</v>
      </c>
      <c r="L7833" s="237"/>
      <c r="M7833" s="288">
        <v>38.83</v>
      </c>
      <c r="N7833" s="288"/>
      <c r="O7833" s="311">
        <v>26000</v>
      </c>
      <c r="P7833" s="298"/>
      <c r="Q7833" s="299">
        <v>594.6</v>
      </c>
      <c r="R7833" s="299"/>
      <c r="S7833" s="300">
        <v>43.73</v>
      </c>
      <c r="T7833" s="301"/>
      <c r="U7833" s="246"/>
    </row>
    <row r="7834" spans="1:21" x14ac:dyDescent="0.25">
      <c r="A7834" s="294" t="s">
        <v>16015</v>
      </c>
      <c r="B7834" t="s">
        <v>635</v>
      </c>
      <c r="C7834" t="s">
        <v>636</v>
      </c>
      <c r="D7834" t="s">
        <v>637</v>
      </c>
      <c r="E7834" t="s">
        <v>16016</v>
      </c>
      <c r="F7834" t="s">
        <v>98</v>
      </c>
      <c r="G7834" t="s">
        <v>97</v>
      </c>
      <c r="H7834" t="s">
        <v>833</v>
      </c>
      <c r="I7834" s="200">
        <v>15000</v>
      </c>
      <c r="J7834" s="200"/>
      <c r="K7834" s="237">
        <v>254.3</v>
      </c>
      <c r="L7834" s="237"/>
      <c r="M7834" s="288">
        <v>58.99</v>
      </c>
      <c r="N7834" s="288"/>
      <c r="O7834" s="311">
        <v>16000</v>
      </c>
      <c r="P7834" s="298"/>
      <c r="Q7834" s="299">
        <v>254.1</v>
      </c>
      <c r="R7834" s="299"/>
      <c r="S7834" s="300">
        <v>62.97</v>
      </c>
      <c r="T7834" s="301"/>
      <c r="U7834" s="246"/>
    </row>
    <row r="7835" spans="1:21" x14ac:dyDescent="0.25">
      <c r="A7835" s="294" t="s">
        <v>16017</v>
      </c>
      <c r="B7835" t="s">
        <v>635</v>
      </c>
      <c r="C7835" t="s">
        <v>636</v>
      </c>
      <c r="D7835" t="s">
        <v>637</v>
      </c>
      <c r="E7835" t="s">
        <v>16018</v>
      </c>
      <c r="F7835" t="s">
        <v>98</v>
      </c>
      <c r="G7835" t="s">
        <v>97</v>
      </c>
      <c r="H7835" t="s">
        <v>833</v>
      </c>
      <c r="I7835" s="200">
        <v>18010</v>
      </c>
      <c r="J7835" s="200"/>
      <c r="K7835" s="237">
        <v>307.5</v>
      </c>
      <c r="L7835" s="237"/>
      <c r="M7835" s="288">
        <v>58.57</v>
      </c>
      <c r="N7835" s="288"/>
      <c r="O7835" s="311">
        <v>18730</v>
      </c>
      <c r="P7835" s="298"/>
      <c r="Q7835" s="299">
        <v>312.2</v>
      </c>
      <c r="R7835" s="299"/>
      <c r="S7835" s="300">
        <v>59.99</v>
      </c>
      <c r="T7835" s="301"/>
      <c r="U7835" s="246"/>
    </row>
    <row r="7836" spans="1:21" x14ac:dyDescent="0.25">
      <c r="A7836" s="294" t="s">
        <v>16019</v>
      </c>
      <c r="B7836" t="s">
        <v>635</v>
      </c>
      <c r="C7836" t="s">
        <v>636</v>
      </c>
      <c r="D7836" t="s">
        <v>637</v>
      </c>
      <c r="E7836" t="s">
        <v>16020</v>
      </c>
      <c r="F7836" t="s">
        <v>98</v>
      </c>
      <c r="G7836" t="s">
        <v>97</v>
      </c>
      <c r="H7836" t="s">
        <v>833</v>
      </c>
      <c r="I7836" s="200">
        <v>6000</v>
      </c>
      <c r="J7836" s="200"/>
      <c r="K7836" s="237">
        <v>222.3</v>
      </c>
      <c r="L7836" s="237"/>
      <c r="M7836" s="288">
        <v>26.99</v>
      </c>
      <c r="N7836" s="288"/>
      <c r="O7836" s="311">
        <v>6000</v>
      </c>
      <c r="P7836" s="298"/>
      <c r="Q7836" s="299">
        <v>220.5</v>
      </c>
      <c r="R7836" s="299"/>
      <c r="S7836" s="300">
        <v>27.21</v>
      </c>
      <c r="T7836" s="301"/>
      <c r="U7836" s="246"/>
    </row>
    <row r="7837" spans="1:21" x14ac:dyDescent="0.25">
      <c r="A7837" s="294" t="s">
        <v>16021</v>
      </c>
      <c r="B7837" t="s">
        <v>635</v>
      </c>
      <c r="C7837" t="s">
        <v>636</v>
      </c>
      <c r="D7837" t="s">
        <v>637</v>
      </c>
      <c r="E7837" t="s">
        <v>16022</v>
      </c>
      <c r="F7837" t="s">
        <v>98</v>
      </c>
      <c r="G7837" t="s">
        <v>97</v>
      </c>
      <c r="H7837" t="s">
        <v>833</v>
      </c>
      <c r="I7837" s="200">
        <v>550888</v>
      </c>
      <c r="J7837" s="200"/>
      <c r="K7837" s="237">
        <v>5745.6</v>
      </c>
      <c r="L7837" s="237"/>
      <c r="M7837" s="288">
        <v>95.88</v>
      </c>
      <c r="N7837" s="288"/>
      <c r="O7837" s="311">
        <v>632500</v>
      </c>
      <c r="P7837" s="298"/>
      <c r="Q7837" s="299">
        <v>5828.2</v>
      </c>
      <c r="R7837" s="299"/>
      <c r="S7837" s="300">
        <v>108.52</v>
      </c>
      <c r="T7837" s="301"/>
      <c r="U7837" s="246"/>
    </row>
    <row r="7838" spans="1:21" x14ac:dyDescent="0.25">
      <c r="A7838" s="294" t="s">
        <v>16023</v>
      </c>
      <c r="B7838" t="s">
        <v>635</v>
      </c>
      <c r="C7838" t="s">
        <v>636</v>
      </c>
      <c r="D7838" t="s">
        <v>637</v>
      </c>
      <c r="E7838" t="s">
        <v>16024</v>
      </c>
      <c r="F7838" t="s">
        <v>98</v>
      </c>
      <c r="G7838" t="s">
        <v>97</v>
      </c>
      <c r="H7838" t="s">
        <v>833</v>
      </c>
      <c r="I7838" s="200">
        <v>4430</v>
      </c>
      <c r="J7838" s="200"/>
      <c r="K7838" s="237">
        <v>163.69999999999999</v>
      </c>
      <c r="L7838" s="237"/>
      <c r="M7838" s="288">
        <v>27.06</v>
      </c>
      <c r="N7838" s="288"/>
      <c r="O7838" s="311">
        <v>4443</v>
      </c>
      <c r="P7838" s="298"/>
      <c r="Q7838" s="299">
        <v>164.2</v>
      </c>
      <c r="R7838" s="299"/>
      <c r="S7838" s="300">
        <v>27.06</v>
      </c>
      <c r="T7838" s="301"/>
      <c r="U7838" s="246"/>
    </row>
    <row r="7839" spans="1:21" x14ac:dyDescent="0.25">
      <c r="A7839" s="294" t="s">
        <v>16025</v>
      </c>
      <c r="B7839" t="s">
        <v>635</v>
      </c>
      <c r="C7839" t="s">
        <v>636</v>
      </c>
      <c r="D7839" t="s">
        <v>637</v>
      </c>
      <c r="E7839" t="s">
        <v>16026</v>
      </c>
      <c r="F7839" t="s">
        <v>98</v>
      </c>
      <c r="G7839" t="s">
        <v>97</v>
      </c>
      <c r="H7839" t="s">
        <v>833</v>
      </c>
      <c r="I7839" s="200">
        <v>19328</v>
      </c>
      <c r="J7839" s="200"/>
      <c r="K7839" s="237">
        <v>180.7</v>
      </c>
      <c r="L7839" s="237"/>
      <c r="M7839" s="288">
        <v>106.96</v>
      </c>
      <c r="N7839" s="288"/>
      <c r="O7839" s="311">
        <v>19040</v>
      </c>
      <c r="P7839" s="298"/>
      <c r="Q7839" s="299">
        <v>189.5</v>
      </c>
      <c r="R7839" s="299"/>
      <c r="S7839" s="300">
        <v>100.47</v>
      </c>
      <c r="T7839" s="301"/>
      <c r="U7839" s="246"/>
    </row>
    <row r="7840" spans="1:21" x14ac:dyDescent="0.25">
      <c r="A7840" s="294" t="s">
        <v>16027</v>
      </c>
      <c r="B7840" t="s">
        <v>635</v>
      </c>
      <c r="C7840" t="s">
        <v>636</v>
      </c>
      <c r="D7840" t="s">
        <v>637</v>
      </c>
      <c r="E7840" t="s">
        <v>16028</v>
      </c>
      <c r="F7840" t="s">
        <v>98</v>
      </c>
      <c r="G7840" t="s">
        <v>97</v>
      </c>
      <c r="H7840" t="s">
        <v>833</v>
      </c>
      <c r="I7840" s="200">
        <v>22000</v>
      </c>
      <c r="J7840" s="200"/>
      <c r="K7840" s="237">
        <v>609.29999999999995</v>
      </c>
      <c r="L7840" s="237"/>
      <c r="M7840" s="288">
        <v>36.11</v>
      </c>
      <c r="N7840" s="288"/>
      <c r="O7840" s="311">
        <v>22000</v>
      </c>
      <c r="P7840" s="298"/>
      <c r="Q7840" s="299">
        <v>616.6</v>
      </c>
      <c r="R7840" s="299"/>
      <c r="S7840" s="300">
        <v>35.68</v>
      </c>
      <c r="T7840" s="301"/>
      <c r="U7840" s="246"/>
    </row>
    <row r="7841" spans="1:21" x14ac:dyDescent="0.25">
      <c r="A7841" s="294" t="s">
        <v>16029</v>
      </c>
      <c r="B7841" t="s">
        <v>635</v>
      </c>
      <c r="C7841" t="s">
        <v>636</v>
      </c>
      <c r="D7841" t="s">
        <v>637</v>
      </c>
      <c r="E7841" t="s">
        <v>16030</v>
      </c>
      <c r="F7841" t="s">
        <v>98</v>
      </c>
      <c r="G7841" t="s">
        <v>97</v>
      </c>
      <c r="H7841" t="s">
        <v>833</v>
      </c>
      <c r="I7841" s="200">
        <v>8977</v>
      </c>
      <c r="J7841" s="200"/>
      <c r="K7841" s="237">
        <v>169.4</v>
      </c>
      <c r="L7841" s="237"/>
      <c r="M7841" s="288">
        <v>52.99</v>
      </c>
      <c r="N7841" s="288"/>
      <c r="O7841" s="311">
        <v>9017</v>
      </c>
      <c r="P7841" s="298"/>
      <c r="Q7841" s="299">
        <v>170.2</v>
      </c>
      <c r="R7841" s="299"/>
      <c r="S7841" s="300">
        <v>52.98</v>
      </c>
      <c r="T7841" s="301"/>
      <c r="U7841" s="246"/>
    </row>
    <row r="7842" spans="1:21" x14ac:dyDescent="0.25">
      <c r="A7842" s="294" t="s">
        <v>16031</v>
      </c>
      <c r="B7842" t="s">
        <v>635</v>
      </c>
      <c r="C7842" t="s">
        <v>636</v>
      </c>
      <c r="D7842" t="s">
        <v>637</v>
      </c>
      <c r="E7842" t="s">
        <v>16032</v>
      </c>
      <c r="F7842" t="s">
        <v>98</v>
      </c>
      <c r="G7842" t="s">
        <v>97</v>
      </c>
      <c r="H7842" t="s">
        <v>833</v>
      </c>
      <c r="I7842" s="200">
        <v>38375</v>
      </c>
      <c r="J7842" s="200"/>
      <c r="K7842" s="237">
        <v>681.8</v>
      </c>
      <c r="L7842" s="237"/>
      <c r="M7842" s="288">
        <v>56.28</v>
      </c>
      <c r="N7842" s="288"/>
      <c r="O7842" s="311">
        <v>40000</v>
      </c>
      <c r="P7842" s="298"/>
      <c r="Q7842" s="299">
        <v>682.7</v>
      </c>
      <c r="R7842" s="299"/>
      <c r="S7842" s="300">
        <v>58.59</v>
      </c>
      <c r="T7842" s="301"/>
      <c r="U7842" s="246"/>
    </row>
    <row r="7843" spans="1:21" x14ac:dyDescent="0.25">
      <c r="A7843" s="294" t="s">
        <v>16033</v>
      </c>
      <c r="B7843" t="s">
        <v>635</v>
      </c>
      <c r="C7843" t="s">
        <v>636</v>
      </c>
      <c r="D7843" t="s">
        <v>637</v>
      </c>
      <c r="E7843" t="s">
        <v>16034</v>
      </c>
      <c r="F7843" t="s">
        <v>98</v>
      </c>
      <c r="G7843" t="s">
        <v>97</v>
      </c>
      <c r="H7843" t="s">
        <v>833</v>
      </c>
      <c r="I7843" s="200">
        <v>14400</v>
      </c>
      <c r="J7843" s="200"/>
      <c r="K7843" s="237">
        <v>305.60000000000002</v>
      </c>
      <c r="L7843" s="237"/>
      <c r="M7843" s="288">
        <v>47.12</v>
      </c>
      <c r="N7843" s="288"/>
      <c r="O7843" s="311">
        <v>13000</v>
      </c>
      <c r="P7843" s="298"/>
      <c r="Q7843" s="299">
        <v>303.5</v>
      </c>
      <c r="R7843" s="299"/>
      <c r="S7843" s="300">
        <v>42.83</v>
      </c>
      <c r="T7843" s="301"/>
      <c r="U7843" s="246"/>
    </row>
    <row r="7844" spans="1:21" x14ac:dyDescent="0.25">
      <c r="A7844" s="294" t="s">
        <v>16035</v>
      </c>
      <c r="B7844" t="s">
        <v>635</v>
      </c>
      <c r="C7844" t="s">
        <v>636</v>
      </c>
      <c r="D7844" t="s">
        <v>637</v>
      </c>
      <c r="E7844" t="s">
        <v>16036</v>
      </c>
      <c r="F7844" t="s">
        <v>98</v>
      </c>
      <c r="G7844" t="s">
        <v>97</v>
      </c>
      <c r="H7844" t="s">
        <v>833</v>
      </c>
      <c r="I7844" s="200">
        <v>12250</v>
      </c>
      <c r="J7844" s="200"/>
      <c r="K7844" s="237">
        <v>218.2</v>
      </c>
      <c r="L7844" s="237"/>
      <c r="M7844" s="288">
        <v>56.14</v>
      </c>
      <c r="N7844" s="288"/>
      <c r="O7844" s="311">
        <v>12500</v>
      </c>
      <c r="P7844" s="298"/>
      <c r="Q7844" s="299">
        <v>215.6</v>
      </c>
      <c r="R7844" s="299"/>
      <c r="S7844" s="300">
        <v>57.98</v>
      </c>
      <c r="T7844" s="301"/>
      <c r="U7844" s="246"/>
    </row>
    <row r="7845" spans="1:21" x14ac:dyDescent="0.25">
      <c r="A7845" s="294" t="s">
        <v>16037</v>
      </c>
      <c r="B7845" t="s">
        <v>635</v>
      </c>
      <c r="C7845" t="s">
        <v>636</v>
      </c>
      <c r="D7845" t="s">
        <v>637</v>
      </c>
      <c r="E7845" t="s">
        <v>16038</v>
      </c>
      <c r="F7845" t="s">
        <v>98</v>
      </c>
      <c r="G7845" t="s">
        <v>97</v>
      </c>
      <c r="H7845" t="s">
        <v>896</v>
      </c>
      <c r="I7845" s="200">
        <v>0</v>
      </c>
      <c r="J7845" s="200"/>
      <c r="K7845" s="237">
        <v>33.4</v>
      </c>
      <c r="L7845" s="237"/>
      <c r="M7845" s="288">
        <v>0</v>
      </c>
      <c r="N7845" s="288"/>
      <c r="O7845" s="311">
        <v>0</v>
      </c>
      <c r="P7845" s="298"/>
      <c r="Q7845" s="299">
        <v>32.4</v>
      </c>
      <c r="R7845" s="299"/>
      <c r="S7845" s="300">
        <v>0</v>
      </c>
      <c r="T7845" s="301"/>
      <c r="U7845" s="246"/>
    </row>
    <row r="7846" spans="1:21" x14ac:dyDescent="0.25">
      <c r="A7846" s="294" t="s">
        <v>16039</v>
      </c>
      <c r="B7846" t="s">
        <v>635</v>
      </c>
      <c r="C7846" t="s">
        <v>636</v>
      </c>
      <c r="D7846" t="s">
        <v>637</v>
      </c>
      <c r="E7846" t="s">
        <v>16040</v>
      </c>
      <c r="F7846" t="s">
        <v>98</v>
      </c>
      <c r="G7846" t="s">
        <v>97</v>
      </c>
      <c r="H7846" t="s">
        <v>833</v>
      </c>
      <c r="I7846" s="200">
        <v>19660</v>
      </c>
      <c r="J7846" s="200"/>
      <c r="K7846" s="237">
        <v>352.3</v>
      </c>
      <c r="L7846" s="237"/>
      <c r="M7846" s="288">
        <v>55.8</v>
      </c>
      <c r="N7846" s="288"/>
      <c r="O7846" s="311">
        <v>20152</v>
      </c>
      <c r="P7846" s="298"/>
      <c r="Q7846" s="299">
        <v>346.6</v>
      </c>
      <c r="R7846" s="299"/>
      <c r="S7846" s="300">
        <v>58.14</v>
      </c>
      <c r="T7846" s="301"/>
      <c r="U7846" s="246"/>
    </row>
    <row r="7847" spans="1:21" x14ac:dyDescent="0.25">
      <c r="A7847" s="294" t="s">
        <v>16041</v>
      </c>
      <c r="B7847" t="s">
        <v>635</v>
      </c>
      <c r="C7847" t="s">
        <v>636</v>
      </c>
      <c r="D7847" t="s">
        <v>637</v>
      </c>
      <c r="E7847" t="s">
        <v>16042</v>
      </c>
      <c r="F7847" t="s">
        <v>98</v>
      </c>
      <c r="G7847" t="s">
        <v>97</v>
      </c>
      <c r="H7847" t="s">
        <v>833</v>
      </c>
      <c r="I7847" s="200">
        <v>5045</v>
      </c>
      <c r="J7847" s="200"/>
      <c r="K7847" s="237">
        <v>126</v>
      </c>
      <c r="L7847" s="237"/>
      <c r="M7847" s="288">
        <v>40.04</v>
      </c>
      <c r="N7847" s="288"/>
      <c r="O7847" s="311">
        <v>5200</v>
      </c>
      <c r="P7847" s="298"/>
      <c r="Q7847" s="299">
        <v>126.9</v>
      </c>
      <c r="R7847" s="299"/>
      <c r="S7847" s="300">
        <v>40.98</v>
      </c>
      <c r="T7847" s="301"/>
      <c r="U7847" s="246"/>
    </row>
    <row r="7848" spans="1:21" x14ac:dyDescent="0.25">
      <c r="A7848" s="294" t="s">
        <v>16043</v>
      </c>
      <c r="B7848" t="s">
        <v>635</v>
      </c>
      <c r="C7848" t="s">
        <v>636</v>
      </c>
      <c r="D7848" t="s">
        <v>637</v>
      </c>
      <c r="E7848" t="s">
        <v>16044</v>
      </c>
      <c r="F7848" t="s">
        <v>98</v>
      </c>
      <c r="G7848" t="s">
        <v>97</v>
      </c>
      <c r="H7848" t="s">
        <v>833</v>
      </c>
      <c r="I7848" s="200">
        <v>5659</v>
      </c>
      <c r="J7848" s="200"/>
      <c r="K7848" s="237">
        <v>119.9</v>
      </c>
      <c r="L7848" s="237"/>
      <c r="M7848" s="288">
        <v>47.2</v>
      </c>
      <c r="N7848" s="288"/>
      <c r="O7848" s="311">
        <v>6167</v>
      </c>
      <c r="P7848" s="298"/>
      <c r="Q7848" s="299">
        <v>122.4</v>
      </c>
      <c r="R7848" s="299"/>
      <c r="S7848" s="300">
        <v>50.38</v>
      </c>
      <c r="T7848" s="301"/>
      <c r="U7848" s="246"/>
    </row>
    <row r="7849" spans="1:21" x14ac:dyDescent="0.25">
      <c r="A7849" s="294" t="s">
        <v>16045</v>
      </c>
      <c r="B7849" t="s">
        <v>635</v>
      </c>
      <c r="C7849" t="s">
        <v>636</v>
      </c>
      <c r="D7849" t="s">
        <v>637</v>
      </c>
      <c r="E7849" t="s">
        <v>16046</v>
      </c>
      <c r="F7849" t="s">
        <v>98</v>
      </c>
      <c r="G7849" t="s">
        <v>97</v>
      </c>
      <c r="H7849" t="s">
        <v>833</v>
      </c>
      <c r="I7849" s="200">
        <v>14000</v>
      </c>
      <c r="J7849" s="200"/>
      <c r="K7849" s="237">
        <v>248.1</v>
      </c>
      <c r="L7849" s="237"/>
      <c r="M7849" s="288">
        <v>56.43</v>
      </c>
      <c r="N7849" s="288"/>
      <c r="O7849" s="311">
        <v>14250</v>
      </c>
      <c r="P7849" s="298"/>
      <c r="Q7849" s="299">
        <v>250.1</v>
      </c>
      <c r="R7849" s="299"/>
      <c r="S7849" s="300">
        <v>56.98</v>
      </c>
      <c r="T7849" s="301"/>
      <c r="U7849" s="246"/>
    </row>
    <row r="7850" spans="1:21" x14ac:dyDescent="0.25">
      <c r="A7850" s="294" t="s">
        <v>16047</v>
      </c>
      <c r="B7850" t="s">
        <v>635</v>
      </c>
      <c r="C7850" t="s">
        <v>636</v>
      </c>
      <c r="D7850" t="s">
        <v>637</v>
      </c>
      <c r="E7850" t="s">
        <v>16048</v>
      </c>
      <c r="F7850" t="s">
        <v>98</v>
      </c>
      <c r="G7850" t="s">
        <v>97</v>
      </c>
      <c r="H7850" t="s">
        <v>833</v>
      </c>
      <c r="I7850" s="200">
        <v>24000</v>
      </c>
      <c r="J7850" s="200"/>
      <c r="K7850" s="237">
        <v>358.9</v>
      </c>
      <c r="L7850" s="237"/>
      <c r="M7850" s="288">
        <v>66.87</v>
      </c>
      <c r="N7850" s="288"/>
      <c r="O7850" s="311">
        <v>30000</v>
      </c>
      <c r="P7850" s="298"/>
      <c r="Q7850" s="299">
        <v>360.1</v>
      </c>
      <c r="R7850" s="299"/>
      <c r="S7850" s="300">
        <v>83.31</v>
      </c>
      <c r="T7850" s="301"/>
      <c r="U7850" s="246"/>
    </row>
    <row r="7851" spans="1:21" x14ac:dyDescent="0.25">
      <c r="A7851" s="294" t="s">
        <v>16049</v>
      </c>
      <c r="B7851" t="s">
        <v>635</v>
      </c>
      <c r="C7851" t="s">
        <v>636</v>
      </c>
      <c r="D7851" t="s">
        <v>637</v>
      </c>
      <c r="E7851" t="s">
        <v>10099</v>
      </c>
      <c r="F7851" t="s">
        <v>98</v>
      </c>
      <c r="G7851" t="s">
        <v>97</v>
      </c>
      <c r="H7851" t="s">
        <v>833</v>
      </c>
      <c r="I7851" s="200">
        <v>4000</v>
      </c>
      <c r="J7851" s="200"/>
      <c r="K7851" s="237">
        <v>60.1</v>
      </c>
      <c r="L7851" s="237"/>
      <c r="M7851" s="288">
        <v>66.56</v>
      </c>
      <c r="N7851" s="288"/>
      <c r="O7851" s="311">
        <v>4000</v>
      </c>
      <c r="P7851" s="298"/>
      <c r="Q7851" s="299">
        <v>60.7</v>
      </c>
      <c r="R7851" s="299"/>
      <c r="S7851" s="300">
        <v>65.900000000000006</v>
      </c>
      <c r="T7851" s="301"/>
      <c r="U7851" s="246"/>
    </row>
    <row r="7852" spans="1:21" x14ac:dyDescent="0.25">
      <c r="A7852" s="294" t="s">
        <v>16050</v>
      </c>
      <c r="B7852" t="s">
        <v>635</v>
      </c>
      <c r="C7852" t="s">
        <v>636</v>
      </c>
      <c r="D7852" t="s">
        <v>637</v>
      </c>
      <c r="E7852" t="s">
        <v>16051</v>
      </c>
      <c r="F7852" t="s">
        <v>98</v>
      </c>
      <c r="G7852" t="s">
        <v>97</v>
      </c>
      <c r="H7852" t="s">
        <v>833</v>
      </c>
      <c r="I7852" s="200">
        <v>9000</v>
      </c>
      <c r="J7852" s="200"/>
      <c r="K7852" s="237">
        <v>192</v>
      </c>
      <c r="L7852" s="237"/>
      <c r="M7852" s="288">
        <v>46.88</v>
      </c>
      <c r="N7852" s="288"/>
      <c r="O7852" s="311">
        <v>9000</v>
      </c>
      <c r="P7852" s="298"/>
      <c r="Q7852" s="299">
        <v>190.9</v>
      </c>
      <c r="R7852" s="299"/>
      <c r="S7852" s="300">
        <v>47.15</v>
      </c>
      <c r="T7852" s="301"/>
      <c r="U7852" s="246"/>
    </row>
    <row r="7853" spans="1:21" x14ac:dyDescent="0.25">
      <c r="A7853" s="294" t="s">
        <v>16052</v>
      </c>
      <c r="B7853" t="s">
        <v>635</v>
      </c>
      <c r="C7853" t="s">
        <v>636</v>
      </c>
      <c r="D7853" t="s">
        <v>637</v>
      </c>
      <c r="E7853" t="s">
        <v>16053</v>
      </c>
      <c r="F7853" t="s">
        <v>98</v>
      </c>
      <c r="G7853" t="s">
        <v>97</v>
      </c>
      <c r="H7853" t="s">
        <v>833</v>
      </c>
      <c r="I7853" s="200">
        <v>8000</v>
      </c>
      <c r="J7853" s="200"/>
      <c r="K7853" s="237">
        <v>234.7</v>
      </c>
      <c r="L7853" s="237"/>
      <c r="M7853" s="288">
        <v>34.090000000000003</v>
      </c>
      <c r="N7853" s="288"/>
      <c r="O7853" s="311">
        <v>8000</v>
      </c>
      <c r="P7853" s="298"/>
      <c r="Q7853" s="299">
        <v>240.4</v>
      </c>
      <c r="R7853" s="299"/>
      <c r="S7853" s="300">
        <v>33.28</v>
      </c>
      <c r="T7853" s="301"/>
      <c r="U7853" s="246"/>
    </row>
    <row r="7854" spans="1:21" x14ac:dyDescent="0.25">
      <c r="A7854" s="294" t="s">
        <v>16054</v>
      </c>
      <c r="B7854" t="s">
        <v>635</v>
      </c>
      <c r="C7854" t="s">
        <v>636</v>
      </c>
      <c r="D7854" t="s">
        <v>637</v>
      </c>
      <c r="E7854" t="s">
        <v>16055</v>
      </c>
      <c r="F7854" t="s">
        <v>98</v>
      </c>
      <c r="G7854" t="s">
        <v>97</v>
      </c>
      <c r="H7854" t="s">
        <v>833</v>
      </c>
      <c r="I7854" s="200">
        <v>5000</v>
      </c>
      <c r="J7854" s="200"/>
      <c r="K7854" s="237">
        <v>100.4</v>
      </c>
      <c r="L7854" s="237"/>
      <c r="M7854" s="288">
        <v>49.8</v>
      </c>
      <c r="N7854" s="288"/>
      <c r="O7854" s="311">
        <v>6072</v>
      </c>
      <c r="P7854" s="298"/>
      <c r="Q7854" s="299">
        <v>101.2</v>
      </c>
      <c r="R7854" s="299"/>
      <c r="S7854" s="300">
        <v>60</v>
      </c>
      <c r="T7854" s="301"/>
      <c r="U7854" s="246"/>
    </row>
    <row r="7855" spans="1:21" x14ac:dyDescent="0.25">
      <c r="A7855" s="294" t="s">
        <v>16056</v>
      </c>
      <c r="B7855" t="s">
        <v>635</v>
      </c>
      <c r="C7855" t="s">
        <v>636</v>
      </c>
      <c r="D7855" t="s">
        <v>637</v>
      </c>
      <c r="E7855" t="s">
        <v>16057</v>
      </c>
      <c r="F7855" t="s">
        <v>98</v>
      </c>
      <c r="G7855" t="s">
        <v>97</v>
      </c>
      <c r="H7855" t="s">
        <v>833</v>
      </c>
      <c r="I7855" s="200">
        <v>4800</v>
      </c>
      <c r="J7855" s="200"/>
      <c r="K7855" s="237">
        <v>186.4</v>
      </c>
      <c r="L7855" s="237"/>
      <c r="M7855" s="288">
        <v>25.75</v>
      </c>
      <c r="N7855" s="288"/>
      <c r="O7855" s="311">
        <v>6000</v>
      </c>
      <c r="P7855" s="298"/>
      <c r="Q7855" s="299">
        <v>189.3</v>
      </c>
      <c r="R7855" s="299"/>
      <c r="S7855" s="300">
        <v>31.7</v>
      </c>
      <c r="T7855" s="301"/>
      <c r="U7855" s="246"/>
    </row>
    <row r="7856" spans="1:21" x14ac:dyDescent="0.25">
      <c r="A7856" s="294" t="s">
        <v>16058</v>
      </c>
      <c r="B7856" t="s">
        <v>635</v>
      </c>
      <c r="C7856" t="s">
        <v>636</v>
      </c>
      <c r="D7856" t="s">
        <v>637</v>
      </c>
      <c r="E7856" t="s">
        <v>16059</v>
      </c>
      <c r="F7856" t="s">
        <v>98</v>
      </c>
      <c r="G7856" t="s">
        <v>97</v>
      </c>
      <c r="H7856" t="s">
        <v>833</v>
      </c>
      <c r="I7856" s="200">
        <v>750</v>
      </c>
      <c r="J7856" s="200"/>
      <c r="K7856" s="237">
        <v>113.1</v>
      </c>
      <c r="L7856" s="237"/>
      <c r="M7856" s="288">
        <v>6.63</v>
      </c>
      <c r="N7856" s="288"/>
      <c r="O7856" s="311">
        <v>1150</v>
      </c>
      <c r="P7856" s="298"/>
      <c r="Q7856" s="299">
        <v>115.2</v>
      </c>
      <c r="R7856" s="299"/>
      <c r="S7856" s="300">
        <v>9.98</v>
      </c>
      <c r="T7856" s="301"/>
      <c r="U7856" s="246"/>
    </row>
    <row r="7857" spans="1:21" x14ac:dyDescent="0.25">
      <c r="A7857" s="294" t="s">
        <v>16060</v>
      </c>
      <c r="B7857" t="s">
        <v>635</v>
      </c>
      <c r="C7857" t="s">
        <v>636</v>
      </c>
      <c r="D7857" t="s">
        <v>637</v>
      </c>
      <c r="E7857" t="s">
        <v>16061</v>
      </c>
      <c r="F7857" t="s">
        <v>98</v>
      </c>
      <c r="G7857" t="s">
        <v>97</v>
      </c>
      <c r="H7857" t="s">
        <v>833</v>
      </c>
      <c r="I7857" s="200">
        <v>8014</v>
      </c>
      <c r="J7857" s="200"/>
      <c r="K7857" s="237">
        <v>208</v>
      </c>
      <c r="L7857" s="237"/>
      <c r="M7857" s="288">
        <v>38.53</v>
      </c>
      <c r="N7857" s="288"/>
      <c r="O7857" s="311">
        <v>8014</v>
      </c>
      <c r="P7857" s="298"/>
      <c r="Q7857" s="299">
        <v>204</v>
      </c>
      <c r="R7857" s="299"/>
      <c r="S7857" s="300">
        <v>39.28</v>
      </c>
      <c r="T7857" s="301"/>
      <c r="U7857" s="246"/>
    </row>
    <row r="7858" spans="1:21" x14ac:dyDescent="0.25">
      <c r="A7858" s="294" t="s">
        <v>16062</v>
      </c>
      <c r="B7858" t="s">
        <v>635</v>
      </c>
      <c r="C7858" t="s">
        <v>636</v>
      </c>
      <c r="D7858" t="s">
        <v>637</v>
      </c>
      <c r="E7858" t="s">
        <v>16063</v>
      </c>
      <c r="F7858" t="s">
        <v>98</v>
      </c>
      <c r="G7858" t="s">
        <v>97</v>
      </c>
      <c r="H7858" t="s">
        <v>833</v>
      </c>
      <c r="I7858" s="200">
        <v>41000</v>
      </c>
      <c r="J7858" s="200"/>
      <c r="K7858" s="237">
        <v>930.4</v>
      </c>
      <c r="L7858" s="237"/>
      <c r="M7858" s="288">
        <v>44.07</v>
      </c>
      <c r="N7858" s="288"/>
      <c r="O7858" s="311">
        <v>41000</v>
      </c>
      <c r="P7858" s="298"/>
      <c r="Q7858" s="299">
        <v>939.4</v>
      </c>
      <c r="R7858" s="299"/>
      <c r="S7858" s="300">
        <v>43.64</v>
      </c>
      <c r="T7858" s="301"/>
      <c r="U7858" s="246"/>
    </row>
    <row r="7859" spans="1:21" x14ac:dyDescent="0.25">
      <c r="A7859" s="294" t="s">
        <v>16064</v>
      </c>
      <c r="B7859" t="s">
        <v>635</v>
      </c>
      <c r="C7859" t="s">
        <v>636</v>
      </c>
      <c r="D7859" t="s">
        <v>637</v>
      </c>
      <c r="E7859" t="s">
        <v>16065</v>
      </c>
      <c r="F7859" t="s">
        <v>98</v>
      </c>
      <c r="G7859" t="s">
        <v>97</v>
      </c>
      <c r="H7859" t="s">
        <v>833</v>
      </c>
      <c r="I7859" s="200">
        <v>45232</v>
      </c>
      <c r="J7859" s="200"/>
      <c r="K7859" s="237">
        <v>491.7</v>
      </c>
      <c r="L7859" s="237"/>
      <c r="M7859" s="288">
        <v>91.99</v>
      </c>
      <c r="N7859" s="288"/>
      <c r="O7859" s="311">
        <v>45232</v>
      </c>
      <c r="P7859" s="298"/>
      <c r="Q7859" s="299">
        <v>492.7</v>
      </c>
      <c r="R7859" s="299"/>
      <c r="S7859" s="300">
        <v>91.8</v>
      </c>
      <c r="T7859" s="301"/>
      <c r="U7859" s="246"/>
    </row>
    <row r="7860" spans="1:21" x14ac:dyDescent="0.25">
      <c r="A7860" s="294" t="s">
        <v>16066</v>
      </c>
      <c r="B7860" t="s">
        <v>635</v>
      </c>
      <c r="C7860" t="s">
        <v>636</v>
      </c>
      <c r="D7860" t="s">
        <v>637</v>
      </c>
      <c r="E7860" t="s">
        <v>16067</v>
      </c>
      <c r="F7860" t="s">
        <v>98</v>
      </c>
      <c r="G7860" t="s">
        <v>97</v>
      </c>
      <c r="H7860" t="s">
        <v>833</v>
      </c>
      <c r="I7860" s="200">
        <v>28616</v>
      </c>
      <c r="J7860" s="200"/>
      <c r="K7860" s="237">
        <v>969.9</v>
      </c>
      <c r="L7860" s="237"/>
      <c r="M7860" s="288">
        <v>29.5</v>
      </c>
      <c r="N7860" s="288"/>
      <c r="O7860" s="311">
        <v>29045</v>
      </c>
      <c r="P7860" s="298"/>
      <c r="Q7860" s="299">
        <v>975.5</v>
      </c>
      <c r="R7860" s="299"/>
      <c r="S7860" s="300">
        <v>29.77</v>
      </c>
      <c r="T7860" s="301"/>
      <c r="U7860" s="246"/>
    </row>
    <row r="7861" spans="1:21" x14ac:dyDescent="0.25">
      <c r="A7861" s="294" t="s">
        <v>16068</v>
      </c>
      <c r="B7861" t="s">
        <v>635</v>
      </c>
      <c r="C7861" t="s">
        <v>636</v>
      </c>
      <c r="D7861" t="s">
        <v>637</v>
      </c>
      <c r="E7861" t="s">
        <v>16069</v>
      </c>
      <c r="F7861" t="s">
        <v>98</v>
      </c>
      <c r="G7861" t="s">
        <v>97</v>
      </c>
      <c r="H7861" t="s">
        <v>833</v>
      </c>
      <c r="I7861" s="200">
        <v>1750</v>
      </c>
      <c r="J7861" s="200"/>
      <c r="K7861" s="237">
        <v>57.7</v>
      </c>
      <c r="L7861" s="237"/>
      <c r="M7861" s="288">
        <v>30.33</v>
      </c>
      <c r="N7861" s="288"/>
      <c r="O7861" s="311">
        <v>1300</v>
      </c>
      <c r="P7861" s="298"/>
      <c r="Q7861" s="299">
        <v>59.8</v>
      </c>
      <c r="R7861" s="299"/>
      <c r="S7861" s="300">
        <v>21.74</v>
      </c>
      <c r="T7861" s="301"/>
      <c r="U7861" s="246"/>
    </row>
    <row r="7862" spans="1:21" x14ac:dyDescent="0.25">
      <c r="A7862" s="294" t="s">
        <v>16070</v>
      </c>
      <c r="B7862" t="s">
        <v>635</v>
      </c>
      <c r="C7862" t="s">
        <v>636</v>
      </c>
      <c r="D7862" t="s">
        <v>637</v>
      </c>
      <c r="E7862" t="s">
        <v>16071</v>
      </c>
      <c r="F7862" t="s">
        <v>98</v>
      </c>
      <c r="G7862" t="s">
        <v>97</v>
      </c>
      <c r="H7862" t="s">
        <v>833</v>
      </c>
      <c r="I7862" s="200">
        <v>138511</v>
      </c>
      <c r="J7862" s="200"/>
      <c r="K7862" s="237">
        <v>1606</v>
      </c>
      <c r="L7862" s="237"/>
      <c r="M7862" s="288">
        <v>86.25</v>
      </c>
      <c r="N7862" s="288"/>
      <c r="O7862" s="311">
        <v>149592</v>
      </c>
      <c r="P7862" s="298"/>
      <c r="Q7862" s="299">
        <v>1652.5</v>
      </c>
      <c r="R7862" s="299"/>
      <c r="S7862" s="300">
        <v>90.52</v>
      </c>
      <c r="T7862" s="301"/>
      <c r="U7862" s="246"/>
    </row>
    <row r="7863" spans="1:21" x14ac:dyDescent="0.25">
      <c r="A7863" s="294" t="s">
        <v>16072</v>
      </c>
      <c r="B7863" t="s">
        <v>635</v>
      </c>
      <c r="C7863" t="s">
        <v>636</v>
      </c>
      <c r="D7863" t="s">
        <v>637</v>
      </c>
      <c r="E7863" t="s">
        <v>16073</v>
      </c>
      <c r="F7863" t="s">
        <v>98</v>
      </c>
      <c r="G7863" t="s">
        <v>97</v>
      </c>
      <c r="H7863" t="s">
        <v>833</v>
      </c>
      <c r="I7863" s="200">
        <v>7554</v>
      </c>
      <c r="J7863" s="200"/>
      <c r="K7863" s="237">
        <v>125.9</v>
      </c>
      <c r="L7863" s="237"/>
      <c r="M7863" s="288">
        <v>60</v>
      </c>
      <c r="N7863" s="288"/>
      <c r="O7863" s="311">
        <v>8869</v>
      </c>
      <c r="P7863" s="298"/>
      <c r="Q7863" s="299">
        <v>129.9</v>
      </c>
      <c r="R7863" s="299"/>
      <c r="S7863" s="300">
        <v>68.28</v>
      </c>
      <c r="T7863" s="301"/>
      <c r="U7863" s="246"/>
    </row>
    <row r="7864" spans="1:21" x14ac:dyDescent="0.25">
      <c r="A7864" s="294" t="s">
        <v>16074</v>
      </c>
      <c r="B7864" t="s">
        <v>635</v>
      </c>
      <c r="C7864" t="s">
        <v>636</v>
      </c>
      <c r="D7864" t="s">
        <v>637</v>
      </c>
      <c r="E7864" t="s">
        <v>914</v>
      </c>
      <c r="F7864" t="s">
        <v>98</v>
      </c>
      <c r="G7864" t="s">
        <v>97</v>
      </c>
      <c r="H7864" t="s">
        <v>833</v>
      </c>
      <c r="I7864" s="200">
        <v>23242</v>
      </c>
      <c r="J7864" s="200"/>
      <c r="K7864" s="237">
        <v>225.2</v>
      </c>
      <c r="L7864" s="237"/>
      <c r="M7864" s="288">
        <v>103.21</v>
      </c>
      <c r="N7864" s="288"/>
      <c r="O7864" s="311">
        <v>23730</v>
      </c>
      <c r="P7864" s="298"/>
      <c r="Q7864" s="299">
        <v>226.9</v>
      </c>
      <c r="R7864" s="299"/>
      <c r="S7864" s="300">
        <v>104.58</v>
      </c>
      <c r="T7864" s="301"/>
      <c r="U7864" s="246"/>
    </row>
    <row r="7865" spans="1:21" x14ac:dyDescent="0.25">
      <c r="A7865" s="294" t="s">
        <v>16075</v>
      </c>
      <c r="B7865" t="s">
        <v>635</v>
      </c>
      <c r="C7865" t="s">
        <v>636</v>
      </c>
      <c r="D7865" t="s">
        <v>637</v>
      </c>
      <c r="E7865" t="s">
        <v>16076</v>
      </c>
      <c r="F7865" t="s">
        <v>98</v>
      </c>
      <c r="G7865" t="s">
        <v>97</v>
      </c>
      <c r="H7865" t="s">
        <v>833</v>
      </c>
      <c r="I7865" s="200">
        <v>14478</v>
      </c>
      <c r="J7865" s="200"/>
      <c r="K7865" s="237">
        <v>322.60000000000002</v>
      </c>
      <c r="L7865" s="237"/>
      <c r="M7865" s="288">
        <v>44.88</v>
      </c>
      <c r="N7865" s="288"/>
      <c r="O7865" s="311">
        <v>15596</v>
      </c>
      <c r="P7865" s="298"/>
      <c r="Q7865" s="299">
        <v>331</v>
      </c>
      <c r="R7865" s="299"/>
      <c r="S7865" s="300">
        <v>47.12</v>
      </c>
      <c r="T7865" s="301"/>
      <c r="U7865" s="246"/>
    </row>
    <row r="7866" spans="1:21" x14ac:dyDescent="0.25">
      <c r="A7866" s="294" t="s">
        <v>16077</v>
      </c>
      <c r="B7866" t="s">
        <v>635</v>
      </c>
      <c r="C7866" t="s">
        <v>636</v>
      </c>
      <c r="D7866" t="s">
        <v>637</v>
      </c>
      <c r="E7866" t="s">
        <v>16078</v>
      </c>
      <c r="F7866" t="s">
        <v>98</v>
      </c>
      <c r="G7866" t="s">
        <v>97</v>
      </c>
      <c r="H7866" t="s">
        <v>833</v>
      </c>
      <c r="I7866" s="200">
        <v>22000</v>
      </c>
      <c r="J7866" s="200"/>
      <c r="K7866" s="237">
        <v>217.3</v>
      </c>
      <c r="L7866" s="237"/>
      <c r="M7866" s="288">
        <v>101.24</v>
      </c>
      <c r="N7866" s="288"/>
      <c r="O7866" s="311">
        <v>22500</v>
      </c>
      <c r="P7866" s="298"/>
      <c r="Q7866" s="299">
        <v>223.6</v>
      </c>
      <c r="R7866" s="299"/>
      <c r="S7866" s="300">
        <v>100.63</v>
      </c>
      <c r="T7866" s="301"/>
      <c r="U7866" s="246"/>
    </row>
    <row r="7867" spans="1:21" x14ac:dyDescent="0.25">
      <c r="A7867" s="294" t="s">
        <v>16079</v>
      </c>
      <c r="B7867" t="s">
        <v>635</v>
      </c>
      <c r="C7867" t="s">
        <v>636</v>
      </c>
      <c r="D7867" t="s">
        <v>637</v>
      </c>
      <c r="E7867" t="s">
        <v>16080</v>
      </c>
      <c r="F7867" t="s">
        <v>98</v>
      </c>
      <c r="G7867" t="s">
        <v>97</v>
      </c>
      <c r="H7867" t="s">
        <v>833</v>
      </c>
      <c r="I7867" s="200">
        <v>10000</v>
      </c>
      <c r="J7867" s="200"/>
      <c r="K7867" s="237">
        <v>335.5</v>
      </c>
      <c r="L7867" s="237"/>
      <c r="M7867" s="288">
        <v>29.81</v>
      </c>
      <c r="N7867" s="288"/>
      <c r="O7867" s="311">
        <v>12000</v>
      </c>
      <c r="P7867" s="298"/>
      <c r="Q7867" s="299">
        <v>333.8</v>
      </c>
      <c r="R7867" s="299"/>
      <c r="S7867" s="300">
        <v>35.950000000000003</v>
      </c>
      <c r="T7867" s="301"/>
      <c r="U7867" s="246"/>
    </row>
    <row r="7868" spans="1:21" x14ac:dyDescent="0.25">
      <c r="A7868" s="294" t="s">
        <v>16081</v>
      </c>
      <c r="B7868" t="s">
        <v>635</v>
      </c>
      <c r="C7868" t="s">
        <v>636</v>
      </c>
      <c r="D7868" t="s">
        <v>637</v>
      </c>
      <c r="E7868" t="s">
        <v>16082</v>
      </c>
      <c r="F7868" t="s">
        <v>98</v>
      </c>
      <c r="G7868" t="s">
        <v>97</v>
      </c>
      <c r="H7868" t="s">
        <v>896</v>
      </c>
      <c r="I7868" s="200">
        <v>0</v>
      </c>
      <c r="J7868" s="200"/>
      <c r="K7868" s="237">
        <v>29.1</v>
      </c>
      <c r="L7868" s="237"/>
      <c r="M7868" s="288">
        <v>0</v>
      </c>
      <c r="N7868" s="288"/>
      <c r="O7868" s="311">
        <v>0</v>
      </c>
      <c r="P7868" s="298"/>
      <c r="Q7868" s="299">
        <v>31.3</v>
      </c>
      <c r="R7868" s="299"/>
      <c r="S7868" s="300">
        <v>0</v>
      </c>
      <c r="T7868" s="301"/>
      <c r="U7868" s="246"/>
    </row>
    <row r="7869" spans="1:21" x14ac:dyDescent="0.25">
      <c r="A7869" s="294" t="s">
        <v>16083</v>
      </c>
      <c r="B7869" t="s">
        <v>635</v>
      </c>
      <c r="C7869" t="s">
        <v>636</v>
      </c>
      <c r="D7869" t="s">
        <v>637</v>
      </c>
      <c r="E7869" t="s">
        <v>16084</v>
      </c>
      <c r="F7869" t="s">
        <v>98</v>
      </c>
      <c r="G7869" t="s">
        <v>97</v>
      </c>
      <c r="H7869" t="s">
        <v>833</v>
      </c>
      <c r="I7869" s="200">
        <v>6036</v>
      </c>
      <c r="J7869" s="200"/>
      <c r="K7869" s="237">
        <v>137.9</v>
      </c>
      <c r="L7869" s="237"/>
      <c r="M7869" s="288">
        <v>43.77</v>
      </c>
      <c r="N7869" s="288"/>
      <c r="O7869" s="311">
        <v>6156</v>
      </c>
      <c r="P7869" s="298"/>
      <c r="Q7869" s="299">
        <v>140.1</v>
      </c>
      <c r="R7869" s="299"/>
      <c r="S7869" s="300">
        <v>43.94</v>
      </c>
      <c r="T7869" s="301"/>
      <c r="U7869" s="246"/>
    </row>
    <row r="7870" spans="1:21" x14ac:dyDescent="0.25">
      <c r="A7870" s="294" t="s">
        <v>16085</v>
      </c>
      <c r="B7870" t="s">
        <v>635</v>
      </c>
      <c r="C7870" t="s">
        <v>636</v>
      </c>
      <c r="D7870" t="s">
        <v>637</v>
      </c>
      <c r="E7870" t="s">
        <v>16086</v>
      </c>
      <c r="F7870" t="s">
        <v>98</v>
      </c>
      <c r="G7870" t="s">
        <v>97</v>
      </c>
      <c r="H7870" t="s">
        <v>833</v>
      </c>
      <c r="I7870" s="200">
        <v>10000</v>
      </c>
      <c r="J7870" s="200"/>
      <c r="K7870" s="237">
        <v>161.19999999999999</v>
      </c>
      <c r="L7870" s="237"/>
      <c r="M7870" s="288">
        <v>62.03</v>
      </c>
      <c r="N7870" s="288"/>
      <c r="O7870" s="311">
        <v>16000</v>
      </c>
      <c r="P7870" s="298"/>
      <c r="Q7870" s="299">
        <v>163.6</v>
      </c>
      <c r="R7870" s="299"/>
      <c r="S7870" s="300">
        <v>97.8</v>
      </c>
      <c r="T7870" s="301"/>
      <c r="U7870" s="246"/>
    </row>
    <row r="7871" spans="1:21" x14ac:dyDescent="0.25">
      <c r="A7871" s="294" t="s">
        <v>16087</v>
      </c>
      <c r="B7871" t="s">
        <v>635</v>
      </c>
      <c r="C7871" t="s">
        <v>636</v>
      </c>
      <c r="D7871" t="s">
        <v>637</v>
      </c>
      <c r="E7871" t="s">
        <v>16088</v>
      </c>
      <c r="F7871" t="s">
        <v>98</v>
      </c>
      <c r="G7871" t="s">
        <v>97</v>
      </c>
      <c r="H7871" t="s">
        <v>833</v>
      </c>
      <c r="I7871" s="200">
        <v>20181</v>
      </c>
      <c r="J7871" s="200"/>
      <c r="K7871" s="237">
        <v>305.39999999999998</v>
      </c>
      <c r="L7871" s="237"/>
      <c r="M7871" s="288">
        <v>66.08</v>
      </c>
      <c r="N7871" s="288"/>
      <c r="O7871" s="311">
        <v>25581</v>
      </c>
      <c r="P7871" s="298"/>
      <c r="Q7871" s="299">
        <v>310.39999999999998</v>
      </c>
      <c r="R7871" s="299"/>
      <c r="S7871" s="300">
        <v>82.41</v>
      </c>
      <c r="T7871" s="301"/>
      <c r="U7871" s="246"/>
    </row>
    <row r="7872" spans="1:21" x14ac:dyDescent="0.25">
      <c r="A7872" s="294" t="s">
        <v>16089</v>
      </c>
      <c r="B7872" t="s">
        <v>635</v>
      </c>
      <c r="C7872" t="s">
        <v>636</v>
      </c>
      <c r="D7872" t="s">
        <v>637</v>
      </c>
      <c r="E7872" t="s">
        <v>16090</v>
      </c>
      <c r="F7872" t="s">
        <v>98</v>
      </c>
      <c r="G7872" t="s">
        <v>97</v>
      </c>
      <c r="H7872" t="s">
        <v>833</v>
      </c>
      <c r="I7872" s="200">
        <v>726939</v>
      </c>
      <c r="J7872" s="200"/>
      <c r="K7872" s="237">
        <v>4691.6000000000004</v>
      </c>
      <c r="L7872" s="237"/>
      <c r="M7872" s="288">
        <v>154.94</v>
      </c>
      <c r="N7872" s="288"/>
      <c r="O7872" s="311">
        <v>762653</v>
      </c>
      <c r="P7872" s="298"/>
      <c r="Q7872" s="299">
        <v>4828.6000000000004</v>
      </c>
      <c r="R7872" s="299"/>
      <c r="S7872" s="300">
        <v>157.94</v>
      </c>
      <c r="T7872" s="301"/>
      <c r="U7872" s="246"/>
    </row>
    <row r="7873" spans="1:21" x14ac:dyDescent="0.25">
      <c r="A7873" s="294" t="s">
        <v>16091</v>
      </c>
      <c r="B7873" t="s">
        <v>635</v>
      </c>
      <c r="C7873" t="s">
        <v>636</v>
      </c>
      <c r="D7873" t="s">
        <v>637</v>
      </c>
      <c r="E7873" t="s">
        <v>16092</v>
      </c>
      <c r="F7873" t="s">
        <v>98</v>
      </c>
      <c r="G7873" t="s">
        <v>97</v>
      </c>
      <c r="H7873" t="s">
        <v>833</v>
      </c>
      <c r="I7873" s="200">
        <v>14000</v>
      </c>
      <c r="J7873" s="200"/>
      <c r="K7873" s="237">
        <v>262.8</v>
      </c>
      <c r="L7873" s="237"/>
      <c r="M7873" s="288">
        <v>53.27</v>
      </c>
      <c r="N7873" s="288"/>
      <c r="O7873" s="311">
        <v>14000</v>
      </c>
      <c r="P7873" s="298"/>
      <c r="Q7873" s="299">
        <v>262.8</v>
      </c>
      <c r="R7873" s="299"/>
      <c r="S7873" s="300">
        <v>53.27</v>
      </c>
      <c r="T7873" s="301"/>
      <c r="U7873" s="246"/>
    </row>
    <row r="7874" spans="1:21" x14ac:dyDescent="0.25">
      <c r="A7874" s="294" t="s">
        <v>16093</v>
      </c>
      <c r="B7874" t="s">
        <v>635</v>
      </c>
      <c r="C7874" t="s">
        <v>636</v>
      </c>
      <c r="D7874" t="s">
        <v>637</v>
      </c>
      <c r="E7874" t="s">
        <v>16094</v>
      </c>
      <c r="F7874" t="s">
        <v>98</v>
      </c>
      <c r="G7874" t="s">
        <v>97</v>
      </c>
      <c r="H7874" t="s">
        <v>833</v>
      </c>
      <c r="I7874" s="200">
        <v>2830</v>
      </c>
      <c r="J7874" s="200"/>
      <c r="K7874" s="237">
        <v>69.8</v>
      </c>
      <c r="L7874" s="237"/>
      <c r="M7874" s="288">
        <v>40.54</v>
      </c>
      <c r="N7874" s="288"/>
      <c r="O7874" s="311">
        <v>3084</v>
      </c>
      <c r="P7874" s="298"/>
      <c r="Q7874" s="299">
        <v>69.5</v>
      </c>
      <c r="R7874" s="299"/>
      <c r="S7874" s="300">
        <v>44.37</v>
      </c>
      <c r="T7874" s="301"/>
      <c r="U7874" s="246"/>
    </row>
    <row r="7875" spans="1:21" x14ac:dyDescent="0.25">
      <c r="A7875" s="294" t="s">
        <v>16095</v>
      </c>
      <c r="B7875" t="s">
        <v>635</v>
      </c>
      <c r="C7875" t="s">
        <v>636</v>
      </c>
      <c r="D7875" t="s">
        <v>637</v>
      </c>
      <c r="E7875" t="s">
        <v>16096</v>
      </c>
      <c r="F7875" t="s">
        <v>98</v>
      </c>
      <c r="G7875" t="s">
        <v>97</v>
      </c>
      <c r="H7875" t="s">
        <v>833</v>
      </c>
      <c r="I7875" s="200">
        <v>16000</v>
      </c>
      <c r="J7875" s="200"/>
      <c r="K7875" s="237">
        <v>184.8</v>
      </c>
      <c r="L7875" s="237"/>
      <c r="M7875" s="288">
        <v>86.58</v>
      </c>
      <c r="N7875" s="288"/>
      <c r="O7875" s="311">
        <v>17000</v>
      </c>
      <c r="P7875" s="298"/>
      <c r="Q7875" s="299">
        <v>186</v>
      </c>
      <c r="R7875" s="299"/>
      <c r="S7875" s="300">
        <v>91.4</v>
      </c>
      <c r="T7875" s="301"/>
      <c r="U7875" s="246"/>
    </row>
    <row r="7876" spans="1:21" x14ac:dyDescent="0.25">
      <c r="A7876" s="294" t="s">
        <v>16097</v>
      </c>
      <c r="B7876" t="s">
        <v>635</v>
      </c>
      <c r="C7876" t="s">
        <v>636</v>
      </c>
      <c r="D7876" t="s">
        <v>637</v>
      </c>
      <c r="E7876" t="s">
        <v>16098</v>
      </c>
      <c r="F7876" t="s">
        <v>98</v>
      </c>
      <c r="G7876" t="s">
        <v>97</v>
      </c>
      <c r="H7876" t="s">
        <v>833</v>
      </c>
      <c r="I7876" s="200">
        <v>381724</v>
      </c>
      <c r="J7876" s="200"/>
      <c r="K7876" s="237">
        <v>3021.6</v>
      </c>
      <c r="L7876" s="237"/>
      <c r="M7876" s="288">
        <v>126.33</v>
      </c>
      <c r="N7876" s="288"/>
      <c r="O7876" s="311">
        <v>438742</v>
      </c>
      <c r="P7876" s="298"/>
      <c r="Q7876" s="299">
        <v>3067.2</v>
      </c>
      <c r="R7876" s="299"/>
      <c r="S7876" s="300">
        <v>143.04</v>
      </c>
      <c r="T7876" s="301"/>
      <c r="U7876" s="246"/>
    </row>
    <row r="7877" spans="1:21" x14ac:dyDescent="0.25">
      <c r="A7877" s="294" t="s">
        <v>16099</v>
      </c>
      <c r="B7877" t="s">
        <v>635</v>
      </c>
      <c r="C7877" t="s">
        <v>636</v>
      </c>
      <c r="D7877" t="s">
        <v>637</v>
      </c>
      <c r="E7877" t="s">
        <v>16100</v>
      </c>
      <c r="F7877" t="s">
        <v>98</v>
      </c>
      <c r="G7877" t="s">
        <v>97</v>
      </c>
      <c r="H7877" t="s">
        <v>833</v>
      </c>
      <c r="I7877" s="200">
        <v>50000</v>
      </c>
      <c r="J7877" s="200"/>
      <c r="K7877" s="237">
        <v>480.9</v>
      </c>
      <c r="L7877" s="237"/>
      <c r="M7877" s="288">
        <v>103.97</v>
      </c>
      <c r="N7877" s="288"/>
      <c r="O7877" s="311">
        <v>52500</v>
      </c>
      <c r="P7877" s="298"/>
      <c r="Q7877" s="299">
        <v>493.6</v>
      </c>
      <c r="R7877" s="299"/>
      <c r="S7877" s="300">
        <v>106.36</v>
      </c>
      <c r="T7877" s="301"/>
      <c r="U7877" s="246"/>
    </row>
    <row r="7878" spans="1:21" x14ac:dyDescent="0.25">
      <c r="A7878" s="294" t="s">
        <v>16101</v>
      </c>
      <c r="B7878" t="s">
        <v>635</v>
      </c>
      <c r="C7878" t="s">
        <v>636</v>
      </c>
      <c r="D7878" t="s">
        <v>637</v>
      </c>
      <c r="E7878" t="s">
        <v>16102</v>
      </c>
      <c r="F7878" t="s">
        <v>98</v>
      </c>
      <c r="G7878" t="s">
        <v>97</v>
      </c>
      <c r="H7878" t="s">
        <v>833</v>
      </c>
      <c r="I7878" s="200">
        <v>3300</v>
      </c>
      <c r="J7878" s="200"/>
      <c r="K7878" s="237">
        <v>86.3</v>
      </c>
      <c r="L7878" s="237"/>
      <c r="M7878" s="288">
        <v>38.24</v>
      </c>
      <c r="N7878" s="288"/>
      <c r="O7878" s="311">
        <v>7150</v>
      </c>
      <c r="P7878" s="298"/>
      <c r="Q7878" s="299">
        <v>92</v>
      </c>
      <c r="R7878" s="299"/>
      <c r="S7878" s="300">
        <v>77.72</v>
      </c>
      <c r="T7878" s="301"/>
      <c r="U7878" s="246"/>
    </row>
    <row r="7879" spans="1:21" x14ac:dyDescent="0.25">
      <c r="A7879" s="294" t="s">
        <v>16103</v>
      </c>
      <c r="B7879" t="s">
        <v>635</v>
      </c>
      <c r="C7879" t="s">
        <v>636</v>
      </c>
      <c r="D7879" t="s">
        <v>637</v>
      </c>
      <c r="E7879" t="s">
        <v>16104</v>
      </c>
      <c r="F7879" t="s">
        <v>98</v>
      </c>
      <c r="G7879" t="s">
        <v>97</v>
      </c>
      <c r="H7879" t="s">
        <v>833</v>
      </c>
      <c r="I7879" s="200">
        <v>600</v>
      </c>
      <c r="J7879" s="200"/>
      <c r="K7879" s="237">
        <v>46.5</v>
      </c>
      <c r="L7879" s="237"/>
      <c r="M7879" s="288">
        <v>12.9</v>
      </c>
      <c r="N7879" s="288"/>
      <c r="O7879" s="311">
        <v>500</v>
      </c>
      <c r="P7879" s="298"/>
      <c r="Q7879" s="299">
        <v>45.9</v>
      </c>
      <c r="R7879" s="299"/>
      <c r="S7879" s="300">
        <v>10.89</v>
      </c>
      <c r="T7879" s="301"/>
      <c r="U7879" s="246"/>
    </row>
    <row r="7880" spans="1:21" x14ac:dyDescent="0.25">
      <c r="A7880" s="294" t="s">
        <v>16105</v>
      </c>
      <c r="B7880" t="s">
        <v>635</v>
      </c>
      <c r="C7880" t="s">
        <v>636</v>
      </c>
      <c r="D7880" t="s">
        <v>637</v>
      </c>
      <c r="E7880" t="s">
        <v>12776</v>
      </c>
      <c r="F7880" t="s">
        <v>98</v>
      </c>
      <c r="G7880" t="s">
        <v>97</v>
      </c>
      <c r="H7880" t="s">
        <v>833</v>
      </c>
      <c r="I7880" s="200">
        <v>132626</v>
      </c>
      <c r="J7880" s="200"/>
      <c r="K7880" s="237">
        <v>1165.5999999999999</v>
      </c>
      <c r="L7880" s="237"/>
      <c r="M7880" s="288">
        <v>113.78</v>
      </c>
      <c r="N7880" s="288"/>
      <c r="O7880" s="311">
        <v>137442</v>
      </c>
      <c r="P7880" s="298"/>
      <c r="Q7880" s="299">
        <v>1172.8</v>
      </c>
      <c r="R7880" s="299"/>
      <c r="S7880" s="300">
        <v>117.19</v>
      </c>
      <c r="T7880" s="301"/>
      <c r="U7880" s="246"/>
    </row>
    <row r="7881" spans="1:21" x14ac:dyDescent="0.25">
      <c r="A7881" s="294" t="s">
        <v>16106</v>
      </c>
      <c r="B7881" t="s">
        <v>635</v>
      </c>
      <c r="C7881" t="s">
        <v>636</v>
      </c>
      <c r="D7881" t="s">
        <v>637</v>
      </c>
      <c r="E7881" t="s">
        <v>16107</v>
      </c>
      <c r="F7881" t="s">
        <v>98</v>
      </c>
      <c r="G7881" t="s">
        <v>97</v>
      </c>
      <c r="H7881" t="s">
        <v>833</v>
      </c>
      <c r="I7881" s="200">
        <v>7010</v>
      </c>
      <c r="J7881" s="200"/>
      <c r="K7881" s="237">
        <v>120.2</v>
      </c>
      <c r="L7881" s="237"/>
      <c r="M7881" s="288">
        <v>58.32</v>
      </c>
      <c r="N7881" s="288"/>
      <c r="O7881" s="311">
        <v>7231</v>
      </c>
      <c r="P7881" s="298"/>
      <c r="Q7881" s="299">
        <v>121.7</v>
      </c>
      <c r="R7881" s="299"/>
      <c r="S7881" s="300">
        <v>59.42</v>
      </c>
      <c r="T7881" s="301"/>
      <c r="U7881" s="246"/>
    </row>
    <row r="7882" spans="1:21" x14ac:dyDescent="0.25">
      <c r="A7882" s="294" t="s">
        <v>16108</v>
      </c>
      <c r="B7882" t="s">
        <v>635</v>
      </c>
      <c r="C7882" t="s">
        <v>636</v>
      </c>
      <c r="D7882" t="s">
        <v>637</v>
      </c>
      <c r="E7882" t="s">
        <v>16109</v>
      </c>
      <c r="F7882" t="s">
        <v>98</v>
      </c>
      <c r="G7882" t="s">
        <v>97</v>
      </c>
      <c r="H7882" t="s">
        <v>896</v>
      </c>
      <c r="I7882" s="200">
        <v>0</v>
      </c>
      <c r="J7882" s="200"/>
      <c r="K7882" s="237">
        <v>14.1</v>
      </c>
      <c r="L7882" s="237"/>
      <c r="M7882" s="288">
        <v>0</v>
      </c>
      <c r="N7882" s="288"/>
      <c r="O7882" s="311">
        <v>0</v>
      </c>
      <c r="P7882" s="298"/>
      <c r="Q7882" s="299">
        <v>14.6</v>
      </c>
      <c r="R7882" s="299"/>
      <c r="S7882" s="300">
        <v>0</v>
      </c>
      <c r="T7882" s="301"/>
      <c r="U7882" s="246"/>
    </row>
    <row r="7883" spans="1:21" x14ac:dyDescent="0.25">
      <c r="A7883" s="294" t="s">
        <v>16110</v>
      </c>
      <c r="B7883" t="s">
        <v>635</v>
      </c>
      <c r="C7883" t="s">
        <v>636</v>
      </c>
      <c r="D7883" t="s">
        <v>637</v>
      </c>
      <c r="E7883" t="s">
        <v>16111</v>
      </c>
      <c r="F7883" t="s">
        <v>98</v>
      </c>
      <c r="G7883" t="s">
        <v>97</v>
      </c>
      <c r="H7883" t="s">
        <v>833</v>
      </c>
      <c r="I7883" s="200">
        <v>119090</v>
      </c>
      <c r="J7883" s="200"/>
      <c r="K7883" s="237">
        <v>1748.5</v>
      </c>
      <c r="L7883" s="237"/>
      <c r="M7883" s="288">
        <v>68.11</v>
      </c>
      <c r="N7883" s="288"/>
      <c r="O7883" s="311">
        <v>129263</v>
      </c>
      <c r="P7883" s="298"/>
      <c r="Q7883" s="299">
        <v>1765.4</v>
      </c>
      <c r="R7883" s="299"/>
      <c r="S7883" s="300">
        <v>73.22</v>
      </c>
      <c r="T7883" s="301"/>
      <c r="U7883" s="246"/>
    </row>
    <row r="7884" spans="1:21" x14ac:dyDescent="0.25">
      <c r="A7884" s="294" t="s">
        <v>16112</v>
      </c>
      <c r="B7884" t="s">
        <v>635</v>
      </c>
      <c r="C7884" t="s">
        <v>636</v>
      </c>
      <c r="D7884" t="s">
        <v>637</v>
      </c>
      <c r="E7884" t="s">
        <v>16113</v>
      </c>
      <c r="F7884" t="s">
        <v>98</v>
      </c>
      <c r="G7884" t="s">
        <v>97</v>
      </c>
      <c r="H7884" t="s">
        <v>833</v>
      </c>
      <c r="I7884" s="200">
        <v>26583</v>
      </c>
      <c r="J7884" s="200"/>
      <c r="K7884" s="237">
        <v>406.9</v>
      </c>
      <c r="L7884" s="237"/>
      <c r="M7884" s="288">
        <v>65.33</v>
      </c>
      <c r="N7884" s="288"/>
      <c r="O7884" s="311">
        <v>26896</v>
      </c>
      <c r="P7884" s="298"/>
      <c r="Q7884" s="299">
        <v>411.7</v>
      </c>
      <c r="R7884" s="299"/>
      <c r="S7884" s="300">
        <v>65.33</v>
      </c>
      <c r="T7884" s="301"/>
      <c r="U7884" s="246"/>
    </row>
    <row r="7885" spans="1:21" x14ac:dyDescent="0.25">
      <c r="A7885" s="294" t="s">
        <v>16114</v>
      </c>
      <c r="B7885" t="s">
        <v>635</v>
      </c>
      <c r="C7885" t="s">
        <v>636</v>
      </c>
      <c r="D7885" t="s">
        <v>637</v>
      </c>
      <c r="E7885" t="s">
        <v>16115</v>
      </c>
      <c r="F7885" t="s">
        <v>98</v>
      </c>
      <c r="G7885" t="s">
        <v>97</v>
      </c>
      <c r="H7885" t="s">
        <v>833</v>
      </c>
      <c r="I7885" s="200">
        <v>77676</v>
      </c>
      <c r="J7885" s="200"/>
      <c r="K7885" s="237">
        <v>1037.5</v>
      </c>
      <c r="L7885" s="237"/>
      <c r="M7885" s="288">
        <v>74.87</v>
      </c>
      <c r="N7885" s="288"/>
      <c r="O7885" s="311">
        <v>89327</v>
      </c>
      <c r="P7885" s="298"/>
      <c r="Q7885" s="299">
        <v>1039</v>
      </c>
      <c r="R7885" s="299"/>
      <c r="S7885" s="300">
        <v>85.97</v>
      </c>
      <c r="T7885" s="301"/>
      <c r="U7885" s="246"/>
    </row>
    <row r="7886" spans="1:21" x14ac:dyDescent="0.25">
      <c r="A7886" s="294" t="s">
        <v>16116</v>
      </c>
      <c r="B7886" t="s">
        <v>635</v>
      </c>
      <c r="C7886" t="s">
        <v>636</v>
      </c>
      <c r="D7886" t="s">
        <v>637</v>
      </c>
      <c r="E7886" t="s">
        <v>16117</v>
      </c>
      <c r="F7886" t="s">
        <v>98</v>
      </c>
      <c r="G7886" t="s">
        <v>97</v>
      </c>
      <c r="H7886" t="s">
        <v>833</v>
      </c>
      <c r="I7886" s="200">
        <v>800</v>
      </c>
      <c r="J7886" s="200"/>
      <c r="K7886" s="237">
        <v>38</v>
      </c>
      <c r="L7886" s="237"/>
      <c r="M7886" s="288">
        <v>21.05</v>
      </c>
      <c r="N7886" s="288"/>
      <c r="O7886" s="311">
        <v>800</v>
      </c>
      <c r="P7886" s="298"/>
      <c r="Q7886" s="299">
        <v>38</v>
      </c>
      <c r="R7886" s="299"/>
      <c r="S7886" s="300">
        <v>21.05</v>
      </c>
      <c r="T7886" s="301"/>
      <c r="U7886" s="246"/>
    </row>
    <row r="7887" spans="1:21" x14ac:dyDescent="0.25">
      <c r="A7887" s="294" t="s">
        <v>16118</v>
      </c>
      <c r="B7887" t="s">
        <v>728</v>
      </c>
      <c r="C7887" t="s">
        <v>729</v>
      </c>
      <c r="D7887" t="s">
        <v>730</v>
      </c>
      <c r="E7887" t="s">
        <v>16119</v>
      </c>
      <c r="F7887" t="s">
        <v>98</v>
      </c>
      <c r="G7887" t="s">
        <v>97</v>
      </c>
      <c r="H7887" t="s">
        <v>833</v>
      </c>
      <c r="I7887" s="200">
        <v>1549607</v>
      </c>
      <c r="J7887" s="200"/>
      <c r="K7887" s="237">
        <v>12270.5</v>
      </c>
      <c r="L7887" s="237"/>
      <c r="M7887" s="288">
        <v>126.29</v>
      </c>
      <c r="N7887" s="288"/>
      <c r="O7887" s="311">
        <v>1633160</v>
      </c>
      <c r="P7887" s="298"/>
      <c r="Q7887" s="299">
        <v>12311.7</v>
      </c>
      <c r="R7887" s="299"/>
      <c r="S7887" s="300">
        <v>132.65</v>
      </c>
      <c r="T7887" s="301"/>
      <c r="U7887" s="246"/>
    </row>
    <row r="7888" spans="1:21" x14ac:dyDescent="0.25">
      <c r="A7888" s="294" t="s">
        <v>16120</v>
      </c>
      <c r="B7888" t="s">
        <v>728</v>
      </c>
      <c r="C7888" t="s">
        <v>729</v>
      </c>
      <c r="D7888" t="s">
        <v>730</v>
      </c>
      <c r="E7888" t="s">
        <v>16121</v>
      </c>
      <c r="F7888" t="s">
        <v>98</v>
      </c>
      <c r="G7888" t="s">
        <v>97</v>
      </c>
      <c r="H7888" t="s">
        <v>833</v>
      </c>
      <c r="I7888" s="200">
        <v>15380</v>
      </c>
      <c r="J7888" s="200"/>
      <c r="K7888" s="237">
        <v>160.19999999999999</v>
      </c>
      <c r="L7888" s="237"/>
      <c r="M7888" s="288">
        <v>96</v>
      </c>
      <c r="N7888" s="288"/>
      <c r="O7888" s="311">
        <v>15842</v>
      </c>
      <c r="P7888" s="298"/>
      <c r="Q7888" s="299">
        <v>163.9</v>
      </c>
      <c r="R7888" s="299"/>
      <c r="S7888" s="300">
        <v>96.66</v>
      </c>
      <c r="T7888" s="301"/>
      <c r="U7888" s="246"/>
    </row>
    <row r="7889" spans="1:21" x14ac:dyDescent="0.25">
      <c r="A7889" s="294" t="s">
        <v>16122</v>
      </c>
      <c r="B7889" t="s">
        <v>728</v>
      </c>
      <c r="C7889" t="s">
        <v>729</v>
      </c>
      <c r="D7889" t="s">
        <v>730</v>
      </c>
      <c r="E7889" t="s">
        <v>16123</v>
      </c>
      <c r="F7889" t="s">
        <v>98</v>
      </c>
      <c r="G7889" t="s">
        <v>97</v>
      </c>
      <c r="H7889" t="s">
        <v>833</v>
      </c>
      <c r="I7889" s="200">
        <v>19474</v>
      </c>
      <c r="J7889" s="200"/>
      <c r="K7889" s="237">
        <v>450.4</v>
      </c>
      <c r="L7889" s="237"/>
      <c r="M7889" s="288">
        <v>43.24</v>
      </c>
      <c r="N7889" s="288"/>
      <c r="O7889" s="311">
        <v>20446</v>
      </c>
      <c r="P7889" s="298"/>
      <c r="Q7889" s="299">
        <v>450.8</v>
      </c>
      <c r="R7889" s="299"/>
      <c r="S7889" s="300">
        <v>45.35</v>
      </c>
      <c r="T7889" s="301"/>
      <c r="U7889" s="246"/>
    </row>
    <row r="7890" spans="1:21" x14ac:dyDescent="0.25">
      <c r="A7890" s="294" t="s">
        <v>16124</v>
      </c>
      <c r="B7890" t="s">
        <v>728</v>
      </c>
      <c r="C7890" t="s">
        <v>729</v>
      </c>
      <c r="D7890" t="s">
        <v>730</v>
      </c>
      <c r="E7890" t="s">
        <v>16125</v>
      </c>
      <c r="F7890" t="s">
        <v>98</v>
      </c>
      <c r="G7890" t="s">
        <v>97</v>
      </c>
      <c r="H7890" t="s">
        <v>833</v>
      </c>
      <c r="I7890" s="200">
        <v>8070</v>
      </c>
      <c r="J7890" s="200"/>
      <c r="K7890" s="237">
        <v>219.3</v>
      </c>
      <c r="L7890" s="237"/>
      <c r="M7890" s="288">
        <v>36.799999999999997</v>
      </c>
      <c r="N7890" s="288"/>
      <c r="O7890" s="311">
        <v>8470</v>
      </c>
      <c r="P7890" s="298"/>
      <c r="Q7890" s="299">
        <v>222.8</v>
      </c>
      <c r="R7890" s="299"/>
      <c r="S7890" s="300">
        <v>38.020000000000003</v>
      </c>
      <c r="T7890" s="301"/>
      <c r="U7890" s="246"/>
    </row>
    <row r="7891" spans="1:21" x14ac:dyDescent="0.25">
      <c r="A7891" s="294" t="s">
        <v>16126</v>
      </c>
      <c r="B7891" t="s">
        <v>728</v>
      </c>
      <c r="C7891" t="s">
        <v>729</v>
      </c>
      <c r="D7891" t="s">
        <v>730</v>
      </c>
      <c r="E7891" t="s">
        <v>16127</v>
      </c>
      <c r="F7891" t="s">
        <v>98</v>
      </c>
      <c r="G7891" t="s">
        <v>97</v>
      </c>
      <c r="H7891" t="s">
        <v>833</v>
      </c>
      <c r="I7891" s="200">
        <v>8319</v>
      </c>
      <c r="J7891" s="200"/>
      <c r="K7891" s="237">
        <v>271</v>
      </c>
      <c r="L7891" s="237"/>
      <c r="M7891" s="288">
        <v>30.7</v>
      </c>
      <c r="N7891" s="288"/>
      <c r="O7891" s="311">
        <v>9984</v>
      </c>
      <c r="P7891" s="298"/>
      <c r="Q7891" s="299">
        <v>270.8</v>
      </c>
      <c r="R7891" s="299"/>
      <c r="S7891" s="300">
        <v>36.869999999999997</v>
      </c>
      <c r="T7891" s="301"/>
      <c r="U7891" s="246"/>
    </row>
    <row r="7892" spans="1:21" x14ac:dyDescent="0.25">
      <c r="A7892" s="294" t="s">
        <v>16128</v>
      </c>
      <c r="B7892" t="s">
        <v>728</v>
      </c>
      <c r="C7892" t="s">
        <v>729</v>
      </c>
      <c r="D7892" t="s">
        <v>730</v>
      </c>
      <c r="E7892" t="s">
        <v>16129</v>
      </c>
      <c r="F7892" t="s">
        <v>98</v>
      </c>
      <c r="G7892" t="s">
        <v>97</v>
      </c>
      <c r="H7892" t="s">
        <v>833</v>
      </c>
      <c r="I7892" s="200">
        <v>625</v>
      </c>
      <c r="J7892" s="200"/>
      <c r="K7892" s="237">
        <v>49.4</v>
      </c>
      <c r="L7892" s="237"/>
      <c r="M7892" s="288">
        <v>12.65</v>
      </c>
      <c r="N7892" s="288"/>
      <c r="O7892" s="311">
        <v>625</v>
      </c>
      <c r="P7892" s="298"/>
      <c r="Q7892" s="299">
        <v>50.9</v>
      </c>
      <c r="R7892" s="299"/>
      <c r="S7892" s="300">
        <v>12.28</v>
      </c>
      <c r="T7892" s="301"/>
      <c r="U7892" s="246"/>
    </row>
    <row r="7893" spans="1:21" x14ac:dyDescent="0.25">
      <c r="A7893" s="294" t="s">
        <v>16130</v>
      </c>
      <c r="B7893" t="s">
        <v>728</v>
      </c>
      <c r="C7893" t="s">
        <v>729</v>
      </c>
      <c r="D7893" t="s">
        <v>730</v>
      </c>
      <c r="E7893" t="s">
        <v>16131</v>
      </c>
      <c r="F7893" t="s">
        <v>98</v>
      </c>
      <c r="G7893" t="s">
        <v>97</v>
      </c>
      <c r="H7893" t="s">
        <v>833</v>
      </c>
      <c r="I7893" s="200">
        <v>150</v>
      </c>
      <c r="J7893" s="200"/>
      <c r="K7893" s="237">
        <v>35.200000000000003</v>
      </c>
      <c r="L7893" s="237"/>
      <c r="M7893" s="288">
        <v>4.26</v>
      </c>
      <c r="N7893" s="288"/>
      <c r="O7893" s="311">
        <v>150</v>
      </c>
      <c r="P7893" s="298"/>
      <c r="Q7893" s="299">
        <v>34.6</v>
      </c>
      <c r="R7893" s="299"/>
      <c r="S7893" s="300">
        <v>4.34</v>
      </c>
      <c r="T7893" s="301"/>
      <c r="U7893" s="246"/>
    </row>
    <row r="7894" spans="1:21" x14ac:dyDescent="0.25">
      <c r="A7894" s="294" t="s">
        <v>16132</v>
      </c>
      <c r="B7894" t="s">
        <v>728</v>
      </c>
      <c r="C7894" t="s">
        <v>729</v>
      </c>
      <c r="D7894" t="s">
        <v>730</v>
      </c>
      <c r="E7894" t="s">
        <v>16133</v>
      </c>
      <c r="F7894" t="s">
        <v>98</v>
      </c>
      <c r="G7894" t="s">
        <v>97</v>
      </c>
      <c r="H7894" t="s">
        <v>833</v>
      </c>
      <c r="I7894" s="200">
        <v>61261</v>
      </c>
      <c r="J7894" s="200"/>
      <c r="K7894" s="237">
        <v>739.4</v>
      </c>
      <c r="L7894" s="237"/>
      <c r="M7894" s="288">
        <v>82.85</v>
      </c>
      <c r="N7894" s="288"/>
      <c r="O7894" s="311">
        <v>65000</v>
      </c>
      <c r="P7894" s="298"/>
      <c r="Q7894" s="299">
        <v>739.2</v>
      </c>
      <c r="R7894" s="299"/>
      <c r="S7894" s="300">
        <v>87.93</v>
      </c>
      <c r="T7894" s="301"/>
      <c r="U7894" s="246"/>
    </row>
    <row r="7895" spans="1:21" x14ac:dyDescent="0.25">
      <c r="A7895" s="294" t="s">
        <v>16134</v>
      </c>
      <c r="B7895" t="s">
        <v>728</v>
      </c>
      <c r="C7895" t="s">
        <v>729</v>
      </c>
      <c r="D7895" t="s">
        <v>730</v>
      </c>
      <c r="E7895" t="s">
        <v>5400</v>
      </c>
      <c r="F7895" t="s">
        <v>98</v>
      </c>
      <c r="G7895" t="s">
        <v>97</v>
      </c>
      <c r="H7895" t="s">
        <v>833</v>
      </c>
      <c r="I7895" s="200">
        <v>3850</v>
      </c>
      <c r="J7895" s="200"/>
      <c r="K7895" s="237">
        <v>144.6</v>
      </c>
      <c r="L7895" s="237"/>
      <c r="M7895" s="288">
        <v>26.63</v>
      </c>
      <c r="N7895" s="288"/>
      <c r="O7895" s="311">
        <v>3850</v>
      </c>
      <c r="P7895" s="298"/>
      <c r="Q7895" s="299">
        <v>146.80000000000001</v>
      </c>
      <c r="R7895" s="299"/>
      <c r="S7895" s="300">
        <v>26.23</v>
      </c>
      <c r="T7895" s="301"/>
      <c r="U7895" s="246"/>
    </row>
    <row r="7896" spans="1:21" x14ac:dyDescent="0.25">
      <c r="A7896" s="294" t="s">
        <v>16135</v>
      </c>
      <c r="B7896" t="s">
        <v>728</v>
      </c>
      <c r="C7896" t="s">
        <v>729</v>
      </c>
      <c r="D7896" t="s">
        <v>730</v>
      </c>
      <c r="E7896" t="s">
        <v>1707</v>
      </c>
      <c r="F7896" t="s">
        <v>98</v>
      </c>
      <c r="G7896" t="s">
        <v>97</v>
      </c>
      <c r="H7896" t="s">
        <v>833</v>
      </c>
      <c r="I7896" s="200">
        <v>7300</v>
      </c>
      <c r="J7896" s="200"/>
      <c r="K7896" s="237">
        <v>317.3</v>
      </c>
      <c r="L7896" s="237"/>
      <c r="M7896" s="288">
        <v>23.01</v>
      </c>
      <c r="N7896" s="288"/>
      <c r="O7896" s="311">
        <v>7200</v>
      </c>
      <c r="P7896" s="298"/>
      <c r="Q7896" s="299">
        <v>315.60000000000002</v>
      </c>
      <c r="R7896" s="299"/>
      <c r="S7896" s="300">
        <v>22.81</v>
      </c>
      <c r="T7896" s="301"/>
      <c r="U7896" s="246"/>
    </row>
    <row r="7897" spans="1:21" x14ac:dyDescent="0.25">
      <c r="A7897" s="294" t="s">
        <v>16136</v>
      </c>
      <c r="B7897" t="s">
        <v>728</v>
      </c>
      <c r="C7897" t="s">
        <v>729</v>
      </c>
      <c r="D7897" t="s">
        <v>730</v>
      </c>
      <c r="E7897" t="s">
        <v>16137</v>
      </c>
      <c r="F7897" t="s">
        <v>98</v>
      </c>
      <c r="G7897" t="s">
        <v>97</v>
      </c>
      <c r="H7897" t="s">
        <v>833</v>
      </c>
      <c r="I7897" s="200">
        <v>2200</v>
      </c>
      <c r="J7897" s="200"/>
      <c r="K7897" s="237">
        <v>86.9</v>
      </c>
      <c r="L7897" s="237"/>
      <c r="M7897" s="288">
        <v>25.32</v>
      </c>
      <c r="N7897" s="288"/>
      <c r="O7897" s="311">
        <v>2200</v>
      </c>
      <c r="P7897" s="298"/>
      <c r="Q7897" s="299">
        <v>88.6</v>
      </c>
      <c r="R7897" s="299"/>
      <c r="S7897" s="300">
        <v>24.83</v>
      </c>
      <c r="T7897" s="301"/>
      <c r="U7897" s="246"/>
    </row>
    <row r="7898" spans="1:21" x14ac:dyDescent="0.25">
      <c r="A7898" s="294" t="s">
        <v>16138</v>
      </c>
      <c r="B7898" t="s">
        <v>728</v>
      </c>
      <c r="C7898" t="s">
        <v>729</v>
      </c>
      <c r="D7898" t="s">
        <v>730</v>
      </c>
      <c r="E7898" t="s">
        <v>16139</v>
      </c>
      <c r="F7898" t="s">
        <v>98</v>
      </c>
      <c r="G7898" t="s">
        <v>97</v>
      </c>
      <c r="H7898" t="s">
        <v>833</v>
      </c>
      <c r="I7898" s="200">
        <v>4900</v>
      </c>
      <c r="J7898" s="200"/>
      <c r="K7898" s="237">
        <v>153.1</v>
      </c>
      <c r="L7898" s="237"/>
      <c r="M7898" s="288">
        <v>32.01</v>
      </c>
      <c r="N7898" s="288"/>
      <c r="O7898" s="311">
        <v>6900</v>
      </c>
      <c r="P7898" s="298"/>
      <c r="Q7898" s="299">
        <v>152.1</v>
      </c>
      <c r="R7898" s="299"/>
      <c r="S7898" s="300">
        <v>45.36</v>
      </c>
      <c r="T7898" s="301"/>
      <c r="U7898" s="246"/>
    </row>
    <row r="7899" spans="1:21" x14ac:dyDescent="0.25">
      <c r="A7899" s="294" t="s">
        <v>16140</v>
      </c>
      <c r="B7899" t="s">
        <v>728</v>
      </c>
      <c r="C7899" t="s">
        <v>729</v>
      </c>
      <c r="D7899" t="s">
        <v>730</v>
      </c>
      <c r="E7899" t="s">
        <v>16141</v>
      </c>
      <c r="F7899" t="s">
        <v>98</v>
      </c>
      <c r="G7899" t="s">
        <v>97</v>
      </c>
      <c r="H7899" t="s">
        <v>833</v>
      </c>
      <c r="I7899" s="200">
        <v>10500</v>
      </c>
      <c r="J7899" s="200"/>
      <c r="K7899" s="237">
        <v>240.1</v>
      </c>
      <c r="L7899" s="237"/>
      <c r="M7899" s="288">
        <v>43.73</v>
      </c>
      <c r="N7899" s="288"/>
      <c r="O7899" s="311">
        <v>10750</v>
      </c>
      <c r="P7899" s="298"/>
      <c r="Q7899" s="299">
        <v>241.1</v>
      </c>
      <c r="R7899" s="299"/>
      <c r="S7899" s="300">
        <v>44.59</v>
      </c>
      <c r="T7899" s="301"/>
      <c r="U7899" s="246"/>
    </row>
    <row r="7900" spans="1:21" x14ac:dyDescent="0.25">
      <c r="A7900" s="294" t="s">
        <v>16142</v>
      </c>
      <c r="B7900" t="s">
        <v>728</v>
      </c>
      <c r="C7900" t="s">
        <v>729</v>
      </c>
      <c r="D7900" t="s">
        <v>730</v>
      </c>
      <c r="E7900" t="s">
        <v>1735</v>
      </c>
      <c r="F7900" t="s">
        <v>98</v>
      </c>
      <c r="G7900" t="s">
        <v>97</v>
      </c>
      <c r="H7900" t="s">
        <v>833</v>
      </c>
      <c r="I7900" s="200">
        <v>20194</v>
      </c>
      <c r="J7900" s="200"/>
      <c r="K7900" s="237">
        <v>667</v>
      </c>
      <c r="L7900" s="237"/>
      <c r="M7900" s="288">
        <v>30.28</v>
      </c>
      <c r="N7900" s="288"/>
      <c r="O7900" s="311">
        <v>18805</v>
      </c>
      <c r="P7900" s="298"/>
      <c r="Q7900" s="299">
        <v>664.8</v>
      </c>
      <c r="R7900" s="299"/>
      <c r="S7900" s="300">
        <v>28.29</v>
      </c>
      <c r="T7900" s="301"/>
      <c r="U7900" s="246"/>
    </row>
    <row r="7901" spans="1:21" x14ac:dyDescent="0.25">
      <c r="A7901" s="294" t="s">
        <v>16143</v>
      </c>
      <c r="B7901" t="s">
        <v>728</v>
      </c>
      <c r="C7901" t="s">
        <v>729</v>
      </c>
      <c r="D7901" t="s">
        <v>730</v>
      </c>
      <c r="E7901" t="s">
        <v>1741</v>
      </c>
      <c r="F7901" t="s">
        <v>98</v>
      </c>
      <c r="G7901" t="s">
        <v>97</v>
      </c>
      <c r="H7901" t="s">
        <v>833</v>
      </c>
      <c r="I7901" s="200">
        <v>850</v>
      </c>
      <c r="J7901" s="200"/>
      <c r="K7901" s="237">
        <v>71</v>
      </c>
      <c r="L7901" s="237"/>
      <c r="M7901" s="288">
        <v>11.97</v>
      </c>
      <c r="N7901" s="288"/>
      <c r="O7901" s="311">
        <v>850</v>
      </c>
      <c r="P7901" s="298"/>
      <c r="Q7901" s="299">
        <v>68.2</v>
      </c>
      <c r="R7901" s="299"/>
      <c r="S7901" s="300">
        <v>12.46</v>
      </c>
      <c r="T7901" s="301"/>
      <c r="U7901" s="246"/>
    </row>
    <row r="7902" spans="1:21" x14ac:dyDescent="0.25">
      <c r="A7902" s="294" t="s">
        <v>16144</v>
      </c>
      <c r="B7902" t="s">
        <v>728</v>
      </c>
      <c r="C7902" t="s">
        <v>729</v>
      </c>
      <c r="D7902" t="s">
        <v>730</v>
      </c>
      <c r="E7902" t="s">
        <v>16145</v>
      </c>
      <c r="F7902" t="s">
        <v>98</v>
      </c>
      <c r="G7902" t="s">
        <v>97</v>
      </c>
      <c r="H7902" t="s">
        <v>896</v>
      </c>
      <c r="I7902" s="200">
        <v>0</v>
      </c>
      <c r="J7902" s="200"/>
      <c r="K7902" s="237">
        <v>39</v>
      </c>
      <c r="L7902" s="237"/>
      <c r="M7902" s="288">
        <v>0</v>
      </c>
      <c r="N7902" s="288"/>
      <c r="O7902" s="311">
        <v>0</v>
      </c>
      <c r="P7902" s="298"/>
      <c r="Q7902" s="299">
        <v>37.799999999999997</v>
      </c>
      <c r="R7902" s="299"/>
      <c r="S7902" s="300">
        <v>0</v>
      </c>
      <c r="T7902" s="301"/>
      <c r="U7902" s="246"/>
    </row>
    <row r="7903" spans="1:21" x14ac:dyDescent="0.25">
      <c r="A7903" s="294" t="s">
        <v>16146</v>
      </c>
      <c r="B7903" t="s">
        <v>728</v>
      </c>
      <c r="C7903" t="s">
        <v>729</v>
      </c>
      <c r="D7903" t="s">
        <v>730</v>
      </c>
      <c r="E7903" t="s">
        <v>16147</v>
      </c>
      <c r="F7903" t="s">
        <v>98</v>
      </c>
      <c r="G7903" t="s">
        <v>97</v>
      </c>
      <c r="H7903" t="s">
        <v>833</v>
      </c>
      <c r="I7903" s="200">
        <v>96000</v>
      </c>
      <c r="J7903" s="200"/>
      <c r="K7903" s="237">
        <v>2944.9</v>
      </c>
      <c r="L7903" s="237"/>
      <c r="M7903" s="288">
        <v>32.6</v>
      </c>
      <c r="N7903" s="288"/>
      <c r="O7903" s="311">
        <v>98000</v>
      </c>
      <c r="P7903" s="298"/>
      <c r="Q7903" s="299">
        <v>2940.9</v>
      </c>
      <c r="R7903" s="299"/>
      <c r="S7903" s="300">
        <v>33.32</v>
      </c>
      <c r="T7903" s="301"/>
      <c r="U7903" s="246"/>
    </row>
    <row r="7904" spans="1:21" x14ac:dyDescent="0.25">
      <c r="A7904" s="294" t="s">
        <v>16148</v>
      </c>
      <c r="B7904" t="s">
        <v>728</v>
      </c>
      <c r="C7904" t="s">
        <v>729</v>
      </c>
      <c r="D7904" t="s">
        <v>730</v>
      </c>
      <c r="E7904" t="s">
        <v>16149</v>
      </c>
      <c r="F7904" t="s">
        <v>98</v>
      </c>
      <c r="G7904" t="s">
        <v>97</v>
      </c>
      <c r="H7904" t="s">
        <v>896</v>
      </c>
      <c r="I7904" s="200">
        <v>1200</v>
      </c>
      <c r="J7904" s="200"/>
      <c r="K7904" s="237">
        <v>83.7</v>
      </c>
      <c r="L7904" s="237"/>
      <c r="M7904" s="288">
        <v>14.34</v>
      </c>
      <c r="N7904" s="288"/>
      <c r="O7904" s="311">
        <v>0</v>
      </c>
      <c r="P7904" s="298"/>
      <c r="Q7904" s="299">
        <v>84.1</v>
      </c>
      <c r="R7904" s="299"/>
      <c r="S7904" s="300">
        <v>0</v>
      </c>
      <c r="T7904" s="301"/>
      <c r="U7904" s="246"/>
    </row>
    <row r="7905" spans="1:21" x14ac:dyDescent="0.25">
      <c r="A7905" s="294" t="s">
        <v>16150</v>
      </c>
      <c r="B7905" t="s">
        <v>728</v>
      </c>
      <c r="C7905" t="s">
        <v>729</v>
      </c>
      <c r="D7905" t="s">
        <v>730</v>
      </c>
      <c r="E7905" t="s">
        <v>10984</v>
      </c>
      <c r="F7905" t="s">
        <v>98</v>
      </c>
      <c r="G7905" t="s">
        <v>97</v>
      </c>
      <c r="H7905" t="s">
        <v>833</v>
      </c>
      <c r="I7905" s="200">
        <v>89530</v>
      </c>
      <c r="J7905" s="200"/>
      <c r="K7905" s="237">
        <v>1000.5</v>
      </c>
      <c r="L7905" s="237"/>
      <c r="M7905" s="288">
        <v>89.49</v>
      </c>
      <c r="N7905" s="288"/>
      <c r="O7905" s="311">
        <v>97813</v>
      </c>
      <c r="P7905" s="298"/>
      <c r="Q7905" s="299">
        <v>1092.8</v>
      </c>
      <c r="R7905" s="299"/>
      <c r="S7905" s="300">
        <v>89.51</v>
      </c>
      <c r="T7905" s="301"/>
      <c r="U7905" s="246"/>
    </row>
    <row r="7906" spans="1:21" x14ac:dyDescent="0.25">
      <c r="A7906" s="294" t="s">
        <v>16151</v>
      </c>
      <c r="B7906" t="s">
        <v>728</v>
      </c>
      <c r="C7906" t="s">
        <v>729</v>
      </c>
      <c r="D7906" t="s">
        <v>730</v>
      </c>
      <c r="E7906" t="s">
        <v>16152</v>
      </c>
      <c r="F7906" t="s">
        <v>98</v>
      </c>
      <c r="G7906" t="s">
        <v>97</v>
      </c>
      <c r="H7906" t="s">
        <v>833</v>
      </c>
      <c r="I7906" s="200">
        <v>30375</v>
      </c>
      <c r="J7906" s="200"/>
      <c r="K7906" s="237">
        <v>339.2</v>
      </c>
      <c r="L7906" s="237"/>
      <c r="M7906" s="288">
        <v>89.55</v>
      </c>
      <c r="N7906" s="288"/>
      <c r="O7906" s="311">
        <v>31895</v>
      </c>
      <c r="P7906" s="298"/>
      <c r="Q7906" s="299">
        <v>345.5</v>
      </c>
      <c r="R7906" s="299"/>
      <c r="S7906" s="300">
        <v>92.32</v>
      </c>
      <c r="T7906" s="301"/>
      <c r="U7906" s="246"/>
    </row>
    <row r="7907" spans="1:21" x14ac:dyDescent="0.25">
      <c r="A7907" s="294" t="s">
        <v>16153</v>
      </c>
      <c r="B7907" t="s">
        <v>728</v>
      </c>
      <c r="C7907" t="s">
        <v>729</v>
      </c>
      <c r="D7907" t="s">
        <v>730</v>
      </c>
      <c r="E7907" t="s">
        <v>16154</v>
      </c>
      <c r="F7907" t="s">
        <v>98</v>
      </c>
      <c r="G7907" t="s">
        <v>97</v>
      </c>
      <c r="H7907" t="s">
        <v>833</v>
      </c>
      <c r="I7907" s="200">
        <v>17532</v>
      </c>
      <c r="J7907" s="200"/>
      <c r="K7907" s="237">
        <v>480.4</v>
      </c>
      <c r="L7907" s="237"/>
      <c r="M7907" s="288">
        <v>36.49</v>
      </c>
      <c r="N7907" s="288"/>
      <c r="O7907" s="311">
        <v>39270</v>
      </c>
      <c r="P7907" s="298"/>
      <c r="Q7907" s="299">
        <v>495.7</v>
      </c>
      <c r="R7907" s="299"/>
      <c r="S7907" s="300">
        <v>79.22</v>
      </c>
      <c r="T7907" s="301"/>
      <c r="U7907" s="246"/>
    </row>
    <row r="7908" spans="1:21" x14ac:dyDescent="0.25">
      <c r="A7908" s="294" t="s">
        <v>16155</v>
      </c>
      <c r="B7908" t="s">
        <v>728</v>
      </c>
      <c r="C7908" t="s">
        <v>729</v>
      </c>
      <c r="D7908" t="s">
        <v>730</v>
      </c>
      <c r="E7908" t="s">
        <v>16156</v>
      </c>
      <c r="F7908" t="s">
        <v>98</v>
      </c>
      <c r="G7908" t="s">
        <v>97</v>
      </c>
      <c r="H7908" t="s">
        <v>833</v>
      </c>
      <c r="I7908" s="200">
        <v>40000</v>
      </c>
      <c r="J7908" s="200"/>
      <c r="K7908" s="237">
        <v>581</v>
      </c>
      <c r="L7908" s="237"/>
      <c r="M7908" s="288">
        <v>68.849999999999994</v>
      </c>
      <c r="N7908" s="288"/>
      <c r="O7908" s="311">
        <v>43000</v>
      </c>
      <c r="P7908" s="298"/>
      <c r="Q7908" s="299">
        <v>603.20000000000005</v>
      </c>
      <c r="R7908" s="299"/>
      <c r="S7908" s="300">
        <v>71.290000000000006</v>
      </c>
      <c r="T7908" s="301"/>
      <c r="U7908" s="246"/>
    </row>
    <row r="7909" spans="1:21" x14ac:dyDescent="0.25">
      <c r="A7909" s="294" t="s">
        <v>16157</v>
      </c>
      <c r="B7909" t="s">
        <v>728</v>
      </c>
      <c r="C7909" t="s">
        <v>729</v>
      </c>
      <c r="D7909" t="s">
        <v>730</v>
      </c>
      <c r="E7909" t="s">
        <v>16158</v>
      </c>
      <c r="F7909" t="s">
        <v>98</v>
      </c>
      <c r="G7909" t="s">
        <v>97</v>
      </c>
      <c r="H7909" t="s">
        <v>896</v>
      </c>
      <c r="I7909" s="200">
        <v>0</v>
      </c>
      <c r="J7909" s="200"/>
      <c r="K7909" s="237">
        <v>34.299999999999997</v>
      </c>
      <c r="L7909" s="237"/>
      <c r="M7909" s="288">
        <v>0</v>
      </c>
      <c r="N7909" s="288"/>
      <c r="O7909" s="311">
        <v>0</v>
      </c>
      <c r="P7909" s="298"/>
      <c r="Q7909" s="299">
        <v>33.6</v>
      </c>
      <c r="R7909" s="299"/>
      <c r="S7909" s="300">
        <v>0</v>
      </c>
      <c r="T7909" s="301"/>
      <c r="U7909" s="246"/>
    </row>
    <row r="7910" spans="1:21" x14ac:dyDescent="0.25">
      <c r="A7910" s="294" t="s">
        <v>16159</v>
      </c>
      <c r="B7910" t="s">
        <v>728</v>
      </c>
      <c r="C7910" t="s">
        <v>729</v>
      </c>
      <c r="D7910" t="s">
        <v>730</v>
      </c>
      <c r="E7910" t="s">
        <v>16160</v>
      </c>
      <c r="F7910" t="s">
        <v>98</v>
      </c>
      <c r="G7910" t="s">
        <v>97</v>
      </c>
      <c r="H7910" t="s">
        <v>833</v>
      </c>
      <c r="I7910" s="200">
        <v>380241</v>
      </c>
      <c r="J7910" s="200"/>
      <c r="K7910" s="237">
        <v>2801.9</v>
      </c>
      <c r="L7910" s="237"/>
      <c r="M7910" s="288">
        <v>135.71</v>
      </c>
      <c r="N7910" s="288"/>
      <c r="O7910" s="311">
        <v>409432</v>
      </c>
      <c r="P7910" s="298"/>
      <c r="Q7910" s="299">
        <v>2921.5</v>
      </c>
      <c r="R7910" s="299"/>
      <c r="S7910" s="300">
        <v>140.13999999999999</v>
      </c>
      <c r="T7910" s="301"/>
      <c r="U7910" s="246"/>
    </row>
    <row r="7911" spans="1:21" x14ac:dyDescent="0.25">
      <c r="A7911" s="294" t="s">
        <v>16161</v>
      </c>
      <c r="B7911" t="s">
        <v>728</v>
      </c>
      <c r="C7911" t="s">
        <v>729</v>
      </c>
      <c r="D7911" t="s">
        <v>730</v>
      </c>
      <c r="E7911" t="s">
        <v>16162</v>
      </c>
      <c r="F7911" t="s">
        <v>98</v>
      </c>
      <c r="G7911" t="s">
        <v>97</v>
      </c>
      <c r="H7911" t="s">
        <v>833</v>
      </c>
      <c r="I7911" s="200">
        <v>2500</v>
      </c>
      <c r="J7911" s="200"/>
      <c r="K7911" s="237">
        <v>108.3</v>
      </c>
      <c r="L7911" s="237"/>
      <c r="M7911" s="288">
        <v>23.08</v>
      </c>
      <c r="N7911" s="288"/>
      <c r="O7911" s="311">
        <v>2500</v>
      </c>
      <c r="P7911" s="298"/>
      <c r="Q7911" s="299">
        <v>106.9</v>
      </c>
      <c r="R7911" s="299"/>
      <c r="S7911" s="300">
        <v>23.39</v>
      </c>
      <c r="T7911" s="301"/>
      <c r="U7911" s="246"/>
    </row>
    <row r="7912" spans="1:21" x14ac:dyDescent="0.25">
      <c r="A7912" s="294" t="s">
        <v>16163</v>
      </c>
      <c r="B7912" t="s">
        <v>728</v>
      </c>
      <c r="C7912" t="s">
        <v>729</v>
      </c>
      <c r="D7912" t="s">
        <v>730</v>
      </c>
      <c r="E7912" t="s">
        <v>16164</v>
      </c>
      <c r="F7912" t="s">
        <v>98</v>
      </c>
      <c r="G7912" t="s">
        <v>97</v>
      </c>
      <c r="H7912" t="s">
        <v>833</v>
      </c>
      <c r="I7912" s="200">
        <v>2400</v>
      </c>
      <c r="J7912" s="200"/>
      <c r="K7912" s="237">
        <v>117.6</v>
      </c>
      <c r="L7912" s="237"/>
      <c r="M7912" s="288">
        <v>20.41</v>
      </c>
      <c r="N7912" s="288"/>
      <c r="O7912" s="311">
        <v>2300</v>
      </c>
      <c r="P7912" s="298"/>
      <c r="Q7912" s="299">
        <v>118.4</v>
      </c>
      <c r="R7912" s="299"/>
      <c r="S7912" s="300">
        <v>19.43</v>
      </c>
      <c r="T7912" s="301"/>
      <c r="U7912" s="246"/>
    </row>
    <row r="7913" spans="1:21" x14ac:dyDescent="0.25">
      <c r="A7913" s="294" t="s">
        <v>16165</v>
      </c>
      <c r="B7913" t="s">
        <v>728</v>
      </c>
      <c r="C7913" t="s">
        <v>729</v>
      </c>
      <c r="D7913" t="s">
        <v>730</v>
      </c>
      <c r="E7913" t="s">
        <v>16166</v>
      </c>
      <c r="F7913" t="s">
        <v>98</v>
      </c>
      <c r="G7913" t="s">
        <v>97</v>
      </c>
      <c r="H7913" t="s">
        <v>833</v>
      </c>
      <c r="I7913" s="200">
        <v>1000</v>
      </c>
      <c r="J7913" s="200"/>
      <c r="K7913" s="237">
        <v>235.6</v>
      </c>
      <c r="L7913" s="237"/>
      <c r="M7913" s="288">
        <v>4.24</v>
      </c>
      <c r="N7913" s="288"/>
      <c r="O7913" s="311">
        <v>1750</v>
      </c>
      <c r="P7913" s="298"/>
      <c r="Q7913" s="299">
        <v>234.1</v>
      </c>
      <c r="R7913" s="299"/>
      <c r="S7913" s="300">
        <v>7.48</v>
      </c>
      <c r="T7913" s="301"/>
      <c r="U7913" s="246"/>
    </row>
    <row r="7914" spans="1:21" x14ac:dyDescent="0.25">
      <c r="A7914" s="294" t="s">
        <v>16167</v>
      </c>
      <c r="B7914" t="s">
        <v>728</v>
      </c>
      <c r="C7914" t="s">
        <v>729</v>
      </c>
      <c r="D7914" t="s">
        <v>730</v>
      </c>
      <c r="E7914" t="s">
        <v>16168</v>
      </c>
      <c r="F7914" t="s">
        <v>98</v>
      </c>
      <c r="G7914" t="s">
        <v>97</v>
      </c>
      <c r="H7914" t="s">
        <v>833</v>
      </c>
      <c r="I7914" s="200">
        <v>5084</v>
      </c>
      <c r="J7914" s="200"/>
      <c r="K7914" s="237">
        <v>82.4</v>
      </c>
      <c r="L7914" s="237"/>
      <c r="M7914" s="288">
        <v>61.7</v>
      </c>
      <c r="N7914" s="288"/>
      <c r="O7914" s="311">
        <v>5593</v>
      </c>
      <c r="P7914" s="298"/>
      <c r="Q7914" s="299">
        <v>82.3</v>
      </c>
      <c r="R7914" s="299"/>
      <c r="S7914" s="300">
        <v>67.959999999999994</v>
      </c>
      <c r="T7914" s="301"/>
      <c r="U7914" s="246"/>
    </row>
    <row r="7915" spans="1:21" x14ac:dyDescent="0.25">
      <c r="A7915" s="294" t="s">
        <v>16169</v>
      </c>
      <c r="B7915" t="s">
        <v>728</v>
      </c>
      <c r="C7915" t="s">
        <v>729</v>
      </c>
      <c r="D7915" t="s">
        <v>730</v>
      </c>
      <c r="E7915" t="s">
        <v>16170</v>
      </c>
      <c r="F7915" t="s">
        <v>98</v>
      </c>
      <c r="G7915" t="s">
        <v>97</v>
      </c>
      <c r="H7915" t="s">
        <v>896</v>
      </c>
      <c r="I7915" s="200">
        <v>0</v>
      </c>
      <c r="J7915" s="200"/>
      <c r="K7915" s="237">
        <v>65.8</v>
      </c>
      <c r="L7915" s="237"/>
      <c r="M7915" s="288">
        <v>0</v>
      </c>
      <c r="N7915" s="288"/>
      <c r="O7915" s="311">
        <v>0</v>
      </c>
      <c r="P7915" s="298"/>
      <c r="Q7915" s="299">
        <v>67.2</v>
      </c>
      <c r="R7915" s="299"/>
      <c r="S7915" s="300">
        <v>0</v>
      </c>
      <c r="T7915" s="301"/>
      <c r="U7915" s="246"/>
    </row>
    <row r="7916" spans="1:21" x14ac:dyDescent="0.25">
      <c r="A7916" s="294" t="s">
        <v>16171</v>
      </c>
      <c r="B7916" t="s">
        <v>728</v>
      </c>
      <c r="C7916" t="s">
        <v>729</v>
      </c>
      <c r="D7916" t="s">
        <v>730</v>
      </c>
      <c r="E7916" t="s">
        <v>16172</v>
      </c>
      <c r="F7916" t="s">
        <v>98</v>
      </c>
      <c r="G7916" t="s">
        <v>97</v>
      </c>
      <c r="H7916" t="s">
        <v>833</v>
      </c>
      <c r="I7916" s="200">
        <v>9070</v>
      </c>
      <c r="J7916" s="200"/>
      <c r="K7916" s="237">
        <v>154.30000000000001</v>
      </c>
      <c r="L7916" s="237"/>
      <c r="M7916" s="288">
        <v>58.78</v>
      </c>
      <c r="N7916" s="288"/>
      <c r="O7916" s="311">
        <v>9922</v>
      </c>
      <c r="P7916" s="298"/>
      <c r="Q7916" s="299">
        <v>162.19999999999999</v>
      </c>
      <c r="R7916" s="299"/>
      <c r="S7916" s="300">
        <v>61.17</v>
      </c>
      <c r="T7916" s="301"/>
      <c r="U7916" s="246"/>
    </row>
    <row r="7917" spans="1:21" x14ac:dyDescent="0.25">
      <c r="A7917" s="294" t="s">
        <v>16173</v>
      </c>
      <c r="B7917" t="s">
        <v>728</v>
      </c>
      <c r="C7917" t="s">
        <v>729</v>
      </c>
      <c r="D7917" t="s">
        <v>730</v>
      </c>
      <c r="E7917" t="s">
        <v>16174</v>
      </c>
      <c r="F7917" t="s">
        <v>98</v>
      </c>
      <c r="G7917" t="s">
        <v>97</v>
      </c>
      <c r="H7917" t="s">
        <v>833</v>
      </c>
      <c r="I7917" s="200">
        <v>240082</v>
      </c>
      <c r="J7917" s="200"/>
      <c r="K7917" s="237">
        <v>2636.2</v>
      </c>
      <c r="L7917" s="237"/>
      <c r="M7917" s="288">
        <v>91.07</v>
      </c>
      <c r="N7917" s="288"/>
      <c r="O7917" s="311">
        <v>275422</v>
      </c>
      <c r="P7917" s="298"/>
      <c r="Q7917" s="299">
        <v>2701.2</v>
      </c>
      <c r="R7917" s="299"/>
      <c r="S7917" s="300">
        <v>101.96</v>
      </c>
      <c r="T7917" s="301"/>
      <c r="U7917" s="246"/>
    </row>
    <row r="7918" spans="1:21" x14ac:dyDescent="0.25">
      <c r="A7918" s="294" t="s">
        <v>16175</v>
      </c>
      <c r="B7918" t="s">
        <v>728</v>
      </c>
      <c r="C7918" t="s">
        <v>729</v>
      </c>
      <c r="D7918" t="s">
        <v>730</v>
      </c>
      <c r="E7918" t="s">
        <v>16176</v>
      </c>
      <c r="F7918" t="s">
        <v>98</v>
      </c>
      <c r="G7918" t="s">
        <v>97</v>
      </c>
      <c r="H7918" t="s">
        <v>833</v>
      </c>
      <c r="I7918" s="200">
        <v>96277</v>
      </c>
      <c r="J7918" s="200"/>
      <c r="K7918" s="237">
        <v>1646.5</v>
      </c>
      <c r="L7918" s="237"/>
      <c r="M7918" s="288">
        <v>58.47</v>
      </c>
      <c r="N7918" s="288"/>
      <c r="O7918" s="311">
        <v>111203</v>
      </c>
      <c r="P7918" s="298"/>
      <c r="Q7918" s="299">
        <v>1826.8</v>
      </c>
      <c r="R7918" s="299"/>
      <c r="S7918" s="300">
        <v>60.87</v>
      </c>
      <c r="T7918" s="301"/>
      <c r="U7918" s="246"/>
    </row>
    <row r="7919" spans="1:21" x14ac:dyDescent="0.25">
      <c r="A7919" s="294" t="s">
        <v>16177</v>
      </c>
      <c r="B7919" t="s">
        <v>728</v>
      </c>
      <c r="C7919" t="s">
        <v>729</v>
      </c>
      <c r="D7919" t="s">
        <v>730</v>
      </c>
      <c r="E7919" t="s">
        <v>16178</v>
      </c>
      <c r="F7919" t="s">
        <v>98</v>
      </c>
      <c r="G7919" t="s">
        <v>97</v>
      </c>
      <c r="H7919" t="s">
        <v>833</v>
      </c>
      <c r="I7919" s="200">
        <v>300</v>
      </c>
      <c r="J7919" s="200"/>
      <c r="K7919" s="237">
        <v>46.8</v>
      </c>
      <c r="L7919" s="237"/>
      <c r="M7919" s="288">
        <v>6.41</v>
      </c>
      <c r="N7919" s="288"/>
      <c r="O7919" s="311">
        <v>300</v>
      </c>
      <c r="P7919" s="298"/>
      <c r="Q7919" s="299">
        <v>46.2</v>
      </c>
      <c r="R7919" s="299"/>
      <c r="S7919" s="300">
        <v>6.49</v>
      </c>
      <c r="T7919" s="301"/>
      <c r="U7919" s="246"/>
    </row>
    <row r="7920" spans="1:21" x14ac:dyDescent="0.25">
      <c r="A7920" s="294" t="s">
        <v>16179</v>
      </c>
      <c r="B7920" t="s">
        <v>728</v>
      </c>
      <c r="C7920" t="s">
        <v>729</v>
      </c>
      <c r="D7920" t="s">
        <v>730</v>
      </c>
      <c r="E7920" t="s">
        <v>16180</v>
      </c>
      <c r="F7920" t="s">
        <v>98</v>
      </c>
      <c r="G7920" t="s">
        <v>97</v>
      </c>
      <c r="H7920" t="s">
        <v>833</v>
      </c>
      <c r="I7920" s="200">
        <v>3600</v>
      </c>
      <c r="J7920" s="200"/>
      <c r="K7920" s="237">
        <v>153.69999999999999</v>
      </c>
      <c r="L7920" s="237"/>
      <c r="M7920" s="288">
        <v>23.42</v>
      </c>
      <c r="N7920" s="288"/>
      <c r="O7920" s="311">
        <v>4250</v>
      </c>
      <c r="P7920" s="298"/>
      <c r="Q7920" s="299">
        <v>152.9</v>
      </c>
      <c r="R7920" s="299"/>
      <c r="S7920" s="300">
        <v>27.8</v>
      </c>
      <c r="T7920" s="301"/>
      <c r="U7920" s="246"/>
    </row>
    <row r="7921" spans="1:21" x14ac:dyDescent="0.25">
      <c r="A7921" s="294" t="s">
        <v>16181</v>
      </c>
      <c r="B7921" t="s">
        <v>728</v>
      </c>
      <c r="C7921" t="s">
        <v>729</v>
      </c>
      <c r="D7921" t="s">
        <v>730</v>
      </c>
      <c r="E7921" t="s">
        <v>9741</v>
      </c>
      <c r="F7921" t="s">
        <v>98</v>
      </c>
      <c r="G7921" t="s">
        <v>97</v>
      </c>
      <c r="H7921" t="s">
        <v>833</v>
      </c>
      <c r="I7921" s="200">
        <v>94689</v>
      </c>
      <c r="J7921" s="200"/>
      <c r="K7921" s="237">
        <v>1694</v>
      </c>
      <c r="L7921" s="237"/>
      <c r="M7921" s="288">
        <v>55.9</v>
      </c>
      <c r="N7921" s="288"/>
      <c r="O7921" s="311">
        <v>96109</v>
      </c>
      <c r="P7921" s="298"/>
      <c r="Q7921" s="299">
        <v>1691.8</v>
      </c>
      <c r="R7921" s="299"/>
      <c r="S7921" s="300">
        <v>56.81</v>
      </c>
      <c r="T7921" s="301"/>
      <c r="U7921" s="246"/>
    </row>
    <row r="7922" spans="1:21" x14ac:dyDescent="0.25">
      <c r="A7922" s="294" t="s">
        <v>16182</v>
      </c>
      <c r="B7922" t="s">
        <v>728</v>
      </c>
      <c r="C7922" t="s">
        <v>729</v>
      </c>
      <c r="D7922" t="s">
        <v>730</v>
      </c>
      <c r="E7922" t="s">
        <v>16183</v>
      </c>
      <c r="F7922" t="s">
        <v>98</v>
      </c>
      <c r="G7922" t="s">
        <v>97</v>
      </c>
      <c r="H7922" t="s">
        <v>833</v>
      </c>
      <c r="I7922" s="200">
        <v>62000</v>
      </c>
      <c r="J7922" s="200"/>
      <c r="K7922" s="237">
        <v>1280.4000000000001</v>
      </c>
      <c r="L7922" s="237"/>
      <c r="M7922" s="288">
        <v>48.42</v>
      </c>
      <c r="N7922" s="288"/>
      <c r="O7922" s="311">
        <v>75000</v>
      </c>
      <c r="P7922" s="298"/>
      <c r="Q7922" s="299">
        <v>1414.3</v>
      </c>
      <c r="R7922" s="299"/>
      <c r="S7922" s="300">
        <v>53.03</v>
      </c>
      <c r="T7922" s="301"/>
      <c r="U7922" s="246"/>
    </row>
    <row r="7923" spans="1:21" x14ac:dyDescent="0.25">
      <c r="A7923" s="294" t="s">
        <v>16184</v>
      </c>
      <c r="B7923" t="s">
        <v>728</v>
      </c>
      <c r="C7923" t="s">
        <v>729</v>
      </c>
      <c r="D7923" t="s">
        <v>730</v>
      </c>
      <c r="E7923" t="s">
        <v>16185</v>
      </c>
      <c r="F7923" t="s">
        <v>98</v>
      </c>
      <c r="G7923" t="s">
        <v>97</v>
      </c>
      <c r="H7923" t="s">
        <v>833</v>
      </c>
      <c r="I7923" s="200">
        <v>7000</v>
      </c>
      <c r="J7923" s="200"/>
      <c r="K7923" s="237">
        <v>116.4</v>
      </c>
      <c r="L7923" s="237"/>
      <c r="M7923" s="288">
        <v>60.14</v>
      </c>
      <c r="N7923" s="288"/>
      <c r="O7923" s="311">
        <v>7500</v>
      </c>
      <c r="P7923" s="298"/>
      <c r="Q7923" s="299">
        <v>117.3</v>
      </c>
      <c r="R7923" s="299"/>
      <c r="S7923" s="300">
        <v>63.94</v>
      </c>
      <c r="T7923" s="301"/>
      <c r="U7923" s="246"/>
    </row>
    <row r="7924" spans="1:21" x14ac:dyDescent="0.25">
      <c r="A7924" s="294" t="s">
        <v>16186</v>
      </c>
      <c r="B7924" t="s">
        <v>728</v>
      </c>
      <c r="C7924" t="s">
        <v>729</v>
      </c>
      <c r="D7924" t="s">
        <v>730</v>
      </c>
      <c r="E7924" t="s">
        <v>16187</v>
      </c>
      <c r="F7924" t="s">
        <v>98</v>
      </c>
      <c r="G7924" t="s">
        <v>97</v>
      </c>
      <c r="H7924" t="s">
        <v>833</v>
      </c>
      <c r="I7924" s="200">
        <v>1000</v>
      </c>
      <c r="J7924" s="200"/>
      <c r="K7924" s="237">
        <v>91.5</v>
      </c>
      <c r="L7924" s="237"/>
      <c r="M7924" s="288">
        <v>10.93</v>
      </c>
      <c r="N7924" s="288"/>
      <c r="O7924" s="311">
        <v>1400</v>
      </c>
      <c r="P7924" s="298"/>
      <c r="Q7924" s="299">
        <v>92</v>
      </c>
      <c r="R7924" s="299"/>
      <c r="S7924" s="300">
        <v>15.22</v>
      </c>
      <c r="T7924" s="301"/>
      <c r="U7924" s="246"/>
    </row>
    <row r="7925" spans="1:21" x14ac:dyDescent="0.25">
      <c r="A7925" s="294" t="s">
        <v>16188</v>
      </c>
      <c r="B7925" t="s">
        <v>728</v>
      </c>
      <c r="C7925" t="s">
        <v>729</v>
      </c>
      <c r="D7925" t="s">
        <v>730</v>
      </c>
      <c r="E7925" t="s">
        <v>16189</v>
      </c>
      <c r="F7925" t="s">
        <v>98</v>
      </c>
      <c r="G7925" t="s">
        <v>97</v>
      </c>
      <c r="H7925" t="s">
        <v>833</v>
      </c>
      <c r="I7925" s="200">
        <v>21178</v>
      </c>
      <c r="J7925" s="200"/>
      <c r="K7925" s="237">
        <v>360.9</v>
      </c>
      <c r="L7925" s="237"/>
      <c r="M7925" s="288">
        <v>58.68</v>
      </c>
      <c r="N7925" s="288"/>
      <c r="O7925" s="311">
        <v>21178</v>
      </c>
      <c r="P7925" s="298"/>
      <c r="Q7925" s="299">
        <v>355.1</v>
      </c>
      <c r="R7925" s="299"/>
      <c r="S7925" s="300">
        <v>59.64</v>
      </c>
      <c r="T7925" s="301"/>
      <c r="U7925" s="246"/>
    </row>
    <row r="7926" spans="1:21" x14ac:dyDescent="0.25">
      <c r="A7926" s="294" t="s">
        <v>16190</v>
      </c>
      <c r="B7926" t="s">
        <v>728</v>
      </c>
      <c r="C7926" t="s">
        <v>729</v>
      </c>
      <c r="D7926" t="s">
        <v>730</v>
      </c>
      <c r="E7926" t="s">
        <v>16191</v>
      </c>
      <c r="F7926" t="s">
        <v>98</v>
      </c>
      <c r="G7926" t="s">
        <v>97</v>
      </c>
      <c r="H7926" t="s">
        <v>833</v>
      </c>
      <c r="I7926" s="200">
        <v>1300</v>
      </c>
      <c r="J7926" s="200"/>
      <c r="K7926" s="237">
        <v>80.599999999999994</v>
      </c>
      <c r="L7926" s="237"/>
      <c r="M7926" s="288">
        <v>16.13</v>
      </c>
      <c r="N7926" s="288"/>
      <c r="O7926" s="311">
        <v>1300</v>
      </c>
      <c r="P7926" s="298"/>
      <c r="Q7926" s="299">
        <v>77.3</v>
      </c>
      <c r="R7926" s="299"/>
      <c r="S7926" s="300">
        <v>16.82</v>
      </c>
      <c r="T7926" s="301"/>
      <c r="U7926" s="246"/>
    </row>
    <row r="7927" spans="1:21" x14ac:dyDescent="0.25">
      <c r="A7927" s="294" t="s">
        <v>16192</v>
      </c>
      <c r="B7927" t="s">
        <v>728</v>
      </c>
      <c r="C7927" t="s">
        <v>729</v>
      </c>
      <c r="D7927" t="s">
        <v>730</v>
      </c>
      <c r="E7927" t="s">
        <v>16193</v>
      </c>
      <c r="F7927" t="s">
        <v>98</v>
      </c>
      <c r="G7927" t="s">
        <v>97</v>
      </c>
      <c r="H7927" t="s">
        <v>833</v>
      </c>
      <c r="I7927" s="200">
        <v>900</v>
      </c>
      <c r="J7927" s="200"/>
      <c r="K7927" s="237">
        <v>116.5</v>
      </c>
      <c r="L7927" s="237"/>
      <c r="M7927" s="288">
        <v>7.73</v>
      </c>
      <c r="N7927" s="288"/>
      <c r="O7927" s="311">
        <v>1400</v>
      </c>
      <c r="P7927" s="298"/>
      <c r="Q7927" s="299">
        <v>114</v>
      </c>
      <c r="R7927" s="299"/>
      <c r="S7927" s="300">
        <v>12.28</v>
      </c>
      <c r="T7927" s="301"/>
      <c r="U7927" s="246"/>
    </row>
    <row r="7928" spans="1:21" x14ac:dyDescent="0.25">
      <c r="A7928" s="294" t="s">
        <v>16194</v>
      </c>
      <c r="B7928" t="s">
        <v>728</v>
      </c>
      <c r="C7928" t="s">
        <v>729</v>
      </c>
      <c r="D7928" t="s">
        <v>730</v>
      </c>
      <c r="E7928" t="s">
        <v>16195</v>
      </c>
      <c r="F7928" t="s">
        <v>98</v>
      </c>
      <c r="G7928" t="s">
        <v>97</v>
      </c>
      <c r="H7928" t="s">
        <v>833</v>
      </c>
      <c r="I7928" s="200">
        <v>7400</v>
      </c>
      <c r="J7928" s="200"/>
      <c r="K7928" s="237">
        <v>226.2</v>
      </c>
      <c r="L7928" s="237"/>
      <c r="M7928" s="288">
        <v>32.71</v>
      </c>
      <c r="N7928" s="288"/>
      <c r="O7928" s="311">
        <v>7600</v>
      </c>
      <c r="P7928" s="298"/>
      <c r="Q7928" s="299">
        <v>230.2</v>
      </c>
      <c r="R7928" s="299"/>
      <c r="S7928" s="300">
        <v>33.01</v>
      </c>
      <c r="T7928" s="301"/>
      <c r="U7928" s="246"/>
    </row>
    <row r="7929" spans="1:21" x14ac:dyDescent="0.25">
      <c r="A7929" s="294" t="s">
        <v>16196</v>
      </c>
      <c r="B7929" t="s">
        <v>728</v>
      </c>
      <c r="C7929" t="s">
        <v>729</v>
      </c>
      <c r="D7929" t="s">
        <v>730</v>
      </c>
      <c r="E7929" t="s">
        <v>16197</v>
      </c>
      <c r="F7929" t="s">
        <v>98</v>
      </c>
      <c r="G7929" t="s">
        <v>97</v>
      </c>
      <c r="H7929" t="s">
        <v>833</v>
      </c>
      <c r="I7929" s="200">
        <v>21200</v>
      </c>
      <c r="J7929" s="200"/>
      <c r="K7929" s="237">
        <v>273.60000000000002</v>
      </c>
      <c r="L7929" s="237"/>
      <c r="M7929" s="288">
        <v>77.489999999999995</v>
      </c>
      <c r="N7929" s="288"/>
      <c r="O7929" s="311">
        <v>21200</v>
      </c>
      <c r="P7929" s="298"/>
      <c r="Q7929" s="299">
        <v>276.89999999999998</v>
      </c>
      <c r="R7929" s="299"/>
      <c r="S7929" s="300">
        <v>76.56</v>
      </c>
      <c r="T7929" s="301"/>
      <c r="U7929" s="246"/>
    </row>
    <row r="7930" spans="1:21" x14ac:dyDescent="0.25">
      <c r="A7930" s="294" t="s">
        <v>16198</v>
      </c>
      <c r="B7930" t="s">
        <v>728</v>
      </c>
      <c r="C7930" t="s">
        <v>729</v>
      </c>
      <c r="D7930" t="s">
        <v>730</v>
      </c>
      <c r="E7930" t="s">
        <v>16199</v>
      </c>
      <c r="F7930" t="s">
        <v>98</v>
      </c>
      <c r="G7930" t="s">
        <v>97</v>
      </c>
      <c r="H7930" t="s">
        <v>896</v>
      </c>
      <c r="I7930" s="200">
        <v>0</v>
      </c>
      <c r="J7930" s="200"/>
      <c r="K7930" s="237">
        <v>26.1</v>
      </c>
      <c r="L7930" s="237"/>
      <c r="M7930" s="288">
        <v>0</v>
      </c>
      <c r="N7930" s="288"/>
      <c r="O7930" s="311">
        <v>0</v>
      </c>
      <c r="P7930" s="298"/>
      <c r="Q7930" s="299">
        <v>26.3</v>
      </c>
      <c r="R7930" s="299"/>
      <c r="S7930" s="300">
        <v>0</v>
      </c>
      <c r="T7930" s="301"/>
      <c r="U7930" s="246"/>
    </row>
    <row r="7931" spans="1:21" x14ac:dyDescent="0.25">
      <c r="A7931" s="294" t="s">
        <v>16200</v>
      </c>
      <c r="B7931" t="s">
        <v>728</v>
      </c>
      <c r="C7931" t="s">
        <v>729</v>
      </c>
      <c r="D7931" t="s">
        <v>730</v>
      </c>
      <c r="E7931" t="s">
        <v>16201</v>
      </c>
      <c r="F7931" t="s">
        <v>98</v>
      </c>
      <c r="G7931" t="s">
        <v>97</v>
      </c>
      <c r="H7931" t="s">
        <v>833</v>
      </c>
      <c r="I7931" s="200">
        <v>63300</v>
      </c>
      <c r="J7931" s="200"/>
      <c r="K7931" s="237">
        <v>882</v>
      </c>
      <c r="L7931" s="237"/>
      <c r="M7931" s="288">
        <v>71.77</v>
      </c>
      <c r="N7931" s="288"/>
      <c r="O7931" s="311">
        <v>67600</v>
      </c>
      <c r="P7931" s="298"/>
      <c r="Q7931" s="299">
        <v>919.1</v>
      </c>
      <c r="R7931" s="299"/>
      <c r="S7931" s="300">
        <v>73.55</v>
      </c>
      <c r="T7931" s="301"/>
      <c r="U7931" s="246"/>
    </row>
    <row r="7932" spans="1:21" x14ac:dyDescent="0.25">
      <c r="A7932" s="294" t="s">
        <v>16202</v>
      </c>
      <c r="B7932" t="s">
        <v>728</v>
      </c>
      <c r="C7932" t="s">
        <v>729</v>
      </c>
      <c r="D7932" t="s">
        <v>730</v>
      </c>
      <c r="E7932" t="s">
        <v>2296</v>
      </c>
      <c r="F7932" t="s">
        <v>98</v>
      </c>
      <c r="G7932" t="s">
        <v>97</v>
      </c>
      <c r="H7932" t="s">
        <v>833</v>
      </c>
      <c r="I7932" s="200">
        <v>28700</v>
      </c>
      <c r="J7932" s="200"/>
      <c r="K7932" s="237">
        <v>455.3</v>
      </c>
      <c r="L7932" s="237"/>
      <c r="M7932" s="288">
        <v>63.04</v>
      </c>
      <c r="N7932" s="288"/>
      <c r="O7932" s="311">
        <v>30930</v>
      </c>
      <c r="P7932" s="298"/>
      <c r="Q7932" s="299">
        <v>468.2</v>
      </c>
      <c r="R7932" s="299"/>
      <c r="S7932" s="300">
        <v>66.06</v>
      </c>
      <c r="T7932" s="301"/>
      <c r="U7932" s="246"/>
    </row>
    <row r="7933" spans="1:21" x14ac:dyDescent="0.25">
      <c r="A7933" s="294" t="s">
        <v>16203</v>
      </c>
      <c r="B7933" t="s">
        <v>728</v>
      </c>
      <c r="C7933" t="s">
        <v>729</v>
      </c>
      <c r="D7933" t="s">
        <v>730</v>
      </c>
      <c r="E7933" t="s">
        <v>16204</v>
      </c>
      <c r="F7933" t="s">
        <v>98</v>
      </c>
      <c r="G7933" t="s">
        <v>97</v>
      </c>
      <c r="H7933" t="s">
        <v>833</v>
      </c>
      <c r="I7933" s="200">
        <v>86755</v>
      </c>
      <c r="J7933" s="200"/>
      <c r="K7933" s="237">
        <v>1892.5</v>
      </c>
      <c r="L7933" s="237"/>
      <c r="M7933" s="288">
        <v>45.84</v>
      </c>
      <c r="N7933" s="288"/>
      <c r="O7933" s="311">
        <v>96233</v>
      </c>
      <c r="P7933" s="298"/>
      <c r="Q7933" s="299">
        <v>1909.2</v>
      </c>
      <c r="R7933" s="299"/>
      <c r="S7933" s="300">
        <v>50.4</v>
      </c>
      <c r="T7933" s="301"/>
      <c r="U7933" s="246"/>
    </row>
    <row r="7934" spans="1:21" x14ac:dyDescent="0.25">
      <c r="A7934" s="294" t="s">
        <v>16205</v>
      </c>
      <c r="B7934" t="s">
        <v>728</v>
      </c>
      <c r="C7934" t="s">
        <v>729</v>
      </c>
      <c r="D7934" t="s">
        <v>730</v>
      </c>
      <c r="E7934" t="s">
        <v>16206</v>
      </c>
      <c r="F7934" t="s">
        <v>98</v>
      </c>
      <c r="G7934" t="s">
        <v>97</v>
      </c>
      <c r="H7934" t="s">
        <v>833</v>
      </c>
      <c r="I7934" s="200">
        <v>50</v>
      </c>
      <c r="J7934" s="200"/>
      <c r="K7934" s="237">
        <v>34.6</v>
      </c>
      <c r="L7934" s="237"/>
      <c r="M7934" s="288">
        <v>1.45</v>
      </c>
      <c r="N7934" s="288"/>
      <c r="O7934" s="311">
        <v>50</v>
      </c>
      <c r="P7934" s="298"/>
      <c r="Q7934" s="299">
        <v>35.9</v>
      </c>
      <c r="R7934" s="299"/>
      <c r="S7934" s="300">
        <v>1.39</v>
      </c>
      <c r="T7934" s="301"/>
      <c r="U7934" s="246"/>
    </row>
    <row r="7935" spans="1:21" x14ac:dyDescent="0.25">
      <c r="A7935" s="294" t="s">
        <v>16207</v>
      </c>
      <c r="B7935" t="s">
        <v>728</v>
      </c>
      <c r="C7935" t="s">
        <v>729</v>
      </c>
      <c r="D7935" t="s">
        <v>730</v>
      </c>
      <c r="E7935" t="s">
        <v>16208</v>
      </c>
      <c r="F7935" t="s">
        <v>98</v>
      </c>
      <c r="G7935" t="s">
        <v>97</v>
      </c>
      <c r="H7935" t="s">
        <v>833</v>
      </c>
      <c r="I7935" s="200">
        <v>52870</v>
      </c>
      <c r="J7935" s="200"/>
      <c r="K7935" s="237">
        <v>880.3</v>
      </c>
      <c r="L7935" s="237"/>
      <c r="M7935" s="288">
        <v>60.06</v>
      </c>
      <c r="N7935" s="288"/>
      <c r="O7935" s="311">
        <v>53117</v>
      </c>
      <c r="P7935" s="298"/>
      <c r="Q7935" s="299">
        <v>884.4</v>
      </c>
      <c r="R7935" s="299"/>
      <c r="S7935" s="300">
        <v>60.06</v>
      </c>
      <c r="T7935" s="301"/>
      <c r="U7935" s="246"/>
    </row>
    <row r="7936" spans="1:21" x14ac:dyDescent="0.25">
      <c r="A7936" s="294" t="s">
        <v>16209</v>
      </c>
      <c r="B7936" t="s">
        <v>728</v>
      </c>
      <c r="C7936" t="s">
        <v>729</v>
      </c>
      <c r="D7936" t="s">
        <v>730</v>
      </c>
      <c r="E7936" t="s">
        <v>16210</v>
      </c>
      <c r="F7936" t="s">
        <v>98</v>
      </c>
      <c r="G7936" t="s">
        <v>97</v>
      </c>
      <c r="H7936" t="s">
        <v>833</v>
      </c>
      <c r="I7936" s="200">
        <v>1500</v>
      </c>
      <c r="J7936" s="200"/>
      <c r="K7936" s="237">
        <v>81.599999999999994</v>
      </c>
      <c r="L7936" s="237"/>
      <c r="M7936" s="288">
        <v>18.38</v>
      </c>
      <c r="N7936" s="288"/>
      <c r="O7936" s="311">
        <v>1500</v>
      </c>
      <c r="P7936" s="298"/>
      <c r="Q7936" s="299">
        <v>79.400000000000006</v>
      </c>
      <c r="R7936" s="299"/>
      <c r="S7936" s="300">
        <v>18.89</v>
      </c>
      <c r="T7936" s="301"/>
      <c r="U7936" s="246"/>
    </row>
    <row r="7937" spans="1:21" x14ac:dyDescent="0.25">
      <c r="A7937" s="294" t="s">
        <v>16211</v>
      </c>
      <c r="B7937" t="s">
        <v>728</v>
      </c>
      <c r="C7937" t="s">
        <v>729</v>
      </c>
      <c r="D7937" t="s">
        <v>730</v>
      </c>
      <c r="E7937" t="s">
        <v>16212</v>
      </c>
      <c r="F7937" t="s">
        <v>98</v>
      </c>
      <c r="G7937" t="s">
        <v>97</v>
      </c>
      <c r="H7937" t="s">
        <v>833</v>
      </c>
      <c r="I7937" s="200">
        <v>91500</v>
      </c>
      <c r="J7937" s="200"/>
      <c r="K7937" s="237">
        <v>1115.0999999999999</v>
      </c>
      <c r="L7937" s="237"/>
      <c r="M7937" s="288">
        <v>82.06</v>
      </c>
      <c r="N7937" s="288"/>
      <c r="O7937" s="311">
        <v>106200</v>
      </c>
      <c r="P7937" s="298"/>
      <c r="Q7937" s="299">
        <v>1149.3</v>
      </c>
      <c r="R7937" s="299"/>
      <c r="S7937" s="300">
        <v>92.4</v>
      </c>
      <c r="T7937" s="301"/>
      <c r="U7937" s="246"/>
    </row>
    <row r="7938" spans="1:21" x14ac:dyDescent="0.25">
      <c r="A7938" s="294" t="s">
        <v>16213</v>
      </c>
      <c r="B7938" t="s">
        <v>728</v>
      </c>
      <c r="C7938" t="s">
        <v>729</v>
      </c>
      <c r="D7938" t="s">
        <v>730</v>
      </c>
      <c r="E7938" t="s">
        <v>16214</v>
      </c>
      <c r="F7938" t="s">
        <v>98</v>
      </c>
      <c r="G7938" t="s">
        <v>97</v>
      </c>
      <c r="H7938" t="s">
        <v>833</v>
      </c>
      <c r="I7938" s="200">
        <v>14350</v>
      </c>
      <c r="J7938" s="200"/>
      <c r="K7938" s="237">
        <v>194.6</v>
      </c>
      <c r="L7938" s="237"/>
      <c r="M7938" s="288">
        <v>73.739999999999995</v>
      </c>
      <c r="N7938" s="288"/>
      <c r="O7938" s="311">
        <v>19920</v>
      </c>
      <c r="P7938" s="298"/>
      <c r="Q7938" s="299">
        <v>199.2</v>
      </c>
      <c r="R7938" s="299"/>
      <c r="S7938" s="300">
        <v>100</v>
      </c>
      <c r="T7938" s="301"/>
      <c r="U7938" s="246"/>
    </row>
    <row r="7939" spans="1:21" x14ac:dyDescent="0.25">
      <c r="A7939" s="294" t="s">
        <v>16215</v>
      </c>
      <c r="B7939" t="s">
        <v>728</v>
      </c>
      <c r="C7939" t="s">
        <v>729</v>
      </c>
      <c r="D7939" t="s">
        <v>730</v>
      </c>
      <c r="E7939" t="s">
        <v>8005</v>
      </c>
      <c r="F7939" t="s">
        <v>98</v>
      </c>
      <c r="G7939" t="s">
        <v>97</v>
      </c>
      <c r="H7939" t="s">
        <v>833</v>
      </c>
      <c r="I7939" s="200">
        <v>3500</v>
      </c>
      <c r="J7939" s="200"/>
      <c r="K7939" s="237">
        <v>151.5</v>
      </c>
      <c r="L7939" s="237"/>
      <c r="M7939" s="288">
        <v>23.1</v>
      </c>
      <c r="N7939" s="288"/>
      <c r="O7939" s="311">
        <v>3500</v>
      </c>
      <c r="P7939" s="298"/>
      <c r="Q7939" s="299">
        <v>155.69999999999999</v>
      </c>
      <c r="R7939" s="299"/>
      <c r="S7939" s="300">
        <v>22.48</v>
      </c>
      <c r="T7939" s="301"/>
      <c r="U7939" s="246"/>
    </row>
    <row r="7940" spans="1:21" x14ac:dyDescent="0.25">
      <c r="A7940" s="294" t="s">
        <v>16216</v>
      </c>
      <c r="B7940" t="s">
        <v>728</v>
      </c>
      <c r="C7940" t="s">
        <v>729</v>
      </c>
      <c r="D7940" t="s">
        <v>730</v>
      </c>
      <c r="E7940" t="s">
        <v>16217</v>
      </c>
      <c r="F7940" t="s">
        <v>98</v>
      </c>
      <c r="G7940" t="s">
        <v>97</v>
      </c>
      <c r="H7940" t="s">
        <v>833</v>
      </c>
      <c r="I7940" s="200">
        <v>18756</v>
      </c>
      <c r="J7940" s="200"/>
      <c r="K7940" s="237">
        <v>829.6</v>
      </c>
      <c r="L7940" s="237"/>
      <c r="M7940" s="288">
        <v>22.61</v>
      </c>
      <c r="N7940" s="288"/>
      <c r="O7940" s="311">
        <v>18756</v>
      </c>
      <c r="P7940" s="298"/>
      <c r="Q7940" s="299">
        <v>840.4</v>
      </c>
      <c r="R7940" s="299"/>
      <c r="S7940" s="300">
        <v>22.32</v>
      </c>
      <c r="T7940" s="301"/>
      <c r="U7940" s="246"/>
    </row>
    <row r="7941" spans="1:21" x14ac:dyDescent="0.25">
      <c r="A7941" s="294" t="s">
        <v>16218</v>
      </c>
      <c r="B7941" t="s">
        <v>728</v>
      </c>
      <c r="C7941" t="s">
        <v>729</v>
      </c>
      <c r="D7941" t="s">
        <v>730</v>
      </c>
      <c r="E7941" t="s">
        <v>16219</v>
      </c>
      <c r="F7941" t="s">
        <v>98</v>
      </c>
      <c r="G7941" t="s">
        <v>97</v>
      </c>
      <c r="H7941" t="s">
        <v>833</v>
      </c>
      <c r="I7941" s="200">
        <v>23000</v>
      </c>
      <c r="J7941" s="200"/>
      <c r="K7941" s="237">
        <v>901.3</v>
      </c>
      <c r="L7941" s="237"/>
      <c r="M7941" s="288">
        <v>25.52</v>
      </c>
      <c r="N7941" s="288"/>
      <c r="O7941" s="311">
        <v>23700</v>
      </c>
      <c r="P7941" s="298"/>
      <c r="Q7941" s="299">
        <v>912.3</v>
      </c>
      <c r="R7941" s="299"/>
      <c r="S7941" s="300">
        <v>25.98</v>
      </c>
      <c r="T7941" s="301"/>
      <c r="U7941" s="246"/>
    </row>
    <row r="7942" spans="1:21" x14ac:dyDescent="0.25">
      <c r="A7942" s="294" t="s">
        <v>16220</v>
      </c>
      <c r="B7942" t="s">
        <v>728</v>
      </c>
      <c r="C7942" t="s">
        <v>729</v>
      </c>
      <c r="D7942" t="s">
        <v>730</v>
      </c>
      <c r="E7942" t="s">
        <v>7589</v>
      </c>
      <c r="F7942" t="s">
        <v>98</v>
      </c>
      <c r="G7942" t="s">
        <v>97</v>
      </c>
      <c r="H7942" t="s">
        <v>833</v>
      </c>
      <c r="I7942" s="200">
        <v>30000</v>
      </c>
      <c r="J7942" s="200"/>
      <c r="K7942" s="237">
        <v>855.5</v>
      </c>
      <c r="L7942" s="237"/>
      <c r="M7942" s="288">
        <v>35.07</v>
      </c>
      <c r="N7942" s="288"/>
      <c r="O7942" s="311">
        <v>32500</v>
      </c>
      <c r="P7942" s="298"/>
      <c r="Q7942" s="299">
        <v>878.4</v>
      </c>
      <c r="R7942" s="299"/>
      <c r="S7942" s="300">
        <v>37</v>
      </c>
      <c r="T7942" s="301"/>
      <c r="U7942" s="246"/>
    </row>
    <row r="7943" spans="1:21" x14ac:dyDescent="0.25">
      <c r="A7943" s="294" t="s">
        <v>16221</v>
      </c>
      <c r="B7943" t="s">
        <v>728</v>
      </c>
      <c r="C7943" t="s">
        <v>729</v>
      </c>
      <c r="D7943" t="s">
        <v>730</v>
      </c>
      <c r="E7943" t="s">
        <v>16222</v>
      </c>
      <c r="F7943" t="s">
        <v>98</v>
      </c>
      <c r="G7943" t="s">
        <v>97</v>
      </c>
      <c r="H7943" t="s">
        <v>833</v>
      </c>
      <c r="I7943" s="200">
        <v>30000</v>
      </c>
      <c r="J7943" s="200"/>
      <c r="K7943" s="237">
        <v>455</v>
      </c>
      <c r="L7943" s="237"/>
      <c r="M7943" s="288">
        <v>65.930000000000007</v>
      </c>
      <c r="N7943" s="288"/>
      <c r="O7943" s="311">
        <v>33000</v>
      </c>
      <c r="P7943" s="298"/>
      <c r="Q7943" s="299">
        <v>454.4</v>
      </c>
      <c r="R7943" s="299"/>
      <c r="S7943" s="300">
        <v>72.62</v>
      </c>
      <c r="T7943" s="301"/>
      <c r="U7943" s="246"/>
    </row>
    <row r="7944" spans="1:21" x14ac:dyDescent="0.25">
      <c r="A7944" s="294" t="s">
        <v>16223</v>
      </c>
      <c r="B7944" t="s">
        <v>728</v>
      </c>
      <c r="C7944" t="s">
        <v>729</v>
      </c>
      <c r="D7944" t="s">
        <v>730</v>
      </c>
      <c r="E7944" t="s">
        <v>16224</v>
      </c>
      <c r="F7944" t="s">
        <v>98</v>
      </c>
      <c r="G7944" t="s">
        <v>97</v>
      </c>
      <c r="H7944" t="s">
        <v>833</v>
      </c>
      <c r="I7944" s="200">
        <v>71710</v>
      </c>
      <c r="J7944" s="200"/>
      <c r="K7944" s="237">
        <v>1123.8</v>
      </c>
      <c r="L7944" s="237"/>
      <c r="M7944" s="288">
        <v>63.81</v>
      </c>
      <c r="N7944" s="288"/>
      <c r="O7944" s="311">
        <v>73948</v>
      </c>
      <c r="P7944" s="298"/>
      <c r="Q7944" s="299">
        <v>1160.2</v>
      </c>
      <c r="R7944" s="299"/>
      <c r="S7944" s="300">
        <v>63.74</v>
      </c>
      <c r="T7944" s="301"/>
      <c r="U7944" s="246"/>
    </row>
    <row r="7945" spans="1:21" x14ac:dyDescent="0.25">
      <c r="A7945" s="294" t="s">
        <v>16225</v>
      </c>
      <c r="B7945" t="s">
        <v>728</v>
      </c>
      <c r="C7945" t="s">
        <v>729</v>
      </c>
      <c r="D7945" t="s">
        <v>730</v>
      </c>
      <c r="E7945" t="s">
        <v>11969</v>
      </c>
      <c r="F7945" t="s">
        <v>98</v>
      </c>
      <c r="G7945" t="s">
        <v>97</v>
      </c>
      <c r="H7945" t="s">
        <v>833</v>
      </c>
      <c r="I7945" s="200">
        <v>25750</v>
      </c>
      <c r="J7945" s="200"/>
      <c r="K7945" s="237">
        <v>369.3</v>
      </c>
      <c r="L7945" s="237"/>
      <c r="M7945" s="288">
        <v>69.73</v>
      </c>
      <c r="N7945" s="288"/>
      <c r="O7945" s="311">
        <v>26660</v>
      </c>
      <c r="P7945" s="298"/>
      <c r="Q7945" s="299">
        <v>369</v>
      </c>
      <c r="R7945" s="299"/>
      <c r="S7945" s="300">
        <v>72.25</v>
      </c>
      <c r="T7945" s="301"/>
      <c r="U7945" s="246"/>
    </row>
    <row r="7946" spans="1:21" x14ac:dyDescent="0.25">
      <c r="A7946" s="294" t="s">
        <v>16226</v>
      </c>
      <c r="B7946" t="s">
        <v>728</v>
      </c>
      <c r="C7946" t="s">
        <v>729</v>
      </c>
      <c r="D7946" t="s">
        <v>730</v>
      </c>
      <c r="E7946" t="s">
        <v>2047</v>
      </c>
      <c r="F7946" t="s">
        <v>98</v>
      </c>
      <c r="G7946" t="s">
        <v>97</v>
      </c>
      <c r="H7946" t="s">
        <v>833</v>
      </c>
      <c r="I7946" s="200">
        <v>9376</v>
      </c>
      <c r="J7946" s="200"/>
      <c r="K7946" s="237">
        <v>208.8</v>
      </c>
      <c r="L7946" s="237"/>
      <c r="M7946" s="288">
        <v>44.9</v>
      </c>
      <c r="N7946" s="288"/>
      <c r="O7946" s="311">
        <v>10136</v>
      </c>
      <c r="P7946" s="298"/>
      <c r="Q7946" s="299">
        <v>210.4</v>
      </c>
      <c r="R7946" s="299"/>
      <c r="S7946" s="300">
        <v>48.17</v>
      </c>
      <c r="T7946" s="301"/>
      <c r="U7946" s="246"/>
    </row>
    <row r="7947" spans="1:21" x14ac:dyDescent="0.25">
      <c r="A7947" s="294" t="s">
        <v>16227</v>
      </c>
      <c r="B7947" t="s">
        <v>728</v>
      </c>
      <c r="C7947" t="s">
        <v>729</v>
      </c>
      <c r="D7947" t="s">
        <v>730</v>
      </c>
      <c r="E7947" t="s">
        <v>16228</v>
      </c>
      <c r="F7947" t="s">
        <v>98</v>
      </c>
      <c r="G7947" t="s">
        <v>97</v>
      </c>
      <c r="H7947" t="s">
        <v>833</v>
      </c>
      <c r="I7947" s="200">
        <v>333000</v>
      </c>
      <c r="J7947" s="200"/>
      <c r="K7947" s="237">
        <v>4685.8999999999996</v>
      </c>
      <c r="L7947" s="237"/>
      <c r="M7947" s="288">
        <v>71.06</v>
      </c>
      <c r="N7947" s="288"/>
      <c r="O7947" s="311">
        <v>344400</v>
      </c>
      <c r="P7947" s="298"/>
      <c r="Q7947" s="299">
        <v>4748.2</v>
      </c>
      <c r="R7947" s="299"/>
      <c r="S7947" s="300">
        <v>72.53</v>
      </c>
      <c r="T7947" s="301"/>
      <c r="U7947" s="246"/>
    </row>
    <row r="7948" spans="1:21" x14ac:dyDescent="0.25">
      <c r="A7948" s="294" t="s">
        <v>16229</v>
      </c>
      <c r="B7948" t="s">
        <v>728</v>
      </c>
      <c r="C7948" t="s">
        <v>729</v>
      </c>
      <c r="D7948" t="s">
        <v>730</v>
      </c>
      <c r="E7948" t="s">
        <v>16230</v>
      </c>
      <c r="F7948" t="s">
        <v>98</v>
      </c>
      <c r="G7948" t="s">
        <v>97</v>
      </c>
      <c r="H7948" t="s">
        <v>833</v>
      </c>
      <c r="I7948" s="200">
        <v>39932</v>
      </c>
      <c r="J7948" s="200"/>
      <c r="K7948" s="237">
        <v>1013</v>
      </c>
      <c r="L7948" s="237"/>
      <c r="M7948" s="288">
        <v>39.42</v>
      </c>
      <c r="N7948" s="288"/>
      <c r="O7948" s="311">
        <v>42443</v>
      </c>
      <c r="P7948" s="298"/>
      <c r="Q7948" s="299">
        <v>1045.4000000000001</v>
      </c>
      <c r="R7948" s="299"/>
      <c r="S7948" s="300">
        <v>40.6</v>
      </c>
      <c r="T7948" s="301"/>
      <c r="U7948" s="246"/>
    </row>
    <row r="7949" spans="1:21" x14ac:dyDescent="0.25">
      <c r="A7949" s="294" t="s">
        <v>16231</v>
      </c>
      <c r="B7949" t="s">
        <v>728</v>
      </c>
      <c r="C7949" t="s">
        <v>729</v>
      </c>
      <c r="D7949" t="s">
        <v>730</v>
      </c>
      <c r="E7949" t="s">
        <v>16232</v>
      </c>
      <c r="F7949" t="s">
        <v>98</v>
      </c>
      <c r="G7949" t="s">
        <v>97</v>
      </c>
      <c r="H7949" t="s">
        <v>833</v>
      </c>
      <c r="I7949" s="200">
        <v>3500</v>
      </c>
      <c r="J7949" s="200"/>
      <c r="K7949" s="237">
        <v>97</v>
      </c>
      <c r="L7949" s="237"/>
      <c r="M7949" s="288">
        <v>36.08</v>
      </c>
      <c r="N7949" s="288"/>
      <c r="O7949" s="311">
        <v>3500</v>
      </c>
      <c r="P7949" s="298"/>
      <c r="Q7949" s="299">
        <v>106.3</v>
      </c>
      <c r="R7949" s="299"/>
      <c r="S7949" s="300">
        <v>32.93</v>
      </c>
      <c r="T7949" s="301"/>
      <c r="U7949" s="246"/>
    </row>
    <row r="7950" spans="1:21" x14ac:dyDescent="0.25">
      <c r="A7950" s="294" t="s">
        <v>16233</v>
      </c>
      <c r="B7950" t="s">
        <v>728</v>
      </c>
      <c r="C7950" t="s">
        <v>729</v>
      </c>
      <c r="D7950" t="s">
        <v>730</v>
      </c>
      <c r="E7950" t="s">
        <v>16234</v>
      </c>
      <c r="F7950" t="s">
        <v>98</v>
      </c>
      <c r="G7950" t="s">
        <v>97</v>
      </c>
      <c r="H7950" t="s">
        <v>833</v>
      </c>
      <c r="I7950" s="200">
        <v>6750</v>
      </c>
      <c r="J7950" s="200"/>
      <c r="K7950" s="237">
        <v>286.10000000000002</v>
      </c>
      <c r="L7950" s="237"/>
      <c r="M7950" s="288">
        <v>23.59</v>
      </c>
      <c r="N7950" s="288"/>
      <c r="O7950" s="311">
        <v>12000</v>
      </c>
      <c r="P7950" s="298"/>
      <c r="Q7950" s="299">
        <v>296.39999999999998</v>
      </c>
      <c r="R7950" s="299"/>
      <c r="S7950" s="300">
        <v>40.49</v>
      </c>
      <c r="T7950" s="301"/>
      <c r="U7950" s="246"/>
    </row>
    <row r="7951" spans="1:21" x14ac:dyDescent="0.25">
      <c r="A7951" s="294" t="s">
        <v>16235</v>
      </c>
      <c r="B7951" t="s">
        <v>728</v>
      </c>
      <c r="C7951" t="s">
        <v>729</v>
      </c>
      <c r="D7951" t="s">
        <v>730</v>
      </c>
      <c r="E7951" t="s">
        <v>16236</v>
      </c>
      <c r="F7951" t="s">
        <v>98</v>
      </c>
      <c r="G7951" t="s">
        <v>97</v>
      </c>
      <c r="H7951" t="s">
        <v>833</v>
      </c>
      <c r="I7951" s="200">
        <v>10500</v>
      </c>
      <c r="J7951" s="200"/>
      <c r="K7951" s="237">
        <v>162.19999999999999</v>
      </c>
      <c r="L7951" s="237"/>
      <c r="M7951" s="288">
        <v>64.73</v>
      </c>
      <c r="N7951" s="288"/>
      <c r="O7951" s="311">
        <v>10500</v>
      </c>
      <c r="P7951" s="298"/>
      <c r="Q7951" s="299">
        <v>161.9</v>
      </c>
      <c r="R7951" s="299"/>
      <c r="S7951" s="300">
        <v>64.849999999999994</v>
      </c>
      <c r="T7951" s="301"/>
      <c r="U7951" s="246"/>
    </row>
    <row r="7952" spans="1:21" x14ac:dyDescent="0.25">
      <c r="A7952" s="294" t="s">
        <v>16237</v>
      </c>
      <c r="B7952" t="s">
        <v>728</v>
      </c>
      <c r="C7952" t="s">
        <v>729</v>
      </c>
      <c r="D7952" t="s">
        <v>730</v>
      </c>
      <c r="E7952" t="s">
        <v>16238</v>
      </c>
      <c r="F7952" t="s">
        <v>98</v>
      </c>
      <c r="G7952" t="s">
        <v>97</v>
      </c>
      <c r="H7952" t="s">
        <v>833</v>
      </c>
      <c r="I7952" s="200">
        <v>2000</v>
      </c>
      <c r="J7952" s="200"/>
      <c r="K7952" s="237">
        <v>78.400000000000006</v>
      </c>
      <c r="L7952" s="237"/>
      <c r="M7952" s="288">
        <v>25.51</v>
      </c>
      <c r="N7952" s="288"/>
      <c r="O7952" s="311">
        <v>2000</v>
      </c>
      <c r="P7952" s="298"/>
      <c r="Q7952" s="299">
        <v>77.599999999999994</v>
      </c>
      <c r="R7952" s="299"/>
      <c r="S7952" s="300">
        <v>25.77</v>
      </c>
      <c r="T7952" s="301"/>
      <c r="U7952" s="246"/>
    </row>
    <row r="7953" spans="1:21" x14ac:dyDescent="0.25">
      <c r="A7953" s="294" t="s">
        <v>16239</v>
      </c>
      <c r="B7953" t="s">
        <v>728</v>
      </c>
      <c r="C7953" t="s">
        <v>729</v>
      </c>
      <c r="D7953" t="s">
        <v>730</v>
      </c>
      <c r="E7953" t="s">
        <v>1198</v>
      </c>
      <c r="F7953" t="s">
        <v>98</v>
      </c>
      <c r="G7953" t="s">
        <v>97</v>
      </c>
      <c r="H7953" t="s">
        <v>833</v>
      </c>
      <c r="I7953" s="200">
        <v>52800</v>
      </c>
      <c r="J7953" s="200"/>
      <c r="K7953" s="237">
        <v>1179.5</v>
      </c>
      <c r="L7953" s="237"/>
      <c r="M7953" s="288">
        <v>44.76</v>
      </c>
      <c r="N7953" s="288"/>
      <c r="O7953" s="311">
        <v>56000</v>
      </c>
      <c r="P7953" s="298"/>
      <c r="Q7953" s="299">
        <v>1172.9000000000001</v>
      </c>
      <c r="R7953" s="299"/>
      <c r="S7953" s="300">
        <v>47.74</v>
      </c>
      <c r="T7953" s="301"/>
      <c r="U7953" s="246"/>
    </row>
    <row r="7954" spans="1:21" x14ac:dyDescent="0.25">
      <c r="A7954" s="294" t="s">
        <v>16240</v>
      </c>
      <c r="B7954" t="s">
        <v>728</v>
      </c>
      <c r="C7954" t="s">
        <v>729</v>
      </c>
      <c r="D7954" t="s">
        <v>730</v>
      </c>
      <c r="E7954" t="s">
        <v>16241</v>
      </c>
      <c r="F7954" t="s">
        <v>98</v>
      </c>
      <c r="G7954" t="s">
        <v>97</v>
      </c>
      <c r="H7954" t="s">
        <v>833</v>
      </c>
      <c r="I7954" s="200">
        <v>3790</v>
      </c>
      <c r="J7954" s="200"/>
      <c r="K7954" s="237">
        <v>79.599999999999994</v>
      </c>
      <c r="L7954" s="237"/>
      <c r="M7954" s="288">
        <v>47.61</v>
      </c>
      <c r="N7954" s="288"/>
      <c r="O7954" s="311">
        <v>3555</v>
      </c>
      <c r="P7954" s="298"/>
      <c r="Q7954" s="299">
        <v>81.8</v>
      </c>
      <c r="R7954" s="299"/>
      <c r="S7954" s="300">
        <v>43.46</v>
      </c>
      <c r="T7954" s="301"/>
      <c r="U7954" s="246"/>
    </row>
    <row r="7955" spans="1:21" x14ac:dyDescent="0.25">
      <c r="A7955" s="294" t="s">
        <v>16242</v>
      </c>
      <c r="B7955" t="s">
        <v>764</v>
      </c>
      <c r="C7955" t="s">
        <v>765</v>
      </c>
      <c r="D7955" t="s">
        <v>766</v>
      </c>
      <c r="E7955" t="s">
        <v>16243</v>
      </c>
      <c r="F7955" t="s">
        <v>98</v>
      </c>
      <c r="G7955" t="s">
        <v>97</v>
      </c>
      <c r="H7955" t="s">
        <v>833</v>
      </c>
      <c r="I7955" s="200">
        <v>13336</v>
      </c>
      <c r="J7955" s="200"/>
      <c r="K7955" s="237">
        <v>202.84</v>
      </c>
      <c r="L7955" s="237"/>
      <c r="M7955" s="288">
        <v>65.75</v>
      </c>
      <c r="N7955" s="288"/>
      <c r="O7955" s="311">
        <v>14436</v>
      </c>
      <c r="P7955" s="298"/>
      <c r="Q7955" s="299">
        <v>202.03</v>
      </c>
      <c r="R7955" s="299"/>
      <c r="S7955" s="300">
        <v>71.45</v>
      </c>
      <c r="T7955" s="301"/>
      <c r="U7955" s="246"/>
    </row>
    <row r="7956" spans="1:21" x14ac:dyDescent="0.25">
      <c r="A7956" s="294" t="s">
        <v>16244</v>
      </c>
      <c r="B7956" t="s">
        <v>764</v>
      </c>
      <c r="C7956" t="s">
        <v>765</v>
      </c>
      <c r="D7956" t="s">
        <v>766</v>
      </c>
      <c r="E7956" t="s">
        <v>16245</v>
      </c>
      <c r="F7956" t="s">
        <v>98</v>
      </c>
      <c r="G7956" t="s">
        <v>97</v>
      </c>
      <c r="H7956" t="s">
        <v>833</v>
      </c>
      <c r="I7956" s="200">
        <v>22284</v>
      </c>
      <c r="J7956" s="200"/>
      <c r="K7956" s="237">
        <v>256.04000000000002</v>
      </c>
      <c r="L7956" s="237"/>
      <c r="M7956" s="288">
        <v>87.03</v>
      </c>
      <c r="N7956" s="288"/>
      <c r="O7956" s="311">
        <v>22162</v>
      </c>
      <c r="P7956" s="298"/>
      <c r="Q7956" s="299">
        <v>252.92</v>
      </c>
      <c r="R7956" s="299"/>
      <c r="S7956" s="300">
        <v>87.62</v>
      </c>
      <c r="T7956" s="301"/>
      <c r="U7956" s="246"/>
    </row>
    <row r="7957" spans="1:21" x14ac:dyDescent="0.25">
      <c r="A7957" s="294" t="s">
        <v>16246</v>
      </c>
      <c r="B7957" t="s">
        <v>764</v>
      </c>
      <c r="C7957" t="s">
        <v>765</v>
      </c>
      <c r="D7957" t="s">
        <v>766</v>
      </c>
      <c r="E7957" t="s">
        <v>16247</v>
      </c>
      <c r="F7957" t="s">
        <v>98</v>
      </c>
      <c r="G7957" t="s">
        <v>97</v>
      </c>
      <c r="H7957" t="s">
        <v>833</v>
      </c>
      <c r="I7957" s="200">
        <v>3449</v>
      </c>
      <c r="J7957" s="200"/>
      <c r="K7957" s="237">
        <v>156.09</v>
      </c>
      <c r="L7957" s="237"/>
      <c r="M7957" s="288">
        <v>22.1</v>
      </c>
      <c r="N7957" s="288"/>
      <c r="O7957" s="311">
        <v>3684</v>
      </c>
      <c r="P7957" s="298"/>
      <c r="Q7957" s="299">
        <v>151.88</v>
      </c>
      <c r="R7957" s="299"/>
      <c r="S7957" s="300">
        <v>24.26</v>
      </c>
      <c r="T7957" s="301"/>
      <c r="U7957" s="246"/>
    </row>
    <row r="7958" spans="1:21" x14ac:dyDescent="0.25">
      <c r="A7958" s="294" t="s">
        <v>16248</v>
      </c>
      <c r="B7958" t="s">
        <v>764</v>
      </c>
      <c r="C7958" t="s">
        <v>765</v>
      </c>
      <c r="D7958" t="s">
        <v>766</v>
      </c>
      <c r="E7958" t="s">
        <v>16249</v>
      </c>
      <c r="F7958" t="s">
        <v>98</v>
      </c>
      <c r="G7958" t="s">
        <v>97</v>
      </c>
      <c r="H7958" t="s">
        <v>833</v>
      </c>
      <c r="I7958" s="200">
        <v>26325</v>
      </c>
      <c r="J7958" s="200"/>
      <c r="K7958" s="237">
        <v>529.20000000000005</v>
      </c>
      <c r="L7958" s="237"/>
      <c r="M7958" s="288">
        <v>49.74</v>
      </c>
      <c r="N7958" s="288"/>
      <c r="O7958" s="311">
        <v>28988</v>
      </c>
      <c r="P7958" s="298"/>
      <c r="Q7958" s="299">
        <v>582.79999999999995</v>
      </c>
      <c r="R7958" s="299"/>
      <c r="S7958" s="300">
        <v>49.74</v>
      </c>
      <c r="T7958" s="301"/>
      <c r="U7958" s="246"/>
    </row>
    <row r="7959" spans="1:21" x14ac:dyDescent="0.25">
      <c r="A7959" s="294" t="s">
        <v>16250</v>
      </c>
      <c r="B7959" t="s">
        <v>764</v>
      </c>
      <c r="C7959" t="s">
        <v>765</v>
      </c>
      <c r="D7959" t="s">
        <v>766</v>
      </c>
      <c r="E7959" t="s">
        <v>3759</v>
      </c>
      <c r="F7959" t="s">
        <v>98</v>
      </c>
      <c r="G7959" t="s">
        <v>97</v>
      </c>
      <c r="H7959" t="s">
        <v>833</v>
      </c>
      <c r="I7959" s="200">
        <v>133352</v>
      </c>
      <c r="J7959" s="200"/>
      <c r="K7959" s="237">
        <v>1195.6099999999999</v>
      </c>
      <c r="L7959" s="237"/>
      <c r="M7959" s="288">
        <v>111.53</v>
      </c>
      <c r="N7959" s="288"/>
      <c r="O7959" s="311">
        <v>134349</v>
      </c>
      <c r="P7959" s="298"/>
      <c r="Q7959" s="299">
        <v>1204.6400000000001</v>
      </c>
      <c r="R7959" s="299"/>
      <c r="S7959" s="300">
        <v>111.53</v>
      </c>
      <c r="T7959" s="301"/>
      <c r="U7959" s="246"/>
    </row>
    <row r="7960" spans="1:21" x14ac:dyDescent="0.25">
      <c r="A7960" s="294" t="s">
        <v>16251</v>
      </c>
      <c r="B7960" t="s">
        <v>764</v>
      </c>
      <c r="C7960" t="s">
        <v>765</v>
      </c>
      <c r="D7960" t="s">
        <v>766</v>
      </c>
      <c r="E7960" t="s">
        <v>16252</v>
      </c>
      <c r="F7960" t="s">
        <v>98</v>
      </c>
      <c r="G7960" t="s">
        <v>97</v>
      </c>
      <c r="H7960" t="s">
        <v>833</v>
      </c>
      <c r="I7960" s="200">
        <v>8304</v>
      </c>
      <c r="J7960" s="200"/>
      <c r="K7960" s="237">
        <v>128.22999999999999</v>
      </c>
      <c r="L7960" s="237"/>
      <c r="M7960" s="288">
        <v>64.760000000000005</v>
      </c>
      <c r="N7960" s="288"/>
      <c r="O7960" s="311">
        <v>13119</v>
      </c>
      <c r="P7960" s="298"/>
      <c r="Q7960" s="299">
        <v>126.22</v>
      </c>
      <c r="R7960" s="299"/>
      <c r="S7960" s="300">
        <v>103.94</v>
      </c>
      <c r="T7960" s="301"/>
      <c r="U7960" s="246"/>
    </row>
    <row r="7961" spans="1:21" x14ac:dyDescent="0.25">
      <c r="A7961" s="294" t="s">
        <v>16253</v>
      </c>
      <c r="B7961" t="s">
        <v>764</v>
      </c>
      <c r="C7961" t="s">
        <v>765</v>
      </c>
      <c r="D7961" t="s">
        <v>766</v>
      </c>
      <c r="E7961" t="s">
        <v>16254</v>
      </c>
      <c r="F7961" t="s">
        <v>98</v>
      </c>
      <c r="G7961" t="s">
        <v>97</v>
      </c>
      <c r="H7961" t="s">
        <v>833</v>
      </c>
      <c r="I7961" s="200">
        <v>36513</v>
      </c>
      <c r="J7961" s="200"/>
      <c r="K7961" s="237">
        <v>391.94</v>
      </c>
      <c r="L7961" s="237"/>
      <c r="M7961" s="288">
        <v>93.16</v>
      </c>
      <c r="N7961" s="288"/>
      <c r="O7961" s="311">
        <v>40393</v>
      </c>
      <c r="P7961" s="298"/>
      <c r="Q7961" s="299">
        <v>391.56</v>
      </c>
      <c r="R7961" s="299"/>
      <c r="S7961" s="300">
        <v>103.16</v>
      </c>
      <c r="T7961" s="301"/>
      <c r="U7961" s="246"/>
    </row>
    <row r="7962" spans="1:21" x14ac:dyDescent="0.25">
      <c r="A7962" s="294" t="s">
        <v>16255</v>
      </c>
      <c r="B7962" t="s">
        <v>764</v>
      </c>
      <c r="C7962" t="s">
        <v>765</v>
      </c>
      <c r="D7962" t="s">
        <v>766</v>
      </c>
      <c r="E7962" t="s">
        <v>16256</v>
      </c>
      <c r="F7962" t="s">
        <v>98</v>
      </c>
      <c r="G7962" t="s">
        <v>97</v>
      </c>
      <c r="H7962" t="s">
        <v>896</v>
      </c>
      <c r="I7962" s="200">
        <v>0</v>
      </c>
      <c r="J7962" s="200"/>
      <c r="K7962" s="237">
        <v>25.14</v>
      </c>
      <c r="L7962" s="237"/>
      <c r="M7962" s="288">
        <v>0</v>
      </c>
      <c r="N7962" s="288"/>
      <c r="O7962" s="311">
        <v>0</v>
      </c>
      <c r="P7962" s="298"/>
      <c r="Q7962" s="299">
        <v>24.52</v>
      </c>
      <c r="R7962" s="299"/>
      <c r="S7962" s="300">
        <v>0</v>
      </c>
      <c r="T7962" s="301"/>
      <c r="U7962" s="246"/>
    </row>
    <row r="7963" spans="1:21" x14ac:dyDescent="0.25">
      <c r="A7963" s="294" t="s">
        <v>16257</v>
      </c>
      <c r="B7963" t="s">
        <v>764</v>
      </c>
      <c r="C7963" t="s">
        <v>765</v>
      </c>
      <c r="D7963" t="s">
        <v>766</v>
      </c>
      <c r="E7963" t="s">
        <v>16258</v>
      </c>
      <c r="F7963" t="s">
        <v>98</v>
      </c>
      <c r="G7963" t="s">
        <v>97</v>
      </c>
      <c r="H7963" t="s">
        <v>833</v>
      </c>
      <c r="I7963" s="200">
        <v>21122</v>
      </c>
      <c r="J7963" s="200"/>
      <c r="K7963" s="237">
        <v>368.89</v>
      </c>
      <c r="L7963" s="237"/>
      <c r="M7963" s="288">
        <v>57.26</v>
      </c>
      <c r="N7963" s="288"/>
      <c r="O7963" s="311">
        <v>25039</v>
      </c>
      <c r="P7963" s="298"/>
      <c r="Q7963" s="299">
        <v>380.25</v>
      </c>
      <c r="R7963" s="299"/>
      <c r="S7963" s="300">
        <v>65.849999999999994</v>
      </c>
      <c r="T7963" s="301"/>
      <c r="U7963" s="246"/>
    </row>
    <row r="7964" spans="1:21" x14ac:dyDescent="0.25">
      <c r="A7964" s="294" t="s">
        <v>16259</v>
      </c>
      <c r="B7964" t="s">
        <v>764</v>
      </c>
      <c r="C7964" t="s">
        <v>765</v>
      </c>
      <c r="D7964" t="s">
        <v>766</v>
      </c>
      <c r="E7964" t="s">
        <v>7048</v>
      </c>
      <c r="F7964" t="s">
        <v>98</v>
      </c>
      <c r="G7964" t="s">
        <v>97</v>
      </c>
      <c r="H7964" t="s">
        <v>833</v>
      </c>
      <c r="I7964" s="200">
        <v>497</v>
      </c>
      <c r="J7964" s="200"/>
      <c r="K7964" s="237">
        <v>71.06</v>
      </c>
      <c r="L7964" s="237"/>
      <c r="M7964" s="288">
        <v>6.99</v>
      </c>
      <c r="N7964" s="288"/>
      <c r="O7964" s="311">
        <v>497</v>
      </c>
      <c r="P7964" s="298"/>
      <c r="Q7964" s="299">
        <v>71.06</v>
      </c>
      <c r="R7964" s="299"/>
      <c r="S7964" s="300">
        <v>6.99</v>
      </c>
      <c r="T7964" s="301"/>
      <c r="U7964" s="246"/>
    </row>
    <row r="7965" spans="1:21" x14ac:dyDescent="0.25">
      <c r="A7965" s="294" t="s">
        <v>16260</v>
      </c>
      <c r="B7965" t="s">
        <v>764</v>
      </c>
      <c r="C7965" t="s">
        <v>765</v>
      </c>
      <c r="D7965" t="s">
        <v>766</v>
      </c>
      <c r="E7965" t="s">
        <v>16261</v>
      </c>
      <c r="F7965" t="s">
        <v>98</v>
      </c>
      <c r="G7965" t="s">
        <v>97</v>
      </c>
      <c r="H7965" t="s">
        <v>896</v>
      </c>
      <c r="I7965" s="200">
        <v>0</v>
      </c>
      <c r="J7965" s="200"/>
      <c r="K7965" s="237">
        <v>35.65</v>
      </c>
      <c r="L7965" s="237"/>
      <c r="M7965" s="288">
        <v>0</v>
      </c>
      <c r="N7965" s="288"/>
      <c r="O7965" s="311">
        <v>0</v>
      </c>
      <c r="P7965" s="298"/>
      <c r="Q7965" s="299">
        <v>36.799999999999997</v>
      </c>
      <c r="R7965" s="299"/>
      <c r="S7965" s="300">
        <v>0</v>
      </c>
      <c r="T7965" s="301"/>
      <c r="U7965" s="246"/>
    </row>
    <row r="7966" spans="1:21" x14ac:dyDescent="0.25">
      <c r="A7966" s="294" t="s">
        <v>16262</v>
      </c>
      <c r="B7966" t="s">
        <v>764</v>
      </c>
      <c r="C7966" t="s">
        <v>765</v>
      </c>
      <c r="D7966" t="s">
        <v>766</v>
      </c>
      <c r="E7966" t="s">
        <v>16263</v>
      </c>
      <c r="F7966" t="s">
        <v>98</v>
      </c>
      <c r="G7966" t="s">
        <v>97</v>
      </c>
      <c r="H7966" t="s">
        <v>833</v>
      </c>
      <c r="I7966" s="200">
        <v>74146</v>
      </c>
      <c r="J7966" s="200"/>
      <c r="K7966" s="237">
        <v>722.61</v>
      </c>
      <c r="L7966" s="237"/>
      <c r="M7966" s="288">
        <v>102.61</v>
      </c>
      <c r="N7966" s="288"/>
      <c r="O7966" s="311">
        <v>75542</v>
      </c>
      <c r="P7966" s="298"/>
      <c r="Q7966" s="299">
        <v>741.55</v>
      </c>
      <c r="R7966" s="299"/>
      <c r="S7966" s="300">
        <v>101.87</v>
      </c>
      <c r="T7966" s="301"/>
      <c r="U7966" s="246"/>
    </row>
    <row r="7967" spans="1:21" x14ac:dyDescent="0.25">
      <c r="A7967" s="294" t="s">
        <v>16264</v>
      </c>
      <c r="B7967" t="s">
        <v>764</v>
      </c>
      <c r="C7967" t="s">
        <v>765</v>
      </c>
      <c r="D7967" t="s">
        <v>766</v>
      </c>
      <c r="E7967" t="s">
        <v>16265</v>
      </c>
      <c r="F7967" t="s">
        <v>98</v>
      </c>
      <c r="G7967" t="s">
        <v>97</v>
      </c>
      <c r="H7967" t="s">
        <v>833</v>
      </c>
      <c r="I7967" s="200">
        <v>388049</v>
      </c>
      <c r="J7967" s="200"/>
      <c r="K7967" s="237">
        <v>5294.26</v>
      </c>
      <c r="L7967" s="237"/>
      <c r="M7967" s="288">
        <v>73.3</v>
      </c>
      <c r="N7967" s="288"/>
      <c r="O7967" s="311">
        <v>391929</v>
      </c>
      <c r="P7967" s="298"/>
      <c r="Q7967" s="299">
        <v>5300.63</v>
      </c>
      <c r="R7967" s="299"/>
      <c r="S7967" s="300">
        <v>73.94</v>
      </c>
      <c r="T7967" s="301"/>
      <c r="U7967" s="246"/>
    </row>
    <row r="7968" spans="1:21" x14ac:dyDescent="0.25">
      <c r="A7968" s="294" t="s">
        <v>16266</v>
      </c>
      <c r="B7968" t="s">
        <v>764</v>
      </c>
      <c r="C7968" t="s">
        <v>765</v>
      </c>
      <c r="D7968" t="s">
        <v>766</v>
      </c>
      <c r="E7968" t="s">
        <v>16267</v>
      </c>
      <c r="F7968" t="s">
        <v>98</v>
      </c>
      <c r="G7968" t="s">
        <v>97</v>
      </c>
      <c r="H7968" t="s">
        <v>833</v>
      </c>
      <c r="I7968" s="200">
        <v>14142</v>
      </c>
      <c r="J7968" s="200"/>
      <c r="K7968" s="237">
        <v>324.95</v>
      </c>
      <c r="L7968" s="237"/>
      <c r="M7968" s="288">
        <v>43.52</v>
      </c>
      <c r="N7968" s="288"/>
      <c r="O7968" s="311">
        <v>14354</v>
      </c>
      <c r="P7968" s="298"/>
      <c r="Q7968" s="299">
        <v>318.97000000000003</v>
      </c>
      <c r="R7968" s="299"/>
      <c r="S7968" s="300">
        <v>45</v>
      </c>
      <c r="T7968" s="301"/>
      <c r="U7968" s="246"/>
    </row>
    <row r="7969" spans="1:21" x14ac:dyDescent="0.25">
      <c r="A7969" s="294" t="s">
        <v>16268</v>
      </c>
      <c r="B7969" t="s">
        <v>764</v>
      </c>
      <c r="C7969" t="s">
        <v>765</v>
      </c>
      <c r="D7969" t="s">
        <v>766</v>
      </c>
      <c r="E7969" t="s">
        <v>16269</v>
      </c>
      <c r="F7969" t="s">
        <v>98</v>
      </c>
      <c r="G7969" t="s">
        <v>97</v>
      </c>
      <c r="H7969" t="s">
        <v>833</v>
      </c>
      <c r="I7969" s="200">
        <v>14738</v>
      </c>
      <c r="J7969" s="200"/>
      <c r="K7969" s="237">
        <v>376.43</v>
      </c>
      <c r="L7969" s="237"/>
      <c r="M7969" s="288">
        <v>39.15</v>
      </c>
      <c r="N7969" s="288"/>
      <c r="O7969" s="311">
        <v>14916</v>
      </c>
      <c r="P7969" s="298"/>
      <c r="Q7969" s="299">
        <v>379.94</v>
      </c>
      <c r="R7969" s="299"/>
      <c r="S7969" s="300">
        <v>39.26</v>
      </c>
      <c r="T7969" s="301"/>
      <c r="U7969" s="246"/>
    </row>
    <row r="7970" spans="1:21" x14ac:dyDescent="0.25">
      <c r="A7970" s="294" t="s">
        <v>16270</v>
      </c>
      <c r="B7970" t="s">
        <v>764</v>
      </c>
      <c r="C7970" t="s">
        <v>765</v>
      </c>
      <c r="D7970" t="s">
        <v>766</v>
      </c>
      <c r="E7970" t="s">
        <v>16271</v>
      </c>
      <c r="F7970" t="s">
        <v>98</v>
      </c>
      <c r="G7970" t="s">
        <v>97</v>
      </c>
      <c r="H7970" t="s">
        <v>833</v>
      </c>
      <c r="I7970" s="200">
        <v>100866</v>
      </c>
      <c r="J7970" s="200"/>
      <c r="K7970" s="237">
        <v>1323.07</v>
      </c>
      <c r="L7970" s="237"/>
      <c r="M7970" s="288">
        <v>76.239999999999995</v>
      </c>
      <c r="N7970" s="288"/>
      <c r="O7970" s="311">
        <v>105209</v>
      </c>
      <c r="P7970" s="298"/>
      <c r="Q7970" s="299">
        <v>1336.23</v>
      </c>
      <c r="R7970" s="299"/>
      <c r="S7970" s="300">
        <v>78.739999999999995</v>
      </c>
      <c r="T7970" s="301"/>
      <c r="U7970" s="246"/>
    </row>
    <row r="7971" spans="1:21" x14ac:dyDescent="0.25">
      <c r="A7971" s="294" t="s">
        <v>16272</v>
      </c>
      <c r="B7971" t="s">
        <v>764</v>
      </c>
      <c r="C7971" t="s">
        <v>765</v>
      </c>
      <c r="D7971" t="s">
        <v>766</v>
      </c>
      <c r="E7971" t="s">
        <v>16273</v>
      </c>
      <c r="F7971" t="s">
        <v>98</v>
      </c>
      <c r="G7971" t="s">
        <v>97</v>
      </c>
      <c r="H7971" t="s">
        <v>896</v>
      </c>
      <c r="I7971" s="200">
        <v>0</v>
      </c>
      <c r="J7971" s="200"/>
      <c r="K7971" s="237">
        <v>65.319999999999993</v>
      </c>
      <c r="L7971" s="237"/>
      <c r="M7971" s="288">
        <v>0</v>
      </c>
      <c r="N7971" s="288"/>
      <c r="O7971" s="311">
        <v>0</v>
      </c>
      <c r="P7971" s="298"/>
      <c r="Q7971" s="299">
        <v>65.290000000000006</v>
      </c>
      <c r="R7971" s="299"/>
      <c r="S7971" s="300">
        <v>0</v>
      </c>
      <c r="T7971" s="301"/>
      <c r="U7971" s="246"/>
    </row>
    <row r="7972" spans="1:21" x14ac:dyDescent="0.25">
      <c r="A7972" s="294" t="s">
        <v>16274</v>
      </c>
      <c r="B7972" t="s">
        <v>764</v>
      </c>
      <c r="C7972" t="s">
        <v>765</v>
      </c>
      <c r="D7972" t="s">
        <v>766</v>
      </c>
      <c r="E7972" t="s">
        <v>16275</v>
      </c>
      <c r="F7972" t="s">
        <v>98</v>
      </c>
      <c r="G7972" t="s">
        <v>97</v>
      </c>
      <c r="H7972" t="s">
        <v>833</v>
      </c>
      <c r="I7972" s="200">
        <v>300</v>
      </c>
      <c r="J7972" s="200"/>
      <c r="K7972" s="237">
        <v>53.98</v>
      </c>
      <c r="L7972" s="237"/>
      <c r="M7972" s="288">
        <v>5.56</v>
      </c>
      <c r="N7972" s="288"/>
      <c r="O7972" s="311">
        <v>300</v>
      </c>
      <c r="P7972" s="298"/>
      <c r="Q7972" s="299">
        <v>56.89</v>
      </c>
      <c r="R7972" s="299"/>
      <c r="S7972" s="300">
        <v>5.27</v>
      </c>
      <c r="T7972" s="301"/>
      <c r="U7972" s="246"/>
    </row>
    <row r="7973" spans="1:21" x14ac:dyDescent="0.25">
      <c r="A7973" s="294" t="s">
        <v>16276</v>
      </c>
      <c r="B7973" t="s">
        <v>764</v>
      </c>
      <c r="C7973" t="s">
        <v>765</v>
      </c>
      <c r="D7973" t="s">
        <v>766</v>
      </c>
      <c r="E7973" t="s">
        <v>16277</v>
      </c>
      <c r="F7973" t="s">
        <v>98</v>
      </c>
      <c r="G7973" t="s">
        <v>97</v>
      </c>
      <c r="H7973" t="s">
        <v>833</v>
      </c>
      <c r="I7973" s="200">
        <v>297491</v>
      </c>
      <c r="J7973" s="200"/>
      <c r="K7973" s="237">
        <v>2665.28</v>
      </c>
      <c r="L7973" s="237"/>
      <c r="M7973" s="288">
        <v>111.62</v>
      </c>
      <c r="N7973" s="288"/>
      <c r="O7973" s="311">
        <v>312188</v>
      </c>
      <c r="P7973" s="298"/>
      <c r="Q7973" s="299">
        <v>2711.99</v>
      </c>
      <c r="R7973" s="299"/>
      <c r="S7973" s="300">
        <v>115.11</v>
      </c>
      <c r="T7973" s="301"/>
      <c r="U7973" s="246"/>
    </row>
    <row r="7974" spans="1:21" x14ac:dyDescent="0.25">
      <c r="A7974" s="294" t="s">
        <v>16278</v>
      </c>
      <c r="B7974" t="s">
        <v>764</v>
      </c>
      <c r="C7974" t="s">
        <v>765</v>
      </c>
      <c r="D7974" t="s">
        <v>766</v>
      </c>
      <c r="E7974" t="s">
        <v>16279</v>
      </c>
      <c r="F7974" t="s">
        <v>98</v>
      </c>
      <c r="G7974" t="s">
        <v>97</v>
      </c>
      <c r="H7974" t="s">
        <v>833</v>
      </c>
      <c r="I7974" s="200">
        <v>27685</v>
      </c>
      <c r="J7974" s="200"/>
      <c r="K7974" s="237">
        <v>332.38</v>
      </c>
      <c r="L7974" s="237"/>
      <c r="M7974" s="288">
        <v>83.29</v>
      </c>
      <c r="N7974" s="288"/>
      <c r="O7974" s="311">
        <v>28800</v>
      </c>
      <c r="P7974" s="298"/>
      <c r="Q7974" s="299">
        <v>335.66</v>
      </c>
      <c r="R7974" s="299"/>
      <c r="S7974" s="300">
        <v>85.8</v>
      </c>
      <c r="T7974" s="301"/>
      <c r="U7974" s="246"/>
    </row>
    <row r="7975" spans="1:21" x14ac:dyDescent="0.25">
      <c r="A7975" s="294" t="s">
        <v>16280</v>
      </c>
      <c r="B7975" t="s">
        <v>764</v>
      </c>
      <c r="C7975" t="s">
        <v>765</v>
      </c>
      <c r="D7975" t="s">
        <v>766</v>
      </c>
      <c r="E7975" t="s">
        <v>7626</v>
      </c>
      <c r="F7975" t="s">
        <v>98</v>
      </c>
      <c r="G7975" t="s">
        <v>97</v>
      </c>
      <c r="H7975" t="s">
        <v>833</v>
      </c>
      <c r="I7975" s="200">
        <v>18669</v>
      </c>
      <c r="J7975" s="200"/>
      <c r="K7975" s="237">
        <v>358.58</v>
      </c>
      <c r="L7975" s="237"/>
      <c r="M7975" s="288">
        <v>52.06</v>
      </c>
      <c r="N7975" s="288"/>
      <c r="O7975" s="311">
        <v>19077</v>
      </c>
      <c r="P7975" s="298"/>
      <c r="Q7975" s="299">
        <v>358.75</v>
      </c>
      <c r="R7975" s="299"/>
      <c r="S7975" s="300">
        <v>53.18</v>
      </c>
      <c r="T7975" s="301"/>
      <c r="U7975" s="246"/>
    </row>
    <row r="7976" spans="1:21" x14ac:dyDescent="0.25">
      <c r="A7976" s="294" t="s">
        <v>16281</v>
      </c>
      <c r="B7976" t="s">
        <v>764</v>
      </c>
      <c r="C7976" t="s">
        <v>765</v>
      </c>
      <c r="D7976" t="s">
        <v>766</v>
      </c>
      <c r="E7976" t="s">
        <v>1407</v>
      </c>
      <c r="F7976" t="s">
        <v>98</v>
      </c>
      <c r="G7976" t="s">
        <v>97</v>
      </c>
      <c r="H7976" t="s">
        <v>833</v>
      </c>
      <c r="I7976" s="200">
        <v>13627</v>
      </c>
      <c r="J7976" s="200"/>
      <c r="K7976" s="237">
        <v>334.32</v>
      </c>
      <c r="L7976" s="237"/>
      <c r="M7976" s="288">
        <v>40.76</v>
      </c>
      <c r="N7976" s="288"/>
      <c r="O7976" s="311">
        <v>13453</v>
      </c>
      <c r="P7976" s="298"/>
      <c r="Q7976" s="299">
        <v>330.05</v>
      </c>
      <c r="R7976" s="299"/>
      <c r="S7976" s="300">
        <v>40.76</v>
      </c>
      <c r="T7976" s="301"/>
      <c r="U7976" s="246"/>
    </row>
    <row r="7977" spans="1:21" x14ac:dyDescent="0.25">
      <c r="A7977" s="294" t="s">
        <v>16282</v>
      </c>
      <c r="B7977" t="s">
        <v>764</v>
      </c>
      <c r="C7977" t="s">
        <v>765</v>
      </c>
      <c r="D7977" t="s">
        <v>766</v>
      </c>
      <c r="E7977" t="s">
        <v>16283</v>
      </c>
      <c r="F7977" t="s">
        <v>98</v>
      </c>
      <c r="G7977" t="s">
        <v>97</v>
      </c>
      <c r="H7977" t="s">
        <v>896</v>
      </c>
      <c r="I7977" s="200">
        <v>0</v>
      </c>
      <c r="J7977" s="200"/>
      <c r="K7977" s="237">
        <v>27.31</v>
      </c>
      <c r="L7977" s="237"/>
      <c r="M7977" s="288">
        <v>0</v>
      </c>
      <c r="N7977" s="288"/>
      <c r="O7977" s="311">
        <v>0</v>
      </c>
      <c r="P7977" s="298"/>
      <c r="Q7977" s="299">
        <v>27.14</v>
      </c>
      <c r="R7977" s="299"/>
      <c r="S7977" s="300">
        <v>0</v>
      </c>
      <c r="T7977" s="301"/>
      <c r="U7977" s="246"/>
    </row>
    <row r="7978" spans="1:21" x14ac:dyDescent="0.25">
      <c r="A7978" s="294" t="s">
        <v>16284</v>
      </c>
      <c r="B7978" t="s">
        <v>764</v>
      </c>
      <c r="C7978" t="s">
        <v>765</v>
      </c>
      <c r="D7978" t="s">
        <v>766</v>
      </c>
      <c r="E7978" t="s">
        <v>16285</v>
      </c>
      <c r="F7978" t="s">
        <v>98</v>
      </c>
      <c r="G7978" t="s">
        <v>97</v>
      </c>
      <c r="H7978" t="s">
        <v>896</v>
      </c>
      <c r="I7978" s="200">
        <v>0</v>
      </c>
      <c r="J7978" s="200"/>
      <c r="K7978" s="237">
        <v>27.83</v>
      </c>
      <c r="L7978" s="237"/>
      <c r="M7978" s="288">
        <v>0</v>
      </c>
      <c r="N7978" s="288"/>
      <c r="O7978" s="311">
        <v>0</v>
      </c>
      <c r="P7978" s="298"/>
      <c r="Q7978" s="299">
        <v>27.72</v>
      </c>
      <c r="R7978" s="299"/>
      <c r="S7978" s="300">
        <v>0</v>
      </c>
      <c r="T7978" s="301"/>
      <c r="U7978" s="246"/>
    </row>
    <row r="7979" spans="1:21" x14ac:dyDescent="0.25">
      <c r="A7979" s="294" t="s">
        <v>16286</v>
      </c>
      <c r="B7979" t="s">
        <v>764</v>
      </c>
      <c r="C7979" t="s">
        <v>765</v>
      </c>
      <c r="D7979" t="s">
        <v>766</v>
      </c>
      <c r="E7979" t="s">
        <v>7953</v>
      </c>
      <c r="F7979" t="s">
        <v>98</v>
      </c>
      <c r="G7979" t="s">
        <v>97</v>
      </c>
      <c r="H7979" t="s">
        <v>833</v>
      </c>
      <c r="I7979" s="200">
        <v>1756</v>
      </c>
      <c r="J7979" s="200"/>
      <c r="K7979" s="237">
        <v>78.98</v>
      </c>
      <c r="L7979" s="237"/>
      <c r="M7979" s="288">
        <v>22.23</v>
      </c>
      <c r="N7979" s="288"/>
      <c r="O7979" s="311">
        <v>1833</v>
      </c>
      <c r="P7979" s="298"/>
      <c r="Q7979" s="299">
        <v>76.41</v>
      </c>
      <c r="R7979" s="299"/>
      <c r="S7979" s="300">
        <v>23.99</v>
      </c>
      <c r="T7979" s="301"/>
      <c r="U7979" s="246"/>
    </row>
    <row r="7980" spans="1:21" x14ac:dyDescent="0.25">
      <c r="A7980" s="294" t="s">
        <v>16287</v>
      </c>
      <c r="B7980" t="s">
        <v>764</v>
      </c>
      <c r="C7980" t="s">
        <v>765</v>
      </c>
      <c r="D7980" t="s">
        <v>766</v>
      </c>
      <c r="E7980" t="s">
        <v>16288</v>
      </c>
      <c r="F7980" t="s">
        <v>98</v>
      </c>
      <c r="G7980" t="s">
        <v>97</v>
      </c>
      <c r="H7980" t="s">
        <v>833</v>
      </c>
      <c r="I7980" s="200">
        <v>14890</v>
      </c>
      <c r="J7980" s="200"/>
      <c r="K7980" s="237">
        <v>252.48</v>
      </c>
      <c r="L7980" s="237"/>
      <c r="M7980" s="288">
        <v>58.97</v>
      </c>
      <c r="N7980" s="288"/>
      <c r="O7980" s="311">
        <v>14658</v>
      </c>
      <c r="P7980" s="298"/>
      <c r="Q7980" s="299">
        <v>250.11</v>
      </c>
      <c r="R7980" s="299"/>
      <c r="S7980" s="300">
        <v>58.61</v>
      </c>
      <c r="T7980" s="301"/>
      <c r="U7980" s="246"/>
    </row>
    <row r="7981" spans="1:21" x14ac:dyDescent="0.25">
      <c r="A7981" s="294" t="s">
        <v>16289</v>
      </c>
      <c r="B7981" t="s">
        <v>764</v>
      </c>
      <c r="C7981" t="s">
        <v>765</v>
      </c>
      <c r="D7981" t="s">
        <v>766</v>
      </c>
      <c r="E7981" t="s">
        <v>16290</v>
      </c>
      <c r="F7981" t="s">
        <v>98</v>
      </c>
      <c r="G7981" t="s">
        <v>97</v>
      </c>
      <c r="H7981" t="s">
        <v>833</v>
      </c>
      <c r="I7981" s="200">
        <v>32395</v>
      </c>
      <c r="J7981" s="200"/>
      <c r="K7981" s="237">
        <v>632.12</v>
      </c>
      <c r="L7981" s="237"/>
      <c r="M7981" s="288">
        <v>51.25</v>
      </c>
      <c r="N7981" s="288"/>
      <c r="O7981" s="311">
        <v>34001</v>
      </c>
      <c r="P7981" s="298"/>
      <c r="Q7981" s="299">
        <v>638.08000000000004</v>
      </c>
      <c r="R7981" s="299"/>
      <c r="S7981" s="300">
        <v>53.29</v>
      </c>
      <c r="T7981" s="301"/>
      <c r="U7981" s="246"/>
    </row>
    <row r="7982" spans="1:21" x14ac:dyDescent="0.25">
      <c r="A7982" s="294" t="s">
        <v>16291</v>
      </c>
      <c r="B7982" t="s">
        <v>764</v>
      </c>
      <c r="C7982" t="s">
        <v>765</v>
      </c>
      <c r="D7982" t="s">
        <v>766</v>
      </c>
      <c r="E7982" t="s">
        <v>16292</v>
      </c>
      <c r="F7982" t="s">
        <v>98</v>
      </c>
      <c r="G7982" t="s">
        <v>97</v>
      </c>
      <c r="H7982" t="s">
        <v>833</v>
      </c>
      <c r="I7982" s="200">
        <v>23680</v>
      </c>
      <c r="J7982" s="200"/>
      <c r="K7982" s="237">
        <v>581.72</v>
      </c>
      <c r="L7982" s="237"/>
      <c r="M7982" s="288">
        <v>40.71</v>
      </c>
      <c r="N7982" s="288"/>
      <c r="O7982" s="311">
        <v>33056</v>
      </c>
      <c r="P7982" s="298"/>
      <c r="Q7982" s="299">
        <v>593.71</v>
      </c>
      <c r="R7982" s="299"/>
      <c r="S7982" s="300">
        <v>55.68</v>
      </c>
      <c r="T7982" s="301"/>
      <c r="U7982" s="246"/>
    </row>
    <row r="7983" spans="1:21" x14ac:dyDescent="0.25">
      <c r="A7983" s="294" t="s">
        <v>16293</v>
      </c>
      <c r="B7983" t="s">
        <v>764</v>
      </c>
      <c r="C7983" t="s">
        <v>765</v>
      </c>
      <c r="D7983" t="s">
        <v>766</v>
      </c>
      <c r="E7983" t="s">
        <v>16294</v>
      </c>
      <c r="F7983" t="s">
        <v>98</v>
      </c>
      <c r="G7983" t="s">
        <v>97</v>
      </c>
      <c r="H7983" t="s">
        <v>833</v>
      </c>
      <c r="I7983" s="200">
        <v>99036</v>
      </c>
      <c r="J7983" s="200"/>
      <c r="K7983" s="237">
        <v>1964.87</v>
      </c>
      <c r="L7983" s="237"/>
      <c r="M7983" s="288">
        <v>50.4</v>
      </c>
      <c r="N7983" s="288"/>
      <c r="O7983" s="311">
        <v>124165</v>
      </c>
      <c r="P7983" s="298"/>
      <c r="Q7983" s="299">
        <v>1976.23</v>
      </c>
      <c r="R7983" s="299"/>
      <c r="S7983" s="300">
        <v>62.83</v>
      </c>
      <c r="T7983" s="301"/>
      <c r="U7983" s="246"/>
    </row>
    <row r="7984" spans="1:21" x14ac:dyDescent="0.25">
      <c r="A7984" s="294" t="s">
        <v>16295</v>
      </c>
      <c r="B7984" t="s">
        <v>764</v>
      </c>
      <c r="C7984" t="s">
        <v>765</v>
      </c>
      <c r="D7984" t="s">
        <v>766</v>
      </c>
      <c r="E7984" t="s">
        <v>16296</v>
      </c>
      <c r="F7984" t="s">
        <v>98</v>
      </c>
      <c r="G7984" t="s">
        <v>97</v>
      </c>
      <c r="H7984" t="s">
        <v>896</v>
      </c>
      <c r="I7984" s="200">
        <v>0</v>
      </c>
      <c r="J7984" s="200"/>
      <c r="K7984" s="237">
        <v>46.91</v>
      </c>
      <c r="L7984" s="237"/>
      <c r="M7984" s="288">
        <v>0</v>
      </c>
      <c r="N7984" s="288"/>
      <c r="O7984" s="311">
        <v>0</v>
      </c>
      <c r="P7984" s="298"/>
      <c r="Q7984" s="299">
        <v>44.34</v>
      </c>
      <c r="R7984" s="299"/>
      <c r="S7984" s="300">
        <v>0</v>
      </c>
      <c r="T7984" s="301"/>
      <c r="U7984" s="246"/>
    </row>
    <row r="7985" spans="1:21" x14ac:dyDescent="0.25">
      <c r="A7985" s="294" t="s">
        <v>16297</v>
      </c>
      <c r="B7985" t="s">
        <v>764</v>
      </c>
      <c r="C7985" t="s">
        <v>765</v>
      </c>
      <c r="D7985" t="s">
        <v>766</v>
      </c>
      <c r="E7985" t="s">
        <v>16298</v>
      </c>
      <c r="F7985" t="s">
        <v>98</v>
      </c>
      <c r="G7985" t="s">
        <v>97</v>
      </c>
      <c r="H7985" t="s">
        <v>833</v>
      </c>
      <c r="I7985" s="200">
        <v>6562</v>
      </c>
      <c r="J7985" s="200"/>
      <c r="K7985" s="237">
        <v>110.26</v>
      </c>
      <c r="L7985" s="237"/>
      <c r="M7985" s="288">
        <v>59.51</v>
      </c>
      <c r="N7985" s="288"/>
      <c r="O7985" s="311">
        <v>5961</v>
      </c>
      <c r="P7985" s="298"/>
      <c r="Q7985" s="299">
        <v>107.85</v>
      </c>
      <c r="R7985" s="299"/>
      <c r="S7985" s="300">
        <v>55.27</v>
      </c>
      <c r="T7985" s="301"/>
      <c r="U7985" s="246"/>
    </row>
    <row r="7986" spans="1:21" x14ac:dyDescent="0.25">
      <c r="A7986" s="294" t="s">
        <v>16299</v>
      </c>
      <c r="B7986" t="s">
        <v>764</v>
      </c>
      <c r="C7986" t="s">
        <v>765</v>
      </c>
      <c r="D7986" t="s">
        <v>766</v>
      </c>
      <c r="E7986" t="s">
        <v>16300</v>
      </c>
      <c r="F7986" t="s">
        <v>98</v>
      </c>
      <c r="G7986" t="s">
        <v>97</v>
      </c>
      <c r="H7986" t="s">
        <v>833</v>
      </c>
      <c r="I7986" s="200">
        <v>16706</v>
      </c>
      <c r="J7986" s="200"/>
      <c r="K7986" s="237">
        <v>225.21</v>
      </c>
      <c r="L7986" s="237"/>
      <c r="M7986" s="288">
        <v>74.180000000000007</v>
      </c>
      <c r="N7986" s="288"/>
      <c r="O7986" s="311">
        <v>17757</v>
      </c>
      <c r="P7986" s="298"/>
      <c r="Q7986" s="299">
        <v>215.62</v>
      </c>
      <c r="R7986" s="299"/>
      <c r="S7986" s="300">
        <v>82.35</v>
      </c>
      <c r="T7986" s="301"/>
      <c r="U7986" s="246"/>
    </row>
    <row r="7987" spans="1:21" x14ac:dyDescent="0.25">
      <c r="A7987" s="294" t="s">
        <v>16301</v>
      </c>
      <c r="B7987" t="s">
        <v>764</v>
      </c>
      <c r="C7987" t="s">
        <v>765</v>
      </c>
      <c r="D7987" t="s">
        <v>766</v>
      </c>
      <c r="E7987" t="s">
        <v>16302</v>
      </c>
      <c r="F7987" t="s">
        <v>98</v>
      </c>
      <c r="G7987" t="s">
        <v>97</v>
      </c>
      <c r="H7987" t="s">
        <v>833</v>
      </c>
      <c r="I7987" s="200">
        <v>20033</v>
      </c>
      <c r="J7987" s="200"/>
      <c r="K7987" s="237">
        <v>291.16000000000003</v>
      </c>
      <c r="L7987" s="237"/>
      <c r="M7987" s="288">
        <v>68.8</v>
      </c>
      <c r="N7987" s="288"/>
      <c r="O7987" s="311">
        <v>22617</v>
      </c>
      <c r="P7987" s="298"/>
      <c r="Q7987" s="299">
        <v>293.39999999999998</v>
      </c>
      <c r="R7987" s="299"/>
      <c r="S7987" s="300">
        <v>77.09</v>
      </c>
      <c r="T7987" s="301"/>
      <c r="U7987" s="246"/>
    </row>
    <row r="7988" spans="1:21" x14ac:dyDescent="0.25">
      <c r="A7988" s="294" t="s">
        <v>16303</v>
      </c>
      <c r="B7988" t="s">
        <v>764</v>
      </c>
      <c r="C7988" t="s">
        <v>765</v>
      </c>
      <c r="D7988" t="s">
        <v>766</v>
      </c>
      <c r="E7988" t="s">
        <v>16304</v>
      </c>
      <c r="F7988" t="s">
        <v>98</v>
      </c>
      <c r="G7988" t="s">
        <v>97</v>
      </c>
      <c r="H7988" t="s">
        <v>833</v>
      </c>
      <c r="I7988" s="200">
        <v>60967</v>
      </c>
      <c r="J7988" s="200"/>
      <c r="K7988" s="237">
        <v>719.5</v>
      </c>
      <c r="L7988" s="237"/>
      <c r="M7988" s="288">
        <v>84.74</v>
      </c>
      <c r="N7988" s="288"/>
      <c r="O7988" s="311">
        <v>62494</v>
      </c>
      <c r="P7988" s="298"/>
      <c r="Q7988" s="299">
        <v>667.43</v>
      </c>
      <c r="R7988" s="299"/>
      <c r="S7988" s="300">
        <v>93.63</v>
      </c>
      <c r="T7988" s="301"/>
      <c r="U7988" s="246"/>
    </row>
    <row r="7989" spans="1:21" x14ac:dyDescent="0.25">
      <c r="A7989" s="294" t="s">
        <v>16305</v>
      </c>
      <c r="B7989" t="s">
        <v>764</v>
      </c>
      <c r="C7989" t="s">
        <v>765</v>
      </c>
      <c r="D7989" t="s">
        <v>766</v>
      </c>
      <c r="E7989" t="s">
        <v>16306</v>
      </c>
      <c r="F7989" t="s">
        <v>98</v>
      </c>
      <c r="G7989" t="s">
        <v>97</v>
      </c>
      <c r="H7989" t="s">
        <v>833</v>
      </c>
      <c r="I7989" s="200">
        <v>4611</v>
      </c>
      <c r="J7989" s="200"/>
      <c r="K7989" s="237">
        <v>248.07</v>
      </c>
      <c r="L7989" s="237"/>
      <c r="M7989" s="288">
        <v>18.59</v>
      </c>
      <c r="N7989" s="288"/>
      <c r="O7989" s="311">
        <v>7383</v>
      </c>
      <c r="P7989" s="298"/>
      <c r="Q7989" s="299">
        <v>241.93</v>
      </c>
      <c r="R7989" s="299"/>
      <c r="S7989" s="300">
        <v>30.52</v>
      </c>
      <c r="T7989" s="301"/>
      <c r="U7989" s="246"/>
    </row>
    <row r="7990" spans="1:21" x14ac:dyDescent="0.25">
      <c r="A7990" s="294" t="s">
        <v>16307</v>
      </c>
      <c r="B7990" t="s">
        <v>764</v>
      </c>
      <c r="C7990" t="s">
        <v>765</v>
      </c>
      <c r="D7990" t="s">
        <v>766</v>
      </c>
      <c r="E7990" t="s">
        <v>16308</v>
      </c>
      <c r="F7990" t="s">
        <v>98</v>
      </c>
      <c r="G7990" t="s">
        <v>97</v>
      </c>
      <c r="H7990" t="s">
        <v>896</v>
      </c>
      <c r="I7990" s="200">
        <v>0</v>
      </c>
      <c r="J7990" s="200"/>
      <c r="K7990" s="237">
        <v>42.97</v>
      </c>
      <c r="L7990" s="237"/>
      <c r="M7990" s="288">
        <v>0</v>
      </c>
      <c r="N7990" s="288"/>
      <c r="O7990" s="311">
        <v>0</v>
      </c>
      <c r="P7990" s="298"/>
      <c r="Q7990" s="299">
        <v>39.6</v>
      </c>
      <c r="R7990" s="299"/>
      <c r="S7990" s="300">
        <v>0</v>
      </c>
      <c r="T7990" s="301"/>
      <c r="U7990" s="246"/>
    </row>
    <row r="7991" spans="1:21" x14ac:dyDescent="0.25">
      <c r="A7991" s="294" t="s">
        <v>16309</v>
      </c>
      <c r="B7991" t="s">
        <v>764</v>
      </c>
      <c r="C7991" t="s">
        <v>765</v>
      </c>
      <c r="D7991" t="s">
        <v>766</v>
      </c>
      <c r="E7991" t="s">
        <v>16310</v>
      </c>
      <c r="F7991" t="s">
        <v>98</v>
      </c>
      <c r="G7991" t="s">
        <v>97</v>
      </c>
      <c r="H7991" t="s">
        <v>896</v>
      </c>
      <c r="I7991" s="200">
        <v>0</v>
      </c>
      <c r="J7991" s="200"/>
      <c r="K7991" s="237">
        <v>31.58</v>
      </c>
      <c r="L7991" s="237"/>
      <c r="M7991" s="288">
        <v>0</v>
      </c>
      <c r="N7991" s="288"/>
      <c r="O7991" s="311">
        <v>0</v>
      </c>
      <c r="P7991" s="298"/>
      <c r="Q7991" s="299">
        <v>31.77</v>
      </c>
      <c r="R7991" s="299"/>
      <c r="S7991" s="300">
        <v>0</v>
      </c>
      <c r="T7991" s="301"/>
      <c r="U7991" s="246"/>
    </row>
    <row r="7992" spans="1:21" x14ac:dyDescent="0.25">
      <c r="A7992" s="294" t="s">
        <v>16311</v>
      </c>
      <c r="B7992" t="s">
        <v>764</v>
      </c>
      <c r="C7992" t="s">
        <v>765</v>
      </c>
      <c r="D7992" t="s">
        <v>766</v>
      </c>
      <c r="E7992" t="s">
        <v>16312</v>
      </c>
      <c r="F7992" t="s">
        <v>98</v>
      </c>
      <c r="G7992" t="s">
        <v>97</v>
      </c>
      <c r="H7992" t="s">
        <v>833</v>
      </c>
      <c r="I7992" s="200">
        <v>149</v>
      </c>
      <c r="J7992" s="200"/>
      <c r="K7992" s="237">
        <v>91.63</v>
      </c>
      <c r="L7992" s="237"/>
      <c r="M7992" s="288">
        <v>1.63</v>
      </c>
      <c r="N7992" s="288"/>
      <c r="O7992" s="311">
        <v>149</v>
      </c>
      <c r="P7992" s="298"/>
      <c r="Q7992" s="299">
        <v>88.23</v>
      </c>
      <c r="R7992" s="299"/>
      <c r="S7992" s="300">
        <v>1.69</v>
      </c>
      <c r="T7992" s="301"/>
      <c r="U7992" s="246"/>
    </row>
    <row r="7993" spans="1:21" x14ac:dyDescent="0.25">
      <c r="A7993" s="294" t="s">
        <v>16313</v>
      </c>
      <c r="B7993" t="s">
        <v>764</v>
      </c>
      <c r="C7993" t="s">
        <v>765</v>
      </c>
      <c r="D7993" t="s">
        <v>766</v>
      </c>
      <c r="E7993" t="s">
        <v>16314</v>
      </c>
      <c r="F7993" t="s">
        <v>98</v>
      </c>
      <c r="G7993" t="s">
        <v>97</v>
      </c>
      <c r="H7993" t="s">
        <v>833</v>
      </c>
      <c r="I7993" s="200">
        <v>31119</v>
      </c>
      <c r="J7993" s="200"/>
      <c r="K7993" s="237">
        <v>499.27</v>
      </c>
      <c r="L7993" s="237"/>
      <c r="M7993" s="288">
        <v>62.33</v>
      </c>
      <c r="N7993" s="288"/>
      <c r="O7993" s="311">
        <v>34669</v>
      </c>
      <c r="P7993" s="298"/>
      <c r="Q7993" s="299">
        <v>491.6</v>
      </c>
      <c r="R7993" s="299"/>
      <c r="S7993" s="300">
        <v>70.52</v>
      </c>
      <c r="T7993" s="301"/>
      <c r="U7993" s="246"/>
    </row>
    <row r="7994" spans="1:21" x14ac:dyDescent="0.25">
      <c r="A7994" s="294" t="s">
        <v>16315</v>
      </c>
      <c r="B7994" t="s">
        <v>764</v>
      </c>
      <c r="C7994" t="s">
        <v>765</v>
      </c>
      <c r="D7994" t="s">
        <v>766</v>
      </c>
      <c r="E7994" t="s">
        <v>16316</v>
      </c>
      <c r="F7994" t="s">
        <v>98</v>
      </c>
      <c r="G7994" t="s">
        <v>97</v>
      </c>
      <c r="H7994" t="s">
        <v>833</v>
      </c>
      <c r="I7994" s="200">
        <v>81338</v>
      </c>
      <c r="J7994" s="200"/>
      <c r="K7994" s="237">
        <v>1164.28</v>
      </c>
      <c r="L7994" s="237"/>
      <c r="M7994" s="288">
        <v>69.86</v>
      </c>
      <c r="N7994" s="288"/>
      <c r="O7994" s="311">
        <v>92295</v>
      </c>
      <c r="P7994" s="298"/>
      <c r="Q7994" s="299">
        <v>1321.14</v>
      </c>
      <c r="R7994" s="299"/>
      <c r="S7994" s="300">
        <v>69.86</v>
      </c>
      <c r="T7994" s="301"/>
      <c r="U7994" s="246"/>
    </row>
    <row r="7995" spans="1:21" x14ac:dyDescent="0.25">
      <c r="A7995" s="294" t="s">
        <v>16317</v>
      </c>
      <c r="B7995" t="s">
        <v>764</v>
      </c>
      <c r="C7995" t="s">
        <v>765</v>
      </c>
      <c r="D7995" t="s">
        <v>766</v>
      </c>
      <c r="E7995" t="s">
        <v>16318</v>
      </c>
      <c r="F7995" t="s">
        <v>98</v>
      </c>
      <c r="G7995" t="s">
        <v>97</v>
      </c>
      <c r="H7995" t="s">
        <v>896</v>
      </c>
      <c r="I7995" s="200">
        <v>0</v>
      </c>
      <c r="J7995" s="200"/>
      <c r="K7995" s="237">
        <v>53.72</v>
      </c>
      <c r="L7995" s="237"/>
      <c r="M7995" s="288">
        <v>0</v>
      </c>
      <c r="N7995" s="288"/>
      <c r="O7995" s="311">
        <v>0</v>
      </c>
      <c r="P7995" s="298"/>
      <c r="Q7995" s="299">
        <v>52.51</v>
      </c>
      <c r="R7995" s="299"/>
      <c r="S7995" s="300">
        <v>0</v>
      </c>
      <c r="T7995" s="301"/>
      <c r="U7995" s="246"/>
    </row>
    <row r="7996" spans="1:21" x14ac:dyDescent="0.25">
      <c r="A7996" s="294" t="s">
        <v>16319</v>
      </c>
      <c r="B7996" t="s">
        <v>764</v>
      </c>
      <c r="C7996" t="s">
        <v>765</v>
      </c>
      <c r="D7996" t="s">
        <v>766</v>
      </c>
      <c r="E7996" t="s">
        <v>16320</v>
      </c>
      <c r="F7996" t="s">
        <v>98</v>
      </c>
      <c r="G7996" t="s">
        <v>97</v>
      </c>
      <c r="H7996" t="s">
        <v>833</v>
      </c>
      <c r="I7996" s="200">
        <v>1190</v>
      </c>
      <c r="J7996" s="200"/>
      <c r="K7996" s="237">
        <v>68.94</v>
      </c>
      <c r="L7996" s="237"/>
      <c r="M7996" s="288">
        <v>17.260000000000002</v>
      </c>
      <c r="N7996" s="288"/>
      <c r="O7996" s="311">
        <v>1190</v>
      </c>
      <c r="P7996" s="298"/>
      <c r="Q7996" s="299">
        <v>69.12</v>
      </c>
      <c r="R7996" s="299"/>
      <c r="S7996" s="300">
        <v>17.22</v>
      </c>
      <c r="T7996" s="301"/>
      <c r="U7996" s="246"/>
    </row>
    <row r="7997" spans="1:21" x14ac:dyDescent="0.25">
      <c r="A7997" s="294" t="s">
        <v>16321</v>
      </c>
      <c r="B7997" t="s">
        <v>764</v>
      </c>
      <c r="C7997" t="s">
        <v>765</v>
      </c>
      <c r="D7997" t="s">
        <v>766</v>
      </c>
      <c r="E7997" t="s">
        <v>5567</v>
      </c>
      <c r="F7997" t="s">
        <v>98</v>
      </c>
      <c r="G7997" t="s">
        <v>97</v>
      </c>
      <c r="H7997" t="s">
        <v>896</v>
      </c>
      <c r="I7997" s="200">
        <v>0</v>
      </c>
      <c r="J7997" s="200"/>
      <c r="K7997" s="237">
        <v>26.13</v>
      </c>
      <c r="L7997" s="237"/>
      <c r="M7997" s="288">
        <v>0</v>
      </c>
      <c r="N7997" s="288"/>
      <c r="O7997" s="311">
        <v>0</v>
      </c>
      <c r="P7997" s="298"/>
      <c r="Q7997" s="299">
        <v>25.47</v>
      </c>
      <c r="R7997" s="299"/>
      <c r="S7997" s="300">
        <v>0</v>
      </c>
      <c r="T7997" s="301"/>
      <c r="U7997" s="246"/>
    </row>
    <row r="7998" spans="1:21" x14ac:dyDescent="0.25">
      <c r="A7998" s="294" t="s">
        <v>16322</v>
      </c>
      <c r="B7998" t="s">
        <v>764</v>
      </c>
      <c r="C7998" t="s">
        <v>765</v>
      </c>
      <c r="D7998" t="s">
        <v>766</v>
      </c>
      <c r="E7998" t="s">
        <v>16323</v>
      </c>
      <c r="F7998" t="s">
        <v>98</v>
      </c>
      <c r="G7998" t="s">
        <v>97</v>
      </c>
      <c r="H7998" t="s">
        <v>896</v>
      </c>
      <c r="I7998" s="200">
        <v>0</v>
      </c>
      <c r="J7998" s="200"/>
      <c r="K7998" s="237">
        <v>76.33</v>
      </c>
      <c r="L7998" s="237"/>
      <c r="M7998" s="288">
        <v>0</v>
      </c>
      <c r="N7998" s="288"/>
      <c r="O7998" s="311">
        <v>0</v>
      </c>
      <c r="P7998" s="298"/>
      <c r="Q7998" s="299">
        <v>74.16</v>
      </c>
      <c r="R7998" s="299"/>
      <c r="S7998" s="300">
        <v>0</v>
      </c>
      <c r="T7998" s="301"/>
      <c r="U7998" s="246"/>
    </row>
    <row r="7999" spans="1:21" x14ac:dyDescent="0.25">
      <c r="A7999" s="294" t="s">
        <v>16324</v>
      </c>
      <c r="B7999" t="s">
        <v>764</v>
      </c>
      <c r="C7999" t="s">
        <v>765</v>
      </c>
      <c r="D7999" t="s">
        <v>766</v>
      </c>
      <c r="E7999" t="s">
        <v>16325</v>
      </c>
      <c r="F7999" t="s">
        <v>98</v>
      </c>
      <c r="G7999" t="s">
        <v>97</v>
      </c>
      <c r="H7999" t="s">
        <v>896</v>
      </c>
      <c r="I7999" s="200">
        <v>0</v>
      </c>
      <c r="J7999" s="200"/>
      <c r="K7999" s="237">
        <v>43.26</v>
      </c>
      <c r="L7999" s="237"/>
      <c r="M7999" s="288">
        <v>0</v>
      </c>
      <c r="N7999" s="288"/>
      <c r="O7999" s="311">
        <v>0</v>
      </c>
      <c r="P7999" s="298"/>
      <c r="Q7999" s="299">
        <v>42.92</v>
      </c>
      <c r="R7999" s="299"/>
      <c r="S7999" s="300">
        <v>0</v>
      </c>
      <c r="T7999" s="301"/>
      <c r="U7999" s="246"/>
    </row>
    <row r="8000" spans="1:21" x14ac:dyDescent="0.25">
      <c r="A8000" s="294" t="s">
        <v>16326</v>
      </c>
      <c r="B8000" t="s">
        <v>764</v>
      </c>
      <c r="C8000" t="s">
        <v>765</v>
      </c>
      <c r="D8000" t="s">
        <v>766</v>
      </c>
      <c r="E8000" t="s">
        <v>16327</v>
      </c>
      <c r="F8000" t="s">
        <v>98</v>
      </c>
      <c r="G8000" t="s">
        <v>97</v>
      </c>
      <c r="H8000" t="s">
        <v>896</v>
      </c>
      <c r="I8000" s="200">
        <v>0</v>
      </c>
      <c r="J8000" s="200"/>
      <c r="K8000" s="237">
        <v>61.21</v>
      </c>
      <c r="L8000" s="237"/>
      <c r="M8000" s="288">
        <v>0</v>
      </c>
      <c r="N8000" s="288"/>
      <c r="O8000" s="311">
        <v>0</v>
      </c>
      <c r="P8000" s="298"/>
      <c r="Q8000" s="299">
        <v>64.3</v>
      </c>
      <c r="R8000" s="299"/>
      <c r="S8000" s="300">
        <v>0</v>
      </c>
      <c r="T8000" s="301"/>
      <c r="U8000" s="246"/>
    </row>
    <row r="8001" spans="1:21" x14ac:dyDescent="0.25">
      <c r="A8001" s="294" t="s">
        <v>16328</v>
      </c>
      <c r="B8001" t="s">
        <v>764</v>
      </c>
      <c r="C8001" t="s">
        <v>765</v>
      </c>
      <c r="D8001" t="s">
        <v>766</v>
      </c>
      <c r="E8001" t="s">
        <v>16329</v>
      </c>
      <c r="F8001" t="s">
        <v>98</v>
      </c>
      <c r="G8001" t="s">
        <v>97</v>
      </c>
      <c r="H8001" t="s">
        <v>896</v>
      </c>
      <c r="I8001" s="200">
        <v>0</v>
      </c>
      <c r="J8001" s="200"/>
      <c r="K8001" s="237">
        <v>50.91</v>
      </c>
      <c r="L8001" s="237"/>
      <c r="M8001" s="288">
        <v>0</v>
      </c>
      <c r="N8001" s="288"/>
      <c r="O8001" s="311">
        <v>0</v>
      </c>
      <c r="P8001" s="298"/>
      <c r="Q8001" s="299">
        <v>52.46</v>
      </c>
      <c r="R8001" s="299"/>
      <c r="S8001" s="300">
        <v>0</v>
      </c>
      <c r="T8001" s="301"/>
      <c r="U8001" s="246"/>
    </row>
    <row r="8002" spans="1:21" x14ac:dyDescent="0.25">
      <c r="A8002" s="294" t="s">
        <v>16330</v>
      </c>
      <c r="B8002" t="s">
        <v>764</v>
      </c>
      <c r="C8002" t="s">
        <v>765</v>
      </c>
      <c r="D8002" t="s">
        <v>766</v>
      </c>
      <c r="E8002" t="s">
        <v>16331</v>
      </c>
      <c r="F8002" t="s">
        <v>98</v>
      </c>
      <c r="G8002" t="s">
        <v>97</v>
      </c>
      <c r="H8002" t="s">
        <v>833</v>
      </c>
      <c r="I8002" s="200">
        <v>26274</v>
      </c>
      <c r="J8002" s="200"/>
      <c r="K8002" s="237">
        <v>383.27</v>
      </c>
      <c r="L8002" s="237"/>
      <c r="M8002" s="288">
        <v>68.55</v>
      </c>
      <c r="N8002" s="288"/>
      <c r="O8002" s="311">
        <v>27606</v>
      </c>
      <c r="P8002" s="298"/>
      <c r="Q8002" s="299">
        <v>392.15</v>
      </c>
      <c r="R8002" s="299"/>
      <c r="S8002" s="300">
        <v>70.400000000000006</v>
      </c>
      <c r="T8002" s="301"/>
      <c r="U8002" s="246"/>
    </row>
    <row r="8003" spans="1:21" x14ac:dyDescent="0.25">
      <c r="A8003" s="294" t="s">
        <v>16332</v>
      </c>
      <c r="B8003" t="s">
        <v>764</v>
      </c>
      <c r="C8003" t="s">
        <v>765</v>
      </c>
      <c r="D8003" t="s">
        <v>766</v>
      </c>
      <c r="E8003" t="s">
        <v>1286</v>
      </c>
      <c r="F8003" t="s">
        <v>98</v>
      </c>
      <c r="G8003" t="s">
        <v>97</v>
      </c>
      <c r="H8003" t="s">
        <v>833</v>
      </c>
      <c r="I8003" s="200">
        <v>5340</v>
      </c>
      <c r="J8003" s="200"/>
      <c r="K8003" s="237">
        <v>157.24</v>
      </c>
      <c r="L8003" s="237"/>
      <c r="M8003" s="288">
        <v>33.96</v>
      </c>
      <c r="N8003" s="288"/>
      <c r="O8003" s="311">
        <v>3954</v>
      </c>
      <c r="P8003" s="298"/>
      <c r="Q8003" s="299">
        <v>158.83000000000001</v>
      </c>
      <c r="R8003" s="299"/>
      <c r="S8003" s="300">
        <v>24.89</v>
      </c>
      <c r="T8003" s="301"/>
      <c r="U8003" s="246"/>
    </row>
    <row r="8004" spans="1:21" x14ac:dyDescent="0.25">
      <c r="A8004" s="294" t="s">
        <v>16333</v>
      </c>
      <c r="B8004" t="s">
        <v>764</v>
      </c>
      <c r="C8004" t="s">
        <v>765</v>
      </c>
      <c r="D8004" t="s">
        <v>766</v>
      </c>
      <c r="E8004" t="s">
        <v>16334</v>
      </c>
      <c r="F8004" t="s">
        <v>98</v>
      </c>
      <c r="G8004" t="s">
        <v>97</v>
      </c>
      <c r="H8004" t="s">
        <v>833</v>
      </c>
      <c r="I8004" s="200">
        <v>41706</v>
      </c>
      <c r="J8004" s="200"/>
      <c r="K8004" s="237">
        <v>368.78</v>
      </c>
      <c r="L8004" s="237"/>
      <c r="M8004" s="288">
        <v>113.09</v>
      </c>
      <c r="N8004" s="288"/>
      <c r="O8004" s="311">
        <v>61945</v>
      </c>
      <c r="P8004" s="298"/>
      <c r="Q8004" s="299">
        <v>372.18</v>
      </c>
      <c r="R8004" s="299"/>
      <c r="S8004" s="300">
        <v>166.44</v>
      </c>
      <c r="T8004" s="301"/>
      <c r="U8004" s="246"/>
    </row>
    <row r="8005" spans="1:21" x14ac:dyDescent="0.25">
      <c r="A8005" s="294" t="s">
        <v>16335</v>
      </c>
      <c r="B8005" t="s">
        <v>764</v>
      </c>
      <c r="C8005" t="s">
        <v>765</v>
      </c>
      <c r="D8005" t="s">
        <v>766</v>
      </c>
      <c r="E8005" t="s">
        <v>16336</v>
      </c>
      <c r="F8005" t="s">
        <v>98</v>
      </c>
      <c r="G8005" t="s">
        <v>97</v>
      </c>
      <c r="H8005" t="s">
        <v>896</v>
      </c>
      <c r="I8005" s="200">
        <v>0</v>
      </c>
      <c r="J8005" s="200"/>
      <c r="K8005" s="237">
        <v>41.07</v>
      </c>
      <c r="L8005" s="237"/>
      <c r="M8005" s="288">
        <v>0</v>
      </c>
      <c r="N8005" s="288"/>
      <c r="O8005" s="311">
        <v>0</v>
      </c>
      <c r="P8005" s="298"/>
      <c r="Q8005" s="299">
        <v>40.58</v>
      </c>
      <c r="R8005" s="299"/>
      <c r="S8005" s="300">
        <v>0</v>
      </c>
      <c r="T8005" s="301"/>
      <c r="U8005" s="246"/>
    </row>
    <row r="8006" spans="1:21" x14ac:dyDescent="0.25">
      <c r="A8006" s="294" t="s">
        <v>16337</v>
      </c>
      <c r="B8006" t="s">
        <v>764</v>
      </c>
      <c r="C8006" t="s">
        <v>765</v>
      </c>
      <c r="D8006" t="s">
        <v>766</v>
      </c>
      <c r="E8006" t="s">
        <v>16338</v>
      </c>
      <c r="F8006" t="s">
        <v>98</v>
      </c>
      <c r="G8006" t="s">
        <v>97</v>
      </c>
      <c r="H8006" t="s">
        <v>833</v>
      </c>
      <c r="I8006" s="200">
        <v>1300</v>
      </c>
      <c r="J8006" s="200"/>
      <c r="K8006" s="237">
        <v>99.28</v>
      </c>
      <c r="L8006" s="237"/>
      <c r="M8006" s="288">
        <v>13.09</v>
      </c>
      <c r="N8006" s="288"/>
      <c r="O8006" s="311">
        <v>1295</v>
      </c>
      <c r="P8006" s="298"/>
      <c r="Q8006" s="299">
        <v>102.41</v>
      </c>
      <c r="R8006" s="299"/>
      <c r="S8006" s="300">
        <v>12.65</v>
      </c>
      <c r="T8006" s="301"/>
      <c r="U8006" s="246"/>
    </row>
    <row r="8007" spans="1:21" x14ac:dyDescent="0.25">
      <c r="A8007" s="294" t="s">
        <v>16339</v>
      </c>
      <c r="B8007" t="s">
        <v>764</v>
      </c>
      <c r="C8007" t="s">
        <v>765</v>
      </c>
      <c r="D8007" t="s">
        <v>766</v>
      </c>
      <c r="E8007" t="s">
        <v>16340</v>
      </c>
      <c r="F8007" t="s">
        <v>98</v>
      </c>
      <c r="G8007" t="s">
        <v>97</v>
      </c>
      <c r="H8007" t="s">
        <v>896</v>
      </c>
      <c r="I8007" s="200">
        <v>0</v>
      </c>
      <c r="J8007" s="200"/>
      <c r="K8007" s="237">
        <v>89.33</v>
      </c>
      <c r="L8007" s="237"/>
      <c r="M8007" s="288">
        <v>0</v>
      </c>
      <c r="N8007" s="288"/>
      <c r="O8007" s="311">
        <v>0</v>
      </c>
      <c r="P8007" s="298"/>
      <c r="Q8007" s="299">
        <v>87.71</v>
      </c>
      <c r="R8007" s="299"/>
      <c r="S8007" s="300">
        <v>0</v>
      </c>
      <c r="T8007" s="301"/>
      <c r="U8007" s="246"/>
    </row>
    <row r="8008" spans="1:21" x14ac:dyDescent="0.25">
      <c r="A8008" s="294" t="s">
        <v>16341</v>
      </c>
      <c r="B8008" t="s">
        <v>764</v>
      </c>
      <c r="C8008" t="s">
        <v>765</v>
      </c>
      <c r="D8008" t="s">
        <v>766</v>
      </c>
      <c r="E8008" t="s">
        <v>16342</v>
      </c>
      <c r="F8008" t="s">
        <v>98</v>
      </c>
      <c r="G8008" t="s">
        <v>97</v>
      </c>
      <c r="H8008" t="s">
        <v>833</v>
      </c>
      <c r="I8008" s="200">
        <v>48925</v>
      </c>
      <c r="J8008" s="200"/>
      <c r="K8008" s="237">
        <v>738.48</v>
      </c>
      <c r="L8008" s="237"/>
      <c r="M8008" s="288">
        <v>66.25</v>
      </c>
      <c r="N8008" s="288"/>
      <c r="O8008" s="311">
        <v>48958</v>
      </c>
      <c r="P8008" s="298"/>
      <c r="Q8008" s="299">
        <v>754.25</v>
      </c>
      <c r="R8008" s="299"/>
      <c r="S8008" s="300">
        <v>64.91</v>
      </c>
      <c r="T8008" s="301"/>
      <c r="U8008" s="246"/>
    </row>
    <row r="8009" spans="1:21" x14ac:dyDescent="0.25">
      <c r="A8009" s="294" t="s">
        <v>16343</v>
      </c>
      <c r="B8009" t="s">
        <v>764</v>
      </c>
      <c r="C8009" t="s">
        <v>765</v>
      </c>
      <c r="D8009" t="s">
        <v>766</v>
      </c>
      <c r="E8009" t="s">
        <v>16344</v>
      </c>
      <c r="F8009" t="s">
        <v>98</v>
      </c>
      <c r="G8009" t="s">
        <v>97</v>
      </c>
      <c r="H8009" t="s">
        <v>833</v>
      </c>
      <c r="I8009" s="200">
        <v>34509</v>
      </c>
      <c r="J8009" s="200"/>
      <c r="K8009" s="237">
        <v>607.38</v>
      </c>
      <c r="L8009" s="237"/>
      <c r="M8009" s="288">
        <v>56.82</v>
      </c>
      <c r="N8009" s="288"/>
      <c r="O8009" s="311">
        <v>37439</v>
      </c>
      <c r="P8009" s="298"/>
      <c r="Q8009" s="299">
        <v>647.36</v>
      </c>
      <c r="R8009" s="299"/>
      <c r="S8009" s="300">
        <v>57.83</v>
      </c>
      <c r="T8009" s="301"/>
      <c r="U8009" s="246"/>
    </row>
    <row r="8010" spans="1:21" x14ac:dyDescent="0.25">
      <c r="A8010" s="294" t="s">
        <v>16345</v>
      </c>
      <c r="B8010" t="s">
        <v>764</v>
      </c>
      <c r="C8010" t="s">
        <v>765</v>
      </c>
      <c r="D8010" t="s">
        <v>766</v>
      </c>
      <c r="E8010" t="s">
        <v>16346</v>
      </c>
      <c r="F8010" t="s">
        <v>98</v>
      </c>
      <c r="G8010" t="s">
        <v>97</v>
      </c>
      <c r="H8010" t="s">
        <v>833</v>
      </c>
      <c r="I8010" s="200">
        <v>34504</v>
      </c>
      <c r="J8010" s="200"/>
      <c r="K8010" s="237">
        <v>865.3</v>
      </c>
      <c r="L8010" s="237"/>
      <c r="M8010" s="288">
        <v>39.880000000000003</v>
      </c>
      <c r="N8010" s="288"/>
      <c r="O8010" s="311">
        <v>40563</v>
      </c>
      <c r="P8010" s="298"/>
      <c r="Q8010" s="299">
        <v>828.4</v>
      </c>
      <c r="R8010" s="299"/>
      <c r="S8010" s="300">
        <v>48.97</v>
      </c>
      <c r="T8010" s="301"/>
      <c r="U8010" s="246"/>
    </row>
    <row r="8011" spans="1:21" x14ac:dyDescent="0.25">
      <c r="A8011" s="294" t="s">
        <v>16347</v>
      </c>
      <c r="B8011" t="s">
        <v>764</v>
      </c>
      <c r="C8011" t="s">
        <v>765</v>
      </c>
      <c r="D8011" t="s">
        <v>766</v>
      </c>
      <c r="E8011" t="s">
        <v>16348</v>
      </c>
      <c r="F8011" t="s">
        <v>98</v>
      </c>
      <c r="G8011" t="s">
        <v>97</v>
      </c>
      <c r="H8011" t="s">
        <v>833</v>
      </c>
      <c r="I8011" s="200">
        <v>4280</v>
      </c>
      <c r="J8011" s="200"/>
      <c r="K8011" s="237">
        <v>172.85</v>
      </c>
      <c r="L8011" s="237"/>
      <c r="M8011" s="288">
        <v>24.76</v>
      </c>
      <c r="N8011" s="288"/>
      <c r="O8011" s="311">
        <v>4048</v>
      </c>
      <c r="P8011" s="298"/>
      <c r="Q8011" s="299">
        <v>185.95</v>
      </c>
      <c r="R8011" s="299"/>
      <c r="S8011" s="300">
        <v>21.77</v>
      </c>
      <c r="T8011" s="301"/>
      <c r="U8011" s="246"/>
    </row>
    <row r="8012" spans="1:21" x14ac:dyDescent="0.25">
      <c r="A8012" s="294" t="s">
        <v>16349</v>
      </c>
      <c r="B8012" t="s">
        <v>764</v>
      </c>
      <c r="C8012" t="s">
        <v>765</v>
      </c>
      <c r="D8012" t="s">
        <v>766</v>
      </c>
      <c r="E8012" t="s">
        <v>16350</v>
      </c>
      <c r="F8012" t="s">
        <v>98</v>
      </c>
      <c r="G8012" t="s">
        <v>97</v>
      </c>
      <c r="H8012" t="s">
        <v>833</v>
      </c>
      <c r="I8012" s="200">
        <v>19999</v>
      </c>
      <c r="J8012" s="200"/>
      <c r="K8012" s="237">
        <v>199.61</v>
      </c>
      <c r="L8012" s="237"/>
      <c r="M8012" s="288">
        <v>100.19</v>
      </c>
      <c r="N8012" s="288"/>
      <c r="O8012" s="311">
        <v>20803</v>
      </c>
      <c r="P8012" s="298"/>
      <c r="Q8012" s="299">
        <v>198.11</v>
      </c>
      <c r="R8012" s="299"/>
      <c r="S8012" s="300">
        <v>105.01</v>
      </c>
      <c r="T8012" s="301"/>
      <c r="U8012" s="246"/>
    </row>
    <row r="8013" spans="1:21" x14ac:dyDescent="0.25">
      <c r="A8013" s="294" t="s">
        <v>16351</v>
      </c>
      <c r="B8013" t="s">
        <v>764</v>
      </c>
      <c r="C8013" t="s">
        <v>765</v>
      </c>
      <c r="D8013" t="s">
        <v>766</v>
      </c>
      <c r="E8013" t="s">
        <v>16352</v>
      </c>
      <c r="F8013" t="s">
        <v>98</v>
      </c>
      <c r="G8013" t="s">
        <v>97</v>
      </c>
      <c r="H8013" t="s">
        <v>833</v>
      </c>
      <c r="I8013" s="200">
        <v>15583</v>
      </c>
      <c r="J8013" s="200"/>
      <c r="K8013" s="237">
        <v>183.26</v>
      </c>
      <c r="L8013" s="237"/>
      <c r="M8013" s="288">
        <v>85.03</v>
      </c>
      <c r="N8013" s="288"/>
      <c r="O8013" s="311">
        <v>16610</v>
      </c>
      <c r="P8013" s="298"/>
      <c r="Q8013" s="299">
        <v>179.11</v>
      </c>
      <c r="R8013" s="299"/>
      <c r="S8013" s="300">
        <v>92.74</v>
      </c>
      <c r="T8013" s="301"/>
      <c r="U8013" s="246"/>
    </row>
    <row r="8014" spans="1:21" x14ac:dyDescent="0.25">
      <c r="A8014" s="294" t="s">
        <v>16353</v>
      </c>
      <c r="B8014" t="s">
        <v>764</v>
      </c>
      <c r="C8014" t="s">
        <v>765</v>
      </c>
      <c r="D8014" t="s">
        <v>766</v>
      </c>
      <c r="E8014" t="s">
        <v>16354</v>
      </c>
      <c r="F8014" t="s">
        <v>98</v>
      </c>
      <c r="G8014" t="s">
        <v>97</v>
      </c>
      <c r="H8014" t="s">
        <v>833</v>
      </c>
      <c r="I8014" s="200">
        <v>11046</v>
      </c>
      <c r="J8014" s="200"/>
      <c r="K8014" s="237">
        <v>245.95</v>
      </c>
      <c r="L8014" s="237"/>
      <c r="M8014" s="288">
        <v>44.91</v>
      </c>
      <c r="N8014" s="288"/>
      <c r="O8014" s="311">
        <v>11500</v>
      </c>
      <c r="P8014" s="298"/>
      <c r="Q8014" s="299">
        <v>243.84</v>
      </c>
      <c r="R8014" s="299"/>
      <c r="S8014" s="300">
        <v>47.16</v>
      </c>
      <c r="T8014" s="301"/>
      <c r="U8014" s="246"/>
    </row>
    <row r="8015" spans="1:21" x14ac:dyDescent="0.25">
      <c r="A8015" s="294" t="s">
        <v>16355</v>
      </c>
      <c r="B8015" t="s">
        <v>764</v>
      </c>
      <c r="C8015" t="s">
        <v>765</v>
      </c>
      <c r="D8015" t="s">
        <v>766</v>
      </c>
      <c r="E8015" t="s">
        <v>16356</v>
      </c>
      <c r="F8015" t="s">
        <v>98</v>
      </c>
      <c r="G8015" t="s">
        <v>97</v>
      </c>
      <c r="H8015" t="s">
        <v>896</v>
      </c>
      <c r="I8015" s="200">
        <v>0</v>
      </c>
      <c r="J8015" s="200"/>
      <c r="K8015" s="237">
        <v>26.63</v>
      </c>
      <c r="L8015" s="237"/>
      <c r="M8015" s="288">
        <v>0</v>
      </c>
      <c r="N8015" s="288"/>
      <c r="O8015" s="311">
        <v>0</v>
      </c>
      <c r="P8015" s="298"/>
      <c r="Q8015" s="299">
        <v>25.86</v>
      </c>
      <c r="R8015" s="299"/>
      <c r="S8015" s="300">
        <v>0</v>
      </c>
      <c r="T8015" s="301"/>
      <c r="U8015" s="246"/>
    </row>
    <row r="8016" spans="1:21" x14ac:dyDescent="0.25">
      <c r="A8016" s="294" t="s">
        <v>16357</v>
      </c>
      <c r="B8016" t="s">
        <v>764</v>
      </c>
      <c r="C8016" t="s">
        <v>765</v>
      </c>
      <c r="D8016" t="s">
        <v>766</v>
      </c>
      <c r="E8016" t="s">
        <v>16358</v>
      </c>
      <c r="F8016" t="s">
        <v>98</v>
      </c>
      <c r="G8016" t="s">
        <v>97</v>
      </c>
      <c r="H8016" t="s">
        <v>833</v>
      </c>
      <c r="I8016" s="200">
        <v>6628</v>
      </c>
      <c r="J8016" s="200"/>
      <c r="K8016" s="237">
        <v>128.47</v>
      </c>
      <c r="L8016" s="237"/>
      <c r="M8016" s="288">
        <v>51.59</v>
      </c>
      <c r="N8016" s="288"/>
      <c r="O8016" s="311">
        <v>6621</v>
      </c>
      <c r="P8016" s="298"/>
      <c r="Q8016" s="299">
        <v>129.16</v>
      </c>
      <c r="R8016" s="299"/>
      <c r="S8016" s="300">
        <v>51.26</v>
      </c>
      <c r="T8016" s="301"/>
      <c r="U8016" s="246"/>
    </row>
    <row r="8017" spans="1:21" x14ac:dyDescent="0.25">
      <c r="A8017" s="294" t="s">
        <v>16359</v>
      </c>
      <c r="B8017" t="s">
        <v>764</v>
      </c>
      <c r="C8017" t="s">
        <v>765</v>
      </c>
      <c r="D8017" t="s">
        <v>766</v>
      </c>
      <c r="E8017" t="s">
        <v>16360</v>
      </c>
      <c r="F8017" t="s">
        <v>98</v>
      </c>
      <c r="G8017" t="s">
        <v>97</v>
      </c>
      <c r="H8017" t="s">
        <v>833</v>
      </c>
      <c r="I8017" s="200">
        <v>17994</v>
      </c>
      <c r="J8017" s="200"/>
      <c r="K8017" s="237">
        <v>151.66</v>
      </c>
      <c r="L8017" s="237"/>
      <c r="M8017" s="288">
        <v>118.65</v>
      </c>
      <c r="N8017" s="288"/>
      <c r="O8017" s="311">
        <v>9468</v>
      </c>
      <c r="P8017" s="298"/>
      <c r="Q8017" s="299">
        <v>149.69</v>
      </c>
      <c r="R8017" s="299"/>
      <c r="S8017" s="300">
        <v>63.25</v>
      </c>
      <c r="T8017" s="301"/>
      <c r="U8017" s="246"/>
    </row>
    <row r="8018" spans="1:21" x14ac:dyDescent="0.25">
      <c r="A8018" s="294" t="s">
        <v>16361</v>
      </c>
      <c r="B8018" t="s">
        <v>764</v>
      </c>
      <c r="C8018" t="s">
        <v>765</v>
      </c>
      <c r="D8018" t="s">
        <v>766</v>
      </c>
      <c r="E8018" t="s">
        <v>16362</v>
      </c>
      <c r="F8018" t="s">
        <v>98</v>
      </c>
      <c r="G8018" t="s">
        <v>97</v>
      </c>
      <c r="H8018" t="s">
        <v>833</v>
      </c>
      <c r="I8018" s="200">
        <v>11003</v>
      </c>
      <c r="J8018" s="200"/>
      <c r="K8018" s="237">
        <v>282.62</v>
      </c>
      <c r="L8018" s="237"/>
      <c r="M8018" s="288">
        <v>38.93</v>
      </c>
      <c r="N8018" s="288"/>
      <c r="O8018" s="311">
        <v>7914</v>
      </c>
      <c r="P8018" s="298"/>
      <c r="Q8018" s="299">
        <v>282.67</v>
      </c>
      <c r="R8018" s="299"/>
      <c r="S8018" s="300">
        <v>28</v>
      </c>
      <c r="T8018" s="301"/>
      <c r="U8018" s="246"/>
    </row>
    <row r="8019" spans="1:21" x14ac:dyDescent="0.25">
      <c r="A8019" s="294" t="s">
        <v>16363</v>
      </c>
      <c r="B8019" t="s">
        <v>764</v>
      </c>
      <c r="C8019" t="s">
        <v>765</v>
      </c>
      <c r="D8019" t="s">
        <v>766</v>
      </c>
      <c r="E8019" t="s">
        <v>16364</v>
      </c>
      <c r="F8019" t="s">
        <v>98</v>
      </c>
      <c r="G8019" t="s">
        <v>97</v>
      </c>
      <c r="H8019" t="s">
        <v>833</v>
      </c>
      <c r="I8019" s="200">
        <v>34247</v>
      </c>
      <c r="J8019" s="200"/>
      <c r="K8019" s="237">
        <v>639.57000000000005</v>
      </c>
      <c r="L8019" s="237"/>
      <c r="M8019" s="288">
        <v>53.55</v>
      </c>
      <c r="N8019" s="288"/>
      <c r="O8019" s="311">
        <v>35240</v>
      </c>
      <c r="P8019" s="298"/>
      <c r="Q8019" s="299">
        <v>657.89</v>
      </c>
      <c r="R8019" s="299"/>
      <c r="S8019" s="300">
        <v>53.57</v>
      </c>
      <c r="T8019" s="301"/>
      <c r="U8019" s="246"/>
    </row>
    <row r="8020" spans="1:21" x14ac:dyDescent="0.25">
      <c r="A8020" s="294" t="s">
        <v>16365</v>
      </c>
      <c r="B8020" t="s">
        <v>764</v>
      </c>
      <c r="C8020" t="s">
        <v>765</v>
      </c>
      <c r="D8020" t="s">
        <v>766</v>
      </c>
      <c r="E8020" t="s">
        <v>16366</v>
      </c>
      <c r="F8020" t="s">
        <v>98</v>
      </c>
      <c r="G8020" t="s">
        <v>97</v>
      </c>
      <c r="H8020" t="s">
        <v>833</v>
      </c>
      <c r="I8020" s="200">
        <v>7127</v>
      </c>
      <c r="J8020" s="200"/>
      <c r="K8020" s="237">
        <v>168.77</v>
      </c>
      <c r="L8020" s="237"/>
      <c r="M8020" s="288">
        <v>42.23</v>
      </c>
      <c r="N8020" s="288"/>
      <c r="O8020" s="311">
        <v>7272</v>
      </c>
      <c r="P8020" s="298"/>
      <c r="Q8020" s="299">
        <v>167.23</v>
      </c>
      <c r="R8020" s="299"/>
      <c r="S8020" s="300">
        <v>43.49</v>
      </c>
      <c r="T8020" s="301"/>
      <c r="U8020" s="246"/>
    </row>
    <row r="8021" spans="1:21" x14ac:dyDescent="0.25">
      <c r="A8021" s="294" t="s">
        <v>16367</v>
      </c>
      <c r="B8021" t="s">
        <v>764</v>
      </c>
      <c r="C8021" t="s">
        <v>765</v>
      </c>
      <c r="D8021" t="s">
        <v>766</v>
      </c>
      <c r="E8021" t="s">
        <v>16368</v>
      </c>
      <c r="F8021" t="s">
        <v>98</v>
      </c>
      <c r="G8021" t="s">
        <v>97</v>
      </c>
      <c r="H8021" t="s">
        <v>833</v>
      </c>
      <c r="I8021" s="200">
        <v>6267</v>
      </c>
      <c r="J8021" s="200"/>
      <c r="K8021" s="237">
        <v>153.96</v>
      </c>
      <c r="L8021" s="237"/>
      <c r="M8021" s="288">
        <v>40.71</v>
      </c>
      <c r="N8021" s="288"/>
      <c r="O8021" s="311">
        <v>6718</v>
      </c>
      <c r="P8021" s="298"/>
      <c r="Q8021" s="299">
        <v>148.97999999999999</v>
      </c>
      <c r="R8021" s="299"/>
      <c r="S8021" s="300">
        <v>45.09</v>
      </c>
      <c r="T8021" s="301"/>
      <c r="U8021" s="246"/>
    </row>
    <row r="8022" spans="1:21" x14ac:dyDescent="0.25">
      <c r="A8022" s="294" t="s">
        <v>16369</v>
      </c>
      <c r="B8022" t="s">
        <v>764</v>
      </c>
      <c r="C8022" t="s">
        <v>765</v>
      </c>
      <c r="D8022" t="s">
        <v>766</v>
      </c>
      <c r="E8022" t="s">
        <v>16370</v>
      </c>
      <c r="F8022" t="s">
        <v>98</v>
      </c>
      <c r="G8022" t="s">
        <v>97</v>
      </c>
      <c r="H8022" t="s">
        <v>833</v>
      </c>
      <c r="I8022" s="200">
        <v>24685</v>
      </c>
      <c r="J8022" s="200"/>
      <c r="K8022" s="237">
        <v>665.29</v>
      </c>
      <c r="L8022" s="237"/>
      <c r="M8022" s="288">
        <v>37.1</v>
      </c>
      <c r="N8022" s="288"/>
      <c r="O8022" s="311">
        <v>24698</v>
      </c>
      <c r="P8022" s="298"/>
      <c r="Q8022" s="299">
        <v>664.41</v>
      </c>
      <c r="R8022" s="299"/>
      <c r="S8022" s="300">
        <v>37.17</v>
      </c>
      <c r="T8022" s="301"/>
      <c r="U8022" s="246"/>
    </row>
    <row r="8023" spans="1:21" x14ac:dyDescent="0.25">
      <c r="A8023" s="294" t="s">
        <v>16371</v>
      </c>
      <c r="B8023" t="s">
        <v>764</v>
      </c>
      <c r="C8023" t="s">
        <v>765</v>
      </c>
      <c r="D8023" t="s">
        <v>766</v>
      </c>
      <c r="E8023" t="s">
        <v>16372</v>
      </c>
      <c r="F8023" t="s">
        <v>98</v>
      </c>
      <c r="G8023" t="s">
        <v>97</v>
      </c>
      <c r="H8023" t="s">
        <v>833</v>
      </c>
      <c r="I8023" s="200">
        <v>19737</v>
      </c>
      <c r="J8023" s="200"/>
      <c r="K8023" s="237">
        <v>416.75</v>
      </c>
      <c r="L8023" s="237"/>
      <c r="M8023" s="288">
        <v>47.36</v>
      </c>
      <c r="N8023" s="288"/>
      <c r="O8023" s="311">
        <v>21784</v>
      </c>
      <c r="P8023" s="298"/>
      <c r="Q8023" s="299">
        <v>420.02</v>
      </c>
      <c r="R8023" s="299"/>
      <c r="S8023" s="300">
        <v>51.86</v>
      </c>
      <c r="T8023" s="301"/>
      <c r="U8023" s="246"/>
    </row>
    <row r="8024" spans="1:21" x14ac:dyDescent="0.25">
      <c r="A8024" s="294" t="s">
        <v>16373</v>
      </c>
      <c r="B8024" t="s">
        <v>764</v>
      </c>
      <c r="C8024" t="s">
        <v>765</v>
      </c>
      <c r="D8024" t="s">
        <v>766</v>
      </c>
      <c r="E8024" t="s">
        <v>16374</v>
      </c>
      <c r="F8024" t="s">
        <v>98</v>
      </c>
      <c r="G8024" t="s">
        <v>97</v>
      </c>
      <c r="H8024" t="s">
        <v>833</v>
      </c>
      <c r="I8024" s="200">
        <v>20919</v>
      </c>
      <c r="J8024" s="200"/>
      <c r="K8024" s="237">
        <v>580.74</v>
      </c>
      <c r="L8024" s="237"/>
      <c r="M8024" s="288">
        <v>36.020000000000003</v>
      </c>
      <c r="N8024" s="288"/>
      <c r="O8024" s="311">
        <v>20773</v>
      </c>
      <c r="P8024" s="298"/>
      <c r="Q8024" s="299">
        <v>582.80999999999995</v>
      </c>
      <c r="R8024" s="299"/>
      <c r="S8024" s="300">
        <v>35.64</v>
      </c>
      <c r="T8024" s="301"/>
      <c r="U8024" s="246"/>
    </row>
    <row r="8025" spans="1:21" x14ac:dyDescent="0.25">
      <c r="A8025" s="294" t="s">
        <v>16375</v>
      </c>
      <c r="B8025" t="s">
        <v>764</v>
      </c>
      <c r="C8025" t="s">
        <v>765</v>
      </c>
      <c r="D8025" t="s">
        <v>766</v>
      </c>
      <c r="E8025" t="s">
        <v>16376</v>
      </c>
      <c r="F8025" t="s">
        <v>98</v>
      </c>
      <c r="G8025" t="s">
        <v>97</v>
      </c>
      <c r="H8025" t="s">
        <v>833</v>
      </c>
      <c r="I8025" s="200">
        <v>27679</v>
      </c>
      <c r="J8025" s="200"/>
      <c r="K8025" s="237">
        <v>683.2</v>
      </c>
      <c r="L8025" s="237"/>
      <c r="M8025" s="288">
        <v>40.51</v>
      </c>
      <c r="N8025" s="288"/>
      <c r="O8025" s="311">
        <v>31960</v>
      </c>
      <c r="P8025" s="298"/>
      <c r="Q8025" s="299">
        <v>685.75</v>
      </c>
      <c r="R8025" s="299"/>
      <c r="S8025" s="300">
        <v>46.61</v>
      </c>
      <c r="T8025" s="301"/>
      <c r="U8025" s="246"/>
    </row>
    <row r="8026" spans="1:21" x14ac:dyDescent="0.25">
      <c r="A8026" s="294" t="s">
        <v>16377</v>
      </c>
      <c r="B8026" t="s">
        <v>764</v>
      </c>
      <c r="C8026" t="s">
        <v>765</v>
      </c>
      <c r="D8026" t="s">
        <v>766</v>
      </c>
      <c r="E8026" t="s">
        <v>16378</v>
      </c>
      <c r="F8026" t="s">
        <v>98</v>
      </c>
      <c r="G8026" t="s">
        <v>97</v>
      </c>
      <c r="H8026" t="s">
        <v>833</v>
      </c>
      <c r="I8026" s="200">
        <v>3771</v>
      </c>
      <c r="J8026" s="200"/>
      <c r="K8026" s="237">
        <v>90.67</v>
      </c>
      <c r="L8026" s="237"/>
      <c r="M8026" s="288">
        <v>41.59</v>
      </c>
      <c r="N8026" s="288"/>
      <c r="O8026" s="311">
        <v>3163</v>
      </c>
      <c r="P8026" s="298"/>
      <c r="Q8026" s="299">
        <v>88.12</v>
      </c>
      <c r="R8026" s="299"/>
      <c r="S8026" s="300">
        <v>35.89</v>
      </c>
      <c r="T8026" s="301"/>
      <c r="U8026" s="246"/>
    </row>
    <row r="8027" spans="1:21" x14ac:dyDescent="0.25">
      <c r="A8027" s="294" t="s">
        <v>16379</v>
      </c>
      <c r="B8027" t="s">
        <v>764</v>
      </c>
      <c r="C8027" t="s">
        <v>765</v>
      </c>
      <c r="D8027" t="s">
        <v>766</v>
      </c>
      <c r="E8027" t="s">
        <v>16380</v>
      </c>
      <c r="F8027" t="s">
        <v>98</v>
      </c>
      <c r="G8027" t="s">
        <v>97</v>
      </c>
      <c r="H8027" t="s">
        <v>833</v>
      </c>
      <c r="I8027" s="200">
        <v>2014</v>
      </c>
      <c r="J8027" s="200"/>
      <c r="K8027" s="237">
        <v>98.72</v>
      </c>
      <c r="L8027" s="237"/>
      <c r="M8027" s="288">
        <v>20.399999999999999</v>
      </c>
      <c r="N8027" s="288"/>
      <c r="O8027" s="311">
        <v>1490</v>
      </c>
      <c r="P8027" s="298"/>
      <c r="Q8027" s="299">
        <v>96.85</v>
      </c>
      <c r="R8027" s="299"/>
      <c r="S8027" s="300">
        <v>15.38</v>
      </c>
      <c r="T8027" s="301"/>
      <c r="U8027" s="246"/>
    </row>
    <row r="8028" spans="1:21" x14ac:dyDescent="0.25">
      <c r="A8028" s="294" t="s">
        <v>16381</v>
      </c>
      <c r="B8028" t="s">
        <v>764</v>
      </c>
      <c r="C8028" t="s">
        <v>765</v>
      </c>
      <c r="D8028" t="s">
        <v>766</v>
      </c>
      <c r="E8028" t="s">
        <v>16382</v>
      </c>
      <c r="F8028" t="s">
        <v>98</v>
      </c>
      <c r="G8028" t="s">
        <v>97</v>
      </c>
      <c r="H8028" t="s">
        <v>833</v>
      </c>
      <c r="I8028" s="200">
        <v>21923</v>
      </c>
      <c r="J8028" s="200"/>
      <c r="K8028" s="237">
        <v>410.45</v>
      </c>
      <c r="L8028" s="237"/>
      <c r="M8028" s="288">
        <v>53.41</v>
      </c>
      <c r="N8028" s="288"/>
      <c r="O8028" s="311">
        <v>26046</v>
      </c>
      <c r="P8028" s="298"/>
      <c r="Q8028" s="299">
        <v>460.99</v>
      </c>
      <c r="R8028" s="299"/>
      <c r="S8028" s="300">
        <v>56.5</v>
      </c>
      <c r="T8028" s="301"/>
      <c r="U8028" s="246"/>
    </row>
    <row r="8029" spans="1:21" x14ac:dyDescent="0.25">
      <c r="A8029" s="294" t="s">
        <v>16383</v>
      </c>
      <c r="B8029" t="s">
        <v>764</v>
      </c>
      <c r="C8029" t="s">
        <v>765</v>
      </c>
      <c r="D8029" t="s">
        <v>766</v>
      </c>
      <c r="E8029" t="s">
        <v>7296</v>
      </c>
      <c r="F8029" t="s">
        <v>98</v>
      </c>
      <c r="G8029" t="s">
        <v>97</v>
      </c>
      <c r="H8029" t="s">
        <v>833</v>
      </c>
      <c r="I8029" s="200">
        <v>3985</v>
      </c>
      <c r="J8029" s="200"/>
      <c r="K8029" s="237">
        <v>81.34</v>
      </c>
      <c r="L8029" s="237"/>
      <c r="M8029" s="288">
        <v>48.99</v>
      </c>
      <c r="N8029" s="288"/>
      <c r="O8029" s="311">
        <v>3989</v>
      </c>
      <c r="P8029" s="298"/>
      <c r="Q8029" s="299">
        <v>78.03</v>
      </c>
      <c r="R8029" s="299"/>
      <c r="S8029" s="300">
        <v>51.12</v>
      </c>
      <c r="T8029" s="301"/>
      <c r="U8029" s="246"/>
    </row>
    <row r="8030" spans="1:21" x14ac:dyDescent="0.25">
      <c r="A8030" s="294" t="s">
        <v>16384</v>
      </c>
      <c r="B8030" t="s">
        <v>764</v>
      </c>
      <c r="C8030" t="s">
        <v>765</v>
      </c>
      <c r="D8030" t="s">
        <v>766</v>
      </c>
      <c r="E8030" t="s">
        <v>16385</v>
      </c>
      <c r="F8030" t="s">
        <v>98</v>
      </c>
      <c r="G8030" t="s">
        <v>97</v>
      </c>
      <c r="H8030" t="s">
        <v>833</v>
      </c>
      <c r="I8030" s="200">
        <v>998</v>
      </c>
      <c r="J8030" s="200"/>
      <c r="K8030" s="237">
        <v>83.97</v>
      </c>
      <c r="L8030" s="237"/>
      <c r="M8030" s="288">
        <v>11.89</v>
      </c>
      <c r="N8030" s="288"/>
      <c r="O8030" s="311">
        <v>996</v>
      </c>
      <c r="P8030" s="298"/>
      <c r="Q8030" s="299">
        <v>86.87</v>
      </c>
      <c r="R8030" s="299"/>
      <c r="S8030" s="300">
        <v>11.47</v>
      </c>
      <c r="T8030" s="301"/>
      <c r="U8030" s="246"/>
    </row>
    <row r="8031" spans="1:21" x14ac:dyDescent="0.25">
      <c r="A8031" s="294" t="s">
        <v>16386</v>
      </c>
      <c r="B8031" t="s">
        <v>764</v>
      </c>
      <c r="C8031" t="s">
        <v>765</v>
      </c>
      <c r="D8031" t="s">
        <v>766</v>
      </c>
      <c r="E8031" t="s">
        <v>9778</v>
      </c>
      <c r="F8031" t="s">
        <v>98</v>
      </c>
      <c r="G8031" t="s">
        <v>97</v>
      </c>
      <c r="H8031" t="s">
        <v>896</v>
      </c>
      <c r="I8031" s="200">
        <v>0</v>
      </c>
      <c r="J8031" s="200"/>
      <c r="K8031" s="237">
        <v>46.27</v>
      </c>
      <c r="L8031" s="237"/>
      <c r="M8031" s="288">
        <v>0</v>
      </c>
      <c r="N8031" s="288"/>
      <c r="O8031" s="311">
        <v>0</v>
      </c>
      <c r="P8031" s="298"/>
      <c r="Q8031" s="299">
        <v>48.27</v>
      </c>
      <c r="R8031" s="299"/>
      <c r="S8031" s="300">
        <v>0</v>
      </c>
      <c r="T8031" s="301"/>
      <c r="U8031" s="246"/>
    </row>
    <row r="8032" spans="1:21" x14ac:dyDescent="0.25">
      <c r="A8032" s="294" t="s">
        <v>16387</v>
      </c>
      <c r="B8032" t="s">
        <v>764</v>
      </c>
      <c r="C8032" t="s">
        <v>765</v>
      </c>
      <c r="D8032" t="s">
        <v>766</v>
      </c>
      <c r="E8032" t="s">
        <v>16388</v>
      </c>
      <c r="F8032" t="s">
        <v>98</v>
      </c>
      <c r="G8032" t="s">
        <v>97</v>
      </c>
      <c r="H8032" t="s">
        <v>833</v>
      </c>
      <c r="I8032" s="200">
        <v>1435067</v>
      </c>
      <c r="J8032" s="200"/>
      <c r="K8032" s="237">
        <v>10224.030000000001</v>
      </c>
      <c r="L8032" s="237"/>
      <c r="M8032" s="288">
        <v>140.36000000000001</v>
      </c>
      <c r="N8032" s="288"/>
      <c r="O8032" s="311">
        <v>1628699</v>
      </c>
      <c r="P8032" s="298"/>
      <c r="Q8032" s="299">
        <v>10548.84</v>
      </c>
      <c r="R8032" s="299"/>
      <c r="S8032" s="300">
        <v>154.4</v>
      </c>
      <c r="T8032" s="301"/>
      <c r="U8032" s="246"/>
    </row>
    <row r="8033" spans="1:21" x14ac:dyDescent="0.25">
      <c r="A8033" s="294" t="s">
        <v>16389</v>
      </c>
      <c r="B8033" t="s">
        <v>764</v>
      </c>
      <c r="C8033" t="s">
        <v>765</v>
      </c>
      <c r="D8033" t="s">
        <v>766</v>
      </c>
      <c r="E8033" t="s">
        <v>16390</v>
      </c>
      <c r="F8033" t="s">
        <v>98</v>
      </c>
      <c r="G8033" t="s">
        <v>97</v>
      </c>
      <c r="H8033" t="s">
        <v>833</v>
      </c>
      <c r="I8033" s="200">
        <v>102277</v>
      </c>
      <c r="J8033" s="200"/>
      <c r="K8033" s="237">
        <v>1548.42</v>
      </c>
      <c r="L8033" s="237"/>
      <c r="M8033" s="288">
        <v>66.05</v>
      </c>
      <c r="N8033" s="288"/>
      <c r="O8033" s="311">
        <v>98842</v>
      </c>
      <c r="P8033" s="298"/>
      <c r="Q8033" s="299">
        <v>1559.98</v>
      </c>
      <c r="R8033" s="299"/>
      <c r="S8033" s="300">
        <v>63.36</v>
      </c>
      <c r="T8033" s="301"/>
      <c r="U8033" s="246"/>
    </row>
    <row r="8034" spans="1:21" x14ac:dyDescent="0.25">
      <c r="A8034" s="294" t="s">
        <v>16391</v>
      </c>
      <c r="B8034" t="s">
        <v>764</v>
      </c>
      <c r="C8034" t="s">
        <v>765</v>
      </c>
      <c r="D8034" t="s">
        <v>766</v>
      </c>
      <c r="E8034" t="s">
        <v>1198</v>
      </c>
      <c r="F8034" t="s">
        <v>98</v>
      </c>
      <c r="G8034" t="s">
        <v>97</v>
      </c>
      <c r="H8034" t="s">
        <v>833</v>
      </c>
      <c r="I8034" s="200">
        <v>8712</v>
      </c>
      <c r="J8034" s="200"/>
      <c r="K8034" s="237">
        <v>281.04000000000002</v>
      </c>
      <c r="L8034" s="237"/>
      <c r="M8034" s="288">
        <v>31</v>
      </c>
      <c r="N8034" s="288"/>
      <c r="O8034" s="311">
        <v>8723</v>
      </c>
      <c r="P8034" s="298"/>
      <c r="Q8034" s="299">
        <v>288.79000000000002</v>
      </c>
      <c r="R8034" s="299"/>
      <c r="S8034" s="300">
        <v>30.21</v>
      </c>
      <c r="T8034" s="301"/>
      <c r="U8034" s="246"/>
    </row>
    <row r="8035" spans="1:21" x14ac:dyDescent="0.25">
      <c r="A8035" s="294" t="s">
        <v>16392</v>
      </c>
      <c r="B8035" t="s">
        <v>764</v>
      </c>
      <c r="C8035" t="s">
        <v>765</v>
      </c>
      <c r="D8035" t="s">
        <v>766</v>
      </c>
      <c r="E8035" t="s">
        <v>16393</v>
      </c>
      <c r="F8035" t="s">
        <v>98</v>
      </c>
      <c r="G8035" t="s">
        <v>97</v>
      </c>
      <c r="H8035" t="s">
        <v>896</v>
      </c>
      <c r="I8035" s="200">
        <v>0</v>
      </c>
      <c r="J8035" s="200"/>
      <c r="K8035" s="237">
        <v>50.67</v>
      </c>
      <c r="L8035" s="237"/>
      <c r="M8035" s="288">
        <v>0</v>
      </c>
      <c r="N8035" s="288"/>
      <c r="O8035" s="311">
        <v>0</v>
      </c>
      <c r="P8035" s="298"/>
      <c r="Q8035" s="299">
        <v>49.25</v>
      </c>
      <c r="R8035" s="299"/>
      <c r="S8035" s="300">
        <v>0</v>
      </c>
      <c r="T8035" s="301"/>
      <c r="U8035" s="246"/>
    </row>
    <row r="8036" spans="1:21" x14ac:dyDescent="0.25">
      <c r="A8036" s="294" t="s">
        <v>16394</v>
      </c>
      <c r="B8036" t="s">
        <v>692</v>
      </c>
      <c r="C8036" t="s">
        <v>693</v>
      </c>
      <c r="D8036" t="s">
        <v>694</v>
      </c>
      <c r="E8036" t="s">
        <v>16395</v>
      </c>
      <c r="F8036" t="s">
        <v>148</v>
      </c>
      <c r="G8036" t="s">
        <v>140</v>
      </c>
      <c r="H8036" t="s">
        <v>833</v>
      </c>
      <c r="I8036" s="200">
        <v>4000</v>
      </c>
      <c r="J8036" s="200"/>
      <c r="K8036" s="237">
        <v>259.3</v>
      </c>
      <c r="L8036" s="237"/>
      <c r="M8036" s="288">
        <v>15.43</v>
      </c>
      <c r="N8036" s="288"/>
      <c r="O8036" s="311">
        <v>4000</v>
      </c>
      <c r="P8036" s="298"/>
      <c r="Q8036" s="299">
        <v>276.7</v>
      </c>
      <c r="R8036" s="299"/>
      <c r="S8036" s="300">
        <v>14.46</v>
      </c>
      <c r="T8036" s="301"/>
      <c r="U8036" s="246"/>
    </row>
    <row r="8037" spans="1:21" x14ac:dyDescent="0.25">
      <c r="A8037" s="294" t="s">
        <v>16396</v>
      </c>
      <c r="B8037" t="s">
        <v>692</v>
      </c>
      <c r="C8037" t="s">
        <v>693</v>
      </c>
      <c r="D8037" t="s">
        <v>694</v>
      </c>
      <c r="E8037" t="s">
        <v>16397</v>
      </c>
      <c r="F8037" t="s">
        <v>148</v>
      </c>
      <c r="G8037" t="s">
        <v>140</v>
      </c>
      <c r="H8037" t="s">
        <v>833</v>
      </c>
      <c r="I8037" s="200">
        <v>7000</v>
      </c>
      <c r="J8037" s="200"/>
      <c r="K8037" s="237">
        <v>205</v>
      </c>
      <c r="L8037" s="237"/>
      <c r="M8037" s="288">
        <v>34.15</v>
      </c>
      <c r="N8037" s="288"/>
      <c r="O8037" s="311">
        <v>8500</v>
      </c>
      <c r="P8037" s="298"/>
      <c r="Q8037" s="299">
        <v>238.5</v>
      </c>
      <c r="R8037" s="299"/>
      <c r="S8037" s="300">
        <v>35.64</v>
      </c>
      <c r="T8037" s="301"/>
      <c r="U8037" s="246"/>
    </row>
    <row r="8038" spans="1:21" x14ac:dyDescent="0.25">
      <c r="A8038" s="294" t="s">
        <v>16398</v>
      </c>
      <c r="B8038" t="s">
        <v>692</v>
      </c>
      <c r="C8038" t="s">
        <v>693</v>
      </c>
      <c r="D8038" t="s">
        <v>694</v>
      </c>
      <c r="E8038" t="s">
        <v>16399</v>
      </c>
      <c r="F8038" t="s">
        <v>148</v>
      </c>
      <c r="G8038" t="s">
        <v>140</v>
      </c>
      <c r="H8038" t="s">
        <v>833</v>
      </c>
      <c r="I8038" s="200">
        <v>19148</v>
      </c>
      <c r="J8038" s="200"/>
      <c r="K8038" s="237">
        <v>515.70000000000005</v>
      </c>
      <c r="L8038" s="237"/>
      <c r="M8038" s="288">
        <v>37.130000000000003</v>
      </c>
      <c r="N8038" s="288"/>
      <c r="O8038" s="311">
        <v>19627</v>
      </c>
      <c r="P8038" s="298"/>
      <c r="Q8038" s="299">
        <v>509.7</v>
      </c>
      <c r="R8038" s="299"/>
      <c r="S8038" s="300">
        <v>38.51</v>
      </c>
      <c r="T8038" s="301"/>
      <c r="U8038" s="246"/>
    </row>
    <row r="8039" spans="1:21" x14ac:dyDescent="0.25">
      <c r="A8039" s="294" t="s">
        <v>16400</v>
      </c>
      <c r="B8039" t="s">
        <v>692</v>
      </c>
      <c r="C8039" t="s">
        <v>693</v>
      </c>
      <c r="D8039" t="s">
        <v>694</v>
      </c>
      <c r="E8039" t="s">
        <v>16401</v>
      </c>
      <c r="F8039" t="s">
        <v>148</v>
      </c>
      <c r="G8039" t="s">
        <v>140</v>
      </c>
      <c r="H8039" t="s">
        <v>833</v>
      </c>
      <c r="I8039" s="200">
        <v>77500</v>
      </c>
      <c r="J8039" s="200"/>
      <c r="K8039" s="237">
        <v>2294.6</v>
      </c>
      <c r="L8039" s="237"/>
      <c r="M8039" s="288">
        <v>33.770000000000003</v>
      </c>
      <c r="N8039" s="288"/>
      <c r="O8039" s="311">
        <v>77500</v>
      </c>
      <c r="P8039" s="298"/>
      <c r="Q8039" s="299">
        <v>2390.1</v>
      </c>
      <c r="R8039" s="299"/>
      <c r="S8039" s="300">
        <v>32.43</v>
      </c>
      <c r="T8039" s="301"/>
      <c r="U8039" s="246"/>
    </row>
    <row r="8040" spans="1:21" x14ac:dyDescent="0.25">
      <c r="A8040" s="294" t="s">
        <v>16402</v>
      </c>
      <c r="B8040" t="s">
        <v>692</v>
      </c>
      <c r="C8040" t="s">
        <v>693</v>
      </c>
      <c r="D8040" t="s">
        <v>694</v>
      </c>
      <c r="E8040" t="s">
        <v>16403</v>
      </c>
      <c r="F8040" t="s">
        <v>148</v>
      </c>
      <c r="G8040" t="s">
        <v>140</v>
      </c>
      <c r="H8040" t="s">
        <v>833</v>
      </c>
      <c r="I8040" s="200">
        <v>168745</v>
      </c>
      <c r="J8040" s="200"/>
      <c r="K8040" s="237">
        <v>3774.2</v>
      </c>
      <c r="L8040" s="237"/>
      <c r="M8040" s="288">
        <v>44.71</v>
      </c>
      <c r="N8040" s="288"/>
      <c r="O8040" s="311">
        <v>180119</v>
      </c>
      <c r="P8040" s="298"/>
      <c r="Q8040" s="299">
        <v>3804.8</v>
      </c>
      <c r="R8040" s="299"/>
      <c r="S8040" s="300">
        <v>47.34</v>
      </c>
      <c r="T8040" s="301"/>
      <c r="U8040" s="246"/>
    </row>
    <row r="8041" spans="1:21" x14ac:dyDescent="0.25">
      <c r="A8041" s="294" t="s">
        <v>16404</v>
      </c>
      <c r="B8041" t="s">
        <v>692</v>
      </c>
      <c r="C8041" t="s">
        <v>693</v>
      </c>
      <c r="D8041" t="s">
        <v>694</v>
      </c>
      <c r="E8041" t="s">
        <v>16405</v>
      </c>
      <c r="F8041" t="s">
        <v>148</v>
      </c>
      <c r="G8041" t="s">
        <v>140</v>
      </c>
      <c r="H8041" t="s">
        <v>833</v>
      </c>
      <c r="I8041" s="200">
        <v>20820</v>
      </c>
      <c r="J8041" s="200"/>
      <c r="K8041" s="237">
        <v>546.6</v>
      </c>
      <c r="L8041" s="237"/>
      <c r="M8041" s="288">
        <v>38.090000000000003</v>
      </c>
      <c r="N8041" s="288"/>
      <c r="O8041" s="311">
        <v>21350</v>
      </c>
      <c r="P8041" s="298"/>
      <c r="Q8041" s="299">
        <v>551.1</v>
      </c>
      <c r="R8041" s="299"/>
      <c r="S8041" s="300">
        <v>38.74</v>
      </c>
      <c r="T8041" s="301"/>
      <c r="U8041" s="246"/>
    </row>
    <row r="8042" spans="1:21" x14ac:dyDescent="0.25">
      <c r="A8042" s="294" t="s">
        <v>16406</v>
      </c>
      <c r="B8042" t="s">
        <v>692</v>
      </c>
      <c r="C8042" t="s">
        <v>693</v>
      </c>
      <c r="D8042" t="s">
        <v>694</v>
      </c>
      <c r="E8042" t="s">
        <v>16407</v>
      </c>
      <c r="F8042" t="s">
        <v>148</v>
      </c>
      <c r="G8042" t="s">
        <v>140</v>
      </c>
      <c r="H8042" t="s">
        <v>833</v>
      </c>
      <c r="I8042" s="200">
        <v>39971</v>
      </c>
      <c r="J8042" s="200"/>
      <c r="K8042" s="237">
        <v>584.79999999999995</v>
      </c>
      <c r="L8042" s="237"/>
      <c r="M8042" s="288">
        <v>68.349999999999994</v>
      </c>
      <c r="N8042" s="288"/>
      <c r="O8042" s="311">
        <v>57475</v>
      </c>
      <c r="P8042" s="298"/>
      <c r="Q8042" s="299">
        <v>590.70000000000005</v>
      </c>
      <c r="R8042" s="299"/>
      <c r="S8042" s="300">
        <v>97.3</v>
      </c>
      <c r="T8042" s="301"/>
      <c r="U8042" s="246"/>
    </row>
    <row r="8043" spans="1:21" x14ac:dyDescent="0.25">
      <c r="A8043" s="294" t="s">
        <v>16408</v>
      </c>
      <c r="B8043" t="s">
        <v>692</v>
      </c>
      <c r="C8043" t="s">
        <v>693</v>
      </c>
      <c r="D8043" t="s">
        <v>694</v>
      </c>
      <c r="E8043" t="s">
        <v>16409</v>
      </c>
      <c r="F8043" t="s">
        <v>148</v>
      </c>
      <c r="G8043" t="s">
        <v>140</v>
      </c>
      <c r="H8043" t="s">
        <v>896</v>
      </c>
      <c r="I8043" s="200">
        <v>0</v>
      </c>
      <c r="J8043" s="200"/>
      <c r="K8043" s="237">
        <v>39.299999999999997</v>
      </c>
      <c r="L8043" s="237"/>
      <c r="M8043" s="288">
        <v>0</v>
      </c>
      <c r="N8043" s="288"/>
      <c r="O8043" s="311">
        <v>0</v>
      </c>
      <c r="P8043" s="298"/>
      <c r="Q8043" s="299">
        <v>40.700000000000003</v>
      </c>
      <c r="R8043" s="299"/>
      <c r="S8043" s="300">
        <v>0</v>
      </c>
      <c r="T8043" s="301"/>
      <c r="U8043" s="246"/>
    </row>
    <row r="8044" spans="1:21" x14ac:dyDescent="0.25">
      <c r="A8044" s="294" t="s">
        <v>16410</v>
      </c>
      <c r="B8044" t="s">
        <v>692</v>
      </c>
      <c r="C8044" t="s">
        <v>693</v>
      </c>
      <c r="D8044" t="s">
        <v>694</v>
      </c>
      <c r="E8044" t="s">
        <v>16411</v>
      </c>
      <c r="F8044" t="s">
        <v>148</v>
      </c>
      <c r="G8044" t="s">
        <v>140</v>
      </c>
      <c r="H8044" t="s">
        <v>833</v>
      </c>
      <c r="I8044" s="200">
        <v>495606</v>
      </c>
      <c r="J8044" s="200"/>
      <c r="K8044" s="237">
        <v>2609.1999999999998</v>
      </c>
      <c r="L8044" s="237"/>
      <c r="M8044" s="288">
        <v>189.95</v>
      </c>
      <c r="N8044" s="288"/>
      <c r="O8044" s="311">
        <v>549416</v>
      </c>
      <c r="P8044" s="298"/>
      <c r="Q8044" s="299">
        <v>2717.8</v>
      </c>
      <c r="R8044" s="299"/>
      <c r="S8044" s="300">
        <v>202.15</v>
      </c>
      <c r="T8044" s="301"/>
      <c r="U8044" s="246"/>
    </row>
    <row r="8045" spans="1:21" x14ac:dyDescent="0.25">
      <c r="A8045" s="294" t="s">
        <v>16412</v>
      </c>
      <c r="B8045" t="s">
        <v>692</v>
      </c>
      <c r="C8045" t="s">
        <v>693</v>
      </c>
      <c r="D8045" t="s">
        <v>694</v>
      </c>
      <c r="E8045" t="s">
        <v>16413</v>
      </c>
      <c r="F8045" t="s">
        <v>148</v>
      </c>
      <c r="G8045" t="s">
        <v>140</v>
      </c>
      <c r="H8045" t="s">
        <v>833</v>
      </c>
      <c r="I8045" s="200">
        <v>324820</v>
      </c>
      <c r="J8045" s="200"/>
      <c r="K8045" s="237">
        <v>4286.8999999999996</v>
      </c>
      <c r="L8045" s="237"/>
      <c r="M8045" s="288">
        <v>75.77</v>
      </c>
      <c r="N8045" s="288"/>
      <c r="O8045" s="311">
        <v>333815</v>
      </c>
      <c r="P8045" s="298"/>
      <c r="Q8045" s="299">
        <v>4331.1000000000004</v>
      </c>
      <c r="R8045" s="299"/>
      <c r="S8045" s="300">
        <v>77.069999999999993</v>
      </c>
      <c r="T8045" s="301"/>
      <c r="U8045" s="246"/>
    </row>
    <row r="8046" spans="1:21" x14ac:dyDescent="0.25">
      <c r="A8046" s="294" t="s">
        <v>16414</v>
      </c>
      <c r="B8046" t="s">
        <v>692</v>
      </c>
      <c r="C8046" t="s">
        <v>693</v>
      </c>
      <c r="D8046" t="s">
        <v>694</v>
      </c>
      <c r="E8046" t="s">
        <v>16415</v>
      </c>
      <c r="F8046" t="s">
        <v>148</v>
      </c>
      <c r="G8046" t="s">
        <v>140</v>
      </c>
      <c r="H8046" t="s">
        <v>833</v>
      </c>
      <c r="I8046" s="200">
        <v>228060</v>
      </c>
      <c r="J8046" s="200"/>
      <c r="K8046" s="237">
        <v>1407.5</v>
      </c>
      <c r="L8046" s="237"/>
      <c r="M8046" s="288">
        <v>162.03</v>
      </c>
      <c r="N8046" s="288"/>
      <c r="O8046" s="311">
        <v>230660</v>
      </c>
      <c r="P8046" s="298"/>
      <c r="Q8046" s="299">
        <v>1415.6</v>
      </c>
      <c r="R8046" s="299"/>
      <c r="S8046" s="300">
        <v>162.94</v>
      </c>
      <c r="T8046" s="301"/>
      <c r="U8046" s="246"/>
    </row>
    <row r="8047" spans="1:21" x14ac:dyDescent="0.25">
      <c r="A8047" s="294" t="s">
        <v>16416</v>
      </c>
      <c r="B8047" t="s">
        <v>692</v>
      </c>
      <c r="C8047" t="s">
        <v>693</v>
      </c>
      <c r="D8047" t="s">
        <v>694</v>
      </c>
      <c r="E8047" t="s">
        <v>16417</v>
      </c>
      <c r="F8047" t="s">
        <v>148</v>
      </c>
      <c r="G8047" t="s">
        <v>140</v>
      </c>
      <c r="H8047" t="s">
        <v>833</v>
      </c>
      <c r="I8047" s="200">
        <v>168272</v>
      </c>
      <c r="J8047" s="200"/>
      <c r="K8047" s="237">
        <v>1323</v>
      </c>
      <c r="L8047" s="237"/>
      <c r="M8047" s="288">
        <v>127.19</v>
      </c>
      <c r="N8047" s="288"/>
      <c r="O8047" s="311">
        <v>185371</v>
      </c>
      <c r="P8047" s="298"/>
      <c r="Q8047" s="299">
        <v>1358.8</v>
      </c>
      <c r="R8047" s="299"/>
      <c r="S8047" s="300">
        <v>136.41999999999999</v>
      </c>
      <c r="T8047" s="301"/>
      <c r="U8047" s="246"/>
    </row>
    <row r="8048" spans="1:21" x14ac:dyDescent="0.25">
      <c r="A8048" s="294" t="s">
        <v>16418</v>
      </c>
      <c r="B8048" t="s">
        <v>692</v>
      </c>
      <c r="C8048" t="s">
        <v>693</v>
      </c>
      <c r="D8048" t="s">
        <v>694</v>
      </c>
      <c r="E8048" t="s">
        <v>16419</v>
      </c>
      <c r="F8048" t="s">
        <v>148</v>
      </c>
      <c r="G8048" t="s">
        <v>140</v>
      </c>
      <c r="H8048" t="s">
        <v>833</v>
      </c>
      <c r="I8048" s="200">
        <v>2585</v>
      </c>
      <c r="J8048" s="200"/>
      <c r="K8048" s="237">
        <v>78.7</v>
      </c>
      <c r="L8048" s="237"/>
      <c r="M8048" s="288">
        <v>32.85</v>
      </c>
      <c r="N8048" s="288"/>
      <c r="O8048" s="311">
        <v>2585</v>
      </c>
      <c r="P8048" s="298"/>
      <c r="Q8048" s="299">
        <v>77.2</v>
      </c>
      <c r="R8048" s="299"/>
      <c r="S8048" s="300">
        <v>33.479999999999997</v>
      </c>
      <c r="T8048" s="301"/>
      <c r="U8048" s="246"/>
    </row>
    <row r="8049" spans="1:21" x14ac:dyDescent="0.25">
      <c r="A8049" s="294" t="s">
        <v>16420</v>
      </c>
      <c r="B8049" t="s">
        <v>692</v>
      </c>
      <c r="C8049" t="s">
        <v>693</v>
      </c>
      <c r="D8049" t="s">
        <v>694</v>
      </c>
      <c r="E8049" t="s">
        <v>16421</v>
      </c>
      <c r="F8049" t="s">
        <v>148</v>
      </c>
      <c r="G8049" t="s">
        <v>140</v>
      </c>
      <c r="H8049" t="s">
        <v>833</v>
      </c>
      <c r="I8049" s="200">
        <v>215410</v>
      </c>
      <c r="J8049" s="200"/>
      <c r="K8049" s="237">
        <v>3187.1</v>
      </c>
      <c r="L8049" s="237"/>
      <c r="M8049" s="288">
        <v>67.59</v>
      </c>
      <c r="N8049" s="288"/>
      <c r="O8049" s="311">
        <v>280645</v>
      </c>
      <c r="P8049" s="298"/>
      <c r="Q8049" s="299">
        <v>3474.4</v>
      </c>
      <c r="R8049" s="299"/>
      <c r="S8049" s="300">
        <v>80.78</v>
      </c>
      <c r="T8049" s="301"/>
      <c r="U8049" s="246"/>
    </row>
    <row r="8050" spans="1:21" x14ac:dyDescent="0.25">
      <c r="A8050" s="294" t="s">
        <v>16422</v>
      </c>
      <c r="B8050" t="s">
        <v>692</v>
      </c>
      <c r="C8050" t="s">
        <v>693</v>
      </c>
      <c r="D8050" t="s">
        <v>694</v>
      </c>
      <c r="E8050" t="s">
        <v>16423</v>
      </c>
      <c r="F8050" t="s">
        <v>148</v>
      </c>
      <c r="G8050" t="s">
        <v>140</v>
      </c>
      <c r="H8050" t="s">
        <v>833</v>
      </c>
      <c r="I8050" s="200">
        <v>58775</v>
      </c>
      <c r="J8050" s="200"/>
      <c r="K8050" s="237">
        <v>553</v>
      </c>
      <c r="L8050" s="237"/>
      <c r="M8050" s="288">
        <v>106.28</v>
      </c>
      <c r="N8050" s="288"/>
      <c r="O8050" s="311">
        <v>65425</v>
      </c>
      <c r="P8050" s="298"/>
      <c r="Q8050" s="299">
        <v>562.20000000000005</v>
      </c>
      <c r="R8050" s="299"/>
      <c r="S8050" s="300">
        <v>116.37</v>
      </c>
      <c r="T8050" s="301"/>
      <c r="U8050" s="246"/>
    </row>
    <row r="8051" spans="1:21" x14ac:dyDescent="0.25">
      <c r="A8051" s="294" t="s">
        <v>16424</v>
      </c>
      <c r="B8051" t="s">
        <v>692</v>
      </c>
      <c r="C8051" t="s">
        <v>693</v>
      </c>
      <c r="D8051" t="s">
        <v>694</v>
      </c>
      <c r="E8051" t="s">
        <v>16425</v>
      </c>
      <c r="F8051" t="s">
        <v>148</v>
      </c>
      <c r="G8051" t="s">
        <v>140</v>
      </c>
      <c r="H8051" t="s">
        <v>833</v>
      </c>
      <c r="I8051" s="200">
        <v>14228</v>
      </c>
      <c r="J8051" s="200"/>
      <c r="K8051" s="237">
        <v>243.2</v>
      </c>
      <c r="L8051" s="237"/>
      <c r="M8051" s="288">
        <v>58.5</v>
      </c>
      <c r="N8051" s="288"/>
      <c r="O8051" s="311">
        <v>14391</v>
      </c>
      <c r="P8051" s="298"/>
      <c r="Q8051" s="299">
        <v>246</v>
      </c>
      <c r="R8051" s="299"/>
      <c r="S8051" s="300">
        <v>58.5</v>
      </c>
      <c r="T8051" s="301"/>
      <c r="U8051" s="246"/>
    </row>
    <row r="8052" spans="1:21" x14ac:dyDescent="0.25">
      <c r="A8052" s="294" t="s">
        <v>16426</v>
      </c>
      <c r="B8052" t="s">
        <v>692</v>
      </c>
      <c r="C8052" t="s">
        <v>693</v>
      </c>
      <c r="D8052" t="s">
        <v>694</v>
      </c>
      <c r="E8052" t="s">
        <v>16427</v>
      </c>
      <c r="F8052" t="s">
        <v>148</v>
      </c>
      <c r="G8052" t="s">
        <v>140</v>
      </c>
      <c r="H8052" t="s">
        <v>833</v>
      </c>
      <c r="I8052" s="200">
        <v>494239</v>
      </c>
      <c r="J8052" s="200"/>
      <c r="K8052" s="237">
        <v>4169</v>
      </c>
      <c r="L8052" s="237"/>
      <c r="M8052" s="288">
        <v>118.55</v>
      </c>
      <c r="N8052" s="288"/>
      <c r="O8052" s="311">
        <v>510526</v>
      </c>
      <c r="P8052" s="298"/>
      <c r="Q8052" s="299">
        <v>4164.8999999999996</v>
      </c>
      <c r="R8052" s="299"/>
      <c r="S8052" s="300">
        <v>122.58</v>
      </c>
      <c r="T8052" s="301"/>
      <c r="U8052" s="246"/>
    </row>
    <row r="8053" spans="1:21" x14ac:dyDescent="0.25">
      <c r="A8053" s="294" t="s">
        <v>16428</v>
      </c>
      <c r="B8053" t="s">
        <v>692</v>
      </c>
      <c r="C8053" t="s">
        <v>693</v>
      </c>
      <c r="D8053" t="s">
        <v>694</v>
      </c>
      <c r="E8053" t="s">
        <v>6965</v>
      </c>
      <c r="F8053" t="s">
        <v>148</v>
      </c>
      <c r="G8053" t="s">
        <v>140</v>
      </c>
      <c r="H8053" t="s">
        <v>833</v>
      </c>
      <c r="I8053" s="200">
        <v>450992</v>
      </c>
      <c r="J8053" s="200"/>
      <c r="K8053" s="237">
        <v>3866.4</v>
      </c>
      <c r="L8053" s="237"/>
      <c r="M8053" s="288">
        <v>116.64</v>
      </c>
      <c r="N8053" s="288"/>
      <c r="O8053" s="311">
        <v>471500</v>
      </c>
      <c r="P8053" s="298"/>
      <c r="Q8053" s="299">
        <v>3963.4</v>
      </c>
      <c r="R8053" s="299"/>
      <c r="S8053" s="300">
        <v>118.96</v>
      </c>
      <c r="T8053" s="301"/>
      <c r="U8053" s="246"/>
    </row>
    <row r="8054" spans="1:21" x14ac:dyDescent="0.25">
      <c r="A8054" s="294" t="s">
        <v>16429</v>
      </c>
      <c r="B8054" t="s">
        <v>692</v>
      </c>
      <c r="C8054" t="s">
        <v>693</v>
      </c>
      <c r="D8054" t="s">
        <v>694</v>
      </c>
      <c r="E8054" t="s">
        <v>16430</v>
      </c>
      <c r="F8054" t="s">
        <v>148</v>
      </c>
      <c r="G8054" t="s">
        <v>140</v>
      </c>
      <c r="H8054" t="s">
        <v>833</v>
      </c>
      <c r="I8054" s="200">
        <v>399547</v>
      </c>
      <c r="J8054" s="200"/>
      <c r="K8054" s="237">
        <v>2429.3000000000002</v>
      </c>
      <c r="L8054" s="237"/>
      <c r="M8054" s="288">
        <v>164.47</v>
      </c>
      <c r="N8054" s="288"/>
      <c r="O8054" s="311">
        <v>487864</v>
      </c>
      <c r="P8054" s="298"/>
      <c r="Q8054" s="299">
        <v>2471.9</v>
      </c>
      <c r="R8054" s="299"/>
      <c r="S8054" s="300">
        <v>197.36</v>
      </c>
      <c r="T8054" s="301"/>
      <c r="U8054" s="246"/>
    </row>
    <row r="8055" spans="1:21" x14ac:dyDescent="0.25">
      <c r="A8055" s="294" t="s">
        <v>16431</v>
      </c>
      <c r="B8055" t="s">
        <v>692</v>
      </c>
      <c r="C8055" t="s">
        <v>693</v>
      </c>
      <c r="D8055" t="s">
        <v>694</v>
      </c>
      <c r="E8055" t="s">
        <v>16432</v>
      </c>
      <c r="F8055" t="s">
        <v>148</v>
      </c>
      <c r="G8055" t="s">
        <v>140</v>
      </c>
      <c r="H8055" t="s">
        <v>833</v>
      </c>
      <c r="I8055" s="200">
        <v>300</v>
      </c>
      <c r="J8055" s="200"/>
      <c r="K8055" s="237">
        <v>100.4</v>
      </c>
      <c r="L8055" s="237"/>
      <c r="M8055" s="288">
        <v>2.99</v>
      </c>
      <c r="N8055" s="288"/>
      <c r="O8055" s="311">
        <v>300</v>
      </c>
      <c r="P8055" s="298"/>
      <c r="Q8055" s="299">
        <v>99.8</v>
      </c>
      <c r="R8055" s="299"/>
      <c r="S8055" s="300">
        <v>3.01</v>
      </c>
      <c r="T8055" s="301"/>
      <c r="U8055" s="246"/>
    </row>
    <row r="8056" spans="1:21" x14ac:dyDescent="0.25">
      <c r="A8056" s="294" t="s">
        <v>16433</v>
      </c>
      <c r="B8056" t="s">
        <v>692</v>
      </c>
      <c r="C8056" t="s">
        <v>693</v>
      </c>
      <c r="D8056" t="s">
        <v>694</v>
      </c>
      <c r="E8056" t="s">
        <v>16434</v>
      </c>
      <c r="F8056" t="s">
        <v>148</v>
      </c>
      <c r="G8056" t="s">
        <v>140</v>
      </c>
      <c r="H8056" t="s">
        <v>833</v>
      </c>
      <c r="I8056" s="200">
        <v>16818</v>
      </c>
      <c r="J8056" s="200"/>
      <c r="K8056" s="237">
        <v>376</v>
      </c>
      <c r="L8056" s="237"/>
      <c r="M8056" s="288">
        <v>44.73</v>
      </c>
      <c r="N8056" s="288"/>
      <c r="O8056" s="311">
        <v>17486</v>
      </c>
      <c r="P8056" s="298"/>
      <c r="Q8056" s="299">
        <v>379.7</v>
      </c>
      <c r="R8056" s="299"/>
      <c r="S8056" s="300">
        <v>46.05</v>
      </c>
      <c r="T8056" s="301"/>
      <c r="U8056" s="246"/>
    </row>
    <row r="8057" spans="1:21" x14ac:dyDescent="0.25">
      <c r="A8057" s="294" t="s">
        <v>16435</v>
      </c>
      <c r="B8057" t="s">
        <v>692</v>
      </c>
      <c r="C8057" t="s">
        <v>693</v>
      </c>
      <c r="D8057" t="s">
        <v>694</v>
      </c>
      <c r="E8057" t="s">
        <v>16436</v>
      </c>
      <c r="F8057" t="s">
        <v>148</v>
      </c>
      <c r="G8057" t="s">
        <v>140</v>
      </c>
      <c r="H8057" t="s">
        <v>833</v>
      </c>
      <c r="I8057" s="200">
        <v>150000</v>
      </c>
      <c r="J8057" s="200"/>
      <c r="K8057" s="237">
        <v>3849.8</v>
      </c>
      <c r="L8057" s="237"/>
      <c r="M8057" s="288">
        <v>38.96</v>
      </c>
      <c r="N8057" s="288"/>
      <c r="O8057" s="311">
        <v>191500</v>
      </c>
      <c r="P8057" s="298"/>
      <c r="Q8057" s="299">
        <v>3928.7</v>
      </c>
      <c r="R8057" s="299"/>
      <c r="S8057" s="300">
        <v>48.74</v>
      </c>
      <c r="T8057" s="301"/>
      <c r="U8057" s="246"/>
    </row>
    <row r="8058" spans="1:21" x14ac:dyDescent="0.25">
      <c r="A8058" s="294" t="s">
        <v>16437</v>
      </c>
      <c r="B8058" t="s">
        <v>692</v>
      </c>
      <c r="C8058" t="s">
        <v>693</v>
      </c>
      <c r="D8058" t="s">
        <v>694</v>
      </c>
      <c r="E8058" t="s">
        <v>16438</v>
      </c>
      <c r="F8058" t="s">
        <v>148</v>
      </c>
      <c r="G8058" t="s">
        <v>140</v>
      </c>
      <c r="H8058" t="s">
        <v>833</v>
      </c>
      <c r="I8058" s="200">
        <v>265689</v>
      </c>
      <c r="J8058" s="200"/>
      <c r="K8058" s="237">
        <v>2281.6999999999998</v>
      </c>
      <c r="L8058" s="237"/>
      <c r="M8058" s="288">
        <v>116.44</v>
      </c>
      <c r="N8058" s="288"/>
      <c r="O8058" s="311">
        <v>316718</v>
      </c>
      <c r="P8058" s="298"/>
      <c r="Q8058" s="299">
        <v>2286.1999999999998</v>
      </c>
      <c r="R8058" s="299"/>
      <c r="S8058" s="300">
        <v>138.53</v>
      </c>
      <c r="T8058" s="301"/>
      <c r="U8058" s="246"/>
    </row>
    <row r="8059" spans="1:21" x14ac:dyDescent="0.25">
      <c r="A8059" s="294" t="s">
        <v>16439</v>
      </c>
      <c r="B8059" t="s">
        <v>692</v>
      </c>
      <c r="C8059" t="s">
        <v>693</v>
      </c>
      <c r="D8059" t="s">
        <v>694</v>
      </c>
      <c r="E8059" t="s">
        <v>16440</v>
      </c>
      <c r="F8059" t="s">
        <v>148</v>
      </c>
      <c r="G8059" t="s">
        <v>140</v>
      </c>
      <c r="H8059" t="s">
        <v>833</v>
      </c>
      <c r="I8059" s="200">
        <v>70648</v>
      </c>
      <c r="J8059" s="200"/>
      <c r="K8059" s="237">
        <v>1395.1</v>
      </c>
      <c r="L8059" s="237"/>
      <c r="M8059" s="288">
        <v>50.64</v>
      </c>
      <c r="N8059" s="288"/>
      <c r="O8059" s="311">
        <v>72982</v>
      </c>
      <c r="P8059" s="298"/>
      <c r="Q8059" s="299">
        <v>1441.2</v>
      </c>
      <c r="R8059" s="299"/>
      <c r="S8059" s="300">
        <v>50.64</v>
      </c>
      <c r="T8059" s="301"/>
      <c r="U8059" s="246"/>
    </row>
    <row r="8060" spans="1:21" x14ac:dyDescent="0.25">
      <c r="A8060" s="294" t="s">
        <v>16441</v>
      </c>
      <c r="B8060" t="s">
        <v>692</v>
      </c>
      <c r="C8060" t="s">
        <v>693</v>
      </c>
      <c r="D8060" t="s">
        <v>694</v>
      </c>
      <c r="E8060" t="s">
        <v>16442</v>
      </c>
      <c r="F8060" t="s">
        <v>148</v>
      </c>
      <c r="G8060" t="s">
        <v>140</v>
      </c>
      <c r="H8060" t="s">
        <v>833</v>
      </c>
      <c r="I8060" s="200">
        <v>5650</v>
      </c>
      <c r="J8060" s="200"/>
      <c r="K8060" s="237">
        <v>284</v>
      </c>
      <c r="L8060" s="237"/>
      <c r="M8060" s="288">
        <v>19.89</v>
      </c>
      <c r="N8060" s="288"/>
      <c r="O8060" s="311">
        <v>6598</v>
      </c>
      <c r="P8060" s="298"/>
      <c r="Q8060" s="299">
        <v>331.2</v>
      </c>
      <c r="R8060" s="299"/>
      <c r="S8060" s="300">
        <v>19.920000000000002</v>
      </c>
      <c r="T8060" s="301"/>
      <c r="U8060" s="246"/>
    </row>
    <row r="8061" spans="1:21" x14ac:dyDescent="0.25">
      <c r="A8061" s="294" t="s">
        <v>16443</v>
      </c>
      <c r="B8061" t="s">
        <v>692</v>
      </c>
      <c r="C8061" t="s">
        <v>693</v>
      </c>
      <c r="D8061" t="s">
        <v>694</v>
      </c>
      <c r="E8061" t="s">
        <v>16444</v>
      </c>
      <c r="F8061" t="s">
        <v>148</v>
      </c>
      <c r="G8061" t="s">
        <v>140</v>
      </c>
      <c r="H8061" t="s">
        <v>833</v>
      </c>
      <c r="I8061" s="200">
        <v>24450</v>
      </c>
      <c r="J8061" s="200"/>
      <c r="K8061" s="237">
        <v>397</v>
      </c>
      <c r="L8061" s="237"/>
      <c r="M8061" s="288">
        <v>61.59</v>
      </c>
      <c r="N8061" s="288"/>
      <c r="O8061" s="311">
        <v>25060</v>
      </c>
      <c r="P8061" s="298"/>
      <c r="Q8061" s="299">
        <v>414</v>
      </c>
      <c r="R8061" s="299"/>
      <c r="S8061" s="300">
        <v>60.53</v>
      </c>
      <c r="T8061" s="301"/>
      <c r="U8061" s="246"/>
    </row>
    <row r="8062" spans="1:21" x14ac:dyDescent="0.25">
      <c r="A8062" s="294" t="s">
        <v>16445</v>
      </c>
      <c r="B8062" t="s">
        <v>692</v>
      </c>
      <c r="C8062" t="s">
        <v>693</v>
      </c>
      <c r="D8062" t="s">
        <v>694</v>
      </c>
      <c r="E8062" t="s">
        <v>8459</v>
      </c>
      <c r="F8062" t="s">
        <v>148</v>
      </c>
      <c r="G8062" t="s">
        <v>140</v>
      </c>
      <c r="H8062" t="s">
        <v>833</v>
      </c>
      <c r="I8062" s="200">
        <v>420550</v>
      </c>
      <c r="J8062" s="200"/>
      <c r="K8062" s="237">
        <v>6622.8</v>
      </c>
      <c r="L8062" s="237"/>
      <c r="M8062" s="288">
        <v>63.5</v>
      </c>
      <c r="N8062" s="288"/>
      <c r="O8062" s="311">
        <v>462500</v>
      </c>
      <c r="P8062" s="298"/>
      <c r="Q8062" s="299">
        <v>6798</v>
      </c>
      <c r="R8062" s="299"/>
      <c r="S8062" s="300">
        <v>68.03</v>
      </c>
      <c r="T8062" s="301"/>
      <c r="U8062" s="246"/>
    </row>
    <row r="8063" spans="1:21" x14ac:dyDescent="0.25">
      <c r="A8063" s="294" t="s">
        <v>16446</v>
      </c>
      <c r="B8063" t="s">
        <v>692</v>
      </c>
      <c r="C8063" t="s">
        <v>693</v>
      </c>
      <c r="D8063" t="s">
        <v>694</v>
      </c>
      <c r="E8063" t="s">
        <v>16447</v>
      </c>
      <c r="F8063" t="s">
        <v>148</v>
      </c>
      <c r="G8063" t="s">
        <v>140</v>
      </c>
      <c r="H8063" t="s">
        <v>833</v>
      </c>
      <c r="I8063" s="200">
        <v>70222</v>
      </c>
      <c r="J8063" s="200"/>
      <c r="K8063" s="237">
        <v>1446.7</v>
      </c>
      <c r="L8063" s="237"/>
      <c r="M8063" s="288">
        <v>48.54</v>
      </c>
      <c r="N8063" s="288"/>
      <c r="O8063" s="311">
        <v>75000</v>
      </c>
      <c r="P8063" s="298"/>
      <c r="Q8063" s="299">
        <v>1489.7</v>
      </c>
      <c r="R8063" s="299"/>
      <c r="S8063" s="300">
        <v>50.35</v>
      </c>
      <c r="T8063" s="301"/>
      <c r="U8063" s="246"/>
    </row>
    <row r="8064" spans="1:21" x14ac:dyDescent="0.25">
      <c r="A8064" s="294" t="s">
        <v>16448</v>
      </c>
      <c r="B8064" t="s">
        <v>692</v>
      </c>
      <c r="C8064" t="s">
        <v>693</v>
      </c>
      <c r="D8064" t="s">
        <v>694</v>
      </c>
      <c r="E8064" t="s">
        <v>16449</v>
      </c>
      <c r="F8064" t="s">
        <v>148</v>
      </c>
      <c r="G8064" t="s">
        <v>140</v>
      </c>
      <c r="H8064" t="s">
        <v>833</v>
      </c>
      <c r="I8064" s="200">
        <v>115992</v>
      </c>
      <c r="J8064" s="200"/>
      <c r="K8064" s="237">
        <v>1514</v>
      </c>
      <c r="L8064" s="237"/>
      <c r="M8064" s="288">
        <v>76.61</v>
      </c>
      <c r="N8064" s="288"/>
      <c r="O8064" s="311">
        <v>115992</v>
      </c>
      <c r="P8064" s="298"/>
      <c r="Q8064" s="299">
        <v>1520.2</v>
      </c>
      <c r="R8064" s="299"/>
      <c r="S8064" s="300">
        <v>76.3</v>
      </c>
      <c r="T8064" s="301"/>
      <c r="U8064" s="246"/>
    </row>
    <row r="8065" spans="1:21" x14ac:dyDescent="0.25">
      <c r="A8065" s="294" t="s">
        <v>16450</v>
      </c>
      <c r="B8065" t="s">
        <v>596</v>
      </c>
      <c r="C8065" t="s">
        <v>597</v>
      </c>
      <c r="D8065" t="s">
        <v>598</v>
      </c>
      <c r="E8065" t="s">
        <v>16451</v>
      </c>
      <c r="F8065" t="s">
        <v>148</v>
      </c>
      <c r="G8065" t="s">
        <v>140</v>
      </c>
      <c r="H8065" t="s">
        <v>1469</v>
      </c>
      <c r="I8065" s="200">
        <v>0</v>
      </c>
      <c r="J8065" s="200"/>
      <c r="K8065" s="237">
        <v>105.51</v>
      </c>
      <c r="L8065" s="237"/>
      <c r="M8065" s="288">
        <v>0</v>
      </c>
      <c r="N8065" s="288"/>
      <c r="O8065" s="311">
        <v>0</v>
      </c>
      <c r="P8065" s="298"/>
      <c r="Q8065" s="299">
        <v>106.92</v>
      </c>
      <c r="R8065" s="299"/>
      <c r="S8065" s="300">
        <v>0</v>
      </c>
      <c r="T8065" s="301"/>
      <c r="U8065" s="246"/>
    </row>
    <row r="8066" spans="1:21" x14ac:dyDescent="0.25">
      <c r="A8066" s="294" t="s">
        <v>16452</v>
      </c>
      <c r="B8066" t="s">
        <v>596</v>
      </c>
      <c r="C8066" t="s">
        <v>597</v>
      </c>
      <c r="D8066" t="s">
        <v>598</v>
      </c>
      <c r="E8066" t="s">
        <v>16453</v>
      </c>
      <c r="F8066" t="s">
        <v>148</v>
      </c>
      <c r="G8066" t="s">
        <v>140</v>
      </c>
      <c r="H8066" t="s">
        <v>833</v>
      </c>
      <c r="I8066" s="200">
        <v>5793</v>
      </c>
      <c r="J8066" s="200"/>
      <c r="K8066" s="237">
        <v>259.86</v>
      </c>
      <c r="L8066" s="237"/>
      <c r="M8066" s="288">
        <v>22.3</v>
      </c>
      <c r="N8066" s="288"/>
      <c r="O8066" s="311">
        <v>5935</v>
      </c>
      <c r="P8066" s="298"/>
      <c r="Q8066" s="299">
        <v>266.25</v>
      </c>
      <c r="R8066" s="299"/>
      <c r="S8066" s="300">
        <v>22.3</v>
      </c>
      <c r="T8066" s="301"/>
      <c r="U8066" s="246"/>
    </row>
    <row r="8067" spans="1:21" x14ac:dyDescent="0.25">
      <c r="A8067" s="294" t="s">
        <v>16454</v>
      </c>
      <c r="B8067" t="s">
        <v>596</v>
      </c>
      <c r="C8067" t="s">
        <v>597</v>
      </c>
      <c r="D8067" t="s">
        <v>598</v>
      </c>
      <c r="E8067" t="s">
        <v>16455</v>
      </c>
      <c r="F8067" t="s">
        <v>148</v>
      </c>
      <c r="G8067" t="s">
        <v>140</v>
      </c>
      <c r="H8067" t="s">
        <v>1469</v>
      </c>
      <c r="I8067" s="200">
        <v>0</v>
      </c>
      <c r="J8067" s="200"/>
      <c r="K8067" s="237">
        <v>0</v>
      </c>
      <c r="L8067" s="237"/>
      <c r="M8067" s="288">
        <v>0</v>
      </c>
      <c r="N8067" s="288"/>
      <c r="O8067" s="311">
        <v>0</v>
      </c>
      <c r="P8067" s="298"/>
      <c r="Q8067" s="299">
        <v>0</v>
      </c>
      <c r="R8067" s="299"/>
      <c r="S8067" s="300">
        <v>0</v>
      </c>
      <c r="T8067" s="301"/>
      <c r="U8067" s="246"/>
    </row>
    <row r="8068" spans="1:21" x14ac:dyDescent="0.25">
      <c r="A8068" s="294" t="s">
        <v>16456</v>
      </c>
      <c r="B8068" t="s">
        <v>596</v>
      </c>
      <c r="C8068" t="s">
        <v>597</v>
      </c>
      <c r="D8068" t="s">
        <v>598</v>
      </c>
      <c r="E8068" t="s">
        <v>16457</v>
      </c>
      <c r="F8068" t="s">
        <v>148</v>
      </c>
      <c r="G8068" t="s">
        <v>140</v>
      </c>
      <c r="H8068" t="s">
        <v>833</v>
      </c>
      <c r="I8068" s="200">
        <v>200</v>
      </c>
      <c r="J8068" s="200"/>
      <c r="K8068" s="237">
        <v>40.299999999999997</v>
      </c>
      <c r="L8068" s="237"/>
      <c r="M8068" s="288">
        <v>4.96</v>
      </c>
      <c r="N8068" s="288"/>
      <c r="O8068" s="311">
        <v>400</v>
      </c>
      <c r="P8068" s="298"/>
      <c r="Q8068" s="299">
        <v>37.85</v>
      </c>
      <c r="R8068" s="299"/>
      <c r="S8068" s="300">
        <v>10.57</v>
      </c>
      <c r="T8068" s="301"/>
      <c r="U8068" s="246"/>
    </row>
    <row r="8069" spans="1:21" x14ac:dyDescent="0.25">
      <c r="A8069" s="294" t="s">
        <v>16458</v>
      </c>
      <c r="B8069" t="s">
        <v>596</v>
      </c>
      <c r="C8069" t="s">
        <v>597</v>
      </c>
      <c r="D8069" t="s">
        <v>598</v>
      </c>
      <c r="E8069" t="s">
        <v>16459</v>
      </c>
      <c r="F8069" t="s">
        <v>148</v>
      </c>
      <c r="G8069" t="s">
        <v>140</v>
      </c>
      <c r="H8069" t="s">
        <v>833</v>
      </c>
      <c r="I8069" s="200">
        <v>15000</v>
      </c>
      <c r="J8069" s="200"/>
      <c r="K8069" s="237">
        <v>203.5</v>
      </c>
      <c r="L8069" s="237"/>
      <c r="M8069" s="288">
        <v>73.709999999999994</v>
      </c>
      <c r="N8069" s="288"/>
      <c r="O8069" s="311">
        <v>15780</v>
      </c>
      <c r="P8069" s="298"/>
      <c r="Q8069" s="299">
        <v>207.86</v>
      </c>
      <c r="R8069" s="299"/>
      <c r="S8069" s="300">
        <v>75.92</v>
      </c>
      <c r="T8069" s="301"/>
      <c r="U8069" s="246"/>
    </row>
    <row r="8070" spans="1:21" x14ac:dyDescent="0.25">
      <c r="A8070" s="294" t="s">
        <v>16460</v>
      </c>
      <c r="B8070" t="s">
        <v>596</v>
      </c>
      <c r="C8070" t="s">
        <v>597</v>
      </c>
      <c r="D8070" t="s">
        <v>598</v>
      </c>
      <c r="E8070" t="s">
        <v>16461</v>
      </c>
      <c r="F8070" t="s">
        <v>148</v>
      </c>
      <c r="G8070" t="s">
        <v>140</v>
      </c>
      <c r="H8070" t="s">
        <v>833</v>
      </c>
      <c r="I8070" s="200">
        <v>9000</v>
      </c>
      <c r="J8070" s="200"/>
      <c r="K8070" s="237">
        <v>378.53</v>
      </c>
      <c r="L8070" s="237"/>
      <c r="M8070" s="288">
        <v>23.78</v>
      </c>
      <c r="N8070" s="288"/>
      <c r="O8070" s="311">
        <v>9500</v>
      </c>
      <c r="P8070" s="298"/>
      <c r="Q8070" s="299">
        <v>398.5</v>
      </c>
      <c r="R8070" s="299"/>
      <c r="S8070" s="300">
        <v>23.84</v>
      </c>
      <c r="T8070" s="301"/>
      <c r="U8070" s="246"/>
    </row>
    <row r="8071" spans="1:21" x14ac:dyDescent="0.25">
      <c r="A8071" s="294" t="s">
        <v>16462</v>
      </c>
      <c r="B8071" t="s">
        <v>596</v>
      </c>
      <c r="C8071" t="s">
        <v>597</v>
      </c>
      <c r="D8071" t="s">
        <v>598</v>
      </c>
      <c r="E8071" t="s">
        <v>16463</v>
      </c>
      <c r="F8071" t="s">
        <v>148</v>
      </c>
      <c r="G8071" t="s">
        <v>140</v>
      </c>
      <c r="H8071" t="s">
        <v>833</v>
      </c>
      <c r="I8071" s="200">
        <v>130000</v>
      </c>
      <c r="J8071" s="200"/>
      <c r="K8071" s="237">
        <v>1511.4</v>
      </c>
      <c r="L8071" s="237"/>
      <c r="M8071" s="288">
        <v>86.01</v>
      </c>
      <c r="N8071" s="288"/>
      <c r="O8071" s="311">
        <v>156000</v>
      </c>
      <c r="P8071" s="298"/>
      <c r="Q8071" s="299">
        <v>1524.5</v>
      </c>
      <c r="R8071" s="299"/>
      <c r="S8071" s="300">
        <v>102.33</v>
      </c>
      <c r="T8071" s="301"/>
      <c r="U8071" s="246"/>
    </row>
    <row r="8072" spans="1:21" x14ac:dyDescent="0.25">
      <c r="A8072" s="294" t="s">
        <v>16464</v>
      </c>
      <c r="B8072" t="s">
        <v>596</v>
      </c>
      <c r="C8072" t="s">
        <v>597</v>
      </c>
      <c r="D8072" t="s">
        <v>598</v>
      </c>
      <c r="E8072" t="s">
        <v>16465</v>
      </c>
      <c r="F8072" t="s">
        <v>148</v>
      </c>
      <c r="G8072" t="s">
        <v>140</v>
      </c>
      <c r="H8072" t="s">
        <v>833</v>
      </c>
      <c r="I8072" s="200">
        <v>4500</v>
      </c>
      <c r="J8072" s="200"/>
      <c r="K8072" s="237">
        <v>171.64</v>
      </c>
      <c r="L8072" s="237"/>
      <c r="M8072" s="288">
        <v>26.22</v>
      </c>
      <c r="N8072" s="288"/>
      <c r="O8072" s="311">
        <v>5255</v>
      </c>
      <c r="P8072" s="298"/>
      <c r="Q8072" s="299">
        <v>174.18</v>
      </c>
      <c r="R8072" s="299"/>
      <c r="S8072" s="300">
        <v>30.17</v>
      </c>
      <c r="T8072" s="301"/>
      <c r="U8072" s="246"/>
    </row>
    <row r="8073" spans="1:21" x14ac:dyDescent="0.25">
      <c r="A8073" s="294" t="s">
        <v>16466</v>
      </c>
      <c r="B8073" t="s">
        <v>596</v>
      </c>
      <c r="C8073" t="s">
        <v>597</v>
      </c>
      <c r="D8073" t="s">
        <v>598</v>
      </c>
      <c r="E8073" t="s">
        <v>16467</v>
      </c>
      <c r="F8073" t="s">
        <v>148</v>
      </c>
      <c r="G8073" t="s">
        <v>140</v>
      </c>
      <c r="H8073" t="s">
        <v>1469</v>
      </c>
      <c r="I8073" s="200">
        <v>52170</v>
      </c>
      <c r="J8073" s="200"/>
      <c r="K8073" s="237">
        <v>851.24</v>
      </c>
      <c r="L8073" s="237"/>
      <c r="M8073" s="288">
        <v>61.29</v>
      </c>
      <c r="N8073" s="288"/>
      <c r="O8073" s="311">
        <v>53765</v>
      </c>
      <c r="P8073" s="298"/>
      <c r="Q8073" s="299">
        <v>860.3</v>
      </c>
      <c r="R8073" s="299"/>
      <c r="S8073" s="300">
        <v>62.5</v>
      </c>
      <c r="T8073" s="301"/>
      <c r="U8073" s="246"/>
    </row>
    <row r="8074" spans="1:21" x14ac:dyDescent="0.25">
      <c r="A8074" s="294" t="s">
        <v>16468</v>
      </c>
      <c r="B8074" t="s">
        <v>596</v>
      </c>
      <c r="C8074" t="s">
        <v>597</v>
      </c>
      <c r="D8074" t="s">
        <v>598</v>
      </c>
      <c r="E8074" t="s">
        <v>16469</v>
      </c>
      <c r="F8074" t="s">
        <v>148</v>
      </c>
      <c r="G8074" t="s">
        <v>140</v>
      </c>
      <c r="H8074" t="s">
        <v>896</v>
      </c>
      <c r="I8074" s="200">
        <v>0</v>
      </c>
      <c r="J8074" s="200"/>
      <c r="K8074" s="237">
        <v>37.04</v>
      </c>
      <c r="L8074" s="237"/>
      <c r="M8074" s="288">
        <v>0</v>
      </c>
      <c r="N8074" s="288"/>
      <c r="O8074" s="311">
        <v>0</v>
      </c>
      <c r="P8074" s="298"/>
      <c r="Q8074" s="299">
        <v>36.9</v>
      </c>
      <c r="R8074" s="299"/>
      <c r="S8074" s="300">
        <v>0</v>
      </c>
      <c r="T8074" s="301"/>
      <c r="U8074" s="246"/>
    </row>
    <row r="8075" spans="1:21" x14ac:dyDescent="0.25">
      <c r="A8075" s="294" t="s">
        <v>16470</v>
      </c>
      <c r="B8075" t="s">
        <v>596</v>
      </c>
      <c r="C8075" t="s">
        <v>597</v>
      </c>
      <c r="D8075" t="s">
        <v>598</v>
      </c>
      <c r="E8075" t="s">
        <v>16471</v>
      </c>
      <c r="F8075" t="s">
        <v>148</v>
      </c>
      <c r="G8075" t="s">
        <v>140</v>
      </c>
      <c r="H8075" t="s">
        <v>833</v>
      </c>
      <c r="I8075" s="200">
        <v>7881</v>
      </c>
      <c r="J8075" s="200"/>
      <c r="K8075" s="237">
        <v>183.29</v>
      </c>
      <c r="L8075" s="237"/>
      <c r="M8075" s="288">
        <v>43</v>
      </c>
      <c r="N8075" s="288"/>
      <c r="O8075" s="311">
        <v>8400</v>
      </c>
      <c r="P8075" s="298"/>
      <c r="Q8075" s="299">
        <v>186.65</v>
      </c>
      <c r="R8075" s="299"/>
      <c r="S8075" s="300">
        <v>45</v>
      </c>
      <c r="T8075" s="301"/>
      <c r="U8075" s="246"/>
    </row>
    <row r="8076" spans="1:21" x14ac:dyDescent="0.25">
      <c r="A8076" s="294" t="s">
        <v>16472</v>
      </c>
      <c r="B8076" t="s">
        <v>596</v>
      </c>
      <c r="C8076" t="s">
        <v>597</v>
      </c>
      <c r="D8076" t="s">
        <v>598</v>
      </c>
      <c r="E8076" t="s">
        <v>16473</v>
      </c>
      <c r="F8076" t="s">
        <v>148</v>
      </c>
      <c r="G8076" t="s">
        <v>140</v>
      </c>
      <c r="H8076" t="s">
        <v>833</v>
      </c>
      <c r="I8076" s="200">
        <v>6510</v>
      </c>
      <c r="J8076" s="200"/>
      <c r="K8076" s="237">
        <v>195.89</v>
      </c>
      <c r="L8076" s="237"/>
      <c r="M8076" s="288">
        <v>33.229999999999997</v>
      </c>
      <c r="N8076" s="288"/>
      <c r="O8076" s="311">
        <v>6736</v>
      </c>
      <c r="P8076" s="298"/>
      <c r="Q8076" s="299">
        <v>202.68</v>
      </c>
      <c r="R8076" s="299"/>
      <c r="S8076" s="300">
        <v>33.229999999999997</v>
      </c>
      <c r="T8076" s="301"/>
      <c r="U8076" s="246"/>
    </row>
    <row r="8077" spans="1:21" x14ac:dyDescent="0.25">
      <c r="A8077" s="294" t="s">
        <v>16474</v>
      </c>
      <c r="B8077" t="s">
        <v>596</v>
      </c>
      <c r="C8077" t="s">
        <v>597</v>
      </c>
      <c r="D8077" t="s">
        <v>598</v>
      </c>
      <c r="E8077" t="s">
        <v>16475</v>
      </c>
      <c r="F8077" t="s">
        <v>148</v>
      </c>
      <c r="G8077" t="s">
        <v>140</v>
      </c>
      <c r="H8077" t="s">
        <v>833</v>
      </c>
      <c r="I8077" s="200">
        <v>6200</v>
      </c>
      <c r="J8077" s="200"/>
      <c r="K8077" s="237">
        <v>243.62</v>
      </c>
      <c r="L8077" s="237"/>
      <c r="M8077" s="288">
        <v>25.45</v>
      </c>
      <c r="N8077" s="288"/>
      <c r="O8077" s="311">
        <v>6230</v>
      </c>
      <c r="P8077" s="298"/>
      <c r="Q8077" s="299">
        <v>244.78</v>
      </c>
      <c r="R8077" s="299"/>
      <c r="S8077" s="300">
        <v>25.45</v>
      </c>
      <c r="T8077" s="301"/>
      <c r="U8077" s="246"/>
    </row>
    <row r="8078" spans="1:21" x14ac:dyDescent="0.25">
      <c r="A8078" s="294" t="s">
        <v>16476</v>
      </c>
      <c r="B8078" t="s">
        <v>596</v>
      </c>
      <c r="C8078" t="s">
        <v>597</v>
      </c>
      <c r="D8078" t="s">
        <v>598</v>
      </c>
      <c r="E8078" t="s">
        <v>16477</v>
      </c>
      <c r="F8078" t="s">
        <v>148</v>
      </c>
      <c r="G8078" t="s">
        <v>140</v>
      </c>
      <c r="H8078" t="s">
        <v>1469</v>
      </c>
      <c r="I8078" s="200">
        <v>5500</v>
      </c>
      <c r="J8078" s="200"/>
      <c r="K8078" s="237">
        <v>113.56</v>
      </c>
      <c r="L8078" s="237"/>
      <c r="M8078" s="288">
        <v>48.43</v>
      </c>
      <c r="N8078" s="288"/>
      <c r="O8078" s="311">
        <v>6000</v>
      </c>
      <c r="P8078" s="298"/>
      <c r="Q8078" s="299">
        <v>115.12</v>
      </c>
      <c r="R8078" s="299"/>
      <c r="S8078" s="300">
        <v>52.12</v>
      </c>
      <c r="T8078" s="301"/>
      <c r="U8078" s="246"/>
    </row>
    <row r="8079" spans="1:21" x14ac:dyDescent="0.25">
      <c r="A8079" s="294" t="s">
        <v>16478</v>
      </c>
      <c r="B8079" t="s">
        <v>596</v>
      </c>
      <c r="C8079" t="s">
        <v>597</v>
      </c>
      <c r="D8079" t="s">
        <v>598</v>
      </c>
      <c r="E8079" t="s">
        <v>16479</v>
      </c>
      <c r="F8079" t="s">
        <v>148</v>
      </c>
      <c r="G8079" t="s">
        <v>140</v>
      </c>
      <c r="H8079" t="s">
        <v>1469</v>
      </c>
      <c r="I8079" s="200">
        <v>0</v>
      </c>
      <c r="J8079" s="200"/>
      <c r="K8079" s="237">
        <v>0</v>
      </c>
      <c r="L8079" s="237"/>
      <c r="M8079" s="288">
        <v>0</v>
      </c>
      <c r="N8079" s="288"/>
      <c r="O8079" s="311">
        <v>0</v>
      </c>
      <c r="P8079" s="298"/>
      <c r="Q8079" s="299">
        <v>0</v>
      </c>
      <c r="R8079" s="299"/>
      <c r="S8079" s="300">
        <v>0</v>
      </c>
      <c r="T8079" s="301"/>
      <c r="U8079" s="246"/>
    </row>
    <row r="8080" spans="1:21" x14ac:dyDescent="0.25">
      <c r="A8080" s="294" t="s">
        <v>16480</v>
      </c>
      <c r="B8080" t="s">
        <v>596</v>
      </c>
      <c r="C8080" t="s">
        <v>597</v>
      </c>
      <c r="D8080" t="s">
        <v>598</v>
      </c>
      <c r="E8080" t="s">
        <v>16481</v>
      </c>
      <c r="F8080" t="s">
        <v>148</v>
      </c>
      <c r="G8080" t="s">
        <v>140</v>
      </c>
      <c r="H8080" t="s">
        <v>833</v>
      </c>
      <c r="I8080" s="200">
        <v>6141</v>
      </c>
      <c r="J8080" s="200"/>
      <c r="K8080" s="237">
        <v>99.25</v>
      </c>
      <c r="L8080" s="237"/>
      <c r="M8080" s="288">
        <v>61.88</v>
      </c>
      <c r="N8080" s="288"/>
      <c r="O8080" s="311">
        <v>12596</v>
      </c>
      <c r="P8080" s="298"/>
      <c r="Q8080" s="299">
        <v>203.56</v>
      </c>
      <c r="R8080" s="299"/>
      <c r="S8080" s="300">
        <v>61.88</v>
      </c>
      <c r="T8080" s="301"/>
      <c r="U8080" s="246"/>
    </row>
    <row r="8081" spans="1:21" x14ac:dyDescent="0.25">
      <c r="A8081" s="294" t="s">
        <v>16482</v>
      </c>
      <c r="B8081" t="s">
        <v>596</v>
      </c>
      <c r="C8081" t="s">
        <v>597</v>
      </c>
      <c r="D8081" t="s">
        <v>598</v>
      </c>
      <c r="E8081" t="s">
        <v>16483</v>
      </c>
      <c r="F8081" t="s">
        <v>148</v>
      </c>
      <c r="G8081" t="s">
        <v>140</v>
      </c>
      <c r="H8081" t="s">
        <v>833</v>
      </c>
      <c r="I8081" s="200">
        <v>3800</v>
      </c>
      <c r="J8081" s="200"/>
      <c r="K8081" s="237">
        <v>59.17</v>
      </c>
      <c r="L8081" s="237"/>
      <c r="M8081" s="288">
        <v>64.22</v>
      </c>
      <c r="N8081" s="288"/>
      <c r="O8081" s="311">
        <v>3800</v>
      </c>
      <c r="P8081" s="298"/>
      <c r="Q8081" s="299">
        <v>57.25</v>
      </c>
      <c r="R8081" s="299"/>
      <c r="S8081" s="300">
        <v>66.38</v>
      </c>
      <c r="T8081" s="301"/>
      <c r="U8081" s="246"/>
    </row>
    <row r="8082" spans="1:21" x14ac:dyDescent="0.25">
      <c r="A8082" s="294" t="s">
        <v>16484</v>
      </c>
      <c r="B8082" t="s">
        <v>596</v>
      </c>
      <c r="C8082" t="s">
        <v>597</v>
      </c>
      <c r="D8082" t="s">
        <v>598</v>
      </c>
      <c r="E8082" t="s">
        <v>2808</v>
      </c>
      <c r="F8082" t="s">
        <v>148</v>
      </c>
      <c r="G8082" t="s">
        <v>140</v>
      </c>
      <c r="H8082" t="s">
        <v>833</v>
      </c>
      <c r="I8082" s="200">
        <v>8067</v>
      </c>
      <c r="J8082" s="200"/>
      <c r="K8082" s="237">
        <v>262.41000000000003</v>
      </c>
      <c r="L8082" s="237"/>
      <c r="M8082" s="288">
        <v>30.74</v>
      </c>
      <c r="N8082" s="288"/>
      <c r="O8082" s="311">
        <v>10130</v>
      </c>
      <c r="P8082" s="298"/>
      <c r="Q8082" s="299">
        <v>264.45999999999998</v>
      </c>
      <c r="R8082" s="299"/>
      <c r="S8082" s="300">
        <v>38.299999999999997</v>
      </c>
      <c r="T8082" s="301"/>
      <c r="U8082" s="246"/>
    </row>
    <row r="8083" spans="1:21" x14ac:dyDescent="0.25">
      <c r="A8083" s="294" t="s">
        <v>16485</v>
      </c>
      <c r="B8083" t="s">
        <v>596</v>
      </c>
      <c r="C8083" t="s">
        <v>597</v>
      </c>
      <c r="D8083" t="s">
        <v>598</v>
      </c>
      <c r="E8083" t="s">
        <v>16486</v>
      </c>
      <c r="F8083" t="s">
        <v>148</v>
      </c>
      <c r="G8083" t="s">
        <v>140</v>
      </c>
      <c r="H8083" t="s">
        <v>833</v>
      </c>
      <c r="I8083" s="200">
        <v>45809</v>
      </c>
      <c r="J8083" s="200"/>
      <c r="K8083" s="237">
        <v>1097.6300000000001</v>
      </c>
      <c r="L8083" s="237"/>
      <c r="M8083" s="288">
        <v>41.73</v>
      </c>
      <c r="N8083" s="288"/>
      <c r="O8083" s="311">
        <v>48056</v>
      </c>
      <c r="P8083" s="298"/>
      <c r="Q8083" s="299">
        <v>1107.1500000000001</v>
      </c>
      <c r="R8083" s="299"/>
      <c r="S8083" s="300">
        <v>43.41</v>
      </c>
      <c r="T8083" s="301"/>
      <c r="U8083" s="246"/>
    </row>
    <row r="8084" spans="1:21" x14ac:dyDescent="0.25">
      <c r="A8084" s="294" t="s">
        <v>16487</v>
      </c>
      <c r="B8084" t="s">
        <v>596</v>
      </c>
      <c r="C8084" t="s">
        <v>597</v>
      </c>
      <c r="D8084" t="s">
        <v>598</v>
      </c>
      <c r="E8084" t="s">
        <v>16488</v>
      </c>
      <c r="F8084" t="s">
        <v>148</v>
      </c>
      <c r="G8084" t="s">
        <v>140</v>
      </c>
      <c r="H8084" t="s">
        <v>833</v>
      </c>
      <c r="I8084" s="200">
        <v>152635</v>
      </c>
      <c r="J8084" s="200"/>
      <c r="K8084" s="237">
        <v>1794.57</v>
      </c>
      <c r="L8084" s="237"/>
      <c r="M8084" s="288">
        <v>85.05</v>
      </c>
      <c r="N8084" s="288"/>
      <c r="O8084" s="311">
        <v>167562</v>
      </c>
      <c r="P8084" s="298"/>
      <c r="Q8084" s="299">
        <v>1802.43</v>
      </c>
      <c r="R8084" s="299"/>
      <c r="S8084" s="300">
        <v>92.96</v>
      </c>
      <c r="T8084" s="301"/>
      <c r="U8084" s="246"/>
    </row>
    <row r="8085" spans="1:21" x14ac:dyDescent="0.25">
      <c r="A8085" s="294" t="s">
        <v>16489</v>
      </c>
      <c r="B8085" t="s">
        <v>596</v>
      </c>
      <c r="C8085" t="s">
        <v>597</v>
      </c>
      <c r="D8085" t="s">
        <v>598</v>
      </c>
      <c r="E8085" t="s">
        <v>16490</v>
      </c>
      <c r="F8085" t="s">
        <v>148</v>
      </c>
      <c r="G8085" t="s">
        <v>140</v>
      </c>
      <c r="H8085" t="s">
        <v>833</v>
      </c>
      <c r="I8085" s="200">
        <v>7300</v>
      </c>
      <c r="J8085" s="200"/>
      <c r="K8085" s="237">
        <v>152.62</v>
      </c>
      <c r="L8085" s="237"/>
      <c r="M8085" s="288">
        <v>47.83</v>
      </c>
      <c r="N8085" s="288"/>
      <c r="O8085" s="311">
        <v>8000</v>
      </c>
      <c r="P8085" s="298"/>
      <c r="Q8085" s="299">
        <v>154.31</v>
      </c>
      <c r="R8085" s="299"/>
      <c r="S8085" s="300">
        <v>51.84</v>
      </c>
      <c r="T8085" s="301"/>
      <c r="U8085" s="246"/>
    </row>
    <row r="8086" spans="1:21" x14ac:dyDescent="0.25">
      <c r="A8086" s="294" t="s">
        <v>16491</v>
      </c>
      <c r="B8086" t="s">
        <v>596</v>
      </c>
      <c r="C8086" t="s">
        <v>597</v>
      </c>
      <c r="D8086" t="s">
        <v>598</v>
      </c>
      <c r="E8086" t="s">
        <v>16492</v>
      </c>
      <c r="F8086" t="s">
        <v>148</v>
      </c>
      <c r="G8086" t="s">
        <v>140</v>
      </c>
      <c r="H8086" t="s">
        <v>1469</v>
      </c>
      <c r="I8086" s="200">
        <v>21500</v>
      </c>
      <c r="J8086" s="200"/>
      <c r="K8086" s="237">
        <v>313.27</v>
      </c>
      <c r="L8086" s="237"/>
      <c r="M8086" s="288">
        <v>68.63</v>
      </c>
      <c r="N8086" s="288"/>
      <c r="O8086" s="311">
        <v>22500</v>
      </c>
      <c r="P8086" s="298"/>
      <c r="Q8086" s="299">
        <v>316.42</v>
      </c>
      <c r="R8086" s="299"/>
      <c r="S8086" s="300">
        <v>71.11</v>
      </c>
      <c r="T8086" s="301"/>
      <c r="U8086" s="246"/>
    </row>
    <row r="8087" spans="1:21" x14ac:dyDescent="0.25">
      <c r="A8087" s="294" t="s">
        <v>16493</v>
      </c>
      <c r="B8087" t="s">
        <v>596</v>
      </c>
      <c r="C8087" t="s">
        <v>597</v>
      </c>
      <c r="D8087" t="s">
        <v>598</v>
      </c>
      <c r="E8087" t="s">
        <v>16494</v>
      </c>
      <c r="F8087" t="s">
        <v>148</v>
      </c>
      <c r="G8087" t="s">
        <v>140</v>
      </c>
      <c r="H8087" t="s">
        <v>833</v>
      </c>
      <c r="I8087" s="200">
        <v>11382</v>
      </c>
      <c r="J8087" s="200"/>
      <c r="K8087" s="237">
        <v>414.56</v>
      </c>
      <c r="L8087" s="237"/>
      <c r="M8087" s="288">
        <v>27.46</v>
      </c>
      <c r="N8087" s="288"/>
      <c r="O8087" s="311">
        <v>14500</v>
      </c>
      <c r="P8087" s="298"/>
      <c r="Q8087" s="299">
        <v>425.79</v>
      </c>
      <c r="R8087" s="299"/>
      <c r="S8087" s="300">
        <v>34.049999999999997</v>
      </c>
      <c r="T8087" s="301"/>
      <c r="U8087" s="246"/>
    </row>
    <row r="8088" spans="1:21" x14ac:dyDescent="0.25">
      <c r="A8088" s="294" t="s">
        <v>16495</v>
      </c>
      <c r="B8088" t="s">
        <v>596</v>
      </c>
      <c r="C8088" t="s">
        <v>597</v>
      </c>
      <c r="D8088" t="s">
        <v>598</v>
      </c>
      <c r="E8088" t="s">
        <v>16496</v>
      </c>
      <c r="F8088" t="s">
        <v>148</v>
      </c>
      <c r="G8088" t="s">
        <v>140</v>
      </c>
      <c r="H8088" t="s">
        <v>833</v>
      </c>
      <c r="I8088" s="200">
        <v>6000</v>
      </c>
      <c r="J8088" s="200"/>
      <c r="K8088" s="237">
        <v>89.58</v>
      </c>
      <c r="L8088" s="237"/>
      <c r="M8088" s="288">
        <v>66.98</v>
      </c>
      <c r="N8088" s="288"/>
      <c r="O8088" s="311">
        <v>6500</v>
      </c>
      <c r="P8088" s="298"/>
      <c r="Q8088" s="299">
        <v>91.5</v>
      </c>
      <c r="R8088" s="299"/>
      <c r="S8088" s="300">
        <v>71.040000000000006</v>
      </c>
      <c r="T8088" s="301"/>
      <c r="U8088" s="246"/>
    </row>
    <row r="8089" spans="1:21" x14ac:dyDescent="0.25">
      <c r="A8089" s="294" t="s">
        <v>16497</v>
      </c>
      <c r="B8089" t="s">
        <v>596</v>
      </c>
      <c r="C8089" t="s">
        <v>597</v>
      </c>
      <c r="D8089" t="s">
        <v>598</v>
      </c>
      <c r="E8089" t="s">
        <v>16498</v>
      </c>
      <c r="F8089" t="s">
        <v>148</v>
      </c>
      <c r="G8089" t="s">
        <v>140</v>
      </c>
      <c r="H8089" t="s">
        <v>833</v>
      </c>
      <c r="I8089" s="200">
        <v>11950</v>
      </c>
      <c r="J8089" s="200"/>
      <c r="K8089" s="237">
        <v>409.44</v>
      </c>
      <c r="L8089" s="237"/>
      <c r="M8089" s="288">
        <v>29.19</v>
      </c>
      <c r="N8089" s="288"/>
      <c r="O8089" s="311">
        <v>11950</v>
      </c>
      <c r="P8089" s="298"/>
      <c r="Q8089" s="299">
        <v>411.97</v>
      </c>
      <c r="R8089" s="299"/>
      <c r="S8089" s="300">
        <v>29.01</v>
      </c>
      <c r="T8089" s="301"/>
      <c r="U8089" s="246"/>
    </row>
    <row r="8090" spans="1:21" x14ac:dyDescent="0.25">
      <c r="A8090" s="294" t="s">
        <v>16499</v>
      </c>
      <c r="B8090" t="s">
        <v>596</v>
      </c>
      <c r="C8090" t="s">
        <v>597</v>
      </c>
      <c r="D8090" t="s">
        <v>598</v>
      </c>
      <c r="E8090" t="s">
        <v>16500</v>
      </c>
      <c r="F8090" t="s">
        <v>148</v>
      </c>
      <c r="G8090" t="s">
        <v>140</v>
      </c>
      <c r="H8090" t="s">
        <v>1469</v>
      </c>
      <c r="I8090" s="200">
        <v>6000</v>
      </c>
      <c r="J8090" s="200"/>
      <c r="K8090" s="237">
        <v>163.9</v>
      </c>
      <c r="L8090" s="237"/>
      <c r="M8090" s="288">
        <v>36.61</v>
      </c>
      <c r="N8090" s="288"/>
      <c r="O8090" s="311">
        <v>7000</v>
      </c>
      <c r="P8090" s="298"/>
      <c r="Q8090" s="299">
        <v>164.64</v>
      </c>
      <c r="R8090" s="299"/>
      <c r="S8090" s="300">
        <v>42.52</v>
      </c>
      <c r="T8090" s="301"/>
      <c r="U8090" s="246"/>
    </row>
    <row r="8091" spans="1:21" x14ac:dyDescent="0.25">
      <c r="A8091" s="294" t="s">
        <v>16501</v>
      </c>
      <c r="B8091" t="s">
        <v>596</v>
      </c>
      <c r="C8091" t="s">
        <v>597</v>
      </c>
      <c r="D8091" t="s">
        <v>598</v>
      </c>
      <c r="E8091" t="s">
        <v>16502</v>
      </c>
      <c r="F8091" t="s">
        <v>148</v>
      </c>
      <c r="G8091" t="s">
        <v>140</v>
      </c>
      <c r="H8091" t="s">
        <v>833</v>
      </c>
      <c r="I8091" s="200">
        <v>138000</v>
      </c>
      <c r="J8091" s="200"/>
      <c r="K8091" s="237">
        <v>646.55999999999995</v>
      </c>
      <c r="L8091" s="237"/>
      <c r="M8091" s="288">
        <v>213.44</v>
      </c>
      <c r="N8091" s="288"/>
      <c r="O8091" s="311">
        <v>150000</v>
      </c>
      <c r="P8091" s="298"/>
      <c r="Q8091" s="299">
        <v>658.85</v>
      </c>
      <c r="R8091" s="299"/>
      <c r="S8091" s="300">
        <v>227.67</v>
      </c>
      <c r="T8091" s="301"/>
      <c r="U8091" s="246"/>
    </row>
    <row r="8092" spans="1:21" x14ac:dyDescent="0.25">
      <c r="A8092" s="294" t="s">
        <v>16503</v>
      </c>
      <c r="B8092" t="s">
        <v>596</v>
      </c>
      <c r="C8092" t="s">
        <v>597</v>
      </c>
      <c r="D8092" t="s">
        <v>598</v>
      </c>
      <c r="E8092" t="s">
        <v>16504</v>
      </c>
      <c r="F8092" t="s">
        <v>148</v>
      </c>
      <c r="G8092" t="s">
        <v>140</v>
      </c>
      <c r="H8092" t="s">
        <v>833</v>
      </c>
      <c r="I8092" s="200">
        <v>7161</v>
      </c>
      <c r="J8092" s="200"/>
      <c r="K8092" s="237">
        <v>350.39</v>
      </c>
      <c r="L8092" s="237"/>
      <c r="M8092" s="288">
        <v>20.43</v>
      </c>
      <c r="N8092" s="288"/>
      <c r="O8092" s="311">
        <v>7179</v>
      </c>
      <c r="P8092" s="298"/>
      <c r="Q8092" s="299">
        <v>351.28</v>
      </c>
      <c r="R8092" s="299"/>
      <c r="S8092" s="300">
        <v>20.43</v>
      </c>
      <c r="T8092" s="301"/>
      <c r="U8092" s="246"/>
    </row>
    <row r="8093" spans="1:21" x14ac:dyDescent="0.25">
      <c r="A8093" s="294" t="s">
        <v>16505</v>
      </c>
      <c r="B8093" t="s">
        <v>596</v>
      </c>
      <c r="C8093" t="s">
        <v>597</v>
      </c>
      <c r="D8093" t="s">
        <v>598</v>
      </c>
      <c r="E8093" t="s">
        <v>16506</v>
      </c>
      <c r="F8093" t="s">
        <v>148</v>
      </c>
      <c r="G8093" t="s">
        <v>140</v>
      </c>
      <c r="H8093" t="s">
        <v>833</v>
      </c>
      <c r="I8093" s="200">
        <v>19551</v>
      </c>
      <c r="J8093" s="200"/>
      <c r="K8093" s="237">
        <v>814.92</v>
      </c>
      <c r="L8093" s="237"/>
      <c r="M8093" s="288">
        <v>23.99</v>
      </c>
      <c r="N8093" s="288"/>
      <c r="O8093" s="311">
        <v>22034</v>
      </c>
      <c r="P8093" s="298"/>
      <c r="Q8093" s="299">
        <v>866.46</v>
      </c>
      <c r="R8093" s="299"/>
      <c r="S8093" s="300">
        <v>25.43</v>
      </c>
      <c r="T8093" s="301"/>
      <c r="U8093" s="246"/>
    </row>
    <row r="8094" spans="1:21" x14ac:dyDescent="0.25">
      <c r="A8094" s="294" t="s">
        <v>16507</v>
      </c>
      <c r="B8094" t="s">
        <v>596</v>
      </c>
      <c r="C8094" t="s">
        <v>597</v>
      </c>
      <c r="D8094" t="s">
        <v>598</v>
      </c>
      <c r="E8094" t="s">
        <v>16508</v>
      </c>
      <c r="F8094" t="s">
        <v>148</v>
      </c>
      <c r="G8094" t="s">
        <v>140</v>
      </c>
      <c r="H8094" t="s">
        <v>833</v>
      </c>
      <c r="I8094" s="200">
        <v>2300</v>
      </c>
      <c r="J8094" s="200"/>
      <c r="K8094" s="237">
        <v>141.31</v>
      </c>
      <c r="L8094" s="237"/>
      <c r="M8094" s="288">
        <v>16.28</v>
      </c>
      <c r="N8094" s="288"/>
      <c r="O8094" s="311">
        <v>2560</v>
      </c>
      <c r="P8094" s="298"/>
      <c r="Q8094" s="299">
        <v>137.9</v>
      </c>
      <c r="R8094" s="299"/>
      <c r="S8094" s="300">
        <v>18.559999999999999</v>
      </c>
      <c r="T8094" s="301"/>
      <c r="U8094" s="246"/>
    </row>
    <row r="8095" spans="1:21" x14ac:dyDescent="0.25">
      <c r="A8095" s="294" t="s">
        <v>16509</v>
      </c>
      <c r="B8095" t="s">
        <v>596</v>
      </c>
      <c r="C8095" t="s">
        <v>597</v>
      </c>
      <c r="D8095" t="s">
        <v>598</v>
      </c>
      <c r="E8095" t="s">
        <v>16510</v>
      </c>
      <c r="F8095" t="s">
        <v>148</v>
      </c>
      <c r="G8095" t="s">
        <v>140</v>
      </c>
      <c r="H8095" t="s">
        <v>833</v>
      </c>
      <c r="I8095" s="200">
        <v>300</v>
      </c>
      <c r="J8095" s="200"/>
      <c r="K8095" s="237">
        <v>73.38</v>
      </c>
      <c r="L8095" s="237"/>
      <c r="M8095" s="288">
        <v>4.09</v>
      </c>
      <c r="N8095" s="288"/>
      <c r="O8095" s="311">
        <v>450</v>
      </c>
      <c r="P8095" s="298"/>
      <c r="Q8095" s="299">
        <v>75.58</v>
      </c>
      <c r="R8095" s="299"/>
      <c r="S8095" s="300">
        <v>5.95</v>
      </c>
      <c r="T8095" s="301"/>
      <c r="U8095" s="246"/>
    </row>
    <row r="8096" spans="1:21" x14ac:dyDescent="0.25">
      <c r="A8096" s="294" t="s">
        <v>16511</v>
      </c>
      <c r="B8096" t="s">
        <v>596</v>
      </c>
      <c r="C8096" t="s">
        <v>597</v>
      </c>
      <c r="D8096" t="s">
        <v>598</v>
      </c>
      <c r="E8096" t="s">
        <v>16512</v>
      </c>
      <c r="F8096" t="s">
        <v>148</v>
      </c>
      <c r="G8096" t="s">
        <v>140</v>
      </c>
      <c r="H8096" t="s">
        <v>1469</v>
      </c>
      <c r="I8096" s="200">
        <v>0</v>
      </c>
      <c r="J8096" s="200"/>
      <c r="K8096" s="237">
        <v>0</v>
      </c>
      <c r="L8096" s="237"/>
      <c r="M8096" s="288">
        <v>0</v>
      </c>
      <c r="N8096" s="288"/>
      <c r="O8096" s="311">
        <v>0</v>
      </c>
      <c r="P8096" s="298"/>
      <c r="Q8096" s="299">
        <v>0</v>
      </c>
      <c r="R8096" s="299"/>
      <c r="S8096" s="300">
        <v>0</v>
      </c>
      <c r="T8096" s="301"/>
      <c r="U8096" s="246"/>
    </row>
    <row r="8097" spans="1:21" x14ac:dyDescent="0.25">
      <c r="A8097" s="294" t="s">
        <v>16513</v>
      </c>
      <c r="B8097" t="s">
        <v>596</v>
      </c>
      <c r="C8097" t="s">
        <v>597</v>
      </c>
      <c r="D8097" t="s">
        <v>598</v>
      </c>
      <c r="E8097" t="s">
        <v>16514</v>
      </c>
      <c r="F8097" t="s">
        <v>148</v>
      </c>
      <c r="G8097" t="s">
        <v>140</v>
      </c>
      <c r="H8097" t="s">
        <v>833</v>
      </c>
      <c r="I8097" s="200">
        <v>613161</v>
      </c>
      <c r="J8097" s="200"/>
      <c r="K8097" s="237">
        <v>4552.26</v>
      </c>
      <c r="L8097" s="237"/>
      <c r="M8097" s="288">
        <v>134.69</v>
      </c>
      <c r="N8097" s="288"/>
      <c r="O8097" s="311">
        <v>632066</v>
      </c>
      <c r="P8097" s="298"/>
      <c r="Q8097" s="299">
        <v>4578.46</v>
      </c>
      <c r="R8097" s="299"/>
      <c r="S8097" s="300">
        <v>138.05000000000001</v>
      </c>
      <c r="T8097" s="301"/>
      <c r="U8097" s="246"/>
    </row>
    <row r="8098" spans="1:21" x14ac:dyDescent="0.25">
      <c r="A8098" s="294" t="s">
        <v>16515</v>
      </c>
      <c r="B8098" t="s">
        <v>596</v>
      </c>
      <c r="C8098" t="s">
        <v>597</v>
      </c>
      <c r="D8098" t="s">
        <v>598</v>
      </c>
      <c r="E8098" t="s">
        <v>3534</v>
      </c>
      <c r="F8098" t="s">
        <v>148</v>
      </c>
      <c r="G8098" t="s">
        <v>140</v>
      </c>
      <c r="H8098" t="s">
        <v>833</v>
      </c>
      <c r="I8098" s="200">
        <v>3735</v>
      </c>
      <c r="J8098" s="200"/>
      <c r="K8098" s="237">
        <v>117.92</v>
      </c>
      <c r="L8098" s="237"/>
      <c r="M8098" s="288">
        <v>31.67</v>
      </c>
      <c r="N8098" s="288"/>
      <c r="O8098" s="311">
        <v>3914</v>
      </c>
      <c r="P8098" s="298"/>
      <c r="Q8098" s="299">
        <v>123.58</v>
      </c>
      <c r="R8098" s="299"/>
      <c r="S8098" s="300">
        <v>31.67</v>
      </c>
      <c r="T8098" s="301"/>
      <c r="U8098" s="246"/>
    </row>
    <row r="8099" spans="1:21" x14ac:dyDescent="0.25">
      <c r="A8099" s="294" t="s">
        <v>16516</v>
      </c>
      <c r="B8099" t="s">
        <v>596</v>
      </c>
      <c r="C8099" t="s">
        <v>597</v>
      </c>
      <c r="D8099" t="s">
        <v>598</v>
      </c>
      <c r="E8099" t="s">
        <v>16517</v>
      </c>
      <c r="F8099" t="s">
        <v>148</v>
      </c>
      <c r="G8099" t="s">
        <v>140</v>
      </c>
      <c r="H8099" t="s">
        <v>833</v>
      </c>
      <c r="I8099" s="200">
        <v>240874</v>
      </c>
      <c r="J8099" s="200"/>
      <c r="K8099" s="237">
        <v>1530.35</v>
      </c>
      <c r="L8099" s="237"/>
      <c r="M8099" s="288">
        <v>157.4</v>
      </c>
      <c r="N8099" s="288"/>
      <c r="O8099" s="311">
        <v>266287</v>
      </c>
      <c r="P8099" s="298"/>
      <c r="Q8099" s="299">
        <v>1550.09</v>
      </c>
      <c r="R8099" s="299"/>
      <c r="S8099" s="300">
        <v>171.79</v>
      </c>
      <c r="T8099" s="301"/>
      <c r="U8099" s="246"/>
    </row>
    <row r="8100" spans="1:21" x14ac:dyDescent="0.25">
      <c r="A8100" s="294" t="s">
        <v>16518</v>
      </c>
      <c r="B8100" t="s">
        <v>596</v>
      </c>
      <c r="C8100" t="s">
        <v>597</v>
      </c>
      <c r="D8100" t="s">
        <v>598</v>
      </c>
      <c r="E8100" t="s">
        <v>16519</v>
      </c>
      <c r="F8100" t="s">
        <v>148</v>
      </c>
      <c r="G8100" t="s">
        <v>140</v>
      </c>
      <c r="H8100" t="s">
        <v>1469</v>
      </c>
      <c r="I8100" s="200">
        <v>0</v>
      </c>
      <c r="J8100" s="200"/>
      <c r="K8100" s="237">
        <v>0</v>
      </c>
      <c r="L8100" s="237"/>
      <c r="M8100" s="288">
        <v>0</v>
      </c>
      <c r="N8100" s="288"/>
      <c r="O8100" s="311">
        <v>0</v>
      </c>
      <c r="P8100" s="298"/>
      <c r="Q8100" s="299">
        <v>0</v>
      </c>
      <c r="R8100" s="299"/>
      <c r="S8100" s="300">
        <v>0</v>
      </c>
      <c r="T8100" s="301"/>
      <c r="U8100" s="246"/>
    </row>
    <row r="8101" spans="1:21" x14ac:dyDescent="0.25">
      <c r="A8101" s="294" t="s">
        <v>16520</v>
      </c>
      <c r="B8101" t="s">
        <v>596</v>
      </c>
      <c r="C8101" t="s">
        <v>597</v>
      </c>
      <c r="D8101" t="s">
        <v>598</v>
      </c>
      <c r="E8101" t="s">
        <v>16521</v>
      </c>
      <c r="F8101" t="s">
        <v>148</v>
      </c>
      <c r="G8101" t="s">
        <v>140</v>
      </c>
      <c r="H8101" t="s">
        <v>833</v>
      </c>
      <c r="I8101" s="200">
        <v>7000</v>
      </c>
      <c r="J8101" s="200"/>
      <c r="K8101" s="237">
        <v>105.17</v>
      </c>
      <c r="L8101" s="237"/>
      <c r="M8101" s="288">
        <v>66.56</v>
      </c>
      <c r="N8101" s="288"/>
      <c r="O8101" s="311">
        <v>8060</v>
      </c>
      <c r="P8101" s="298"/>
      <c r="Q8101" s="299">
        <v>103.66</v>
      </c>
      <c r="R8101" s="299"/>
      <c r="S8101" s="300">
        <v>77.75</v>
      </c>
      <c r="T8101" s="301"/>
      <c r="U8101" s="246"/>
    </row>
    <row r="8102" spans="1:21" x14ac:dyDescent="0.25">
      <c r="A8102" s="294" t="s">
        <v>16522</v>
      </c>
      <c r="B8102" t="s">
        <v>596</v>
      </c>
      <c r="C8102" t="s">
        <v>597</v>
      </c>
      <c r="D8102" t="s">
        <v>598</v>
      </c>
      <c r="E8102" t="s">
        <v>16263</v>
      </c>
      <c r="F8102" t="s">
        <v>148</v>
      </c>
      <c r="G8102" t="s">
        <v>140</v>
      </c>
      <c r="H8102" t="s">
        <v>833</v>
      </c>
      <c r="I8102" s="200">
        <v>18000</v>
      </c>
      <c r="J8102" s="200"/>
      <c r="K8102" s="237">
        <v>428.21</v>
      </c>
      <c r="L8102" s="237"/>
      <c r="M8102" s="288">
        <v>42.04</v>
      </c>
      <c r="N8102" s="288"/>
      <c r="O8102" s="311">
        <v>19000</v>
      </c>
      <c r="P8102" s="298"/>
      <c r="Q8102" s="299">
        <v>432.5</v>
      </c>
      <c r="R8102" s="299"/>
      <c r="S8102" s="300">
        <v>43.93</v>
      </c>
      <c r="T8102" s="301"/>
      <c r="U8102" s="246"/>
    </row>
    <row r="8103" spans="1:21" x14ac:dyDescent="0.25">
      <c r="A8103" s="294" t="s">
        <v>16523</v>
      </c>
      <c r="B8103" t="s">
        <v>596</v>
      </c>
      <c r="C8103" t="s">
        <v>597</v>
      </c>
      <c r="D8103" t="s">
        <v>598</v>
      </c>
      <c r="E8103" t="s">
        <v>16524</v>
      </c>
      <c r="F8103" t="s">
        <v>148</v>
      </c>
      <c r="G8103" t="s">
        <v>140</v>
      </c>
      <c r="H8103" t="s">
        <v>1469</v>
      </c>
      <c r="I8103" s="200">
        <v>0</v>
      </c>
      <c r="J8103" s="200"/>
      <c r="K8103" s="237">
        <v>0</v>
      </c>
      <c r="L8103" s="237"/>
      <c r="M8103" s="288">
        <v>0</v>
      </c>
      <c r="N8103" s="288"/>
      <c r="O8103" s="311">
        <v>0</v>
      </c>
      <c r="P8103" s="298"/>
      <c r="Q8103" s="299">
        <v>0</v>
      </c>
      <c r="R8103" s="299"/>
      <c r="S8103" s="300">
        <v>0</v>
      </c>
      <c r="T8103" s="301"/>
      <c r="U8103" s="246"/>
    </row>
    <row r="8104" spans="1:21" x14ac:dyDescent="0.25">
      <c r="A8104" s="294" t="s">
        <v>16525</v>
      </c>
      <c r="B8104" t="s">
        <v>596</v>
      </c>
      <c r="C8104" t="s">
        <v>597</v>
      </c>
      <c r="D8104" t="s">
        <v>598</v>
      </c>
      <c r="E8104" t="s">
        <v>1118</v>
      </c>
      <c r="F8104" t="s">
        <v>148</v>
      </c>
      <c r="G8104" t="s">
        <v>140</v>
      </c>
      <c r="H8104" t="s">
        <v>833</v>
      </c>
      <c r="I8104" s="200">
        <v>5500</v>
      </c>
      <c r="J8104" s="200"/>
      <c r="K8104" s="237">
        <v>201.77</v>
      </c>
      <c r="L8104" s="237"/>
      <c r="M8104" s="288">
        <v>27.26</v>
      </c>
      <c r="N8104" s="288"/>
      <c r="O8104" s="311">
        <v>6804</v>
      </c>
      <c r="P8104" s="298"/>
      <c r="Q8104" s="299">
        <v>207.44</v>
      </c>
      <c r="R8104" s="299"/>
      <c r="S8104" s="300">
        <v>32.799999999999997</v>
      </c>
      <c r="T8104" s="301"/>
      <c r="U8104" s="246"/>
    </row>
    <row r="8105" spans="1:21" x14ac:dyDescent="0.25">
      <c r="A8105" s="294" t="s">
        <v>16526</v>
      </c>
      <c r="B8105" t="s">
        <v>596</v>
      </c>
      <c r="C8105" t="s">
        <v>597</v>
      </c>
      <c r="D8105" t="s">
        <v>598</v>
      </c>
      <c r="E8105" t="s">
        <v>16527</v>
      </c>
      <c r="F8105" t="s">
        <v>148</v>
      </c>
      <c r="G8105" t="s">
        <v>140</v>
      </c>
      <c r="H8105" t="s">
        <v>833</v>
      </c>
      <c r="I8105" s="200">
        <v>19448</v>
      </c>
      <c r="J8105" s="200"/>
      <c r="K8105" s="237">
        <v>522.52</v>
      </c>
      <c r="L8105" s="237"/>
      <c r="M8105" s="288">
        <v>37.22</v>
      </c>
      <c r="N8105" s="288"/>
      <c r="O8105" s="311">
        <v>20448</v>
      </c>
      <c r="P8105" s="298"/>
      <c r="Q8105" s="299">
        <v>530.76</v>
      </c>
      <c r="R8105" s="299"/>
      <c r="S8105" s="300">
        <v>38.53</v>
      </c>
      <c r="T8105" s="301"/>
      <c r="U8105" s="246"/>
    </row>
    <row r="8106" spans="1:21" x14ac:dyDescent="0.25">
      <c r="A8106" s="294" t="s">
        <v>16528</v>
      </c>
      <c r="B8106" t="s">
        <v>596</v>
      </c>
      <c r="C8106" t="s">
        <v>597</v>
      </c>
      <c r="D8106" t="s">
        <v>598</v>
      </c>
      <c r="E8106" t="s">
        <v>16529</v>
      </c>
      <c r="F8106" t="s">
        <v>148</v>
      </c>
      <c r="G8106" t="s">
        <v>140</v>
      </c>
      <c r="H8106" t="s">
        <v>833</v>
      </c>
      <c r="I8106" s="200">
        <v>12407</v>
      </c>
      <c r="J8106" s="200"/>
      <c r="K8106" s="237">
        <v>230.2</v>
      </c>
      <c r="L8106" s="237"/>
      <c r="M8106" s="288">
        <v>53.9</v>
      </c>
      <c r="N8106" s="288"/>
      <c r="O8106" s="311">
        <v>13773</v>
      </c>
      <c r="P8106" s="298"/>
      <c r="Q8106" s="299">
        <v>229.92</v>
      </c>
      <c r="R8106" s="299"/>
      <c r="S8106" s="300">
        <v>59.9</v>
      </c>
      <c r="T8106" s="301"/>
      <c r="U8106" s="246"/>
    </row>
    <row r="8107" spans="1:21" x14ac:dyDescent="0.25">
      <c r="A8107" s="294" t="s">
        <v>16530</v>
      </c>
      <c r="B8107" t="s">
        <v>596</v>
      </c>
      <c r="C8107" t="s">
        <v>597</v>
      </c>
      <c r="D8107" t="s">
        <v>598</v>
      </c>
      <c r="E8107" t="s">
        <v>16531</v>
      </c>
      <c r="F8107" t="s">
        <v>148</v>
      </c>
      <c r="G8107" t="s">
        <v>140</v>
      </c>
      <c r="H8107" t="s">
        <v>833</v>
      </c>
      <c r="I8107" s="200">
        <v>21963</v>
      </c>
      <c r="J8107" s="200"/>
      <c r="K8107" s="237">
        <v>390.2</v>
      </c>
      <c r="L8107" s="237"/>
      <c r="M8107" s="288">
        <v>56.29</v>
      </c>
      <c r="N8107" s="288"/>
      <c r="O8107" s="311">
        <v>22229</v>
      </c>
      <c r="P8107" s="298"/>
      <c r="Q8107" s="299">
        <v>394.93</v>
      </c>
      <c r="R8107" s="299"/>
      <c r="S8107" s="300">
        <v>56.29</v>
      </c>
      <c r="T8107" s="301"/>
      <c r="U8107" s="246"/>
    </row>
    <row r="8108" spans="1:21" x14ac:dyDescent="0.25">
      <c r="A8108" s="294" t="s">
        <v>16532</v>
      </c>
      <c r="B8108" t="s">
        <v>596</v>
      </c>
      <c r="C8108" t="s">
        <v>597</v>
      </c>
      <c r="D8108" t="s">
        <v>598</v>
      </c>
      <c r="E8108" t="s">
        <v>16533</v>
      </c>
      <c r="F8108" t="s">
        <v>148</v>
      </c>
      <c r="G8108" t="s">
        <v>140</v>
      </c>
      <c r="H8108" t="s">
        <v>833</v>
      </c>
      <c r="I8108" s="200">
        <v>5000</v>
      </c>
      <c r="J8108" s="200"/>
      <c r="K8108" s="237">
        <v>156.69</v>
      </c>
      <c r="L8108" s="237"/>
      <c r="M8108" s="288">
        <v>31.91</v>
      </c>
      <c r="N8108" s="288"/>
      <c r="O8108" s="311">
        <v>6500</v>
      </c>
      <c r="P8108" s="298"/>
      <c r="Q8108" s="299">
        <v>159.69999999999999</v>
      </c>
      <c r="R8108" s="299"/>
      <c r="S8108" s="300">
        <v>40.700000000000003</v>
      </c>
      <c r="T8108" s="301"/>
      <c r="U8108" s="246"/>
    </row>
    <row r="8109" spans="1:21" x14ac:dyDescent="0.25">
      <c r="A8109" s="294" t="s">
        <v>16534</v>
      </c>
      <c r="B8109" t="s">
        <v>596</v>
      </c>
      <c r="C8109" t="s">
        <v>597</v>
      </c>
      <c r="D8109" t="s">
        <v>598</v>
      </c>
      <c r="E8109" t="s">
        <v>16535</v>
      </c>
      <c r="F8109" t="s">
        <v>148</v>
      </c>
      <c r="G8109" t="s">
        <v>140</v>
      </c>
      <c r="H8109" t="s">
        <v>833</v>
      </c>
      <c r="I8109" s="200">
        <v>12729</v>
      </c>
      <c r="J8109" s="200"/>
      <c r="K8109" s="237">
        <v>299</v>
      </c>
      <c r="L8109" s="237"/>
      <c r="M8109" s="288">
        <v>42.57</v>
      </c>
      <c r="N8109" s="288"/>
      <c r="O8109" s="311">
        <v>12729</v>
      </c>
      <c r="P8109" s="298"/>
      <c r="Q8109" s="299">
        <v>299</v>
      </c>
      <c r="R8109" s="299"/>
      <c r="S8109" s="300">
        <v>42.57</v>
      </c>
      <c r="T8109" s="301"/>
      <c r="U8109" s="246"/>
    </row>
    <row r="8110" spans="1:21" x14ac:dyDescent="0.25">
      <c r="A8110" s="294" t="s">
        <v>16536</v>
      </c>
      <c r="B8110" t="s">
        <v>596</v>
      </c>
      <c r="C8110" t="s">
        <v>597</v>
      </c>
      <c r="D8110" t="s">
        <v>598</v>
      </c>
      <c r="E8110" t="s">
        <v>16537</v>
      </c>
      <c r="F8110" t="s">
        <v>148</v>
      </c>
      <c r="G8110" t="s">
        <v>140</v>
      </c>
      <c r="H8110" t="s">
        <v>833</v>
      </c>
      <c r="I8110" s="200">
        <v>12026</v>
      </c>
      <c r="J8110" s="200"/>
      <c r="K8110" s="237">
        <v>341.18</v>
      </c>
      <c r="L8110" s="237"/>
      <c r="M8110" s="288">
        <v>35.25</v>
      </c>
      <c r="N8110" s="288"/>
      <c r="O8110" s="311">
        <v>12327</v>
      </c>
      <c r="P8110" s="298"/>
      <c r="Q8110" s="299">
        <v>341.28</v>
      </c>
      <c r="R8110" s="299"/>
      <c r="S8110" s="300">
        <v>36.119999999999997</v>
      </c>
      <c r="T8110" s="301"/>
      <c r="U8110" s="246"/>
    </row>
    <row r="8111" spans="1:21" x14ac:dyDescent="0.25">
      <c r="A8111" s="294" t="s">
        <v>16538</v>
      </c>
      <c r="B8111" t="s">
        <v>596</v>
      </c>
      <c r="C8111" t="s">
        <v>597</v>
      </c>
      <c r="D8111" t="s">
        <v>598</v>
      </c>
      <c r="E8111" t="s">
        <v>16539</v>
      </c>
      <c r="F8111" t="s">
        <v>148</v>
      </c>
      <c r="G8111" t="s">
        <v>140</v>
      </c>
      <c r="H8111" t="s">
        <v>833</v>
      </c>
      <c r="I8111" s="200">
        <v>4000</v>
      </c>
      <c r="J8111" s="200"/>
      <c r="K8111" s="237">
        <v>125.2</v>
      </c>
      <c r="L8111" s="237"/>
      <c r="M8111" s="288">
        <v>31.95</v>
      </c>
      <c r="N8111" s="288"/>
      <c r="O8111" s="311">
        <v>3500</v>
      </c>
      <c r="P8111" s="298"/>
      <c r="Q8111" s="299">
        <v>129.47999999999999</v>
      </c>
      <c r="R8111" s="299"/>
      <c r="S8111" s="300">
        <v>27.03</v>
      </c>
      <c r="T8111" s="301"/>
      <c r="U8111" s="246"/>
    </row>
    <row r="8112" spans="1:21" x14ac:dyDescent="0.25">
      <c r="A8112" s="294" t="s">
        <v>16540</v>
      </c>
      <c r="B8112" t="s">
        <v>596</v>
      </c>
      <c r="C8112" t="s">
        <v>597</v>
      </c>
      <c r="D8112" t="s">
        <v>598</v>
      </c>
      <c r="E8112" t="s">
        <v>16541</v>
      </c>
      <c r="F8112" t="s">
        <v>148</v>
      </c>
      <c r="G8112" t="s">
        <v>140</v>
      </c>
      <c r="H8112" t="s">
        <v>833</v>
      </c>
      <c r="I8112" s="200">
        <v>3286</v>
      </c>
      <c r="J8112" s="200"/>
      <c r="K8112" s="237">
        <v>161.5</v>
      </c>
      <c r="L8112" s="237"/>
      <c r="M8112" s="288">
        <v>20.350000000000001</v>
      </c>
      <c r="N8112" s="288"/>
      <c r="O8112" s="311">
        <v>3360</v>
      </c>
      <c r="P8112" s="298"/>
      <c r="Q8112" s="299">
        <v>165.12</v>
      </c>
      <c r="R8112" s="299"/>
      <c r="S8112" s="300">
        <v>20.350000000000001</v>
      </c>
      <c r="T8112" s="301"/>
      <c r="U8112" s="246"/>
    </row>
    <row r="8113" spans="1:21" x14ac:dyDescent="0.25">
      <c r="A8113" s="294" t="s">
        <v>16542</v>
      </c>
      <c r="B8113" t="s">
        <v>596</v>
      </c>
      <c r="C8113" t="s">
        <v>597</v>
      </c>
      <c r="D8113" t="s">
        <v>598</v>
      </c>
      <c r="E8113" t="s">
        <v>16543</v>
      </c>
      <c r="F8113" t="s">
        <v>148</v>
      </c>
      <c r="G8113" t="s">
        <v>140</v>
      </c>
      <c r="H8113" t="s">
        <v>833</v>
      </c>
      <c r="I8113" s="200">
        <v>396835</v>
      </c>
      <c r="J8113" s="200"/>
      <c r="K8113" s="237">
        <v>2156.9</v>
      </c>
      <c r="L8113" s="237"/>
      <c r="M8113" s="288">
        <v>183.98</v>
      </c>
      <c r="N8113" s="288"/>
      <c r="O8113" s="311">
        <v>408202</v>
      </c>
      <c r="P8113" s="298"/>
      <c r="Q8113" s="299">
        <v>2175.1799999999998</v>
      </c>
      <c r="R8113" s="299"/>
      <c r="S8113" s="300">
        <v>187.66</v>
      </c>
      <c r="T8113" s="301"/>
      <c r="U8113" s="246"/>
    </row>
    <row r="8114" spans="1:21" x14ac:dyDescent="0.25">
      <c r="A8114" s="294" t="s">
        <v>16544</v>
      </c>
      <c r="B8114" t="s">
        <v>596</v>
      </c>
      <c r="C8114" t="s">
        <v>597</v>
      </c>
      <c r="D8114" t="s">
        <v>598</v>
      </c>
      <c r="E8114" t="s">
        <v>16545</v>
      </c>
      <c r="F8114" t="s">
        <v>148</v>
      </c>
      <c r="G8114" t="s">
        <v>140</v>
      </c>
      <c r="H8114" t="s">
        <v>833</v>
      </c>
      <c r="I8114" s="200">
        <v>22500</v>
      </c>
      <c r="J8114" s="200"/>
      <c r="K8114" s="237">
        <v>855.71</v>
      </c>
      <c r="L8114" s="237"/>
      <c r="M8114" s="288">
        <v>26.29</v>
      </c>
      <c r="N8114" s="288"/>
      <c r="O8114" s="311">
        <v>23480</v>
      </c>
      <c r="P8114" s="298"/>
      <c r="Q8114" s="299">
        <v>871.19</v>
      </c>
      <c r="R8114" s="299"/>
      <c r="S8114" s="300">
        <v>26.95</v>
      </c>
      <c r="T8114" s="301"/>
      <c r="U8114" s="246"/>
    </row>
    <row r="8115" spans="1:21" x14ac:dyDescent="0.25">
      <c r="A8115" s="294" t="s">
        <v>16546</v>
      </c>
      <c r="B8115" t="s">
        <v>596</v>
      </c>
      <c r="C8115" t="s">
        <v>597</v>
      </c>
      <c r="D8115" t="s">
        <v>598</v>
      </c>
      <c r="E8115" t="s">
        <v>16547</v>
      </c>
      <c r="F8115" t="s">
        <v>148</v>
      </c>
      <c r="G8115" t="s">
        <v>140</v>
      </c>
      <c r="H8115" t="s">
        <v>896</v>
      </c>
      <c r="I8115" s="200">
        <v>0</v>
      </c>
      <c r="J8115" s="200"/>
      <c r="K8115" s="237">
        <v>69.94</v>
      </c>
      <c r="L8115" s="237"/>
      <c r="M8115" s="288">
        <v>0</v>
      </c>
      <c r="N8115" s="288"/>
      <c r="O8115" s="311">
        <v>0</v>
      </c>
      <c r="P8115" s="298"/>
      <c r="Q8115" s="299">
        <v>69.73</v>
      </c>
      <c r="R8115" s="299"/>
      <c r="S8115" s="300">
        <v>0</v>
      </c>
      <c r="T8115" s="301"/>
      <c r="U8115" s="246"/>
    </row>
    <row r="8116" spans="1:21" x14ac:dyDescent="0.25">
      <c r="A8116" s="294" t="s">
        <v>16548</v>
      </c>
      <c r="B8116" t="s">
        <v>596</v>
      </c>
      <c r="C8116" t="s">
        <v>597</v>
      </c>
      <c r="D8116" t="s">
        <v>598</v>
      </c>
      <c r="E8116" t="s">
        <v>16549</v>
      </c>
      <c r="F8116" t="s">
        <v>148</v>
      </c>
      <c r="G8116" t="s">
        <v>140</v>
      </c>
      <c r="H8116" t="s">
        <v>833</v>
      </c>
      <c r="I8116" s="200">
        <v>115000</v>
      </c>
      <c r="J8116" s="200"/>
      <c r="K8116" s="237">
        <v>1154.01</v>
      </c>
      <c r="L8116" s="237"/>
      <c r="M8116" s="288">
        <v>99.65</v>
      </c>
      <c r="N8116" s="288"/>
      <c r="O8116" s="311">
        <v>116749</v>
      </c>
      <c r="P8116" s="298"/>
      <c r="Q8116" s="299">
        <v>1171.56</v>
      </c>
      <c r="R8116" s="299"/>
      <c r="S8116" s="300">
        <v>99.65</v>
      </c>
      <c r="T8116" s="301"/>
      <c r="U8116" s="246"/>
    </row>
    <row r="8117" spans="1:21" x14ac:dyDescent="0.25">
      <c r="A8117" s="294" t="s">
        <v>16550</v>
      </c>
      <c r="B8117" t="s">
        <v>596</v>
      </c>
      <c r="C8117" t="s">
        <v>597</v>
      </c>
      <c r="D8117" t="s">
        <v>598</v>
      </c>
      <c r="E8117" t="s">
        <v>16551</v>
      </c>
      <c r="F8117" t="s">
        <v>148</v>
      </c>
      <c r="G8117" t="s">
        <v>140</v>
      </c>
      <c r="H8117" t="s">
        <v>1469</v>
      </c>
      <c r="I8117" s="200">
        <v>0</v>
      </c>
      <c r="J8117" s="200"/>
      <c r="K8117" s="237">
        <v>0</v>
      </c>
      <c r="L8117" s="237"/>
      <c r="M8117" s="288">
        <v>0</v>
      </c>
      <c r="N8117" s="288"/>
      <c r="O8117" s="311">
        <v>0</v>
      </c>
      <c r="P8117" s="298"/>
      <c r="Q8117" s="299">
        <v>0</v>
      </c>
      <c r="R8117" s="299"/>
      <c r="S8117" s="300">
        <v>0</v>
      </c>
      <c r="T8117" s="301"/>
      <c r="U8117" s="246"/>
    </row>
    <row r="8118" spans="1:21" x14ac:dyDescent="0.25">
      <c r="A8118" s="294" t="s">
        <v>16552</v>
      </c>
      <c r="B8118" t="s">
        <v>596</v>
      </c>
      <c r="C8118" t="s">
        <v>597</v>
      </c>
      <c r="D8118" t="s">
        <v>598</v>
      </c>
      <c r="E8118" t="s">
        <v>16553</v>
      </c>
      <c r="F8118" t="s">
        <v>148</v>
      </c>
      <c r="G8118" t="s">
        <v>140</v>
      </c>
      <c r="H8118" t="s">
        <v>833</v>
      </c>
      <c r="I8118" s="200">
        <v>13428</v>
      </c>
      <c r="J8118" s="200"/>
      <c r="K8118" s="237">
        <v>243.25</v>
      </c>
      <c r="L8118" s="237"/>
      <c r="M8118" s="288">
        <v>55.2</v>
      </c>
      <c r="N8118" s="288"/>
      <c r="O8118" s="311">
        <v>14028</v>
      </c>
      <c r="P8118" s="298"/>
      <c r="Q8118" s="299">
        <v>240.73</v>
      </c>
      <c r="R8118" s="299"/>
      <c r="S8118" s="300">
        <v>58.27</v>
      </c>
      <c r="T8118" s="301"/>
      <c r="U8118" s="246"/>
    </row>
    <row r="8119" spans="1:21" x14ac:dyDescent="0.25">
      <c r="A8119" s="294" t="s">
        <v>16554</v>
      </c>
      <c r="B8119" t="s">
        <v>596</v>
      </c>
      <c r="C8119" t="s">
        <v>597</v>
      </c>
      <c r="D8119" t="s">
        <v>598</v>
      </c>
      <c r="E8119" t="s">
        <v>16555</v>
      </c>
      <c r="F8119" t="s">
        <v>148</v>
      </c>
      <c r="G8119" t="s">
        <v>140</v>
      </c>
      <c r="H8119" t="s">
        <v>833</v>
      </c>
      <c r="I8119" s="200">
        <v>38160</v>
      </c>
      <c r="J8119" s="200"/>
      <c r="K8119" s="237">
        <v>507.03</v>
      </c>
      <c r="L8119" s="237"/>
      <c r="M8119" s="288">
        <v>75.260000000000005</v>
      </c>
      <c r="N8119" s="288"/>
      <c r="O8119" s="311">
        <v>42000</v>
      </c>
      <c r="P8119" s="298"/>
      <c r="Q8119" s="299">
        <v>515.73</v>
      </c>
      <c r="R8119" s="299"/>
      <c r="S8119" s="300">
        <v>81.44</v>
      </c>
      <c r="T8119" s="301"/>
      <c r="U8119" s="246"/>
    </row>
    <row r="8120" spans="1:21" x14ac:dyDescent="0.25">
      <c r="A8120" s="294" t="s">
        <v>16556</v>
      </c>
      <c r="B8120" t="s">
        <v>596</v>
      </c>
      <c r="C8120" t="s">
        <v>597</v>
      </c>
      <c r="D8120" t="s">
        <v>598</v>
      </c>
      <c r="E8120" t="s">
        <v>16557</v>
      </c>
      <c r="F8120" t="s">
        <v>148</v>
      </c>
      <c r="G8120" t="s">
        <v>140</v>
      </c>
      <c r="H8120" t="s">
        <v>833</v>
      </c>
      <c r="I8120" s="200">
        <v>4000</v>
      </c>
      <c r="J8120" s="200"/>
      <c r="K8120" s="237">
        <v>246.08</v>
      </c>
      <c r="L8120" s="237"/>
      <c r="M8120" s="288">
        <v>16.25</v>
      </c>
      <c r="N8120" s="288"/>
      <c r="O8120" s="311">
        <v>4500</v>
      </c>
      <c r="P8120" s="298"/>
      <c r="Q8120" s="299">
        <v>248.58</v>
      </c>
      <c r="R8120" s="299"/>
      <c r="S8120" s="300">
        <v>18.100000000000001</v>
      </c>
      <c r="T8120" s="301"/>
      <c r="U8120" s="246"/>
    </row>
    <row r="8121" spans="1:21" x14ac:dyDescent="0.25">
      <c r="A8121" s="294" t="s">
        <v>16558</v>
      </c>
      <c r="B8121" t="s">
        <v>596</v>
      </c>
      <c r="C8121" t="s">
        <v>597</v>
      </c>
      <c r="D8121" t="s">
        <v>598</v>
      </c>
      <c r="E8121" t="s">
        <v>16559</v>
      </c>
      <c r="F8121" t="s">
        <v>148</v>
      </c>
      <c r="G8121" t="s">
        <v>140</v>
      </c>
      <c r="H8121" t="s">
        <v>833</v>
      </c>
      <c r="I8121" s="200">
        <v>3800</v>
      </c>
      <c r="J8121" s="200"/>
      <c r="K8121" s="237">
        <v>151.52000000000001</v>
      </c>
      <c r="L8121" s="237"/>
      <c r="M8121" s="288">
        <v>25.08</v>
      </c>
      <c r="N8121" s="288"/>
      <c r="O8121" s="311">
        <v>3800</v>
      </c>
      <c r="P8121" s="298"/>
      <c r="Q8121" s="299">
        <v>152.19</v>
      </c>
      <c r="R8121" s="299"/>
      <c r="S8121" s="300">
        <v>24.97</v>
      </c>
      <c r="T8121" s="301"/>
      <c r="U8121" s="246"/>
    </row>
    <row r="8122" spans="1:21" x14ac:dyDescent="0.25">
      <c r="A8122" s="294" t="s">
        <v>16560</v>
      </c>
      <c r="B8122" t="s">
        <v>596</v>
      </c>
      <c r="C8122" t="s">
        <v>597</v>
      </c>
      <c r="D8122" t="s">
        <v>598</v>
      </c>
      <c r="E8122" t="s">
        <v>16561</v>
      </c>
      <c r="F8122" t="s">
        <v>148</v>
      </c>
      <c r="G8122" t="s">
        <v>140</v>
      </c>
      <c r="H8122" t="s">
        <v>833</v>
      </c>
      <c r="I8122" s="200">
        <v>19244</v>
      </c>
      <c r="J8122" s="200"/>
      <c r="K8122" s="237">
        <v>302.13</v>
      </c>
      <c r="L8122" s="237"/>
      <c r="M8122" s="288">
        <v>63.69</v>
      </c>
      <c r="N8122" s="288"/>
      <c r="O8122" s="311">
        <v>19373</v>
      </c>
      <c r="P8122" s="298"/>
      <c r="Q8122" s="299">
        <v>304.14999999999998</v>
      </c>
      <c r="R8122" s="299"/>
      <c r="S8122" s="300">
        <v>63.69</v>
      </c>
      <c r="T8122" s="301"/>
      <c r="U8122" s="246"/>
    </row>
    <row r="8123" spans="1:21" x14ac:dyDescent="0.25">
      <c r="A8123" s="294" t="s">
        <v>16562</v>
      </c>
      <c r="B8123" t="s">
        <v>596</v>
      </c>
      <c r="C8123" t="s">
        <v>597</v>
      </c>
      <c r="D8123" t="s">
        <v>598</v>
      </c>
      <c r="E8123" t="s">
        <v>16563</v>
      </c>
      <c r="F8123" t="s">
        <v>148</v>
      </c>
      <c r="G8123" t="s">
        <v>140</v>
      </c>
      <c r="H8123" t="s">
        <v>1469</v>
      </c>
      <c r="I8123" s="200">
        <v>0</v>
      </c>
      <c r="J8123" s="200"/>
      <c r="K8123" s="237">
        <v>0</v>
      </c>
      <c r="L8123" s="237"/>
      <c r="M8123" s="288">
        <v>0</v>
      </c>
      <c r="N8123" s="288"/>
      <c r="O8123" s="311">
        <v>0</v>
      </c>
      <c r="P8123" s="298"/>
      <c r="Q8123" s="299">
        <v>0</v>
      </c>
      <c r="R8123" s="299"/>
      <c r="S8123" s="300">
        <v>0</v>
      </c>
      <c r="T8123" s="301"/>
      <c r="U8123" s="246"/>
    </row>
    <row r="8124" spans="1:21" x14ac:dyDescent="0.25">
      <c r="A8124" s="294" t="s">
        <v>16564</v>
      </c>
      <c r="B8124" t="s">
        <v>596</v>
      </c>
      <c r="C8124" t="s">
        <v>597</v>
      </c>
      <c r="D8124" t="s">
        <v>598</v>
      </c>
      <c r="E8124" t="s">
        <v>16565</v>
      </c>
      <c r="F8124" t="s">
        <v>148</v>
      </c>
      <c r="G8124" t="s">
        <v>140</v>
      </c>
      <c r="H8124" t="s">
        <v>833</v>
      </c>
      <c r="I8124" s="200">
        <v>37745</v>
      </c>
      <c r="J8124" s="200"/>
      <c r="K8124" s="237">
        <v>864.66</v>
      </c>
      <c r="L8124" s="237"/>
      <c r="M8124" s="288">
        <v>43.65</v>
      </c>
      <c r="N8124" s="288"/>
      <c r="O8124" s="311">
        <v>43400</v>
      </c>
      <c r="P8124" s="298"/>
      <c r="Q8124" s="299">
        <v>882.82</v>
      </c>
      <c r="R8124" s="299"/>
      <c r="S8124" s="300">
        <v>49.16</v>
      </c>
      <c r="T8124" s="301"/>
      <c r="U8124" s="246"/>
    </row>
    <row r="8125" spans="1:21" x14ac:dyDescent="0.25">
      <c r="A8125" s="294" t="s">
        <v>16566</v>
      </c>
      <c r="B8125" t="s">
        <v>596</v>
      </c>
      <c r="C8125" t="s">
        <v>597</v>
      </c>
      <c r="D8125" t="s">
        <v>598</v>
      </c>
      <c r="E8125" t="s">
        <v>16567</v>
      </c>
      <c r="F8125" t="s">
        <v>148</v>
      </c>
      <c r="G8125" t="s">
        <v>140</v>
      </c>
      <c r="H8125" t="s">
        <v>833</v>
      </c>
      <c r="I8125" s="200">
        <v>4278</v>
      </c>
      <c r="J8125" s="200"/>
      <c r="K8125" s="237">
        <v>135.08000000000001</v>
      </c>
      <c r="L8125" s="237"/>
      <c r="M8125" s="288">
        <v>31.67</v>
      </c>
      <c r="N8125" s="288"/>
      <c r="O8125" s="311">
        <v>7278</v>
      </c>
      <c r="P8125" s="298"/>
      <c r="Q8125" s="299">
        <v>136.19</v>
      </c>
      <c r="R8125" s="299"/>
      <c r="S8125" s="300">
        <v>53.44</v>
      </c>
      <c r="T8125" s="301"/>
      <c r="U8125" s="246"/>
    </row>
    <row r="8126" spans="1:21" x14ac:dyDescent="0.25">
      <c r="A8126" s="294" t="s">
        <v>16568</v>
      </c>
      <c r="B8126" t="s">
        <v>596</v>
      </c>
      <c r="C8126" t="s">
        <v>597</v>
      </c>
      <c r="D8126" t="s">
        <v>598</v>
      </c>
      <c r="E8126" t="s">
        <v>16569</v>
      </c>
      <c r="F8126" t="s">
        <v>148</v>
      </c>
      <c r="G8126" t="s">
        <v>140</v>
      </c>
      <c r="H8126" t="s">
        <v>833</v>
      </c>
      <c r="I8126" s="200">
        <v>5756</v>
      </c>
      <c r="J8126" s="200"/>
      <c r="K8126" s="237">
        <v>208.91</v>
      </c>
      <c r="L8126" s="237"/>
      <c r="M8126" s="288">
        <v>27.55</v>
      </c>
      <c r="N8126" s="288"/>
      <c r="O8126" s="311">
        <v>5756</v>
      </c>
      <c r="P8126" s="298"/>
      <c r="Q8126" s="299">
        <v>210.8</v>
      </c>
      <c r="R8126" s="299"/>
      <c r="S8126" s="300">
        <v>27.31</v>
      </c>
      <c r="T8126" s="301"/>
      <c r="U8126" s="246"/>
    </row>
    <row r="8127" spans="1:21" x14ac:dyDescent="0.25">
      <c r="A8127" s="294" t="s">
        <v>16570</v>
      </c>
      <c r="B8127" t="s">
        <v>596</v>
      </c>
      <c r="C8127" t="s">
        <v>597</v>
      </c>
      <c r="D8127" t="s">
        <v>598</v>
      </c>
      <c r="E8127" t="s">
        <v>16571</v>
      </c>
      <c r="F8127" t="s">
        <v>148</v>
      </c>
      <c r="G8127" t="s">
        <v>140</v>
      </c>
      <c r="H8127" t="s">
        <v>833</v>
      </c>
      <c r="I8127" s="200">
        <v>55864</v>
      </c>
      <c r="J8127" s="200"/>
      <c r="K8127" s="237">
        <v>796.5</v>
      </c>
      <c r="L8127" s="237"/>
      <c r="M8127" s="288">
        <v>70.14</v>
      </c>
      <c r="N8127" s="288"/>
      <c r="O8127" s="311">
        <v>59215</v>
      </c>
      <c r="P8127" s="298"/>
      <c r="Q8127" s="299">
        <v>805.01</v>
      </c>
      <c r="R8127" s="299"/>
      <c r="S8127" s="300">
        <v>73.56</v>
      </c>
      <c r="T8127" s="301"/>
      <c r="U8127" s="246"/>
    </row>
    <row r="8128" spans="1:21" x14ac:dyDescent="0.25">
      <c r="A8128" s="294" t="s">
        <v>16572</v>
      </c>
      <c r="B8128" t="s">
        <v>596</v>
      </c>
      <c r="C8128" t="s">
        <v>597</v>
      </c>
      <c r="D8128" t="s">
        <v>598</v>
      </c>
      <c r="E8128" t="s">
        <v>16573</v>
      </c>
      <c r="F8128" t="s">
        <v>148</v>
      </c>
      <c r="G8128" t="s">
        <v>140</v>
      </c>
      <c r="H8128" t="s">
        <v>1469</v>
      </c>
      <c r="I8128" s="200">
        <v>24826</v>
      </c>
      <c r="J8128" s="200"/>
      <c r="K8128" s="237">
        <v>411.41</v>
      </c>
      <c r="L8128" s="237"/>
      <c r="M8128" s="288">
        <v>60.34</v>
      </c>
      <c r="N8128" s="288"/>
      <c r="O8128" s="311">
        <v>24841</v>
      </c>
      <c r="P8128" s="298"/>
      <c r="Q8128" s="299">
        <v>411.66</v>
      </c>
      <c r="R8128" s="299"/>
      <c r="S8128" s="300">
        <v>60.34</v>
      </c>
      <c r="T8128" s="301"/>
      <c r="U8128" s="246"/>
    </row>
    <row r="8129" spans="1:21" x14ac:dyDescent="0.25">
      <c r="A8129" s="294" t="s">
        <v>16574</v>
      </c>
      <c r="B8129" t="s">
        <v>596</v>
      </c>
      <c r="C8129" t="s">
        <v>597</v>
      </c>
      <c r="D8129" t="s">
        <v>598</v>
      </c>
      <c r="E8129" t="s">
        <v>16575</v>
      </c>
      <c r="F8129" t="s">
        <v>148</v>
      </c>
      <c r="G8129" t="s">
        <v>140</v>
      </c>
      <c r="H8129" t="s">
        <v>833</v>
      </c>
      <c r="I8129" s="200">
        <v>3530</v>
      </c>
      <c r="J8129" s="200"/>
      <c r="K8129" s="237">
        <v>169.91</v>
      </c>
      <c r="L8129" s="237"/>
      <c r="M8129" s="288">
        <v>20.78</v>
      </c>
      <c r="N8129" s="288"/>
      <c r="O8129" s="311">
        <v>4492</v>
      </c>
      <c r="P8129" s="298"/>
      <c r="Q8129" s="299">
        <v>168.1</v>
      </c>
      <c r="R8129" s="299"/>
      <c r="S8129" s="300">
        <v>26.72</v>
      </c>
      <c r="T8129" s="301"/>
      <c r="U8129" s="246"/>
    </row>
    <row r="8130" spans="1:21" x14ac:dyDescent="0.25">
      <c r="A8130" s="294" t="s">
        <v>16576</v>
      </c>
      <c r="B8130" t="s">
        <v>596</v>
      </c>
      <c r="C8130" t="s">
        <v>597</v>
      </c>
      <c r="D8130" t="s">
        <v>598</v>
      </c>
      <c r="E8130" t="s">
        <v>16577</v>
      </c>
      <c r="F8130" t="s">
        <v>148</v>
      </c>
      <c r="G8130" t="s">
        <v>140</v>
      </c>
      <c r="H8130" t="s">
        <v>1469</v>
      </c>
      <c r="I8130" s="200">
        <v>0</v>
      </c>
      <c r="J8130" s="200"/>
      <c r="K8130" s="237">
        <v>0</v>
      </c>
      <c r="L8130" s="237"/>
      <c r="M8130" s="288">
        <v>0</v>
      </c>
      <c r="N8130" s="288"/>
      <c r="O8130" s="311">
        <v>0</v>
      </c>
      <c r="P8130" s="298"/>
      <c r="Q8130" s="299">
        <v>0</v>
      </c>
      <c r="R8130" s="299"/>
      <c r="S8130" s="300">
        <v>0</v>
      </c>
      <c r="T8130" s="301"/>
      <c r="U8130" s="246"/>
    </row>
    <row r="8131" spans="1:21" x14ac:dyDescent="0.25">
      <c r="A8131" s="294" t="s">
        <v>16578</v>
      </c>
      <c r="B8131" t="s">
        <v>596</v>
      </c>
      <c r="C8131" t="s">
        <v>597</v>
      </c>
      <c r="D8131" t="s">
        <v>598</v>
      </c>
      <c r="E8131" t="s">
        <v>16579</v>
      </c>
      <c r="F8131" t="s">
        <v>148</v>
      </c>
      <c r="G8131" t="s">
        <v>140</v>
      </c>
      <c r="H8131" t="s">
        <v>833</v>
      </c>
      <c r="I8131" s="200">
        <v>5552</v>
      </c>
      <c r="J8131" s="200"/>
      <c r="K8131" s="237">
        <v>265.7</v>
      </c>
      <c r="L8131" s="237"/>
      <c r="M8131" s="288">
        <v>20.9</v>
      </c>
      <c r="N8131" s="288"/>
      <c r="O8131" s="311">
        <v>6952</v>
      </c>
      <c r="P8131" s="298"/>
      <c r="Q8131" s="299">
        <v>266.58</v>
      </c>
      <c r="R8131" s="299"/>
      <c r="S8131" s="300">
        <v>26.08</v>
      </c>
      <c r="T8131" s="301"/>
      <c r="U8131" s="246"/>
    </row>
    <row r="8132" spans="1:21" x14ac:dyDescent="0.25">
      <c r="A8132" s="294" t="s">
        <v>16580</v>
      </c>
      <c r="B8132" t="s">
        <v>596</v>
      </c>
      <c r="C8132" t="s">
        <v>597</v>
      </c>
      <c r="D8132" t="s">
        <v>598</v>
      </c>
      <c r="E8132" t="s">
        <v>16581</v>
      </c>
      <c r="F8132" t="s">
        <v>148</v>
      </c>
      <c r="G8132" t="s">
        <v>140</v>
      </c>
      <c r="H8132" t="s">
        <v>833</v>
      </c>
      <c r="I8132" s="200">
        <v>11564</v>
      </c>
      <c r="J8132" s="200"/>
      <c r="K8132" s="237">
        <v>324.23</v>
      </c>
      <c r="L8132" s="237"/>
      <c r="M8132" s="288">
        <v>35.67</v>
      </c>
      <c r="N8132" s="288"/>
      <c r="O8132" s="311">
        <v>12556</v>
      </c>
      <c r="P8132" s="298"/>
      <c r="Q8132" s="299">
        <v>338.53</v>
      </c>
      <c r="R8132" s="299"/>
      <c r="S8132" s="300">
        <v>37.090000000000003</v>
      </c>
      <c r="T8132" s="301"/>
      <c r="U8132" s="246"/>
    </row>
    <row r="8133" spans="1:21" x14ac:dyDescent="0.25">
      <c r="A8133" s="294" t="s">
        <v>16582</v>
      </c>
      <c r="B8133" t="s">
        <v>596</v>
      </c>
      <c r="C8133" t="s">
        <v>597</v>
      </c>
      <c r="D8133" t="s">
        <v>598</v>
      </c>
      <c r="E8133" t="s">
        <v>16583</v>
      </c>
      <c r="F8133" t="s">
        <v>148</v>
      </c>
      <c r="G8133" t="s">
        <v>140</v>
      </c>
      <c r="H8133" t="s">
        <v>1469</v>
      </c>
      <c r="I8133" s="200">
        <v>31286</v>
      </c>
      <c r="J8133" s="200"/>
      <c r="K8133" s="237">
        <v>577.42999999999995</v>
      </c>
      <c r="L8133" s="237"/>
      <c r="M8133" s="288">
        <v>54.18</v>
      </c>
      <c r="N8133" s="288"/>
      <c r="O8133" s="311">
        <v>33000</v>
      </c>
      <c r="P8133" s="298"/>
      <c r="Q8133" s="299">
        <v>600.37</v>
      </c>
      <c r="R8133" s="299"/>
      <c r="S8133" s="300">
        <v>54.97</v>
      </c>
      <c r="T8133" s="301"/>
      <c r="U8133" s="246"/>
    </row>
    <row r="8134" spans="1:21" x14ac:dyDescent="0.25">
      <c r="A8134" s="294" t="s">
        <v>16584</v>
      </c>
      <c r="B8134" t="s">
        <v>596</v>
      </c>
      <c r="C8134" t="s">
        <v>597</v>
      </c>
      <c r="D8134" t="s">
        <v>598</v>
      </c>
      <c r="E8134" t="s">
        <v>16585</v>
      </c>
      <c r="F8134" t="s">
        <v>148</v>
      </c>
      <c r="G8134" t="s">
        <v>140</v>
      </c>
      <c r="H8134" t="s">
        <v>833</v>
      </c>
      <c r="I8134" s="200">
        <v>10000</v>
      </c>
      <c r="J8134" s="200"/>
      <c r="K8134" s="237">
        <v>238.67</v>
      </c>
      <c r="L8134" s="237"/>
      <c r="M8134" s="288">
        <v>41.9</v>
      </c>
      <c r="N8134" s="288"/>
      <c r="O8134" s="311">
        <v>10000</v>
      </c>
      <c r="P8134" s="298"/>
      <c r="Q8134" s="299">
        <v>242.8</v>
      </c>
      <c r="R8134" s="299"/>
      <c r="S8134" s="300">
        <v>41.19</v>
      </c>
      <c r="T8134" s="301"/>
      <c r="U8134" s="246"/>
    </row>
    <row r="8135" spans="1:21" x14ac:dyDescent="0.25">
      <c r="A8135" s="294" t="s">
        <v>16586</v>
      </c>
      <c r="B8135" t="s">
        <v>596</v>
      </c>
      <c r="C8135" t="s">
        <v>597</v>
      </c>
      <c r="D8135" t="s">
        <v>598</v>
      </c>
      <c r="E8135" t="s">
        <v>16587</v>
      </c>
      <c r="F8135" t="s">
        <v>148</v>
      </c>
      <c r="G8135" t="s">
        <v>140</v>
      </c>
      <c r="H8135" t="s">
        <v>1469</v>
      </c>
      <c r="I8135" s="200">
        <v>1000</v>
      </c>
      <c r="J8135" s="200"/>
      <c r="K8135" s="237">
        <v>202.52</v>
      </c>
      <c r="L8135" s="237"/>
      <c r="M8135" s="288">
        <v>4.9400000000000004</v>
      </c>
      <c r="N8135" s="288"/>
      <c r="O8135" s="311">
        <v>1000</v>
      </c>
      <c r="P8135" s="298"/>
      <c r="Q8135" s="299">
        <v>201.99</v>
      </c>
      <c r="R8135" s="299"/>
      <c r="S8135" s="300">
        <v>4.95</v>
      </c>
      <c r="T8135" s="301"/>
      <c r="U8135" s="246"/>
    </row>
    <row r="8136" spans="1:21" x14ac:dyDescent="0.25">
      <c r="A8136" s="294" t="s">
        <v>16588</v>
      </c>
      <c r="B8136" t="s">
        <v>596</v>
      </c>
      <c r="C8136" t="s">
        <v>597</v>
      </c>
      <c r="D8136" t="s">
        <v>598</v>
      </c>
      <c r="E8136" t="s">
        <v>16589</v>
      </c>
      <c r="F8136" t="s">
        <v>148</v>
      </c>
      <c r="G8136" t="s">
        <v>140</v>
      </c>
      <c r="H8136" t="s">
        <v>1469</v>
      </c>
      <c r="I8136" s="200">
        <v>4686</v>
      </c>
      <c r="J8136" s="200"/>
      <c r="K8136" s="237">
        <v>184.83</v>
      </c>
      <c r="L8136" s="237"/>
      <c r="M8136" s="288">
        <v>25.35</v>
      </c>
      <c r="N8136" s="288"/>
      <c r="O8136" s="311">
        <v>5252</v>
      </c>
      <c r="P8136" s="298"/>
      <c r="Q8136" s="299">
        <v>181.6</v>
      </c>
      <c r="R8136" s="299"/>
      <c r="S8136" s="300">
        <v>28.92</v>
      </c>
      <c r="T8136" s="301"/>
      <c r="U8136" s="246"/>
    </row>
    <row r="8137" spans="1:21" x14ac:dyDescent="0.25">
      <c r="A8137" s="294" t="s">
        <v>16590</v>
      </c>
      <c r="B8137" t="s">
        <v>596</v>
      </c>
      <c r="C8137" t="s">
        <v>597</v>
      </c>
      <c r="D8137" t="s">
        <v>598</v>
      </c>
      <c r="E8137" t="s">
        <v>16591</v>
      </c>
      <c r="F8137" t="s">
        <v>148</v>
      </c>
      <c r="G8137" t="s">
        <v>140</v>
      </c>
      <c r="H8137" t="s">
        <v>833</v>
      </c>
      <c r="I8137" s="200">
        <v>448</v>
      </c>
      <c r="J8137" s="200"/>
      <c r="K8137" s="237">
        <v>48.22</v>
      </c>
      <c r="L8137" s="237"/>
      <c r="M8137" s="288">
        <v>9.2899999999999991</v>
      </c>
      <c r="N8137" s="288"/>
      <c r="O8137" s="311">
        <v>477</v>
      </c>
      <c r="P8137" s="298"/>
      <c r="Q8137" s="299">
        <v>47.7</v>
      </c>
      <c r="R8137" s="299"/>
      <c r="S8137" s="300">
        <v>10</v>
      </c>
      <c r="T8137" s="301"/>
      <c r="U8137" s="246"/>
    </row>
    <row r="8138" spans="1:21" x14ac:dyDescent="0.25">
      <c r="A8138" s="294" t="s">
        <v>16592</v>
      </c>
      <c r="B8138" t="s">
        <v>596</v>
      </c>
      <c r="C8138" t="s">
        <v>597</v>
      </c>
      <c r="D8138" t="s">
        <v>598</v>
      </c>
      <c r="E8138" t="s">
        <v>16593</v>
      </c>
      <c r="F8138" t="s">
        <v>148</v>
      </c>
      <c r="G8138" t="s">
        <v>140</v>
      </c>
      <c r="H8138" t="s">
        <v>833</v>
      </c>
      <c r="I8138" s="200">
        <v>36516</v>
      </c>
      <c r="J8138" s="200"/>
      <c r="K8138" s="237">
        <v>922.35</v>
      </c>
      <c r="L8138" s="237"/>
      <c r="M8138" s="288">
        <v>39.590000000000003</v>
      </c>
      <c r="N8138" s="288"/>
      <c r="O8138" s="311">
        <v>36848</v>
      </c>
      <c r="P8138" s="298"/>
      <c r="Q8138" s="299">
        <v>930.74</v>
      </c>
      <c r="R8138" s="299"/>
      <c r="S8138" s="300">
        <v>39.590000000000003</v>
      </c>
      <c r="T8138" s="301"/>
      <c r="U8138" s="246"/>
    </row>
    <row r="8139" spans="1:21" x14ac:dyDescent="0.25">
      <c r="A8139" s="294" t="s">
        <v>16594</v>
      </c>
      <c r="B8139" t="s">
        <v>596</v>
      </c>
      <c r="C8139" t="s">
        <v>597</v>
      </c>
      <c r="D8139" t="s">
        <v>598</v>
      </c>
      <c r="E8139" t="s">
        <v>16595</v>
      </c>
      <c r="F8139" t="s">
        <v>148</v>
      </c>
      <c r="G8139" t="s">
        <v>140</v>
      </c>
      <c r="H8139" t="s">
        <v>833</v>
      </c>
      <c r="I8139" s="200">
        <v>212300</v>
      </c>
      <c r="J8139" s="200"/>
      <c r="K8139" s="237">
        <v>1420.35</v>
      </c>
      <c r="L8139" s="237"/>
      <c r="M8139" s="288">
        <v>149.47</v>
      </c>
      <c r="N8139" s="288"/>
      <c r="O8139" s="311">
        <v>231193</v>
      </c>
      <c r="P8139" s="298"/>
      <c r="Q8139" s="299">
        <v>1487.25</v>
      </c>
      <c r="R8139" s="299"/>
      <c r="S8139" s="300">
        <v>155.44999999999999</v>
      </c>
      <c r="T8139" s="301"/>
      <c r="U8139" s="246"/>
    </row>
    <row r="8140" spans="1:21" x14ac:dyDescent="0.25">
      <c r="A8140" s="294" t="s">
        <v>16596</v>
      </c>
      <c r="B8140" t="s">
        <v>596</v>
      </c>
      <c r="C8140" t="s">
        <v>597</v>
      </c>
      <c r="D8140" t="s">
        <v>598</v>
      </c>
      <c r="E8140" t="s">
        <v>16597</v>
      </c>
      <c r="F8140" t="s">
        <v>148</v>
      </c>
      <c r="G8140" t="s">
        <v>140</v>
      </c>
      <c r="H8140" t="s">
        <v>833</v>
      </c>
      <c r="I8140" s="200">
        <v>5000</v>
      </c>
      <c r="J8140" s="200"/>
      <c r="K8140" s="237">
        <v>182.98</v>
      </c>
      <c r="L8140" s="237"/>
      <c r="M8140" s="288">
        <v>27.33</v>
      </c>
      <c r="N8140" s="288"/>
      <c r="O8140" s="311">
        <v>4500</v>
      </c>
      <c r="P8140" s="298"/>
      <c r="Q8140" s="299">
        <v>185.1</v>
      </c>
      <c r="R8140" s="299"/>
      <c r="S8140" s="300">
        <v>24.31</v>
      </c>
      <c r="T8140" s="301"/>
      <c r="U8140" s="246"/>
    </row>
    <row r="8141" spans="1:21" x14ac:dyDescent="0.25">
      <c r="A8141" s="294" t="s">
        <v>16598</v>
      </c>
      <c r="B8141" t="s">
        <v>596</v>
      </c>
      <c r="C8141" t="s">
        <v>597</v>
      </c>
      <c r="D8141" t="s">
        <v>598</v>
      </c>
      <c r="E8141" t="s">
        <v>15200</v>
      </c>
      <c r="F8141" t="s">
        <v>148</v>
      </c>
      <c r="G8141" t="s">
        <v>140</v>
      </c>
      <c r="H8141" t="s">
        <v>833</v>
      </c>
      <c r="I8141" s="200">
        <v>21177</v>
      </c>
      <c r="J8141" s="200"/>
      <c r="K8141" s="237">
        <v>297.66000000000003</v>
      </c>
      <c r="L8141" s="237"/>
      <c r="M8141" s="288">
        <v>71.14</v>
      </c>
      <c r="N8141" s="288"/>
      <c r="O8141" s="311">
        <v>23823</v>
      </c>
      <c r="P8141" s="298"/>
      <c r="Q8141" s="299">
        <v>304.42</v>
      </c>
      <c r="R8141" s="299"/>
      <c r="S8141" s="300">
        <v>78.260000000000005</v>
      </c>
      <c r="T8141" s="301"/>
      <c r="U8141" s="246"/>
    </row>
    <row r="8142" spans="1:21" x14ac:dyDescent="0.25">
      <c r="A8142" s="294" t="s">
        <v>16599</v>
      </c>
      <c r="B8142" t="s">
        <v>596</v>
      </c>
      <c r="C8142" t="s">
        <v>597</v>
      </c>
      <c r="D8142" t="s">
        <v>598</v>
      </c>
      <c r="E8142" t="s">
        <v>16600</v>
      </c>
      <c r="F8142" t="s">
        <v>148</v>
      </c>
      <c r="G8142" t="s">
        <v>140</v>
      </c>
      <c r="H8142" t="s">
        <v>1469</v>
      </c>
      <c r="I8142" s="200">
        <v>0</v>
      </c>
      <c r="J8142" s="200"/>
      <c r="K8142" s="237">
        <v>0</v>
      </c>
      <c r="L8142" s="237"/>
      <c r="M8142" s="288">
        <v>0</v>
      </c>
      <c r="N8142" s="288"/>
      <c r="O8142" s="311">
        <v>0</v>
      </c>
      <c r="P8142" s="298"/>
      <c r="Q8142" s="299">
        <v>0</v>
      </c>
      <c r="R8142" s="299"/>
      <c r="S8142" s="300">
        <v>0</v>
      </c>
      <c r="T8142" s="301"/>
      <c r="U8142" s="246"/>
    </row>
    <row r="8143" spans="1:21" x14ac:dyDescent="0.25">
      <c r="A8143" s="294" t="s">
        <v>16601</v>
      </c>
      <c r="B8143" t="s">
        <v>596</v>
      </c>
      <c r="C8143" t="s">
        <v>597</v>
      </c>
      <c r="D8143" t="s">
        <v>598</v>
      </c>
      <c r="E8143" t="s">
        <v>16602</v>
      </c>
      <c r="F8143" t="s">
        <v>148</v>
      </c>
      <c r="G8143" t="s">
        <v>140</v>
      </c>
      <c r="H8143" t="s">
        <v>833</v>
      </c>
      <c r="I8143" s="200">
        <v>28450</v>
      </c>
      <c r="J8143" s="200"/>
      <c r="K8143" s="237">
        <v>392.15</v>
      </c>
      <c r="L8143" s="237"/>
      <c r="M8143" s="288">
        <v>72.55</v>
      </c>
      <c r="N8143" s="288"/>
      <c r="O8143" s="311">
        <v>29850</v>
      </c>
      <c r="P8143" s="298"/>
      <c r="Q8143" s="299">
        <v>411.45</v>
      </c>
      <c r="R8143" s="299"/>
      <c r="S8143" s="300">
        <v>72.55</v>
      </c>
      <c r="T8143" s="301"/>
      <c r="U8143" s="246"/>
    </row>
    <row r="8144" spans="1:21" x14ac:dyDescent="0.25">
      <c r="A8144" s="294" t="s">
        <v>16603</v>
      </c>
      <c r="B8144" t="s">
        <v>596</v>
      </c>
      <c r="C8144" t="s">
        <v>597</v>
      </c>
      <c r="D8144" t="s">
        <v>598</v>
      </c>
      <c r="E8144" t="s">
        <v>16604</v>
      </c>
      <c r="F8144" t="s">
        <v>148</v>
      </c>
      <c r="G8144" t="s">
        <v>140</v>
      </c>
      <c r="H8144" t="s">
        <v>833</v>
      </c>
      <c r="I8144" s="200">
        <v>20889</v>
      </c>
      <c r="J8144" s="200"/>
      <c r="K8144" s="237">
        <v>476.6</v>
      </c>
      <c r="L8144" s="237"/>
      <c r="M8144" s="288">
        <v>43.83</v>
      </c>
      <c r="N8144" s="288"/>
      <c r="O8144" s="311">
        <v>27992</v>
      </c>
      <c r="P8144" s="298"/>
      <c r="Q8144" s="299">
        <v>519.52</v>
      </c>
      <c r="R8144" s="299"/>
      <c r="S8144" s="300">
        <v>53.88</v>
      </c>
      <c r="T8144" s="301"/>
      <c r="U8144" s="246"/>
    </row>
    <row r="8145" spans="1:21" x14ac:dyDescent="0.25">
      <c r="A8145" s="294" t="s">
        <v>16605</v>
      </c>
      <c r="B8145" t="s">
        <v>596</v>
      </c>
      <c r="C8145" t="s">
        <v>597</v>
      </c>
      <c r="D8145" t="s">
        <v>598</v>
      </c>
      <c r="E8145" t="s">
        <v>16606</v>
      </c>
      <c r="F8145" t="s">
        <v>148</v>
      </c>
      <c r="G8145" t="s">
        <v>140</v>
      </c>
      <c r="H8145" t="s">
        <v>896</v>
      </c>
      <c r="I8145" s="200">
        <v>0</v>
      </c>
      <c r="J8145" s="200"/>
      <c r="K8145" s="237">
        <v>49.87</v>
      </c>
      <c r="L8145" s="237"/>
      <c r="M8145" s="288">
        <v>0</v>
      </c>
      <c r="N8145" s="288"/>
      <c r="O8145" s="311">
        <v>0</v>
      </c>
      <c r="P8145" s="298"/>
      <c r="Q8145" s="299">
        <v>46.76</v>
      </c>
      <c r="R8145" s="299"/>
      <c r="S8145" s="300">
        <v>0</v>
      </c>
      <c r="T8145" s="301"/>
      <c r="U8145" s="246"/>
    </row>
    <row r="8146" spans="1:21" x14ac:dyDescent="0.25">
      <c r="A8146" s="294" t="s">
        <v>16607</v>
      </c>
      <c r="B8146" t="s">
        <v>596</v>
      </c>
      <c r="C8146" t="s">
        <v>597</v>
      </c>
      <c r="D8146" t="s">
        <v>598</v>
      </c>
      <c r="E8146" t="s">
        <v>16608</v>
      </c>
      <c r="F8146" t="s">
        <v>148</v>
      </c>
      <c r="G8146" t="s">
        <v>140</v>
      </c>
      <c r="H8146" t="s">
        <v>833</v>
      </c>
      <c r="I8146" s="200">
        <v>5500</v>
      </c>
      <c r="J8146" s="200"/>
      <c r="K8146" s="237">
        <v>112.34</v>
      </c>
      <c r="L8146" s="237"/>
      <c r="M8146" s="288">
        <v>48.96</v>
      </c>
      <c r="N8146" s="288"/>
      <c r="O8146" s="311">
        <v>6500</v>
      </c>
      <c r="P8146" s="298"/>
      <c r="Q8146" s="299">
        <v>113.46</v>
      </c>
      <c r="R8146" s="299"/>
      <c r="S8146" s="300">
        <v>57.29</v>
      </c>
      <c r="T8146" s="301"/>
      <c r="U8146" s="246"/>
    </row>
    <row r="8147" spans="1:21" x14ac:dyDescent="0.25">
      <c r="A8147" s="294" t="s">
        <v>16609</v>
      </c>
      <c r="B8147" t="s">
        <v>596</v>
      </c>
      <c r="C8147" t="s">
        <v>597</v>
      </c>
      <c r="D8147" t="s">
        <v>598</v>
      </c>
      <c r="E8147" t="s">
        <v>16610</v>
      </c>
      <c r="F8147" t="s">
        <v>148</v>
      </c>
      <c r="G8147" t="s">
        <v>140</v>
      </c>
      <c r="H8147" t="s">
        <v>833</v>
      </c>
      <c r="I8147" s="200">
        <v>11647</v>
      </c>
      <c r="J8147" s="200"/>
      <c r="K8147" s="237">
        <v>348.6</v>
      </c>
      <c r="L8147" s="237"/>
      <c r="M8147" s="288">
        <v>33.409999999999997</v>
      </c>
      <c r="N8147" s="288"/>
      <c r="O8147" s="311">
        <v>12459</v>
      </c>
      <c r="P8147" s="298"/>
      <c r="Q8147" s="299">
        <v>365.61</v>
      </c>
      <c r="R8147" s="299"/>
      <c r="S8147" s="300">
        <v>34.08</v>
      </c>
      <c r="T8147" s="301"/>
      <c r="U8147" s="246"/>
    </row>
    <row r="8148" spans="1:21" x14ac:dyDescent="0.25">
      <c r="A8148" s="294" t="s">
        <v>16611</v>
      </c>
      <c r="B8148" t="s">
        <v>596</v>
      </c>
      <c r="C8148" t="s">
        <v>597</v>
      </c>
      <c r="D8148" t="s">
        <v>598</v>
      </c>
      <c r="E8148" t="s">
        <v>16612</v>
      </c>
      <c r="F8148" t="s">
        <v>148</v>
      </c>
      <c r="G8148" t="s">
        <v>140</v>
      </c>
      <c r="H8148" t="s">
        <v>1469</v>
      </c>
      <c r="I8148" s="200">
        <v>0</v>
      </c>
      <c r="J8148" s="200"/>
      <c r="K8148" s="237">
        <v>0</v>
      </c>
      <c r="L8148" s="237"/>
      <c r="M8148" s="288">
        <v>0</v>
      </c>
      <c r="N8148" s="288"/>
      <c r="O8148" s="311">
        <v>0</v>
      </c>
      <c r="P8148" s="298"/>
      <c r="Q8148" s="299">
        <v>0</v>
      </c>
      <c r="R8148" s="299"/>
      <c r="S8148" s="300">
        <v>0</v>
      </c>
      <c r="T8148" s="301"/>
      <c r="U8148" s="246"/>
    </row>
    <row r="8149" spans="1:21" x14ac:dyDescent="0.25">
      <c r="A8149" s="294" t="s">
        <v>16613</v>
      </c>
      <c r="B8149" t="s">
        <v>596</v>
      </c>
      <c r="C8149" t="s">
        <v>597</v>
      </c>
      <c r="D8149" t="s">
        <v>598</v>
      </c>
      <c r="E8149" t="s">
        <v>16614</v>
      </c>
      <c r="F8149" t="s">
        <v>148</v>
      </c>
      <c r="G8149" t="s">
        <v>140</v>
      </c>
      <c r="H8149" t="s">
        <v>833</v>
      </c>
      <c r="I8149" s="200">
        <v>108360</v>
      </c>
      <c r="J8149" s="200"/>
      <c r="K8149" s="237">
        <v>1062.28</v>
      </c>
      <c r="L8149" s="237"/>
      <c r="M8149" s="288">
        <v>102.01</v>
      </c>
      <c r="N8149" s="288"/>
      <c r="O8149" s="311">
        <v>113194</v>
      </c>
      <c r="P8149" s="298"/>
      <c r="Q8149" s="299">
        <v>1109.67</v>
      </c>
      <c r="R8149" s="299"/>
      <c r="S8149" s="300">
        <v>102.01</v>
      </c>
      <c r="T8149" s="301"/>
      <c r="U8149" s="246"/>
    </row>
    <row r="8150" spans="1:21" x14ac:dyDescent="0.25">
      <c r="A8150" s="294" t="s">
        <v>16615</v>
      </c>
      <c r="B8150" t="s">
        <v>596</v>
      </c>
      <c r="C8150" t="s">
        <v>597</v>
      </c>
      <c r="D8150" t="s">
        <v>598</v>
      </c>
      <c r="E8150" t="s">
        <v>16616</v>
      </c>
      <c r="F8150" t="s">
        <v>148</v>
      </c>
      <c r="G8150" t="s">
        <v>140</v>
      </c>
      <c r="H8150" t="s">
        <v>833</v>
      </c>
      <c r="I8150" s="200">
        <v>22926</v>
      </c>
      <c r="J8150" s="200"/>
      <c r="K8150" s="237">
        <v>486.05</v>
      </c>
      <c r="L8150" s="237"/>
      <c r="M8150" s="288">
        <v>47.17</v>
      </c>
      <c r="N8150" s="288"/>
      <c r="O8150" s="311">
        <v>25106</v>
      </c>
      <c r="P8150" s="298"/>
      <c r="Q8150" s="299">
        <v>506.94</v>
      </c>
      <c r="R8150" s="299"/>
      <c r="S8150" s="300">
        <v>49.52</v>
      </c>
      <c r="T8150" s="301"/>
      <c r="U8150" s="246"/>
    </row>
    <row r="8151" spans="1:21" x14ac:dyDescent="0.25">
      <c r="A8151" s="294" t="s">
        <v>16617</v>
      </c>
      <c r="B8151" t="s">
        <v>596</v>
      </c>
      <c r="C8151" t="s">
        <v>597</v>
      </c>
      <c r="D8151" t="s">
        <v>598</v>
      </c>
      <c r="E8151" t="s">
        <v>16618</v>
      </c>
      <c r="F8151" t="s">
        <v>148</v>
      </c>
      <c r="G8151" t="s">
        <v>140</v>
      </c>
      <c r="H8151" t="s">
        <v>833</v>
      </c>
      <c r="I8151" s="200">
        <v>21272</v>
      </c>
      <c r="J8151" s="200"/>
      <c r="K8151" s="237">
        <v>569.30999999999995</v>
      </c>
      <c r="L8151" s="237"/>
      <c r="M8151" s="288">
        <v>37.36</v>
      </c>
      <c r="N8151" s="288"/>
      <c r="O8151" s="311">
        <v>22015</v>
      </c>
      <c r="P8151" s="298"/>
      <c r="Q8151" s="299">
        <v>577.64</v>
      </c>
      <c r="R8151" s="299"/>
      <c r="S8151" s="300">
        <v>38.11</v>
      </c>
      <c r="T8151" s="301"/>
      <c r="U8151" s="246"/>
    </row>
    <row r="8152" spans="1:21" x14ac:dyDescent="0.25">
      <c r="A8152" s="294" t="s">
        <v>16619</v>
      </c>
      <c r="B8152" t="s">
        <v>596</v>
      </c>
      <c r="C8152" t="s">
        <v>597</v>
      </c>
      <c r="D8152" t="s">
        <v>598</v>
      </c>
      <c r="E8152" t="s">
        <v>16620</v>
      </c>
      <c r="F8152" t="s">
        <v>148</v>
      </c>
      <c r="G8152" t="s">
        <v>140</v>
      </c>
      <c r="H8152" t="s">
        <v>833</v>
      </c>
      <c r="I8152" s="200">
        <v>500</v>
      </c>
      <c r="J8152" s="200"/>
      <c r="K8152" s="237">
        <v>28.96</v>
      </c>
      <c r="L8152" s="237"/>
      <c r="M8152" s="288">
        <v>17.27</v>
      </c>
      <c r="N8152" s="288"/>
      <c r="O8152" s="311">
        <v>550</v>
      </c>
      <c r="P8152" s="298"/>
      <c r="Q8152" s="299">
        <v>28.88</v>
      </c>
      <c r="R8152" s="299"/>
      <c r="S8152" s="300">
        <v>19.04</v>
      </c>
      <c r="T8152" s="301"/>
      <c r="U8152" s="246"/>
    </row>
    <row r="8153" spans="1:21" x14ac:dyDescent="0.25">
      <c r="A8153" s="294" t="s">
        <v>16621</v>
      </c>
      <c r="B8153" t="s">
        <v>596</v>
      </c>
      <c r="C8153" t="s">
        <v>597</v>
      </c>
      <c r="D8153" t="s">
        <v>598</v>
      </c>
      <c r="E8153" t="s">
        <v>16622</v>
      </c>
      <c r="F8153" t="s">
        <v>148</v>
      </c>
      <c r="G8153" t="s">
        <v>140</v>
      </c>
      <c r="H8153" t="s">
        <v>1469</v>
      </c>
      <c r="I8153" s="200">
        <v>0</v>
      </c>
      <c r="J8153" s="200"/>
      <c r="K8153" s="237">
        <v>0</v>
      </c>
      <c r="L8153" s="237"/>
      <c r="M8153" s="288">
        <v>0</v>
      </c>
      <c r="N8153" s="288"/>
      <c r="O8153" s="311">
        <v>0</v>
      </c>
      <c r="P8153" s="298"/>
      <c r="Q8153" s="299">
        <v>0</v>
      </c>
      <c r="R8153" s="299"/>
      <c r="S8153" s="300">
        <v>0</v>
      </c>
      <c r="T8153" s="301"/>
      <c r="U8153" s="246"/>
    </row>
    <row r="8154" spans="1:21" x14ac:dyDescent="0.25">
      <c r="A8154" s="294" t="s">
        <v>16623</v>
      </c>
      <c r="B8154" t="s">
        <v>596</v>
      </c>
      <c r="C8154" t="s">
        <v>597</v>
      </c>
      <c r="D8154" t="s">
        <v>598</v>
      </c>
      <c r="E8154" t="s">
        <v>16624</v>
      </c>
      <c r="F8154" t="s">
        <v>148</v>
      </c>
      <c r="G8154" t="s">
        <v>140</v>
      </c>
      <c r="H8154" t="s">
        <v>833</v>
      </c>
      <c r="I8154" s="200">
        <v>12293</v>
      </c>
      <c r="J8154" s="200"/>
      <c r="K8154" s="237">
        <v>234.47</v>
      </c>
      <c r="L8154" s="237"/>
      <c r="M8154" s="288">
        <v>52.43</v>
      </c>
      <c r="N8154" s="288"/>
      <c r="O8154" s="311">
        <v>12707</v>
      </c>
      <c r="P8154" s="298"/>
      <c r="Q8154" s="299">
        <v>237.26</v>
      </c>
      <c r="R8154" s="299"/>
      <c r="S8154" s="300">
        <v>53.56</v>
      </c>
      <c r="T8154" s="301"/>
      <c r="U8154" s="246"/>
    </row>
    <row r="8155" spans="1:21" x14ac:dyDescent="0.25">
      <c r="A8155" s="294" t="s">
        <v>16625</v>
      </c>
      <c r="B8155" t="s">
        <v>596</v>
      </c>
      <c r="C8155" t="s">
        <v>597</v>
      </c>
      <c r="D8155" t="s">
        <v>598</v>
      </c>
      <c r="E8155" t="s">
        <v>16626</v>
      </c>
      <c r="F8155" t="s">
        <v>148</v>
      </c>
      <c r="G8155" t="s">
        <v>140</v>
      </c>
      <c r="H8155" t="s">
        <v>1469</v>
      </c>
      <c r="I8155" s="200">
        <v>2100</v>
      </c>
      <c r="J8155" s="200"/>
      <c r="K8155" s="237">
        <v>161.41</v>
      </c>
      <c r="L8155" s="237"/>
      <c r="M8155" s="288">
        <v>13.01</v>
      </c>
      <c r="N8155" s="288"/>
      <c r="O8155" s="311">
        <v>2100</v>
      </c>
      <c r="P8155" s="298"/>
      <c r="Q8155" s="299">
        <v>161.66999999999999</v>
      </c>
      <c r="R8155" s="299"/>
      <c r="S8155" s="300">
        <v>12.99</v>
      </c>
      <c r="T8155" s="301"/>
      <c r="U8155" s="246"/>
    </row>
    <row r="8156" spans="1:21" x14ac:dyDescent="0.25">
      <c r="A8156" s="294" t="s">
        <v>16627</v>
      </c>
      <c r="B8156" t="s">
        <v>596</v>
      </c>
      <c r="C8156" t="s">
        <v>597</v>
      </c>
      <c r="D8156" t="s">
        <v>598</v>
      </c>
      <c r="E8156" t="s">
        <v>16628</v>
      </c>
      <c r="F8156" t="s">
        <v>148</v>
      </c>
      <c r="G8156" t="s">
        <v>140</v>
      </c>
      <c r="H8156" t="s">
        <v>833</v>
      </c>
      <c r="I8156" s="200">
        <v>700</v>
      </c>
      <c r="J8156" s="200"/>
      <c r="K8156" s="237">
        <v>47.12</v>
      </c>
      <c r="L8156" s="237"/>
      <c r="M8156" s="288">
        <v>14.86</v>
      </c>
      <c r="N8156" s="288"/>
      <c r="O8156" s="311">
        <v>700</v>
      </c>
      <c r="P8156" s="298"/>
      <c r="Q8156" s="299">
        <v>41.41</v>
      </c>
      <c r="R8156" s="299"/>
      <c r="S8156" s="300">
        <v>16.899999999999999</v>
      </c>
      <c r="T8156" s="301"/>
      <c r="U8156" s="246"/>
    </row>
    <row r="8157" spans="1:21" x14ac:dyDescent="0.25">
      <c r="A8157" s="294" t="s">
        <v>16629</v>
      </c>
      <c r="B8157" t="s">
        <v>596</v>
      </c>
      <c r="C8157" t="s">
        <v>597</v>
      </c>
      <c r="D8157" t="s">
        <v>598</v>
      </c>
      <c r="E8157" t="s">
        <v>16630</v>
      </c>
      <c r="F8157" t="s">
        <v>148</v>
      </c>
      <c r="G8157" t="s">
        <v>140</v>
      </c>
      <c r="H8157" t="s">
        <v>833</v>
      </c>
      <c r="I8157" s="200">
        <v>7700</v>
      </c>
      <c r="J8157" s="200"/>
      <c r="K8157" s="237">
        <v>281.38</v>
      </c>
      <c r="L8157" s="237"/>
      <c r="M8157" s="288">
        <v>27.37</v>
      </c>
      <c r="N8157" s="288"/>
      <c r="O8157" s="311">
        <v>8400</v>
      </c>
      <c r="P8157" s="298"/>
      <c r="Q8157" s="299">
        <v>296.62</v>
      </c>
      <c r="R8157" s="299"/>
      <c r="S8157" s="300">
        <v>28.32</v>
      </c>
      <c r="T8157" s="301"/>
      <c r="U8157" s="246"/>
    </row>
    <row r="8158" spans="1:21" x14ac:dyDescent="0.25">
      <c r="A8158" s="294" t="s">
        <v>16631</v>
      </c>
      <c r="B8158" t="s">
        <v>596</v>
      </c>
      <c r="C8158" t="s">
        <v>597</v>
      </c>
      <c r="D8158" t="s">
        <v>598</v>
      </c>
      <c r="E8158" t="s">
        <v>16632</v>
      </c>
      <c r="F8158" t="s">
        <v>148</v>
      </c>
      <c r="G8158" t="s">
        <v>140</v>
      </c>
      <c r="H8158" t="s">
        <v>833</v>
      </c>
      <c r="I8158" s="200">
        <v>4433</v>
      </c>
      <c r="J8158" s="200"/>
      <c r="K8158" s="237">
        <v>101.52</v>
      </c>
      <c r="L8158" s="237"/>
      <c r="M8158" s="288">
        <v>43.67</v>
      </c>
      <c r="N8158" s="288"/>
      <c r="O8158" s="311">
        <v>4491</v>
      </c>
      <c r="P8158" s="298"/>
      <c r="Q8158" s="299">
        <v>102.84</v>
      </c>
      <c r="R8158" s="299"/>
      <c r="S8158" s="300">
        <v>43.67</v>
      </c>
      <c r="T8158" s="301"/>
      <c r="U8158" s="246"/>
    </row>
    <row r="8159" spans="1:21" x14ac:dyDescent="0.25">
      <c r="A8159" s="294" t="s">
        <v>16633</v>
      </c>
      <c r="B8159" t="s">
        <v>596</v>
      </c>
      <c r="C8159" t="s">
        <v>597</v>
      </c>
      <c r="D8159" t="s">
        <v>598</v>
      </c>
      <c r="E8159" t="s">
        <v>16634</v>
      </c>
      <c r="F8159" t="s">
        <v>148</v>
      </c>
      <c r="G8159" t="s">
        <v>140</v>
      </c>
      <c r="H8159" t="s">
        <v>833</v>
      </c>
      <c r="I8159" s="200">
        <v>11747</v>
      </c>
      <c r="J8159" s="200"/>
      <c r="K8159" s="237">
        <v>193.15</v>
      </c>
      <c r="L8159" s="237"/>
      <c r="M8159" s="288">
        <v>60.82</v>
      </c>
      <c r="N8159" s="288"/>
      <c r="O8159" s="311">
        <v>12500</v>
      </c>
      <c r="P8159" s="298"/>
      <c r="Q8159" s="299">
        <v>200.94</v>
      </c>
      <c r="R8159" s="299"/>
      <c r="S8159" s="300">
        <v>62.21</v>
      </c>
      <c r="T8159" s="301"/>
      <c r="U8159" s="246"/>
    </row>
    <row r="8160" spans="1:21" x14ac:dyDescent="0.25">
      <c r="A8160" s="294" t="s">
        <v>16635</v>
      </c>
      <c r="B8160" t="s">
        <v>596</v>
      </c>
      <c r="C8160" t="s">
        <v>597</v>
      </c>
      <c r="D8160" t="s">
        <v>598</v>
      </c>
      <c r="E8160" t="s">
        <v>16636</v>
      </c>
      <c r="F8160" t="s">
        <v>148</v>
      </c>
      <c r="G8160" t="s">
        <v>140</v>
      </c>
      <c r="H8160" t="s">
        <v>833</v>
      </c>
      <c r="I8160" s="200">
        <v>3265</v>
      </c>
      <c r="J8160" s="200"/>
      <c r="K8160" s="237">
        <v>116.88</v>
      </c>
      <c r="L8160" s="237"/>
      <c r="M8160" s="288">
        <v>27.94</v>
      </c>
      <c r="N8160" s="288"/>
      <c r="O8160" s="311">
        <v>3372</v>
      </c>
      <c r="P8160" s="298"/>
      <c r="Q8160" s="299">
        <v>116.1</v>
      </c>
      <c r="R8160" s="299"/>
      <c r="S8160" s="300">
        <v>29.05</v>
      </c>
      <c r="T8160" s="301"/>
      <c r="U8160" s="246"/>
    </row>
    <row r="8161" spans="1:21" x14ac:dyDescent="0.25">
      <c r="A8161" s="294" t="s">
        <v>16637</v>
      </c>
      <c r="B8161" t="s">
        <v>596</v>
      </c>
      <c r="C8161" t="s">
        <v>597</v>
      </c>
      <c r="D8161" t="s">
        <v>598</v>
      </c>
      <c r="E8161" t="s">
        <v>16638</v>
      </c>
      <c r="F8161" t="s">
        <v>148</v>
      </c>
      <c r="G8161" t="s">
        <v>140</v>
      </c>
      <c r="H8161" t="s">
        <v>833</v>
      </c>
      <c r="I8161" s="200">
        <v>9252</v>
      </c>
      <c r="J8161" s="200"/>
      <c r="K8161" s="237">
        <v>410.69</v>
      </c>
      <c r="L8161" s="237"/>
      <c r="M8161" s="288">
        <v>22.53</v>
      </c>
      <c r="N8161" s="288"/>
      <c r="O8161" s="311">
        <v>9434</v>
      </c>
      <c r="P8161" s="298"/>
      <c r="Q8161" s="299">
        <v>413.29</v>
      </c>
      <c r="R8161" s="299"/>
      <c r="S8161" s="300">
        <v>22.83</v>
      </c>
      <c r="T8161" s="301"/>
      <c r="U8161" s="246"/>
    </row>
    <row r="8162" spans="1:21" x14ac:dyDescent="0.25">
      <c r="A8162" s="294" t="s">
        <v>16639</v>
      </c>
      <c r="B8162" t="s">
        <v>596</v>
      </c>
      <c r="C8162" t="s">
        <v>597</v>
      </c>
      <c r="D8162" t="s">
        <v>598</v>
      </c>
      <c r="E8162" t="s">
        <v>16640</v>
      </c>
      <c r="F8162" t="s">
        <v>148</v>
      </c>
      <c r="G8162" t="s">
        <v>140</v>
      </c>
      <c r="H8162" t="s">
        <v>833</v>
      </c>
      <c r="I8162" s="200">
        <v>23050</v>
      </c>
      <c r="J8162" s="200"/>
      <c r="K8162" s="237">
        <v>489.73</v>
      </c>
      <c r="L8162" s="237"/>
      <c r="M8162" s="288">
        <v>47.07</v>
      </c>
      <c r="N8162" s="288"/>
      <c r="O8162" s="311">
        <v>23100</v>
      </c>
      <c r="P8162" s="298"/>
      <c r="Q8162" s="299">
        <v>491.08</v>
      </c>
      <c r="R8162" s="299"/>
      <c r="S8162" s="300">
        <v>47.04</v>
      </c>
      <c r="T8162" s="301"/>
      <c r="U8162" s="246"/>
    </row>
    <row r="8163" spans="1:21" x14ac:dyDescent="0.25">
      <c r="A8163" s="294" t="s">
        <v>16641</v>
      </c>
      <c r="B8163" t="s">
        <v>596</v>
      </c>
      <c r="C8163" t="s">
        <v>597</v>
      </c>
      <c r="D8163" t="s">
        <v>598</v>
      </c>
      <c r="E8163" t="s">
        <v>16642</v>
      </c>
      <c r="F8163" t="s">
        <v>148</v>
      </c>
      <c r="G8163" t="s">
        <v>140</v>
      </c>
      <c r="H8163" t="s">
        <v>833</v>
      </c>
      <c r="I8163" s="200">
        <v>10875</v>
      </c>
      <c r="J8163" s="200"/>
      <c r="K8163" s="237">
        <v>114.66</v>
      </c>
      <c r="L8163" s="237"/>
      <c r="M8163" s="288">
        <v>94.85</v>
      </c>
      <c r="N8163" s="288"/>
      <c r="O8163" s="311">
        <v>11878</v>
      </c>
      <c r="P8163" s="298"/>
      <c r="Q8163" s="299">
        <v>117.74</v>
      </c>
      <c r="R8163" s="299"/>
      <c r="S8163" s="300">
        <v>100.88</v>
      </c>
      <c r="T8163" s="301"/>
      <c r="U8163" s="246"/>
    </row>
    <row r="8164" spans="1:21" x14ac:dyDescent="0.25">
      <c r="A8164" s="294" t="s">
        <v>16643</v>
      </c>
      <c r="B8164" t="s">
        <v>596</v>
      </c>
      <c r="C8164" t="s">
        <v>597</v>
      </c>
      <c r="D8164" t="s">
        <v>598</v>
      </c>
      <c r="E8164" t="s">
        <v>16644</v>
      </c>
      <c r="F8164" t="s">
        <v>148</v>
      </c>
      <c r="G8164" t="s">
        <v>140</v>
      </c>
      <c r="H8164" t="s">
        <v>833</v>
      </c>
      <c r="I8164" s="200">
        <v>6500</v>
      </c>
      <c r="J8164" s="200"/>
      <c r="K8164" s="237">
        <v>200.81</v>
      </c>
      <c r="L8164" s="237"/>
      <c r="M8164" s="288">
        <v>32.369999999999997</v>
      </c>
      <c r="N8164" s="288"/>
      <c r="O8164" s="311">
        <v>9000</v>
      </c>
      <c r="P8164" s="298"/>
      <c r="Q8164" s="299">
        <v>200.5</v>
      </c>
      <c r="R8164" s="299"/>
      <c r="S8164" s="300">
        <v>44.89</v>
      </c>
      <c r="T8164" s="301"/>
      <c r="U8164" s="246"/>
    </row>
    <row r="8165" spans="1:21" x14ac:dyDescent="0.25">
      <c r="A8165" s="294" t="s">
        <v>16645</v>
      </c>
      <c r="B8165" t="s">
        <v>596</v>
      </c>
      <c r="C8165" t="s">
        <v>597</v>
      </c>
      <c r="D8165" t="s">
        <v>598</v>
      </c>
      <c r="E8165" t="s">
        <v>16646</v>
      </c>
      <c r="F8165" t="s">
        <v>148</v>
      </c>
      <c r="G8165" t="s">
        <v>140</v>
      </c>
      <c r="H8165" t="s">
        <v>833</v>
      </c>
      <c r="I8165" s="200">
        <v>5493</v>
      </c>
      <c r="J8165" s="200"/>
      <c r="K8165" s="237">
        <v>205.93</v>
      </c>
      <c r="L8165" s="237"/>
      <c r="M8165" s="288">
        <v>26.68</v>
      </c>
      <c r="N8165" s="288"/>
      <c r="O8165" s="311">
        <v>6320</v>
      </c>
      <c r="P8165" s="298"/>
      <c r="Q8165" s="299">
        <v>205.37</v>
      </c>
      <c r="R8165" s="299"/>
      <c r="S8165" s="300">
        <v>30.77</v>
      </c>
      <c r="T8165" s="301"/>
      <c r="U8165" s="246"/>
    </row>
    <row r="8166" spans="1:21" x14ac:dyDescent="0.25">
      <c r="A8166" s="294" t="s">
        <v>16647</v>
      </c>
      <c r="B8166" t="s">
        <v>596</v>
      </c>
      <c r="C8166" t="s">
        <v>597</v>
      </c>
      <c r="D8166" t="s">
        <v>598</v>
      </c>
      <c r="E8166" t="s">
        <v>16648</v>
      </c>
      <c r="F8166" t="s">
        <v>148</v>
      </c>
      <c r="G8166" t="s">
        <v>140</v>
      </c>
      <c r="H8166" t="s">
        <v>833</v>
      </c>
      <c r="I8166" s="200">
        <v>2800</v>
      </c>
      <c r="J8166" s="200"/>
      <c r="K8166" s="237">
        <v>100.16</v>
      </c>
      <c r="L8166" s="237"/>
      <c r="M8166" s="288">
        <v>27.96</v>
      </c>
      <c r="N8166" s="288"/>
      <c r="O8166" s="311">
        <v>2800</v>
      </c>
      <c r="P8166" s="298"/>
      <c r="Q8166" s="299">
        <v>100.58</v>
      </c>
      <c r="R8166" s="299"/>
      <c r="S8166" s="300">
        <v>27.84</v>
      </c>
      <c r="T8166" s="301"/>
      <c r="U8166" s="246"/>
    </row>
    <row r="8167" spans="1:21" x14ac:dyDescent="0.25">
      <c r="A8167" s="294" t="s">
        <v>16649</v>
      </c>
      <c r="B8167" t="s">
        <v>596</v>
      </c>
      <c r="C8167" t="s">
        <v>597</v>
      </c>
      <c r="D8167" t="s">
        <v>598</v>
      </c>
      <c r="E8167" t="s">
        <v>16650</v>
      </c>
      <c r="F8167" t="s">
        <v>148</v>
      </c>
      <c r="G8167" t="s">
        <v>140</v>
      </c>
      <c r="H8167" t="s">
        <v>833</v>
      </c>
      <c r="I8167" s="200">
        <v>10230</v>
      </c>
      <c r="J8167" s="200"/>
      <c r="K8167" s="237">
        <v>265.29000000000002</v>
      </c>
      <c r="L8167" s="237"/>
      <c r="M8167" s="288">
        <v>38.56</v>
      </c>
      <c r="N8167" s="288"/>
      <c r="O8167" s="311">
        <v>10500</v>
      </c>
      <c r="P8167" s="298"/>
      <c r="Q8167" s="299">
        <v>261.39</v>
      </c>
      <c r="R8167" s="299"/>
      <c r="S8167" s="300">
        <v>40.17</v>
      </c>
      <c r="T8167" s="301"/>
      <c r="U8167" s="246"/>
    </row>
    <row r="8168" spans="1:21" x14ac:dyDescent="0.25">
      <c r="A8168" s="294" t="s">
        <v>16651</v>
      </c>
      <c r="B8168" t="s">
        <v>596</v>
      </c>
      <c r="C8168" t="s">
        <v>597</v>
      </c>
      <c r="D8168" t="s">
        <v>598</v>
      </c>
      <c r="E8168" t="s">
        <v>16652</v>
      </c>
      <c r="F8168" t="s">
        <v>148</v>
      </c>
      <c r="G8168" t="s">
        <v>140</v>
      </c>
      <c r="H8168" t="s">
        <v>833</v>
      </c>
      <c r="I8168" s="200">
        <v>25670</v>
      </c>
      <c r="J8168" s="200"/>
      <c r="K8168" s="237">
        <v>668.74</v>
      </c>
      <c r="L8168" s="237"/>
      <c r="M8168" s="288">
        <v>38.39</v>
      </c>
      <c r="N8168" s="288"/>
      <c r="O8168" s="311">
        <v>25875</v>
      </c>
      <c r="P8168" s="298"/>
      <c r="Q8168" s="299">
        <v>674.38</v>
      </c>
      <c r="R8168" s="299"/>
      <c r="S8168" s="300">
        <v>38.369999999999997</v>
      </c>
      <c r="T8168" s="301"/>
      <c r="U8168" s="246"/>
    </row>
    <row r="8169" spans="1:21" x14ac:dyDescent="0.25">
      <c r="A8169" s="294" t="s">
        <v>16653</v>
      </c>
      <c r="B8169" t="s">
        <v>596</v>
      </c>
      <c r="C8169" t="s">
        <v>597</v>
      </c>
      <c r="D8169" t="s">
        <v>598</v>
      </c>
      <c r="E8169" t="s">
        <v>16654</v>
      </c>
      <c r="F8169" t="s">
        <v>148</v>
      </c>
      <c r="G8169" t="s">
        <v>140</v>
      </c>
      <c r="H8169" t="s">
        <v>833</v>
      </c>
      <c r="I8169" s="200">
        <v>33461</v>
      </c>
      <c r="J8169" s="200"/>
      <c r="K8169" s="237">
        <v>524.28</v>
      </c>
      <c r="L8169" s="237"/>
      <c r="M8169" s="288">
        <v>63.82</v>
      </c>
      <c r="N8169" s="288"/>
      <c r="O8169" s="311">
        <v>35620</v>
      </c>
      <c r="P8169" s="298"/>
      <c r="Q8169" s="299">
        <v>533.22</v>
      </c>
      <c r="R8169" s="299"/>
      <c r="S8169" s="300">
        <v>66.8</v>
      </c>
      <c r="T8169" s="301"/>
      <c r="U8169" s="246"/>
    </row>
    <row r="8170" spans="1:21" x14ac:dyDescent="0.25">
      <c r="A8170" s="294" t="s">
        <v>16655</v>
      </c>
      <c r="B8170" t="s">
        <v>596</v>
      </c>
      <c r="C8170" t="s">
        <v>597</v>
      </c>
      <c r="D8170" t="s">
        <v>598</v>
      </c>
      <c r="E8170" t="s">
        <v>16656</v>
      </c>
      <c r="F8170" t="s">
        <v>148</v>
      </c>
      <c r="G8170" t="s">
        <v>140</v>
      </c>
      <c r="H8170" t="s">
        <v>833</v>
      </c>
      <c r="I8170" s="200">
        <v>3900</v>
      </c>
      <c r="J8170" s="200"/>
      <c r="K8170" s="237">
        <v>282.55</v>
      </c>
      <c r="L8170" s="237"/>
      <c r="M8170" s="288">
        <v>13.8</v>
      </c>
      <c r="N8170" s="288"/>
      <c r="O8170" s="311">
        <v>3900</v>
      </c>
      <c r="P8170" s="298"/>
      <c r="Q8170" s="299">
        <v>283.85000000000002</v>
      </c>
      <c r="R8170" s="299"/>
      <c r="S8170" s="300">
        <v>13.74</v>
      </c>
      <c r="T8170" s="301"/>
      <c r="U8170" s="246"/>
    </row>
    <row r="8171" spans="1:21" x14ac:dyDescent="0.25">
      <c r="A8171" s="294" t="s">
        <v>16657</v>
      </c>
      <c r="B8171" t="s">
        <v>596</v>
      </c>
      <c r="C8171" t="s">
        <v>597</v>
      </c>
      <c r="D8171" t="s">
        <v>598</v>
      </c>
      <c r="E8171" t="s">
        <v>11481</v>
      </c>
      <c r="F8171" t="s">
        <v>148</v>
      </c>
      <c r="G8171" t="s">
        <v>140</v>
      </c>
      <c r="H8171" t="s">
        <v>833</v>
      </c>
      <c r="I8171" s="200">
        <v>4700</v>
      </c>
      <c r="J8171" s="200"/>
      <c r="K8171" s="237">
        <v>242.81</v>
      </c>
      <c r="L8171" s="237"/>
      <c r="M8171" s="288">
        <v>19.36</v>
      </c>
      <c r="N8171" s="288"/>
      <c r="O8171" s="311">
        <v>6000</v>
      </c>
      <c r="P8171" s="298"/>
      <c r="Q8171" s="299">
        <v>243.2</v>
      </c>
      <c r="R8171" s="299"/>
      <c r="S8171" s="300">
        <v>24.67</v>
      </c>
      <c r="T8171" s="301"/>
      <c r="U8171" s="246"/>
    </row>
    <row r="8172" spans="1:21" x14ac:dyDescent="0.25">
      <c r="A8172" s="294" t="s">
        <v>16658</v>
      </c>
      <c r="B8172" t="s">
        <v>596</v>
      </c>
      <c r="C8172" t="s">
        <v>597</v>
      </c>
      <c r="D8172" t="s">
        <v>598</v>
      </c>
      <c r="E8172" t="s">
        <v>16659</v>
      </c>
      <c r="F8172" t="s">
        <v>148</v>
      </c>
      <c r="G8172" t="s">
        <v>140</v>
      </c>
      <c r="H8172" t="s">
        <v>833</v>
      </c>
      <c r="I8172" s="200">
        <v>557037</v>
      </c>
      <c r="J8172" s="200"/>
      <c r="K8172" s="237">
        <v>3500.87</v>
      </c>
      <c r="L8172" s="237"/>
      <c r="M8172" s="288">
        <v>159.11000000000001</v>
      </c>
      <c r="N8172" s="288"/>
      <c r="O8172" s="311">
        <v>612740</v>
      </c>
      <c r="P8172" s="298"/>
      <c r="Q8172" s="299">
        <v>3515.95</v>
      </c>
      <c r="R8172" s="299"/>
      <c r="S8172" s="300">
        <v>174.27</v>
      </c>
      <c r="T8172" s="301"/>
      <c r="U8172" s="246"/>
    </row>
    <row r="8173" spans="1:21" x14ac:dyDescent="0.25">
      <c r="A8173" s="294" t="s">
        <v>16660</v>
      </c>
      <c r="B8173" t="s">
        <v>596</v>
      </c>
      <c r="C8173" t="s">
        <v>597</v>
      </c>
      <c r="D8173" t="s">
        <v>598</v>
      </c>
      <c r="E8173" t="s">
        <v>16661</v>
      </c>
      <c r="F8173" t="s">
        <v>148</v>
      </c>
      <c r="G8173" t="s">
        <v>140</v>
      </c>
      <c r="H8173" t="s">
        <v>833</v>
      </c>
      <c r="I8173" s="200">
        <v>11349</v>
      </c>
      <c r="J8173" s="200"/>
      <c r="K8173" s="237">
        <v>221.13</v>
      </c>
      <c r="L8173" s="237"/>
      <c r="M8173" s="288">
        <v>51.32</v>
      </c>
      <c r="N8173" s="288"/>
      <c r="O8173" s="311">
        <v>11630</v>
      </c>
      <c r="P8173" s="298"/>
      <c r="Q8173" s="299">
        <v>224.37</v>
      </c>
      <c r="R8173" s="299"/>
      <c r="S8173" s="300">
        <v>51.83</v>
      </c>
      <c r="T8173" s="301"/>
      <c r="U8173" s="246"/>
    </row>
    <row r="8174" spans="1:21" x14ac:dyDescent="0.25">
      <c r="A8174" s="294" t="s">
        <v>16662</v>
      </c>
      <c r="B8174" t="s">
        <v>596</v>
      </c>
      <c r="C8174" t="s">
        <v>597</v>
      </c>
      <c r="D8174" t="s">
        <v>598</v>
      </c>
      <c r="E8174" t="s">
        <v>16663</v>
      </c>
      <c r="F8174" t="s">
        <v>148</v>
      </c>
      <c r="G8174" t="s">
        <v>140</v>
      </c>
      <c r="H8174" t="s">
        <v>1469</v>
      </c>
      <c r="I8174" s="200">
        <v>0</v>
      </c>
      <c r="J8174" s="200"/>
      <c r="K8174" s="237">
        <v>127.32</v>
      </c>
      <c r="L8174" s="237"/>
      <c r="M8174" s="288">
        <v>0</v>
      </c>
      <c r="N8174" s="288"/>
      <c r="O8174" s="311">
        <v>0</v>
      </c>
      <c r="P8174" s="298"/>
      <c r="Q8174" s="299">
        <v>128.01</v>
      </c>
      <c r="R8174" s="299"/>
      <c r="S8174" s="300">
        <v>0</v>
      </c>
      <c r="T8174" s="301"/>
      <c r="U8174" s="246"/>
    </row>
    <row r="8175" spans="1:21" x14ac:dyDescent="0.25">
      <c r="A8175" s="294" t="s">
        <v>16664</v>
      </c>
      <c r="B8175" t="s">
        <v>596</v>
      </c>
      <c r="C8175" t="s">
        <v>597</v>
      </c>
      <c r="D8175" t="s">
        <v>598</v>
      </c>
      <c r="E8175" t="s">
        <v>16665</v>
      </c>
      <c r="F8175" t="s">
        <v>148</v>
      </c>
      <c r="G8175" t="s">
        <v>140</v>
      </c>
      <c r="H8175" t="s">
        <v>1469</v>
      </c>
      <c r="I8175" s="200">
        <v>900</v>
      </c>
      <c r="J8175" s="200"/>
      <c r="K8175" s="237">
        <v>87.3</v>
      </c>
      <c r="L8175" s="237"/>
      <c r="M8175" s="288">
        <v>10.31</v>
      </c>
      <c r="N8175" s="288"/>
      <c r="O8175" s="311">
        <v>1000</v>
      </c>
      <c r="P8175" s="298"/>
      <c r="Q8175" s="299">
        <v>85.08</v>
      </c>
      <c r="R8175" s="299"/>
      <c r="S8175" s="300">
        <v>11.75</v>
      </c>
      <c r="T8175" s="301"/>
      <c r="U8175" s="246"/>
    </row>
    <row r="8176" spans="1:21" x14ac:dyDescent="0.25">
      <c r="A8176" s="294" t="s">
        <v>16666</v>
      </c>
      <c r="B8176" t="s">
        <v>596</v>
      </c>
      <c r="C8176" t="s">
        <v>597</v>
      </c>
      <c r="D8176" t="s">
        <v>598</v>
      </c>
      <c r="E8176" t="s">
        <v>16667</v>
      </c>
      <c r="F8176" t="s">
        <v>148</v>
      </c>
      <c r="G8176" t="s">
        <v>140</v>
      </c>
      <c r="H8176" t="s">
        <v>833</v>
      </c>
      <c r="I8176" s="200">
        <v>462240</v>
      </c>
      <c r="J8176" s="200"/>
      <c r="K8176" s="237">
        <v>3824.92</v>
      </c>
      <c r="L8176" s="237"/>
      <c r="M8176" s="288">
        <v>120.85</v>
      </c>
      <c r="N8176" s="288"/>
      <c r="O8176" s="311">
        <v>493356</v>
      </c>
      <c r="P8176" s="298"/>
      <c r="Q8176" s="299">
        <v>3963.49</v>
      </c>
      <c r="R8176" s="299"/>
      <c r="S8176" s="300">
        <v>124.48</v>
      </c>
      <c r="T8176" s="301"/>
      <c r="U8176" s="246"/>
    </row>
    <row r="8177" spans="1:21" x14ac:dyDescent="0.25">
      <c r="A8177" s="294" t="s">
        <v>16668</v>
      </c>
      <c r="B8177" t="s">
        <v>596</v>
      </c>
      <c r="C8177" t="s">
        <v>597</v>
      </c>
      <c r="D8177" t="s">
        <v>598</v>
      </c>
      <c r="E8177" t="s">
        <v>16669</v>
      </c>
      <c r="F8177" t="s">
        <v>148</v>
      </c>
      <c r="G8177" t="s">
        <v>140</v>
      </c>
      <c r="H8177" t="s">
        <v>833</v>
      </c>
      <c r="I8177" s="200">
        <v>4000</v>
      </c>
      <c r="J8177" s="200"/>
      <c r="K8177" s="237">
        <v>52.2</v>
      </c>
      <c r="L8177" s="237"/>
      <c r="M8177" s="288">
        <v>76.63</v>
      </c>
      <c r="N8177" s="288"/>
      <c r="O8177" s="311">
        <v>4000</v>
      </c>
      <c r="P8177" s="298"/>
      <c r="Q8177" s="299">
        <v>51.4</v>
      </c>
      <c r="R8177" s="299"/>
      <c r="S8177" s="300">
        <v>77.819999999999993</v>
      </c>
      <c r="T8177" s="301"/>
      <c r="U8177" s="246"/>
    </row>
    <row r="8178" spans="1:21" x14ac:dyDescent="0.25">
      <c r="A8178" s="294" t="s">
        <v>16670</v>
      </c>
      <c r="B8178" t="s">
        <v>596</v>
      </c>
      <c r="C8178" t="s">
        <v>597</v>
      </c>
      <c r="D8178" t="s">
        <v>598</v>
      </c>
      <c r="E8178" t="s">
        <v>16671</v>
      </c>
      <c r="F8178" t="s">
        <v>148</v>
      </c>
      <c r="G8178" t="s">
        <v>140</v>
      </c>
      <c r="H8178" t="s">
        <v>1469</v>
      </c>
      <c r="I8178" s="200">
        <v>0</v>
      </c>
      <c r="J8178" s="200"/>
      <c r="K8178" s="237">
        <v>0</v>
      </c>
      <c r="L8178" s="237"/>
      <c r="M8178" s="288">
        <v>0</v>
      </c>
      <c r="N8178" s="288"/>
      <c r="O8178" s="311">
        <v>0</v>
      </c>
      <c r="P8178" s="298"/>
      <c r="Q8178" s="299">
        <v>0</v>
      </c>
      <c r="R8178" s="299"/>
      <c r="S8178" s="300">
        <v>0</v>
      </c>
      <c r="T8178" s="301"/>
      <c r="U8178" s="246"/>
    </row>
    <row r="8179" spans="1:21" x14ac:dyDescent="0.25">
      <c r="A8179" s="294" t="s">
        <v>16672</v>
      </c>
      <c r="B8179" t="s">
        <v>596</v>
      </c>
      <c r="C8179" t="s">
        <v>597</v>
      </c>
      <c r="D8179" t="s">
        <v>598</v>
      </c>
      <c r="E8179" t="s">
        <v>16673</v>
      </c>
      <c r="F8179" t="s">
        <v>148</v>
      </c>
      <c r="G8179" t="s">
        <v>140</v>
      </c>
      <c r="H8179" t="s">
        <v>1469</v>
      </c>
      <c r="I8179" s="200">
        <v>7531</v>
      </c>
      <c r="J8179" s="200"/>
      <c r="K8179" s="237">
        <v>117.97</v>
      </c>
      <c r="L8179" s="237"/>
      <c r="M8179" s="288">
        <v>63.84</v>
      </c>
      <c r="N8179" s="288"/>
      <c r="O8179" s="311">
        <v>7862</v>
      </c>
      <c r="P8179" s="298"/>
      <c r="Q8179" s="299">
        <v>122.58</v>
      </c>
      <c r="R8179" s="299"/>
      <c r="S8179" s="300">
        <v>64.14</v>
      </c>
      <c r="T8179" s="301"/>
      <c r="U8179" s="246"/>
    </row>
    <row r="8180" spans="1:21" x14ac:dyDescent="0.25">
      <c r="A8180" s="294" t="s">
        <v>16674</v>
      </c>
      <c r="B8180" t="s">
        <v>596</v>
      </c>
      <c r="C8180" t="s">
        <v>597</v>
      </c>
      <c r="D8180" t="s">
        <v>598</v>
      </c>
      <c r="E8180" t="s">
        <v>16675</v>
      </c>
      <c r="F8180" t="s">
        <v>148</v>
      </c>
      <c r="G8180" t="s">
        <v>140</v>
      </c>
      <c r="H8180" t="s">
        <v>833</v>
      </c>
      <c r="I8180" s="200">
        <v>19500</v>
      </c>
      <c r="J8180" s="200"/>
      <c r="K8180" s="237">
        <v>583.98</v>
      </c>
      <c r="L8180" s="237"/>
      <c r="M8180" s="288">
        <v>33.39</v>
      </c>
      <c r="N8180" s="288"/>
      <c r="O8180" s="311">
        <v>21000</v>
      </c>
      <c r="P8180" s="298"/>
      <c r="Q8180" s="299">
        <v>593.29999999999995</v>
      </c>
      <c r="R8180" s="299"/>
      <c r="S8180" s="300">
        <v>35.4</v>
      </c>
      <c r="T8180" s="301"/>
      <c r="U8180" s="246"/>
    </row>
    <row r="8181" spans="1:21" x14ac:dyDescent="0.25">
      <c r="A8181" s="294" t="s">
        <v>16676</v>
      </c>
      <c r="B8181" t="s">
        <v>596</v>
      </c>
      <c r="C8181" t="s">
        <v>597</v>
      </c>
      <c r="D8181" t="s">
        <v>598</v>
      </c>
      <c r="E8181" t="s">
        <v>16677</v>
      </c>
      <c r="F8181" t="s">
        <v>148</v>
      </c>
      <c r="G8181" t="s">
        <v>140</v>
      </c>
      <c r="H8181" t="s">
        <v>1469</v>
      </c>
      <c r="I8181" s="200">
        <v>0</v>
      </c>
      <c r="J8181" s="200"/>
      <c r="K8181" s="237">
        <v>0</v>
      </c>
      <c r="L8181" s="237"/>
      <c r="M8181" s="288">
        <v>0</v>
      </c>
      <c r="N8181" s="288"/>
      <c r="O8181" s="311">
        <v>0</v>
      </c>
      <c r="P8181" s="298"/>
      <c r="Q8181" s="299">
        <v>0</v>
      </c>
      <c r="R8181" s="299"/>
      <c r="S8181" s="300">
        <v>0</v>
      </c>
      <c r="T8181" s="301"/>
      <c r="U8181" s="246"/>
    </row>
    <row r="8182" spans="1:21" x14ac:dyDescent="0.25">
      <c r="A8182" s="294" t="s">
        <v>16678</v>
      </c>
      <c r="B8182" t="s">
        <v>596</v>
      </c>
      <c r="C8182" t="s">
        <v>597</v>
      </c>
      <c r="D8182" t="s">
        <v>598</v>
      </c>
      <c r="E8182" t="s">
        <v>16679</v>
      </c>
      <c r="F8182" t="s">
        <v>148</v>
      </c>
      <c r="G8182" t="s">
        <v>140</v>
      </c>
      <c r="H8182" t="s">
        <v>833</v>
      </c>
      <c r="I8182" s="200">
        <v>6000</v>
      </c>
      <c r="J8182" s="200"/>
      <c r="K8182" s="237">
        <v>251.76</v>
      </c>
      <c r="L8182" s="237"/>
      <c r="M8182" s="288">
        <v>23.83</v>
      </c>
      <c r="N8182" s="288"/>
      <c r="O8182" s="311">
        <v>6000</v>
      </c>
      <c r="P8182" s="298"/>
      <c r="Q8182" s="299">
        <v>257.83999999999997</v>
      </c>
      <c r="R8182" s="299"/>
      <c r="S8182" s="300">
        <v>23.27</v>
      </c>
      <c r="T8182" s="301"/>
      <c r="U8182" s="246"/>
    </row>
    <row r="8183" spans="1:21" x14ac:dyDescent="0.25">
      <c r="A8183" s="294" t="s">
        <v>16680</v>
      </c>
      <c r="B8183" t="s">
        <v>596</v>
      </c>
      <c r="C8183" t="s">
        <v>597</v>
      </c>
      <c r="D8183" t="s">
        <v>598</v>
      </c>
      <c r="E8183" t="s">
        <v>16681</v>
      </c>
      <c r="F8183" t="s">
        <v>148</v>
      </c>
      <c r="G8183" t="s">
        <v>140</v>
      </c>
      <c r="H8183" t="s">
        <v>1469</v>
      </c>
      <c r="I8183" s="200">
        <v>0</v>
      </c>
      <c r="J8183" s="200"/>
      <c r="K8183" s="237">
        <v>0</v>
      </c>
      <c r="L8183" s="237"/>
      <c r="M8183" s="288">
        <v>0</v>
      </c>
      <c r="N8183" s="288"/>
      <c r="O8183" s="311">
        <v>0</v>
      </c>
      <c r="P8183" s="298"/>
      <c r="Q8183" s="299">
        <v>0</v>
      </c>
      <c r="R8183" s="299"/>
      <c r="S8183" s="300">
        <v>0</v>
      </c>
      <c r="T8183" s="301"/>
      <c r="U8183" s="246"/>
    </row>
    <row r="8184" spans="1:21" x14ac:dyDescent="0.25">
      <c r="A8184" s="294" t="s">
        <v>16682</v>
      </c>
      <c r="B8184" t="s">
        <v>596</v>
      </c>
      <c r="C8184" t="s">
        <v>597</v>
      </c>
      <c r="D8184" t="s">
        <v>598</v>
      </c>
      <c r="E8184" t="s">
        <v>16683</v>
      </c>
      <c r="F8184" t="s">
        <v>148</v>
      </c>
      <c r="G8184" t="s">
        <v>140</v>
      </c>
      <c r="H8184" t="s">
        <v>833</v>
      </c>
      <c r="I8184" s="200">
        <v>1700</v>
      </c>
      <c r="J8184" s="200"/>
      <c r="K8184" s="237">
        <v>125.18</v>
      </c>
      <c r="L8184" s="237"/>
      <c r="M8184" s="288">
        <v>13.58</v>
      </c>
      <c r="N8184" s="288"/>
      <c r="O8184" s="311">
        <v>1900</v>
      </c>
      <c r="P8184" s="298"/>
      <c r="Q8184" s="299">
        <v>129.54</v>
      </c>
      <c r="R8184" s="299"/>
      <c r="S8184" s="300">
        <v>14.67</v>
      </c>
      <c r="T8184" s="301"/>
      <c r="U8184" s="246"/>
    </row>
    <row r="8185" spans="1:21" x14ac:dyDescent="0.25">
      <c r="A8185" s="294" t="s">
        <v>16684</v>
      </c>
      <c r="B8185" t="s">
        <v>596</v>
      </c>
      <c r="C8185" t="s">
        <v>597</v>
      </c>
      <c r="D8185" t="s">
        <v>598</v>
      </c>
      <c r="E8185" t="s">
        <v>16685</v>
      </c>
      <c r="F8185" t="s">
        <v>148</v>
      </c>
      <c r="G8185" t="s">
        <v>140</v>
      </c>
      <c r="H8185" t="s">
        <v>833</v>
      </c>
      <c r="I8185" s="200">
        <v>12200</v>
      </c>
      <c r="J8185" s="200"/>
      <c r="K8185" s="237">
        <v>201.84</v>
      </c>
      <c r="L8185" s="237"/>
      <c r="M8185" s="288">
        <v>60.44</v>
      </c>
      <c r="N8185" s="288"/>
      <c r="O8185" s="311">
        <v>12600</v>
      </c>
      <c r="P8185" s="298"/>
      <c r="Q8185" s="299">
        <v>202.61</v>
      </c>
      <c r="R8185" s="299"/>
      <c r="S8185" s="300">
        <v>62.19</v>
      </c>
      <c r="T8185" s="301"/>
      <c r="U8185" s="246"/>
    </row>
    <row r="8186" spans="1:21" x14ac:dyDescent="0.25">
      <c r="A8186" s="294" t="s">
        <v>16686</v>
      </c>
      <c r="B8186" t="s">
        <v>596</v>
      </c>
      <c r="C8186" t="s">
        <v>597</v>
      </c>
      <c r="D8186" t="s">
        <v>598</v>
      </c>
      <c r="E8186" t="s">
        <v>16687</v>
      </c>
      <c r="F8186" t="s">
        <v>148</v>
      </c>
      <c r="G8186" t="s">
        <v>140</v>
      </c>
      <c r="H8186" t="s">
        <v>1469</v>
      </c>
      <c r="I8186" s="200">
        <v>6000</v>
      </c>
      <c r="J8186" s="200"/>
      <c r="K8186" s="237">
        <v>358.42</v>
      </c>
      <c r="L8186" s="237"/>
      <c r="M8186" s="288">
        <v>16.739999999999998</v>
      </c>
      <c r="N8186" s="288"/>
      <c r="O8186" s="311">
        <v>6000</v>
      </c>
      <c r="P8186" s="298"/>
      <c r="Q8186" s="299">
        <v>367.4</v>
      </c>
      <c r="R8186" s="299"/>
      <c r="S8186" s="300">
        <v>16.329999999999998</v>
      </c>
      <c r="T8186" s="301"/>
      <c r="U8186" s="246"/>
    </row>
    <row r="8187" spans="1:21" x14ac:dyDescent="0.25">
      <c r="A8187" s="294" t="s">
        <v>16688</v>
      </c>
      <c r="B8187" t="s">
        <v>596</v>
      </c>
      <c r="C8187" t="s">
        <v>597</v>
      </c>
      <c r="D8187" t="s">
        <v>598</v>
      </c>
      <c r="E8187" t="s">
        <v>16689</v>
      </c>
      <c r="F8187" t="s">
        <v>148</v>
      </c>
      <c r="G8187" t="s">
        <v>140</v>
      </c>
      <c r="H8187" t="s">
        <v>833</v>
      </c>
      <c r="I8187" s="200">
        <v>194698</v>
      </c>
      <c r="J8187" s="200"/>
      <c r="K8187" s="237">
        <v>1207.49</v>
      </c>
      <c r="L8187" s="237"/>
      <c r="M8187" s="288">
        <v>161.24</v>
      </c>
      <c r="N8187" s="288"/>
      <c r="O8187" s="311">
        <v>204432</v>
      </c>
      <c r="P8187" s="298"/>
      <c r="Q8187" s="299">
        <v>1220.73</v>
      </c>
      <c r="R8187" s="299"/>
      <c r="S8187" s="300">
        <v>167.47</v>
      </c>
      <c r="T8187" s="301"/>
      <c r="U8187" s="246"/>
    </row>
    <row r="8188" spans="1:21" x14ac:dyDescent="0.25">
      <c r="A8188" s="294" t="s">
        <v>16690</v>
      </c>
      <c r="B8188" t="s">
        <v>596</v>
      </c>
      <c r="C8188" t="s">
        <v>597</v>
      </c>
      <c r="D8188" t="s">
        <v>598</v>
      </c>
      <c r="E8188" t="s">
        <v>16691</v>
      </c>
      <c r="F8188" t="s">
        <v>148</v>
      </c>
      <c r="G8188" t="s">
        <v>140</v>
      </c>
      <c r="H8188" t="s">
        <v>833</v>
      </c>
      <c r="I8188" s="200">
        <v>3751</v>
      </c>
      <c r="J8188" s="200"/>
      <c r="K8188" s="237">
        <v>174.99</v>
      </c>
      <c r="L8188" s="237"/>
      <c r="M8188" s="288">
        <v>21.44</v>
      </c>
      <c r="N8188" s="288"/>
      <c r="O8188" s="311">
        <v>5633</v>
      </c>
      <c r="P8188" s="298"/>
      <c r="Q8188" s="299">
        <v>175.14</v>
      </c>
      <c r="R8188" s="299"/>
      <c r="S8188" s="300">
        <v>32.159999999999997</v>
      </c>
      <c r="T8188" s="301"/>
      <c r="U8188" s="246"/>
    </row>
    <row r="8189" spans="1:21" x14ac:dyDescent="0.25">
      <c r="A8189" s="294" t="s">
        <v>16692</v>
      </c>
      <c r="B8189" t="s">
        <v>596</v>
      </c>
      <c r="C8189" t="s">
        <v>597</v>
      </c>
      <c r="D8189" t="s">
        <v>598</v>
      </c>
      <c r="E8189" t="s">
        <v>16693</v>
      </c>
      <c r="F8189" t="s">
        <v>148</v>
      </c>
      <c r="G8189" t="s">
        <v>140</v>
      </c>
      <c r="H8189" t="s">
        <v>833</v>
      </c>
      <c r="I8189" s="200">
        <v>27846</v>
      </c>
      <c r="J8189" s="200"/>
      <c r="K8189" s="237">
        <v>610.69000000000005</v>
      </c>
      <c r="L8189" s="237"/>
      <c r="M8189" s="288">
        <v>45.6</v>
      </c>
      <c r="N8189" s="288"/>
      <c r="O8189" s="311">
        <v>29250</v>
      </c>
      <c r="P8189" s="298"/>
      <c r="Q8189" s="299">
        <v>631.26</v>
      </c>
      <c r="R8189" s="299"/>
      <c r="S8189" s="300">
        <v>46.34</v>
      </c>
      <c r="T8189" s="301"/>
      <c r="U8189" s="246"/>
    </row>
    <row r="8190" spans="1:21" x14ac:dyDescent="0.25">
      <c r="A8190" s="294" t="s">
        <v>16694</v>
      </c>
      <c r="B8190" t="s">
        <v>596</v>
      </c>
      <c r="C8190" t="s">
        <v>597</v>
      </c>
      <c r="D8190" t="s">
        <v>598</v>
      </c>
      <c r="E8190" t="s">
        <v>16695</v>
      </c>
      <c r="F8190" t="s">
        <v>148</v>
      </c>
      <c r="G8190" t="s">
        <v>140</v>
      </c>
      <c r="H8190" t="s">
        <v>1469</v>
      </c>
      <c r="I8190" s="200">
        <v>4609</v>
      </c>
      <c r="J8190" s="200"/>
      <c r="K8190" s="237">
        <v>258.54000000000002</v>
      </c>
      <c r="L8190" s="237"/>
      <c r="M8190" s="288">
        <v>17.829999999999998</v>
      </c>
      <c r="N8190" s="288"/>
      <c r="O8190" s="311">
        <v>4694</v>
      </c>
      <c r="P8190" s="298"/>
      <c r="Q8190" s="299">
        <v>263.29000000000002</v>
      </c>
      <c r="R8190" s="299"/>
      <c r="S8190" s="300">
        <v>17.829999999999998</v>
      </c>
      <c r="T8190" s="301"/>
      <c r="U8190" s="246"/>
    </row>
    <row r="8191" spans="1:21" x14ac:dyDescent="0.25">
      <c r="A8191" s="294" t="s">
        <v>16696</v>
      </c>
      <c r="B8191" t="s">
        <v>596</v>
      </c>
      <c r="C8191" t="s">
        <v>597</v>
      </c>
      <c r="D8191" t="s">
        <v>598</v>
      </c>
      <c r="E8191" t="s">
        <v>1883</v>
      </c>
      <c r="F8191" t="s">
        <v>148</v>
      </c>
      <c r="G8191" t="s">
        <v>140</v>
      </c>
      <c r="H8191" t="s">
        <v>833</v>
      </c>
      <c r="I8191" s="200">
        <v>3015</v>
      </c>
      <c r="J8191" s="200"/>
      <c r="K8191" s="237">
        <v>139.30000000000001</v>
      </c>
      <c r="L8191" s="237"/>
      <c r="M8191" s="288">
        <v>21.64</v>
      </c>
      <c r="N8191" s="288"/>
      <c r="O8191" s="311">
        <v>3170</v>
      </c>
      <c r="P8191" s="298"/>
      <c r="Q8191" s="299">
        <v>137.66</v>
      </c>
      <c r="R8191" s="299"/>
      <c r="S8191" s="300">
        <v>23.03</v>
      </c>
      <c r="T8191" s="301"/>
      <c r="U8191" s="246"/>
    </row>
    <row r="8192" spans="1:21" x14ac:dyDescent="0.25">
      <c r="A8192" s="294" t="s">
        <v>16697</v>
      </c>
      <c r="B8192" t="s">
        <v>596</v>
      </c>
      <c r="C8192" t="s">
        <v>597</v>
      </c>
      <c r="D8192" t="s">
        <v>598</v>
      </c>
      <c r="E8192" t="s">
        <v>16698</v>
      </c>
      <c r="F8192" t="s">
        <v>148</v>
      </c>
      <c r="G8192" t="s">
        <v>140</v>
      </c>
      <c r="H8192" t="s">
        <v>833</v>
      </c>
      <c r="I8192" s="200">
        <v>5411</v>
      </c>
      <c r="J8192" s="200"/>
      <c r="K8192" s="237">
        <v>153.16999999999999</v>
      </c>
      <c r="L8192" s="237"/>
      <c r="M8192" s="288">
        <v>35.33</v>
      </c>
      <c r="N8192" s="288"/>
      <c r="O8192" s="311">
        <v>5411</v>
      </c>
      <c r="P8192" s="298"/>
      <c r="Q8192" s="299">
        <v>155.68</v>
      </c>
      <c r="R8192" s="299"/>
      <c r="S8192" s="300">
        <v>34.76</v>
      </c>
      <c r="T8192" s="301"/>
      <c r="U8192" s="246"/>
    </row>
    <row r="8193" spans="1:21" x14ac:dyDescent="0.25">
      <c r="A8193" s="294" t="s">
        <v>16699</v>
      </c>
      <c r="B8193" t="s">
        <v>596</v>
      </c>
      <c r="C8193" t="s">
        <v>597</v>
      </c>
      <c r="D8193" t="s">
        <v>598</v>
      </c>
      <c r="E8193" t="s">
        <v>16700</v>
      </c>
      <c r="F8193" t="s">
        <v>148</v>
      </c>
      <c r="G8193" t="s">
        <v>140</v>
      </c>
      <c r="H8193" t="s">
        <v>1469</v>
      </c>
      <c r="I8193" s="200">
        <v>0</v>
      </c>
      <c r="J8193" s="200"/>
      <c r="K8193" s="237">
        <v>0</v>
      </c>
      <c r="L8193" s="237"/>
      <c r="M8193" s="288">
        <v>0</v>
      </c>
      <c r="N8193" s="288"/>
      <c r="O8193" s="311">
        <v>0</v>
      </c>
      <c r="P8193" s="298"/>
      <c r="Q8193" s="299">
        <v>0</v>
      </c>
      <c r="R8193" s="299"/>
      <c r="S8193" s="300">
        <v>0</v>
      </c>
      <c r="T8193" s="301"/>
      <c r="U8193" s="246"/>
    </row>
    <row r="8194" spans="1:21" x14ac:dyDescent="0.25">
      <c r="A8194" s="294" t="s">
        <v>16701</v>
      </c>
      <c r="B8194" t="s">
        <v>596</v>
      </c>
      <c r="C8194" t="s">
        <v>597</v>
      </c>
      <c r="D8194" t="s">
        <v>598</v>
      </c>
      <c r="E8194" t="s">
        <v>16702</v>
      </c>
      <c r="F8194" t="s">
        <v>148</v>
      </c>
      <c r="G8194" t="s">
        <v>140</v>
      </c>
      <c r="H8194" t="s">
        <v>896</v>
      </c>
      <c r="I8194" s="200">
        <v>0</v>
      </c>
      <c r="J8194" s="200"/>
      <c r="K8194" s="237">
        <v>62.67</v>
      </c>
      <c r="L8194" s="237"/>
      <c r="M8194" s="288">
        <v>0</v>
      </c>
      <c r="N8194" s="288"/>
      <c r="O8194" s="311">
        <v>0</v>
      </c>
      <c r="P8194" s="298"/>
      <c r="Q8194" s="299">
        <v>62.6</v>
      </c>
      <c r="R8194" s="299"/>
      <c r="S8194" s="300">
        <v>0</v>
      </c>
      <c r="T8194" s="301"/>
      <c r="U8194" s="246"/>
    </row>
    <row r="8195" spans="1:21" x14ac:dyDescent="0.25">
      <c r="A8195" s="294" t="s">
        <v>16703</v>
      </c>
      <c r="B8195" t="s">
        <v>596</v>
      </c>
      <c r="C8195" t="s">
        <v>597</v>
      </c>
      <c r="D8195" t="s">
        <v>598</v>
      </c>
      <c r="E8195" t="s">
        <v>16704</v>
      </c>
      <c r="F8195" t="s">
        <v>148</v>
      </c>
      <c r="G8195" t="s">
        <v>140</v>
      </c>
      <c r="H8195" t="s">
        <v>833</v>
      </c>
      <c r="I8195" s="200">
        <v>6600</v>
      </c>
      <c r="J8195" s="200"/>
      <c r="K8195" s="237">
        <v>126.3</v>
      </c>
      <c r="L8195" s="237"/>
      <c r="M8195" s="288">
        <v>52.26</v>
      </c>
      <c r="N8195" s="288"/>
      <c r="O8195" s="311">
        <v>8200</v>
      </c>
      <c r="P8195" s="298"/>
      <c r="Q8195" s="299">
        <v>128.74</v>
      </c>
      <c r="R8195" s="299"/>
      <c r="S8195" s="300">
        <v>63.69</v>
      </c>
      <c r="T8195" s="301"/>
      <c r="U8195" s="246"/>
    </row>
    <row r="8196" spans="1:21" x14ac:dyDescent="0.25">
      <c r="A8196" s="294" t="s">
        <v>16705</v>
      </c>
      <c r="B8196" t="s">
        <v>596</v>
      </c>
      <c r="C8196" t="s">
        <v>597</v>
      </c>
      <c r="D8196" t="s">
        <v>598</v>
      </c>
      <c r="E8196" t="s">
        <v>16706</v>
      </c>
      <c r="F8196" t="s">
        <v>148</v>
      </c>
      <c r="G8196" t="s">
        <v>140</v>
      </c>
      <c r="H8196" t="s">
        <v>1469</v>
      </c>
      <c r="I8196" s="200">
        <v>0</v>
      </c>
      <c r="J8196" s="200"/>
      <c r="K8196" s="237">
        <v>0</v>
      </c>
      <c r="L8196" s="237"/>
      <c r="M8196" s="288">
        <v>0</v>
      </c>
      <c r="N8196" s="288"/>
      <c r="O8196" s="311">
        <v>0</v>
      </c>
      <c r="P8196" s="298"/>
      <c r="Q8196" s="299">
        <v>0</v>
      </c>
      <c r="R8196" s="299"/>
      <c r="S8196" s="300">
        <v>0</v>
      </c>
      <c r="T8196" s="301"/>
      <c r="U8196" s="246"/>
    </row>
    <row r="8197" spans="1:21" x14ac:dyDescent="0.25">
      <c r="A8197" s="294" t="s">
        <v>16707</v>
      </c>
      <c r="B8197" t="s">
        <v>596</v>
      </c>
      <c r="C8197" t="s">
        <v>597</v>
      </c>
      <c r="D8197" t="s">
        <v>598</v>
      </c>
      <c r="E8197" t="s">
        <v>16708</v>
      </c>
      <c r="F8197" t="s">
        <v>148</v>
      </c>
      <c r="G8197" t="s">
        <v>140</v>
      </c>
      <c r="H8197" t="s">
        <v>833</v>
      </c>
      <c r="I8197" s="200">
        <v>15914</v>
      </c>
      <c r="J8197" s="200"/>
      <c r="K8197" s="237">
        <v>314.18</v>
      </c>
      <c r="L8197" s="237"/>
      <c r="M8197" s="288">
        <v>50.65</v>
      </c>
      <c r="N8197" s="288"/>
      <c r="O8197" s="311">
        <v>17414</v>
      </c>
      <c r="P8197" s="298"/>
      <c r="Q8197" s="299">
        <v>314.89</v>
      </c>
      <c r="R8197" s="299"/>
      <c r="S8197" s="300">
        <v>55.3</v>
      </c>
      <c r="T8197" s="301"/>
      <c r="U8197" s="246"/>
    </row>
    <row r="8198" spans="1:21" x14ac:dyDescent="0.25">
      <c r="A8198" s="294" t="s">
        <v>16709</v>
      </c>
      <c r="B8198" t="s">
        <v>596</v>
      </c>
      <c r="C8198" t="s">
        <v>597</v>
      </c>
      <c r="D8198" t="s">
        <v>598</v>
      </c>
      <c r="E8198" t="s">
        <v>16710</v>
      </c>
      <c r="F8198" t="s">
        <v>148</v>
      </c>
      <c r="G8198" t="s">
        <v>140</v>
      </c>
      <c r="H8198" t="s">
        <v>833</v>
      </c>
      <c r="I8198" s="200">
        <v>4752</v>
      </c>
      <c r="J8198" s="200"/>
      <c r="K8198" s="237">
        <v>130.9</v>
      </c>
      <c r="L8198" s="237"/>
      <c r="M8198" s="288">
        <v>36.299999999999997</v>
      </c>
      <c r="N8198" s="288"/>
      <c r="O8198" s="311">
        <v>4752</v>
      </c>
      <c r="P8198" s="298"/>
      <c r="Q8198" s="299">
        <v>133.02000000000001</v>
      </c>
      <c r="R8198" s="299"/>
      <c r="S8198" s="300">
        <v>35.72</v>
      </c>
      <c r="T8198" s="301"/>
      <c r="U8198" s="246"/>
    </row>
    <row r="8199" spans="1:21" x14ac:dyDescent="0.25">
      <c r="A8199" s="294" t="s">
        <v>16711</v>
      </c>
      <c r="B8199" t="s">
        <v>596</v>
      </c>
      <c r="C8199" t="s">
        <v>597</v>
      </c>
      <c r="D8199" t="s">
        <v>598</v>
      </c>
      <c r="E8199" t="s">
        <v>16712</v>
      </c>
      <c r="F8199" t="s">
        <v>148</v>
      </c>
      <c r="G8199" t="s">
        <v>140</v>
      </c>
      <c r="H8199" t="s">
        <v>1469</v>
      </c>
      <c r="I8199" s="200">
        <v>404000</v>
      </c>
      <c r="J8199" s="200"/>
      <c r="K8199" s="237">
        <v>5278.11</v>
      </c>
      <c r="L8199" s="237"/>
      <c r="M8199" s="288">
        <v>76.540000000000006</v>
      </c>
      <c r="N8199" s="288"/>
      <c r="O8199" s="311">
        <v>416000</v>
      </c>
      <c r="P8199" s="298"/>
      <c r="Q8199" s="299">
        <v>5329.77</v>
      </c>
      <c r="R8199" s="299"/>
      <c r="S8199" s="300">
        <v>78.05</v>
      </c>
      <c r="T8199" s="301"/>
      <c r="U8199" s="246"/>
    </row>
    <row r="8200" spans="1:21" x14ac:dyDescent="0.25">
      <c r="A8200" s="294" t="s">
        <v>16713</v>
      </c>
      <c r="B8200" t="s">
        <v>596</v>
      </c>
      <c r="C8200" t="s">
        <v>597</v>
      </c>
      <c r="D8200" t="s">
        <v>598</v>
      </c>
      <c r="E8200" t="s">
        <v>16714</v>
      </c>
      <c r="F8200" t="s">
        <v>148</v>
      </c>
      <c r="G8200" t="s">
        <v>140</v>
      </c>
      <c r="H8200" t="s">
        <v>1469</v>
      </c>
      <c r="I8200" s="200">
        <v>0</v>
      </c>
      <c r="J8200" s="200"/>
      <c r="K8200" s="237">
        <v>0</v>
      </c>
      <c r="L8200" s="237"/>
      <c r="M8200" s="288">
        <v>0</v>
      </c>
      <c r="N8200" s="288"/>
      <c r="O8200" s="311">
        <v>0</v>
      </c>
      <c r="P8200" s="298"/>
      <c r="Q8200" s="299">
        <v>0</v>
      </c>
      <c r="R8200" s="299"/>
      <c r="S8200" s="300">
        <v>0</v>
      </c>
      <c r="T8200" s="301"/>
      <c r="U8200" s="246"/>
    </row>
    <row r="8201" spans="1:21" x14ac:dyDescent="0.25">
      <c r="A8201" s="294" t="s">
        <v>16715</v>
      </c>
      <c r="B8201" t="s">
        <v>596</v>
      </c>
      <c r="C8201" t="s">
        <v>597</v>
      </c>
      <c r="D8201" t="s">
        <v>598</v>
      </c>
      <c r="E8201" t="s">
        <v>16716</v>
      </c>
      <c r="F8201" t="s">
        <v>148</v>
      </c>
      <c r="G8201" t="s">
        <v>140</v>
      </c>
      <c r="H8201" t="s">
        <v>833</v>
      </c>
      <c r="I8201" s="200">
        <v>45583</v>
      </c>
      <c r="J8201" s="200"/>
      <c r="K8201" s="237">
        <v>1637.44</v>
      </c>
      <c r="L8201" s="237"/>
      <c r="M8201" s="288">
        <v>27.84</v>
      </c>
      <c r="N8201" s="288"/>
      <c r="O8201" s="311">
        <v>45583</v>
      </c>
      <c r="P8201" s="298"/>
      <c r="Q8201" s="299">
        <v>1681.59</v>
      </c>
      <c r="R8201" s="299"/>
      <c r="S8201" s="300">
        <v>27.11</v>
      </c>
      <c r="T8201" s="301"/>
      <c r="U8201" s="246"/>
    </row>
    <row r="8202" spans="1:21" x14ac:dyDescent="0.25">
      <c r="A8202" s="294" t="s">
        <v>16717</v>
      </c>
      <c r="B8202" t="s">
        <v>596</v>
      </c>
      <c r="C8202" t="s">
        <v>597</v>
      </c>
      <c r="D8202" t="s">
        <v>598</v>
      </c>
      <c r="E8202" t="s">
        <v>16718</v>
      </c>
      <c r="F8202" t="s">
        <v>148</v>
      </c>
      <c r="G8202" t="s">
        <v>140</v>
      </c>
      <c r="H8202" t="s">
        <v>833</v>
      </c>
      <c r="I8202" s="200">
        <v>80000</v>
      </c>
      <c r="J8202" s="200"/>
      <c r="K8202" s="237">
        <v>1205.28</v>
      </c>
      <c r="L8202" s="237"/>
      <c r="M8202" s="288">
        <v>66.37</v>
      </c>
      <c r="N8202" s="288"/>
      <c r="O8202" s="311">
        <v>100000</v>
      </c>
      <c r="P8202" s="298"/>
      <c r="Q8202" s="299">
        <v>1280.68</v>
      </c>
      <c r="R8202" s="299"/>
      <c r="S8202" s="300">
        <v>78.08</v>
      </c>
      <c r="T8202" s="301"/>
      <c r="U8202" s="246"/>
    </row>
    <row r="8203" spans="1:21" x14ac:dyDescent="0.25">
      <c r="A8203" s="294" t="s">
        <v>16719</v>
      </c>
      <c r="B8203" t="s">
        <v>596</v>
      </c>
      <c r="C8203" t="s">
        <v>597</v>
      </c>
      <c r="D8203" t="s">
        <v>598</v>
      </c>
      <c r="E8203" t="s">
        <v>16720</v>
      </c>
      <c r="F8203" t="s">
        <v>148</v>
      </c>
      <c r="G8203" t="s">
        <v>140</v>
      </c>
      <c r="H8203" t="s">
        <v>833</v>
      </c>
      <c r="I8203" s="200">
        <v>24373</v>
      </c>
      <c r="J8203" s="200"/>
      <c r="K8203" s="237">
        <v>1083.93</v>
      </c>
      <c r="L8203" s="237"/>
      <c r="M8203" s="288">
        <v>22.49</v>
      </c>
      <c r="N8203" s="288"/>
      <c r="O8203" s="311">
        <v>25757</v>
      </c>
      <c r="P8203" s="298"/>
      <c r="Q8203" s="299">
        <v>1133.9100000000001</v>
      </c>
      <c r="R8203" s="299"/>
      <c r="S8203" s="300">
        <v>22.71</v>
      </c>
      <c r="T8203" s="301"/>
      <c r="U8203" s="246"/>
    </row>
    <row r="8204" spans="1:21" x14ac:dyDescent="0.25">
      <c r="A8204" s="294" t="s">
        <v>16721</v>
      </c>
      <c r="B8204" t="s">
        <v>596</v>
      </c>
      <c r="C8204" t="s">
        <v>597</v>
      </c>
      <c r="D8204" t="s">
        <v>598</v>
      </c>
      <c r="E8204" t="s">
        <v>16722</v>
      </c>
      <c r="F8204" t="s">
        <v>148</v>
      </c>
      <c r="G8204" t="s">
        <v>140</v>
      </c>
      <c r="H8204" t="s">
        <v>833</v>
      </c>
      <c r="I8204" s="200">
        <v>5930</v>
      </c>
      <c r="J8204" s="200"/>
      <c r="K8204" s="237">
        <v>96.93</v>
      </c>
      <c r="L8204" s="237"/>
      <c r="M8204" s="288">
        <v>61.18</v>
      </c>
      <c r="N8204" s="288"/>
      <c r="O8204" s="311">
        <v>6000</v>
      </c>
      <c r="P8204" s="298"/>
      <c r="Q8204" s="299">
        <v>94.14</v>
      </c>
      <c r="R8204" s="299"/>
      <c r="S8204" s="300">
        <v>63.73</v>
      </c>
      <c r="T8204" s="301"/>
      <c r="U8204" s="246"/>
    </row>
    <row r="8205" spans="1:21" x14ac:dyDescent="0.25">
      <c r="A8205" s="294" t="s">
        <v>16723</v>
      </c>
      <c r="B8205" t="s">
        <v>596</v>
      </c>
      <c r="C8205" t="s">
        <v>597</v>
      </c>
      <c r="D8205" t="s">
        <v>598</v>
      </c>
      <c r="E8205" t="s">
        <v>16724</v>
      </c>
      <c r="F8205" t="s">
        <v>148</v>
      </c>
      <c r="G8205" t="s">
        <v>140</v>
      </c>
      <c r="H8205" t="s">
        <v>1469</v>
      </c>
      <c r="I8205" s="200">
        <v>0</v>
      </c>
      <c r="J8205" s="200"/>
      <c r="K8205" s="237">
        <v>0</v>
      </c>
      <c r="L8205" s="237"/>
      <c r="M8205" s="288">
        <v>0</v>
      </c>
      <c r="N8205" s="288"/>
      <c r="O8205" s="311">
        <v>0</v>
      </c>
      <c r="P8205" s="298"/>
      <c r="Q8205" s="299">
        <v>0</v>
      </c>
      <c r="R8205" s="299"/>
      <c r="S8205" s="300">
        <v>0</v>
      </c>
      <c r="T8205" s="301"/>
      <c r="U8205" s="246"/>
    </row>
    <row r="8206" spans="1:21" x14ac:dyDescent="0.25">
      <c r="A8206" s="294" t="s">
        <v>16725</v>
      </c>
      <c r="B8206" t="s">
        <v>596</v>
      </c>
      <c r="C8206" t="s">
        <v>597</v>
      </c>
      <c r="D8206" t="s">
        <v>598</v>
      </c>
      <c r="E8206" t="s">
        <v>16726</v>
      </c>
      <c r="F8206" t="s">
        <v>148</v>
      </c>
      <c r="G8206" t="s">
        <v>140</v>
      </c>
      <c r="H8206" t="s">
        <v>833</v>
      </c>
      <c r="I8206" s="200">
        <v>4500</v>
      </c>
      <c r="J8206" s="200"/>
      <c r="K8206" s="237">
        <v>141.19</v>
      </c>
      <c r="L8206" s="237"/>
      <c r="M8206" s="288">
        <v>31.87</v>
      </c>
      <c r="N8206" s="288"/>
      <c r="O8206" s="311">
        <v>4500</v>
      </c>
      <c r="P8206" s="298"/>
      <c r="Q8206" s="299">
        <v>141.97</v>
      </c>
      <c r="R8206" s="299"/>
      <c r="S8206" s="300">
        <v>31.7</v>
      </c>
      <c r="T8206" s="301"/>
      <c r="U8206" s="246"/>
    </row>
    <row r="8207" spans="1:21" x14ac:dyDescent="0.25">
      <c r="A8207" s="294" t="s">
        <v>16727</v>
      </c>
      <c r="B8207" t="s">
        <v>596</v>
      </c>
      <c r="C8207" t="s">
        <v>597</v>
      </c>
      <c r="D8207" t="s">
        <v>598</v>
      </c>
      <c r="E8207" t="s">
        <v>16728</v>
      </c>
      <c r="F8207" t="s">
        <v>148</v>
      </c>
      <c r="G8207" t="s">
        <v>140</v>
      </c>
      <c r="H8207" t="s">
        <v>1469</v>
      </c>
      <c r="I8207" s="200">
        <v>0</v>
      </c>
      <c r="J8207" s="200"/>
      <c r="K8207" s="237">
        <v>0</v>
      </c>
      <c r="L8207" s="237"/>
      <c r="M8207" s="288">
        <v>0</v>
      </c>
      <c r="N8207" s="288"/>
      <c r="O8207" s="311">
        <v>0</v>
      </c>
      <c r="P8207" s="298"/>
      <c r="Q8207" s="299">
        <v>0</v>
      </c>
      <c r="R8207" s="299"/>
      <c r="S8207" s="300">
        <v>0</v>
      </c>
      <c r="T8207" s="301"/>
      <c r="U8207" s="246"/>
    </row>
    <row r="8208" spans="1:21" x14ac:dyDescent="0.25">
      <c r="A8208" s="294" t="s">
        <v>16729</v>
      </c>
      <c r="B8208" t="s">
        <v>596</v>
      </c>
      <c r="C8208" t="s">
        <v>597</v>
      </c>
      <c r="D8208" t="s">
        <v>598</v>
      </c>
      <c r="E8208" t="s">
        <v>16730</v>
      </c>
      <c r="F8208" t="s">
        <v>148</v>
      </c>
      <c r="G8208" t="s">
        <v>140</v>
      </c>
      <c r="H8208" t="s">
        <v>1469</v>
      </c>
      <c r="I8208" s="200">
        <v>0</v>
      </c>
      <c r="J8208" s="200"/>
      <c r="K8208" s="237">
        <v>0</v>
      </c>
      <c r="L8208" s="237"/>
      <c r="M8208" s="288">
        <v>0</v>
      </c>
      <c r="N8208" s="288"/>
      <c r="O8208" s="311">
        <v>0</v>
      </c>
      <c r="P8208" s="298"/>
      <c r="Q8208" s="299">
        <v>0</v>
      </c>
      <c r="R8208" s="299"/>
      <c r="S8208" s="300">
        <v>0</v>
      </c>
      <c r="T8208" s="301"/>
      <c r="U8208" s="246"/>
    </row>
    <row r="8209" spans="1:21" x14ac:dyDescent="0.25">
      <c r="A8209" s="294" t="s">
        <v>16731</v>
      </c>
      <c r="B8209" t="s">
        <v>596</v>
      </c>
      <c r="C8209" t="s">
        <v>597</v>
      </c>
      <c r="D8209" t="s">
        <v>598</v>
      </c>
      <c r="E8209" t="s">
        <v>16732</v>
      </c>
      <c r="F8209" t="s">
        <v>148</v>
      </c>
      <c r="G8209" t="s">
        <v>140</v>
      </c>
      <c r="H8209" t="s">
        <v>833</v>
      </c>
      <c r="I8209" s="200">
        <v>6800</v>
      </c>
      <c r="J8209" s="200"/>
      <c r="K8209" s="237">
        <v>264.95</v>
      </c>
      <c r="L8209" s="237"/>
      <c r="M8209" s="288">
        <v>25.67</v>
      </c>
      <c r="N8209" s="288"/>
      <c r="O8209" s="311">
        <v>7200</v>
      </c>
      <c r="P8209" s="298"/>
      <c r="Q8209" s="299">
        <v>271.92</v>
      </c>
      <c r="R8209" s="299"/>
      <c r="S8209" s="300">
        <v>26.48</v>
      </c>
      <c r="T8209" s="301"/>
      <c r="U8209" s="246"/>
    </row>
    <row r="8210" spans="1:21" x14ac:dyDescent="0.25">
      <c r="A8210" s="294" t="s">
        <v>16733</v>
      </c>
      <c r="B8210" t="s">
        <v>596</v>
      </c>
      <c r="C8210" t="s">
        <v>597</v>
      </c>
      <c r="D8210" t="s">
        <v>598</v>
      </c>
      <c r="E8210" t="s">
        <v>16734</v>
      </c>
      <c r="F8210" t="s">
        <v>148</v>
      </c>
      <c r="G8210" t="s">
        <v>140</v>
      </c>
      <c r="H8210" t="s">
        <v>833</v>
      </c>
      <c r="I8210" s="200">
        <v>31000</v>
      </c>
      <c r="J8210" s="200"/>
      <c r="K8210" s="237">
        <v>457.99</v>
      </c>
      <c r="L8210" s="237"/>
      <c r="M8210" s="288">
        <v>67.69</v>
      </c>
      <c r="N8210" s="288"/>
      <c r="O8210" s="311">
        <v>31000</v>
      </c>
      <c r="P8210" s="298"/>
      <c r="Q8210" s="299">
        <v>456.84</v>
      </c>
      <c r="R8210" s="299"/>
      <c r="S8210" s="300">
        <v>67.86</v>
      </c>
      <c r="T8210" s="301"/>
      <c r="U8210" s="246"/>
    </row>
    <row r="8211" spans="1:21" x14ac:dyDescent="0.25">
      <c r="A8211" s="294" t="s">
        <v>16735</v>
      </c>
      <c r="B8211" t="s">
        <v>596</v>
      </c>
      <c r="C8211" t="s">
        <v>597</v>
      </c>
      <c r="D8211" t="s">
        <v>598</v>
      </c>
      <c r="E8211" t="s">
        <v>16736</v>
      </c>
      <c r="F8211" t="s">
        <v>148</v>
      </c>
      <c r="G8211" t="s">
        <v>140</v>
      </c>
      <c r="H8211" t="s">
        <v>833</v>
      </c>
      <c r="I8211" s="200">
        <v>3620</v>
      </c>
      <c r="J8211" s="200"/>
      <c r="K8211" s="237">
        <v>77.66</v>
      </c>
      <c r="L8211" s="237"/>
      <c r="M8211" s="288">
        <v>46.61</v>
      </c>
      <c r="N8211" s="288"/>
      <c r="O8211" s="311">
        <v>3620</v>
      </c>
      <c r="P8211" s="298"/>
      <c r="Q8211" s="299">
        <v>80.150000000000006</v>
      </c>
      <c r="R8211" s="299"/>
      <c r="S8211" s="300">
        <v>45.17</v>
      </c>
      <c r="T8211" s="301"/>
      <c r="U8211" s="246"/>
    </row>
    <row r="8212" spans="1:21" x14ac:dyDescent="0.25">
      <c r="A8212" s="294" t="s">
        <v>16737</v>
      </c>
      <c r="B8212" t="s">
        <v>596</v>
      </c>
      <c r="C8212" t="s">
        <v>597</v>
      </c>
      <c r="D8212" t="s">
        <v>598</v>
      </c>
      <c r="E8212" t="s">
        <v>16738</v>
      </c>
      <c r="F8212" t="s">
        <v>148</v>
      </c>
      <c r="G8212" t="s">
        <v>140</v>
      </c>
      <c r="H8212" t="s">
        <v>1469</v>
      </c>
      <c r="I8212" s="200">
        <v>0</v>
      </c>
      <c r="J8212" s="200"/>
      <c r="K8212" s="237">
        <v>0</v>
      </c>
      <c r="L8212" s="237"/>
      <c r="M8212" s="288">
        <v>0</v>
      </c>
      <c r="N8212" s="288"/>
      <c r="O8212" s="311">
        <v>0</v>
      </c>
      <c r="P8212" s="298"/>
      <c r="Q8212" s="299">
        <v>0</v>
      </c>
      <c r="R8212" s="299"/>
      <c r="S8212" s="300">
        <v>0</v>
      </c>
      <c r="T8212" s="301"/>
      <c r="U8212" s="246"/>
    </row>
    <row r="8213" spans="1:21" x14ac:dyDescent="0.25">
      <c r="A8213" s="294" t="s">
        <v>16739</v>
      </c>
      <c r="B8213" t="s">
        <v>596</v>
      </c>
      <c r="C8213" t="s">
        <v>597</v>
      </c>
      <c r="D8213" t="s">
        <v>598</v>
      </c>
      <c r="E8213" t="s">
        <v>16740</v>
      </c>
      <c r="F8213" t="s">
        <v>148</v>
      </c>
      <c r="G8213" t="s">
        <v>140</v>
      </c>
      <c r="H8213" t="s">
        <v>1469</v>
      </c>
      <c r="I8213" s="200">
        <v>82750</v>
      </c>
      <c r="J8213" s="200"/>
      <c r="K8213" s="237">
        <v>1248.1099999999999</v>
      </c>
      <c r="L8213" s="237"/>
      <c r="M8213" s="288">
        <v>66.3</v>
      </c>
      <c r="N8213" s="288"/>
      <c r="O8213" s="311">
        <v>83320</v>
      </c>
      <c r="P8213" s="298"/>
      <c r="Q8213" s="299">
        <v>1256.7</v>
      </c>
      <c r="R8213" s="299"/>
      <c r="S8213" s="300">
        <v>66.3</v>
      </c>
      <c r="T8213" s="301"/>
      <c r="U8213" s="246"/>
    </row>
    <row r="8214" spans="1:21" x14ac:dyDescent="0.25">
      <c r="A8214" s="294" t="s">
        <v>16741</v>
      </c>
      <c r="B8214" t="s">
        <v>596</v>
      </c>
      <c r="C8214" t="s">
        <v>597</v>
      </c>
      <c r="D8214" t="s">
        <v>598</v>
      </c>
      <c r="E8214" t="s">
        <v>16742</v>
      </c>
      <c r="F8214" t="s">
        <v>148</v>
      </c>
      <c r="G8214" t="s">
        <v>140</v>
      </c>
      <c r="H8214" t="s">
        <v>833</v>
      </c>
      <c r="I8214" s="200">
        <v>51250</v>
      </c>
      <c r="J8214" s="200"/>
      <c r="K8214" s="237">
        <v>838.95</v>
      </c>
      <c r="L8214" s="237"/>
      <c r="M8214" s="288">
        <v>61.09</v>
      </c>
      <c r="N8214" s="288"/>
      <c r="O8214" s="311">
        <v>53500</v>
      </c>
      <c r="P8214" s="298"/>
      <c r="Q8214" s="299">
        <v>879.74</v>
      </c>
      <c r="R8214" s="299"/>
      <c r="S8214" s="300">
        <v>60.81</v>
      </c>
      <c r="T8214" s="301"/>
      <c r="U8214" s="246"/>
    </row>
    <row r="8215" spans="1:21" x14ac:dyDescent="0.25">
      <c r="A8215" s="294" t="s">
        <v>16743</v>
      </c>
      <c r="B8215" t="s">
        <v>596</v>
      </c>
      <c r="C8215" t="s">
        <v>597</v>
      </c>
      <c r="D8215" t="s">
        <v>598</v>
      </c>
      <c r="E8215" t="s">
        <v>16744</v>
      </c>
      <c r="F8215" t="s">
        <v>148</v>
      </c>
      <c r="G8215" t="s">
        <v>140</v>
      </c>
      <c r="H8215" t="s">
        <v>833</v>
      </c>
      <c r="I8215" s="200">
        <v>15000</v>
      </c>
      <c r="J8215" s="200"/>
      <c r="K8215" s="237">
        <v>318.89999999999998</v>
      </c>
      <c r="L8215" s="237"/>
      <c r="M8215" s="288">
        <v>47.04</v>
      </c>
      <c r="N8215" s="288"/>
      <c r="O8215" s="311">
        <v>16000</v>
      </c>
      <c r="P8215" s="298"/>
      <c r="Q8215" s="299">
        <v>318.04000000000002</v>
      </c>
      <c r="R8215" s="299"/>
      <c r="S8215" s="300">
        <v>50.31</v>
      </c>
      <c r="T8215" s="301"/>
      <c r="U8215" s="246"/>
    </row>
    <row r="8216" spans="1:21" x14ac:dyDescent="0.25">
      <c r="A8216" s="294" t="s">
        <v>16745</v>
      </c>
      <c r="B8216" t="s">
        <v>596</v>
      </c>
      <c r="C8216" t="s">
        <v>597</v>
      </c>
      <c r="D8216" t="s">
        <v>598</v>
      </c>
      <c r="E8216" t="s">
        <v>16746</v>
      </c>
      <c r="F8216" t="s">
        <v>148</v>
      </c>
      <c r="G8216" t="s">
        <v>140</v>
      </c>
      <c r="H8216" t="s">
        <v>833</v>
      </c>
      <c r="I8216" s="200">
        <v>447975</v>
      </c>
      <c r="J8216" s="200"/>
      <c r="K8216" s="237">
        <v>3085.13</v>
      </c>
      <c r="L8216" s="237"/>
      <c r="M8216" s="288">
        <v>145.19999999999999</v>
      </c>
      <c r="N8216" s="288"/>
      <c r="O8216" s="311">
        <v>475760</v>
      </c>
      <c r="P8216" s="298"/>
      <c r="Q8216" s="299">
        <v>3276.53</v>
      </c>
      <c r="R8216" s="299"/>
      <c r="S8216" s="300">
        <v>145.19999999999999</v>
      </c>
      <c r="T8216" s="301"/>
      <c r="U8216" s="246"/>
    </row>
    <row r="8217" spans="1:21" x14ac:dyDescent="0.25">
      <c r="A8217" s="294" t="s">
        <v>16747</v>
      </c>
      <c r="B8217" t="s">
        <v>596</v>
      </c>
      <c r="C8217" t="s">
        <v>597</v>
      </c>
      <c r="D8217" t="s">
        <v>598</v>
      </c>
      <c r="E8217" t="s">
        <v>16748</v>
      </c>
      <c r="F8217" t="s">
        <v>148</v>
      </c>
      <c r="G8217" t="s">
        <v>140</v>
      </c>
      <c r="H8217" t="s">
        <v>1469</v>
      </c>
      <c r="I8217" s="200">
        <v>0</v>
      </c>
      <c r="J8217" s="200"/>
      <c r="K8217" s="237">
        <v>0</v>
      </c>
      <c r="L8217" s="237"/>
      <c r="M8217" s="288">
        <v>0</v>
      </c>
      <c r="N8217" s="288"/>
      <c r="O8217" s="311">
        <v>0</v>
      </c>
      <c r="P8217" s="298"/>
      <c r="Q8217" s="299">
        <v>0</v>
      </c>
      <c r="R8217" s="299"/>
      <c r="S8217" s="300">
        <v>0</v>
      </c>
      <c r="T8217" s="301"/>
      <c r="U8217" s="246"/>
    </row>
    <row r="8218" spans="1:21" x14ac:dyDescent="0.25">
      <c r="A8218" s="294" t="s">
        <v>16749</v>
      </c>
      <c r="B8218" t="s">
        <v>596</v>
      </c>
      <c r="C8218" t="s">
        <v>597</v>
      </c>
      <c r="D8218" t="s">
        <v>598</v>
      </c>
      <c r="E8218" t="s">
        <v>16750</v>
      </c>
      <c r="F8218" t="s">
        <v>148</v>
      </c>
      <c r="G8218" t="s">
        <v>140</v>
      </c>
      <c r="H8218" t="s">
        <v>833</v>
      </c>
      <c r="I8218" s="200">
        <v>1233447</v>
      </c>
      <c r="J8218" s="200"/>
      <c r="K8218" s="237">
        <v>24565.77</v>
      </c>
      <c r="L8218" s="237"/>
      <c r="M8218" s="288">
        <v>50.21</v>
      </c>
      <c r="N8218" s="288"/>
      <c r="O8218" s="311">
        <v>1517035</v>
      </c>
      <c r="P8218" s="298"/>
      <c r="Q8218" s="299">
        <v>25178.17</v>
      </c>
      <c r="R8218" s="299"/>
      <c r="S8218" s="300">
        <v>60.25</v>
      </c>
      <c r="T8218" s="301"/>
      <c r="U8218" s="246"/>
    </row>
    <row r="8219" spans="1:21" x14ac:dyDescent="0.25">
      <c r="A8219" s="294" t="s">
        <v>16751</v>
      </c>
      <c r="B8219" t="s">
        <v>596</v>
      </c>
      <c r="C8219" t="s">
        <v>597</v>
      </c>
      <c r="D8219" t="s">
        <v>598</v>
      </c>
      <c r="E8219" t="s">
        <v>16752</v>
      </c>
      <c r="F8219" t="s">
        <v>148</v>
      </c>
      <c r="G8219" t="s">
        <v>140</v>
      </c>
      <c r="H8219" t="s">
        <v>896</v>
      </c>
      <c r="I8219" s="200">
        <v>0</v>
      </c>
      <c r="J8219" s="200"/>
      <c r="K8219" s="237">
        <v>49.6</v>
      </c>
      <c r="L8219" s="237"/>
      <c r="M8219" s="288">
        <v>0</v>
      </c>
      <c r="N8219" s="288"/>
      <c r="O8219" s="311">
        <v>0</v>
      </c>
      <c r="P8219" s="298"/>
      <c r="Q8219" s="299">
        <v>48.3</v>
      </c>
      <c r="R8219" s="299"/>
      <c r="S8219" s="300">
        <v>0</v>
      </c>
      <c r="T8219" s="301"/>
      <c r="U8219" s="246"/>
    </row>
    <row r="8220" spans="1:21" x14ac:dyDescent="0.25">
      <c r="A8220" s="294" t="s">
        <v>16753</v>
      </c>
      <c r="B8220" t="s">
        <v>596</v>
      </c>
      <c r="C8220" t="s">
        <v>597</v>
      </c>
      <c r="D8220" t="s">
        <v>598</v>
      </c>
      <c r="E8220" t="s">
        <v>16754</v>
      </c>
      <c r="F8220" t="s">
        <v>148</v>
      </c>
      <c r="G8220" t="s">
        <v>140</v>
      </c>
      <c r="H8220" t="s">
        <v>1469</v>
      </c>
      <c r="I8220" s="200">
        <v>0</v>
      </c>
      <c r="J8220" s="200"/>
      <c r="K8220" s="237">
        <v>0</v>
      </c>
      <c r="L8220" s="237"/>
      <c r="M8220" s="288">
        <v>0</v>
      </c>
      <c r="N8220" s="288"/>
      <c r="O8220" s="311">
        <v>0</v>
      </c>
      <c r="P8220" s="298"/>
      <c r="Q8220" s="299">
        <v>0</v>
      </c>
      <c r="R8220" s="299"/>
      <c r="S8220" s="300">
        <v>0</v>
      </c>
      <c r="T8220" s="301"/>
      <c r="U8220" s="246"/>
    </row>
    <row r="8221" spans="1:21" x14ac:dyDescent="0.25">
      <c r="A8221" s="294" t="s">
        <v>16755</v>
      </c>
      <c r="B8221" t="s">
        <v>596</v>
      </c>
      <c r="C8221" t="s">
        <v>597</v>
      </c>
      <c r="D8221" t="s">
        <v>598</v>
      </c>
      <c r="E8221" t="s">
        <v>13946</v>
      </c>
      <c r="F8221" t="s">
        <v>148</v>
      </c>
      <c r="G8221" t="s">
        <v>140</v>
      </c>
      <c r="H8221" t="s">
        <v>833</v>
      </c>
      <c r="I8221" s="200">
        <v>53097</v>
      </c>
      <c r="J8221" s="200"/>
      <c r="K8221" s="237">
        <v>910.19</v>
      </c>
      <c r="L8221" s="237"/>
      <c r="M8221" s="288">
        <v>58.34</v>
      </c>
      <c r="N8221" s="288"/>
      <c r="O8221" s="311">
        <v>54554</v>
      </c>
      <c r="P8221" s="298"/>
      <c r="Q8221" s="299">
        <v>935.17</v>
      </c>
      <c r="R8221" s="299"/>
      <c r="S8221" s="300">
        <v>58.34</v>
      </c>
      <c r="T8221" s="301"/>
      <c r="U8221" s="246"/>
    </row>
    <row r="8222" spans="1:21" x14ac:dyDescent="0.25">
      <c r="A8222" s="294" t="s">
        <v>16756</v>
      </c>
      <c r="B8222" t="s">
        <v>596</v>
      </c>
      <c r="C8222" t="s">
        <v>597</v>
      </c>
      <c r="D8222" t="s">
        <v>598</v>
      </c>
      <c r="E8222" t="s">
        <v>16757</v>
      </c>
      <c r="F8222" t="s">
        <v>148</v>
      </c>
      <c r="G8222" t="s">
        <v>140</v>
      </c>
      <c r="H8222" t="s">
        <v>833</v>
      </c>
      <c r="I8222" s="200">
        <v>3622</v>
      </c>
      <c r="J8222" s="200"/>
      <c r="K8222" s="237">
        <v>164.34</v>
      </c>
      <c r="L8222" s="237"/>
      <c r="M8222" s="288">
        <v>22.04</v>
      </c>
      <c r="N8222" s="288"/>
      <c r="O8222" s="311">
        <v>3976</v>
      </c>
      <c r="P8222" s="298"/>
      <c r="Q8222" s="299">
        <v>166.27</v>
      </c>
      <c r="R8222" s="299"/>
      <c r="S8222" s="300">
        <v>23.91</v>
      </c>
      <c r="T8222" s="301"/>
      <c r="U8222" s="246"/>
    </row>
    <row r="8223" spans="1:21" x14ac:dyDescent="0.25">
      <c r="A8223" s="294" t="s">
        <v>16758</v>
      </c>
      <c r="B8223" t="s">
        <v>596</v>
      </c>
      <c r="C8223" t="s">
        <v>597</v>
      </c>
      <c r="D8223" t="s">
        <v>598</v>
      </c>
      <c r="E8223" t="s">
        <v>16759</v>
      </c>
      <c r="F8223" t="s">
        <v>148</v>
      </c>
      <c r="G8223" t="s">
        <v>140</v>
      </c>
      <c r="H8223" t="s">
        <v>1469</v>
      </c>
      <c r="I8223" s="200">
        <v>0</v>
      </c>
      <c r="J8223" s="200"/>
      <c r="K8223" s="237">
        <v>0</v>
      </c>
      <c r="L8223" s="237"/>
      <c r="M8223" s="288">
        <v>0</v>
      </c>
      <c r="N8223" s="288"/>
      <c r="O8223" s="311">
        <v>0</v>
      </c>
      <c r="P8223" s="298"/>
      <c r="Q8223" s="299">
        <v>0</v>
      </c>
      <c r="R8223" s="299"/>
      <c r="S8223" s="300">
        <v>0</v>
      </c>
      <c r="T8223" s="301"/>
      <c r="U8223" s="246"/>
    </row>
    <row r="8224" spans="1:21" x14ac:dyDescent="0.25">
      <c r="A8224" s="294" t="s">
        <v>16760</v>
      </c>
      <c r="B8224" t="s">
        <v>596</v>
      </c>
      <c r="C8224" t="s">
        <v>597</v>
      </c>
      <c r="D8224" t="s">
        <v>598</v>
      </c>
      <c r="E8224" t="s">
        <v>16761</v>
      </c>
      <c r="F8224" t="s">
        <v>148</v>
      </c>
      <c r="G8224" t="s">
        <v>140</v>
      </c>
      <c r="H8224" t="s">
        <v>833</v>
      </c>
      <c r="I8224" s="200">
        <v>10992</v>
      </c>
      <c r="J8224" s="200"/>
      <c r="K8224" s="237">
        <v>235.55</v>
      </c>
      <c r="L8224" s="237"/>
      <c r="M8224" s="288">
        <v>46.66</v>
      </c>
      <c r="N8224" s="288"/>
      <c r="O8224" s="311">
        <v>10992</v>
      </c>
      <c r="P8224" s="298"/>
      <c r="Q8224" s="299">
        <v>243</v>
      </c>
      <c r="R8224" s="299"/>
      <c r="S8224" s="300">
        <v>45.23</v>
      </c>
      <c r="T8224" s="301"/>
      <c r="U8224" s="246"/>
    </row>
    <row r="8225" spans="1:21" x14ac:dyDescent="0.25">
      <c r="A8225" s="294" t="s">
        <v>16762</v>
      </c>
      <c r="B8225" t="s">
        <v>596</v>
      </c>
      <c r="C8225" t="s">
        <v>597</v>
      </c>
      <c r="D8225" t="s">
        <v>598</v>
      </c>
      <c r="E8225" t="s">
        <v>13211</v>
      </c>
      <c r="F8225" t="s">
        <v>148</v>
      </c>
      <c r="G8225" t="s">
        <v>140</v>
      </c>
      <c r="H8225" t="s">
        <v>833</v>
      </c>
      <c r="I8225" s="200">
        <v>5500</v>
      </c>
      <c r="J8225" s="200"/>
      <c r="K8225" s="237">
        <v>132.29</v>
      </c>
      <c r="L8225" s="237"/>
      <c r="M8225" s="288">
        <v>41.58</v>
      </c>
      <c r="N8225" s="288"/>
      <c r="O8225" s="311">
        <v>5500</v>
      </c>
      <c r="P8225" s="298"/>
      <c r="Q8225" s="299">
        <v>130.49</v>
      </c>
      <c r="R8225" s="299"/>
      <c r="S8225" s="300">
        <v>42.15</v>
      </c>
      <c r="T8225" s="301"/>
      <c r="U8225" s="246"/>
    </row>
    <row r="8226" spans="1:21" x14ac:dyDescent="0.25">
      <c r="A8226" s="294" t="s">
        <v>16763</v>
      </c>
      <c r="B8226" t="s">
        <v>596</v>
      </c>
      <c r="C8226" t="s">
        <v>597</v>
      </c>
      <c r="D8226" t="s">
        <v>598</v>
      </c>
      <c r="E8226" t="s">
        <v>16764</v>
      </c>
      <c r="F8226" t="s">
        <v>148</v>
      </c>
      <c r="G8226" t="s">
        <v>140</v>
      </c>
      <c r="H8226" t="s">
        <v>1469</v>
      </c>
      <c r="I8226" s="200">
        <v>0</v>
      </c>
      <c r="J8226" s="200"/>
      <c r="K8226" s="237">
        <v>0</v>
      </c>
      <c r="L8226" s="237"/>
      <c r="M8226" s="288">
        <v>0</v>
      </c>
      <c r="N8226" s="288"/>
      <c r="O8226" s="311">
        <v>0</v>
      </c>
      <c r="P8226" s="298"/>
      <c r="Q8226" s="299">
        <v>0</v>
      </c>
      <c r="R8226" s="299"/>
      <c r="S8226" s="300">
        <v>0</v>
      </c>
      <c r="T8226" s="301"/>
      <c r="U8226" s="246"/>
    </row>
    <row r="8227" spans="1:21" x14ac:dyDescent="0.25">
      <c r="A8227" s="294" t="s">
        <v>16765</v>
      </c>
      <c r="B8227" t="s">
        <v>596</v>
      </c>
      <c r="C8227" t="s">
        <v>597</v>
      </c>
      <c r="D8227" t="s">
        <v>598</v>
      </c>
      <c r="E8227" t="s">
        <v>16766</v>
      </c>
      <c r="F8227" t="s">
        <v>148</v>
      </c>
      <c r="G8227" t="s">
        <v>140</v>
      </c>
      <c r="H8227" t="s">
        <v>833</v>
      </c>
      <c r="I8227" s="200">
        <v>18000</v>
      </c>
      <c r="J8227" s="200"/>
      <c r="K8227" s="237">
        <v>474.13</v>
      </c>
      <c r="L8227" s="237"/>
      <c r="M8227" s="288">
        <v>37.96</v>
      </c>
      <c r="N8227" s="288"/>
      <c r="O8227" s="311">
        <v>19000</v>
      </c>
      <c r="P8227" s="298"/>
      <c r="Q8227" s="299">
        <v>479.85</v>
      </c>
      <c r="R8227" s="299"/>
      <c r="S8227" s="300">
        <v>39.6</v>
      </c>
      <c r="T8227" s="301"/>
      <c r="U8227" s="246"/>
    </row>
    <row r="8228" spans="1:21" x14ac:dyDescent="0.25">
      <c r="A8228" s="294" t="s">
        <v>16767</v>
      </c>
      <c r="B8228" t="s">
        <v>596</v>
      </c>
      <c r="C8228" t="s">
        <v>597</v>
      </c>
      <c r="D8228" t="s">
        <v>598</v>
      </c>
      <c r="E8228" t="s">
        <v>16768</v>
      </c>
      <c r="F8228" t="s">
        <v>148</v>
      </c>
      <c r="G8228" t="s">
        <v>140</v>
      </c>
      <c r="H8228" t="s">
        <v>1469</v>
      </c>
      <c r="I8228" s="200">
        <v>28648</v>
      </c>
      <c r="J8228" s="200"/>
      <c r="K8228" s="237">
        <v>326.8</v>
      </c>
      <c r="L8228" s="237"/>
      <c r="M8228" s="288">
        <v>87.66</v>
      </c>
      <c r="N8228" s="288"/>
      <c r="O8228" s="311">
        <v>25000</v>
      </c>
      <c r="P8228" s="298"/>
      <c r="Q8228" s="299">
        <v>329.79</v>
      </c>
      <c r="R8228" s="299"/>
      <c r="S8228" s="300">
        <v>75.81</v>
      </c>
      <c r="T8228" s="301"/>
      <c r="U8228" s="246"/>
    </row>
    <row r="8229" spans="1:21" x14ac:dyDescent="0.25">
      <c r="A8229" s="294" t="s">
        <v>16769</v>
      </c>
      <c r="B8229" t="s">
        <v>596</v>
      </c>
      <c r="C8229" t="s">
        <v>597</v>
      </c>
      <c r="D8229" t="s">
        <v>598</v>
      </c>
      <c r="E8229" t="s">
        <v>1940</v>
      </c>
      <c r="F8229" t="s">
        <v>148</v>
      </c>
      <c r="G8229" t="s">
        <v>140</v>
      </c>
      <c r="H8229" t="s">
        <v>833</v>
      </c>
      <c r="I8229" s="200">
        <v>700</v>
      </c>
      <c r="J8229" s="200"/>
      <c r="K8229" s="237">
        <v>48.06</v>
      </c>
      <c r="L8229" s="237"/>
      <c r="M8229" s="288">
        <v>14.57</v>
      </c>
      <c r="N8229" s="288"/>
      <c r="O8229" s="311">
        <v>820</v>
      </c>
      <c r="P8229" s="298"/>
      <c r="Q8229" s="299">
        <v>48.35</v>
      </c>
      <c r="R8229" s="299"/>
      <c r="S8229" s="300">
        <v>16.96</v>
      </c>
      <c r="T8229" s="301"/>
      <c r="U8229" s="246"/>
    </row>
    <row r="8230" spans="1:21" x14ac:dyDescent="0.25">
      <c r="A8230" s="294" t="s">
        <v>16770</v>
      </c>
      <c r="B8230" t="s">
        <v>596</v>
      </c>
      <c r="C8230" t="s">
        <v>597</v>
      </c>
      <c r="D8230" t="s">
        <v>598</v>
      </c>
      <c r="E8230" t="s">
        <v>16771</v>
      </c>
      <c r="F8230" t="s">
        <v>148</v>
      </c>
      <c r="G8230" t="s">
        <v>140</v>
      </c>
      <c r="H8230" t="s">
        <v>833</v>
      </c>
      <c r="I8230" s="200">
        <v>2228</v>
      </c>
      <c r="J8230" s="200"/>
      <c r="K8230" s="237">
        <v>107.73</v>
      </c>
      <c r="L8230" s="237"/>
      <c r="M8230" s="288">
        <v>20.68</v>
      </c>
      <c r="N8230" s="288"/>
      <c r="O8230" s="311">
        <v>2617</v>
      </c>
      <c r="P8230" s="298"/>
      <c r="Q8230" s="299">
        <v>106.14</v>
      </c>
      <c r="R8230" s="299"/>
      <c r="S8230" s="300">
        <v>24.66</v>
      </c>
      <c r="T8230" s="301"/>
      <c r="U8230" s="246"/>
    </row>
    <row r="8231" spans="1:21" x14ac:dyDescent="0.25">
      <c r="A8231" s="294" t="s">
        <v>16772</v>
      </c>
      <c r="B8231" t="s">
        <v>596</v>
      </c>
      <c r="C8231" t="s">
        <v>597</v>
      </c>
      <c r="D8231" t="s">
        <v>598</v>
      </c>
      <c r="E8231" t="s">
        <v>16773</v>
      </c>
      <c r="F8231" t="s">
        <v>148</v>
      </c>
      <c r="G8231" t="s">
        <v>140</v>
      </c>
      <c r="H8231" t="s">
        <v>833</v>
      </c>
      <c r="I8231" s="200">
        <v>6000</v>
      </c>
      <c r="J8231" s="200"/>
      <c r="K8231" s="237">
        <v>406.45</v>
      </c>
      <c r="L8231" s="237"/>
      <c r="M8231" s="288">
        <v>14.76</v>
      </c>
      <c r="N8231" s="288"/>
      <c r="O8231" s="311">
        <v>6570</v>
      </c>
      <c r="P8231" s="298"/>
      <c r="Q8231" s="299">
        <v>401.88</v>
      </c>
      <c r="R8231" s="299"/>
      <c r="S8231" s="300">
        <v>16.350000000000001</v>
      </c>
      <c r="T8231" s="301"/>
      <c r="U8231" s="246"/>
    </row>
    <row r="8232" spans="1:21" x14ac:dyDescent="0.25">
      <c r="A8232" s="294" t="s">
        <v>16774</v>
      </c>
      <c r="B8232" t="s">
        <v>596</v>
      </c>
      <c r="C8232" t="s">
        <v>597</v>
      </c>
      <c r="D8232" t="s">
        <v>598</v>
      </c>
      <c r="E8232" t="s">
        <v>16775</v>
      </c>
      <c r="F8232" t="s">
        <v>148</v>
      </c>
      <c r="G8232" t="s">
        <v>140</v>
      </c>
      <c r="H8232" t="s">
        <v>833</v>
      </c>
      <c r="I8232" s="200">
        <v>7540</v>
      </c>
      <c r="J8232" s="200"/>
      <c r="K8232" s="237">
        <v>416.3</v>
      </c>
      <c r="L8232" s="237"/>
      <c r="M8232" s="288">
        <v>18.11</v>
      </c>
      <c r="N8232" s="288"/>
      <c r="O8232" s="311">
        <v>8140</v>
      </c>
      <c r="P8232" s="298"/>
      <c r="Q8232" s="299">
        <v>415.81</v>
      </c>
      <c r="R8232" s="299"/>
      <c r="S8232" s="300">
        <v>19.579999999999998</v>
      </c>
      <c r="T8232" s="301"/>
      <c r="U8232" s="246"/>
    </row>
    <row r="8233" spans="1:21" x14ac:dyDescent="0.25">
      <c r="A8233" s="294" t="s">
        <v>16776</v>
      </c>
      <c r="B8233" t="s">
        <v>596</v>
      </c>
      <c r="C8233" t="s">
        <v>597</v>
      </c>
      <c r="D8233" t="s">
        <v>598</v>
      </c>
      <c r="E8233" t="s">
        <v>16777</v>
      </c>
      <c r="F8233" t="s">
        <v>148</v>
      </c>
      <c r="G8233" t="s">
        <v>140</v>
      </c>
      <c r="H8233" t="s">
        <v>833</v>
      </c>
      <c r="I8233" s="200">
        <v>3500</v>
      </c>
      <c r="J8233" s="200"/>
      <c r="K8233" s="237">
        <v>119.9</v>
      </c>
      <c r="L8233" s="237"/>
      <c r="M8233" s="288">
        <v>29.19</v>
      </c>
      <c r="N8233" s="288"/>
      <c r="O8233" s="311">
        <v>3600</v>
      </c>
      <c r="P8233" s="298"/>
      <c r="Q8233" s="299">
        <v>123.7</v>
      </c>
      <c r="R8233" s="299"/>
      <c r="S8233" s="300">
        <v>29.1</v>
      </c>
      <c r="T8233" s="301"/>
      <c r="U8233" s="246"/>
    </row>
    <row r="8234" spans="1:21" x14ac:dyDescent="0.25">
      <c r="A8234" s="294" t="s">
        <v>16778</v>
      </c>
      <c r="B8234" t="s">
        <v>596</v>
      </c>
      <c r="C8234" t="s">
        <v>597</v>
      </c>
      <c r="D8234" t="s">
        <v>598</v>
      </c>
      <c r="E8234" t="s">
        <v>11969</v>
      </c>
      <c r="F8234" t="s">
        <v>148</v>
      </c>
      <c r="G8234" t="s">
        <v>140</v>
      </c>
      <c r="H8234" t="s">
        <v>833</v>
      </c>
      <c r="I8234" s="200">
        <v>8538</v>
      </c>
      <c r="J8234" s="200"/>
      <c r="K8234" s="237">
        <v>104.89</v>
      </c>
      <c r="L8234" s="237"/>
      <c r="M8234" s="288">
        <v>81.400000000000006</v>
      </c>
      <c r="N8234" s="288"/>
      <c r="O8234" s="311">
        <v>9829</v>
      </c>
      <c r="P8234" s="298"/>
      <c r="Q8234" s="299">
        <v>120.75</v>
      </c>
      <c r="R8234" s="299"/>
      <c r="S8234" s="300">
        <v>81.400000000000006</v>
      </c>
      <c r="T8234" s="301"/>
      <c r="U8234" s="246"/>
    </row>
    <row r="8235" spans="1:21" x14ac:dyDescent="0.25">
      <c r="A8235" s="294" t="s">
        <v>16779</v>
      </c>
      <c r="B8235" t="s">
        <v>596</v>
      </c>
      <c r="C8235" t="s">
        <v>597</v>
      </c>
      <c r="D8235" t="s">
        <v>598</v>
      </c>
      <c r="E8235" t="s">
        <v>16780</v>
      </c>
      <c r="F8235" t="s">
        <v>148</v>
      </c>
      <c r="G8235" t="s">
        <v>140</v>
      </c>
      <c r="H8235" t="s">
        <v>1469</v>
      </c>
      <c r="I8235" s="200">
        <v>0</v>
      </c>
      <c r="J8235" s="200"/>
      <c r="K8235" s="237">
        <v>0</v>
      </c>
      <c r="L8235" s="237"/>
      <c r="M8235" s="288">
        <v>0</v>
      </c>
      <c r="N8235" s="288"/>
      <c r="O8235" s="311">
        <v>0</v>
      </c>
      <c r="P8235" s="298"/>
      <c r="Q8235" s="299">
        <v>0</v>
      </c>
      <c r="R8235" s="299"/>
      <c r="S8235" s="300">
        <v>0</v>
      </c>
      <c r="T8235" s="301"/>
      <c r="U8235" s="246"/>
    </row>
    <row r="8236" spans="1:21" x14ac:dyDescent="0.25">
      <c r="A8236" s="294" t="s">
        <v>16781</v>
      </c>
      <c r="B8236" t="s">
        <v>596</v>
      </c>
      <c r="C8236" t="s">
        <v>597</v>
      </c>
      <c r="D8236" t="s">
        <v>598</v>
      </c>
      <c r="E8236" t="s">
        <v>16782</v>
      </c>
      <c r="F8236" t="s">
        <v>148</v>
      </c>
      <c r="G8236" t="s">
        <v>140</v>
      </c>
      <c r="H8236" t="s">
        <v>833</v>
      </c>
      <c r="I8236" s="200">
        <v>5171</v>
      </c>
      <c r="J8236" s="200"/>
      <c r="K8236" s="237">
        <v>157.58000000000001</v>
      </c>
      <c r="L8236" s="237"/>
      <c r="M8236" s="288">
        <v>32.81</v>
      </c>
      <c r="N8236" s="288"/>
      <c r="O8236" s="311">
        <v>5151</v>
      </c>
      <c r="P8236" s="298"/>
      <c r="Q8236" s="299">
        <v>156.96</v>
      </c>
      <c r="R8236" s="299"/>
      <c r="S8236" s="300">
        <v>32.81</v>
      </c>
      <c r="T8236" s="301"/>
      <c r="U8236" s="246"/>
    </row>
    <row r="8237" spans="1:21" x14ac:dyDescent="0.25">
      <c r="A8237" s="294" t="s">
        <v>16783</v>
      </c>
      <c r="B8237" t="s">
        <v>596</v>
      </c>
      <c r="C8237" t="s">
        <v>597</v>
      </c>
      <c r="D8237" t="s">
        <v>598</v>
      </c>
      <c r="E8237" t="s">
        <v>16784</v>
      </c>
      <c r="F8237" t="s">
        <v>148</v>
      </c>
      <c r="G8237" t="s">
        <v>140</v>
      </c>
      <c r="H8237" t="s">
        <v>833</v>
      </c>
      <c r="I8237" s="200">
        <v>21500</v>
      </c>
      <c r="J8237" s="200"/>
      <c r="K8237" s="237">
        <v>369.79</v>
      </c>
      <c r="L8237" s="237"/>
      <c r="M8237" s="288">
        <v>58.14</v>
      </c>
      <c r="N8237" s="288"/>
      <c r="O8237" s="311">
        <v>23500</v>
      </c>
      <c r="P8237" s="298"/>
      <c r="Q8237" s="299">
        <v>374.32</v>
      </c>
      <c r="R8237" s="299"/>
      <c r="S8237" s="300">
        <v>62.78</v>
      </c>
      <c r="T8237" s="301"/>
      <c r="U8237" s="246"/>
    </row>
    <row r="8238" spans="1:21" x14ac:dyDescent="0.25">
      <c r="A8238" s="294" t="s">
        <v>16785</v>
      </c>
      <c r="B8238" t="s">
        <v>596</v>
      </c>
      <c r="C8238" t="s">
        <v>597</v>
      </c>
      <c r="D8238" t="s">
        <v>598</v>
      </c>
      <c r="E8238" t="s">
        <v>16786</v>
      </c>
      <c r="F8238" t="s">
        <v>148</v>
      </c>
      <c r="G8238" t="s">
        <v>140</v>
      </c>
      <c r="H8238" t="s">
        <v>833</v>
      </c>
      <c r="I8238" s="200">
        <v>26263</v>
      </c>
      <c r="J8238" s="200"/>
      <c r="K8238" s="237">
        <v>672.26</v>
      </c>
      <c r="L8238" s="237"/>
      <c r="M8238" s="288">
        <v>39.07</v>
      </c>
      <c r="N8238" s="288"/>
      <c r="O8238" s="311">
        <v>26788</v>
      </c>
      <c r="P8238" s="298"/>
      <c r="Q8238" s="299">
        <v>685.71</v>
      </c>
      <c r="R8238" s="299"/>
      <c r="S8238" s="300">
        <v>39.07</v>
      </c>
      <c r="T8238" s="301"/>
      <c r="U8238" s="246"/>
    </row>
    <row r="8239" spans="1:21" x14ac:dyDescent="0.25">
      <c r="A8239" s="294" t="s">
        <v>16787</v>
      </c>
      <c r="B8239" t="s">
        <v>596</v>
      </c>
      <c r="C8239" t="s">
        <v>597</v>
      </c>
      <c r="D8239" t="s">
        <v>598</v>
      </c>
      <c r="E8239" t="s">
        <v>16788</v>
      </c>
      <c r="F8239" t="s">
        <v>148</v>
      </c>
      <c r="G8239" t="s">
        <v>140</v>
      </c>
      <c r="H8239" t="s">
        <v>833</v>
      </c>
      <c r="I8239" s="200">
        <v>316462</v>
      </c>
      <c r="J8239" s="200"/>
      <c r="K8239" s="237">
        <v>1986.33</v>
      </c>
      <c r="L8239" s="237"/>
      <c r="M8239" s="288">
        <v>159.32</v>
      </c>
      <c r="N8239" s="288"/>
      <c r="O8239" s="311">
        <v>334049</v>
      </c>
      <c r="P8239" s="298"/>
      <c r="Q8239" s="299">
        <v>2015.05</v>
      </c>
      <c r="R8239" s="299"/>
      <c r="S8239" s="300">
        <v>165.78</v>
      </c>
      <c r="T8239" s="301"/>
      <c r="U8239" s="246"/>
    </row>
    <row r="8240" spans="1:21" x14ac:dyDescent="0.25">
      <c r="A8240" s="294" t="s">
        <v>16789</v>
      </c>
      <c r="B8240" t="s">
        <v>596</v>
      </c>
      <c r="C8240" t="s">
        <v>597</v>
      </c>
      <c r="D8240" t="s">
        <v>598</v>
      </c>
      <c r="E8240" t="s">
        <v>16790</v>
      </c>
      <c r="F8240" t="s">
        <v>148</v>
      </c>
      <c r="G8240" t="s">
        <v>140</v>
      </c>
      <c r="H8240" t="s">
        <v>1469</v>
      </c>
      <c r="I8240" s="200">
        <v>0</v>
      </c>
      <c r="J8240" s="200"/>
      <c r="K8240" s="237">
        <v>0</v>
      </c>
      <c r="L8240" s="237"/>
      <c r="M8240" s="288">
        <v>0</v>
      </c>
      <c r="N8240" s="288"/>
      <c r="O8240" s="311">
        <v>0</v>
      </c>
      <c r="P8240" s="298"/>
      <c r="Q8240" s="299">
        <v>0</v>
      </c>
      <c r="R8240" s="299"/>
      <c r="S8240" s="300">
        <v>0</v>
      </c>
      <c r="T8240" s="301"/>
      <c r="U8240" s="246"/>
    </row>
    <row r="8241" spans="1:21" x14ac:dyDescent="0.25">
      <c r="A8241" s="294" t="s">
        <v>16791</v>
      </c>
      <c r="B8241" t="s">
        <v>596</v>
      </c>
      <c r="C8241" t="s">
        <v>597</v>
      </c>
      <c r="D8241" t="s">
        <v>598</v>
      </c>
      <c r="E8241" t="s">
        <v>16792</v>
      </c>
      <c r="F8241" t="s">
        <v>148</v>
      </c>
      <c r="G8241" t="s">
        <v>140</v>
      </c>
      <c r="H8241" t="s">
        <v>833</v>
      </c>
      <c r="I8241" s="200">
        <v>19227</v>
      </c>
      <c r="J8241" s="200"/>
      <c r="K8241" s="237">
        <v>541.16999999999996</v>
      </c>
      <c r="L8241" s="237"/>
      <c r="M8241" s="288">
        <v>35.53</v>
      </c>
      <c r="N8241" s="288"/>
      <c r="O8241" s="311">
        <v>20095</v>
      </c>
      <c r="P8241" s="298"/>
      <c r="Q8241" s="299">
        <v>565.59</v>
      </c>
      <c r="R8241" s="299"/>
      <c r="S8241" s="300">
        <v>35.53</v>
      </c>
      <c r="T8241" s="301"/>
      <c r="U8241" s="246"/>
    </row>
    <row r="8242" spans="1:21" x14ac:dyDescent="0.25">
      <c r="A8242" s="294" t="s">
        <v>16793</v>
      </c>
      <c r="B8242" t="s">
        <v>596</v>
      </c>
      <c r="C8242" t="s">
        <v>597</v>
      </c>
      <c r="D8242" t="s">
        <v>598</v>
      </c>
      <c r="E8242" t="s">
        <v>1973</v>
      </c>
      <c r="F8242" t="s">
        <v>148</v>
      </c>
      <c r="G8242" t="s">
        <v>140</v>
      </c>
      <c r="H8242" t="s">
        <v>833</v>
      </c>
      <c r="I8242" s="200">
        <v>14000</v>
      </c>
      <c r="J8242" s="200"/>
      <c r="K8242" s="237">
        <v>523.96</v>
      </c>
      <c r="L8242" s="237"/>
      <c r="M8242" s="288">
        <v>26.72</v>
      </c>
      <c r="N8242" s="288"/>
      <c r="O8242" s="311">
        <v>14420</v>
      </c>
      <c r="P8242" s="298"/>
      <c r="Q8242" s="299">
        <v>527.07000000000005</v>
      </c>
      <c r="R8242" s="299"/>
      <c r="S8242" s="300">
        <v>27.36</v>
      </c>
      <c r="T8242" s="301"/>
      <c r="U8242" s="246"/>
    </row>
    <row r="8243" spans="1:21" x14ac:dyDescent="0.25">
      <c r="A8243" s="294" t="s">
        <v>16794</v>
      </c>
      <c r="B8243" t="s">
        <v>596</v>
      </c>
      <c r="C8243" t="s">
        <v>597</v>
      </c>
      <c r="D8243" t="s">
        <v>598</v>
      </c>
      <c r="E8243" t="s">
        <v>16795</v>
      </c>
      <c r="F8243" t="s">
        <v>148</v>
      </c>
      <c r="G8243" t="s">
        <v>140</v>
      </c>
      <c r="H8243" t="s">
        <v>833</v>
      </c>
      <c r="I8243" s="200">
        <v>36000</v>
      </c>
      <c r="J8243" s="200"/>
      <c r="K8243" s="237">
        <v>839.56</v>
      </c>
      <c r="L8243" s="237"/>
      <c r="M8243" s="288">
        <v>42.88</v>
      </c>
      <c r="N8243" s="288"/>
      <c r="O8243" s="311">
        <v>38500</v>
      </c>
      <c r="P8243" s="298"/>
      <c r="Q8243" s="299">
        <v>849.56</v>
      </c>
      <c r="R8243" s="299"/>
      <c r="S8243" s="300">
        <v>45.32</v>
      </c>
      <c r="T8243" s="301"/>
      <c r="U8243" s="246"/>
    </row>
    <row r="8244" spans="1:21" x14ac:dyDescent="0.25">
      <c r="A8244" s="294" t="s">
        <v>16796</v>
      </c>
      <c r="B8244" t="s">
        <v>596</v>
      </c>
      <c r="C8244" t="s">
        <v>597</v>
      </c>
      <c r="D8244" t="s">
        <v>598</v>
      </c>
      <c r="E8244" t="s">
        <v>16797</v>
      </c>
      <c r="F8244" t="s">
        <v>148</v>
      </c>
      <c r="G8244" t="s">
        <v>140</v>
      </c>
      <c r="H8244" t="s">
        <v>833</v>
      </c>
      <c r="I8244" s="200">
        <v>6000</v>
      </c>
      <c r="J8244" s="200"/>
      <c r="K8244" s="237">
        <v>120.51</v>
      </c>
      <c r="L8244" s="237"/>
      <c r="M8244" s="288">
        <v>49.79</v>
      </c>
      <c r="N8244" s="288"/>
      <c r="O8244" s="311">
        <v>6000</v>
      </c>
      <c r="P8244" s="298"/>
      <c r="Q8244" s="299">
        <v>123.51</v>
      </c>
      <c r="R8244" s="299"/>
      <c r="S8244" s="300">
        <v>48.58</v>
      </c>
      <c r="T8244" s="301"/>
      <c r="U8244" s="246"/>
    </row>
    <row r="8245" spans="1:21" x14ac:dyDescent="0.25">
      <c r="A8245" s="294" t="s">
        <v>16798</v>
      </c>
      <c r="B8245" t="s">
        <v>596</v>
      </c>
      <c r="C8245" t="s">
        <v>597</v>
      </c>
      <c r="D8245" t="s">
        <v>598</v>
      </c>
      <c r="E8245" t="s">
        <v>16799</v>
      </c>
      <c r="F8245" t="s">
        <v>148</v>
      </c>
      <c r="G8245" t="s">
        <v>140</v>
      </c>
      <c r="H8245" t="s">
        <v>833</v>
      </c>
      <c r="I8245" s="200">
        <v>3900</v>
      </c>
      <c r="J8245" s="200"/>
      <c r="K8245" s="237">
        <v>74.37</v>
      </c>
      <c r="L8245" s="237"/>
      <c r="M8245" s="288">
        <v>52.44</v>
      </c>
      <c r="N8245" s="288"/>
      <c r="O8245" s="311">
        <v>3000</v>
      </c>
      <c r="P8245" s="298"/>
      <c r="Q8245" s="299">
        <v>73.400000000000006</v>
      </c>
      <c r="R8245" s="299"/>
      <c r="S8245" s="300">
        <v>40.869999999999997</v>
      </c>
      <c r="T8245" s="301"/>
      <c r="U8245" s="246"/>
    </row>
    <row r="8246" spans="1:21" x14ac:dyDescent="0.25">
      <c r="A8246" s="294" t="s">
        <v>16800</v>
      </c>
      <c r="B8246" t="s">
        <v>596</v>
      </c>
      <c r="C8246" t="s">
        <v>597</v>
      </c>
      <c r="D8246" t="s">
        <v>598</v>
      </c>
      <c r="E8246" t="s">
        <v>16801</v>
      </c>
      <c r="F8246" t="s">
        <v>148</v>
      </c>
      <c r="G8246" t="s">
        <v>140</v>
      </c>
      <c r="H8246" t="s">
        <v>833</v>
      </c>
      <c r="I8246" s="200">
        <v>21643</v>
      </c>
      <c r="J8246" s="200"/>
      <c r="K8246" s="237">
        <v>591.72</v>
      </c>
      <c r="L8246" s="237"/>
      <c r="M8246" s="288">
        <v>36.58</v>
      </c>
      <c r="N8246" s="288"/>
      <c r="O8246" s="311">
        <v>22239</v>
      </c>
      <c r="P8246" s="298"/>
      <c r="Q8246" s="299">
        <v>608.01</v>
      </c>
      <c r="R8246" s="299"/>
      <c r="S8246" s="300">
        <v>36.58</v>
      </c>
      <c r="T8246" s="301"/>
      <c r="U8246" s="246"/>
    </row>
    <row r="8247" spans="1:21" x14ac:dyDescent="0.25">
      <c r="A8247" s="294" t="s">
        <v>16802</v>
      </c>
      <c r="B8247" t="s">
        <v>596</v>
      </c>
      <c r="C8247" t="s">
        <v>597</v>
      </c>
      <c r="D8247" t="s">
        <v>598</v>
      </c>
      <c r="E8247" t="s">
        <v>16803</v>
      </c>
      <c r="F8247" t="s">
        <v>148</v>
      </c>
      <c r="G8247" t="s">
        <v>140</v>
      </c>
      <c r="H8247" t="s">
        <v>833</v>
      </c>
      <c r="I8247" s="200">
        <v>484603</v>
      </c>
      <c r="J8247" s="200"/>
      <c r="K8247" s="237">
        <v>3349.83</v>
      </c>
      <c r="L8247" s="237"/>
      <c r="M8247" s="288">
        <v>144.66</v>
      </c>
      <c r="N8247" s="288"/>
      <c r="O8247" s="311">
        <v>507666</v>
      </c>
      <c r="P8247" s="298"/>
      <c r="Q8247" s="299">
        <v>3352.12</v>
      </c>
      <c r="R8247" s="299"/>
      <c r="S8247" s="300">
        <v>151.44999999999999</v>
      </c>
      <c r="T8247" s="301"/>
      <c r="U8247" s="246"/>
    </row>
    <row r="8248" spans="1:21" x14ac:dyDescent="0.25">
      <c r="A8248" s="294" t="s">
        <v>16804</v>
      </c>
      <c r="B8248" t="s">
        <v>596</v>
      </c>
      <c r="C8248" t="s">
        <v>597</v>
      </c>
      <c r="D8248" t="s">
        <v>598</v>
      </c>
      <c r="E8248" t="s">
        <v>7212</v>
      </c>
      <c r="F8248" t="s">
        <v>148</v>
      </c>
      <c r="G8248" t="s">
        <v>140</v>
      </c>
      <c r="H8248" t="s">
        <v>833</v>
      </c>
      <c r="I8248" s="200">
        <v>43880</v>
      </c>
      <c r="J8248" s="200"/>
      <c r="K8248" s="237">
        <v>845.86</v>
      </c>
      <c r="L8248" s="237"/>
      <c r="M8248" s="288">
        <v>51.88</v>
      </c>
      <c r="N8248" s="288"/>
      <c r="O8248" s="311">
        <v>49129</v>
      </c>
      <c r="P8248" s="298"/>
      <c r="Q8248" s="299">
        <v>915.23</v>
      </c>
      <c r="R8248" s="299"/>
      <c r="S8248" s="300">
        <v>53.68</v>
      </c>
      <c r="T8248" s="301"/>
      <c r="U8248" s="246"/>
    </row>
    <row r="8249" spans="1:21" x14ac:dyDescent="0.25">
      <c r="A8249" s="294" t="s">
        <v>16805</v>
      </c>
      <c r="B8249" t="s">
        <v>596</v>
      </c>
      <c r="C8249" t="s">
        <v>597</v>
      </c>
      <c r="D8249" t="s">
        <v>598</v>
      </c>
      <c r="E8249" t="s">
        <v>9607</v>
      </c>
      <c r="F8249" t="s">
        <v>148</v>
      </c>
      <c r="G8249" t="s">
        <v>140</v>
      </c>
      <c r="H8249" t="s">
        <v>896</v>
      </c>
      <c r="I8249" s="200">
        <v>0</v>
      </c>
      <c r="J8249" s="200"/>
      <c r="K8249" s="237">
        <v>61.26</v>
      </c>
      <c r="L8249" s="237"/>
      <c r="M8249" s="288">
        <v>0</v>
      </c>
      <c r="N8249" s="288"/>
      <c r="O8249" s="311">
        <v>0</v>
      </c>
      <c r="P8249" s="298"/>
      <c r="Q8249" s="299">
        <v>59.91</v>
      </c>
      <c r="R8249" s="299"/>
      <c r="S8249" s="300">
        <v>0</v>
      </c>
      <c r="T8249" s="301"/>
      <c r="U8249" s="246"/>
    </row>
    <row r="8250" spans="1:21" x14ac:dyDescent="0.25">
      <c r="A8250" s="294" t="s">
        <v>16806</v>
      </c>
      <c r="B8250" t="s">
        <v>596</v>
      </c>
      <c r="C8250" t="s">
        <v>597</v>
      </c>
      <c r="D8250" t="s">
        <v>598</v>
      </c>
      <c r="E8250" t="s">
        <v>16807</v>
      </c>
      <c r="F8250" t="s">
        <v>148</v>
      </c>
      <c r="G8250" t="s">
        <v>140</v>
      </c>
      <c r="H8250" t="s">
        <v>833</v>
      </c>
      <c r="I8250" s="200">
        <v>8300</v>
      </c>
      <c r="J8250" s="200"/>
      <c r="K8250" s="237">
        <v>339.81</v>
      </c>
      <c r="L8250" s="237"/>
      <c r="M8250" s="288">
        <v>24.43</v>
      </c>
      <c r="N8250" s="288"/>
      <c r="O8250" s="311">
        <v>8900</v>
      </c>
      <c r="P8250" s="298"/>
      <c r="Q8250" s="299">
        <v>343.57</v>
      </c>
      <c r="R8250" s="299"/>
      <c r="S8250" s="300">
        <v>25.9</v>
      </c>
      <c r="T8250" s="301"/>
      <c r="U8250" s="246"/>
    </row>
    <row r="8251" spans="1:21" x14ac:dyDescent="0.25">
      <c r="A8251" s="294" t="s">
        <v>16808</v>
      </c>
      <c r="B8251" t="s">
        <v>596</v>
      </c>
      <c r="C8251" t="s">
        <v>597</v>
      </c>
      <c r="D8251" t="s">
        <v>598</v>
      </c>
      <c r="E8251" t="s">
        <v>16809</v>
      </c>
      <c r="F8251" t="s">
        <v>148</v>
      </c>
      <c r="G8251" t="s">
        <v>140</v>
      </c>
      <c r="H8251" t="s">
        <v>833</v>
      </c>
      <c r="I8251" s="200">
        <v>12255</v>
      </c>
      <c r="J8251" s="200"/>
      <c r="K8251" s="237">
        <v>328.65</v>
      </c>
      <c r="L8251" s="237"/>
      <c r="M8251" s="288">
        <v>37.29</v>
      </c>
      <c r="N8251" s="288"/>
      <c r="O8251" s="311">
        <v>12390</v>
      </c>
      <c r="P8251" s="298"/>
      <c r="Q8251" s="299">
        <v>332.26</v>
      </c>
      <c r="R8251" s="299"/>
      <c r="S8251" s="300">
        <v>37.29</v>
      </c>
      <c r="T8251" s="301"/>
      <c r="U8251" s="246"/>
    </row>
    <row r="8252" spans="1:21" x14ac:dyDescent="0.25">
      <c r="A8252" s="294" t="s">
        <v>16810</v>
      </c>
      <c r="B8252" t="s">
        <v>596</v>
      </c>
      <c r="C8252" t="s">
        <v>597</v>
      </c>
      <c r="D8252" t="s">
        <v>598</v>
      </c>
      <c r="E8252" t="s">
        <v>7222</v>
      </c>
      <c r="F8252" t="s">
        <v>148</v>
      </c>
      <c r="G8252" t="s">
        <v>140</v>
      </c>
      <c r="H8252" t="s">
        <v>833</v>
      </c>
      <c r="I8252" s="200">
        <v>6000</v>
      </c>
      <c r="J8252" s="200"/>
      <c r="K8252" s="237">
        <v>105.2</v>
      </c>
      <c r="L8252" s="237"/>
      <c r="M8252" s="288">
        <v>57.03</v>
      </c>
      <c r="N8252" s="288"/>
      <c r="O8252" s="311">
        <v>6000</v>
      </c>
      <c r="P8252" s="298"/>
      <c r="Q8252" s="299">
        <v>106.41</v>
      </c>
      <c r="R8252" s="299"/>
      <c r="S8252" s="300">
        <v>56.39</v>
      </c>
      <c r="T8252" s="301"/>
      <c r="U8252" s="246"/>
    </row>
    <row r="8253" spans="1:21" x14ac:dyDescent="0.25">
      <c r="A8253" s="294" t="s">
        <v>16811</v>
      </c>
      <c r="B8253" t="s">
        <v>596</v>
      </c>
      <c r="C8253" t="s">
        <v>597</v>
      </c>
      <c r="D8253" t="s">
        <v>598</v>
      </c>
      <c r="E8253" t="s">
        <v>16812</v>
      </c>
      <c r="F8253" t="s">
        <v>148</v>
      </c>
      <c r="G8253" t="s">
        <v>140</v>
      </c>
      <c r="H8253" t="s">
        <v>833</v>
      </c>
      <c r="I8253" s="200">
        <v>30727</v>
      </c>
      <c r="J8253" s="200"/>
      <c r="K8253" s="237">
        <v>597.26</v>
      </c>
      <c r="L8253" s="237"/>
      <c r="M8253" s="288">
        <v>51.45</v>
      </c>
      <c r="N8253" s="288"/>
      <c r="O8253" s="311">
        <v>30727</v>
      </c>
      <c r="P8253" s="298"/>
      <c r="Q8253" s="299">
        <v>597.70000000000005</v>
      </c>
      <c r="R8253" s="299"/>
      <c r="S8253" s="300">
        <v>51.41</v>
      </c>
      <c r="T8253" s="301"/>
      <c r="U8253" s="246"/>
    </row>
    <row r="8254" spans="1:21" x14ac:dyDescent="0.25">
      <c r="A8254" s="294" t="s">
        <v>16813</v>
      </c>
      <c r="B8254" t="s">
        <v>596</v>
      </c>
      <c r="C8254" t="s">
        <v>597</v>
      </c>
      <c r="D8254" t="s">
        <v>598</v>
      </c>
      <c r="E8254" t="s">
        <v>16814</v>
      </c>
      <c r="F8254" t="s">
        <v>148</v>
      </c>
      <c r="G8254" t="s">
        <v>140</v>
      </c>
      <c r="H8254" t="s">
        <v>1469</v>
      </c>
      <c r="I8254" s="200">
        <v>23000</v>
      </c>
      <c r="J8254" s="200"/>
      <c r="K8254" s="237">
        <v>921.02</v>
      </c>
      <c r="L8254" s="237"/>
      <c r="M8254" s="288">
        <v>24.97</v>
      </c>
      <c r="N8254" s="288"/>
      <c r="O8254" s="311">
        <v>24000</v>
      </c>
      <c r="P8254" s="298"/>
      <c r="Q8254" s="299">
        <v>920.05</v>
      </c>
      <c r="R8254" s="299"/>
      <c r="S8254" s="300">
        <v>26.09</v>
      </c>
      <c r="T8254" s="301"/>
      <c r="U8254" s="246"/>
    </row>
    <row r="8255" spans="1:21" x14ac:dyDescent="0.25">
      <c r="A8255" s="294" t="s">
        <v>16815</v>
      </c>
      <c r="B8255" t="s">
        <v>596</v>
      </c>
      <c r="C8255" t="s">
        <v>597</v>
      </c>
      <c r="D8255" t="s">
        <v>598</v>
      </c>
      <c r="E8255" t="s">
        <v>16816</v>
      </c>
      <c r="F8255" t="s">
        <v>148</v>
      </c>
      <c r="G8255" t="s">
        <v>140</v>
      </c>
      <c r="H8255" t="s">
        <v>833</v>
      </c>
      <c r="I8255" s="200">
        <v>36414</v>
      </c>
      <c r="J8255" s="200"/>
      <c r="K8255" s="237">
        <v>783.26</v>
      </c>
      <c r="L8255" s="237"/>
      <c r="M8255" s="288">
        <v>46.49</v>
      </c>
      <c r="N8255" s="288"/>
      <c r="O8255" s="311">
        <v>37144</v>
      </c>
      <c r="P8255" s="298"/>
      <c r="Q8255" s="299">
        <v>786</v>
      </c>
      <c r="R8255" s="299"/>
      <c r="S8255" s="300">
        <v>47.26</v>
      </c>
      <c r="T8255" s="301"/>
      <c r="U8255" s="246"/>
    </row>
    <row r="8256" spans="1:21" x14ac:dyDescent="0.25">
      <c r="A8256" s="294" t="s">
        <v>16817</v>
      </c>
      <c r="B8256" t="s">
        <v>596</v>
      </c>
      <c r="C8256" t="s">
        <v>597</v>
      </c>
      <c r="D8256" t="s">
        <v>598</v>
      </c>
      <c r="E8256" t="s">
        <v>16818</v>
      </c>
      <c r="F8256" t="s">
        <v>148</v>
      </c>
      <c r="G8256" t="s">
        <v>140</v>
      </c>
      <c r="H8256" t="s">
        <v>833</v>
      </c>
      <c r="I8256" s="200">
        <v>4360</v>
      </c>
      <c r="J8256" s="200"/>
      <c r="K8256" s="237">
        <v>156.78</v>
      </c>
      <c r="L8256" s="237"/>
      <c r="M8256" s="288">
        <v>27.81</v>
      </c>
      <c r="N8256" s="288"/>
      <c r="O8256" s="311">
        <v>4600</v>
      </c>
      <c r="P8256" s="298"/>
      <c r="Q8256" s="299">
        <v>160.74</v>
      </c>
      <c r="R8256" s="299"/>
      <c r="S8256" s="300">
        <v>28.62</v>
      </c>
      <c r="T8256" s="301"/>
      <c r="U8256" s="246"/>
    </row>
    <row r="8257" spans="1:21" x14ac:dyDescent="0.25">
      <c r="A8257" s="294" t="s">
        <v>16819</v>
      </c>
      <c r="B8257" t="s">
        <v>455</v>
      </c>
      <c r="C8257" t="s">
        <v>456</v>
      </c>
      <c r="D8257" t="s">
        <v>457</v>
      </c>
      <c r="E8257" t="s">
        <v>16820</v>
      </c>
      <c r="F8257" t="s">
        <v>141</v>
      </c>
      <c r="G8257" t="s">
        <v>97</v>
      </c>
      <c r="H8257" t="s">
        <v>833</v>
      </c>
      <c r="I8257" s="200">
        <v>9500</v>
      </c>
      <c r="J8257" s="200"/>
      <c r="K8257" s="237">
        <v>531.846</v>
      </c>
      <c r="L8257" s="237"/>
      <c r="M8257" s="288">
        <v>17.86</v>
      </c>
      <c r="N8257" s="288"/>
      <c r="O8257" s="311">
        <v>10000</v>
      </c>
      <c r="P8257" s="298"/>
      <c r="Q8257" s="299">
        <v>535.76250000000005</v>
      </c>
      <c r="R8257" s="299"/>
      <c r="S8257" s="300">
        <v>18.66</v>
      </c>
      <c r="T8257" s="301"/>
      <c r="U8257" s="246"/>
    </row>
    <row r="8258" spans="1:21" x14ac:dyDescent="0.25">
      <c r="A8258" s="294" t="s">
        <v>16821</v>
      </c>
      <c r="B8258" t="s">
        <v>455</v>
      </c>
      <c r="C8258" t="s">
        <v>456</v>
      </c>
      <c r="D8258" t="s">
        <v>457</v>
      </c>
      <c r="E8258" t="s">
        <v>16822</v>
      </c>
      <c r="F8258" t="s">
        <v>141</v>
      </c>
      <c r="G8258" t="s">
        <v>97</v>
      </c>
      <c r="H8258" t="s">
        <v>833</v>
      </c>
      <c r="I8258" s="200">
        <v>15000</v>
      </c>
      <c r="J8258" s="200"/>
      <c r="K8258" s="237">
        <v>433.16</v>
      </c>
      <c r="L8258" s="237"/>
      <c r="M8258" s="288">
        <v>34.630000000000003</v>
      </c>
      <c r="N8258" s="288"/>
      <c r="O8258" s="311">
        <v>15000</v>
      </c>
      <c r="P8258" s="298"/>
      <c r="Q8258" s="299">
        <v>445.96499999999997</v>
      </c>
      <c r="R8258" s="299"/>
      <c r="S8258" s="300">
        <v>33.630000000000003</v>
      </c>
      <c r="T8258" s="301"/>
      <c r="U8258" s="246"/>
    </row>
    <row r="8259" spans="1:21" x14ac:dyDescent="0.25">
      <c r="A8259" s="294" t="s">
        <v>16823</v>
      </c>
      <c r="B8259" t="s">
        <v>455</v>
      </c>
      <c r="C8259" t="s">
        <v>456</v>
      </c>
      <c r="D8259" t="s">
        <v>457</v>
      </c>
      <c r="E8259" t="s">
        <v>16824</v>
      </c>
      <c r="F8259" t="s">
        <v>141</v>
      </c>
      <c r="G8259" t="s">
        <v>97</v>
      </c>
      <c r="H8259" t="s">
        <v>833</v>
      </c>
      <c r="I8259" s="200">
        <v>9750</v>
      </c>
      <c r="J8259" s="200"/>
      <c r="K8259" s="237">
        <v>210.89599999999999</v>
      </c>
      <c r="L8259" s="237"/>
      <c r="M8259" s="288">
        <v>46.23</v>
      </c>
      <c r="N8259" s="288"/>
      <c r="O8259" s="311">
        <v>9950</v>
      </c>
      <c r="P8259" s="298"/>
      <c r="Q8259" s="299">
        <v>211.47749999999999</v>
      </c>
      <c r="R8259" s="299"/>
      <c r="S8259" s="300">
        <v>47.05</v>
      </c>
      <c r="T8259" s="301"/>
      <c r="U8259" s="246"/>
    </row>
    <row r="8260" spans="1:21" x14ac:dyDescent="0.25">
      <c r="A8260" s="294" t="s">
        <v>16825</v>
      </c>
      <c r="B8260" t="s">
        <v>455</v>
      </c>
      <c r="C8260" t="s">
        <v>456</v>
      </c>
      <c r="D8260" t="s">
        <v>457</v>
      </c>
      <c r="E8260" t="s">
        <v>16826</v>
      </c>
      <c r="F8260" t="s">
        <v>141</v>
      </c>
      <c r="G8260" t="s">
        <v>97</v>
      </c>
      <c r="H8260" t="s">
        <v>833</v>
      </c>
      <c r="I8260" s="200">
        <v>27155</v>
      </c>
      <c r="J8260" s="200"/>
      <c r="K8260" s="237">
        <v>483.92399999999998</v>
      </c>
      <c r="L8260" s="237"/>
      <c r="M8260" s="288">
        <v>56.11</v>
      </c>
      <c r="N8260" s="288"/>
      <c r="O8260" s="311">
        <v>34440</v>
      </c>
      <c r="P8260" s="298"/>
      <c r="Q8260" s="299">
        <v>519.38250000000005</v>
      </c>
      <c r="R8260" s="299"/>
      <c r="S8260" s="300">
        <v>66.31</v>
      </c>
      <c r="T8260" s="301"/>
      <c r="U8260" s="246"/>
    </row>
    <row r="8261" spans="1:21" x14ac:dyDescent="0.25">
      <c r="A8261" s="294" t="s">
        <v>16827</v>
      </c>
      <c r="B8261" t="s">
        <v>455</v>
      </c>
      <c r="C8261" t="s">
        <v>456</v>
      </c>
      <c r="D8261" t="s">
        <v>457</v>
      </c>
      <c r="E8261" t="s">
        <v>16828</v>
      </c>
      <c r="F8261" t="s">
        <v>141</v>
      </c>
      <c r="G8261" t="s">
        <v>97</v>
      </c>
      <c r="H8261" t="s">
        <v>833</v>
      </c>
      <c r="I8261" s="200">
        <v>2500</v>
      </c>
      <c r="J8261" s="200"/>
      <c r="K8261" s="237">
        <v>118.58</v>
      </c>
      <c r="L8261" s="237"/>
      <c r="M8261" s="288">
        <v>21.08</v>
      </c>
      <c r="N8261" s="288"/>
      <c r="O8261" s="311">
        <v>2500</v>
      </c>
      <c r="P8261" s="298"/>
      <c r="Q8261" s="299">
        <v>119.925</v>
      </c>
      <c r="R8261" s="299"/>
      <c r="S8261" s="300">
        <v>20.85</v>
      </c>
      <c r="T8261" s="301"/>
      <c r="U8261" s="246"/>
    </row>
    <row r="8262" spans="1:21" x14ac:dyDescent="0.25">
      <c r="A8262" s="294" t="s">
        <v>16829</v>
      </c>
      <c r="B8262" t="s">
        <v>455</v>
      </c>
      <c r="C8262" t="s">
        <v>456</v>
      </c>
      <c r="D8262" t="s">
        <v>457</v>
      </c>
      <c r="E8262" t="s">
        <v>16830</v>
      </c>
      <c r="F8262" t="s">
        <v>141</v>
      </c>
      <c r="G8262" t="s">
        <v>97</v>
      </c>
      <c r="H8262" t="s">
        <v>833</v>
      </c>
      <c r="I8262" s="200">
        <v>9000</v>
      </c>
      <c r="J8262" s="200"/>
      <c r="K8262" s="237">
        <v>142.59</v>
      </c>
      <c r="L8262" s="237"/>
      <c r="M8262" s="288">
        <v>63.12</v>
      </c>
      <c r="N8262" s="288"/>
      <c r="O8262" s="311">
        <v>9500</v>
      </c>
      <c r="P8262" s="298"/>
      <c r="Q8262" s="299">
        <v>140.79</v>
      </c>
      <c r="R8262" s="299"/>
      <c r="S8262" s="300">
        <v>67.48</v>
      </c>
      <c r="T8262" s="301"/>
      <c r="U8262" s="246"/>
    </row>
    <row r="8263" spans="1:21" x14ac:dyDescent="0.25">
      <c r="A8263" s="294" t="s">
        <v>16831</v>
      </c>
      <c r="B8263" t="s">
        <v>455</v>
      </c>
      <c r="C8263" t="s">
        <v>456</v>
      </c>
      <c r="D8263" t="s">
        <v>457</v>
      </c>
      <c r="E8263" t="s">
        <v>16832</v>
      </c>
      <c r="F8263" t="s">
        <v>141</v>
      </c>
      <c r="G8263" t="s">
        <v>97</v>
      </c>
      <c r="H8263" t="s">
        <v>833</v>
      </c>
      <c r="I8263" s="200">
        <v>7090</v>
      </c>
      <c r="J8263" s="200"/>
      <c r="K8263" s="237">
        <v>184.04400000000001</v>
      </c>
      <c r="L8263" s="237"/>
      <c r="M8263" s="288">
        <v>38.520000000000003</v>
      </c>
      <c r="N8263" s="288"/>
      <c r="O8263" s="311">
        <v>7605</v>
      </c>
      <c r="P8263" s="298"/>
      <c r="Q8263" s="299">
        <v>183.5925</v>
      </c>
      <c r="R8263" s="299"/>
      <c r="S8263" s="300">
        <v>41.42</v>
      </c>
      <c r="T8263" s="301"/>
      <c r="U8263" s="246"/>
    </row>
    <row r="8264" spans="1:21" x14ac:dyDescent="0.25">
      <c r="A8264" s="294" t="s">
        <v>16833</v>
      </c>
      <c r="B8264" t="s">
        <v>455</v>
      </c>
      <c r="C8264" t="s">
        <v>456</v>
      </c>
      <c r="D8264" t="s">
        <v>457</v>
      </c>
      <c r="E8264" t="s">
        <v>16834</v>
      </c>
      <c r="F8264" t="s">
        <v>141</v>
      </c>
      <c r="G8264" t="s">
        <v>97</v>
      </c>
      <c r="H8264" t="s">
        <v>833</v>
      </c>
      <c r="I8264" s="200">
        <v>11500</v>
      </c>
      <c r="J8264" s="200"/>
      <c r="K8264" s="237">
        <v>401.50599999999997</v>
      </c>
      <c r="L8264" s="237"/>
      <c r="M8264" s="288">
        <v>28.64</v>
      </c>
      <c r="N8264" s="288"/>
      <c r="O8264" s="311">
        <v>15000</v>
      </c>
      <c r="P8264" s="298"/>
      <c r="Q8264" s="299">
        <v>399.55500000000001</v>
      </c>
      <c r="R8264" s="299"/>
      <c r="S8264" s="300">
        <v>37.54</v>
      </c>
      <c r="T8264" s="301"/>
      <c r="U8264" s="246"/>
    </row>
    <row r="8265" spans="1:21" x14ac:dyDescent="0.25">
      <c r="A8265" s="294" t="s">
        <v>16835</v>
      </c>
      <c r="B8265" t="s">
        <v>455</v>
      </c>
      <c r="C8265" t="s">
        <v>456</v>
      </c>
      <c r="D8265" t="s">
        <v>457</v>
      </c>
      <c r="E8265" t="s">
        <v>16836</v>
      </c>
      <c r="F8265" t="s">
        <v>141</v>
      </c>
      <c r="G8265" t="s">
        <v>97</v>
      </c>
      <c r="H8265" t="s">
        <v>833</v>
      </c>
      <c r="I8265" s="200">
        <v>5250</v>
      </c>
      <c r="J8265" s="200"/>
      <c r="K8265" s="237">
        <v>248.52799999999999</v>
      </c>
      <c r="L8265" s="237"/>
      <c r="M8265" s="288">
        <v>21.12</v>
      </c>
      <c r="N8265" s="288"/>
      <c r="O8265" s="311">
        <v>5500</v>
      </c>
      <c r="P8265" s="298"/>
      <c r="Q8265" s="299">
        <v>247.9425</v>
      </c>
      <c r="R8265" s="299"/>
      <c r="S8265" s="300">
        <v>22.18</v>
      </c>
      <c r="T8265" s="301"/>
      <c r="U8265" s="246"/>
    </row>
    <row r="8266" spans="1:21" x14ac:dyDescent="0.25">
      <c r="A8266" s="294" t="s">
        <v>16837</v>
      </c>
      <c r="B8266" t="s">
        <v>455</v>
      </c>
      <c r="C8266" t="s">
        <v>456</v>
      </c>
      <c r="D8266" t="s">
        <v>457</v>
      </c>
      <c r="E8266" t="s">
        <v>16838</v>
      </c>
      <c r="F8266" t="s">
        <v>141</v>
      </c>
      <c r="G8266" t="s">
        <v>97</v>
      </c>
      <c r="H8266" t="s">
        <v>833</v>
      </c>
      <c r="I8266" s="200">
        <v>30000</v>
      </c>
      <c r="J8266" s="200"/>
      <c r="K8266" s="237">
        <v>857.40200000000004</v>
      </c>
      <c r="L8266" s="237"/>
      <c r="M8266" s="288">
        <v>34.99</v>
      </c>
      <c r="N8266" s="288"/>
      <c r="O8266" s="311">
        <v>30000</v>
      </c>
      <c r="P8266" s="298"/>
      <c r="Q8266" s="299">
        <v>864.82500000000005</v>
      </c>
      <c r="R8266" s="299"/>
      <c r="S8266" s="300">
        <v>34.69</v>
      </c>
      <c r="T8266" s="301"/>
      <c r="U8266" s="246"/>
    </row>
    <row r="8267" spans="1:21" x14ac:dyDescent="0.25">
      <c r="A8267" s="294" t="s">
        <v>16839</v>
      </c>
      <c r="B8267" t="s">
        <v>455</v>
      </c>
      <c r="C8267" t="s">
        <v>456</v>
      </c>
      <c r="D8267" t="s">
        <v>457</v>
      </c>
      <c r="E8267" t="s">
        <v>7242</v>
      </c>
      <c r="F8267" t="s">
        <v>141</v>
      </c>
      <c r="G8267" t="s">
        <v>97</v>
      </c>
      <c r="H8267" t="s">
        <v>833</v>
      </c>
      <c r="I8267" s="200">
        <v>42000</v>
      </c>
      <c r="J8267" s="200"/>
      <c r="K8267" s="237">
        <v>736.86199999999997</v>
      </c>
      <c r="L8267" s="237"/>
      <c r="M8267" s="288">
        <v>57</v>
      </c>
      <c r="N8267" s="288"/>
      <c r="O8267" s="311">
        <v>44100</v>
      </c>
      <c r="P8267" s="298"/>
      <c r="Q8267" s="299">
        <v>730.76250000000005</v>
      </c>
      <c r="R8267" s="299"/>
      <c r="S8267" s="300">
        <v>60.35</v>
      </c>
      <c r="T8267" s="301"/>
      <c r="U8267" s="246"/>
    </row>
    <row r="8268" spans="1:21" x14ac:dyDescent="0.25">
      <c r="A8268" s="294" t="s">
        <v>16840</v>
      </c>
      <c r="B8268" t="s">
        <v>455</v>
      </c>
      <c r="C8268" t="s">
        <v>456</v>
      </c>
      <c r="D8268" t="s">
        <v>457</v>
      </c>
      <c r="E8268" t="s">
        <v>16841</v>
      </c>
      <c r="F8268" t="s">
        <v>141</v>
      </c>
      <c r="G8268" t="s">
        <v>97</v>
      </c>
      <c r="H8268" t="s">
        <v>833</v>
      </c>
      <c r="I8268" s="200">
        <v>9686</v>
      </c>
      <c r="J8268" s="200"/>
      <c r="K8268" s="237">
        <v>205.99600000000001</v>
      </c>
      <c r="L8268" s="237"/>
      <c r="M8268" s="288">
        <v>47.02</v>
      </c>
      <c r="N8268" s="288"/>
      <c r="O8268" s="311">
        <v>9977</v>
      </c>
      <c r="P8268" s="298"/>
      <c r="Q8268" s="299">
        <v>203.48249999999999</v>
      </c>
      <c r="R8268" s="299"/>
      <c r="S8268" s="300">
        <v>49.03</v>
      </c>
      <c r="T8268" s="301"/>
      <c r="U8268" s="246"/>
    </row>
    <row r="8269" spans="1:21" x14ac:dyDescent="0.25">
      <c r="A8269" s="294" t="s">
        <v>16842</v>
      </c>
      <c r="B8269" t="s">
        <v>455</v>
      </c>
      <c r="C8269" t="s">
        <v>456</v>
      </c>
      <c r="D8269" t="s">
        <v>457</v>
      </c>
      <c r="E8269" t="s">
        <v>16843</v>
      </c>
      <c r="F8269" t="s">
        <v>141</v>
      </c>
      <c r="G8269" t="s">
        <v>97</v>
      </c>
      <c r="H8269" t="s">
        <v>833</v>
      </c>
      <c r="I8269" s="200">
        <v>6032</v>
      </c>
      <c r="J8269" s="200"/>
      <c r="K8269" s="237">
        <v>258.03399999999999</v>
      </c>
      <c r="L8269" s="237"/>
      <c r="M8269" s="288">
        <v>23.38</v>
      </c>
      <c r="N8269" s="288"/>
      <c r="O8269" s="311">
        <v>7500</v>
      </c>
      <c r="P8269" s="298"/>
      <c r="Q8269" s="299">
        <v>253.30500000000001</v>
      </c>
      <c r="R8269" s="299"/>
      <c r="S8269" s="300">
        <v>29.61</v>
      </c>
      <c r="T8269" s="301"/>
      <c r="U8269" s="246"/>
    </row>
    <row r="8270" spans="1:21" x14ac:dyDescent="0.25">
      <c r="A8270" s="294" t="s">
        <v>16844</v>
      </c>
      <c r="B8270" t="s">
        <v>455</v>
      </c>
      <c r="C8270" t="s">
        <v>456</v>
      </c>
      <c r="D8270" t="s">
        <v>457</v>
      </c>
      <c r="E8270" t="s">
        <v>16845</v>
      </c>
      <c r="F8270" t="s">
        <v>141</v>
      </c>
      <c r="G8270" t="s">
        <v>97</v>
      </c>
      <c r="H8270" t="s">
        <v>833</v>
      </c>
      <c r="I8270" s="200">
        <v>11000</v>
      </c>
      <c r="J8270" s="200"/>
      <c r="K8270" s="237">
        <v>314.58</v>
      </c>
      <c r="L8270" s="237"/>
      <c r="M8270" s="288">
        <v>34.97</v>
      </c>
      <c r="N8270" s="288"/>
      <c r="O8270" s="311">
        <v>11220</v>
      </c>
      <c r="P8270" s="298"/>
      <c r="Q8270" s="299">
        <v>316.09500000000003</v>
      </c>
      <c r="R8270" s="299"/>
      <c r="S8270" s="300">
        <v>35.5</v>
      </c>
      <c r="T8270" s="301"/>
      <c r="U8270" s="246"/>
    </row>
    <row r="8271" spans="1:21" x14ac:dyDescent="0.25">
      <c r="A8271" s="294" t="s">
        <v>16846</v>
      </c>
      <c r="B8271" t="s">
        <v>455</v>
      </c>
      <c r="C8271" t="s">
        <v>456</v>
      </c>
      <c r="D8271" t="s">
        <v>457</v>
      </c>
      <c r="E8271" t="s">
        <v>16847</v>
      </c>
      <c r="F8271" t="s">
        <v>141</v>
      </c>
      <c r="G8271" t="s">
        <v>97</v>
      </c>
      <c r="H8271" t="s">
        <v>833</v>
      </c>
      <c r="I8271" s="200">
        <v>13300</v>
      </c>
      <c r="J8271" s="200"/>
      <c r="K8271" s="237">
        <v>238.14</v>
      </c>
      <c r="L8271" s="237"/>
      <c r="M8271" s="288">
        <v>55.85</v>
      </c>
      <c r="N8271" s="288"/>
      <c r="O8271" s="311">
        <v>13300</v>
      </c>
      <c r="P8271" s="298"/>
      <c r="Q8271" s="299">
        <v>245.60249999999999</v>
      </c>
      <c r="R8271" s="299"/>
      <c r="S8271" s="300">
        <v>54.15</v>
      </c>
      <c r="T8271" s="301"/>
      <c r="U8271" s="246"/>
    </row>
    <row r="8272" spans="1:21" x14ac:dyDescent="0.25">
      <c r="A8272" s="294" t="s">
        <v>16848</v>
      </c>
      <c r="B8272" t="s">
        <v>455</v>
      </c>
      <c r="C8272" t="s">
        <v>456</v>
      </c>
      <c r="D8272" t="s">
        <v>457</v>
      </c>
      <c r="E8272" t="s">
        <v>16849</v>
      </c>
      <c r="F8272" t="s">
        <v>141</v>
      </c>
      <c r="G8272" t="s">
        <v>97</v>
      </c>
      <c r="H8272" t="s">
        <v>833</v>
      </c>
      <c r="I8272" s="200">
        <v>1000</v>
      </c>
      <c r="J8272" s="200"/>
      <c r="K8272" s="237">
        <v>41.845999999999997</v>
      </c>
      <c r="L8272" s="237"/>
      <c r="M8272" s="288">
        <v>23.9</v>
      </c>
      <c r="N8272" s="288"/>
      <c r="O8272" s="311">
        <v>1000</v>
      </c>
      <c r="P8272" s="298"/>
      <c r="Q8272" s="299">
        <v>41.145000000000003</v>
      </c>
      <c r="R8272" s="299"/>
      <c r="S8272" s="300">
        <v>24.3</v>
      </c>
      <c r="T8272" s="301"/>
      <c r="U8272" s="246"/>
    </row>
    <row r="8273" spans="1:21" x14ac:dyDescent="0.25">
      <c r="A8273" s="294" t="s">
        <v>16850</v>
      </c>
      <c r="B8273" t="s">
        <v>455</v>
      </c>
      <c r="C8273" t="s">
        <v>456</v>
      </c>
      <c r="D8273" t="s">
        <v>457</v>
      </c>
      <c r="E8273" t="s">
        <v>16851</v>
      </c>
      <c r="F8273" t="s">
        <v>141</v>
      </c>
      <c r="G8273" t="s">
        <v>97</v>
      </c>
      <c r="H8273" t="s">
        <v>833</v>
      </c>
      <c r="I8273" s="200">
        <v>2300</v>
      </c>
      <c r="J8273" s="200"/>
      <c r="K8273" s="237">
        <v>153.07599999999999</v>
      </c>
      <c r="L8273" s="237"/>
      <c r="M8273" s="288">
        <v>15.03</v>
      </c>
      <c r="N8273" s="288"/>
      <c r="O8273" s="311">
        <v>2300</v>
      </c>
      <c r="P8273" s="298"/>
      <c r="Q8273" s="299">
        <v>149.565</v>
      </c>
      <c r="R8273" s="299"/>
      <c r="S8273" s="300">
        <v>15.38</v>
      </c>
      <c r="T8273" s="301"/>
      <c r="U8273" s="246"/>
    </row>
    <row r="8274" spans="1:21" x14ac:dyDescent="0.25">
      <c r="A8274" s="294" t="s">
        <v>16852</v>
      </c>
      <c r="B8274" t="s">
        <v>455</v>
      </c>
      <c r="C8274" t="s">
        <v>456</v>
      </c>
      <c r="D8274" t="s">
        <v>457</v>
      </c>
      <c r="E8274" t="s">
        <v>16853</v>
      </c>
      <c r="F8274" t="s">
        <v>141</v>
      </c>
      <c r="G8274" t="s">
        <v>97</v>
      </c>
      <c r="H8274" t="s">
        <v>896</v>
      </c>
      <c r="I8274" s="200">
        <v>0</v>
      </c>
      <c r="J8274" s="200"/>
      <c r="K8274" s="237">
        <v>57.917999999999999</v>
      </c>
      <c r="L8274" s="237"/>
      <c r="M8274" s="288">
        <v>0</v>
      </c>
      <c r="N8274" s="288"/>
      <c r="O8274" s="311">
        <v>0</v>
      </c>
      <c r="P8274" s="298"/>
      <c r="Q8274" s="299">
        <v>58.11</v>
      </c>
      <c r="R8274" s="299"/>
      <c r="S8274" s="300">
        <v>0</v>
      </c>
      <c r="T8274" s="301"/>
      <c r="U8274" s="246"/>
    </row>
    <row r="8275" spans="1:21" x14ac:dyDescent="0.25">
      <c r="A8275" s="294" t="s">
        <v>16854</v>
      </c>
      <c r="B8275" t="s">
        <v>455</v>
      </c>
      <c r="C8275" t="s">
        <v>456</v>
      </c>
      <c r="D8275" t="s">
        <v>457</v>
      </c>
      <c r="E8275" t="s">
        <v>16855</v>
      </c>
      <c r="F8275" t="s">
        <v>141</v>
      </c>
      <c r="G8275" t="s">
        <v>97</v>
      </c>
      <c r="H8275" t="s">
        <v>833</v>
      </c>
      <c r="I8275" s="200">
        <v>36693</v>
      </c>
      <c r="J8275" s="200"/>
      <c r="K8275" s="237">
        <v>908.06799999999998</v>
      </c>
      <c r="L8275" s="237"/>
      <c r="M8275" s="288">
        <v>40.409999999999997</v>
      </c>
      <c r="N8275" s="288"/>
      <c r="O8275" s="311">
        <v>37957</v>
      </c>
      <c r="P8275" s="298"/>
      <c r="Q8275" s="299">
        <v>912.21</v>
      </c>
      <c r="R8275" s="299"/>
      <c r="S8275" s="300">
        <v>41.61</v>
      </c>
      <c r="T8275" s="301"/>
      <c r="U8275" s="246"/>
    </row>
    <row r="8276" spans="1:21" x14ac:dyDescent="0.25">
      <c r="A8276" s="294" t="s">
        <v>16856</v>
      </c>
      <c r="B8276" t="s">
        <v>455</v>
      </c>
      <c r="C8276" t="s">
        <v>456</v>
      </c>
      <c r="D8276" t="s">
        <v>457</v>
      </c>
      <c r="E8276" t="s">
        <v>16857</v>
      </c>
      <c r="F8276" t="s">
        <v>141</v>
      </c>
      <c r="G8276" t="s">
        <v>97</v>
      </c>
      <c r="H8276" t="s">
        <v>833</v>
      </c>
      <c r="I8276" s="200">
        <v>1343371</v>
      </c>
      <c r="J8276" s="200"/>
      <c r="K8276" s="237">
        <v>8697.2060000000001</v>
      </c>
      <c r="L8276" s="237"/>
      <c r="M8276" s="288">
        <v>154.46</v>
      </c>
      <c r="N8276" s="288"/>
      <c r="O8276" s="311">
        <v>1633108</v>
      </c>
      <c r="P8276" s="298"/>
      <c r="Q8276" s="299">
        <v>8844.1275000000005</v>
      </c>
      <c r="R8276" s="299"/>
      <c r="S8276" s="300">
        <v>184.65</v>
      </c>
      <c r="T8276" s="301"/>
      <c r="U8276" s="246"/>
    </row>
    <row r="8277" spans="1:21" x14ac:dyDescent="0.25">
      <c r="A8277" s="294" t="s">
        <v>16858</v>
      </c>
      <c r="B8277" t="s">
        <v>455</v>
      </c>
      <c r="C8277" t="s">
        <v>456</v>
      </c>
      <c r="D8277" t="s">
        <v>457</v>
      </c>
      <c r="E8277" t="s">
        <v>16859</v>
      </c>
      <c r="F8277" t="s">
        <v>141</v>
      </c>
      <c r="G8277" t="s">
        <v>97</v>
      </c>
      <c r="H8277" t="s">
        <v>833</v>
      </c>
      <c r="I8277" s="200">
        <v>370000</v>
      </c>
      <c r="J8277" s="200"/>
      <c r="K8277" s="237">
        <v>3088.7640000000001</v>
      </c>
      <c r="L8277" s="237"/>
      <c r="M8277" s="288">
        <v>119.79</v>
      </c>
      <c r="N8277" s="288"/>
      <c r="O8277" s="311">
        <v>400231</v>
      </c>
      <c r="P8277" s="298"/>
      <c r="Q8277" s="299">
        <v>3092.6025</v>
      </c>
      <c r="R8277" s="299"/>
      <c r="S8277" s="300">
        <v>129.41999999999999</v>
      </c>
      <c r="T8277" s="301"/>
      <c r="U8277" s="246"/>
    </row>
    <row r="8278" spans="1:21" x14ac:dyDescent="0.25">
      <c r="A8278" s="294" t="s">
        <v>16860</v>
      </c>
      <c r="B8278" t="s">
        <v>455</v>
      </c>
      <c r="C8278" t="s">
        <v>456</v>
      </c>
      <c r="D8278" t="s">
        <v>457</v>
      </c>
      <c r="E8278" t="s">
        <v>16861</v>
      </c>
      <c r="F8278" t="s">
        <v>141</v>
      </c>
      <c r="G8278" t="s">
        <v>97</v>
      </c>
      <c r="H8278" t="s">
        <v>833</v>
      </c>
      <c r="I8278" s="200">
        <v>8093</v>
      </c>
      <c r="J8278" s="200"/>
      <c r="K8278" s="237">
        <v>94.962000000000003</v>
      </c>
      <c r="L8278" s="237"/>
      <c r="M8278" s="288">
        <v>85.22</v>
      </c>
      <c r="N8278" s="288"/>
      <c r="O8278" s="311">
        <v>8758</v>
      </c>
      <c r="P8278" s="298"/>
      <c r="Q8278" s="299">
        <v>94.575000000000003</v>
      </c>
      <c r="R8278" s="299"/>
      <c r="S8278" s="300">
        <v>92.6</v>
      </c>
      <c r="T8278" s="301"/>
      <c r="U8278" s="246"/>
    </row>
    <row r="8279" spans="1:21" x14ac:dyDescent="0.25">
      <c r="A8279" s="294" t="s">
        <v>16862</v>
      </c>
      <c r="B8279" t="s">
        <v>455</v>
      </c>
      <c r="C8279" t="s">
        <v>456</v>
      </c>
      <c r="D8279" t="s">
        <v>457</v>
      </c>
      <c r="E8279" t="s">
        <v>16863</v>
      </c>
      <c r="F8279" t="s">
        <v>141</v>
      </c>
      <c r="G8279" t="s">
        <v>97</v>
      </c>
      <c r="H8279" t="s">
        <v>833</v>
      </c>
      <c r="I8279" s="200">
        <v>1891</v>
      </c>
      <c r="J8279" s="200"/>
      <c r="K8279" s="237">
        <v>76.146000000000001</v>
      </c>
      <c r="L8279" s="237"/>
      <c r="M8279" s="288">
        <v>24.83</v>
      </c>
      <c r="N8279" s="288"/>
      <c r="O8279" s="311">
        <v>1924</v>
      </c>
      <c r="P8279" s="298"/>
      <c r="Q8279" s="299">
        <v>79.852500000000006</v>
      </c>
      <c r="R8279" s="299"/>
      <c r="S8279" s="300">
        <v>24.09</v>
      </c>
      <c r="T8279" s="301"/>
      <c r="U8279" s="246"/>
    </row>
    <row r="8280" spans="1:21" x14ac:dyDescent="0.25">
      <c r="A8280" s="294" t="s">
        <v>16864</v>
      </c>
      <c r="B8280" t="s">
        <v>455</v>
      </c>
      <c r="C8280" t="s">
        <v>456</v>
      </c>
      <c r="D8280" t="s">
        <v>457</v>
      </c>
      <c r="E8280" t="s">
        <v>16865</v>
      </c>
      <c r="F8280" t="s">
        <v>141</v>
      </c>
      <c r="G8280" t="s">
        <v>97</v>
      </c>
      <c r="H8280" t="s">
        <v>833</v>
      </c>
      <c r="I8280" s="200">
        <v>8490</v>
      </c>
      <c r="J8280" s="200"/>
      <c r="K8280" s="237">
        <v>269.30399999999997</v>
      </c>
      <c r="L8280" s="237"/>
      <c r="M8280" s="288">
        <v>31.53</v>
      </c>
      <c r="N8280" s="288"/>
      <c r="O8280" s="311">
        <v>9000</v>
      </c>
      <c r="P8280" s="298"/>
      <c r="Q8280" s="299">
        <v>275.92500000000001</v>
      </c>
      <c r="R8280" s="299"/>
      <c r="S8280" s="300">
        <v>32.619999999999997</v>
      </c>
      <c r="T8280" s="301"/>
      <c r="U8280" s="246"/>
    </row>
    <row r="8281" spans="1:21" x14ac:dyDescent="0.25">
      <c r="A8281" s="294" t="s">
        <v>16866</v>
      </c>
      <c r="B8281" t="s">
        <v>455</v>
      </c>
      <c r="C8281" t="s">
        <v>456</v>
      </c>
      <c r="D8281" t="s">
        <v>457</v>
      </c>
      <c r="E8281" t="s">
        <v>16867</v>
      </c>
      <c r="F8281" t="s">
        <v>141</v>
      </c>
      <c r="G8281" t="s">
        <v>97</v>
      </c>
      <c r="H8281" t="s">
        <v>833</v>
      </c>
      <c r="I8281" s="200">
        <v>11300</v>
      </c>
      <c r="J8281" s="200"/>
      <c r="K8281" s="237">
        <v>414.93200000000002</v>
      </c>
      <c r="L8281" s="237"/>
      <c r="M8281" s="288">
        <v>27.23</v>
      </c>
      <c r="N8281" s="288"/>
      <c r="O8281" s="311">
        <v>11865</v>
      </c>
      <c r="P8281" s="298"/>
      <c r="Q8281" s="299">
        <v>420.1275</v>
      </c>
      <c r="R8281" s="299"/>
      <c r="S8281" s="300">
        <v>28.24</v>
      </c>
      <c r="T8281" s="301"/>
      <c r="U8281" s="246"/>
    </row>
    <row r="8282" spans="1:21" x14ac:dyDescent="0.25">
      <c r="A8282" s="294" t="s">
        <v>16868</v>
      </c>
      <c r="B8282" t="s">
        <v>455</v>
      </c>
      <c r="C8282" t="s">
        <v>456</v>
      </c>
      <c r="D8282" t="s">
        <v>457</v>
      </c>
      <c r="E8282" t="s">
        <v>16869</v>
      </c>
      <c r="F8282" t="s">
        <v>141</v>
      </c>
      <c r="G8282" t="s">
        <v>97</v>
      </c>
      <c r="H8282" t="s">
        <v>833</v>
      </c>
      <c r="I8282" s="200">
        <v>14323</v>
      </c>
      <c r="J8282" s="200"/>
      <c r="K8282" s="237">
        <v>234.90600000000001</v>
      </c>
      <c r="L8282" s="237"/>
      <c r="M8282" s="288">
        <v>60.97</v>
      </c>
      <c r="N8282" s="288"/>
      <c r="O8282" s="311">
        <v>15100</v>
      </c>
      <c r="P8282" s="298"/>
      <c r="Q8282" s="299">
        <v>237.41249999999999</v>
      </c>
      <c r="R8282" s="299"/>
      <c r="S8282" s="300">
        <v>63.6</v>
      </c>
      <c r="T8282" s="301"/>
      <c r="U8282" s="246"/>
    </row>
    <row r="8283" spans="1:21" x14ac:dyDescent="0.25">
      <c r="A8283" s="294" t="s">
        <v>16870</v>
      </c>
      <c r="B8283" t="s">
        <v>455</v>
      </c>
      <c r="C8283" t="s">
        <v>456</v>
      </c>
      <c r="D8283" t="s">
        <v>457</v>
      </c>
      <c r="E8283" t="s">
        <v>16871</v>
      </c>
      <c r="F8283" t="s">
        <v>141</v>
      </c>
      <c r="G8283" t="s">
        <v>97</v>
      </c>
      <c r="H8283" t="s">
        <v>896</v>
      </c>
      <c r="I8283" s="200">
        <v>0</v>
      </c>
      <c r="J8283" s="200"/>
      <c r="K8283" s="237">
        <v>88.298000000000002</v>
      </c>
      <c r="L8283" s="237"/>
      <c r="M8283" s="288">
        <v>0</v>
      </c>
      <c r="N8283" s="288"/>
      <c r="O8283" s="311">
        <v>0</v>
      </c>
      <c r="P8283" s="298"/>
      <c r="Q8283" s="299">
        <v>88.724999999999994</v>
      </c>
      <c r="R8283" s="299"/>
      <c r="S8283" s="300">
        <v>0</v>
      </c>
      <c r="T8283" s="301"/>
      <c r="U8283" s="246"/>
    </row>
    <row r="8284" spans="1:21" x14ac:dyDescent="0.25">
      <c r="A8284" s="294" t="s">
        <v>16872</v>
      </c>
      <c r="B8284" t="s">
        <v>455</v>
      </c>
      <c r="C8284" t="s">
        <v>456</v>
      </c>
      <c r="D8284" t="s">
        <v>457</v>
      </c>
      <c r="E8284" t="s">
        <v>16873</v>
      </c>
      <c r="F8284" t="s">
        <v>141</v>
      </c>
      <c r="G8284" t="s">
        <v>97</v>
      </c>
      <c r="H8284" t="s">
        <v>833</v>
      </c>
      <c r="I8284" s="200">
        <v>8075</v>
      </c>
      <c r="J8284" s="200"/>
      <c r="K8284" s="237">
        <v>210.21</v>
      </c>
      <c r="L8284" s="237"/>
      <c r="M8284" s="288">
        <v>38.409999999999997</v>
      </c>
      <c r="N8284" s="288"/>
      <c r="O8284" s="311">
        <v>9180</v>
      </c>
      <c r="P8284" s="298"/>
      <c r="Q8284" s="299">
        <v>217.32749999999999</v>
      </c>
      <c r="R8284" s="299"/>
      <c r="S8284" s="300">
        <v>42.24</v>
      </c>
      <c r="T8284" s="301"/>
      <c r="U8284" s="246"/>
    </row>
    <row r="8285" spans="1:21" x14ac:dyDescent="0.25">
      <c r="A8285" s="294" t="s">
        <v>16874</v>
      </c>
      <c r="B8285" t="s">
        <v>455</v>
      </c>
      <c r="C8285" t="s">
        <v>456</v>
      </c>
      <c r="D8285" t="s">
        <v>457</v>
      </c>
      <c r="E8285" t="s">
        <v>4263</v>
      </c>
      <c r="F8285" t="s">
        <v>141</v>
      </c>
      <c r="G8285" t="s">
        <v>97</v>
      </c>
      <c r="H8285" t="s">
        <v>833</v>
      </c>
      <c r="I8285" s="200">
        <v>4200</v>
      </c>
      <c r="J8285" s="200"/>
      <c r="K8285" s="237">
        <v>116.914</v>
      </c>
      <c r="L8285" s="237"/>
      <c r="M8285" s="288">
        <v>35.92</v>
      </c>
      <c r="N8285" s="288"/>
      <c r="O8285" s="311">
        <v>4410</v>
      </c>
      <c r="P8285" s="298"/>
      <c r="Q8285" s="299">
        <v>117.8775</v>
      </c>
      <c r="R8285" s="299"/>
      <c r="S8285" s="300">
        <v>37.409999999999997</v>
      </c>
      <c r="T8285" s="301"/>
      <c r="U8285" s="246"/>
    </row>
    <row r="8286" spans="1:21" x14ac:dyDescent="0.25">
      <c r="A8286" s="294" t="s">
        <v>16875</v>
      </c>
      <c r="B8286" t="s">
        <v>455</v>
      </c>
      <c r="C8286" t="s">
        <v>456</v>
      </c>
      <c r="D8286" t="s">
        <v>457</v>
      </c>
      <c r="E8286" t="s">
        <v>4503</v>
      </c>
      <c r="F8286" t="s">
        <v>141</v>
      </c>
      <c r="G8286" t="s">
        <v>97</v>
      </c>
      <c r="H8286" t="s">
        <v>833</v>
      </c>
      <c r="I8286" s="200">
        <v>2000</v>
      </c>
      <c r="J8286" s="200"/>
      <c r="K8286" s="237">
        <v>83.103999999999999</v>
      </c>
      <c r="L8286" s="237"/>
      <c r="M8286" s="288">
        <v>24.07</v>
      </c>
      <c r="N8286" s="288"/>
      <c r="O8286" s="311">
        <v>2000</v>
      </c>
      <c r="P8286" s="298"/>
      <c r="Q8286" s="299">
        <v>80.827500000000001</v>
      </c>
      <c r="R8286" s="299"/>
      <c r="S8286" s="300">
        <v>24.74</v>
      </c>
      <c r="T8286" s="301"/>
      <c r="U8286" s="246"/>
    </row>
    <row r="8287" spans="1:21" x14ac:dyDescent="0.25">
      <c r="A8287" s="294" t="s">
        <v>16876</v>
      </c>
      <c r="B8287" t="s">
        <v>455</v>
      </c>
      <c r="C8287" t="s">
        <v>456</v>
      </c>
      <c r="D8287" t="s">
        <v>457</v>
      </c>
      <c r="E8287" t="s">
        <v>16877</v>
      </c>
      <c r="F8287" t="s">
        <v>141</v>
      </c>
      <c r="G8287" t="s">
        <v>97</v>
      </c>
      <c r="H8287" t="s">
        <v>833</v>
      </c>
      <c r="I8287" s="200">
        <v>6500</v>
      </c>
      <c r="J8287" s="200"/>
      <c r="K8287" s="237">
        <v>231.084</v>
      </c>
      <c r="L8287" s="237"/>
      <c r="M8287" s="288">
        <v>28.13</v>
      </c>
      <c r="N8287" s="288"/>
      <c r="O8287" s="311">
        <v>9250</v>
      </c>
      <c r="P8287" s="298"/>
      <c r="Q8287" s="299">
        <v>231.85499999999999</v>
      </c>
      <c r="R8287" s="299"/>
      <c r="S8287" s="300">
        <v>39.9</v>
      </c>
      <c r="T8287" s="301"/>
      <c r="U8287" s="246"/>
    </row>
    <row r="8288" spans="1:21" x14ac:dyDescent="0.25">
      <c r="A8288" s="294" t="s">
        <v>16878</v>
      </c>
      <c r="B8288" t="s">
        <v>455</v>
      </c>
      <c r="C8288" t="s">
        <v>456</v>
      </c>
      <c r="D8288" t="s">
        <v>457</v>
      </c>
      <c r="E8288" t="s">
        <v>16879</v>
      </c>
      <c r="F8288" t="s">
        <v>141</v>
      </c>
      <c r="G8288" t="s">
        <v>97</v>
      </c>
      <c r="H8288" t="s">
        <v>833</v>
      </c>
      <c r="I8288" s="200">
        <v>41368</v>
      </c>
      <c r="J8288" s="200"/>
      <c r="K8288" s="237">
        <v>527.43600000000004</v>
      </c>
      <c r="L8288" s="237"/>
      <c r="M8288" s="288">
        <v>78.430000000000007</v>
      </c>
      <c r="N8288" s="288"/>
      <c r="O8288" s="311">
        <v>41368</v>
      </c>
      <c r="P8288" s="298"/>
      <c r="Q8288" s="299">
        <v>538.88250000000005</v>
      </c>
      <c r="R8288" s="299"/>
      <c r="S8288" s="300">
        <v>76.77</v>
      </c>
      <c r="T8288" s="301"/>
      <c r="U8288" s="246"/>
    </row>
    <row r="8289" spans="1:21" x14ac:dyDescent="0.25">
      <c r="A8289" s="294" t="s">
        <v>16880</v>
      </c>
      <c r="B8289" t="s">
        <v>455</v>
      </c>
      <c r="C8289" t="s">
        <v>456</v>
      </c>
      <c r="D8289" t="s">
        <v>457</v>
      </c>
      <c r="E8289" t="s">
        <v>16881</v>
      </c>
      <c r="F8289" t="s">
        <v>141</v>
      </c>
      <c r="G8289" t="s">
        <v>97</v>
      </c>
      <c r="H8289" t="s">
        <v>833</v>
      </c>
      <c r="I8289" s="200">
        <v>11500</v>
      </c>
      <c r="J8289" s="200"/>
      <c r="K8289" s="237">
        <v>266.65800000000002</v>
      </c>
      <c r="L8289" s="237"/>
      <c r="M8289" s="288">
        <v>43.13</v>
      </c>
      <c r="N8289" s="288"/>
      <c r="O8289" s="311">
        <v>11500</v>
      </c>
      <c r="P8289" s="298"/>
      <c r="Q8289" s="299">
        <v>266.85750000000002</v>
      </c>
      <c r="R8289" s="299"/>
      <c r="S8289" s="300">
        <v>43.09</v>
      </c>
      <c r="T8289" s="301"/>
      <c r="U8289" s="246"/>
    </row>
    <row r="8290" spans="1:21" x14ac:dyDescent="0.25">
      <c r="A8290" s="294" t="s">
        <v>16882</v>
      </c>
      <c r="B8290" t="s">
        <v>455</v>
      </c>
      <c r="C8290" t="s">
        <v>456</v>
      </c>
      <c r="D8290" t="s">
        <v>457</v>
      </c>
      <c r="E8290" t="s">
        <v>16883</v>
      </c>
      <c r="F8290" t="s">
        <v>141</v>
      </c>
      <c r="G8290" t="s">
        <v>97</v>
      </c>
      <c r="H8290" t="s">
        <v>896</v>
      </c>
      <c r="I8290" s="200">
        <v>0</v>
      </c>
      <c r="J8290" s="200"/>
      <c r="K8290" s="237">
        <v>35.182000000000002</v>
      </c>
      <c r="L8290" s="237"/>
      <c r="M8290" s="288">
        <v>0</v>
      </c>
      <c r="N8290" s="288"/>
      <c r="O8290" s="311">
        <v>0</v>
      </c>
      <c r="P8290" s="298"/>
      <c r="Q8290" s="299">
        <v>35.295000000000002</v>
      </c>
      <c r="R8290" s="299"/>
      <c r="S8290" s="300">
        <v>0</v>
      </c>
      <c r="T8290" s="301"/>
      <c r="U8290" s="246"/>
    </row>
    <row r="8291" spans="1:21" x14ac:dyDescent="0.25">
      <c r="A8291" s="294" t="s">
        <v>16884</v>
      </c>
      <c r="B8291" t="s">
        <v>455</v>
      </c>
      <c r="C8291" t="s">
        <v>456</v>
      </c>
      <c r="D8291" t="s">
        <v>457</v>
      </c>
      <c r="E8291" t="s">
        <v>12707</v>
      </c>
      <c r="F8291" t="s">
        <v>141</v>
      </c>
      <c r="G8291" t="s">
        <v>97</v>
      </c>
      <c r="H8291" t="s">
        <v>833</v>
      </c>
      <c r="I8291" s="200">
        <v>4500</v>
      </c>
      <c r="J8291" s="200"/>
      <c r="K8291" s="237">
        <v>142.19800000000001</v>
      </c>
      <c r="L8291" s="237"/>
      <c r="M8291" s="288">
        <v>31.65</v>
      </c>
      <c r="N8291" s="288"/>
      <c r="O8291" s="311">
        <v>7784</v>
      </c>
      <c r="P8291" s="298"/>
      <c r="Q8291" s="299">
        <v>141.2775</v>
      </c>
      <c r="R8291" s="299"/>
      <c r="S8291" s="300">
        <v>55.1</v>
      </c>
      <c r="T8291" s="301"/>
      <c r="U8291" s="246"/>
    </row>
    <row r="8292" spans="1:21" x14ac:dyDescent="0.25">
      <c r="A8292" s="294" t="s">
        <v>16885</v>
      </c>
      <c r="B8292" t="s">
        <v>455</v>
      </c>
      <c r="C8292" t="s">
        <v>456</v>
      </c>
      <c r="D8292" t="s">
        <v>457</v>
      </c>
      <c r="E8292" t="s">
        <v>16886</v>
      </c>
      <c r="F8292" t="s">
        <v>141</v>
      </c>
      <c r="G8292" t="s">
        <v>97</v>
      </c>
      <c r="H8292" t="s">
        <v>833</v>
      </c>
      <c r="I8292" s="200">
        <v>48995</v>
      </c>
      <c r="J8292" s="200"/>
      <c r="K8292" s="237">
        <v>494.9</v>
      </c>
      <c r="L8292" s="237"/>
      <c r="M8292" s="288">
        <v>99</v>
      </c>
      <c r="N8292" s="288"/>
      <c r="O8292" s="311">
        <v>49614</v>
      </c>
      <c r="P8292" s="298"/>
      <c r="Q8292" s="299">
        <v>501.15</v>
      </c>
      <c r="R8292" s="299"/>
      <c r="S8292" s="300">
        <v>99</v>
      </c>
      <c r="T8292" s="301"/>
      <c r="U8292" s="246"/>
    </row>
    <row r="8293" spans="1:21" x14ac:dyDescent="0.25">
      <c r="A8293" s="294" t="s">
        <v>16887</v>
      </c>
      <c r="B8293" t="s">
        <v>455</v>
      </c>
      <c r="C8293" t="s">
        <v>456</v>
      </c>
      <c r="D8293" t="s">
        <v>457</v>
      </c>
      <c r="E8293" t="s">
        <v>16888</v>
      </c>
      <c r="F8293" t="s">
        <v>141</v>
      </c>
      <c r="G8293" t="s">
        <v>97</v>
      </c>
      <c r="H8293" t="s">
        <v>833</v>
      </c>
      <c r="I8293" s="200">
        <v>21460</v>
      </c>
      <c r="J8293" s="200"/>
      <c r="K8293" s="237">
        <v>302.82</v>
      </c>
      <c r="L8293" s="237"/>
      <c r="M8293" s="288">
        <v>70.87</v>
      </c>
      <c r="N8293" s="288"/>
      <c r="O8293" s="311">
        <v>22215</v>
      </c>
      <c r="P8293" s="298"/>
      <c r="Q8293" s="299">
        <v>299.13</v>
      </c>
      <c r="R8293" s="299"/>
      <c r="S8293" s="300">
        <v>74.27</v>
      </c>
      <c r="T8293" s="301"/>
      <c r="U8293" s="246"/>
    </row>
    <row r="8294" spans="1:21" x14ac:dyDescent="0.25">
      <c r="A8294" s="294" t="s">
        <v>16889</v>
      </c>
      <c r="B8294" t="s">
        <v>455</v>
      </c>
      <c r="C8294" t="s">
        <v>456</v>
      </c>
      <c r="D8294" t="s">
        <v>457</v>
      </c>
      <c r="E8294" t="s">
        <v>10798</v>
      </c>
      <c r="F8294" t="s">
        <v>141</v>
      </c>
      <c r="G8294" t="s">
        <v>97</v>
      </c>
      <c r="H8294" t="s">
        <v>833</v>
      </c>
      <c r="I8294" s="200">
        <v>9500</v>
      </c>
      <c r="J8294" s="200"/>
      <c r="K8294" s="237">
        <v>476.96600000000001</v>
      </c>
      <c r="L8294" s="237"/>
      <c r="M8294" s="288">
        <v>19.920000000000002</v>
      </c>
      <c r="N8294" s="288"/>
      <c r="O8294" s="311">
        <v>11000</v>
      </c>
      <c r="P8294" s="298"/>
      <c r="Q8294" s="299">
        <v>474.33749999999998</v>
      </c>
      <c r="R8294" s="299"/>
      <c r="S8294" s="300">
        <v>23.19</v>
      </c>
      <c r="T8294" s="301"/>
      <c r="U8294" s="246"/>
    </row>
    <row r="8295" spans="1:21" x14ac:dyDescent="0.25">
      <c r="A8295" s="294" t="s">
        <v>16890</v>
      </c>
      <c r="B8295" t="s">
        <v>455</v>
      </c>
      <c r="C8295" t="s">
        <v>456</v>
      </c>
      <c r="D8295" t="s">
        <v>457</v>
      </c>
      <c r="E8295" t="s">
        <v>16891</v>
      </c>
      <c r="F8295" t="s">
        <v>141</v>
      </c>
      <c r="G8295" t="s">
        <v>97</v>
      </c>
      <c r="H8295" t="s">
        <v>833</v>
      </c>
      <c r="I8295" s="200">
        <v>9900</v>
      </c>
      <c r="J8295" s="200"/>
      <c r="K8295" s="237">
        <v>273.322</v>
      </c>
      <c r="L8295" s="237"/>
      <c r="M8295" s="288">
        <v>36.22</v>
      </c>
      <c r="N8295" s="288"/>
      <c r="O8295" s="311">
        <v>11000</v>
      </c>
      <c r="P8295" s="298"/>
      <c r="Q8295" s="299">
        <v>275.33999999999997</v>
      </c>
      <c r="R8295" s="299"/>
      <c r="S8295" s="300">
        <v>39.950000000000003</v>
      </c>
      <c r="T8295" s="301"/>
      <c r="U8295" s="246"/>
    </row>
    <row r="8296" spans="1:21" x14ac:dyDescent="0.25">
      <c r="A8296" s="294" t="s">
        <v>16892</v>
      </c>
      <c r="B8296" t="s">
        <v>455</v>
      </c>
      <c r="C8296" t="s">
        <v>456</v>
      </c>
      <c r="D8296" t="s">
        <v>457</v>
      </c>
      <c r="E8296" t="s">
        <v>16893</v>
      </c>
      <c r="F8296" t="s">
        <v>141</v>
      </c>
      <c r="G8296" t="s">
        <v>97</v>
      </c>
      <c r="H8296" t="s">
        <v>896</v>
      </c>
      <c r="I8296" s="200">
        <v>0</v>
      </c>
      <c r="J8296" s="200"/>
      <c r="K8296" s="237">
        <v>74.284000000000006</v>
      </c>
      <c r="L8296" s="237"/>
      <c r="M8296" s="288">
        <v>0</v>
      </c>
      <c r="N8296" s="288"/>
      <c r="O8296" s="311">
        <v>0</v>
      </c>
      <c r="P8296" s="298"/>
      <c r="Q8296" s="299">
        <v>74.977500000000006</v>
      </c>
      <c r="R8296" s="299"/>
      <c r="S8296" s="300">
        <v>0</v>
      </c>
      <c r="T8296" s="301"/>
      <c r="U8296" s="246"/>
    </row>
    <row r="8297" spans="1:21" x14ac:dyDescent="0.25">
      <c r="A8297" s="294" t="s">
        <v>16894</v>
      </c>
      <c r="B8297" t="s">
        <v>455</v>
      </c>
      <c r="C8297" t="s">
        <v>456</v>
      </c>
      <c r="D8297" t="s">
        <v>457</v>
      </c>
      <c r="E8297" t="s">
        <v>16895</v>
      </c>
      <c r="F8297" t="s">
        <v>141</v>
      </c>
      <c r="G8297" t="s">
        <v>97</v>
      </c>
      <c r="H8297" t="s">
        <v>833</v>
      </c>
      <c r="I8297" s="200">
        <v>17600</v>
      </c>
      <c r="J8297" s="200"/>
      <c r="K8297" s="237">
        <v>461.38400000000001</v>
      </c>
      <c r="L8297" s="237"/>
      <c r="M8297" s="288">
        <v>38.15</v>
      </c>
      <c r="N8297" s="288"/>
      <c r="O8297" s="311">
        <v>17600</v>
      </c>
      <c r="P8297" s="298"/>
      <c r="Q8297" s="299">
        <v>455.13</v>
      </c>
      <c r="R8297" s="299"/>
      <c r="S8297" s="300">
        <v>38.67</v>
      </c>
      <c r="T8297" s="301"/>
      <c r="U8297" s="246"/>
    </row>
    <row r="8298" spans="1:21" x14ac:dyDescent="0.25">
      <c r="A8298" s="294" t="s">
        <v>16896</v>
      </c>
      <c r="B8298" t="s">
        <v>455</v>
      </c>
      <c r="C8298" t="s">
        <v>456</v>
      </c>
      <c r="D8298" t="s">
        <v>457</v>
      </c>
      <c r="E8298" t="s">
        <v>16897</v>
      </c>
      <c r="F8298" t="s">
        <v>141</v>
      </c>
      <c r="G8298" t="s">
        <v>97</v>
      </c>
      <c r="H8298" t="s">
        <v>833</v>
      </c>
      <c r="I8298" s="200">
        <v>24400</v>
      </c>
      <c r="J8298" s="200"/>
      <c r="K8298" s="237">
        <v>553.40599999999995</v>
      </c>
      <c r="L8298" s="237"/>
      <c r="M8298" s="288">
        <v>44.09</v>
      </c>
      <c r="N8298" s="288"/>
      <c r="O8298" s="311">
        <v>24400</v>
      </c>
      <c r="P8298" s="298"/>
      <c r="Q8298" s="299">
        <v>556.82249999999999</v>
      </c>
      <c r="R8298" s="299"/>
      <c r="S8298" s="300">
        <v>43.82</v>
      </c>
      <c r="T8298" s="301"/>
      <c r="U8298" s="246"/>
    </row>
    <row r="8299" spans="1:21" x14ac:dyDescent="0.25">
      <c r="A8299" s="294" t="s">
        <v>16898</v>
      </c>
      <c r="B8299" t="s">
        <v>455</v>
      </c>
      <c r="C8299" t="s">
        <v>456</v>
      </c>
      <c r="D8299" t="s">
        <v>457</v>
      </c>
      <c r="E8299" t="s">
        <v>16899</v>
      </c>
      <c r="F8299" t="s">
        <v>141</v>
      </c>
      <c r="G8299" t="s">
        <v>97</v>
      </c>
      <c r="H8299" t="s">
        <v>833</v>
      </c>
      <c r="I8299" s="200">
        <v>2750</v>
      </c>
      <c r="J8299" s="200"/>
      <c r="K8299" s="237">
        <v>377.202</v>
      </c>
      <c r="L8299" s="237"/>
      <c r="M8299" s="288">
        <v>7.29</v>
      </c>
      <c r="N8299" s="288"/>
      <c r="O8299" s="311">
        <v>3000</v>
      </c>
      <c r="P8299" s="298"/>
      <c r="Q8299" s="299">
        <v>381.32249999999999</v>
      </c>
      <c r="R8299" s="299"/>
      <c r="S8299" s="300">
        <v>7.87</v>
      </c>
      <c r="T8299" s="301"/>
      <c r="U8299" s="246"/>
    </row>
    <row r="8300" spans="1:21" x14ac:dyDescent="0.25">
      <c r="A8300" s="294" t="s">
        <v>16900</v>
      </c>
      <c r="B8300" t="s">
        <v>455</v>
      </c>
      <c r="C8300" t="s">
        <v>456</v>
      </c>
      <c r="D8300" t="s">
        <v>457</v>
      </c>
      <c r="E8300" t="s">
        <v>16901</v>
      </c>
      <c r="F8300" t="s">
        <v>141</v>
      </c>
      <c r="G8300" t="s">
        <v>97</v>
      </c>
      <c r="H8300" t="s">
        <v>833</v>
      </c>
      <c r="I8300" s="200">
        <v>400</v>
      </c>
      <c r="J8300" s="200"/>
      <c r="K8300" s="237">
        <v>26.655999999999999</v>
      </c>
      <c r="L8300" s="237"/>
      <c r="M8300" s="288">
        <v>15.01</v>
      </c>
      <c r="N8300" s="288"/>
      <c r="O8300" s="311">
        <v>350</v>
      </c>
      <c r="P8300" s="298"/>
      <c r="Q8300" s="299">
        <v>24.765000000000001</v>
      </c>
      <c r="R8300" s="299"/>
      <c r="S8300" s="300">
        <v>14.13</v>
      </c>
      <c r="T8300" s="301"/>
      <c r="U8300" s="246"/>
    </row>
    <row r="8301" spans="1:21" x14ac:dyDescent="0.25">
      <c r="A8301" s="294" t="s">
        <v>16902</v>
      </c>
      <c r="B8301" t="s">
        <v>455</v>
      </c>
      <c r="C8301" t="s">
        <v>456</v>
      </c>
      <c r="D8301" t="s">
        <v>457</v>
      </c>
      <c r="E8301" t="s">
        <v>16903</v>
      </c>
      <c r="F8301" t="s">
        <v>141</v>
      </c>
      <c r="G8301" t="s">
        <v>97</v>
      </c>
      <c r="H8301" t="s">
        <v>833</v>
      </c>
      <c r="I8301" s="200">
        <v>452765</v>
      </c>
      <c r="J8301" s="200"/>
      <c r="K8301" s="237">
        <v>3366.3</v>
      </c>
      <c r="L8301" s="237"/>
      <c r="M8301" s="288">
        <v>134.5</v>
      </c>
      <c r="N8301" s="288"/>
      <c r="O8301" s="311">
        <v>580252</v>
      </c>
      <c r="P8301" s="298"/>
      <c r="Q8301" s="299">
        <v>3394.56</v>
      </c>
      <c r="R8301" s="299"/>
      <c r="S8301" s="300">
        <v>170.94</v>
      </c>
      <c r="T8301" s="301"/>
      <c r="U8301" s="246"/>
    </row>
    <row r="8302" spans="1:21" x14ac:dyDescent="0.25">
      <c r="A8302" s="294" t="s">
        <v>16904</v>
      </c>
      <c r="B8302" t="s">
        <v>455</v>
      </c>
      <c r="C8302" t="s">
        <v>456</v>
      </c>
      <c r="D8302" t="s">
        <v>457</v>
      </c>
      <c r="E8302" t="s">
        <v>16905</v>
      </c>
      <c r="F8302" t="s">
        <v>141</v>
      </c>
      <c r="G8302" t="s">
        <v>97</v>
      </c>
      <c r="H8302" t="s">
        <v>833</v>
      </c>
      <c r="I8302" s="200">
        <v>80515</v>
      </c>
      <c r="J8302" s="200"/>
      <c r="K8302" s="237">
        <v>1682.17</v>
      </c>
      <c r="L8302" s="237"/>
      <c r="M8302" s="288">
        <v>47.86</v>
      </c>
      <c r="N8302" s="288"/>
      <c r="O8302" s="311">
        <v>102220</v>
      </c>
      <c r="P8302" s="298"/>
      <c r="Q8302" s="299">
        <v>1784.25</v>
      </c>
      <c r="R8302" s="299"/>
      <c r="S8302" s="300">
        <v>57.29</v>
      </c>
      <c r="T8302" s="301"/>
      <c r="U8302" s="246"/>
    </row>
    <row r="8303" spans="1:21" x14ac:dyDescent="0.25">
      <c r="A8303" s="294" t="s">
        <v>16906</v>
      </c>
      <c r="B8303" t="s">
        <v>455</v>
      </c>
      <c r="C8303" t="s">
        <v>456</v>
      </c>
      <c r="D8303" t="s">
        <v>457</v>
      </c>
      <c r="E8303" t="s">
        <v>16907</v>
      </c>
      <c r="F8303" t="s">
        <v>141</v>
      </c>
      <c r="G8303" t="s">
        <v>97</v>
      </c>
      <c r="H8303" t="s">
        <v>833</v>
      </c>
      <c r="I8303" s="200">
        <v>23625</v>
      </c>
      <c r="J8303" s="200"/>
      <c r="K8303" s="237">
        <v>352.31</v>
      </c>
      <c r="L8303" s="237"/>
      <c r="M8303" s="288">
        <v>67.06</v>
      </c>
      <c r="N8303" s="288"/>
      <c r="O8303" s="311">
        <v>24500</v>
      </c>
      <c r="P8303" s="298"/>
      <c r="Q8303" s="299">
        <v>352.65750000000003</v>
      </c>
      <c r="R8303" s="299"/>
      <c r="S8303" s="300">
        <v>69.47</v>
      </c>
      <c r="T8303" s="301"/>
      <c r="U8303" s="246"/>
    </row>
    <row r="8304" spans="1:21" x14ac:dyDescent="0.25">
      <c r="A8304" s="294" t="s">
        <v>16908</v>
      </c>
      <c r="B8304" t="s">
        <v>455</v>
      </c>
      <c r="C8304" t="s">
        <v>456</v>
      </c>
      <c r="D8304" t="s">
        <v>457</v>
      </c>
      <c r="E8304" t="s">
        <v>16909</v>
      </c>
      <c r="F8304" t="s">
        <v>141</v>
      </c>
      <c r="G8304" t="s">
        <v>97</v>
      </c>
      <c r="H8304" t="s">
        <v>833</v>
      </c>
      <c r="I8304" s="200">
        <v>4800</v>
      </c>
      <c r="J8304" s="200"/>
      <c r="K8304" s="237">
        <v>222.55799999999999</v>
      </c>
      <c r="L8304" s="237"/>
      <c r="M8304" s="288">
        <v>21.57</v>
      </c>
      <c r="N8304" s="288"/>
      <c r="O8304" s="311">
        <v>5000</v>
      </c>
      <c r="P8304" s="298"/>
      <c r="Q8304" s="299">
        <v>222.88499999999999</v>
      </c>
      <c r="R8304" s="299"/>
      <c r="S8304" s="300">
        <v>22.43</v>
      </c>
      <c r="T8304" s="301"/>
      <c r="U8304" s="246"/>
    </row>
    <row r="8305" spans="1:21" x14ac:dyDescent="0.25">
      <c r="A8305" s="294" t="s">
        <v>16910</v>
      </c>
      <c r="B8305" t="s">
        <v>455</v>
      </c>
      <c r="C8305" t="s">
        <v>456</v>
      </c>
      <c r="D8305" t="s">
        <v>457</v>
      </c>
      <c r="E8305" t="s">
        <v>16911</v>
      </c>
      <c r="F8305" t="s">
        <v>141</v>
      </c>
      <c r="G8305" t="s">
        <v>97</v>
      </c>
      <c r="H8305" t="s">
        <v>833</v>
      </c>
      <c r="I8305" s="200">
        <v>10000</v>
      </c>
      <c r="J8305" s="200"/>
      <c r="K8305" s="237">
        <v>272.93</v>
      </c>
      <c r="L8305" s="237"/>
      <c r="M8305" s="288">
        <v>36.64</v>
      </c>
      <c r="N8305" s="288"/>
      <c r="O8305" s="311">
        <v>10500</v>
      </c>
      <c r="P8305" s="298"/>
      <c r="Q8305" s="299">
        <v>273.8775</v>
      </c>
      <c r="R8305" s="299"/>
      <c r="S8305" s="300">
        <v>38.340000000000003</v>
      </c>
      <c r="T8305" s="301"/>
      <c r="U8305" s="246"/>
    </row>
    <row r="8306" spans="1:21" x14ac:dyDescent="0.25">
      <c r="A8306" s="294" t="s">
        <v>16912</v>
      </c>
      <c r="B8306" t="s">
        <v>455</v>
      </c>
      <c r="C8306" t="s">
        <v>456</v>
      </c>
      <c r="D8306" t="s">
        <v>457</v>
      </c>
      <c r="E8306" t="s">
        <v>16913</v>
      </c>
      <c r="F8306" t="s">
        <v>141</v>
      </c>
      <c r="G8306" t="s">
        <v>97</v>
      </c>
      <c r="H8306" t="s">
        <v>833</v>
      </c>
      <c r="I8306" s="200">
        <v>395000</v>
      </c>
      <c r="J8306" s="200"/>
      <c r="K8306" s="237">
        <v>3767.2179999999998</v>
      </c>
      <c r="L8306" s="237"/>
      <c r="M8306" s="288">
        <v>104.85</v>
      </c>
      <c r="N8306" s="288"/>
      <c r="O8306" s="311">
        <v>460000</v>
      </c>
      <c r="P8306" s="298"/>
      <c r="Q8306" s="299">
        <v>3786.9</v>
      </c>
      <c r="R8306" s="299"/>
      <c r="S8306" s="300">
        <v>121.47</v>
      </c>
      <c r="T8306" s="301"/>
      <c r="U8306" s="246"/>
    </row>
    <row r="8307" spans="1:21" x14ac:dyDescent="0.25">
      <c r="A8307" s="294" t="s">
        <v>16914</v>
      </c>
      <c r="B8307" t="s">
        <v>455</v>
      </c>
      <c r="C8307" t="s">
        <v>456</v>
      </c>
      <c r="D8307" t="s">
        <v>457</v>
      </c>
      <c r="E8307" t="s">
        <v>16915</v>
      </c>
      <c r="F8307" t="s">
        <v>141</v>
      </c>
      <c r="G8307" t="s">
        <v>97</v>
      </c>
      <c r="H8307" t="s">
        <v>896</v>
      </c>
      <c r="I8307" s="200">
        <v>0</v>
      </c>
      <c r="J8307" s="200"/>
      <c r="K8307" s="237">
        <v>85.358000000000004</v>
      </c>
      <c r="L8307" s="237"/>
      <c r="M8307" s="288">
        <v>0</v>
      </c>
      <c r="N8307" s="288"/>
      <c r="O8307" s="311">
        <v>0</v>
      </c>
      <c r="P8307" s="298"/>
      <c r="Q8307" s="299">
        <v>83.265000000000001</v>
      </c>
      <c r="R8307" s="299"/>
      <c r="S8307" s="300">
        <v>0</v>
      </c>
      <c r="T8307" s="301"/>
      <c r="U8307" s="246"/>
    </row>
    <row r="8308" spans="1:21" x14ac:dyDescent="0.25">
      <c r="A8308" s="294" t="s">
        <v>16916</v>
      </c>
      <c r="B8308" t="s">
        <v>455</v>
      </c>
      <c r="C8308" t="s">
        <v>456</v>
      </c>
      <c r="D8308" t="s">
        <v>457</v>
      </c>
      <c r="E8308" t="s">
        <v>16917</v>
      </c>
      <c r="F8308" t="s">
        <v>141</v>
      </c>
      <c r="G8308" t="s">
        <v>97</v>
      </c>
      <c r="H8308" t="s">
        <v>833</v>
      </c>
      <c r="I8308" s="200">
        <v>5500</v>
      </c>
      <c r="J8308" s="200"/>
      <c r="K8308" s="237">
        <v>179.24199999999999</v>
      </c>
      <c r="L8308" s="237"/>
      <c r="M8308" s="288">
        <v>30.68</v>
      </c>
      <c r="N8308" s="288"/>
      <c r="O8308" s="311">
        <v>5750</v>
      </c>
      <c r="P8308" s="298"/>
      <c r="Q8308" s="299">
        <v>183.5925</v>
      </c>
      <c r="R8308" s="299"/>
      <c r="S8308" s="300">
        <v>31.32</v>
      </c>
      <c r="T8308" s="301"/>
      <c r="U8308" s="246"/>
    </row>
    <row r="8309" spans="1:21" x14ac:dyDescent="0.25">
      <c r="A8309" s="294" t="s">
        <v>16918</v>
      </c>
      <c r="B8309" t="s">
        <v>455</v>
      </c>
      <c r="C8309" t="s">
        <v>456</v>
      </c>
      <c r="D8309" t="s">
        <v>457</v>
      </c>
      <c r="E8309" t="s">
        <v>16919</v>
      </c>
      <c r="F8309" t="s">
        <v>141</v>
      </c>
      <c r="G8309" t="s">
        <v>97</v>
      </c>
      <c r="H8309" t="s">
        <v>896</v>
      </c>
      <c r="I8309" s="200">
        <v>0</v>
      </c>
      <c r="J8309" s="200"/>
      <c r="K8309" s="237">
        <v>67.13</v>
      </c>
      <c r="L8309" s="237"/>
      <c r="M8309" s="288">
        <v>0</v>
      </c>
      <c r="N8309" s="288"/>
      <c r="O8309" s="311">
        <v>0</v>
      </c>
      <c r="P8309" s="298"/>
      <c r="Q8309" s="299">
        <v>67.567499999999995</v>
      </c>
      <c r="R8309" s="299"/>
      <c r="S8309" s="300">
        <v>0</v>
      </c>
      <c r="T8309" s="301"/>
      <c r="U8309" s="246"/>
    </row>
    <row r="8310" spans="1:21" x14ac:dyDescent="0.25">
      <c r="A8310" s="294" t="s">
        <v>16920</v>
      </c>
      <c r="B8310" t="s">
        <v>455</v>
      </c>
      <c r="C8310" t="s">
        <v>456</v>
      </c>
      <c r="D8310" t="s">
        <v>457</v>
      </c>
      <c r="E8310" t="s">
        <v>1644</v>
      </c>
      <c r="F8310" t="s">
        <v>141</v>
      </c>
      <c r="G8310" t="s">
        <v>97</v>
      </c>
      <c r="H8310" t="s">
        <v>833</v>
      </c>
      <c r="I8310" s="200">
        <v>31155</v>
      </c>
      <c r="J8310" s="200"/>
      <c r="K8310" s="237">
        <v>430.71</v>
      </c>
      <c r="L8310" s="237"/>
      <c r="M8310" s="288">
        <v>72.33</v>
      </c>
      <c r="N8310" s="288"/>
      <c r="O8310" s="311">
        <v>32013</v>
      </c>
      <c r="P8310" s="298"/>
      <c r="Q8310" s="299">
        <v>427.53750000000002</v>
      </c>
      <c r="R8310" s="299"/>
      <c r="S8310" s="300">
        <v>74.88</v>
      </c>
      <c r="T8310" s="301"/>
      <c r="U8310" s="246"/>
    </row>
    <row r="8311" spans="1:21" x14ac:dyDescent="0.25">
      <c r="A8311" s="294" t="s">
        <v>16921</v>
      </c>
      <c r="B8311" t="s">
        <v>455</v>
      </c>
      <c r="C8311" t="s">
        <v>456</v>
      </c>
      <c r="D8311" t="s">
        <v>457</v>
      </c>
      <c r="E8311" t="s">
        <v>16922</v>
      </c>
      <c r="F8311" t="s">
        <v>141</v>
      </c>
      <c r="G8311" t="s">
        <v>97</v>
      </c>
      <c r="H8311" t="s">
        <v>833</v>
      </c>
      <c r="I8311" s="200">
        <v>5600</v>
      </c>
      <c r="J8311" s="200"/>
      <c r="K8311" s="237">
        <v>191.1</v>
      </c>
      <c r="L8311" s="237"/>
      <c r="M8311" s="288">
        <v>29.3</v>
      </c>
      <c r="N8311" s="288"/>
      <c r="O8311" s="311">
        <v>6350</v>
      </c>
      <c r="P8311" s="298"/>
      <c r="Q8311" s="299">
        <v>197.63249999999999</v>
      </c>
      <c r="R8311" s="299"/>
      <c r="S8311" s="300">
        <v>32.130000000000003</v>
      </c>
      <c r="T8311" s="301"/>
      <c r="U8311" s="246"/>
    </row>
    <row r="8312" spans="1:21" x14ac:dyDescent="0.25">
      <c r="A8312" s="294" t="s">
        <v>16923</v>
      </c>
      <c r="B8312" t="s">
        <v>455</v>
      </c>
      <c r="C8312" t="s">
        <v>456</v>
      </c>
      <c r="D8312" t="s">
        <v>457</v>
      </c>
      <c r="E8312" t="s">
        <v>16924</v>
      </c>
      <c r="F8312" t="s">
        <v>141</v>
      </c>
      <c r="G8312" t="s">
        <v>97</v>
      </c>
      <c r="H8312" t="s">
        <v>833</v>
      </c>
      <c r="I8312" s="200">
        <v>435530</v>
      </c>
      <c r="J8312" s="200"/>
      <c r="K8312" s="237">
        <v>4178.5240000000003</v>
      </c>
      <c r="L8312" s="237"/>
      <c r="M8312" s="288">
        <v>104.23</v>
      </c>
      <c r="N8312" s="288"/>
      <c r="O8312" s="311">
        <v>571361</v>
      </c>
      <c r="P8312" s="298"/>
      <c r="Q8312" s="299">
        <v>4247.49</v>
      </c>
      <c r="R8312" s="299"/>
      <c r="S8312" s="300">
        <v>134.52000000000001</v>
      </c>
      <c r="T8312" s="301"/>
      <c r="U8312" s="246"/>
    </row>
    <row r="8313" spans="1:21" x14ac:dyDescent="0.25">
      <c r="A8313" s="294" t="s">
        <v>16925</v>
      </c>
      <c r="B8313" t="s">
        <v>455</v>
      </c>
      <c r="C8313" t="s">
        <v>456</v>
      </c>
      <c r="D8313" t="s">
        <v>457</v>
      </c>
      <c r="E8313" t="s">
        <v>16926</v>
      </c>
      <c r="F8313" t="s">
        <v>141</v>
      </c>
      <c r="G8313" t="s">
        <v>97</v>
      </c>
      <c r="H8313" t="s">
        <v>896</v>
      </c>
      <c r="I8313" s="200">
        <v>0</v>
      </c>
      <c r="J8313" s="200"/>
      <c r="K8313" s="237">
        <v>129.458</v>
      </c>
      <c r="L8313" s="237"/>
      <c r="M8313" s="288">
        <v>0</v>
      </c>
      <c r="N8313" s="288"/>
      <c r="O8313" s="311">
        <v>0</v>
      </c>
      <c r="P8313" s="298"/>
      <c r="Q8313" s="299">
        <v>132.3075</v>
      </c>
      <c r="R8313" s="299"/>
      <c r="S8313" s="300">
        <v>0</v>
      </c>
      <c r="T8313" s="301"/>
      <c r="U8313" s="246"/>
    </row>
    <row r="8314" spans="1:21" x14ac:dyDescent="0.25">
      <c r="A8314" s="294" t="s">
        <v>16927</v>
      </c>
      <c r="B8314" t="s">
        <v>455</v>
      </c>
      <c r="C8314" t="s">
        <v>456</v>
      </c>
      <c r="D8314" t="s">
        <v>457</v>
      </c>
      <c r="E8314" t="s">
        <v>16928</v>
      </c>
      <c r="F8314" t="s">
        <v>141</v>
      </c>
      <c r="G8314" t="s">
        <v>97</v>
      </c>
      <c r="H8314" t="s">
        <v>833</v>
      </c>
      <c r="I8314" s="200">
        <v>5000</v>
      </c>
      <c r="J8314" s="200"/>
      <c r="K8314" s="237">
        <v>311.2</v>
      </c>
      <c r="L8314" s="237"/>
      <c r="M8314" s="288">
        <v>16.07</v>
      </c>
      <c r="N8314" s="288"/>
      <c r="O8314" s="311">
        <v>6500</v>
      </c>
      <c r="P8314" s="298"/>
      <c r="Q8314" s="299">
        <v>313.07249999999999</v>
      </c>
      <c r="R8314" s="299"/>
      <c r="S8314" s="300">
        <v>20.761964081802137</v>
      </c>
      <c r="T8314" s="301"/>
      <c r="U8314" s="246"/>
    </row>
    <row r="8315" spans="1:21" x14ac:dyDescent="0.25">
      <c r="A8315" s="294" t="s">
        <v>16929</v>
      </c>
      <c r="B8315" t="s">
        <v>455</v>
      </c>
      <c r="C8315" t="s">
        <v>456</v>
      </c>
      <c r="D8315" t="s">
        <v>457</v>
      </c>
      <c r="E8315" t="s">
        <v>16930</v>
      </c>
      <c r="F8315" t="s">
        <v>141</v>
      </c>
      <c r="G8315" t="s">
        <v>97</v>
      </c>
      <c r="H8315" t="s">
        <v>833</v>
      </c>
      <c r="I8315" s="200">
        <v>9333</v>
      </c>
      <c r="J8315" s="200"/>
      <c r="K8315" s="237">
        <v>361.52</v>
      </c>
      <c r="L8315" s="237"/>
      <c r="M8315" s="288">
        <v>25.82</v>
      </c>
      <c r="N8315" s="288"/>
      <c r="O8315" s="311">
        <v>9520</v>
      </c>
      <c r="P8315" s="298"/>
      <c r="Q8315" s="299">
        <v>369.6225</v>
      </c>
      <c r="R8315" s="299"/>
      <c r="S8315" s="300">
        <v>25.756007818788088</v>
      </c>
      <c r="T8315" s="301"/>
      <c r="U8315" s="246"/>
    </row>
    <row r="8316" spans="1:21" x14ac:dyDescent="0.25">
      <c r="A8316" s="294" t="s">
        <v>16931</v>
      </c>
      <c r="B8316" t="s">
        <v>455</v>
      </c>
      <c r="C8316" t="s">
        <v>456</v>
      </c>
      <c r="D8316" t="s">
        <v>457</v>
      </c>
      <c r="E8316" t="s">
        <v>16932</v>
      </c>
      <c r="F8316" t="s">
        <v>141</v>
      </c>
      <c r="G8316" t="s">
        <v>97</v>
      </c>
      <c r="H8316" t="s">
        <v>833</v>
      </c>
      <c r="I8316" s="200">
        <v>3600</v>
      </c>
      <c r="J8316" s="200"/>
      <c r="K8316" s="237">
        <v>121.324</v>
      </c>
      <c r="L8316" s="237"/>
      <c r="M8316" s="288">
        <v>29.67</v>
      </c>
      <c r="N8316" s="288"/>
      <c r="O8316" s="311">
        <v>3600</v>
      </c>
      <c r="P8316" s="298"/>
      <c r="Q8316" s="299">
        <v>127.2375</v>
      </c>
      <c r="R8316" s="299"/>
      <c r="S8316" s="300">
        <v>28.29</v>
      </c>
      <c r="T8316" s="301"/>
      <c r="U8316" s="246"/>
    </row>
    <row r="8317" spans="1:21" x14ac:dyDescent="0.25">
      <c r="A8317" s="294" t="s">
        <v>16933</v>
      </c>
      <c r="B8317" t="s">
        <v>455</v>
      </c>
      <c r="C8317" t="s">
        <v>456</v>
      </c>
      <c r="D8317" t="s">
        <v>457</v>
      </c>
      <c r="E8317" t="s">
        <v>16934</v>
      </c>
      <c r="F8317" t="s">
        <v>141</v>
      </c>
      <c r="G8317" t="s">
        <v>97</v>
      </c>
      <c r="H8317" t="s">
        <v>833</v>
      </c>
      <c r="I8317" s="200">
        <v>9400</v>
      </c>
      <c r="J8317" s="200"/>
      <c r="K8317" s="237">
        <v>163.95400000000001</v>
      </c>
      <c r="L8317" s="237"/>
      <c r="M8317" s="288">
        <v>57.33</v>
      </c>
      <c r="N8317" s="288"/>
      <c r="O8317" s="311">
        <v>9550</v>
      </c>
      <c r="P8317" s="298"/>
      <c r="Q8317" s="299">
        <v>163.60499999999999</v>
      </c>
      <c r="R8317" s="299"/>
      <c r="S8317" s="300">
        <v>58.37</v>
      </c>
      <c r="T8317" s="301"/>
      <c r="U8317" s="246"/>
    </row>
    <row r="8318" spans="1:21" x14ac:dyDescent="0.25">
      <c r="A8318" s="294" t="s">
        <v>16935</v>
      </c>
      <c r="B8318" t="s">
        <v>455</v>
      </c>
      <c r="C8318" t="s">
        <v>456</v>
      </c>
      <c r="D8318" t="s">
        <v>457</v>
      </c>
      <c r="E8318" t="s">
        <v>16936</v>
      </c>
      <c r="F8318" t="s">
        <v>141</v>
      </c>
      <c r="G8318" t="s">
        <v>97</v>
      </c>
      <c r="H8318" t="s">
        <v>833</v>
      </c>
      <c r="I8318" s="200">
        <v>36877</v>
      </c>
      <c r="J8318" s="200"/>
      <c r="K8318" s="237">
        <v>467.75400000000002</v>
      </c>
      <c r="L8318" s="237"/>
      <c r="M8318" s="288">
        <v>78.84</v>
      </c>
      <c r="N8318" s="288"/>
      <c r="O8318" s="311">
        <v>38026</v>
      </c>
      <c r="P8318" s="298"/>
      <c r="Q8318" s="299">
        <v>464.49</v>
      </c>
      <c r="R8318" s="299"/>
      <c r="S8318" s="300">
        <v>81.87</v>
      </c>
      <c r="T8318" s="301"/>
      <c r="U8318" s="246"/>
    </row>
    <row r="8319" spans="1:21" x14ac:dyDescent="0.25">
      <c r="A8319" s="294" t="s">
        <v>16937</v>
      </c>
      <c r="B8319" t="s">
        <v>581</v>
      </c>
      <c r="C8319" t="s">
        <v>582</v>
      </c>
      <c r="D8319" t="s">
        <v>583</v>
      </c>
      <c r="E8319" t="s">
        <v>16938</v>
      </c>
      <c r="F8319" t="s">
        <v>141</v>
      </c>
      <c r="G8319" t="s">
        <v>97</v>
      </c>
      <c r="H8319" t="s">
        <v>833</v>
      </c>
      <c r="I8319" s="200">
        <v>16965</v>
      </c>
      <c r="J8319" s="200"/>
      <c r="K8319" s="237">
        <v>451.06</v>
      </c>
      <c r="L8319" s="237"/>
      <c r="M8319" s="288">
        <v>37.61</v>
      </c>
      <c r="N8319" s="288"/>
      <c r="O8319" s="311">
        <v>16965</v>
      </c>
      <c r="P8319" s="298"/>
      <c r="Q8319" s="299">
        <v>469.26</v>
      </c>
      <c r="R8319" s="299"/>
      <c r="S8319" s="300">
        <v>36.15</v>
      </c>
      <c r="T8319" s="301"/>
      <c r="U8319" s="246"/>
    </row>
    <row r="8320" spans="1:21" x14ac:dyDescent="0.25">
      <c r="A8320" s="294" t="s">
        <v>16939</v>
      </c>
      <c r="B8320" t="s">
        <v>581</v>
      </c>
      <c r="C8320" t="s">
        <v>582</v>
      </c>
      <c r="D8320" t="s">
        <v>583</v>
      </c>
      <c r="E8320" t="s">
        <v>16940</v>
      </c>
      <c r="F8320" t="s">
        <v>141</v>
      </c>
      <c r="G8320" t="s">
        <v>97</v>
      </c>
      <c r="H8320" t="s">
        <v>833</v>
      </c>
      <c r="I8320" s="200">
        <v>85450</v>
      </c>
      <c r="J8320" s="200"/>
      <c r="K8320" s="237">
        <v>693.85</v>
      </c>
      <c r="L8320" s="237"/>
      <c r="M8320" s="288">
        <v>123.15</v>
      </c>
      <c r="N8320" s="288"/>
      <c r="O8320" s="311">
        <v>88500</v>
      </c>
      <c r="P8320" s="298"/>
      <c r="Q8320" s="299">
        <v>694.7</v>
      </c>
      <c r="R8320" s="299"/>
      <c r="S8320" s="300">
        <v>127.39</v>
      </c>
      <c r="T8320" s="301"/>
      <c r="U8320" s="246"/>
    </row>
    <row r="8321" spans="1:21" x14ac:dyDescent="0.25">
      <c r="A8321" s="294" t="s">
        <v>16941</v>
      </c>
      <c r="B8321" t="s">
        <v>581</v>
      </c>
      <c r="C8321" t="s">
        <v>582</v>
      </c>
      <c r="D8321" t="s">
        <v>583</v>
      </c>
      <c r="E8321" t="s">
        <v>16942</v>
      </c>
      <c r="F8321" t="s">
        <v>141</v>
      </c>
      <c r="G8321" t="s">
        <v>97</v>
      </c>
      <c r="H8321" t="s">
        <v>833</v>
      </c>
      <c r="I8321" s="200">
        <v>8300</v>
      </c>
      <c r="J8321" s="200"/>
      <c r="K8321" s="237">
        <v>228.23</v>
      </c>
      <c r="L8321" s="237"/>
      <c r="M8321" s="288">
        <v>36.369999999999997</v>
      </c>
      <c r="N8321" s="288"/>
      <c r="O8321" s="311">
        <v>8800</v>
      </c>
      <c r="P8321" s="298"/>
      <c r="Q8321" s="299">
        <v>231.07</v>
      </c>
      <c r="R8321" s="299"/>
      <c r="S8321" s="300">
        <v>38.08</v>
      </c>
      <c r="T8321" s="301"/>
      <c r="U8321" s="246"/>
    </row>
    <row r="8322" spans="1:21" x14ac:dyDescent="0.25">
      <c r="A8322" s="294" t="s">
        <v>16943</v>
      </c>
      <c r="B8322" t="s">
        <v>581</v>
      </c>
      <c r="C8322" t="s">
        <v>582</v>
      </c>
      <c r="D8322" t="s">
        <v>583</v>
      </c>
      <c r="E8322" t="s">
        <v>16944</v>
      </c>
      <c r="F8322" t="s">
        <v>141</v>
      </c>
      <c r="G8322" t="s">
        <v>97</v>
      </c>
      <c r="H8322" t="s">
        <v>833</v>
      </c>
      <c r="I8322" s="200">
        <v>7700</v>
      </c>
      <c r="J8322" s="200"/>
      <c r="K8322" s="237">
        <v>232.44</v>
      </c>
      <c r="L8322" s="237"/>
      <c r="M8322" s="288">
        <v>33.130000000000003</v>
      </c>
      <c r="N8322" s="288"/>
      <c r="O8322" s="311">
        <v>8000</v>
      </c>
      <c r="P8322" s="298"/>
      <c r="Q8322" s="299">
        <v>235.28</v>
      </c>
      <c r="R8322" s="299"/>
      <c r="S8322" s="300">
        <v>34</v>
      </c>
      <c r="T8322" s="301"/>
      <c r="U8322" s="246"/>
    </row>
    <row r="8323" spans="1:21" x14ac:dyDescent="0.25">
      <c r="A8323" s="294" t="s">
        <v>16945</v>
      </c>
      <c r="B8323" t="s">
        <v>581</v>
      </c>
      <c r="C8323" t="s">
        <v>582</v>
      </c>
      <c r="D8323" t="s">
        <v>583</v>
      </c>
      <c r="E8323" t="s">
        <v>8762</v>
      </c>
      <c r="F8323" t="s">
        <v>141</v>
      </c>
      <c r="G8323" t="s">
        <v>97</v>
      </c>
      <c r="H8323" t="s">
        <v>833</v>
      </c>
      <c r="I8323" s="200">
        <v>43704</v>
      </c>
      <c r="J8323" s="200"/>
      <c r="K8323" s="237">
        <v>601.11</v>
      </c>
      <c r="L8323" s="237"/>
      <c r="M8323" s="288">
        <v>72.709999999999994</v>
      </c>
      <c r="N8323" s="288"/>
      <c r="O8323" s="311">
        <v>47500</v>
      </c>
      <c r="P8323" s="298"/>
      <c r="Q8323" s="299">
        <v>598.14</v>
      </c>
      <c r="R8323" s="299"/>
      <c r="S8323" s="300">
        <v>79.41</v>
      </c>
      <c r="T8323" s="301"/>
      <c r="U8323" s="246"/>
    </row>
    <row r="8324" spans="1:21" x14ac:dyDescent="0.25">
      <c r="A8324" s="294" t="s">
        <v>16946</v>
      </c>
      <c r="B8324" t="s">
        <v>581</v>
      </c>
      <c r="C8324" t="s">
        <v>582</v>
      </c>
      <c r="D8324" t="s">
        <v>583</v>
      </c>
      <c r="E8324" t="s">
        <v>16947</v>
      </c>
      <c r="F8324" t="s">
        <v>141</v>
      </c>
      <c r="G8324" t="s">
        <v>97</v>
      </c>
      <c r="H8324" t="s">
        <v>896</v>
      </c>
      <c r="I8324" s="200">
        <v>0</v>
      </c>
      <c r="J8324" s="200"/>
      <c r="K8324" s="237">
        <v>259.66000000000003</v>
      </c>
      <c r="L8324" s="237"/>
      <c r="M8324" s="288">
        <v>0</v>
      </c>
      <c r="N8324" s="288"/>
      <c r="O8324" s="311">
        <v>0</v>
      </c>
      <c r="P8324" s="298"/>
      <c r="Q8324" s="299">
        <v>257.70999999999998</v>
      </c>
      <c r="R8324" s="299"/>
      <c r="S8324" s="300">
        <v>0</v>
      </c>
      <c r="T8324" s="301"/>
      <c r="U8324" s="246"/>
    </row>
    <row r="8325" spans="1:21" x14ac:dyDescent="0.25">
      <c r="A8325" s="294" t="s">
        <v>16948</v>
      </c>
      <c r="B8325" t="s">
        <v>581</v>
      </c>
      <c r="C8325" t="s">
        <v>582</v>
      </c>
      <c r="D8325" t="s">
        <v>583</v>
      </c>
      <c r="E8325" t="s">
        <v>16949</v>
      </c>
      <c r="F8325" t="s">
        <v>141</v>
      </c>
      <c r="G8325" t="s">
        <v>97</v>
      </c>
      <c r="H8325" t="s">
        <v>833</v>
      </c>
      <c r="I8325" s="200">
        <v>33515</v>
      </c>
      <c r="J8325" s="200"/>
      <c r="K8325" s="237">
        <v>547.69000000000005</v>
      </c>
      <c r="L8325" s="237"/>
      <c r="M8325" s="288">
        <v>61.19</v>
      </c>
      <c r="N8325" s="288"/>
      <c r="O8325" s="311">
        <v>33000</v>
      </c>
      <c r="P8325" s="298"/>
      <c r="Q8325" s="299">
        <v>557.07000000000005</v>
      </c>
      <c r="R8325" s="299"/>
      <c r="S8325" s="300">
        <v>59.24</v>
      </c>
      <c r="T8325" s="301"/>
      <c r="U8325" s="246"/>
    </row>
    <row r="8326" spans="1:21" x14ac:dyDescent="0.25">
      <c r="A8326" s="294" t="s">
        <v>16950</v>
      </c>
      <c r="B8326" t="s">
        <v>581</v>
      </c>
      <c r="C8326" t="s">
        <v>582</v>
      </c>
      <c r="D8326" t="s">
        <v>583</v>
      </c>
      <c r="E8326" t="s">
        <v>16951</v>
      </c>
      <c r="F8326" t="s">
        <v>141</v>
      </c>
      <c r="G8326" t="s">
        <v>97</v>
      </c>
      <c r="H8326" t="s">
        <v>833</v>
      </c>
      <c r="I8326" s="200">
        <v>596000</v>
      </c>
      <c r="J8326" s="200"/>
      <c r="K8326" s="237">
        <v>10014.620000000001</v>
      </c>
      <c r="L8326" s="237"/>
      <c r="M8326" s="288">
        <v>59.51</v>
      </c>
      <c r="N8326" s="288"/>
      <c r="O8326" s="311">
        <v>632404</v>
      </c>
      <c r="P8326" s="298"/>
      <c r="Q8326" s="299">
        <v>10034.620000000001</v>
      </c>
      <c r="R8326" s="299"/>
      <c r="S8326" s="300">
        <v>63.02</v>
      </c>
      <c r="T8326" s="301"/>
      <c r="U8326" s="246"/>
    </row>
    <row r="8327" spans="1:21" x14ac:dyDescent="0.25">
      <c r="A8327" s="294" t="s">
        <v>16952</v>
      </c>
      <c r="B8327" t="s">
        <v>581</v>
      </c>
      <c r="C8327" t="s">
        <v>582</v>
      </c>
      <c r="D8327" t="s">
        <v>583</v>
      </c>
      <c r="E8327" t="s">
        <v>16953</v>
      </c>
      <c r="F8327" t="s">
        <v>141</v>
      </c>
      <c r="G8327" t="s">
        <v>97</v>
      </c>
      <c r="H8327" t="s">
        <v>833</v>
      </c>
      <c r="I8327" s="200">
        <v>27035</v>
      </c>
      <c r="J8327" s="200"/>
      <c r="K8327" s="237">
        <v>739.98</v>
      </c>
      <c r="L8327" s="237"/>
      <c r="M8327" s="288">
        <v>36.53</v>
      </c>
      <c r="N8327" s="288"/>
      <c r="O8327" s="311">
        <v>31807</v>
      </c>
      <c r="P8327" s="298"/>
      <c r="Q8327" s="299">
        <v>859.44</v>
      </c>
      <c r="R8327" s="299"/>
      <c r="S8327" s="300">
        <v>37.01</v>
      </c>
      <c r="T8327" s="301"/>
      <c r="U8327" s="246"/>
    </row>
    <row r="8328" spans="1:21" x14ac:dyDescent="0.25">
      <c r="A8328" s="294" t="s">
        <v>16954</v>
      </c>
      <c r="B8328" t="s">
        <v>581</v>
      </c>
      <c r="C8328" t="s">
        <v>582</v>
      </c>
      <c r="D8328" t="s">
        <v>583</v>
      </c>
      <c r="E8328" t="s">
        <v>6574</v>
      </c>
      <c r="F8328" t="s">
        <v>141</v>
      </c>
      <c r="G8328" t="s">
        <v>97</v>
      </c>
      <c r="H8328" t="s">
        <v>833</v>
      </c>
      <c r="I8328" s="200">
        <v>3000</v>
      </c>
      <c r="J8328" s="200"/>
      <c r="K8328" s="237">
        <v>112.65</v>
      </c>
      <c r="L8328" s="237"/>
      <c r="M8328" s="288">
        <v>26.63</v>
      </c>
      <c r="N8328" s="288"/>
      <c r="O8328" s="311">
        <v>3150</v>
      </c>
      <c r="P8328" s="298"/>
      <c r="Q8328" s="299">
        <v>112.16</v>
      </c>
      <c r="R8328" s="299"/>
      <c r="S8328" s="300">
        <v>28.08</v>
      </c>
      <c r="T8328" s="301"/>
      <c r="U8328" s="246"/>
    </row>
    <row r="8329" spans="1:21" x14ac:dyDescent="0.25">
      <c r="A8329" s="294" t="s">
        <v>16955</v>
      </c>
      <c r="B8329" t="s">
        <v>581</v>
      </c>
      <c r="C8329" t="s">
        <v>582</v>
      </c>
      <c r="D8329" t="s">
        <v>583</v>
      </c>
      <c r="E8329" t="s">
        <v>16956</v>
      </c>
      <c r="F8329" t="s">
        <v>141</v>
      </c>
      <c r="G8329" t="s">
        <v>97</v>
      </c>
      <c r="H8329" t="s">
        <v>833</v>
      </c>
      <c r="I8329" s="200">
        <v>615343</v>
      </c>
      <c r="J8329" s="200"/>
      <c r="K8329" s="237">
        <v>6383.38</v>
      </c>
      <c r="L8329" s="237"/>
      <c r="M8329" s="288">
        <v>96.4</v>
      </c>
      <c r="N8329" s="288"/>
      <c r="O8329" s="311">
        <v>718211</v>
      </c>
      <c r="P8329" s="298"/>
      <c r="Q8329" s="299">
        <v>6421.68</v>
      </c>
      <c r="R8329" s="299"/>
      <c r="S8329" s="300">
        <v>111.84</v>
      </c>
      <c r="T8329" s="301"/>
      <c r="U8329" s="246"/>
    </row>
    <row r="8330" spans="1:21" x14ac:dyDescent="0.25">
      <c r="A8330" s="294" t="s">
        <v>16957</v>
      </c>
      <c r="B8330" t="s">
        <v>581</v>
      </c>
      <c r="C8330" t="s">
        <v>582</v>
      </c>
      <c r="D8330" t="s">
        <v>583</v>
      </c>
      <c r="E8330" t="s">
        <v>16958</v>
      </c>
      <c r="F8330" t="s">
        <v>141</v>
      </c>
      <c r="G8330" t="s">
        <v>97</v>
      </c>
      <c r="H8330" t="s">
        <v>833</v>
      </c>
      <c r="I8330" s="200">
        <v>20187</v>
      </c>
      <c r="J8330" s="200"/>
      <c r="K8330" s="237">
        <v>654.88</v>
      </c>
      <c r="L8330" s="237"/>
      <c r="M8330" s="288">
        <v>30.83</v>
      </c>
      <c r="N8330" s="288"/>
      <c r="O8330" s="311">
        <v>20000</v>
      </c>
      <c r="P8330" s="298"/>
      <c r="Q8330" s="299">
        <v>650.11</v>
      </c>
      <c r="R8330" s="299"/>
      <c r="S8330" s="300">
        <v>30.76</v>
      </c>
      <c r="T8330" s="301"/>
      <c r="U8330" s="246"/>
    </row>
    <row r="8331" spans="1:21" x14ac:dyDescent="0.25">
      <c r="A8331" s="294" t="s">
        <v>16959</v>
      </c>
      <c r="B8331" t="s">
        <v>581</v>
      </c>
      <c r="C8331" t="s">
        <v>582</v>
      </c>
      <c r="D8331" t="s">
        <v>583</v>
      </c>
      <c r="E8331" t="s">
        <v>16960</v>
      </c>
      <c r="F8331" t="s">
        <v>141</v>
      </c>
      <c r="G8331" t="s">
        <v>97</v>
      </c>
      <c r="H8331" t="s">
        <v>833</v>
      </c>
      <c r="I8331" s="200">
        <v>4100</v>
      </c>
      <c r="J8331" s="200"/>
      <c r="K8331" s="237">
        <v>152.84</v>
      </c>
      <c r="L8331" s="237"/>
      <c r="M8331" s="288">
        <v>26.83</v>
      </c>
      <c r="N8331" s="288"/>
      <c r="O8331" s="311">
        <v>4100</v>
      </c>
      <c r="P8331" s="298"/>
      <c r="Q8331" s="299">
        <v>153.47999999999999</v>
      </c>
      <c r="R8331" s="299"/>
      <c r="S8331" s="300">
        <v>26.71</v>
      </c>
      <c r="T8331" s="301"/>
      <c r="U8331" s="246"/>
    </row>
    <row r="8332" spans="1:21" x14ac:dyDescent="0.25">
      <c r="A8332" s="294" t="s">
        <v>16961</v>
      </c>
      <c r="B8332" t="s">
        <v>581</v>
      </c>
      <c r="C8332" t="s">
        <v>582</v>
      </c>
      <c r="D8332" t="s">
        <v>583</v>
      </c>
      <c r="E8332" t="s">
        <v>16962</v>
      </c>
      <c r="F8332" t="s">
        <v>141</v>
      </c>
      <c r="G8332" t="s">
        <v>97</v>
      </c>
      <c r="H8332" t="s">
        <v>833</v>
      </c>
      <c r="I8332" s="200">
        <v>40000</v>
      </c>
      <c r="J8332" s="200"/>
      <c r="K8332" s="237">
        <v>736.81</v>
      </c>
      <c r="L8332" s="237"/>
      <c r="M8332" s="288">
        <v>54.29</v>
      </c>
      <c r="N8332" s="288"/>
      <c r="O8332" s="311">
        <v>40000</v>
      </c>
      <c r="P8332" s="298"/>
      <c r="Q8332" s="299">
        <v>737.78</v>
      </c>
      <c r="R8332" s="299"/>
      <c r="S8332" s="300">
        <v>54.22</v>
      </c>
      <c r="T8332" s="301"/>
      <c r="U8332" s="246"/>
    </row>
    <row r="8333" spans="1:21" x14ac:dyDescent="0.25">
      <c r="A8333" s="294" t="s">
        <v>16963</v>
      </c>
      <c r="B8333" t="s">
        <v>581</v>
      </c>
      <c r="C8333" t="s">
        <v>582</v>
      </c>
      <c r="D8333" t="s">
        <v>583</v>
      </c>
      <c r="E8333" t="s">
        <v>16964</v>
      </c>
      <c r="F8333" t="s">
        <v>141</v>
      </c>
      <c r="G8333" t="s">
        <v>97</v>
      </c>
      <c r="H8333" t="s">
        <v>833</v>
      </c>
      <c r="I8333" s="200">
        <v>8500</v>
      </c>
      <c r="J8333" s="200"/>
      <c r="K8333" s="237">
        <v>235</v>
      </c>
      <c r="L8333" s="237"/>
      <c r="M8333" s="288">
        <v>36.17</v>
      </c>
      <c r="N8333" s="288"/>
      <c r="O8333" s="311">
        <v>8500</v>
      </c>
      <c r="P8333" s="298"/>
      <c r="Q8333" s="299">
        <v>233.89</v>
      </c>
      <c r="R8333" s="299"/>
      <c r="S8333" s="300">
        <v>36.340000000000003</v>
      </c>
      <c r="T8333" s="301"/>
      <c r="U8333" s="246"/>
    </row>
    <row r="8334" spans="1:21" x14ac:dyDescent="0.25">
      <c r="A8334" s="294" t="s">
        <v>16965</v>
      </c>
      <c r="B8334" t="s">
        <v>581</v>
      </c>
      <c r="C8334" t="s">
        <v>582</v>
      </c>
      <c r="D8334" t="s">
        <v>583</v>
      </c>
      <c r="E8334" t="s">
        <v>16966</v>
      </c>
      <c r="F8334" t="s">
        <v>141</v>
      </c>
      <c r="G8334" t="s">
        <v>97</v>
      </c>
      <c r="H8334" t="s">
        <v>833</v>
      </c>
      <c r="I8334" s="200">
        <v>3500</v>
      </c>
      <c r="J8334" s="200"/>
      <c r="K8334" s="237">
        <v>187.84</v>
      </c>
      <c r="L8334" s="237"/>
      <c r="M8334" s="288">
        <v>18.63</v>
      </c>
      <c r="N8334" s="288"/>
      <c r="O8334" s="311">
        <v>4500</v>
      </c>
      <c r="P8334" s="298"/>
      <c r="Q8334" s="299">
        <v>184.85</v>
      </c>
      <c r="R8334" s="299"/>
      <c r="S8334" s="300">
        <v>24.34</v>
      </c>
      <c r="T8334" s="301"/>
      <c r="U8334" s="246"/>
    </row>
    <row r="8335" spans="1:21" x14ac:dyDescent="0.25">
      <c r="A8335" s="294" t="s">
        <v>16967</v>
      </c>
      <c r="B8335" t="s">
        <v>581</v>
      </c>
      <c r="C8335" t="s">
        <v>582</v>
      </c>
      <c r="D8335" t="s">
        <v>583</v>
      </c>
      <c r="E8335" t="s">
        <v>16968</v>
      </c>
      <c r="F8335" t="s">
        <v>141</v>
      </c>
      <c r="G8335" t="s">
        <v>97</v>
      </c>
      <c r="H8335" t="s">
        <v>833</v>
      </c>
      <c r="I8335" s="200">
        <v>164997</v>
      </c>
      <c r="J8335" s="200"/>
      <c r="K8335" s="237">
        <v>2268.4</v>
      </c>
      <c r="L8335" s="237"/>
      <c r="M8335" s="288">
        <v>72.739999999999995</v>
      </c>
      <c r="N8335" s="288"/>
      <c r="O8335" s="311">
        <v>170773</v>
      </c>
      <c r="P8335" s="298"/>
      <c r="Q8335" s="299">
        <v>2298.73</v>
      </c>
      <c r="R8335" s="299"/>
      <c r="S8335" s="300">
        <v>74.290000000000006</v>
      </c>
      <c r="T8335" s="301"/>
      <c r="U8335" s="246"/>
    </row>
    <row r="8336" spans="1:21" x14ac:dyDescent="0.25">
      <c r="A8336" s="294" t="s">
        <v>16969</v>
      </c>
      <c r="B8336" t="s">
        <v>581</v>
      </c>
      <c r="C8336" t="s">
        <v>582</v>
      </c>
      <c r="D8336" t="s">
        <v>583</v>
      </c>
      <c r="E8336" t="s">
        <v>16970</v>
      </c>
      <c r="F8336" t="s">
        <v>141</v>
      </c>
      <c r="G8336" t="s">
        <v>97</v>
      </c>
      <c r="H8336" t="s">
        <v>833</v>
      </c>
      <c r="I8336" s="200">
        <v>7496</v>
      </c>
      <c r="J8336" s="200"/>
      <c r="K8336" s="237">
        <v>162.68</v>
      </c>
      <c r="L8336" s="237"/>
      <c r="M8336" s="288">
        <v>46.08</v>
      </c>
      <c r="N8336" s="288"/>
      <c r="O8336" s="311">
        <v>8500</v>
      </c>
      <c r="P8336" s="298"/>
      <c r="Q8336" s="299">
        <v>161</v>
      </c>
      <c r="R8336" s="299"/>
      <c r="S8336" s="300">
        <v>52.8</v>
      </c>
      <c r="T8336" s="301"/>
      <c r="U8336" s="246"/>
    </row>
    <row r="8337" spans="1:21" x14ac:dyDescent="0.25">
      <c r="A8337" s="294" t="s">
        <v>16971</v>
      </c>
      <c r="B8337" t="s">
        <v>581</v>
      </c>
      <c r="C8337" t="s">
        <v>582</v>
      </c>
      <c r="D8337" t="s">
        <v>583</v>
      </c>
      <c r="E8337" t="s">
        <v>16972</v>
      </c>
      <c r="F8337" t="s">
        <v>141</v>
      </c>
      <c r="G8337" t="s">
        <v>97</v>
      </c>
      <c r="H8337" t="s">
        <v>833</v>
      </c>
      <c r="I8337" s="200">
        <v>6475</v>
      </c>
      <c r="J8337" s="200"/>
      <c r="K8337" s="237">
        <v>283.91000000000003</v>
      </c>
      <c r="L8337" s="237"/>
      <c r="M8337" s="288">
        <v>22.81</v>
      </c>
      <c r="N8337" s="288"/>
      <c r="O8337" s="311">
        <v>6650</v>
      </c>
      <c r="P8337" s="298"/>
      <c r="Q8337" s="299">
        <v>281.58</v>
      </c>
      <c r="R8337" s="299"/>
      <c r="S8337" s="300">
        <v>23.62</v>
      </c>
      <c r="T8337" s="301"/>
      <c r="U8337" s="246"/>
    </row>
    <row r="8338" spans="1:21" x14ac:dyDescent="0.25">
      <c r="A8338" s="294" t="s">
        <v>16973</v>
      </c>
      <c r="B8338" t="s">
        <v>581</v>
      </c>
      <c r="C8338" t="s">
        <v>582</v>
      </c>
      <c r="D8338" t="s">
        <v>583</v>
      </c>
      <c r="E8338" t="s">
        <v>16974</v>
      </c>
      <c r="F8338" t="s">
        <v>141</v>
      </c>
      <c r="G8338" t="s">
        <v>97</v>
      </c>
      <c r="H8338" t="s">
        <v>833</v>
      </c>
      <c r="I8338" s="200">
        <v>9000</v>
      </c>
      <c r="J8338" s="200"/>
      <c r="K8338" s="237">
        <v>166.26</v>
      </c>
      <c r="L8338" s="237"/>
      <c r="M8338" s="288">
        <v>54.13</v>
      </c>
      <c r="N8338" s="288"/>
      <c r="O8338" s="311">
        <v>10100</v>
      </c>
      <c r="P8338" s="298"/>
      <c r="Q8338" s="299">
        <v>188.37</v>
      </c>
      <c r="R8338" s="299"/>
      <c r="S8338" s="300">
        <v>53.62</v>
      </c>
      <c r="T8338" s="301"/>
      <c r="U8338" s="246"/>
    </row>
    <row r="8339" spans="1:21" x14ac:dyDescent="0.25">
      <c r="A8339" s="294" t="s">
        <v>16975</v>
      </c>
      <c r="B8339" t="s">
        <v>581</v>
      </c>
      <c r="C8339" t="s">
        <v>582</v>
      </c>
      <c r="D8339" t="s">
        <v>583</v>
      </c>
      <c r="E8339" t="s">
        <v>16976</v>
      </c>
      <c r="F8339" t="s">
        <v>141</v>
      </c>
      <c r="G8339" t="s">
        <v>97</v>
      </c>
      <c r="H8339" t="s">
        <v>833</v>
      </c>
      <c r="I8339" s="200">
        <v>7720</v>
      </c>
      <c r="J8339" s="200"/>
      <c r="K8339" s="237">
        <v>272.8</v>
      </c>
      <c r="L8339" s="237"/>
      <c r="M8339" s="288">
        <v>28.3</v>
      </c>
      <c r="N8339" s="288"/>
      <c r="O8339" s="311">
        <v>14500</v>
      </c>
      <c r="P8339" s="298"/>
      <c r="Q8339" s="299">
        <v>276.57</v>
      </c>
      <c r="R8339" s="299"/>
      <c r="S8339" s="300">
        <v>52.43</v>
      </c>
      <c r="T8339" s="301"/>
      <c r="U8339" s="246"/>
    </row>
    <row r="8340" spans="1:21" x14ac:dyDescent="0.25">
      <c r="A8340" s="294" t="s">
        <v>16977</v>
      </c>
      <c r="B8340" t="s">
        <v>581</v>
      </c>
      <c r="C8340" t="s">
        <v>582</v>
      </c>
      <c r="D8340" t="s">
        <v>583</v>
      </c>
      <c r="E8340" t="s">
        <v>10890</v>
      </c>
      <c r="F8340" t="s">
        <v>141</v>
      </c>
      <c r="G8340" t="s">
        <v>97</v>
      </c>
      <c r="H8340" t="s">
        <v>833</v>
      </c>
      <c r="I8340" s="200">
        <v>11000</v>
      </c>
      <c r="J8340" s="200"/>
      <c r="K8340" s="237">
        <v>287.02999999999997</v>
      </c>
      <c r="L8340" s="237"/>
      <c r="M8340" s="288">
        <v>38.32</v>
      </c>
      <c r="N8340" s="288"/>
      <c r="O8340" s="311">
        <v>11000</v>
      </c>
      <c r="P8340" s="298"/>
      <c r="Q8340" s="299">
        <v>284.72000000000003</v>
      </c>
      <c r="R8340" s="299"/>
      <c r="S8340" s="300">
        <v>38.630000000000003</v>
      </c>
      <c r="T8340" s="301"/>
      <c r="U8340" s="246"/>
    </row>
    <row r="8341" spans="1:21" x14ac:dyDescent="0.25">
      <c r="A8341" s="294" t="s">
        <v>16978</v>
      </c>
      <c r="B8341" t="s">
        <v>581</v>
      </c>
      <c r="C8341" t="s">
        <v>582</v>
      </c>
      <c r="D8341" t="s">
        <v>583</v>
      </c>
      <c r="E8341" t="s">
        <v>16979</v>
      </c>
      <c r="F8341" t="s">
        <v>141</v>
      </c>
      <c r="G8341" t="s">
        <v>97</v>
      </c>
      <c r="H8341" t="s">
        <v>833</v>
      </c>
      <c r="I8341" s="200">
        <v>5665</v>
      </c>
      <c r="J8341" s="200"/>
      <c r="K8341" s="237">
        <v>217.92</v>
      </c>
      <c r="L8341" s="237"/>
      <c r="M8341" s="288">
        <v>26</v>
      </c>
      <c r="N8341" s="288"/>
      <c r="O8341" s="311">
        <v>6520</v>
      </c>
      <c r="P8341" s="298"/>
      <c r="Q8341" s="299">
        <v>214.69</v>
      </c>
      <c r="R8341" s="299"/>
      <c r="S8341" s="300">
        <v>30.37</v>
      </c>
      <c r="T8341" s="301"/>
      <c r="U8341" s="246"/>
    </row>
    <row r="8342" spans="1:21" x14ac:dyDescent="0.25">
      <c r="A8342" s="294" t="s">
        <v>16980</v>
      </c>
      <c r="B8342" t="s">
        <v>581</v>
      </c>
      <c r="C8342" t="s">
        <v>582</v>
      </c>
      <c r="D8342" t="s">
        <v>583</v>
      </c>
      <c r="E8342" t="s">
        <v>16981</v>
      </c>
      <c r="F8342" t="s">
        <v>141</v>
      </c>
      <c r="G8342" t="s">
        <v>97</v>
      </c>
      <c r="H8342" t="s">
        <v>833</v>
      </c>
      <c r="I8342" s="200">
        <v>20395</v>
      </c>
      <c r="J8342" s="200"/>
      <c r="K8342" s="237">
        <v>549.83000000000004</v>
      </c>
      <c r="L8342" s="237"/>
      <c r="M8342" s="288">
        <v>37.090000000000003</v>
      </c>
      <c r="N8342" s="288"/>
      <c r="O8342" s="311">
        <v>20895</v>
      </c>
      <c r="P8342" s="298"/>
      <c r="Q8342" s="299">
        <v>548.66</v>
      </c>
      <c r="R8342" s="299"/>
      <c r="S8342" s="300">
        <v>38.08</v>
      </c>
      <c r="T8342" s="301"/>
      <c r="U8342" s="246"/>
    </row>
    <row r="8343" spans="1:21" x14ac:dyDescent="0.25">
      <c r="A8343" s="294" t="s">
        <v>16982</v>
      </c>
      <c r="B8343" t="s">
        <v>581</v>
      </c>
      <c r="C8343" t="s">
        <v>582</v>
      </c>
      <c r="D8343" t="s">
        <v>583</v>
      </c>
      <c r="E8343" t="s">
        <v>16983</v>
      </c>
      <c r="F8343" t="s">
        <v>141</v>
      </c>
      <c r="G8343" t="s">
        <v>97</v>
      </c>
      <c r="H8343" t="s">
        <v>833</v>
      </c>
      <c r="I8343" s="200">
        <v>32500</v>
      </c>
      <c r="J8343" s="200"/>
      <c r="K8343" s="237">
        <v>429.94</v>
      </c>
      <c r="L8343" s="237"/>
      <c r="M8343" s="288">
        <v>75.59</v>
      </c>
      <c r="N8343" s="288"/>
      <c r="O8343" s="311">
        <v>32500</v>
      </c>
      <c r="P8343" s="298"/>
      <c r="Q8343" s="299">
        <v>441.47</v>
      </c>
      <c r="R8343" s="299"/>
      <c r="S8343" s="300">
        <v>73.62</v>
      </c>
      <c r="T8343" s="301"/>
      <c r="U8343" s="246"/>
    </row>
    <row r="8344" spans="1:21" x14ac:dyDescent="0.25">
      <c r="A8344" s="294" t="s">
        <v>16984</v>
      </c>
      <c r="B8344" t="s">
        <v>581</v>
      </c>
      <c r="C8344" t="s">
        <v>582</v>
      </c>
      <c r="D8344" t="s">
        <v>583</v>
      </c>
      <c r="E8344" t="s">
        <v>16985</v>
      </c>
      <c r="F8344" t="s">
        <v>141</v>
      </c>
      <c r="G8344" t="s">
        <v>97</v>
      </c>
      <c r="H8344" t="s">
        <v>833</v>
      </c>
      <c r="I8344" s="200">
        <v>7000</v>
      </c>
      <c r="J8344" s="200"/>
      <c r="K8344" s="237">
        <v>169.27</v>
      </c>
      <c r="L8344" s="237"/>
      <c r="M8344" s="288">
        <v>41.35</v>
      </c>
      <c r="N8344" s="288"/>
      <c r="O8344" s="311">
        <v>7000</v>
      </c>
      <c r="P8344" s="298"/>
      <c r="Q8344" s="299">
        <v>169.39</v>
      </c>
      <c r="R8344" s="299"/>
      <c r="S8344" s="300">
        <v>41.32</v>
      </c>
      <c r="T8344" s="301"/>
      <c r="U8344" s="246"/>
    </row>
    <row r="8345" spans="1:21" x14ac:dyDescent="0.25">
      <c r="A8345" s="294" t="s">
        <v>16986</v>
      </c>
      <c r="B8345" t="s">
        <v>581</v>
      </c>
      <c r="C8345" t="s">
        <v>582</v>
      </c>
      <c r="D8345" t="s">
        <v>583</v>
      </c>
      <c r="E8345" t="s">
        <v>16987</v>
      </c>
      <c r="F8345" t="s">
        <v>141</v>
      </c>
      <c r="G8345" t="s">
        <v>97</v>
      </c>
      <c r="H8345" t="s">
        <v>833</v>
      </c>
      <c r="I8345" s="200">
        <v>4358</v>
      </c>
      <c r="J8345" s="200"/>
      <c r="K8345" s="237">
        <v>113.78</v>
      </c>
      <c r="L8345" s="237"/>
      <c r="M8345" s="288">
        <v>38.299999999999997</v>
      </c>
      <c r="N8345" s="288"/>
      <c r="O8345" s="311">
        <v>4538</v>
      </c>
      <c r="P8345" s="298"/>
      <c r="Q8345" s="299">
        <v>115.94</v>
      </c>
      <c r="R8345" s="299"/>
      <c r="S8345" s="300">
        <v>39.14</v>
      </c>
      <c r="T8345" s="301"/>
      <c r="U8345" s="246"/>
    </row>
    <row r="8346" spans="1:21" x14ac:dyDescent="0.25">
      <c r="A8346" s="294" t="s">
        <v>16988</v>
      </c>
      <c r="B8346" t="s">
        <v>581</v>
      </c>
      <c r="C8346" t="s">
        <v>582</v>
      </c>
      <c r="D8346" t="s">
        <v>583</v>
      </c>
      <c r="E8346" t="s">
        <v>16989</v>
      </c>
      <c r="F8346" t="s">
        <v>141</v>
      </c>
      <c r="G8346" t="s">
        <v>97</v>
      </c>
      <c r="H8346" t="s">
        <v>833</v>
      </c>
      <c r="I8346" s="200">
        <v>4300</v>
      </c>
      <c r="J8346" s="200"/>
      <c r="K8346" s="237">
        <v>125.04</v>
      </c>
      <c r="L8346" s="237"/>
      <c r="M8346" s="288">
        <v>34.39</v>
      </c>
      <c r="N8346" s="288"/>
      <c r="O8346" s="311">
        <v>4300</v>
      </c>
      <c r="P8346" s="298"/>
      <c r="Q8346" s="299">
        <v>124.96</v>
      </c>
      <c r="R8346" s="299"/>
      <c r="S8346" s="300">
        <v>34.409999999999997</v>
      </c>
      <c r="T8346" s="301"/>
      <c r="U8346" s="246"/>
    </row>
    <row r="8347" spans="1:21" x14ac:dyDescent="0.25">
      <c r="A8347" s="294" t="s">
        <v>16990</v>
      </c>
      <c r="B8347" t="s">
        <v>581</v>
      </c>
      <c r="C8347" t="s">
        <v>582</v>
      </c>
      <c r="D8347" t="s">
        <v>583</v>
      </c>
      <c r="E8347" t="s">
        <v>16991</v>
      </c>
      <c r="F8347" t="s">
        <v>141</v>
      </c>
      <c r="G8347" t="s">
        <v>97</v>
      </c>
      <c r="H8347" t="s">
        <v>833</v>
      </c>
      <c r="I8347" s="200">
        <v>3181</v>
      </c>
      <c r="J8347" s="200"/>
      <c r="K8347" s="237">
        <v>95.47</v>
      </c>
      <c r="L8347" s="237"/>
      <c r="M8347" s="288">
        <v>33.32</v>
      </c>
      <c r="N8347" s="288"/>
      <c r="O8347" s="311">
        <v>3381</v>
      </c>
      <c r="P8347" s="298"/>
      <c r="Q8347" s="299">
        <v>93.19</v>
      </c>
      <c r="R8347" s="299"/>
      <c r="S8347" s="300">
        <v>36.28</v>
      </c>
      <c r="T8347" s="301"/>
      <c r="U8347" s="246"/>
    </row>
    <row r="8348" spans="1:21" x14ac:dyDescent="0.25">
      <c r="A8348" s="294" t="s">
        <v>16992</v>
      </c>
      <c r="B8348" t="s">
        <v>581</v>
      </c>
      <c r="C8348" t="s">
        <v>582</v>
      </c>
      <c r="D8348" t="s">
        <v>583</v>
      </c>
      <c r="E8348" t="s">
        <v>16993</v>
      </c>
      <c r="F8348" t="s">
        <v>141</v>
      </c>
      <c r="G8348" t="s">
        <v>97</v>
      </c>
      <c r="H8348" t="s">
        <v>833</v>
      </c>
      <c r="I8348" s="200">
        <v>0</v>
      </c>
      <c r="J8348" s="200"/>
      <c r="K8348" s="237">
        <v>70.87</v>
      </c>
      <c r="L8348" s="237"/>
      <c r="M8348" s="288">
        <v>0</v>
      </c>
      <c r="N8348" s="288"/>
      <c r="O8348" s="311">
        <v>350</v>
      </c>
      <c r="P8348" s="298"/>
      <c r="Q8348" s="299">
        <v>71.319999999999993</v>
      </c>
      <c r="R8348" s="299"/>
      <c r="S8348" s="300">
        <v>4.91</v>
      </c>
      <c r="T8348" s="301"/>
      <c r="U8348" s="246"/>
    </row>
    <row r="8349" spans="1:21" x14ac:dyDescent="0.25">
      <c r="A8349" s="294" t="s">
        <v>16994</v>
      </c>
      <c r="B8349" t="s">
        <v>581</v>
      </c>
      <c r="C8349" t="s">
        <v>582</v>
      </c>
      <c r="D8349" t="s">
        <v>583</v>
      </c>
      <c r="E8349" t="s">
        <v>16995</v>
      </c>
      <c r="F8349" t="s">
        <v>141</v>
      </c>
      <c r="G8349" t="s">
        <v>97</v>
      </c>
      <c r="H8349" t="s">
        <v>833</v>
      </c>
      <c r="I8349" s="200">
        <v>14600</v>
      </c>
      <c r="J8349" s="200"/>
      <c r="K8349" s="237">
        <v>359.32</v>
      </c>
      <c r="L8349" s="237"/>
      <c r="M8349" s="288">
        <v>40.630000000000003</v>
      </c>
      <c r="N8349" s="288"/>
      <c r="O8349" s="311">
        <v>14900</v>
      </c>
      <c r="P8349" s="298"/>
      <c r="Q8349" s="299">
        <v>361.71</v>
      </c>
      <c r="R8349" s="299"/>
      <c r="S8349" s="300">
        <v>41.19</v>
      </c>
      <c r="T8349" s="301"/>
      <c r="U8349" s="246"/>
    </row>
    <row r="8350" spans="1:21" x14ac:dyDescent="0.25">
      <c r="A8350" s="294" t="s">
        <v>16996</v>
      </c>
      <c r="B8350" t="s">
        <v>581</v>
      </c>
      <c r="C8350" t="s">
        <v>582</v>
      </c>
      <c r="D8350" t="s">
        <v>583</v>
      </c>
      <c r="E8350" t="s">
        <v>12341</v>
      </c>
      <c r="F8350" t="s">
        <v>141</v>
      </c>
      <c r="G8350" t="s">
        <v>97</v>
      </c>
      <c r="H8350" t="s">
        <v>833</v>
      </c>
      <c r="I8350" s="200">
        <v>3500</v>
      </c>
      <c r="J8350" s="200"/>
      <c r="K8350" s="237">
        <v>119.58</v>
      </c>
      <c r="L8350" s="237"/>
      <c r="M8350" s="288">
        <v>29.27</v>
      </c>
      <c r="N8350" s="288"/>
      <c r="O8350" s="311">
        <v>3700</v>
      </c>
      <c r="P8350" s="298"/>
      <c r="Q8350" s="299">
        <v>123.49</v>
      </c>
      <c r="R8350" s="299"/>
      <c r="S8350" s="300">
        <v>29.96</v>
      </c>
      <c r="T8350" s="301"/>
      <c r="U8350" s="246"/>
    </row>
    <row r="8351" spans="1:21" x14ac:dyDescent="0.25">
      <c r="A8351" s="294" t="s">
        <v>16997</v>
      </c>
      <c r="B8351" t="s">
        <v>581</v>
      </c>
      <c r="C8351" t="s">
        <v>582</v>
      </c>
      <c r="D8351" t="s">
        <v>583</v>
      </c>
      <c r="E8351" t="s">
        <v>16998</v>
      </c>
      <c r="F8351" t="s">
        <v>141</v>
      </c>
      <c r="G8351" t="s">
        <v>97</v>
      </c>
      <c r="H8351" t="s">
        <v>833</v>
      </c>
      <c r="I8351" s="200">
        <v>17600</v>
      </c>
      <c r="J8351" s="200"/>
      <c r="K8351" s="237">
        <v>572.34</v>
      </c>
      <c r="L8351" s="237"/>
      <c r="M8351" s="288">
        <v>30.75</v>
      </c>
      <c r="N8351" s="288"/>
      <c r="O8351" s="311">
        <v>17600</v>
      </c>
      <c r="P8351" s="298"/>
      <c r="Q8351" s="299">
        <v>566.23</v>
      </c>
      <c r="R8351" s="299"/>
      <c r="S8351" s="300">
        <v>31.08</v>
      </c>
      <c r="T8351" s="301"/>
      <c r="U8351" s="246"/>
    </row>
    <row r="8352" spans="1:21" x14ac:dyDescent="0.25">
      <c r="A8352" s="294" t="s">
        <v>16999</v>
      </c>
      <c r="B8352" t="s">
        <v>581</v>
      </c>
      <c r="C8352" t="s">
        <v>582</v>
      </c>
      <c r="D8352" t="s">
        <v>583</v>
      </c>
      <c r="E8352" t="s">
        <v>17000</v>
      </c>
      <c r="F8352" t="s">
        <v>141</v>
      </c>
      <c r="G8352" t="s">
        <v>97</v>
      </c>
      <c r="H8352" t="s">
        <v>833</v>
      </c>
      <c r="I8352" s="200">
        <v>11330</v>
      </c>
      <c r="J8352" s="200"/>
      <c r="K8352" s="237">
        <v>271.74</v>
      </c>
      <c r="L8352" s="237"/>
      <c r="M8352" s="288">
        <v>41.69</v>
      </c>
      <c r="N8352" s="288"/>
      <c r="O8352" s="311">
        <v>11330</v>
      </c>
      <c r="P8352" s="298"/>
      <c r="Q8352" s="299">
        <v>278.38</v>
      </c>
      <c r="R8352" s="299"/>
      <c r="S8352" s="300">
        <v>40.700000000000003</v>
      </c>
      <c r="T8352" s="301"/>
      <c r="U8352" s="246"/>
    </row>
    <row r="8353" spans="1:21" x14ac:dyDescent="0.25">
      <c r="A8353" s="294" t="s">
        <v>17001</v>
      </c>
      <c r="B8353" t="s">
        <v>581</v>
      </c>
      <c r="C8353" t="s">
        <v>582</v>
      </c>
      <c r="D8353" t="s">
        <v>583</v>
      </c>
      <c r="E8353" t="s">
        <v>17002</v>
      </c>
      <c r="F8353" t="s">
        <v>141</v>
      </c>
      <c r="G8353" t="s">
        <v>97</v>
      </c>
      <c r="H8353" t="s">
        <v>896</v>
      </c>
      <c r="I8353" s="200">
        <v>0</v>
      </c>
      <c r="J8353" s="200"/>
      <c r="K8353" s="237">
        <v>109.87</v>
      </c>
      <c r="L8353" s="237"/>
      <c r="M8353" s="288">
        <v>0</v>
      </c>
      <c r="N8353" s="288"/>
      <c r="O8353" s="311">
        <v>0</v>
      </c>
      <c r="P8353" s="298"/>
      <c r="Q8353" s="299">
        <v>112.17</v>
      </c>
      <c r="R8353" s="299"/>
      <c r="S8353" s="300">
        <v>0</v>
      </c>
      <c r="T8353" s="301"/>
      <c r="U8353" s="246"/>
    </row>
    <row r="8354" spans="1:21" x14ac:dyDescent="0.25">
      <c r="A8354" s="294" t="s">
        <v>17003</v>
      </c>
      <c r="B8354" t="s">
        <v>581</v>
      </c>
      <c r="C8354" t="s">
        <v>582</v>
      </c>
      <c r="D8354" t="s">
        <v>583</v>
      </c>
      <c r="E8354" t="s">
        <v>17004</v>
      </c>
      <c r="F8354" t="s">
        <v>141</v>
      </c>
      <c r="G8354" t="s">
        <v>97</v>
      </c>
      <c r="H8354" t="s">
        <v>833</v>
      </c>
      <c r="I8354" s="200">
        <v>53059</v>
      </c>
      <c r="J8354" s="200"/>
      <c r="K8354" s="237">
        <v>551.20000000000005</v>
      </c>
      <c r="L8354" s="237"/>
      <c r="M8354" s="288">
        <v>96.26</v>
      </c>
      <c r="N8354" s="288"/>
      <c r="O8354" s="311">
        <v>58379</v>
      </c>
      <c r="P8354" s="298"/>
      <c r="Q8354" s="299">
        <v>556.4</v>
      </c>
      <c r="R8354" s="299"/>
      <c r="S8354" s="300">
        <v>104.92</v>
      </c>
      <c r="T8354" s="301"/>
      <c r="U8354" s="246"/>
    </row>
    <row r="8355" spans="1:21" x14ac:dyDescent="0.25">
      <c r="A8355" s="294" t="s">
        <v>17005</v>
      </c>
      <c r="B8355" t="s">
        <v>581</v>
      </c>
      <c r="C8355" t="s">
        <v>582</v>
      </c>
      <c r="D8355" t="s">
        <v>583</v>
      </c>
      <c r="E8355" t="s">
        <v>17006</v>
      </c>
      <c r="F8355" t="s">
        <v>141</v>
      </c>
      <c r="G8355" t="s">
        <v>97</v>
      </c>
      <c r="H8355" t="s">
        <v>833</v>
      </c>
      <c r="I8355" s="200">
        <v>150000</v>
      </c>
      <c r="J8355" s="200"/>
      <c r="K8355" s="237">
        <v>3298.15</v>
      </c>
      <c r="L8355" s="237"/>
      <c r="M8355" s="288">
        <v>45.48</v>
      </c>
      <c r="N8355" s="288"/>
      <c r="O8355" s="311">
        <v>155000</v>
      </c>
      <c r="P8355" s="298"/>
      <c r="Q8355" s="299">
        <v>3349.17</v>
      </c>
      <c r="R8355" s="299"/>
      <c r="S8355" s="300">
        <v>46.28</v>
      </c>
      <c r="T8355" s="301"/>
      <c r="U8355" s="246"/>
    </row>
    <row r="8356" spans="1:21" x14ac:dyDescent="0.25">
      <c r="A8356" s="294" t="s">
        <v>17007</v>
      </c>
      <c r="B8356" t="s">
        <v>581</v>
      </c>
      <c r="C8356" t="s">
        <v>582</v>
      </c>
      <c r="D8356" t="s">
        <v>583</v>
      </c>
      <c r="E8356" t="s">
        <v>17008</v>
      </c>
      <c r="F8356" t="s">
        <v>141</v>
      </c>
      <c r="G8356" t="s">
        <v>97</v>
      </c>
      <c r="H8356" t="s">
        <v>833</v>
      </c>
      <c r="I8356" s="200">
        <v>9500</v>
      </c>
      <c r="J8356" s="200"/>
      <c r="K8356" s="237">
        <v>260.17</v>
      </c>
      <c r="L8356" s="237"/>
      <c r="M8356" s="288">
        <v>36.51</v>
      </c>
      <c r="N8356" s="288"/>
      <c r="O8356" s="311">
        <v>9650</v>
      </c>
      <c r="P8356" s="298"/>
      <c r="Q8356" s="299">
        <v>260.17</v>
      </c>
      <c r="R8356" s="299"/>
      <c r="S8356" s="300">
        <v>37.090000000000003</v>
      </c>
      <c r="T8356" s="301"/>
      <c r="U8356" s="246"/>
    </row>
    <row r="8357" spans="1:21" x14ac:dyDescent="0.25">
      <c r="A8357" s="294" t="s">
        <v>17009</v>
      </c>
      <c r="B8357" t="s">
        <v>581</v>
      </c>
      <c r="C8357" t="s">
        <v>582</v>
      </c>
      <c r="D8357" t="s">
        <v>583</v>
      </c>
      <c r="E8357" t="s">
        <v>17010</v>
      </c>
      <c r="F8357" t="s">
        <v>141</v>
      </c>
      <c r="G8357" t="s">
        <v>97</v>
      </c>
      <c r="H8357" t="s">
        <v>833</v>
      </c>
      <c r="I8357" s="200">
        <v>26000</v>
      </c>
      <c r="J8357" s="200"/>
      <c r="K8357" s="237">
        <v>307.97000000000003</v>
      </c>
      <c r="L8357" s="237"/>
      <c r="M8357" s="288">
        <v>84.42</v>
      </c>
      <c r="N8357" s="288"/>
      <c r="O8357" s="311">
        <v>26000</v>
      </c>
      <c r="P8357" s="298"/>
      <c r="Q8357" s="299">
        <v>304.99</v>
      </c>
      <c r="R8357" s="299"/>
      <c r="S8357" s="300">
        <v>85.25</v>
      </c>
      <c r="T8357" s="301"/>
      <c r="U8357" s="246"/>
    </row>
    <row r="8358" spans="1:21" x14ac:dyDescent="0.25">
      <c r="A8358" s="294" t="s">
        <v>17011</v>
      </c>
      <c r="B8358" t="s">
        <v>581</v>
      </c>
      <c r="C8358" t="s">
        <v>582</v>
      </c>
      <c r="D8358" t="s">
        <v>583</v>
      </c>
      <c r="E8358" t="s">
        <v>17012</v>
      </c>
      <c r="F8358" t="s">
        <v>141</v>
      </c>
      <c r="G8358" t="s">
        <v>97</v>
      </c>
      <c r="H8358" t="s">
        <v>833</v>
      </c>
      <c r="I8358" s="200">
        <v>7649</v>
      </c>
      <c r="J8358" s="200"/>
      <c r="K8358" s="237">
        <v>167.6</v>
      </c>
      <c r="L8358" s="237"/>
      <c r="M8358" s="288">
        <v>45.64</v>
      </c>
      <c r="N8358" s="288"/>
      <c r="O8358" s="311">
        <v>7649</v>
      </c>
      <c r="P8358" s="298"/>
      <c r="Q8358" s="299">
        <v>164.66</v>
      </c>
      <c r="R8358" s="299"/>
      <c r="S8358" s="300">
        <v>46.45</v>
      </c>
      <c r="T8358" s="301"/>
      <c r="U8358" s="246"/>
    </row>
    <row r="8359" spans="1:21" x14ac:dyDescent="0.25">
      <c r="A8359" s="294" t="s">
        <v>17013</v>
      </c>
      <c r="B8359" t="s">
        <v>581</v>
      </c>
      <c r="C8359" t="s">
        <v>582</v>
      </c>
      <c r="D8359" t="s">
        <v>583</v>
      </c>
      <c r="E8359" t="s">
        <v>17014</v>
      </c>
      <c r="F8359" t="s">
        <v>141</v>
      </c>
      <c r="G8359" t="s">
        <v>97</v>
      </c>
      <c r="H8359" t="s">
        <v>833</v>
      </c>
      <c r="I8359" s="200">
        <v>18500</v>
      </c>
      <c r="J8359" s="200"/>
      <c r="K8359" s="237">
        <v>409.97</v>
      </c>
      <c r="L8359" s="237"/>
      <c r="M8359" s="288">
        <v>45.13</v>
      </c>
      <c r="N8359" s="288"/>
      <c r="O8359" s="311">
        <v>19000</v>
      </c>
      <c r="P8359" s="298"/>
      <c r="Q8359" s="299">
        <v>416.4</v>
      </c>
      <c r="R8359" s="299"/>
      <c r="S8359" s="300">
        <v>45.63</v>
      </c>
      <c r="T8359" s="301"/>
      <c r="U8359" s="246"/>
    </row>
    <row r="8360" spans="1:21" x14ac:dyDescent="0.25">
      <c r="A8360" s="294" t="s">
        <v>17015</v>
      </c>
      <c r="B8360" t="s">
        <v>581</v>
      </c>
      <c r="C8360" t="s">
        <v>582</v>
      </c>
      <c r="D8360" t="s">
        <v>583</v>
      </c>
      <c r="E8360" t="s">
        <v>17016</v>
      </c>
      <c r="F8360" t="s">
        <v>141</v>
      </c>
      <c r="G8360" t="s">
        <v>97</v>
      </c>
      <c r="H8360" t="s">
        <v>833</v>
      </c>
      <c r="I8360" s="200">
        <v>40320</v>
      </c>
      <c r="J8360" s="200"/>
      <c r="K8360" s="237">
        <v>773.94</v>
      </c>
      <c r="L8360" s="237"/>
      <c r="M8360" s="288">
        <v>52.1</v>
      </c>
      <c r="N8360" s="288"/>
      <c r="O8360" s="311">
        <v>50000</v>
      </c>
      <c r="P8360" s="298"/>
      <c r="Q8360" s="299">
        <v>808.67</v>
      </c>
      <c r="R8360" s="299"/>
      <c r="S8360" s="300">
        <v>61.83</v>
      </c>
      <c r="T8360" s="301"/>
      <c r="U8360" s="246"/>
    </row>
    <row r="8361" spans="1:21" x14ac:dyDescent="0.25">
      <c r="A8361" s="294" t="s">
        <v>17017</v>
      </c>
      <c r="B8361" t="s">
        <v>581</v>
      </c>
      <c r="C8361" t="s">
        <v>582</v>
      </c>
      <c r="D8361" t="s">
        <v>583</v>
      </c>
      <c r="E8361" t="s">
        <v>17018</v>
      </c>
      <c r="F8361" t="s">
        <v>141</v>
      </c>
      <c r="G8361" t="s">
        <v>97</v>
      </c>
      <c r="H8361" t="s">
        <v>833</v>
      </c>
      <c r="I8361" s="200">
        <v>9000</v>
      </c>
      <c r="J8361" s="200"/>
      <c r="K8361" s="237">
        <v>198.81</v>
      </c>
      <c r="L8361" s="237"/>
      <c r="M8361" s="288">
        <v>45.27</v>
      </c>
      <c r="N8361" s="288"/>
      <c r="O8361" s="311">
        <v>9000</v>
      </c>
      <c r="P8361" s="298"/>
      <c r="Q8361" s="299">
        <v>197.45</v>
      </c>
      <c r="R8361" s="299"/>
      <c r="S8361" s="300">
        <v>45.58</v>
      </c>
      <c r="T8361" s="301"/>
      <c r="U8361" s="246"/>
    </row>
    <row r="8362" spans="1:21" x14ac:dyDescent="0.25">
      <c r="A8362" s="294" t="s">
        <v>17019</v>
      </c>
      <c r="B8362" t="s">
        <v>581</v>
      </c>
      <c r="C8362" t="s">
        <v>582</v>
      </c>
      <c r="D8362" t="s">
        <v>583</v>
      </c>
      <c r="E8362" t="s">
        <v>17020</v>
      </c>
      <c r="F8362" t="s">
        <v>141</v>
      </c>
      <c r="G8362" t="s">
        <v>97</v>
      </c>
      <c r="H8362" t="s">
        <v>833</v>
      </c>
      <c r="I8362" s="200">
        <v>11726</v>
      </c>
      <c r="J8362" s="200"/>
      <c r="K8362" s="237">
        <v>486.75</v>
      </c>
      <c r="L8362" s="237"/>
      <c r="M8362" s="288">
        <v>24.09</v>
      </c>
      <c r="N8362" s="288"/>
      <c r="O8362" s="311">
        <v>11960</v>
      </c>
      <c r="P8362" s="298"/>
      <c r="Q8362" s="299">
        <v>489.14</v>
      </c>
      <c r="R8362" s="299"/>
      <c r="S8362" s="300">
        <v>24.45</v>
      </c>
      <c r="T8362" s="301"/>
      <c r="U8362" s="246"/>
    </row>
    <row r="8363" spans="1:21" x14ac:dyDescent="0.25">
      <c r="A8363" s="294" t="s">
        <v>17021</v>
      </c>
      <c r="B8363" t="s">
        <v>581</v>
      </c>
      <c r="C8363" t="s">
        <v>582</v>
      </c>
      <c r="D8363" t="s">
        <v>583</v>
      </c>
      <c r="E8363" t="s">
        <v>17022</v>
      </c>
      <c r="F8363" t="s">
        <v>141</v>
      </c>
      <c r="G8363" t="s">
        <v>97</v>
      </c>
      <c r="H8363" t="s">
        <v>833</v>
      </c>
      <c r="I8363" s="200">
        <v>9517</v>
      </c>
      <c r="J8363" s="200"/>
      <c r="K8363" s="237">
        <v>446.86</v>
      </c>
      <c r="L8363" s="237"/>
      <c r="M8363" s="288">
        <v>21.3</v>
      </c>
      <c r="N8363" s="288"/>
      <c r="O8363" s="311">
        <v>9517</v>
      </c>
      <c r="P8363" s="298"/>
      <c r="Q8363" s="299">
        <v>444.9</v>
      </c>
      <c r="R8363" s="299"/>
      <c r="S8363" s="300">
        <v>21.39</v>
      </c>
      <c r="T8363" s="301"/>
      <c r="U8363" s="246"/>
    </row>
    <row r="8364" spans="1:21" x14ac:dyDescent="0.25">
      <c r="A8364" s="294" t="s">
        <v>17023</v>
      </c>
      <c r="B8364" t="s">
        <v>581</v>
      </c>
      <c r="C8364" t="s">
        <v>582</v>
      </c>
      <c r="D8364" t="s">
        <v>583</v>
      </c>
      <c r="E8364" t="s">
        <v>17024</v>
      </c>
      <c r="F8364" t="s">
        <v>141</v>
      </c>
      <c r="G8364" t="s">
        <v>97</v>
      </c>
      <c r="H8364" t="s">
        <v>833</v>
      </c>
      <c r="I8364" s="200">
        <v>3800</v>
      </c>
      <c r="J8364" s="200"/>
      <c r="K8364" s="237">
        <v>174.6</v>
      </c>
      <c r="L8364" s="237"/>
      <c r="M8364" s="288">
        <v>21.76</v>
      </c>
      <c r="N8364" s="288"/>
      <c r="O8364" s="311">
        <v>4000</v>
      </c>
      <c r="P8364" s="298"/>
      <c r="Q8364" s="299">
        <v>173.76</v>
      </c>
      <c r="R8364" s="299"/>
      <c r="S8364" s="300">
        <v>23.02</v>
      </c>
      <c r="T8364" s="301"/>
      <c r="U8364" s="246"/>
    </row>
    <row r="8365" spans="1:21" x14ac:dyDescent="0.25">
      <c r="A8365" s="294" t="s">
        <v>17025</v>
      </c>
      <c r="B8365" t="s">
        <v>581</v>
      </c>
      <c r="C8365" t="s">
        <v>582</v>
      </c>
      <c r="D8365" t="s">
        <v>583</v>
      </c>
      <c r="E8365" t="s">
        <v>17026</v>
      </c>
      <c r="F8365" t="s">
        <v>141</v>
      </c>
      <c r="G8365" t="s">
        <v>97</v>
      </c>
      <c r="H8365" t="s">
        <v>833</v>
      </c>
      <c r="I8365" s="200">
        <v>1717</v>
      </c>
      <c r="J8365" s="200"/>
      <c r="K8365" s="237">
        <v>69.88</v>
      </c>
      <c r="L8365" s="237"/>
      <c r="M8365" s="288">
        <v>24.57</v>
      </c>
      <c r="N8365" s="288"/>
      <c r="O8365" s="311">
        <v>1803</v>
      </c>
      <c r="P8365" s="298"/>
      <c r="Q8365" s="299">
        <v>73.569999999999993</v>
      </c>
      <c r="R8365" s="299"/>
      <c r="S8365" s="300">
        <v>24.51</v>
      </c>
      <c r="T8365" s="301"/>
      <c r="U8365" s="246"/>
    </row>
    <row r="8366" spans="1:21" x14ac:dyDescent="0.25">
      <c r="A8366" s="294" t="s">
        <v>17027</v>
      </c>
      <c r="B8366" t="s">
        <v>581</v>
      </c>
      <c r="C8366" t="s">
        <v>582</v>
      </c>
      <c r="D8366" t="s">
        <v>583</v>
      </c>
      <c r="E8366" t="s">
        <v>17028</v>
      </c>
      <c r="F8366" t="s">
        <v>141</v>
      </c>
      <c r="G8366" t="s">
        <v>97</v>
      </c>
      <c r="H8366" t="s">
        <v>833</v>
      </c>
      <c r="I8366" s="200">
        <v>3100</v>
      </c>
      <c r="J8366" s="200"/>
      <c r="K8366" s="237">
        <v>73.22</v>
      </c>
      <c r="L8366" s="237"/>
      <c r="M8366" s="288">
        <v>42.34</v>
      </c>
      <c r="N8366" s="288"/>
      <c r="O8366" s="311">
        <v>3200</v>
      </c>
      <c r="P8366" s="298"/>
      <c r="Q8366" s="299">
        <v>73.62</v>
      </c>
      <c r="R8366" s="299"/>
      <c r="S8366" s="300">
        <v>43.47</v>
      </c>
      <c r="T8366" s="301"/>
      <c r="U8366" s="246"/>
    </row>
    <row r="8367" spans="1:21" x14ac:dyDescent="0.25">
      <c r="A8367" s="294" t="s">
        <v>17029</v>
      </c>
      <c r="B8367" t="s">
        <v>581</v>
      </c>
      <c r="C8367" t="s">
        <v>582</v>
      </c>
      <c r="D8367" t="s">
        <v>583</v>
      </c>
      <c r="E8367" t="s">
        <v>17030</v>
      </c>
      <c r="F8367" t="s">
        <v>141</v>
      </c>
      <c r="G8367" t="s">
        <v>97</v>
      </c>
      <c r="H8367" t="s">
        <v>833</v>
      </c>
      <c r="I8367" s="200">
        <v>6000</v>
      </c>
      <c r="J8367" s="200"/>
      <c r="K8367" s="237">
        <v>290.14999999999998</v>
      </c>
      <c r="L8367" s="237"/>
      <c r="M8367" s="288">
        <v>20.68</v>
      </c>
      <c r="N8367" s="288"/>
      <c r="O8367" s="311">
        <v>6000</v>
      </c>
      <c r="P8367" s="298"/>
      <c r="Q8367" s="299">
        <v>290.57</v>
      </c>
      <c r="R8367" s="299"/>
      <c r="S8367" s="300">
        <v>20.65</v>
      </c>
      <c r="T8367" s="301"/>
      <c r="U8367" s="246"/>
    </row>
    <row r="8368" spans="1:21" x14ac:dyDescent="0.25">
      <c r="A8368" s="294" t="s">
        <v>17031</v>
      </c>
      <c r="B8368" t="s">
        <v>581</v>
      </c>
      <c r="C8368" t="s">
        <v>582</v>
      </c>
      <c r="D8368" t="s">
        <v>583</v>
      </c>
      <c r="E8368" t="s">
        <v>17032</v>
      </c>
      <c r="F8368" t="s">
        <v>141</v>
      </c>
      <c r="G8368" t="s">
        <v>97</v>
      </c>
      <c r="H8368" t="s">
        <v>833</v>
      </c>
      <c r="I8368" s="200">
        <v>65000</v>
      </c>
      <c r="J8368" s="200"/>
      <c r="K8368" s="237">
        <v>1473.34</v>
      </c>
      <c r="L8368" s="237"/>
      <c r="M8368" s="288">
        <v>44.12</v>
      </c>
      <c r="N8368" s="288"/>
      <c r="O8368" s="311">
        <v>65000</v>
      </c>
      <c r="P8368" s="298"/>
      <c r="Q8368" s="299">
        <v>1530.47</v>
      </c>
      <c r="R8368" s="299"/>
      <c r="S8368" s="300">
        <v>42.47</v>
      </c>
      <c r="T8368" s="301"/>
      <c r="U8368" s="246"/>
    </row>
    <row r="8369" spans="1:21" x14ac:dyDescent="0.25">
      <c r="A8369" s="294" t="s">
        <v>17033</v>
      </c>
      <c r="B8369" t="s">
        <v>581</v>
      </c>
      <c r="C8369" t="s">
        <v>582</v>
      </c>
      <c r="D8369" t="s">
        <v>583</v>
      </c>
      <c r="E8369" t="s">
        <v>17034</v>
      </c>
      <c r="F8369" t="s">
        <v>141</v>
      </c>
      <c r="G8369" t="s">
        <v>97</v>
      </c>
      <c r="H8369" t="s">
        <v>833</v>
      </c>
      <c r="I8369" s="200">
        <v>76700</v>
      </c>
      <c r="J8369" s="200"/>
      <c r="K8369" s="237">
        <v>1286.32</v>
      </c>
      <c r="L8369" s="237"/>
      <c r="M8369" s="288">
        <v>59.63</v>
      </c>
      <c r="N8369" s="288"/>
      <c r="O8369" s="311">
        <v>98220</v>
      </c>
      <c r="P8369" s="298"/>
      <c r="Q8369" s="299">
        <v>1289.56</v>
      </c>
      <c r="R8369" s="299"/>
      <c r="S8369" s="300">
        <v>76.17</v>
      </c>
      <c r="T8369" s="301"/>
      <c r="U8369" s="246"/>
    </row>
    <row r="8370" spans="1:21" x14ac:dyDescent="0.25">
      <c r="A8370" s="294" t="s">
        <v>17035</v>
      </c>
      <c r="B8370" t="s">
        <v>581</v>
      </c>
      <c r="C8370" t="s">
        <v>582</v>
      </c>
      <c r="D8370" t="s">
        <v>583</v>
      </c>
      <c r="E8370" t="s">
        <v>17036</v>
      </c>
      <c r="F8370" t="s">
        <v>141</v>
      </c>
      <c r="G8370" t="s">
        <v>97</v>
      </c>
      <c r="H8370" t="s">
        <v>833</v>
      </c>
      <c r="I8370" s="200">
        <v>22500</v>
      </c>
      <c r="J8370" s="200"/>
      <c r="K8370" s="237">
        <v>482.73</v>
      </c>
      <c r="L8370" s="237"/>
      <c r="M8370" s="288">
        <v>46.61</v>
      </c>
      <c r="N8370" s="288"/>
      <c r="O8370" s="311">
        <v>22500</v>
      </c>
      <c r="P8370" s="298"/>
      <c r="Q8370" s="299">
        <v>492.4</v>
      </c>
      <c r="R8370" s="299"/>
      <c r="S8370" s="300">
        <v>45.69</v>
      </c>
      <c r="T8370" s="301"/>
      <c r="U8370" s="246"/>
    </row>
    <row r="8371" spans="1:21" x14ac:dyDescent="0.25">
      <c r="A8371" s="294" t="s">
        <v>17037</v>
      </c>
      <c r="B8371" t="s">
        <v>581</v>
      </c>
      <c r="C8371" t="s">
        <v>582</v>
      </c>
      <c r="D8371" t="s">
        <v>583</v>
      </c>
      <c r="E8371" t="s">
        <v>17038</v>
      </c>
      <c r="F8371" t="s">
        <v>141</v>
      </c>
      <c r="G8371" t="s">
        <v>97</v>
      </c>
      <c r="H8371" t="s">
        <v>833</v>
      </c>
      <c r="I8371" s="200">
        <v>19115</v>
      </c>
      <c r="J8371" s="200"/>
      <c r="K8371" s="237">
        <v>637.16999999999996</v>
      </c>
      <c r="L8371" s="237"/>
      <c r="M8371" s="288">
        <v>30</v>
      </c>
      <c r="N8371" s="288"/>
      <c r="O8371" s="311">
        <v>20330</v>
      </c>
      <c r="P8371" s="298"/>
      <c r="Q8371" s="299">
        <v>635.29999999999995</v>
      </c>
      <c r="R8371" s="299"/>
      <c r="S8371" s="300">
        <v>32</v>
      </c>
      <c r="T8371" s="301"/>
      <c r="U8371" s="246"/>
    </row>
    <row r="8372" spans="1:21" x14ac:dyDescent="0.25">
      <c r="A8372" s="294" t="s">
        <v>17039</v>
      </c>
      <c r="B8372" t="s">
        <v>581</v>
      </c>
      <c r="C8372" t="s">
        <v>582</v>
      </c>
      <c r="D8372" t="s">
        <v>583</v>
      </c>
      <c r="E8372" t="s">
        <v>17040</v>
      </c>
      <c r="F8372" t="s">
        <v>141</v>
      </c>
      <c r="G8372" t="s">
        <v>97</v>
      </c>
      <c r="H8372" t="s">
        <v>833</v>
      </c>
      <c r="I8372" s="200">
        <v>43250</v>
      </c>
      <c r="J8372" s="200"/>
      <c r="K8372" s="237">
        <v>741.98</v>
      </c>
      <c r="L8372" s="237"/>
      <c r="M8372" s="288">
        <v>58.29</v>
      </c>
      <c r="N8372" s="288"/>
      <c r="O8372" s="311">
        <v>43250</v>
      </c>
      <c r="P8372" s="298"/>
      <c r="Q8372" s="299">
        <v>740.77</v>
      </c>
      <c r="R8372" s="299"/>
      <c r="S8372" s="300">
        <v>58.39</v>
      </c>
      <c r="T8372" s="301"/>
      <c r="U8372" s="246"/>
    </row>
    <row r="8373" spans="1:21" x14ac:dyDescent="0.25">
      <c r="A8373" s="294" t="s">
        <v>17041</v>
      </c>
      <c r="B8373" t="s">
        <v>641</v>
      </c>
      <c r="C8373" t="s">
        <v>642</v>
      </c>
      <c r="D8373" t="s">
        <v>643</v>
      </c>
      <c r="E8373" t="s">
        <v>17042</v>
      </c>
      <c r="F8373" t="s">
        <v>141</v>
      </c>
      <c r="G8373" t="s">
        <v>97</v>
      </c>
      <c r="H8373" t="s">
        <v>833</v>
      </c>
      <c r="I8373" s="200">
        <v>22584</v>
      </c>
      <c r="J8373" s="200"/>
      <c r="K8373" s="237">
        <v>576.83671000000004</v>
      </c>
      <c r="L8373" s="237"/>
      <c r="M8373" s="288">
        <v>39.15</v>
      </c>
      <c r="N8373" s="288"/>
      <c r="O8373" s="311">
        <v>29900</v>
      </c>
      <c r="P8373" s="298"/>
      <c r="Q8373" s="299">
        <v>574.95000000000005</v>
      </c>
      <c r="R8373" s="299"/>
      <c r="S8373" s="300">
        <v>52</v>
      </c>
      <c r="T8373" s="301"/>
      <c r="U8373" s="246"/>
    </row>
    <row r="8374" spans="1:21" x14ac:dyDescent="0.25">
      <c r="A8374" s="294" t="s">
        <v>17043</v>
      </c>
      <c r="B8374" t="s">
        <v>641</v>
      </c>
      <c r="C8374" t="s">
        <v>642</v>
      </c>
      <c r="D8374" t="s">
        <v>643</v>
      </c>
      <c r="E8374" t="s">
        <v>11323</v>
      </c>
      <c r="F8374" t="s">
        <v>141</v>
      </c>
      <c r="G8374" t="s">
        <v>97</v>
      </c>
      <c r="H8374" t="s">
        <v>833</v>
      </c>
      <c r="I8374" s="200">
        <v>1464</v>
      </c>
      <c r="J8374" s="200"/>
      <c r="K8374" s="237">
        <v>42.514989999999997</v>
      </c>
      <c r="L8374" s="237"/>
      <c r="M8374" s="288">
        <v>34.43</v>
      </c>
      <c r="N8374" s="288"/>
      <c r="O8374" s="311">
        <v>1741</v>
      </c>
      <c r="P8374" s="298"/>
      <c r="Q8374" s="299">
        <v>44.87</v>
      </c>
      <c r="R8374" s="299"/>
      <c r="S8374" s="300">
        <v>38.799999999999997</v>
      </c>
      <c r="T8374" s="301"/>
      <c r="U8374" s="246"/>
    </row>
    <row r="8375" spans="1:21" x14ac:dyDescent="0.25">
      <c r="A8375" s="294" t="s">
        <v>17044</v>
      </c>
      <c r="B8375" t="s">
        <v>641</v>
      </c>
      <c r="C8375" t="s">
        <v>642</v>
      </c>
      <c r="D8375" t="s">
        <v>643</v>
      </c>
      <c r="E8375" t="s">
        <v>17045</v>
      </c>
      <c r="F8375" t="s">
        <v>141</v>
      </c>
      <c r="G8375" t="s">
        <v>97</v>
      </c>
      <c r="H8375" t="s">
        <v>833</v>
      </c>
      <c r="I8375" s="200">
        <v>9250</v>
      </c>
      <c r="J8375" s="200"/>
      <c r="K8375" s="237">
        <v>157.44401999999999</v>
      </c>
      <c r="L8375" s="237"/>
      <c r="M8375" s="288">
        <v>58.75</v>
      </c>
      <c r="N8375" s="288"/>
      <c r="O8375" s="311">
        <v>9250</v>
      </c>
      <c r="P8375" s="298"/>
      <c r="Q8375" s="299">
        <v>161.06</v>
      </c>
      <c r="R8375" s="299"/>
      <c r="S8375" s="300">
        <v>57.43</v>
      </c>
      <c r="T8375" s="301"/>
      <c r="U8375" s="246"/>
    </row>
    <row r="8376" spans="1:21" x14ac:dyDescent="0.25">
      <c r="A8376" s="294" t="s">
        <v>17046</v>
      </c>
      <c r="B8376" t="s">
        <v>641</v>
      </c>
      <c r="C8376" t="s">
        <v>642</v>
      </c>
      <c r="D8376" t="s">
        <v>643</v>
      </c>
      <c r="E8376" t="s">
        <v>17047</v>
      </c>
      <c r="F8376" t="s">
        <v>141</v>
      </c>
      <c r="G8376" t="s">
        <v>97</v>
      </c>
      <c r="H8376" t="s">
        <v>833</v>
      </c>
      <c r="I8376" s="200">
        <v>35885</v>
      </c>
      <c r="J8376" s="200"/>
      <c r="K8376" s="237">
        <v>406.00805000000003</v>
      </c>
      <c r="L8376" s="237"/>
      <c r="M8376" s="288">
        <v>88.38</v>
      </c>
      <c r="N8376" s="288"/>
      <c r="O8376" s="311">
        <v>37670</v>
      </c>
      <c r="P8376" s="298"/>
      <c r="Q8376" s="299">
        <v>436.43</v>
      </c>
      <c r="R8376" s="299"/>
      <c r="S8376" s="300">
        <v>86.31</v>
      </c>
      <c r="T8376" s="301"/>
      <c r="U8376" s="246"/>
    </row>
    <row r="8377" spans="1:21" x14ac:dyDescent="0.25">
      <c r="A8377" s="294" t="s">
        <v>17048</v>
      </c>
      <c r="B8377" t="s">
        <v>641</v>
      </c>
      <c r="C8377" t="s">
        <v>642</v>
      </c>
      <c r="D8377" t="s">
        <v>643</v>
      </c>
      <c r="E8377" t="s">
        <v>4452</v>
      </c>
      <c r="F8377" t="s">
        <v>141</v>
      </c>
      <c r="G8377" t="s">
        <v>97</v>
      </c>
      <c r="H8377" t="s">
        <v>833</v>
      </c>
      <c r="I8377" s="200">
        <v>31145</v>
      </c>
      <c r="J8377" s="200"/>
      <c r="K8377" s="237">
        <v>263.10172999999998</v>
      </c>
      <c r="L8377" s="237"/>
      <c r="M8377" s="288">
        <v>118.38</v>
      </c>
      <c r="N8377" s="288"/>
      <c r="O8377" s="311">
        <v>40185</v>
      </c>
      <c r="P8377" s="298"/>
      <c r="Q8377" s="299">
        <v>264.82</v>
      </c>
      <c r="R8377" s="299"/>
      <c r="S8377" s="300">
        <v>151.74</v>
      </c>
      <c r="T8377" s="301"/>
      <c r="U8377" s="246"/>
    </row>
    <row r="8378" spans="1:21" x14ac:dyDescent="0.25">
      <c r="A8378" s="294" t="s">
        <v>17049</v>
      </c>
      <c r="B8378" t="s">
        <v>641</v>
      </c>
      <c r="C8378" t="s">
        <v>642</v>
      </c>
      <c r="D8378" t="s">
        <v>643</v>
      </c>
      <c r="E8378" t="s">
        <v>12227</v>
      </c>
      <c r="F8378" t="s">
        <v>141</v>
      </c>
      <c r="G8378" t="s">
        <v>97</v>
      </c>
      <c r="H8378" t="s">
        <v>833</v>
      </c>
      <c r="I8378" s="200">
        <v>5120</v>
      </c>
      <c r="J8378" s="200"/>
      <c r="K8378" s="237">
        <v>256.14733000000001</v>
      </c>
      <c r="L8378" s="237"/>
      <c r="M8378" s="288">
        <v>19.989999999999998</v>
      </c>
      <c r="N8378" s="288"/>
      <c r="O8378" s="311">
        <v>6120</v>
      </c>
      <c r="P8378" s="298"/>
      <c r="Q8378" s="299">
        <v>254.22</v>
      </c>
      <c r="R8378" s="299"/>
      <c r="S8378" s="300">
        <v>24.07</v>
      </c>
      <c r="T8378" s="301"/>
      <c r="U8378" s="246"/>
    </row>
    <row r="8379" spans="1:21" x14ac:dyDescent="0.25">
      <c r="A8379" s="294" t="s">
        <v>17050</v>
      </c>
      <c r="B8379" t="s">
        <v>641</v>
      </c>
      <c r="C8379" t="s">
        <v>642</v>
      </c>
      <c r="D8379" t="s">
        <v>643</v>
      </c>
      <c r="E8379" t="s">
        <v>17051</v>
      </c>
      <c r="F8379" t="s">
        <v>141</v>
      </c>
      <c r="G8379" t="s">
        <v>97</v>
      </c>
      <c r="H8379" t="s">
        <v>833</v>
      </c>
      <c r="I8379" s="200">
        <v>3812</v>
      </c>
      <c r="J8379" s="200"/>
      <c r="K8379" s="237">
        <v>116.81036</v>
      </c>
      <c r="L8379" s="237"/>
      <c r="M8379" s="288">
        <v>32.630000000000003</v>
      </c>
      <c r="N8379" s="288"/>
      <c r="O8379" s="311">
        <v>3998</v>
      </c>
      <c r="P8379" s="298"/>
      <c r="Q8379" s="299">
        <v>120.09</v>
      </c>
      <c r="R8379" s="299"/>
      <c r="S8379" s="300">
        <v>33.29</v>
      </c>
      <c r="T8379" s="301"/>
      <c r="U8379" s="246"/>
    </row>
    <row r="8380" spans="1:21" x14ac:dyDescent="0.25">
      <c r="A8380" s="294" t="s">
        <v>17052</v>
      </c>
      <c r="B8380" t="s">
        <v>641</v>
      </c>
      <c r="C8380" t="s">
        <v>642</v>
      </c>
      <c r="D8380" t="s">
        <v>643</v>
      </c>
      <c r="E8380" t="s">
        <v>2165</v>
      </c>
      <c r="F8380" t="s">
        <v>141</v>
      </c>
      <c r="G8380" t="s">
        <v>97</v>
      </c>
      <c r="H8380" t="s">
        <v>833</v>
      </c>
      <c r="I8380" s="200">
        <v>16479</v>
      </c>
      <c r="J8380" s="200"/>
      <c r="K8380" s="237">
        <v>203.71279000000001</v>
      </c>
      <c r="L8380" s="237"/>
      <c r="M8380" s="288">
        <v>80.89</v>
      </c>
      <c r="N8380" s="288"/>
      <c r="O8380" s="311">
        <v>16661</v>
      </c>
      <c r="P8380" s="298"/>
      <c r="Q8380" s="299">
        <v>204.19</v>
      </c>
      <c r="R8380" s="299"/>
      <c r="S8380" s="300">
        <v>81.599999999999994</v>
      </c>
      <c r="T8380" s="301"/>
      <c r="U8380" s="246"/>
    </row>
    <row r="8381" spans="1:21" x14ac:dyDescent="0.25">
      <c r="A8381" s="294" t="s">
        <v>17053</v>
      </c>
      <c r="B8381" t="s">
        <v>641</v>
      </c>
      <c r="C8381" t="s">
        <v>642</v>
      </c>
      <c r="D8381" t="s">
        <v>643</v>
      </c>
      <c r="E8381" t="s">
        <v>17054</v>
      </c>
      <c r="F8381" t="s">
        <v>141</v>
      </c>
      <c r="G8381" t="s">
        <v>97</v>
      </c>
      <c r="H8381" t="s">
        <v>833</v>
      </c>
      <c r="I8381" s="200">
        <v>10651</v>
      </c>
      <c r="J8381" s="200"/>
      <c r="K8381" s="237">
        <v>240.17856</v>
      </c>
      <c r="L8381" s="237"/>
      <c r="M8381" s="288">
        <v>44.35</v>
      </c>
      <c r="N8381" s="288"/>
      <c r="O8381" s="311">
        <v>10651</v>
      </c>
      <c r="P8381" s="298"/>
      <c r="Q8381" s="299">
        <v>240.67</v>
      </c>
      <c r="R8381" s="299"/>
      <c r="S8381" s="300">
        <v>44.26</v>
      </c>
      <c r="T8381" s="301"/>
      <c r="U8381" s="246"/>
    </row>
    <row r="8382" spans="1:21" x14ac:dyDescent="0.25">
      <c r="A8382" s="294" t="s">
        <v>17055</v>
      </c>
      <c r="B8382" t="s">
        <v>641</v>
      </c>
      <c r="C8382" t="s">
        <v>642</v>
      </c>
      <c r="D8382" t="s">
        <v>643</v>
      </c>
      <c r="E8382" t="s">
        <v>12611</v>
      </c>
      <c r="F8382" t="s">
        <v>141</v>
      </c>
      <c r="G8382" t="s">
        <v>97</v>
      </c>
      <c r="H8382" t="s">
        <v>833</v>
      </c>
      <c r="I8382" s="200">
        <v>34947</v>
      </c>
      <c r="J8382" s="200"/>
      <c r="K8382" s="237">
        <v>404.39492999999999</v>
      </c>
      <c r="L8382" s="237"/>
      <c r="M8382" s="288">
        <v>86.42</v>
      </c>
      <c r="N8382" s="288"/>
      <c r="O8382" s="311">
        <v>35865</v>
      </c>
      <c r="P8382" s="298"/>
      <c r="Q8382" s="299">
        <v>404.11</v>
      </c>
      <c r="R8382" s="299"/>
      <c r="S8382" s="300">
        <v>88.75</v>
      </c>
      <c r="T8382" s="301"/>
      <c r="U8382" s="246"/>
    </row>
    <row r="8383" spans="1:21" x14ac:dyDescent="0.25">
      <c r="A8383" s="294" t="s">
        <v>17056</v>
      </c>
      <c r="B8383" t="s">
        <v>641</v>
      </c>
      <c r="C8383" t="s">
        <v>642</v>
      </c>
      <c r="D8383" t="s">
        <v>643</v>
      </c>
      <c r="E8383" t="s">
        <v>17057</v>
      </c>
      <c r="F8383" t="s">
        <v>141</v>
      </c>
      <c r="G8383" t="s">
        <v>97</v>
      </c>
      <c r="H8383" t="s">
        <v>833</v>
      </c>
      <c r="I8383" s="200">
        <v>1385</v>
      </c>
      <c r="J8383" s="200"/>
      <c r="K8383" s="237">
        <v>65.831980000000001</v>
      </c>
      <c r="L8383" s="237"/>
      <c r="M8383" s="288">
        <v>21.04</v>
      </c>
      <c r="N8383" s="288"/>
      <c r="O8383" s="311">
        <v>1495</v>
      </c>
      <c r="P8383" s="298"/>
      <c r="Q8383" s="299">
        <v>67.5</v>
      </c>
      <c r="R8383" s="299"/>
      <c r="S8383" s="300">
        <v>22.15</v>
      </c>
      <c r="T8383" s="301"/>
      <c r="U8383" s="246"/>
    </row>
    <row r="8384" spans="1:21" x14ac:dyDescent="0.25">
      <c r="A8384" s="294" t="s">
        <v>17058</v>
      </c>
      <c r="B8384" t="s">
        <v>641</v>
      </c>
      <c r="C8384" t="s">
        <v>642</v>
      </c>
      <c r="D8384" t="s">
        <v>643</v>
      </c>
      <c r="E8384" t="s">
        <v>17059</v>
      </c>
      <c r="F8384" t="s">
        <v>141</v>
      </c>
      <c r="G8384" t="s">
        <v>97</v>
      </c>
      <c r="H8384" t="s">
        <v>896</v>
      </c>
      <c r="I8384" s="200">
        <v>0</v>
      </c>
      <c r="J8384" s="200"/>
      <c r="K8384" s="237">
        <v>52.812669999999997</v>
      </c>
      <c r="L8384" s="237"/>
      <c r="M8384" s="288">
        <v>0</v>
      </c>
      <c r="N8384" s="288"/>
      <c r="O8384" s="311">
        <v>0</v>
      </c>
      <c r="P8384" s="298"/>
      <c r="Q8384" s="299">
        <v>51.2</v>
      </c>
      <c r="R8384" s="299"/>
      <c r="S8384" s="300">
        <v>0</v>
      </c>
      <c r="T8384" s="301"/>
      <c r="U8384" s="246"/>
    </row>
    <row r="8385" spans="1:21" x14ac:dyDescent="0.25">
      <c r="A8385" s="294" t="s">
        <v>17060</v>
      </c>
      <c r="B8385" t="s">
        <v>641</v>
      </c>
      <c r="C8385" t="s">
        <v>642</v>
      </c>
      <c r="D8385" t="s">
        <v>643</v>
      </c>
      <c r="E8385" t="s">
        <v>17061</v>
      </c>
      <c r="F8385" t="s">
        <v>141</v>
      </c>
      <c r="G8385" t="s">
        <v>97</v>
      </c>
      <c r="H8385" t="s">
        <v>833</v>
      </c>
      <c r="I8385" s="200">
        <v>4000</v>
      </c>
      <c r="J8385" s="200"/>
      <c r="K8385" s="237">
        <v>204.99879999999999</v>
      </c>
      <c r="L8385" s="237"/>
      <c r="M8385" s="288">
        <v>19.510000000000002</v>
      </c>
      <c r="N8385" s="288"/>
      <c r="O8385" s="311">
        <v>4000</v>
      </c>
      <c r="P8385" s="298"/>
      <c r="Q8385" s="299">
        <v>204.56</v>
      </c>
      <c r="R8385" s="299"/>
      <c r="S8385" s="300">
        <v>19.55</v>
      </c>
      <c r="T8385" s="301"/>
      <c r="U8385" s="246"/>
    </row>
    <row r="8386" spans="1:21" x14ac:dyDescent="0.25">
      <c r="A8386" s="294" t="s">
        <v>17062</v>
      </c>
      <c r="B8386" t="s">
        <v>641</v>
      </c>
      <c r="C8386" t="s">
        <v>642</v>
      </c>
      <c r="D8386" t="s">
        <v>643</v>
      </c>
      <c r="E8386" t="s">
        <v>8580</v>
      </c>
      <c r="F8386" t="s">
        <v>141</v>
      </c>
      <c r="G8386" t="s">
        <v>97</v>
      </c>
      <c r="H8386" t="s">
        <v>833</v>
      </c>
      <c r="I8386" s="200">
        <v>8750</v>
      </c>
      <c r="J8386" s="200"/>
      <c r="K8386" s="237">
        <v>340.71935000000002</v>
      </c>
      <c r="L8386" s="237"/>
      <c r="M8386" s="288">
        <v>25.68</v>
      </c>
      <c r="N8386" s="288"/>
      <c r="O8386" s="311">
        <v>9250</v>
      </c>
      <c r="P8386" s="298"/>
      <c r="Q8386" s="299">
        <v>351.86</v>
      </c>
      <c r="R8386" s="299"/>
      <c r="S8386" s="300">
        <v>26.29</v>
      </c>
      <c r="T8386" s="301"/>
      <c r="U8386" s="246"/>
    </row>
    <row r="8387" spans="1:21" x14ac:dyDescent="0.25">
      <c r="A8387" s="294" t="s">
        <v>17063</v>
      </c>
      <c r="B8387" t="s">
        <v>641</v>
      </c>
      <c r="C8387" t="s">
        <v>642</v>
      </c>
      <c r="D8387" t="s">
        <v>643</v>
      </c>
      <c r="E8387" t="s">
        <v>17064</v>
      </c>
      <c r="F8387" t="s">
        <v>141</v>
      </c>
      <c r="G8387" t="s">
        <v>97</v>
      </c>
      <c r="H8387" t="s">
        <v>833</v>
      </c>
      <c r="I8387" s="200">
        <v>120699</v>
      </c>
      <c r="J8387" s="200"/>
      <c r="K8387" s="237">
        <v>953.16753000000006</v>
      </c>
      <c r="L8387" s="237"/>
      <c r="M8387" s="288">
        <v>126.63</v>
      </c>
      <c r="N8387" s="288"/>
      <c r="O8387" s="311">
        <v>136420</v>
      </c>
      <c r="P8387" s="298"/>
      <c r="Q8387" s="299">
        <v>938.74</v>
      </c>
      <c r="R8387" s="299"/>
      <c r="S8387" s="300">
        <v>145.32</v>
      </c>
      <c r="T8387" s="301"/>
      <c r="U8387" s="246"/>
    </row>
    <row r="8388" spans="1:21" x14ac:dyDescent="0.25">
      <c r="A8388" s="294" t="s">
        <v>17065</v>
      </c>
      <c r="B8388" t="s">
        <v>641</v>
      </c>
      <c r="C8388" t="s">
        <v>642</v>
      </c>
      <c r="D8388" t="s">
        <v>643</v>
      </c>
      <c r="E8388" t="s">
        <v>17066</v>
      </c>
      <c r="F8388" t="s">
        <v>141</v>
      </c>
      <c r="G8388" t="s">
        <v>97</v>
      </c>
      <c r="H8388" t="s">
        <v>833</v>
      </c>
      <c r="I8388" s="200">
        <v>61445</v>
      </c>
      <c r="J8388" s="200"/>
      <c r="K8388" s="237">
        <v>2655.4421499999999</v>
      </c>
      <c r="L8388" s="237"/>
      <c r="M8388" s="288">
        <v>23.14</v>
      </c>
      <c r="N8388" s="288"/>
      <c r="O8388" s="311">
        <v>63500</v>
      </c>
      <c r="P8388" s="298"/>
      <c r="Q8388" s="299">
        <v>2696.69</v>
      </c>
      <c r="R8388" s="299"/>
      <c r="S8388" s="300">
        <v>23.55</v>
      </c>
      <c r="T8388" s="301"/>
      <c r="U8388" s="246"/>
    </row>
    <row r="8389" spans="1:21" x14ac:dyDescent="0.25">
      <c r="A8389" s="294" t="s">
        <v>17067</v>
      </c>
      <c r="B8389" t="s">
        <v>641</v>
      </c>
      <c r="C8389" t="s">
        <v>642</v>
      </c>
      <c r="D8389" t="s">
        <v>643</v>
      </c>
      <c r="E8389" t="s">
        <v>17068</v>
      </c>
      <c r="F8389" t="s">
        <v>141</v>
      </c>
      <c r="G8389" t="s">
        <v>97</v>
      </c>
      <c r="H8389" t="s">
        <v>833</v>
      </c>
      <c r="I8389" s="200">
        <v>8600</v>
      </c>
      <c r="J8389" s="200"/>
      <c r="K8389" s="237">
        <v>235.29576</v>
      </c>
      <c r="L8389" s="237"/>
      <c r="M8389" s="288">
        <v>36.549999999999997</v>
      </c>
      <c r="N8389" s="288"/>
      <c r="O8389" s="311">
        <v>8800</v>
      </c>
      <c r="P8389" s="298"/>
      <c r="Q8389" s="299">
        <v>230.72</v>
      </c>
      <c r="R8389" s="299"/>
      <c r="S8389" s="300">
        <v>38.14</v>
      </c>
      <c r="T8389" s="301"/>
      <c r="U8389" s="246"/>
    </row>
    <row r="8390" spans="1:21" x14ac:dyDescent="0.25">
      <c r="A8390" s="294" t="s">
        <v>17069</v>
      </c>
      <c r="B8390" t="s">
        <v>641</v>
      </c>
      <c r="C8390" t="s">
        <v>642</v>
      </c>
      <c r="D8390" t="s">
        <v>643</v>
      </c>
      <c r="E8390" t="s">
        <v>17070</v>
      </c>
      <c r="F8390" t="s">
        <v>141</v>
      </c>
      <c r="G8390" t="s">
        <v>97</v>
      </c>
      <c r="H8390" t="s">
        <v>833</v>
      </c>
      <c r="I8390" s="200">
        <v>157000</v>
      </c>
      <c r="J8390" s="200"/>
      <c r="K8390" s="237">
        <v>844.97931000000005</v>
      </c>
      <c r="L8390" s="237"/>
      <c r="M8390" s="288">
        <v>185.8</v>
      </c>
      <c r="N8390" s="288"/>
      <c r="O8390" s="311">
        <v>168765</v>
      </c>
      <c r="P8390" s="298"/>
      <c r="Q8390" s="299">
        <v>840.31</v>
      </c>
      <c r="R8390" s="299"/>
      <c r="S8390" s="300">
        <v>200.84</v>
      </c>
      <c r="T8390" s="301"/>
      <c r="U8390" s="246"/>
    </row>
    <row r="8391" spans="1:21" x14ac:dyDescent="0.25">
      <c r="A8391" s="294" t="s">
        <v>17071</v>
      </c>
      <c r="B8391" t="s">
        <v>641</v>
      </c>
      <c r="C8391" t="s">
        <v>642</v>
      </c>
      <c r="D8391" t="s">
        <v>643</v>
      </c>
      <c r="E8391" t="s">
        <v>17072</v>
      </c>
      <c r="F8391" t="s">
        <v>141</v>
      </c>
      <c r="G8391" t="s">
        <v>97</v>
      </c>
      <c r="H8391" t="s">
        <v>833</v>
      </c>
      <c r="I8391" s="200">
        <v>3000</v>
      </c>
      <c r="J8391" s="200"/>
      <c r="K8391" s="237">
        <v>105.16743</v>
      </c>
      <c r="L8391" s="237"/>
      <c r="M8391" s="288">
        <v>28.53</v>
      </c>
      <c r="N8391" s="288"/>
      <c r="O8391" s="311">
        <v>3000</v>
      </c>
      <c r="P8391" s="298"/>
      <c r="Q8391" s="299">
        <v>108.23</v>
      </c>
      <c r="R8391" s="299"/>
      <c r="S8391" s="300">
        <v>27.72</v>
      </c>
      <c r="T8391" s="301"/>
      <c r="U8391" s="246"/>
    </row>
    <row r="8392" spans="1:21" x14ac:dyDescent="0.25">
      <c r="A8392" s="294" t="s">
        <v>17073</v>
      </c>
      <c r="B8392" t="s">
        <v>641</v>
      </c>
      <c r="C8392" t="s">
        <v>642</v>
      </c>
      <c r="D8392" t="s">
        <v>643</v>
      </c>
      <c r="E8392" t="s">
        <v>17074</v>
      </c>
      <c r="F8392" t="s">
        <v>141</v>
      </c>
      <c r="G8392" t="s">
        <v>97</v>
      </c>
      <c r="H8392" t="s">
        <v>833</v>
      </c>
      <c r="I8392" s="200">
        <v>629500</v>
      </c>
      <c r="J8392" s="200"/>
      <c r="K8392" s="237">
        <v>4251.0989099999997</v>
      </c>
      <c r="L8392" s="237"/>
      <c r="M8392" s="288">
        <v>148.08000000000001</v>
      </c>
      <c r="N8392" s="288"/>
      <c r="O8392" s="311">
        <v>645663</v>
      </c>
      <c r="P8392" s="298"/>
      <c r="Q8392" s="299">
        <v>4288.92</v>
      </c>
      <c r="R8392" s="299"/>
      <c r="S8392" s="300">
        <v>150.54</v>
      </c>
      <c r="T8392" s="301"/>
      <c r="U8392" s="246"/>
    </row>
    <row r="8393" spans="1:21" x14ac:dyDescent="0.25">
      <c r="A8393" s="294" t="s">
        <v>17075</v>
      </c>
      <c r="B8393" t="s">
        <v>641</v>
      </c>
      <c r="C8393" t="s">
        <v>642</v>
      </c>
      <c r="D8393" t="s">
        <v>643</v>
      </c>
      <c r="E8393" t="s">
        <v>17076</v>
      </c>
      <c r="F8393" t="s">
        <v>141</v>
      </c>
      <c r="G8393" t="s">
        <v>97</v>
      </c>
      <c r="H8393" t="s">
        <v>833</v>
      </c>
      <c r="I8393" s="200">
        <v>7918</v>
      </c>
      <c r="J8393" s="200"/>
      <c r="K8393" s="237">
        <v>296.48773999999997</v>
      </c>
      <c r="L8393" s="237"/>
      <c r="M8393" s="288">
        <v>26.71</v>
      </c>
      <c r="N8393" s="288"/>
      <c r="O8393" s="311">
        <v>8155</v>
      </c>
      <c r="P8393" s="298"/>
      <c r="Q8393" s="299">
        <v>294.08999999999997</v>
      </c>
      <c r="R8393" s="299"/>
      <c r="S8393" s="300">
        <v>27.73</v>
      </c>
      <c r="T8393" s="301"/>
      <c r="U8393" s="246"/>
    </row>
    <row r="8394" spans="1:21" x14ac:dyDescent="0.25">
      <c r="A8394" s="294" t="s">
        <v>17077</v>
      </c>
      <c r="B8394" t="s">
        <v>641</v>
      </c>
      <c r="C8394" t="s">
        <v>642</v>
      </c>
      <c r="D8394" t="s">
        <v>643</v>
      </c>
      <c r="E8394" t="s">
        <v>17078</v>
      </c>
      <c r="F8394" t="s">
        <v>141</v>
      </c>
      <c r="G8394" t="s">
        <v>97</v>
      </c>
      <c r="H8394" t="s">
        <v>833</v>
      </c>
      <c r="I8394" s="200">
        <v>6700</v>
      </c>
      <c r="J8394" s="200"/>
      <c r="K8394" s="237">
        <v>195.41197</v>
      </c>
      <c r="L8394" s="237"/>
      <c r="M8394" s="288">
        <v>34.29</v>
      </c>
      <c r="N8394" s="288"/>
      <c r="O8394" s="311">
        <v>6700</v>
      </c>
      <c r="P8394" s="298"/>
      <c r="Q8394" s="299">
        <v>193.09</v>
      </c>
      <c r="R8394" s="299"/>
      <c r="S8394" s="300">
        <v>34.700000000000003</v>
      </c>
      <c r="T8394" s="301"/>
      <c r="U8394" s="246"/>
    </row>
    <row r="8395" spans="1:21" x14ac:dyDescent="0.25">
      <c r="A8395" s="294" t="s">
        <v>17079</v>
      </c>
      <c r="B8395" t="s">
        <v>641</v>
      </c>
      <c r="C8395" t="s">
        <v>642</v>
      </c>
      <c r="D8395" t="s">
        <v>643</v>
      </c>
      <c r="E8395" t="s">
        <v>17080</v>
      </c>
      <c r="F8395" t="s">
        <v>141</v>
      </c>
      <c r="G8395" t="s">
        <v>97</v>
      </c>
      <c r="H8395" t="s">
        <v>833</v>
      </c>
      <c r="I8395" s="200">
        <v>14600</v>
      </c>
      <c r="J8395" s="200"/>
      <c r="K8395" s="237">
        <v>422.77566999999999</v>
      </c>
      <c r="L8395" s="237"/>
      <c r="M8395" s="288">
        <v>34.53</v>
      </c>
      <c r="N8395" s="288"/>
      <c r="O8395" s="311">
        <v>15500</v>
      </c>
      <c r="P8395" s="298"/>
      <c r="Q8395" s="299">
        <v>422.13</v>
      </c>
      <c r="R8395" s="299"/>
      <c r="S8395" s="300">
        <v>36.72</v>
      </c>
      <c r="T8395" s="301"/>
      <c r="U8395" s="246"/>
    </row>
    <row r="8396" spans="1:21" x14ac:dyDescent="0.25">
      <c r="A8396" s="294" t="s">
        <v>17081</v>
      </c>
      <c r="B8396" t="s">
        <v>641</v>
      </c>
      <c r="C8396" t="s">
        <v>642</v>
      </c>
      <c r="D8396" t="s">
        <v>643</v>
      </c>
      <c r="E8396" t="s">
        <v>17082</v>
      </c>
      <c r="F8396" t="s">
        <v>141</v>
      </c>
      <c r="G8396" t="s">
        <v>97</v>
      </c>
      <c r="H8396" t="s">
        <v>833</v>
      </c>
      <c r="I8396" s="200">
        <v>160</v>
      </c>
      <c r="J8396" s="200"/>
      <c r="K8396" s="237">
        <v>58.715240000000001</v>
      </c>
      <c r="L8396" s="237"/>
      <c r="M8396" s="288">
        <v>2.73</v>
      </c>
      <c r="N8396" s="288"/>
      <c r="O8396" s="311">
        <v>160</v>
      </c>
      <c r="P8396" s="298"/>
      <c r="Q8396" s="299">
        <v>58.72</v>
      </c>
      <c r="R8396" s="299"/>
      <c r="S8396" s="300">
        <v>2.72</v>
      </c>
      <c r="T8396" s="301"/>
      <c r="U8396" s="246"/>
    </row>
    <row r="8397" spans="1:21" x14ac:dyDescent="0.25">
      <c r="A8397" s="294" t="s">
        <v>17083</v>
      </c>
      <c r="B8397" t="s">
        <v>641</v>
      </c>
      <c r="C8397" t="s">
        <v>642</v>
      </c>
      <c r="D8397" t="s">
        <v>643</v>
      </c>
      <c r="E8397" t="s">
        <v>17084</v>
      </c>
      <c r="F8397" t="s">
        <v>141</v>
      </c>
      <c r="G8397" t="s">
        <v>97</v>
      </c>
      <c r="H8397" t="s">
        <v>833</v>
      </c>
      <c r="I8397" s="200">
        <v>9500</v>
      </c>
      <c r="J8397" s="200"/>
      <c r="K8397" s="237">
        <v>198.20795000000001</v>
      </c>
      <c r="L8397" s="237"/>
      <c r="M8397" s="288">
        <v>47.93</v>
      </c>
      <c r="N8397" s="288"/>
      <c r="O8397" s="311">
        <v>9500</v>
      </c>
      <c r="P8397" s="298"/>
      <c r="Q8397" s="299">
        <v>198.51</v>
      </c>
      <c r="R8397" s="299"/>
      <c r="S8397" s="300">
        <v>47.86</v>
      </c>
      <c r="T8397" s="301"/>
      <c r="U8397" s="246"/>
    </row>
    <row r="8398" spans="1:21" x14ac:dyDescent="0.25">
      <c r="A8398" s="294" t="s">
        <v>17085</v>
      </c>
      <c r="B8398" t="s">
        <v>641</v>
      </c>
      <c r="C8398" t="s">
        <v>642</v>
      </c>
      <c r="D8398" t="s">
        <v>643</v>
      </c>
      <c r="E8398" t="s">
        <v>17086</v>
      </c>
      <c r="F8398" t="s">
        <v>141</v>
      </c>
      <c r="G8398" t="s">
        <v>97</v>
      </c>
      <c r="H8398" t="s">
        <v>896</v>
      </c>
      <c r="I8398" s="200">
        <v>0</v>
      </c>
      <c r="J8398" s="200"/>
      <c r="K8398" s="237">
        <v>52.3611</v>
      </c>
      <c r="L8398" s="237"/>
      <c r="M8398" s="288">
        <v>0</v>
      </c>
      <c r="N8398" s="288"/>
      <c r="O8398" s="311">
        <v>0</v>
      </c>
      <c r="P8398" s="298"/>
      <c r="Q8398" s="299">
        <v>50.63</v>
      </c>
      <c r="R8398" s="299"/>
      <c r="S8398" s="300">
        <v>0</v>
      </c>
      <c r="T8398" s="301"/>
      <c r="U8398" s="246"/>
    </row>
    <row r="8399" spans="1:21" x14ac:dyDescent="0.25">
      <c r="A8399" s="294" t="s">
        <v>17087</v>
      </c>
      <c r="B8399" t="s">
        <v>641</v>
      </c>
      <c r="C8399" t="s">
        <v>642</v>
      </c>
      <c r="D8399" t="s">
        <v>643</v>
      </c>
      <c r="E8399" t="s">
        <v>17088</v>
      </c>
      <c r="F8399" t="s">
        <v>141</v>
      </c>
      <c r="G8399" t="s">
        <v>97</v>
      </c>
      <c r="H8399" t="s">
        <v>833</v>
      </c>
      <c r="I8399" s="200">
        <v>6025</v>
      </c>
      <c r="J8399" s="200"/>
      <c r="K8399" s="237">
        <v>148.19121999999999</v>
      </c>
      <c r="L8399" s="237"/>
      <c r="M8399" s="288">
        <v>40.659999999999997</v>
      </c>
      <c r="N8399" s="288"/>
      <c r="O8399" s="311">
        <v>6176</v>
      </c>
      <c r="P8399" s="298"/>
      <c r="Q8399" s="299">
        <v>144.58000000000001</v>
      </c>
      <c r="R8399" s="299"/>
      <c r="S8399" s="300">
        <v>42.72</v>
      </c>
      <c r="T8399" s="301"/>
      <c r="U8399" s="246"/>
    </row>
    <row r="8400" spans="1:21" x14ac:dyDescent="0.25">
      <c r="A8400" s="294" t="s">
        <v>17089</v>
      </c>
      <c r="B8400" t="s">
        <v>641</v>
      </c>
      <c r="C8400" t="s">
        <v>642</v>
      </c>
      <c r="D8400" t="s">
        <v>643</v>
      </c>
      <c r="E8400" t="s">
        <v>17090</v>
      </c>
      <c r="F8400" t="s">
        <v>141</v>
      </c>
      <c r="G8400" t="s">
        <v>97</v>
      </c>
      <c r="H8400" t="s">
        <v>896</v>
      </c>
      <c r="I8400" s="200">
        <v>0</v>
      </c>
      <c r="J8400" s="200"/>
      <c r="K8400" s="237">
        <v>92.444010000000006</v>
      </c>
      <c r="L8400" s="237"/>
      <c r="M8400" s="288">
        <v>0</v>
      </c>
      <c r="N8400" s="288"/>
      <c r="O8400" s="311">
        <v>0</v>
      </c>
      <c r="P8400" s="298"/>
      <c r="Q8400" s="299">
        <v>92.03</v>
      </c>
      <c r="R8400" s="299"/>
      <c r="S8400" s="300">
        <v>0</v>
      </c>
      <c r="T8400" s="301"/>
      <c r="U8400" s="246"/>
    </row>
    <row r="8401" spans="1:21" x14ac:dyDescent="0.25">
      <c r="A8401" s="294" t="s">
        <v>17091</v>
      </c>
      <c r="B8401" t="s">
        <v>641</v>
      </c>
      <c r="C8401" t="s">
        <v>642</v>
      </c>
      <c r="D8401" t="s">
        <v>643</v>
      </c>
      <c r="E8401" t="s">
        <v>17092</v>
      </c>
      <c r="F8401" t="s">
        <v>141</v>
      </c>
      <c r="G8401" t="s">
        <v>97</v>
      </c>
      <c r="H8401" t="s">
        <v>833</v>
      </c>
      <c r="I8401" s="200">
        <v>17440</v>
      </c>
      <c r="J8401" s="200"/>
      <c r="K8401" s="237">
        <v>592.51898000000006</v>
      </c>
      <c r="L8401" s="237"/>
      <c r="M8401" s="288">
        <v>29.43</v>
      </c>
      <c r="N8401" s="288"/>
      <c r="O8401" s="311">
        <v>17900</v>
      </c>
      <c r="P8401" s="298"/>
      <c r="Q8401" s="299">
        <v>593.76</v>
      </c>
      <c r="R8401" s="299"/>
      <c r="S8401" s="300">
        <v>30.15</v>
      </c>
      <c r="T8401" s="301"/>
      <c r="U8401" s="246"/>
    </row>
    <row r="8402" spans="1:21" x14ac:dyDescent="0.25">
      <c r="A8402" s="294" t="s">
        <v>17093</v>
      </c>
      <c r="B8402" t="s">
        <v>641</v>
      </c>
      <c r="C8402" t="s">
        <v>642</v>
      </c>
      <c r="D8402" t="s">
        <v>643</v>
      </c>
      <c r="E8402" t="s">
        <v>17094</v>
      </c>
      <c r="F8402" t="s">
        <v>141</v>
      </c>
      <c r="G8402" t="s">
        <v>97</v>
      </c>
      <c r="H8402" t="s">
        <v>833</v>
      </c>
      <c r="I8402" s="200">
        <v>29000</v>
      </c>
      <c r="J8402" s="200"/>
      <c r="K8402" s="237">
        <v>305.21913999999998</v>
      </c>
      <c r="L8402" s="237"/>
      <c r="M8402" s="288">
        <v>95.01</v>
      </c>
      <c r="N8402" s="288"/>
      <c r="O8402" s="311">
        <v>33000</v>
      </c>
      <c r="P8402" s="298"/>
      <c r="Q8402" s="299">
        <v>303.93</v>
      </c>
      <c r="R8402" s="299"/>
      <c r="S8402" s="300">
        <v>108.58</v>
      </c>
      <c r="T8402" s="301"/>
      <c r="U8402" s="246"/>
    </row>
    <row r="8403" spans="1:21" x14ac:dyDescent="0.25">
      <c r="A8403" s="294" t="s">
        <v>17095</v>
      </c>
      <c r="B8403" t="s">
        <v>641</v>
      </c>
      <c r="C8403" t="s">
        <v>642</v>
      </c>
      <c r="D8403" t="s">
        <v>643</v>
      </c>
      <c r="E8403" t="s">
        <v>17096</v>
      </c>
      <c r="F8403" t="s">
        <v>141</v>
      </c>
      <c r="G8403" t="s">
        <v>97</v>
      </c>
      <c r="H8403" t="s">
        <v>833</v>
      </c>
      <c r="I8403" s="200">
        <v>1750</v>
      </c>
      <c r="J8403" s="200"/>
      <c r="K8403" s="237">
        <v>87.53004</v>
      </c>
      <c r="L8403" s="237"/>
      <c r="M8403" s="288">
        <v>19.989999999999998</v>
      </c>
      <c r="N8403" s="288"/>
      <c r="O8403" s="311">
        <v>1750</v>
      </c>
      <c r="P8403" s="298"/>
      <c r="Q8403" s="299">
        <v>84.56</v>
      </c>
      <c r="R8403" s="299"/>
      <c r="S8403" s="300">
        <v>20.7</v>
      </c>
      <c r="T8403" s="301"/>
      <c r="U8403" s="246"/>
    </row>
    <row r="8404" spans="1:21" x14ac:dyDescent="0.25">
      <c r="A8404" s="294" t="s">
        <v>17097</v>
      </c>
      <c r="B8404" t="s">
        <v>641</v>
      </c>
      <c r="C8404" t="s">
        <v>642</v>
      </c>
      <c r="D8404" t="s">
        <v>643</v>
      </c>
      <c r="E8404" t="s">
        <v>17098</v>
      </c>
      <c r="F8404" t="s">
        <v>141</v>
      </c>
      <c r="G8404" t="s">
        <v>97</v>
      </c>
      <c r="H8404" t="s">
        <v>833</v>
      </c>
      <c r="I8404" s="200">
        <v>3500</v>
      </c>
      <c r="J8404" s="200"/>
      <c r="K8404" s="237">
        <v>117.16318</v>
      </c>
      <c r="L8404" s="237"/>
      <c r="M8404" s="288">
        <v>29.87</v>
      </c>
      <c r="N8404" s="288"/>
      <c r="O8404" s="311">
        <v>3700</v>
      </c>
      <c r="P8404" s="298"/>
      <c r="Q8404" s="299">
        <v>119.68</v>
      </c>
      <c r="R8404" s="299"/>
      <c r="S8404" s="300">
        <v>30.92</v>
      </c>
      <c r="T8404" s="301"/>
      <c r="U8404" s="246"/>
    </row>
    <row r="8405" spans="1:21" x14ac:dyDescent="0.25">
      <c r="A8405" s="294" t="s">
        <v>17099</v>
      </c>
      <c r="B8405" t="s">
        <v>641</v>
      </c>
      <c r="C8405" t="s">
        <v>642</v>
      </c>
      <c r="D8405" t="s">
        <v>643</v>
      </c>
      <c r="E8405" t="s">
        <v>17100</v>
      </c>
      <c r="F8405" t="s">
        <v>141</v>
      </c>
      <c r="G8405" t="s">
        <v>97</v>
      </c>
      <c r="H8405" t="s">
        <v>833</v>
      </c>
      <c r="I8405" s="200">
        <v>409391</v>
      </c>
      <c r="J8405" s="200"/>
      <c r="K8405" s="237">
        <v>2482.1795900000002</v>
      </c>
      <c r="L8405" s="237"/>
      <c r="M8405" s="288">
        <v>164.93</v>
      </c>
      <c r="N8405" s="288"/>
      <c r="O8405" s="311">
        <v>421080</v>
      </c>
      <c r="P8405" s="298"/>
      <c r="Q8405" s="299">
        <v>2495.0700000000002</v>
      </c>
      <c r="R8405" s="299"/>
      <c r="S8405" s="300">
        <v>168.76</v>
      </c>
      <c r="T8405" s="301"/>
      <c r="U8405" s="246"/>
    </row>
    <row r="8406" spans="1:21" x14ac:dyDescent="0.25">
      <c r="A8406" s="294" t="s">
        <v>17101</v>
      </c>
      <c r="B8406" t="s">
        <v>641</v>
      </c>
      <c r="C8406" t="s">
        <v>642</v>
      </c>
      <c r="D8406" t="s">
        <v>643</v>
      </c>
      <c r="E8406" t="s">
        <v>17102</v>
      </c>
      <c r="F8406" t="s">
        <v>141</v>
      </c>
      <c r="G8406" t="s">
        <v>97</v>
      </c>
      <c r="H8406" t="s">
        <v>896</v>
      </c>
      <c r="I8406" s="200">
        <v>0</v>
      </c>
      <c r="J8406" s="200"/>
      <c r="K8406" s="237">
        <v>29.340669999999999</v>
      </c>
      <c r="L8406" s="237"/>
      <c r="M8406" s="288">
        <v>0</v>
      </c>
      <c r="N8406" s="288"/>
      <c r="O8406" s="311">
        <v>0</v>
      </c>
      <c r="P8406" s="298"/>
      <c r="Q8406" s="299">
        <v>28.52</v>
      </c>
      <c r="R8406" s="299"/>
      <c r="S8406" s="300">
        <v>0</v>
      </c>
      <c r="T8406" s="301"/>
      <c r="U8406" s="246"/>
    </row>
    <row r="8407" spans="1:21" x14ac:dyDescent="0.25">
      <c r="A8407" s="294" t="s">
        <v>17103</v>
      </c>
      <c r="B8407" t="s">
        <v>641</v>
      </c>
      <c r="C8407" t="s">
        <v>642</v>
      </c>
      <c r="D8407" t="s">
        <v>643</v>
      </c>
      <c r="E8407" t="s">
        <v>17104</v>
      </c>
      <c r="F8407" t="s">
        <v>141</v>
      </c>
      <c r="G8407" t="s">
        <v>97</v>
      </c>
      <c r="H8407" t="s">
        <v>833</v>
      </c>
      <c r="I8407" s="200">
        <v>1900</v>
      </c>
      <c r="J8407" s="200"/>
      <c r="K8407" s="237">
        <v>95.356449999999995</v>
      </c>
      <c r="L8407" s="237"/>
      <c r="M8407" s="288">
        <v>19.93</v>
      </c>
      <c r="N8407" s="288"/>
      <c r="O8407" s="311">
        <v>1250</v>
      </c>
      <c r="P8407" s="298"/>
      <c r="Q8407" s="299">
        <v>95.24</v>
      </c>
      <c r="R8407" s="299"/>
      <c r="S8407" s="300">
        <v>13.12</v>
      </c>
      <c r="T8407" s="301"/>
      <c r="U8407" s="246"/>
    </row>
    <row r="8408" spans="1:21" x14ac:dyDescent="0.25">
      <c r="A8408" s="294" t="s">
        <v>17105</v>
      </c>
      <c r="B8408" t="s">
        <v>641</v>
      </c>
      <c r="C8408" t="s">
        <v>642</v>
      </c>
      <c r="D8408" t="s">
        <v>643</v>
      </c>
      <c r="E8408" t="s">
        <v>17106</v>
      </c>
      <c r="F8408" t="s">
        <v>141</v>
      </c>
      <c r="G8408" t="s">
        <v>97</v>
      </c>
      <c r="H8408" t="s">
        <v>896</v>
      </c>
      <c r="I8408" s="200">
        <v>0</v>
      </c>
      <c r="J8408" s="200"/>
      <c r="K8408" s="237">
        <v>27.297329999999999</v>
      </c>
      <c r="L8408" s="237"/>
      <c r="M8408" s="288">
        <v>0</v>
      </c>
      <c r="N8408" s="288"/>
      <c r="O8408" s="311">
        <v>0</v>
      </c>
      <c r="P8408" s="298"/>
      <c r="Q8408" s="299">
        <v>28.9</v>
      </c>
      <c r="R8408" s="299"/>
      <c r="S8408" s="300">
        <v>0</v>
      </c>
      <c r="T8408" s="301"/>
      <c r="U8408" s="246"/>
    </row>
    <row r="8409" spans="1:21" x14ac:dyDescent="0.25">
      <c r="A8409" s="294" t="s">
        <v>17107</v>
      </c>
      <c r="B8409" t="s">
        <v>641</v>
      </c>
      <c r="C8409" t="s">
        <v>642</v>
      </c>
      <c r="D8409" t="s">
        <v>643</v>
      </c>
      <c r="E8409" t="s">
        <v>17108</v>
      </c>
      <c r="F8409" t="s">
        <v>141</v>
      </c>
      <c r="G8409" t="s">
        <v>97</v>
      </c>
      <c r="H8409" t="s">
        <v>833</v>
      </c>
      <c r="I8409" s="200">
        <v>4987</v>
      </c>
      <c r="J8409" s="200"/>
      <c r="K8409" s="237">
        <v>127.19558000000001</v>
      </c>
      <c r="L8409" s="237"/>
      <c r="M8409" s="288">
        <v>39.21</v>
      </c>
      <c r="N8409" s="288"/>
      <c r="O8409" s="311">
        <v>5831</v>
      </c>
      <c r="P8409" s="298"/>
      <c r="Q8409" s="299">
        <v>132.28</v>
      </c>
      <c r="R8409" s="299"/>
      <c r="S8409" s="300">
        <v>44.08</v>
      </c>
      <c r="T8409" s="301"/>
      <c r="U8409" s="246"/>
    </row>
    <row r="8410" spans="1:21" x14ac:dyDescent="0.25">
      <c r="A8410" s="294" t="s">
        <v>17109</v>
      </c>
      <c r="B8410" t="s">
        <v>641</v>
      </c>
      <c r="C8410" t="s">
        <v>642</v>
      </c>
      <c r="D8410" t="s">
        <v>643</v>
      </c>
      <c r="E8410" t="s">
        <v>17110</v>
      </c>
      <c r="F8410" t="s">
        <v>141</v>
      </c>
      <c r="G8410" t="s">
        <v>97</v>
      </c>
      <c r="H8410" t="s">
        <v>833</v>
      </c>
      <c r="I8410" s="200">
        <v>38142</v>
      </c>
      <c r="J8410" s="200"/>
      <c r="K8410" s="237">
        <v>939.95167000000004</v>
      </c>
      <c r="L8410" s="237"/>
      <c r="M8410" s="288">
        <v>40.58</v>
      </c>
      <c r="N8410" s="288"/>
      <c r="O8410" s="311">
        <v>39310</v>
      </c>
      <c r="P8410" s="298"/>
      <c r="Q8410" s="299">
        <v>941.18</v>
      </c>
      <c r="R8410" s="299"/>
      <c r="S8410" s="300">
        <v>41.77</v>
      </c>
      <c r="T8410" s="301"/>
      <c r="U8410" s="246"/>
    </row>
    <row r="8411" spans="1:21" x14ac:dyDescent="0.25">
      <c r="A8411" s="294" t="s">
        <v>17111</v>
      </c>
      <c r="B8411" t="s">
        <v>641</v>
      </c>
      <c r="C8411" t="s">
        <v>642</v>
      </c>
      <c r="D8411" t="s">
        <v>643</v>
      </c>
      <c r="E8411" t="s">
        <v>17112</v>
      </c>
      <c r="F8411" t="s">
        <v>141</v>
      </c>
      <c r="G8411" t="s">
        <v>97</v>
      </c>
      <c r="H8411" t="s">
        <v>896</v>
      </c>
      <c r="I8411" s="200">
        <v>0</v>
      </c>
      <c r="J8411" s="200"/>
      <c r="K8411" s="237">
        <v>29.754010000000001</v>
      </c>
      <c r="L8411" s="237"/>
      <c r="M8411" s="288">
        <v>0</v>
      </c>
      <c r="N8411" s="288"/>
      <c r="O8411" s="311">
        <v>0</v>
      </c>
      <c r="P8411" s="298"/>
      <c r="Q8411" s="299">
        <v>29.66</v>
      </c>
      <c r="R8411" s="299"/>
      <c r="S8411" s="300">
        <v>0</v>
      </c>
      <c r="T8411" s="301"/>
      <c r="U8411" s="246"/>
    </row>
    <row r="8412" spans="1:21" x14ac:dyDescent="0.25">
      <c r="A8412" s="294" t="s">
        <v>17113</v>
      </c>
      <c r="B8412" t="s">
        <v>641</v>
      </c>
      <c r="C8412" t="s">
        <v>642</v>
      </c>
      <c r="D8412" t="s">
        <v>643</v>
      </c>
      <c r="E8412" t="s">
        <v>17114</v>
      </c>
      <c r="F8412" t="s">
        <v>141</v>
      </c>
      <c r="G8412" t="s">
        <v>97</v>
      </c>
      <c r="H8412" t="s">
        <v>833</v>
      </c>
      <c r="I8412" s="200">
        <v>7985</v>
      </c>
      <c r="J8412" s="200"/>
      <c r="K8412" s="237">
        <v>149.25882999999999</v>
      </c>
      <c r="L8412" s="237"/>
      <c r="M8412" s="288">
        <v>53.5</v>
      </c>
      <c r="N8412" s="288"/>
      <c r="O8412" s="311">
        <v>8500</v>
      </c>
      <c r="P8412" s="298"/>
      <c r="Q8412" s="299">
        <v>151.11000000000001</v>
      </c>
      <c r="R8412" s="299"/>
      <c r="S8412" s="300">
        <v>56.25</v>
      </c>
      <c r="T8412" s="301"/>
      <c r="U8412" s="246"/>
    </row>
    <row r="8413" spans="1:21" x14ac:dyDescent="0.25">
      <c r="A8413" s="294" t="s">
        <v>17115</v>
      </c>
      <c r="B8413" t="s">
        <v>641</v>
      </c>
      <c r="C8413" t="s">
        <v>642</v>
      </c>
      <c r="D8413" t="s">
        <v>643</v>
      </c>
      <c r="E8413" t="s">
        <v>17116</v>
      </c>
      <c r="F8413" t="s">
        <v>141</v>
      </c>
      <c r="G8413" t="s">
        <v>97</v>
      </c>
      <c r="H8413" t="s">
        <v>833</v>
      </c>
      <c r="I8413" s="200">
        <v>2500</v>
      </c>
      <c r="J8413" s="200"/>
      <c r="K8413" s="237">
        <v>134.38459</v>
      </c>
      <c r="L8413" s="237"/>
      <c r="M8413" s="288">
        <v>18.600000000000001</v>
      </c>
      <c r="N8413" s="288"/>
      <c r="O8413" s="311">
        <v>3000</v>
      </c>
      <c r="P8413" s="298"/>
      <c r="Q8413" s="299">
        <v>134.38</v>
      </c>
      <c r="R8413" s="299"/>
      <c r="S8413" s="300">
        <v>22.32</v>
      </c>
      <c r="T8413" s="301"/>
      <c r="U8413" s="246"/>
    </row>
    <row r="8414" spans="1:21" x14ac:dyDescent="0.25">
      <c r="A8414" s="294" t="s">
        <v>17117</v>
      </c>
      <c r="B8414" t="s">
        <v>641</v>
      </c>
      <c r="C8414" t="s">
        <v>642</v>
      </c>
      <c r="D8414" t="s">
        <v>643</v>
      </c>
      <c r="E8414" t="s">
        <v>10984</v>
      </c>
      <c r="F8414" t="s">
        <v>141</v>
      </c>
      <c r="G8414" t="s">
        <v>97</v>
      </c>
      <c r="H8414" t="s">
        <v>833</v>
      </c>
      <c r="I8414" s="200">
        <v>4020</v>
      </c>
      <c r="J8414" s="200"/>
      <c r="K8414" s="237">
        <v>178.37549999999999</v>
      </c>
      <c r="L8414" s="237"/>
      <c r="M8414" s="288">
        <v>22.54</v>
      </c>
      <c r="N8414" s="288"/>
      <c r="O8414" s="311">
        <v>4020</v>
      </c>
      <c r="P8414" s="298"/>
      <c r="Q8414" s="299">
        <v>178.77</v>
      </c>
      <c r="R8414" s="299"/>
      <c r="S8414" s="300">
        <v>22.49</v>
      </c>
      <c r="T8414" s="301"/>
      <c r="U8414" s="246"/>
    </row>
    <row r="8415" spans="1:21" x14ac:dyDescent="0.25">
      <c r="A8415" s="294" t="s">
        <v>17118</v>
      </c>
      <c r="B8415" t="s">
        <v>641</v>
      </c>
      <c r="C8415" t="s">
        <v>642</v>
      </c>
      <c r="D8415" t="s">
        <v>643</v>
      </c>
      <c r="E8415" t="s">
        <v>17119</v>
      </c>
      <c r="F8415" t="s">
        <v>141</v>
      </c>
      <c r="G8415" t="s">
        <v>97</v>
      </c>
      <c r="H8415" t="s">
        <v>833</v>
      </c>
      <c r="I8415" s="200">
        <v>9920</v>
      </c>
      <c r="J8415" s="200"/>
      <c r="K8415" s="237">
        <v>219.84476000000001</v>
      </c>
      <c r="L8415" s="237"/>
      <c r="M8415" s="288">
        <v>45.12</v>
      </c>
      <c r="N8415" s="288"/>
      <c r="O8415" s="311">
        <v>9920</v>
      </c>
      <c r="P8415" s="298"/>
      <c r="Q8415" s="299">
        <v>217.97</v>
      </c>
      <c r="R8415" s="299"/>
      <c r="S8415" s="300">
        <v>45.51</v>
      </c>
      <c r="T8415" s="301"/>
      <c r="U8415" s="246"/>
    </row>
    <row r="8416" spans="1:21" x14ac:dyDescent="0.25">
      <c r="A8416" s="294" t="s">
        <v>17120</v>
      </c>
      <c r="B8416" t="s">
        <v>641</v>
      </c>
      <c r="C8416" t="s">
        <v>642</v>
      </c>
      <c r="D8416" t="s">
        <v>643</v>
      </c>
      <c r="E8416" t="s">
        <v>17121</v>
      </c>
      <c r="F8416" t="s">
        <v>141</v>
      </c>
      <c r="G8416" t="s">
        <v>97</v>
      </c>
      <c r="H8416" t="s">
        <v>833</v>
      </c>
      <c r="I8416" s="200">
        <v>54325</v>
      </c>
      <c r="J8416" s="200"/>
      <c r="K8416" s="237">
        <v>787.77431000000001</v>
      </c>
      <c r="L8416" s="237"/>
      <c r="M8416" s="288">
        <v>68.959999999999994</v>
      </c>
      <c r="N8416" s="288"/>
      <c r="O8416" s="311">
        <v>55955</v>
      </c>
      <c r="P8416" s="298"/>
      <c r="Q8416" s="299">
        <v>795.97</v>
      </c>
      <c r="R8416" s="299"/>
      <c r="S8416" s="300">
        <v>70.3</v>
      </c>
      <c r="T8416" s="301"/>
      <c r="U8416" s="246"/>
    </row>
    <row r="8417" spans="1:21" x14ac:dyDescent="0.25">
      <c r="A8417" s="294" t="s">
        <v>17122</v>
      </c>
      <c r="B8417" t="s">
        <v>641</v>
      </c>
      <c r="C8417" t="s">
        <v>642</v>
      </c>
      <c r="D8417" t="s">
        <v>643</v>
      </c>
      <c r="E8417" t="s">
        <v>17123</v>
      </c>
      <c r="F8417" t="s">
        <v>141</v>
      </c>
      <c r="G8417" t="s">
        <v>97</v>
      </c>
      <c r="H8417" t="s">
        <v>833</v>
      </c>
      <c r="I8417" s="200">
        <v>14453</v>
      </c>
      <c r="J8417" s="200"/>
      <c r="K8417" s="237">
        <v>254.57749999999999</v>
      </c>
      <c r="L8417" s="237"/>
      <c r="M8417" s="288">
        <v>56.77</v>
      </c>
      <c r="N8417" s="288"/>
      <c r="O8417" s="311">
        <v>14972</v>
      </c>
      <c r="P8417" s="298"/>
      <c r="Q8417" s="299">
        <v>258.35000000000002</v>
      </c>
      <c r="R8417" s="299"/>
      <c r="S8417" s="300">
        <v>57.95</v>
      </c>
      <c r="T8417" s="301"/>
      <c r="U8417" s="246"/>
    </row>
    <row r="8418" spans="1:21" x14ac:dyDescent="0.25">
      <c r="A8418" s="294" t="s">
        <v>17124</v>
      </c>
      <c r="B8418" t="s">
        <v>641</v>
      </c>
      <c r="C8418" t="s">
        <v>642</v>
      </c>
      <c r="D8418" t="s">
        <v>643</v>
      </c>
      <c r="E8418" t="s">
        <v>17125</v>
      </c>
      <c r="F8418" t="s">
        <v>141</v>
      </c>
      <c r="G8418" t="s">
        <v>97</v>
      </c>
      <c r="H8418" t="s">
        <v>833</v>
      </c>
      <c r="I8418" s="200">
        <v>12860</v>
      </c>
      <c r="J8418" s="200"/>
      <c r="K8418" s="237">
        <v>212.02886000000001</v>
      </c>
      <c r="L8418" s="237"/>
      <c r="M8418" s="288">
        <v>60.65</v>
      </c>
      <c r="N8418" s="288"/>
      <c r="O8418" s="311">
        <v>13500</v>
      </c>
      <c r="P8418" s="298"/>
      <c r="Q8418" s="299">
        <v>213.36</v>
      </c>
      <c r="R8418" s="299"/>
      <c r="S8418" s="300">
        <v>63.27</v>
      </c>
      <c r="T8418" s="301"/>
      <c r="U8418" s="246"/>
    </row>
    <row r="8419" spans="1:21" x14ac:dyDescent="0.25">
      <c r="A8419" s="294" t="s">
        <v>17126</v>
      </c>
      <c r="B8419" t="s">
        <v>641</v>
      </c>
      <c r="C8419" t="s">
        <v>642</v>
      </c>
      <c r="D8419" t="s">
        <v>643</v>
      </c>
      <c r="E8419" t="s">
        <v>17127</v>
      </c>
      <c r="F8419" t="s">
        <v>141</v>
      </c>
      <c r="G8419" t="s">
        <v>97</v>
      </c>
      <c r="H8419" t="s">
        <v>833</v>
      </c>
      <c r="I8419" s="200">
        <v>15000</v>
      </c>
      <c r="J8419" s="200"/>
      <c r="K8419" s="237">
        <v>268.44220000000001</v>
      </c>
      <c r="L8419" s="237"/>
      <c r="M8419" s="288">
        <v>55.88</v>
      </c>
      <c r="N8419" s="288"/>
      <c r="O8419" s="311">
        <v>14000</v>
      </c>
      <c r="P8419" s="298"/>
      <c r="Q8419" s="299">
        <v>267.91000000000003</v>
      </c>
      <c r="R8419" s="299"/>
      <c r="S8419" s="300">
        <v>52.26</v>
      </c>
      <c r="T8419" s="301"/>
      <c r="U8419" s="246"/>
    </row>
    <row r="8420" spans="1:21" x14ac:dyDescent="0.25">
      <c r="A8420" s="294" t="s">
        <v>17128</v>
      </c>
      <c r="B8420" t="s">
        <v>641</v>
      </c>
      <c r="C8420" t="s">
        <v>642</v>
      </c>
      <c r="D8420" t="s">
        <v>643</v>
      </c>
      <c r="E8420" t="s">
        <v>17129</v>
      </c>
      <c r="F8420" t="s">
        <v>141</v>
      </c>
      <c r="G8420" t="s">
        <v>97</v>
      </c>
      <c r="H8420" t="s">
        <v>833</v>
      </c>
      <c r="I8420" s="200">
        <v>13100</v>
      </c>
      <c r="J8420" s="200"/>
      <c r="K8420" s="237">
        <v>291.51188999999999</v>
      </c>
      <c r="L8420" s="237"/>
      <c r="M8420" s="288">
        <v>44.94</v>
      </c>
      <c r="N8420" s="288"/>
      <c r="O8420" s="311">
        <v>13755</v>
      </c>
      <c r="P8420" s="298"/>
      <c r="Q8420" s="299">
        <v>292.7</v>
      </c>
      <c r="R8420" s="299"/>
      <c r="S8420" s="300">
        <v>46.99</v>
      </c>
      <c r="T8420" s="301"/>
      <c r="U8420" s="246"/>
    </row>
    <row r="8421" spans="1:21" x14ac:dyDescent="0.25">
      <c r="A8421" s="294" t="s">
        <v>17130</v>
      </c>
      <c r="B8421" t="s">
        <v>641</v>
      </c>
      <c r="C8421" t="s">
        <v>642</v>
      </c>
      <c r="D8421" t="s">
        <v>643</v>
      </c>
      <c r="E8421" t="s">
        <v>17131</v>
      </c>
      <c r="F8421" t="s">
        <v>141</v>
      </c>
      <c r="G8421" t="s">
        <v>97</v>
      </c>
      <c r="H8421" t="s">
        <v>833</v>
      </c>
      <c r="I8421" s="200">
        <v>52099</v>
      </c>
      <c r="J8421" s="200"/>
      <c r="K8421" s="237">
        <v>661.67501000000004</v>
      </c>
      <c r="L8421" s="237"/>
      <c r="M8421" s="288">
        <v>78.739999999999995</v>
      </c>
      <c r="N8421" s="288"/>
      <c r="O8421" s="311">
        <v>53140</v>
      </c>
      <c r="P8421" s="298"/>
      <c r="Q8421" s="299">
        <v>663.89</v>
      </c>
      <c r="R8421" s="299"/>
      <c r="S8421" s="300">
        <v>80.040000000000006</v>
      </c>
      <c r="T8421" s="301"/>
      <c r="U8421" s="246"/>
    </row>
    <row r="8422" spans="1:21" x14ac:dyDescent="0.25">
      <c r="A8422" s="294" t="s">
        <v>17132</v>
      </c>
      <c r="B8422" t="s">
        <v>641</v>
      </c>
      <c r="C8422" t="s">
        <v>642</v>
      </c>
      <c r="D8422" t="s">
        <v>643</v>
      </c>
      <c r="E8422" t="s">
        <v>17133</v>
      </c>
      <c r="F8422" t="s">
        <v>141</v>
      </c>
      <c r="G8422" t="s">
        <v>97</v>
      </c>
      <c r="H8422" t="s">
        <v>833</v>
      </c>
      <c r="I8422" s="200">
        <v>21750</v>
      </c>
      <c r="J8422" s="200"/>
      <c r="K8422" s="237">
        <v>409.10833000000002</v>
      </c>
      <c r="L8422" s="237"/>
      <c r="M8422" s="288">
        <v>53.16</v>
      </c>
      <c r="N8422" s="288"/>
      <c r="O8422" s="311">
        <v>21750</v>
      </c>
      <c r="P8422" s="298"/>
      <c r="Q8422" s="299">
        <v>413.12</v>
      </c>
      <c r="R8422" s="299"/>
      <c r="S8422" s="300">
        <v>52.65</v>
      </c>
      <c r="T8422" s="301"/>
      <c r="U8422" s="246"/>
    </row>
    <row r="8423" spans="1:21" x14ac:dyDescent="0.25">
      <c r="A8423" s="294" t="s">
        <v>17134</v>
      </c>
      <c r="B8423" t="s">
        <v>641</v>
      </c>
      <c r="C8423" t="s">
        <v>642</v>
      </c>
      <c r="D8423" t="s">
        <v>643</v>
      </c>
      <c r="E8423" t="s">
        <v>17135</v>
      </c>
      <c r="F8423" t="s">
        <v>141</v>
      </c>
      <c r="G8423" t="s">
        <v>97</v>
      </c>
      <c r="H8423" t="s">
        <v>833</v>
      </c>
      <c r="I8423" s="200">
        <v>18150</v>
      </c>
      <c r="J8423" s="200"/>
      <c r="K8423" s="237">
        <v>229.40034</v>
      </c>
      <c r="L8423" s="237"/>
      <c r="M8423" s="288">
        <v>79.12</v>
      </c>
      <c r="N8423" s="288"/>
      <c r="O8423" s="311">
        <v>19511</v>
      </c>
      <c r="P8423" s="298"/>
      <c r="Q8423" s="299">
        <v>227.79</v>
      </c>
      <c r="R8423" s="299"/>
      <c r="S8423" s="300">
        <v>85.65</v>
      </c>
      <c r="T8423" s="301"/>
      <c r="U8423" s="246"/>
    </row>
    <row r="8424" spans="1:21" x14ac:dyDescent="0.25">
      <c r="A8424" s="294" t="s">
        <v>17136</v>
      </c>
      <c r="B8424" t="s">
        <v>641</v>
      </c>
      <c r="C8424" t="s">
        <v>642</v>
      </c>
      <c r="D8424" t="s">
        <v>643</v>
      </c>
      <c r="E8424" t="s">
        <v>16026</v>
      </c>
      <c r="F8424" t="s">
        <v>141</v>
      </c>
      <c r="G8424" t="s">
        <v>97</v>
      </c>
      <c r="H8424" t="s">
        <v>833</v>
      </c>
      <c r="I8424" s="200">
        <v>2951</v>
      </c>
      <c r="J8424" s="200"/>
      <c r="K8424" s="237">
        <v>126.63991</v>
      </c>
      <c r="L8424" s="237"/>
      <c r="M8424" s="288">
        <v>23.3</v>
      </c>
      <c r="N8424" s="288"/>
      <c r="O8424" s="311">
        <v>2951</v>
      </c>
      <c r="P8424" s="298"/>
      <c r="Q8424" s="299">
        <v>125.45</v>
      </c>
      <c r="R8424" s="299"/>
      <c r="S8424" s="300">
        <v>23.52</v>
      </c>
      <c r="T8424" s="301"/>
      <c r="U8424" s="246"/>
    </row>
    <row r="8425" spans="1:21" x14ac:dyDescent="0.25">
      <c r="A8425" s="294" t="s">
        <v>17137</v>
      </c>
      <c r="B8425" t="s">
        <v>641</v>
      </c>
      <c r="C8425" t="s">
        <v>642</v>
      </c>
      <c r="D8425" t="s">
        <v>643</v>
      </c>
      <c r="E8425" t="s">
        <v>11451</v>
      </c>
      <c r="F8425" t="s">
        <v>141</v>
      </c>
      <c r="G8425" t="s">
        <v>97</v>
      </c>
      <c r="H8425" t="s">
        <v>833</v>
      </c>
      <c r="I8425" s="200">
        <v>10980</v>
      </c>
      <c r="J8425" s="200"/>
      <c r="K8425" s="237">
        <v>288.11077</v>
      </c>
      <c r="L8425" s="237"/>
      <c r="M8425" s="288">
        <v>38.11</v>
      </c>
      <c r="N8425" s="288"/>
      <c r="O8425" s="311">
        <v>11980</v>
      </c>
      <c r="P8425" s="298"/>
      <c r="Q8425" s="299">
        <v>297.70999999999998</v>
      </c>
      <c r="R8425" s="299"/>
      <c r="S8425" s="300">
        <v>40.24</v>
      </c>
      <c r="T8425" s="301"/>
      <c r="U8425" s="246"/>
    </row>
    <row r="8426" spans="1:21" x14ac:dyDescent="0.25">
      <c r="A8426" s="294" t="s">
        <v>17138</v>
      </c>
      <c r="B8426" t="s">
        <v>641</v>
      </c>
      <c r="C8426" t="s">
        <v>642</v>
      </c>
      <c r="D8426" t="s">
        <v>643</v>
      </c>
      <c r="E8426" t="s">
        <v>980</v>
      </c>
      <c r="F8426" t="s">
        <v>141</v>
      </c>
      <c r="G8426" t="s">
        <v>97</v>
      </c>
      <c r="H8426" t="s">
        <v>833</v>
      </c>
      <c r="I8426" s="200">
        <v>13300</v>
      </c>
      <c r="J8426" s="200"/>
      <c r="K8426" s="237">
        <v>325.00617</v>
      </c>
      <c r="L8426" s="237"/>
      <c r="M8426" s="288">
        <v>40.92</v>
      </c>
      <c r="N8426" s="288"/>
      <c r="O8426" s="311">
        <v>13980</v>
      </c>
      <c r="P8426" s="298"/>
      <c r="Q8426" s="299">
        <v>332.81</v>
      </c>
      <c r="R8426" s="299"/>
      <c r="S8426" s="300">
        <v>42.01</v>
      </c>
      <c r="T8426" s="301"/>
      <c r="U8426" s="246"/>
    </row>
    <row r="8427" spans="1:21" x14ac:dyDescent="0.25">
      <c r="A8427" s="294" t="s">
        <v>17139</v>
      </c>
      <c r="B8427" t="s">
        <v>641</v>
      </c>
      <c r="C8427" t="s">
        <v>642</v>
      </c>
      <c r="D8427" t="s">
        <v>643</v>
      </c>
      <c r="E8427" t="s">
        <v>17140</v>
      </c>
      <c r="F8427" t="s">
        <v>141</v>
      </c>
      <c r="G8427" t="s">
        <v>97</v>
      </c>
      <c r="H8427" t="s">
        <v>833</v>
      </c>
      <c r="I8427" s="200">
        <v>60000</v>
      </c>
      <c r="J8427" s="200"/>
      <c r="K8427" s="237">
        <v>921.40569000000005</v>
      </c>
      <c r="L8427" s="237"/>
      <c r="M8427" s="288">
        <v>65.12</v>
      </c>
      <c r="N8427" s="288"/>
      <c r="O8427" s="311">
        <v>60000</v>
      </c>
      <c r="P8427" s="298"/>
      <c r="Q8427" s="299">
        <v>928.07</v>
      </c>
      <c r="R8427" s="299"/>
      <c r="S8427" s="300">
        <v>64.650000000000006</v>
      </c>
      <c r="T8427" s="301"/>
      <c r="U8427" s="246"/>
    </row>
    <row r="8428" spans="1:21" x14ac:dyDescent="0.25">
      <c r="A8428" s="294" t="s">
        <v>17141</v>
      </c>
      <c r="B8428" t="s">
        <v>641</v>
      </c>
      <c r="C8428" t="s">
        <v>642</v>
      </c>
      <c r="D8428" t="s">
        <v>643</v>
      </c>
      <c r="E8428" t="s">
        <v>17142</v>
      </c>
      <c r="F8428" t="s">
        <v>141</v>
      </c>
      <c r="G8428" t="s">
        <v>97</v>
      </c>
      <c r="H8428" t="s">
        <v>833</v>
      </c>
      <c r="I8428" s="200">
        <v>25000</v>
      </c>
      <c r="J8428" s="200"/>
      <c r="K8428" s="237">
        <v>693.00216999999998</v>
      </c>
      <c r="L8428" s="237"/>
      <c r="M8428" s="288">
        <v>36.07</v>
      </c>
      <c r="N8428" s="288"/>
      <c r="O8428" s="311">
        <v>25500</v>
      </c>
      <c r="P8428" s="298"/>
      <c r="Q8428" s="299">
        <v>702.84</v>
      </c>
      <c r="R8428" s="299"/>
      <c r="S8428" s="300">
        <v>36.28</v>
      </c>
      <c r="T8428" s="301"/>
      <c r="U8428" s="246"/>
    </row>
    <row r="8429" spans="1:21" x14ac:dyDescent="0.25">
      <c r="A8429" s="294" t="s">
        <v>17143</v>
      </c>
      <c r="B8429" t="s">
        <v>641</v>
      </c>
      <c r="C8429" t="s">
        <v>642</v>
      </c>
      <c r="D8429" t="s">
        <v>643</v>
      </c>
      <c r="E8429" t="s">
        <v>17144</v>
      </c>
      <c r="F8429" t="s">
        <v>141</v>
      </c>
      <c r="G8429" t="s">
        <v>97</v>
      </c>
      <c r="H8429" t="s">
        <v>833</v>
      </c>
      <c r="I8429" s="200">
        <v>325740</v>
      </c>
      <c r="J8429" s="200"/>
      <c r="K8429" s="237">
        <v>2056.5680299999999</v>
      </c>
      <c r="L8429" s="237"/>
      <c r="M8429" s="288">
        <v>158.38999999999999</v>
      </c>
      <c r="N8429" s="288"/>
      <c r="O8429" s="311">
        <v>335245</v>
      </c>
      <c r="P8429" s="298"/>
      <c r="Q8429" s="299">
        <v>2040.07</v>
      </c>
      <c r="R8429" s="299"/>
      <c r="S8429" s="300">
        <v>164.33</v>
      </c>
      <c r="T8429" s="301"/>
      <c r="U8429" s="246"/>
    </row>
    <row r="8430" spans="1:21" x14ac:dyDescent="0.25">
      <c r="A8430" s="294" t="s">
        <v>17145</v>
      </c>
      <c r="B8430" t="s">
        <v>641</v>
      </c>
      <c r="C8430" t="s">
        <v>642</v>
      </c>
      <c r="D8430" t="s">
        <v>643</v>
      </c>
      <c r="E8430" t="s">
        <v>17146</v>
      </c>
      <c r="F8430" t="s">
        <v>141</v>
      </c>
      <c r="G8430" t="s">
        <v>97</v>
      </c>
      <c r="H8430" t="s">
        <v>833</v>
      </c>
      <c r="I8430" s="200">
        <v>20000</v>
      </c>
      <c r="J8430" s="200"/>
      <c r="K8430" s="237">
        <v>306.74110000000002</v>
      </c>
      <c r="L8430" s="237"/>
      <c r="M8430" s="288">
        <v>65.2</v>
      </c>
      <c r="N8430" s="288"/>
      <c r="O8430" s="311">
        <v>22000</v>
      </c>
      <c r="P8430" s="298"/>
      <c r="Q8430" s="299">
        <v>325.48</v>
      </c>
      <c r="R8430" s="299"/>
      <c r="S8430" s="300">
        <v>67.59</v>
      </c>
      <c r="T8430" s="301"/>
      <c r="U8430" s="246"/>
    </row>
    <row r="8431" spans="1:21" x14ac:dyDescent="0.25">
      <c r="A8431" s="294" t="s">
        <v>17147</v>
      </c>
      <c r="B8431" t="s">
        <v>641</v>
      </c>
      <c r="C8431" t="s">
        <v>642</v>
      </c>
      <c r="D8431" t="s">
        <v>643</v>
      </c>
      <c r="E8431" t="s">
        <v>17148</v>
      </c>
      <c r="F8431" t="s">
        <v>141</v>
      </c>
      <c r="G8431" t="s">
        <v>97</v>
      </c>
      <c r="H8431" t="s">
        <v>833</v>
      </c>
      <c r="I8431" s="200">
        <v>1790</v>
      </c>
      <c r="J8431" s="200"/>
      <c r="K8431" s="237">
        <v>83.426230000000004</v>
      </c>
      <c r="L8431" s="237"/>
      <c r="M8431" s="288">
        <v>21.46</v>
      </c>
      <c r="N8431" s="288"/>
      <c r="O8431" s="311">
        <v>1970</v>
      </c>
      <c r="P8431" s="298"/>
      <c r="Q8431" s="299">
        <v>83.51</v>
      </c>
      <c r="R8431" s="299"/>
      <c r="S8431" s="300">
        <v>23.59</v>
      </c>
      <c r="T8431" s="301"/>
      <c r="U8431" s="246"/>
    </row>
    <row r="8432" spans="1:21" x14ac:dyDescent="0.25">
      <c r="A8432" s="294" t="s">
        <v>17149</v>
      </c>
      <c r="B8432" t="s">
        <v>641</v>
      </c>
      <c r="C8432" t="s">
        <v>642</v>
      </c>
      <c r="D8432" t="s">
        <v>643</v>
      </c>
      <c r="E8432" t="s">
        <v>17150</v>
      </c>
      <c r="F8432" t="s">
        <v>141</v>
      </c>
      <c r="G8432" t="s">
        <v>97</v>
      </c>
      <c r="H8432" t="s">
        <v>896</v>
      </c>
      <c r="I8432" s="200">
        <v>0</v>
      </c>
      <c r="J8432" s="200"/>
      <c r="K8432" s="237">
        <v>64.518439999999998</v>
      </c>
      <c r="L8432" s="237"/>
      <c r="M8432" s="288">
        <v>0</v>
      </c>
      <c r="N8432" s="288"/>
      <c r="O8432" s="311">
        <v>0</v>
      </c>
      <c r="P8432" s="298"/>
      <c r="Q8432" s="299">
        <v>64.89</v>
      </c>
      <c r="R8432" s="299"/>
      <c r="S8432" s="300">
        <v>0</v>
      </c>
      <c r="T8432" s="301"/>
      <c r="U8432" s="246"/>
    </row>
    <row r="8433" spans="1:21" x14ac:dyDescent="0.25">
      <c r="A8433" s="294" t="s">
        <v>17151</v>
      </c>
      <c r="B8433" t="s">
        <v>641</v>
      </c>
      <c r="C8433" t="s">
        <v>642</v>
      </c>
      <c r="D8433" t="s">
        <v>643</v>
      </c>
      <c r="E8433" t="s">
        <v>17152</v>
      </c>
      <c r="F8433" t="s">
        <v>141</v>
      </c>
      <c r="G8433" t="s">
        <v>97</v>
      </c>
      <c r="H8433" t="s">
        <v>833</v>
      </c>
      <c r="I8433" s="200">
        <v>17000</v>
      </c>
      <c r="J8433" s="200"/>
      <c r="K8433" s="237">
        <v>426.12036999999998</v>
      </c>
      <c r="L8433" s="237"/>
      <c r="M8433" s="288">
        <v>39.89</v>
      </c>
      <c r="N8433" s="288"/>
      <c r="O8433" s="311">
        <v>17077</v>
      </c>
      <c r="P8433" s="298"/>
      <c r="Q8433" s="299">
        <v>421.84</v>
      </c>
      <c r="R8433" s="299"/>
      <c r="S8433" s="300">
        <v>40.479999999999997</v>
      </c>
      <c r="T8433" s="301"/>
      <c r="U8433" s="246"/>
    </row>
    <row r="8434" spans="1:21" x14ac:dyDescent="0.25">
      <c r="A8434" s="294" t="s">
        <v>17153</v>
      </c>
      <c r="B8434" t="s">
        <v>641</v>
      </c>
      <c r="C8434" t="s">
        <v>642</v>
      </c>
      <c r="D8434" t="s">
        <v>643</v>
      </c>
      <c r="E8434" t="s">
        <v>17154</v>
      </c>
      <c r="F8434" t="s">
        <v>141</v>
      </c>
      <c r="G8434" t="s">
        <v>97</v>
      </c>
      <c r="H8434" t="s">
        <v>833</v>
      </c>
      <c r="I8434" s="200">
        <v>35000</v>
      </c>
      <c r="J8434" s="200"/>
      <c r="K8434" s="237">
        <v>560.00376000000006</v>
      </c>
      <c r="L8434" s="237"/>
      <c r="M8434" s="288">
        <v>62.5</v>
      </c>
      <c r="N8434" s="288"/>
      <c r="O8434" s="311">
        <v>40000</v>
      </c>
      <c r="P8434" s="298"/>
      <c r="Q8434" s="299">
        <v>563.74</v>
      </c>
      <c r="R8434" s="299"/>
      <c r="S8434" s="300">
        <v>70.95</v>
      </c>
      <c r="T8434" s="301"/>
      <c r="U8434" s="246"/>
    </row>
    <row r="8435" spans="1:21" x14ac:dyDescent="0.25">
      <c r="A8435" s="294" t="s">
        <v>17155</v>
      </c>
      <c r="B8435" t="s">
        <v>641</v>
      </c>
      <c r="C8435" t="s">
        <v>642</v>
      </c>
      <c r="D8435" t="s">
        <v>643</v>
      </c>
      <c r="E8435" t="s">
        <v>17156</v>
      </c>
      <c r="F8435" t="s">
        <v>141</v>
      </c>
      <c r="G8435" t="s">
        <v>97</v>
      </c>
      <c r="H8435" t="s">
        <v>833</v>
      </c>
      <c r="I8435" s="200">
        <v>19995</v>
      </c>
      <c r="J8435" s="200"/>
      <c r="K8435" s="237">
        <v>163.38060999999999</v>
      </c>
      <c r="L8435" s="237"/>
      <c r="M8435" s="288">
        <v>122.38</v>
      </c>
      <c r="N8435" s="288"/>
      <c r="O8435" s="311">
        <v>20000</v>
      </c>
      <c r="P8435" s="298"/>
      <c r="Q8435" s="299">
        <v>162.5</v>
      </c>
      <c r="R8435" s="299"/>
      <c r="S8435" s="300">
        <v>123.08</v>
      </c>
      <c r="T8435" s="301"/>
      <c r="U8435" s="246"/>
    </row>
    <row r="8436" spans="1:21" x14ac:dyDescent="0.25">
      <c r="A8436" s="294" t="s">
        <v>17157</v>
      </c>
      <c r="B8436" t="s">
        <v>641</v>
      </c>
      <c r="C8436" t="s">
        <v>642</v>
      </c>
      <c r="D8436" t="s">
        <v>643</v>
      </c>
      <c r="E8436" t="s">
        <v>17158</v>
      </c>
      <c r="F8436" t="s">
        <v>141</v>
      </c>
      <c r="G8436" t="s">
        <v>97</v>
      </c>
      <c r="H8436" t="s">
        <v>896</v>
      </c>
      <c r="I8436" s="200">
        <v>0</v>
      </c>
      <c r="J8436" s="200"/>
      <c r="K8436" s="237">
        <v>52.3611</v>
      </c>
      <c r="L8436" s="237"/>
      <c r="M8436" s="288">
        <v>0</v>
      </c>
      <c r="N8436" s="288"/>
      <c r="O8436" s="311">
        <v>0</v>
      </c>
      <c r="P8436" s="298"/>
      <c r="Q8436" s="299">
        <v>52.58</v>
      </c>
      <c r="R8436" s="299"/>
      <c r="S8436" s="300">
        <v>0</v>
      </c>
      <c r="T8436" s="301"/>
      <c r="U8436" s="246"/>
    </row>
    <row r="8437" spans="1:21" x14ac:dyDescent="0.25">
      <c r="A8437" s="294" t="s">
        <v>17159</v>
      </c>
      <c r="B8437" t="s">
        <v>641</v>
      </c>
      <c r="C8437" t="s">
        <v>642</v>
      </c>
      <c r="D8437" t="s">
        <v>643</v>
      </c>
      <c r="E8437" t="s">
        <v>17160</v>
      </c>
      <c r="F8437" t="s">
        <v>141</v>
      </c>
      <c r="G8437" t="s">
        <v>97</v>
      </c>
      <c r="H8437" t="s">
        <v>833</v>
      </c>
      <c r="I8437" s="200">
        <v>1000</v>
      </c>
      <c r="J8437" s="200"/>
      <c r="K8437" s="237">
        <v>30.801390000000001</v>
      </c>
      <c r="L8437" s="237"/>
      <c r="M8437" s="288">
        <v>32.47</v>
      </c>
      <c r="N8437" s="288"/>
      <c r="O8437" s="311">
        <v>1000</v>
      </c>
      <c r="P8437" s="298"/>
      <c r="Q8437" s="299">
        <v>31.77</v>
      </c>
      <c r="R8437" s="299"/>
      <c r="S8437" s="300">
        <v>31.48</v>
      </c>
      <c r="T8437" s="301"/>
      <c r="U8437" s="246"/>
    </row>
    <row r="8438" spans="1:21" x14ac:dyDescent="0.25">
      <c r="A8438" s="294" t="s">
        <v>17161</v>
      </c>
      <c r="B8438" t="s">
        <v>641</v>
      </c>
      <c r="C8438" t="s">
        <v>642</v>
      </c>
      <c r="D8438" t="s">
        <v>643</v>
      </c>
      <c r="E8438" t="s">
        <v>17162</v>
      </c>
      <c r="F8438" t="s">
        <v>141</v>
      </c>
      <c r="G8438" t="s">
        <v>97</v>
      </c>
      <c r="H8438" t="s">
        <v>833</v>
      </c>
      <c r="I8438" s="200">
        <v>1450</v>
      </c>
      <c r="J8438" s="200"/>
      <c r="K8438" s="237">
        <v>74.104169999999996</v>
      </c>
      <c r="L8438" s="237"/>
      <c r="M8438" s="288">
        <v>19.57</v>
      </c>
      <c r="N8438" s="288"/>
      <c r="O8438" s="311">
        <v>1450</v>
      </c>
      <c r="P8438" s="298"/>
      <c r="Q8438" s="299">
        <v>80.53</v>
      </c>
      <c r="R8438" s="299"/>
      <c r="S8438" s="300">
        <v>18.010000000000002</v>
      </c>
      <c r="T8438" s="301"/>
      <c r="U8438" s="246"/>
    </row>
    <row r="8439" spans="1:21" x14ac:dyDescent="0.25">
      <c r="A8439" s="294" t="s">
        <v>17163</v>
      </c>
      <c r="B8439" t="s">
        <v>641</v>
      </c>
      <c r="C8439" t="s">
        <v>642</v>
      </c>
      <c r="D8439" t="s">
        <v>643</v>
      </c>
      <c r="E8439" t="s">
        <v>17164</v>
      </c>
      <c r="F8439" t="s">
        <v>141</v>
      </c>
      <c r="G8439" t="s">
        <v>97</v>
      </c>
      <c r="H8439" t="s">
        <v>833</v>
      </c>
      <c r="I8439" s="200">
        <v>86980</v>
      </c>
      <c r="J8439" s="200"/>
      <c r="K8439" s="237">
        <v>332.71026999999998</v>
      </c>
      <c r="L8439" s="237"/>
      <c r="M8439" s="288">
        <v>261.43</v>
      </c>
      <c r="N8439" s="288"/>
      <c r="O8439" s="311">
        <v>88290</v>
      </c>
      <c r="P8439" s="298"/>
      <c r="Q8439" s="299">
        <v>332.23</v>
      </c>
      <c r="R8439" s="299"/>
      <c r="S8439" s="300">
        <v>265.75</v>
      </c>
      <c r="T8439" s="301"/>
      <c r="U8439" s="246"/>
    </row>
    <row r="8440" spans="1:21" x14ac:dyDescent="0.25">
      <c r="A8440" s="294" t="s">
        <v>17165</v>
      </c>
      <c r="B8440" t="s">
        <v>641</v>
      </c>
      <c r="C8440" t="s">
        <v>642</v>
      </c>
      <c r="D8440" t="s">
        <v>643</v>
      </c>
      <c r="E8440" t="s">
        <v>17166</v>
      </c>
      <c r="F8440" t="s">
        <v>141</v>
      </c>
      <c r="G8440" t="s">
        <v>97</v>
      </c>
      <c r="H8440" t="s">
        <v>896</v>
      </c>
      <c r="I8440" s="200">
        <v>0</v>
      </c>
      <c r="J8440" s="200"/>
      <c r="K8440" s="237">
        <v>87.563239999999993</v>
      </c>
      <c r="L8440" s="237"/>
      <c r="M8440" s="288">
        <v>0</v>
      </c>
      <c r="N8440" s="288"/>
      <c r="O8440" s="311">
        <v>0</v>
      </c>
      <c r="P8440" s="298"/>
      <c r="Q8440" s="299">
        <v>87.01</v>
      </c>
      <c r="R8440" s="299"/>
      <c r="S8440" s="300">
        <v>0</v>
      </c>
      <c r="T8440" s="301"/>
      <c r="U8440" s="246"/>
    </row>
    <row r="8441" spans="1:21" x14ac:dyDescent="0.25">
      <c r="A8441" s="294" t="s">
        <v>17167</v>
      </c>
      <c r="B8441" t="s">
        <v>641</v>
      </c>
      <c r="C8441" t="s">
        <v>642</v>
      </c>
      <c r="D8441" t="s">
        <v>643</v>
      </c>
      <c r="E8441" t="s">
        <v>17168</v>
      </c>
      <c r="F8441" t="s">
        <v>141</v>
      </c>
      <c r="G8441" t="s">
        <v>97</v>
      </c>
      <c r="H8441" t="s">
        <v>833</v>
      </c>
      <c r="I8441" s="200">
        <v>9450</v>
      </c>
      <c r="J8441" s="200"/>
      <c r="K8441" s="237">
        <v>142.02502999999999</v>
      </c>
      <c r="L8441" s="237"/>
      <c r="M8441" s="288">
        <v>66.540000000000006</v>
      </c>
      <c r="N8441" s="288"/>
      <c r="O8441" s="311">
        <v>9600</v>
      </c>
      <c r="P8441" s="298"/>
      <c r="Q8441" s="299">
        <v>141.09</v>
      </c>
      <c r="R8441" s="299"/>
      <c r="S8441" s="300">
        <v>68.040000000000006</v>
      </c>
      <c r="T8441" s="301"/>
      <c r="U8441" s="246"/>
    </row>
    <row r="8442" spans="1:21" x14ac:dyDescent="0.25">
      <c r="A8442" s="294" t="s">
        <v>17169</v>
      </c>
      <c r="B8442" t="s">
        <v>641</v>
      </c>
      <c r="C8442" t="s">
        <v>642</v>
      </c>
      <c r="D8442" t="s">
        <v>643</v>
      </c>
      <c r="E8442" t="s">
        <v>7734</v>
      </c>
      <c r="F8442" t="s">
        <v>141</v>
      </c>
      <c r="G8442" t="s">
        <v>97</v>
      </c>
      <c r="H8442" t="s">
        <v>833</v>
      </c>
      <c r="I8442" s="200">
        <v>18520</v>
      </c>
      <c r="J8442" s="200"/>
      <c r="K8442" s="237">
        <v>396.86219</v>
      </c>
      <c r="L8442" s="237"/>
      <c r="M8442" s="288">
        <v>46.67</v>
      </c>
      <c r="N8442" s="288"/>
      <c r="O8442" s="311">
        <v>18616</v>
      </c>
      <c r="P8442" s="298"/>
      <c r="Q8442" s="299">
        <v>398.94</v>
      </c>
      <c r="R8442" s="299"/>
      <c r="S8442" s="300">
        <v>46.66</v>
      </c>
      <c r="T8442" s="301"/>
      <c r="U8442" s="246"/>
    </row>
    <row r="8443" spans="1:21" x14ac:dyDescent="0.25">
      <c r="A8443" s="294" t="s">
        <v>17170</v>
      </c>
      <c r="B8443" t="s">
        <v>641</v>
      </c>
      <c r="C8443" t="s">
        <v>642</v>
      </c>
      <c r="D8443" t="s">
        <v>643</v>
      </c>
      <c r="E8443" t="s">
        <v>17171</v>
      </c>
      <c r="F8443" t="s">
        <v>141</v>
      </c>
      <c r="G8443" t="s">
        <v>97</v>
      </c>
      <c r="H8443" t="s">
        <v>833</v>
      </c>
      <c r="I8443" s="200">
        <v>6183</v>
      </c>
      <c r="J8443" s="200"/>
      <c r="K8443" s="237">
        <v>113.50245</v>
      </c>
      <c r="L8443" s="237"/>
      <c r="M8443" s="288">
        <v>54.47</v>
      </c>
      <c r="N8443" s="288"/>
      <c r="O8443" s="311">
        <v>6183</v>
      </c>
      <c r="P8443" s="298"/>
      <c r="Q8443" s="299">
        <v>110.51</v>
      </c>
      <c r="R8443" s="299"/>
      <c r="S8443" s="300">
        <v>55.95</v>
      </c>
      <c r="T8443" s="301"/>
      <c r="U8443" s="246"/>
    </row>
    <row r="8444" spans="1:21" x14ac:dyDescent="0.25">
      <c r="A8444" s="294" t="s">
        <v>17172</v>
      </c>
      <c r="B8444" t="s">
        <v>641</v>
      </c>
      <c r="C8444" t="s">
        <v>642</v>
      </c>
      <c r="D8444" t="s">
        <v>643</v>
      </c>
      <c r="E8444" t="s">
        <v>17173</v>
      </c>
      <c r="F8444" t="s">
        <v>141</v>
      </c>
      <c r="G8444" t="s">
        <v>97</v>
      </c>
      <c r="H8444" t="s">
        <v>833</v>
      </c>
      <c r="I8444" s="200">
        <v>2880</v>
      </c>
      <c r="J8444" s="200"/>
      <c r="K8444" s="237">
        <v>83.613309999999998</v>
      </c>
      <c r="L8444" s="237"/>
      <c r="M8444" s="288">
        <v>34.44</v>
      </c>
      <c r="N8444" s="288"/>
      <c r="O8444" s="311">
        <v>3406</v>
      </c>
      <c r="P8444" s="298"/>
      <c r="Q8444" s="299">
        <v>87.79</v>
      </c>
      <c r="R8444" s="299"/>
      <c r="S8444" s="300">
        <v>38.799999999999997</v>
      </c>
      <c r="T8444" s="301"/>
      <c r="U8444" s="246"/>
    </row>
    <row r="8445" spans="1:21" x14ac:dyDescent="0.25">
      <c r="A8445" s="294" t="s">
        <v>17174</v>
      </c>
      <c r="B8445" t="s">
        <v>641</v>
      </c>
      <c r="C8445" t="s">
        <v>642</v>
      </c>
      <c r="D8445" t="s">
        <v>643</v>
      </c>
      <c r="E8445" t="s">
        <v>17175</v>
      </c>
      <c r="F8445" t="s">
        <v>141</v>
      </c>
      <c r="G8445" t="s">
        <v>97</v>
      </c>
      <c r="H8445" t="s">
        <v>833</v>
      </c>
      <c r="I8445" s="200">
        <v>1383</v>
      </c>
      <c r="J8445" s="200"/>
      <c r="K8445" s="237">
        <v>61.351909999999997</v>
      </c>
      <c r="L8445" s="237"/>
      <c r="M8445" s="288">
        <v>22.54</v>
      </c>
      <c r="N8445" s="288"/>
      <c r="O8445" s="311">
        <v>1383</v>
      </c>
      <c r="P8445" s="298"/>
      <c r="Q8445" s="299">
        <v>61.09</v>
      </c>
      <c r="R8445" s="299"/>
      <c r="S8445" s="300">
        <v>22.64</v>
      </c>
      <c r="T8445" s="301"/>
      <c r="U8445" s="246"/>
    </row>
    <row r="8446" spans="1:21" x14ac:dyDescent="0.25">
      <c r="A8446" s="294" t="s">
        <v>17176</v>
      </c>
      <c r="B8446" t="s">
        <v>641</v>
      </c>
      <c r="C8446" t="s">
        <v>642</v>
      </c>
      <c r="D8446" t="s">
        <v>643</v>
      </c>
      <c r="E8446" t="s">
        <v>17177</v>
      </c>
      <c r="F8446" t="s">
        <v>141</v>
      </c>
      <c r="G8446" t="s">
        <v>97</v>
      </c>
      <c r="H8446" t="s">
        <v>833</v>
      </c>
      <c r="I8446" s="200">
        <v>8048</v>
      </c>
      <c r="J8446" s="200"/>
      <c r="K8446" s="237">
        <v>201.98918</v>
      </c>
      <c r="L8446" s="237"/>
      <c r="M8446" s="288">
        <v>39.840000000000003</v>
      </c>
      <c r="N8446" s="288"/>
      <c r="O8446" s="311">
        <v>8450</v>
      </c>
      <c r="P8446" s="298"/>
      <c r="Q8446" s="299">
        <v>200.5</v>
      </c>
      <c r="R8446" s="299"/>
      <c r="S8446" s="300">
        <v>42.14</v>
      </c>
      <c r="T8446" s="301"/>
      <c r="U8446" s="246"/>
    </row>
    <row r="8447" spans="1:21" x14ac:dyDescent="0.25">
      <c r="A8447" s="294" t="s">
        <v>17178</v>
      </c>
      <c r="B8447" t="s">
        <v>641</v>
      </c>
      <c r="C8447" t="s">
        <v>642</v>
      </c>
      <c r="D8447" t="s">
        <v>643</v>
      </c>
      <c r="E8447" t="s">
        <v>17179</v>
      </c>
      <c r="F8447" t="s">
        <v>141</v>
      </c>
      <c r="G8447" t="s">
        <v>97</v>
      </c>
      <c r="H8447" t="s">
        <v>833</v>
      </c>
      <c r="I8447" s="200">
        <v>344525</v>
      </c>
      <c r="J8447" s="200"/>
      <c r="K8447" s="237">
        <v>1646.15969</v>
      </c>
      <c r="L8447" s="237"/>
      <c r="M8447" s="288">
        <v>209.29</v>
      </c>
      <c r="N8447" s="288"/>
      <c r="O8447" s="311">
        <v>359657</v>
      </c>
      <c r="P8447" s="298"/>
      <c r="Q8447" s="299">
        <v>1636.84</v>
      </c>
      <c r="R8447" s="299"/>
      <c r="S8447" s="300">
        <v>219.73</v>
      </c>
      <c r="T8447" s="301"/>
      <c r="U8447" s="246"/>
    </row>
    <row r="8448" spans="1:21" x14ac:dyDescent="0.25">
      <c r="A8448" s="294" t="s">
        <v>17180</v>
      </c>
      <c r="B8448" t="s">
        <v>641</v>
      </c>
      <c r="C8448" t="s">
        <v>642</v>
      </c>
      <c r="D8448" t="s">
        <v>643</v>
      </c>
      <c r="E8448" t="s">
        <v>17181</v>
      </c>
      <c r="F8448" t="s">
        <v>141</v>
      </c>
      <c r="G8448" t="s">
        <v>97</v>
      </c>
      <c r="H8448" t="s">
        <v>833</v>
      </c>
      <c r="I8448" s="200">
        <v>44000</v>
      </c>
      <c r="J8448" s="200"/>
      <c r="K8448" s="237">
        <v>714.17451000000005</v>
      </c>
      <c r="L8448" s="237"/>
      <c r="M8448" s="288">
        <v>61.61</v>
      </c>
      <c r="N8448" s="288"/>
      <c r="O8448" s="311">
        <v>44000</v>
      </c>
      <c r="P8448" s="298"/>
      <c r="Q8448" s="299">
        <v>737.06</v>
      </c>
      <c r="R8448" s="299"/>
      <c r="S8448" s="300">
        <v>59.7</v>
      </c>
      <c r="T8448" s="301"/>
      <c r="U8448" s="246"/>
    </row>
    <row r="8449" spans="1:21" x14ac:dyDescent="0.25">
      <c r="A8449" s="294" t="s">
        <v>17182</v>
      </c>
      <c r="B8449" t="s">
        <v>641</v>
      </c>
      <c r="C8449" t="s">
        <v>642</v>
      </c>
      <c r="D8449" t="s">
        <v>643</v>
      </c>
      <c r="E8449" t="s">
        <v>17183</v>
      </c>
      <c r="F8449" t="s">
        <v>141</v>
      </c>
      <c r="G8449" t="s">
        <v>97</v>
      </c>
      <c r="H8449" t="s">
        <v>833</v>
      </c>
      <c r="I8449" s="200">
        <v>89174</v>
      </c>
      <c r="J8449" s="200"/>
      <c r="K8449" s="237">
        <v>1145.6857199999999</v>
      </c>
      <c r="L8449" s="237"/>
      <c r="M8449" s="288">
        <v>77.83</v>
      </c>
      <c r="N8449" s="288"/>
      <c r="O8449" s="311">
        <v>115659</v>
      </c>
      <c r="P8449" s="298"/>
      <c r="Q8449" s="299">
        <v>1145.8399999999999</v>
      </c>
      <c r="R8449" s="299"/>
      <c r="S8449" s="300">
        <v>100.94</v>
      </c>
      <c r="T8449" s="301"/>
      <c r="U8449" s="246"/>
    </row>
    <row r="8450" spans="1:21" x14ac:dyDescent="0.25">
      <c r="A8450" s="294" t="s">
        <v>17184</v>
      </c>
      <c r="B8450" t="s">
        <v>641</v>
      </c>
      <c r="C8450" t="s">
        <v>642</v>
      </c>
      <c r="D8450" t="s">
        <v>643</v>
      </c>
      <c r="E8450" t="s">
        <v>15448</v>
      </c>
      <c r="F8450" t="s">
        <v>141</v>
      </c>
      <c r="G8450" t="s">
        <v>97</v>
      </c>
      <c r="H8450" t="s">
        <v>833</v>
      </c>
      <c r="I8450" s="200">
        <v>22332</v>
      </c>
      <c r="J8450" s="200"/>
      <c r="K8450" s="237">
        <v>401.31482</v>
      </c>
      <c r="L8450" s="237"/>
      <c r="M8450" s="288">
        <v>55.65</v>
      </c>
      <c r="N8450" s="288"/>
      <c r="O8450" s="311">
        <v>22832</v>
      </c>
      <c r="P8450" s="298"/>
      <c r="Q8450" s="299">
        <v>399.12</v>
      </c>
      <c r="R8450" s="299"/>
      <c r="S8450" s="300">
        <v>57.21</v>
      </c>
      <c r="T8450" s="301"/>
      <c r="U8450" s="246"/>
    </row>
    <row r="8451" spans="1:21" x14ac:dyDescent="0.25">
      <c r="A8451" s="294" t="s">
        <v>17185</v>
      </c>
      <c r="B8451" t="s">
        <v>641</v>
      </c>
      <c r="C8451" t="s">
        <v>642</v>
      </c>
      <c r="D8451" t="s">
        <v>643</v>
      </c>
      <c r="E8451" t="s">
        <v>17186</v>
      </c>
      <c r="F8451" t="s">
        <v>141</v>
      </c>
      <c r="G8451" t="s">
        <v>97</v>
      </c>
      <c r="H8451" t="s">
        <v>833</v>
      </c>
      <c r="I8451" s="200">
        <v>24390</v>
      </c>
      <c r="J8451" s="200"/>
      <c r="K8451" s="237">
        <v>260.96899000000002</v>
      </c>
      <c r="L8451" s="237"/>
      <c r="M8451" s="288">
        <v>93.46</v>
      </c>
      <c r="N8451" s="288"/>
      <c r="O8451" s="311">
        <v>26877</v>
      </c>
      <c r="P8451" s="298"/>
      <c r="Q8451" s="299">
        <v>256.77</v>
      </c>
      <c r="R8451" s="299"/>
      <c r="S8451" s="300">
        <v>104.67</v>
      </c>
      <c r="T8451" s="301"/>
      <c r="U8451" s="246"/>
    </row>
    <row r="8452" spans="1:21" x14ac:dyDescent="0.25">
      <c r="A8452" s="294" t="s">
        <v>17187</v>
      </c>
      <c r="B8452" t="s">
        <v>641</v>
      </c>
      <c r="C8452" t="s">
        <v>642</v>
      </c>
      <c r="D8452" t="s">
        <v>643</v>
      </c>
      <c r="E8452" t="s">
        <v>17188</v>
      </c>
      <c r="F8452" t="s">
        <v>141</v>
      </c>
      <c r="G8452" t="s">
        <v>97</v>
      </c>
      <c r="H8452" t="s">
        <v>896</v>
      </c>
      <c r="I8452" s="200">
        <v>0</v>
      </c>
      <c r="J8452" s="200"/>
      <c r="K8452" s="237">
        <v>84.599689999999995</v>
      </c>
      <c r="L8452" s="237"/>
      <c r="M8452" s="288">
        <v>0</v>
      </c>
      <c r="N8452" s="288"/>
      <c r="O8452" s="311">
        <v>0</v>
      </c>
      <c r="P8452" s="298"/>
      <c r="Q8452" s="299">
        <v>84.62</v>
      </c>
      <c r="R8452" s="299"/>
      <c r="S8452" s="300">
        <v>0</v>
      </c>
      <c r="T8452" s="301"/>
      <c r="U8452" s="246"/>
    </row>
    <row r="8453" spans="1:21" x14ac:dyDescent="0.25">
      <c r="A8453" s="294" t="s">
        <v>17189</v>
      </c>
      <c r="B8453" t="s">
        <v>641</v>
      </c>
      <c r="C8453" t="s">
        <v>642</v>
      </c>
      <c r="D8453" t="s">
        <v>643</v>
      </c>
      <c r="E8453" t="s">
        <v>17190</v>
      </c>
      <c r="F8453" t="s">
        <v>141</v>
      </c>
      <c r="G8453" t="s">
        <v>97</v>
      </c>
      <c r="H8453" t="s">
        <v>833</v>
      </c>
      <c r="I8453" s="200">
        <v>27115</v>
      </c>
      <c r="J8453" s="200"/>
      <c r="K8453" s="237">
        <v>277.82945999999998</v>
      </c>
      <c r="L8453" s="237"/>
      <c r="M8453" s="288">
        <v>97.6</v>
      </c>
      <c r="N8453" s="288"/>
      <c r="O8453" s="311">
        <v>30800</v>
      </c>
      <c r="P8453" s="298"/>
      <c r="Q8453" s="299">
        <v>278.08999999999997</v>
      </c>
      <c r="R8453" s="299"/>
      <c r="S8453" s="300">
        <v>110.76</v>
      </c>
      <c r="T8453" s="301"/>
      <c r="U8453" s="246"/>
    </row>
    <row r="8454" spans="1:21" x14ac:dyDescent="0.25">
      <c r="A8454" s="294" t="s">
        <v>17191</v>
      </c>
      <c r="B8454" t="s">
        <v>641</v>
      </c>
      <c r="C8454" t="s">
        <v>642</v>
      </c>
      <c r="D8454" t="s">
        <v>643</v>
      </c>
      <c r="E8454" t="s">
        <v>17192</v>
      </c>
      <c r="F8454" t="s">
        <v>141</v>
      </c>
      <c r="G8454" t="s">
        <v>97</v>
      </c>
      <c r="H8454" t="s">
        <v>833</v>
      </c>
      <c r="I8454" s="200">
        <v>2214</v>
      </c>
      <c r="J8454" s="200"/>
      <c r="K8454" s="237">
        <v>64.296360000000007</v>
      </c>
      <c r="L8454" s="237"/>
      <c r="M8454" s="288">
        <v>34.43</v>
      </c>
      <c r="N8454" s="288"/>
      <c r="O8454" s="311">
        <v>2560</v>
      </c>
      <c r="P8454" s="298"/>
      <c r="Q8454" s="299">
        <v>65.989999999999995</v>
      </c>
      <c r="R8454" s="299"/>
      <c r="S8454" s="300">
        <v>38.79</v>
      </c>
      <c r="T8454" s="301"/>
      <c r="U8454" s="246"/>
    </row>
    <row r="8455" spans="1:21" x14ac:dyDescent="0.25">
      <c r="A8455" s="294" t="s">
        <v>17193</v>
      </c>
      <c r="B8455" t="s">
        <v>641</v>
      </c>
      <c r="C8455" t="s">
        <v>642</v>
      </c>
      <c r="D8455" t="s">
        <v>643</v>
      </c>
      <c r="E8455" t="s">
        <v>17194</v>
      </c>
      <c r="F8455" t="s">
        <v>141</v>
      </c>
      <c r="G8455" t="s">
        <v>97</v>
      </c>
      <c r="H8455" t="s">
        <v>833</v>
      </c>
      <c r="I8455" s="200">
        <v>10925</v>
      </c>
      <c r="J8455" s="200"/>
      <c r="K8455" s="237">
        <v>439.04520000000002</v>
      </c>
      <c r="L8455" s="237"/>
      <c r="M8455" s="288">
        <v>24.88</v>
      </c>
      <c r="N8455" s="288"/>
      <c r="O8455" s="311">
        <v>11428</v>
      </c>
      <c r="P8455" s="298"/>
      <c r="Q8455" s="299">
        <v>440.39</v>
      </c>
      <c r="R8455" s="299"/>
      <c r="S8455" s="300">
        <v>25.95</v>
      </c>
      <c r="T8455" s="301"/>
      <c r="U8455" s="246"/>
    </row>
    <row r="8456" spans="1:21" x14ac:dyDescent="0.25">
      <c r="A8456" s="294" t="s">
        <v>17195</v>
      </c>
      <c r="B8456" t="s">
        <v>641</v>
      </c>
      <c r="C8456" t="s">
        <v>642</v>
      </c>
      <c r="D8456" t="s">
        <v>643</v>
      </c>
      <c r="E8456" t="s">
        <v>17196</v>
      </c>
      <c r="F8456" t="s">
        <v>141</v>
      </c>
      <c r="G8456" t="s">
        <v>97</v>
      </c>
      <c r="H8456" t="s">
        <v>833</v>
      </c>
      <c r="I8456" s="200">
        <v>4131</v>
      </c>
      <c r="J8456" s="200"/>
      <c r="K8456" s="237">
        <v>102.26391</v>
      </c>
      <c r="L8456" s="237"/>
      <c r="M8456" s="288">
        <v>40.4</v>
      </c>
      <c r="N8456" s="288"/>
      <c r="O8456" s="311">
        <v>4131</v>
      </c>
      <c r="P8456" s="298"/>
      <c r="Q8456" s="299">
        <v>98.92</v>
      </c>
      <c r="R8456" s="299"/>
      <c r="S8456" s="300">
        <v>41.76</v>
      </c>
      <c r="T8456" s="301"/>
      <c r="U8456" s="246"/>
    </row>
    <row r="8457" spans="1:21" x14ac:dyDescent="0.25">
      <c r="A8457" s="294" t="s">
        <v>17197</v>
      </c>
      <c r="B8457" t="s">
        <v>641</v>
      </c>
      <c r="C8457" t="s">
        <v>642</v>
      </c>
      <c r="D8457" t="s">
        <v>643</v>
      </c>
      <c r="E8457" t="s">
        <v>17198</v>
      </c>
      <c r="F8457" t="s">
        <v>141</v>
      </c>
      <c r="G8457" t="s">
        <v>97</v>
      </c>
      <c r="H8457" t="s">
        <v>833</v>
      </c>
      <c r="I8457" s="200">
        <v>5145</v>
      </c>
      <c r="J8457" s="200"/>
      <c r="K8457" s="237">
        <v>121.11069999999999</v>
      </c>
      <c r="L8457" s="237"/>
      <c r="M8457" s="288">
        <v>42.48</v>
      </c>
      <c r="N8457" s="288"/>
      <c r="O8457" s="311">
        <v>5402</v>
      </c>
      <c r="P8457" s="298"/>
      <c r="Q8457" s="299">
        <v>120.52</v>
      </c>
      <c r="R8457" s="299"/>
      <c r="S8457" s="300">
        <v>44.82</v>
      </c>
      <c r="T8457" s="301"/>
      <c r="U8457" s="246"/>
    </row>
    <row r="8458" spans="1:21" x14ac:dyDescent="0.25">
      <c r="A8458" s="294" t="s">
        <v>17199</v>
      </c>
      <c r="B8458" t="s">
        <v>641</v>
      </c>
      <c r="C8458" t="s">
        <v>642</v>
      </c>
      <c r="D8458" t="s">
        <v>643</v>
      </c>
      <c r="E8458" t="s">
        <v>17200</v>
      </c>
      <c r="F8458" t="s">
        <v>141</v>
      </c>
      <c r="G8458" t="s">
        <v>97</v>
      </c>
      <c r="H8458" t="s">
        <v>833</v>
      </c>
      <c r="I8458" s="200">
        <v>19200</v>
      </c>
      <c r="J8458" s="200"/>
      <c r="K8458" s="237">
        <v>300.57614000000001</v>
      </c>
      <c r="L8458" s="237"/>
      <c r="M8458" s="288">
        <v>63.88</v>
      </c>
      <c r="N8458" s="288"/>
      <c r="O8458" s="311">
        <v>19200</v>
      </c>
      <c r="P8458" s="298"/>
      <c r="Q8458" s="299">
        <v>310.91000000000003</v>
      </c>
      <c r="R8458" s="299"/>
      <c r="S8458" s="300">
        <v>61.75</v>
      </c>
      <c r="T8458" s="301"/>
      <c r="U8458" s="246"/>
    </row>
    <row r="8459" spans="1:21" x14ac:dyDescent="0.25">
      <c r="A8459" s="294" t="s">
        <v>17201</v>
      </c>
      <c r="B8459" t="s">
        <v>641</v>
      </c>
      <c r="C8459" t="s">
        <v>642</v>
      </c>
      <c r="D8459" t="s">
        <v>643</v>
      </c>
      <c r="E8459" t="s">
        <v>17202</v>
      </c>
      <c r="F8459" t="s">
        <v>141</v>
      </c>
      <c r="G8459" t="s">
        <v>97</v>
      </c>
      <c r="H8459" t="s">
        <v>833</v>
      </c>
      <c r="I8459" s="200">
        <v>18500</v>
      </c>
      <c r="J8459" s="200"/>
      <c r="K8459" s="237">
        <v>289.19758999999999</v>
      </c>
      <c r="L8459" s="237"/>
      <c r="M8459" s="288">
        <v>63.97</v>
      </c>
      <c r="N8459" s="288"/>
      <c r="O8459" s="311">
        <v>20000</v>
      </c>
      <c r="P8459" s="298"/>
      <c r="Q8459" s="299">
        <v>289.82</v>
      </c>
      <c r="R8459" s="299"/>
      <c r="S8459" s="300">
        <v>69.010000000000005</v>
      </c>
      <c r="T8459" s="301"/>
      <c r="U8459" s="246"/>
    </row>
    <row r="8460" spans="1:21" x14ac:dyDescent="0.25">
      <c r="A8460" s="294" t="s">
        <v>17203</v>
      </c>
      <c r="B8460" t="s">
        <v>641</v>
      </c>
      <c r="C8460" t="s">
        <v>642</v>
      </c>
      <c r="D8460" t="s">
        <v>643</v>
      </c>
      <c r="E8460" t="s">
        <v>17204</v>
      </c>
      <c r="F8460" t="s">
        <v>141</v>
      </c>
      <c r="G8460" t="s">
        <v>97</v>
      </c>
      <c r="H8460" t="s">
        <v>833</v>
      </c>
      <c r="I8460" s="200">
        <v>5951</v>
      </c>
      <c r="J8460" s="200"/>
      <c r="K8460" s="237">
        <v>168.07981000000001</v>
      </c>
      <c r="L8460" s="237"/>
      <c r="M8460" s="288">
        <v>35.409999999999997</v>
      </c>
      <c r="N8460" s="288"/>
      <c r="O8460" s="311">
        <v>6070</v>
      </c>
      <c r="P8460" s="298"/>
      <c r="Q8460" s="299">
        <v>166.34</v>
      </c>
      <c r="R8460" s="299"/>
      <c r="S8460" s="300">
        <v>36.49</v>
      </c>
      <c r="T8460" s="301"/>
      <c r="U8460" s="246"/>
    </row>
    <row r="8461" spans="1:21" x14ac:dyDescent="0.25">
      <c r="A8461" s="294" t="s">
        <v>17205</v>
      </c>
      <c r="B8461" t="s">
        <v>641</v>
      </c>
      <c r="C8461" t="s">
        <v>642</v>
      </c>
      <c r="D8461" t="s">
        <v>643</v>
      </c>
      <c r="E8461" t="s">
        <v>17206</v>
      </c>
      <c r="F8461" t="s">
        <v>141</v>
      </c>
      <c r="G8461" t="s">
        <v>97</v>
      </c>
      <c r="H8461" t="s">
        <v>833</v>
      </c>
      <c r="I8461" s="200">
        <v>7192</v>
      </c>
      <c r="J8461" s="200"/>
      <c r="K8461" s="237">
        <v>203.17087000000001</v>
      </c>
      <c r="L8461" s="237"/>
      <c r="M8461" s="288">
        <v>35.4</v>
      </c>
      <c r="N8461" s="288"/>
      <c r="O8461" s="311">
        <v>6848</v>
      </c>
      <c r="P8461" s="298"/>
      <c r="Q8461" s="299">
        <v>195.39</v>
      </c>
      <c r="R8461" s="299"/>
      <c r="S8461" s="300">
        <v>35.049999999999997</v>
      </c>
      <c r="T8461" s="301"/>
      <c r="U8461" s="246"/>
    </row>
    <row r="8462" spans="1:21" x14ac:dyDescent="0.25">
      <c r="A8462" s="294" t="s">
        <v>17207</v>
      </c>
      <c r="B8462" t="s">
        <v>641</v>
      </c>
      <c r="C8462" t="s">
        <v>642</v>
      </c>
      <c r="D8462" t="s">
        <v>643</v>
      </c>
      <c r="E8462" t="s">
        <v>17208</v>
      </c>
      <c r="F8462" t="s">
        <v>141</v>
      </c>
      <c r="G8462" t="s">
        <v>97</v>
      </c>
      <c r="H8462" t="s">
        <v>833</v>
      </c>
      <c r="I8462" s="200">
        <v>4200</v>
      </c>
      <c r="J8462" s="200"/>
      <c r="K8462" s="237">
        <v>175.26927000000001</v>
      </c>
      <c r="L8462" s="237"/>
      <c r="M8462" s="288">
        <v>23.96</v>
      </c>
      <c r="N8462" s="288"/>
      <c r="O8462" s="311">
        <v>4200</v>
      </c>
      <c r="P8462" s="298"/>
      <c r="Q8462" s="299">
        <v>175.24</v>
      </c>
      <c r="R8462" s="299"/>
      <c r="S8462" s="300">
        <v>23.97</v>
      </c>
      <c r="T8462" s="301"/>
      <c r="U8462" s="246"/>
    </row>
    <row r="8463" spans="1:21" x14ac:dyDescent="0.25">
      <c r="A8463" s="294" t="s">
        <v>17209</v>
      </c>
      <c r="B8463" t="s">
        <v>641</v>
      </c>
      <c r="C8463" t="s">
        <v>642</v>
      </c>
      <c r="D8463" t="s">
        <v>643</v>
      </c>
      <c r="E8463" t="s">
        <v>17210</v>
      </c>
      <c r="F8463" t="s">
        <v>141</v>
      </c>
      <c r="G8463" t="s">
        <v>97</v>
      </c>
      <c r="H8463" t="s">
        <v>896</v>
      </c>
      <c r="I8463" s="200">
        <v>0</v>
      </c>
      <c r="J8463" s="200"/>
      <c r="K8463" s="237">
        <v>52.99736</v>
      </c>
      <c r="L8463" s="237"/>
      <c r="M8463" s="288">
        <v>0</v>
      </c>
      <c r="N8463" s="288"/>
      <c r="O8463" s="311">
        <v>0</v>
      </c>
      <c r="P8463" s="298"/>
      <c r="Q8463" s="299">
        <v>52.03</v>
      </c>
      <c r="R8463" s="299"/>
      <c r="S8463" s="300">
        <v>0</v>
      </c>
      <c r="T8463" s="301"/>
      <c r="U8463" s="246"/>
    </row>
    <row r="8464" spans="1:21" x14ac:dyDescent="0.25">
      <c r="A8464" s="294" t="s">
        <v>17211</v>
      </c>
      <c r="B8464" t="s">
        <v>641</v>
      </c>
      <c r="C8464" t="s">
        <v>642</v>
      </c>
      <c r="D8464" t="s">
        <v>643</v>
      </c>
      <c r="E8464" t="s">
        <v>17212</v>
      </c>
      <c r="F8464" t="s">
        <v>141</v>
      </c>
      <c r="G8464" t="s">
        <v>97</v>
      </c>
      <c r="H8464" t="s">
        <v>833</v>
      </c>
      <c r="I8464" s="200">
        <v>17300</v>
      </c>
      <c r="J8464" s="200"/>
      <c r="K8464" s="237">
        <v>342.31443999999999</v>
      </c>
      <c r="L8464" s="237"/>
      <c r="M8464" s="288">
        <v>50.54</v>
      </c>
      <c r="N8464" s="288"/>
      <c r="O8464" s="311">
        <v>17819</v>
      </c>
      <c r="P8464" s="298"/>
      <c r="Q8464" s="299">
        <v>339.39</v>
      </c>
      <c r="R8464" s="299"/>
      <c r="S8464" s="300">
        <v>52.5</v>
      </c>
      <c r="T8464" s="301"/>
      <c r="U8464" s="246"/>
    </row>
    <row r="8465" spans="1:21" x14ac:dyDescent="0.25">
      <c r="A8465" s="294" t="s">
        <v>17213</v>
      </c>
      <c r="B8465" t="s">
        <v>641</v>
      </c>
      <c r="C8465" t="s">
        <v>642</v>
      </c>
      <c r="D8465" t="s">
        <v>643</v>
      </c>
      <c r="E8465" t="s">
        <v>17214</v>
      </c>
      <c r="F8465" t="s">
        <v>141</v>
      </c>
      <c r="G8465" t="s">
        <v>97</v>
      </c>
      <c r="H8465" t="s">
        <v>833</v>
      </c>
      <c r="I8465" s="200">
        <v>7021</v>
      </c>
      <c r="J8465" s="200"/>
      <c r="K8465" s="237">
        <v>119.7517</v>
      </c>
      <c r="L8465" s="237"/>
      <c r="M8465" s="288">
        <v>58.63</v>
      </c>
      <c r="N8465" s="288"/>
      <c r="O8465" s="311">
        <v>8175</v>
      </c>
      <c r="P8465" s="298"/>
      <c r="Q8465" s="299">
        <v>120.28</v>
      </c>
      <c r="R8465" s="299"/>
      <c r="S8465" s="300">
        <v>67.97</v>
      </c>
      <c r="T8465" s="301"/>
      <c r="U8465" s="246"/>
    </row>
    <row r="8466" spans="1:21" x14ac:dyDescent="0.25">
      <c r="A8466" s="294" t="s">
        <v>17215</v>
      </c>
      <c r="B8466" t="s">
        <v>641</v>
      </c>
      <c r="C8466" t="s">
        <v>642</v>
      </c>
      <c r="D8466" t="s">
        <v>643</v>
      </c>
      <c r="E8466" t="s">
        <v>17216</v>
      </c>
      <c r="F8466" t="s">
        <v>141</v>
      </c>
      <c r="G8466" t="s">
        <v>97</v>
      </c>
      <c r="H8466" t="s">
        <v>833</v>
      </c>
      <c r="I8466" s="200">
        <v>11721</v>
      </c>
      <c r="J8466" s="200"/>
      <c r="K8466" s="237">
        <v>166.22971999999999</v>
      </c>
      <c r="L8466" s="237"/>
      <c r="M8466" s="288">
        <v>70.510000000000005</v>
      </c>
      <c r="N8466" s="288"/>
      <c r="O8466" s="311">
        <v>12509</v>
      </c>
      <c r="P8466" s="298"/>
      <c r="Q8466" s="299">
        <v>170.86</v>
      </c>
      <c r="R8466" s="299"/>
      <c r="S8466" s="300">
        <v>73.209999999999994</v>
      </c>
      <c r="T8466" s="301"/>
      <c r="U8466" s="246"/>
    </row>
    <row r="8467" spans="1:21" x14ac:dyDescent="0.25">
      <c r="A8467" s="294" t="s">
        <v>17217</v>
      </c>
      <c r="B8467" t="s">
        <v>641</v>
      </c>
      <c r="C8467" t="s">
        <v>642</v>
      </c>
      <c r="D8467" t="s">
        <v>643</v>
      </c>
      <c r="E8467" t="s">
        <v>17218</v>
      </c>
      <c r="F8467" t="s">
        <v>141</v>
      </c>
      <c r="G8467" t="s">
        <v>97</v>
      </c>
      <c r="H8467" t="s">
        <v>833</v>
      </c>
      <c r="I8467" s="200">
        <v>4029</v>
      </c>
      <c r="J8467" s="200"/>
      <c r="K8467" s="237">
        <v>57.145609999999998</v>
      </c>
      <c r="L8467" s="237"/>
      <c r="M8467" s="288">
        <v>70.5</v>
      </c>
      <c r="N8467" s="288"/>
      <c r="O8467" s="311">
        <v>3991</v>
      </c>
      <c r="P8467" s="298"/>
      <c r="Q8467" s="299">
        <v>54.51</v>
      </c>
      <c r="R8467" s="299"/>
      <c r="S8467" s="300">
        <v>73.22</v>
      </c>
      <c r="T8467" s="301"/>
      <c r="U8467" s="246"/>
    </row>
    <row r="8468" spans="1:21" x14ac:dyDescent="0.25">
      <c r="A8468" s="294" t="s">
        <v>17219</v>
      </c>
      <c r="B8468" t="s">
        <v>641</v>
      </c>
      <c r="C8468" t="s">
        <v>642</v>
      </c>
      <c r="D8468" t="s">
        <v>643</v>
      </c>
      <c r="E8468" t="s">
        <v>17220</v>
      </c>
      <c r="F8468" t="s">
        <v>141</v>
      </c>
      <c r="G8468" t="s">
        <v>97</v>
      </c>
      <c r="H8468" t="s">
        <v>833</v>
      </c>
      <c r="I8468" s="200">
        <v>18501</v>
      </c>
      <c r="J8468" s="200"/>
      <c r="K8468" s="237">
        <v>290.39523000000003</v>
      </c>
      <c r="L8468" s="237"/>
      <c r="M8468" s="288">
        <v>63.71</v>
      </c>
      <c r="N8468" s="288"/>
      <c r="O8468" s="311">
        <v>20370</v>
      </c>
      <c r="P8468" s="298"/>
      <c r="Q8468" s="299">
        <v>290.79000000000002</v>
      </c>
      <c r="R8468" s="299"/>
      <c r="S8468" s="300">
        <v>70.05</v>
      </c>
      <c r="T8468" s="301"/>
      <c r="U8468" s="246"/>
    </row>
    <row r="8469" spans="1:21" x14ac:dyDescent="0.25">
      <c r="A8469" s="294" t="s">
        <v>17221</v>
      </c>
      <c r="B8469" t="s">
        <v>641</v>
      </c>
      <c r="C8469" t="s">
        <v>642</v>
      </c>
      <c r="D8469" t="s">
        <v>643</v>
      </c>
      <c r="E8469" t="s">
        <v>17222</v>
      </c>
      <c r="F8469" t="s">
        <v>141</v>
      </c>
      <c r="G8469" t="s">
        <v>97</v>
      </c>
      <c r="H8469" t="s">
        <v>833</v>
      </c>
      <c r="I8469" s="200">
        <v>2090</v>
      </c>
      <c r="J8469" s="200"/>
      <c r="K8469" s="237">
        <v>97.921360000000007</v>
      </c>
      <c r="L8469" s="237"/>
      <c r="M8469" s="288">
        <v>21.34</v>
      </c>
      <c r="N8469" s="288"/>
      <c r="O8469" s="311">
        <v>2090</v>
      </c>
      <c r="P8469" s="298"/>
      <c r="Q8469" s="299">
        <v>97.19</v>
      </c>
      <c r="R8469" s="299"/>
      <c r="S8469" s="300">
        <v>21.5</v>
      </c>
      <c r="T8469" s="301"/>
      <c r="U8469" s="246"/>
    </row>
    <row r="8470" spans="1:21" x14ac:dyDescent="0.25">
      <c r="A8470" s="294" t="s">
        <v>17223</v>
      </c>
      <c r="B8470" t="s">
        <v>641</v>
      </c>
      <c r="C8470" t="s">
        <v>642</v>
      </c>
      <c r="D8470" t="s">
        <v>643</v>
      </c>
      <c r="E8470" t="s">
        <v>12595</v>
      </c>
      <c r="F8470" t="s">
        <v>141</v>
      </c>
      <c r="G8470" t="s">
        <v>97</v>
      </c>
      <c r="H8470" t="s">
        <v>833</v>
      </c>
      <c r="I8470" s="200">
        <v>352962</v>
      </c>
      <c r="J8470" s="200"/>
      <c r="K8470" s="237">
        <v>1787.6787099999999</v>
      </c>
      <c r="L8470" s="237"/>
      <c r="M8470" s="288">
        <v>197.44</v>
      </c>
      <c r="N8470" s="288"/>
      <c r="O8470" s="311">
        <v>377409</v>
      </c>
      <c r="P8470" s="298"/>
      <c r="Q8470" s="299">
        <v>1905.86</v>
      </c>
      <c r="R8470" s="299"/>
      <c r="S8470" s="300">
        <v>198.03</v>
      </c>
      <c r="T8470" s="301"/>
      <c r="U8470" s="246"/>
    </row>
    <row r="8471" spans="1:21" x14ac:dyDescent="0.25">
      <c r="A8471" s="294" t="s">
        <v>17224</v>
      </c>
      <c r="B8471" t="s">
        <v>641</v>
      </c>
      <c r="C8471" t="s">
        <v>642</v>
      </c>
      <c r="D8471" t="s">
        <v>643</v>
      </c>
      <c r="E8471" t="s">
        <v>17225</v>
      </c>
      <c r="F8471" t="s">
        <v>141</v>
      </c>
      <c r="G8471" t="s">
        <v>97</v>
      </c>
      <c r="H8471" t="s">
        <v>833</v>
      </c>
      <c r="I8471" s="200">
        <v>2282</v>
      </c>
      <c r="J8471" s="200"/>
      <c r="K8471" s="237">
        <v>66.270600000000002</v>
      </c>
      <c r="L8471" s="237"/>
      <c r="M8471" s="288">
        <v>34.43</v>
      </c>
      <c r="N8471" s="288"/>
      <c r="O8471" s="311">
        <v>2693</v>
      </c>
      <c r="P8471" s="298"/>
      <c r="Q8471" s="299">
        <v>69.400000000000006</v>
      </c>
      <c r="R8471" s="299"/>
      <c r="S8471" s="300">
        <v>38.799999999999997</v>
      </c>
      <c r="T8471" s="301"/>
      <c r="U8471" s="246"/>
    </row>
    <row r="8472" spans="1:21" x14ac:dyDescent="0.25">
      <c r="A8472" s="294" t="s">
        <v>17226</v>
      </c>
      <c r="B8472" t="s">
        <v>641</v>
      </c>
      <c r="C8472" t="s">
        <v>642</v>
      </c>
      <c r="D8472" t="s">
        <v>643</v>
      </c>
      <c r="E8472" t="s">
        <v>17227</v>
      </c>
      <c r="F8472" t="s">
        <v>141</v>
      </c>
      <c r="G8472" t="s">
        <v>97</v>
      </c>
      <c r="H8472" t="s">
        <v>833</v>
      </c>
      <c r="I8472" s="200">
        <v>6000</v>
      </c>
      <c r="J8472" s="200"/>
      <c r="K8472" s="237">
        <v>149.03988000000001</v>
      </c>
      <c r="L8472" s="237"/>
      <c r="M8472" s="288">
        <v>40.26</v>
      </c>
      <c r="N8472" s="288"/>
      <c r="O8472" s="311">
        <v>6000</v>
      </c>
      <c r="P8472" s="298"/>
      <c r="Q8472" s="299">
        <v>161.62</v>
      </c>
      <c r="R8472" s="299"/>
      <c r="S8472" s="300">
        <v>37.119999999999997</v>
      </c>
      <c r="T8472" s="301"/>
      <c r="U8472" s="246"/>
    </row>
    <row r="8473" spans="1:21" x14ac:dyDescent="0.25">
      <c r="A8473" s="294" t="s">
        <v>17228</v>
      </c>
      <c r="B8473" t="s">
        <v>641</v>
      </c>
      <c r="C8473" t="s">
        <v>642</v>
      </c>
      <c r="D8473" t="s">
        <v>643</v>
      </c>
      <c r="E8473" t="s">
        <v>17229</v>
      </c>
      <c r="F8473" t="s">
        <v>141</v>
      </c>
      <c r="G8473" t="s">
        <v>97</v>
      </c>
      <c r="H8473" t="s">
        <v>833</v>
      </c>
      <c r="I8473" s="200">
        <v>170000</v>
      </c>
      <c r="J8473" s="200"/>
      <c r="K8473" s="237">
        <v>1465.06359</v>
      </c>
      <c r="L8473" s="237"/>
      <c r="M8473" s="288">
        <v>116.04</v>
      </c>
      <c r="N8473" s="288"/>
      <c r="O8473" s="311">
        <v>190000</v>
      </c>
      <c r="P8473" s="298"/>
      <c r="Q8473" s="299">
        <v>1493.21</v>
      </c>
      <c r="R8473" s="299"/>
      <c r="S8473" s="300">
        <v>127.24</v>
      </c>
      <c r="T8473" s="301"/>
      <c r="U8473" s="246"/>
    </row>
    <row r="8474" spans="1:21" x14ac:dyDescent="0.25">
      <c r="A8474" s="294" t="s">
        <v>17230</v>
      </c>
      <c r="B8474" t="s">
        <v>641</v>
      </c>
      <c r="C8474" t="s">
        <v>642</v>
      </c>
      <c r="D8474" t="s">
        <v>643</v>
      </c>
      <c r="E8474" t="s">
        <v>17231</v>
      </c>
      <c r="F8474" t="s">
        <v>141</v>
      </c>
      <c r="G8474" t="s">
        <v>97</v>
      </c>
      <c r="H8474" t="s">
        <v>833</v>
      </c>
      <c r="I8474" s="200">
        <v>6170</v>
      </c>
      <c r="J8474" s="200"/>
      <c r="K8474" s="237">
        <v>266.78708</v>
      </c>
      <c r="L8474" s="237"/>
      <c r="M8474" s="288">
        <v>23.13</v>
      </c>
      <c r="N8474" s="288"/>
      <c r="O8474" s="311">
        <v>6700</v>
      </c>
      <c r="P8474" s="298"/>
      <c r="Q8474" s="299">
        <v>278.56</v>
      </c>
      <c r="R8474" s="299"/>
      <c r="S8474" s="300">
        <v>24.05</v>
      </c>
      <c r="T8474" s="301"/>
      <c r="U8474" s="246"/>
    </row>
    <row r="8475" spans="1:21" x14ac:dyDescent="0.25">
      <c r="A8475" s="294" t="s">
        <v>17232</v>
      </c>
      <c r="B8475" t="s">
        <v>641</v>
      </c>
      <c r="C8475" t="s">
        <v>642</v>
      </c>
      <c r="D8475" t="s">
        <v>643</v>
      </c>
      <c r="E8475" t="s">
        <v>17233</v>
      </c>
      <c r="F8475" t="s">
        <v>141</v>
      </c>
      <c r="G8475" t="s">
        <v>97</v>
      </c>
      <c r="H8475" t="s">
        <v>833</v>
      </c>
      <c r="I8475" s="200">
        <v>2000</v>
      </c>
      <c r="J8475" s="200"/>
      <c r="K8475" s="237">
        <v>63.282829999999997</v>
      </c>
      <c r="L8475" s="237"/>
      <c r="M8475" s="288">
        <v>31.6</v>
      </c>
      <c r="N8475" s="288"/>
      <c r="O8475" s="311">
        <v>2500</v>
      </c>
      <c r="P8475" s="298"/>
      <c r="Q8475" s="299">
        <v>61.91</v>
      </c>
      <c r="R8475" s="299"/>
      <c r="S8475" s="300">
        <v>40.380000000000003</v>
      </c>
      <c r="T8475" s="301"/>
      <c r="U8475" s="246"/>
    </row>
    <row r="8476" spans="1:21" x14ac:dyDescent="0.25">
      <c r="A8476" s="294" t="s">
        <v>17234</v>
      </c>
      <c r="B8476" t="s">
        <v>641</v>
      </c>
      <c r="C8476" t="s">
        <v>642</v>
      </c>
      <c r="D8476" t="s">
        <v>643</v>
      </c>
      <c r="E8476" t="s">
        <v>17235</v>
      </c>
      <c r="F8476" t="s">
        <v>141</v>
      </c>
      <c r="G8476" t="s">
        <v>97</v>
      </c>
      <c r="H8476" t="s">
        <v>833</v>
      </c>
      <c r="I8476" s="200">
        <v>61135</v>
      </c>
      <c r="J8476" s="200"/>
      <c r="K8476" s="237">
        <v>722.37608999999998</v>
      </c>
      <c r="L8476" s="237"/>
      <c r="M8476" s="288">
        <v>84.63</v>
      </c>
      <c r="N8476" s="288"/>
      <c r="O8476" s="311">
        <v>68471</v>
      </c>
      <c r="P8476" s="298"/>
      <c r="Q8476" s="299">
        <v>732.08</v>
      </c>
      <c r="R8476" s="299"/>
      <c r="S8476" s="300">
        <v>93.53</v>
      </c>
      <c r="T8476" s="301"/>
      <c r="U8476" s="246"/>
    </row>
    <row r="8477" spans="1:21" x14ac:dyDescent="0.25">
      <c r="A8477" s="294" t="s">
        <v>17236</v>
      </c>
      <c r="B8477" t="s">
        <v>641</v>
      </c>
      <c r="C8477" t="s">
        <v>642</v>
      </c>
      <c r="D8477" t="s">
        <v>643</v>
      </c>
      <c r="E8477" t="s">
        <v>17237</v>
      </c>
      <c r="F8477" t="s">
        <v>141</v>
      </c>
      <c r="G8477" t="s">
        <v>97</v>
      </c>
      <c r="H8477" t="s">
        <v>833</v>
      </c>
      <c r="I8477" s="200">
        <v>7580</v>
      </c>
      <c r="J8477" s="200"/>
      <c r="K8477" s="237">
        <v>160.64554999999999</v>
      </c>
      <c r="L8477" s="237"/>
      <c r="M8477" s="288">
        <v>47.18</v>
      </c>
      <c r="N8477" s="288"/>
      <c r="O8477" s="311">
        <v>11520</v>
      </c>
      <c r="P8477" s="298"/>
      <c r="Q8477" s="299">
        <v>164.7</v>
      </c>
      <c r="R8477" s="299"/>
      <c r="S8477" s="300">
        <v>69.95</v>
      </c>
      <c r="T8477" s="301"/>
      <c r="U8477" s="246"/>
    </row>
    <row r="8478" spans="1:21" x14ac:dyDescent="0.25">
      <c r="A8478" s="294" t="s">
        <v>17238</v>
      </c>
      <c r="B8478" t="s">
        <v>641</v>
      </c>
      <c r="C8478" t="s">
        <v>642</v>
      </c>
      <c r="D8478" t="s">
        <v>643</v>
      </c>
      <c r="E8478" t="s">
        <v>17239</v>
      </c>
      <c r="F8478" t="s">
        <v>141</v>
      </c>
      <c r="G8478" t="s">
        <v>97</v>
      </c>
      <c r="H8478" t="s">
        <v>833</v>
      </c>
      <c r="I8478" s="200">
        <v>45000</v>
      </c>
      <c r="J8478" s="200"/>
      <c r="K8478" s="237">
        <v>983.35610999999994</v>
      </c>
      <c r="L8478" s="237"/>
      <c r="M8478" s="288">
        <v>45.76</v>
      </c>
      <c r="N8478" s="288"/>
      <c r="O8478" s="311">
        <v>46800</v>
      </c>
      <c r="P8478" s="298"/>
      <c r="Q8478" s="299">
        <v>985.6</v>
      </c>
      <c r="R8478" s="299"/>
      <c r="S8478" s="300">
        <v>47.48</v>
      </c>
      <c r="T8478" s="301"/>
      <c r="U8478" s="246"/>
    </row>
    <row r="8479" spans="1:21" x14ac:dyDescent="0.25">
      <c r="A8479" s="294" t="s">
        <v>17240</v>
      </c>
      <c r="B8479" t="s">
        <v>641</v>
      </c>
      <c r="C8479" t="s">
        <v>642</v>
      </c>
      <c r="D8479" t="s">
        <v>643</v>
      </c>
      <c r="E8479" t="s">
        <v>17241</v>
      </c>
      <c r="F8479" t="s">
        <v>141</v>
      </c>
      <c r="G8479" t="s">
        <v>97</v>
      </c>
      <c r="H8479" t="s">
        <v>833</v>
      </c>
      <c r="I8479" s="200">
        <v>34600</v>
      </c>
      <c r="J8479" s="200"/>
      <c r="K8479" s="237">
        <v>348.96762999999999</v>
      </c>
      <c r="L8479" s="237"/>
      <c r="M8479" s="288">
        <v>99.15</v>
      </c>
      <c r="N8479" s="288"/>
      <c r="O8479" s="311">
        <v>38736</v>
      </c>
      <c r="P8479" s="298"/>
      <c r="Q8479" s="299">
        <v>351.21</v>
      </c>
      <c r="R8479" s="299"/>
      <c r="S8479" s="300">
        <v>110.29</v>
      </c>
      <c r="T8479" s="301"/>
      <c r="U8479" s="246"/>
    </row>
    <row r="8480" spans="1:21" x14ac:dyDescent="0.25">
      <c r="A8480" s="294" t="s">
        <v>17242</v>
      </c>
      <c r="B8480" t="s">
        <v>641</v>
      </c>
      <c r="C8480" t="s">
        <v>642</v>
      </c>
      <c r="D8480" t="s">
        <v>643</v>
      </c>
      <c r="E8480" t="s">
        <v>17243</v>
      </c>
      <c r="F8480" t="s">
        <v>141</v>
      </c>
      <c r="G8480" t="s">
        <v>97</v>
      </c>
      <c r="H8480" t="s">
        <v>896</v>
      </c>
      <c r="I8480" s="200">
        <v>0</v>
      </c>
      <c r="J8480" s="200"/>
      <c r="K8480" s="237">
        <v>89.46678</v>
      </c>
      <c r="L8480" s="237"/>
      <c r="M8480" s="288">
        <v>0</v>
      </c>
      <c r="N8480" s="288"/>
      <c r="O8480" s="311">
        <v>0</v>
      </c>
      <c r="P8480" s="298"/>
      <c r="Q8480" s="299">
        <v>89.8</v>
      </c>
      <c r="R8480" s="299"/>
      <c r="S8480" s="300">
        <v>0</v>
      </c>
      <c r="T8480" s="301"/>
      <c r="U8480" s="246"/>
    </row>
    <row r="8481" spans="1:21" x14ac:dyDescent="0.25">
      <c r="A8481" s="294" t="s">
        <v>17244</v>
      </c>
      <c r="B8481" t="s">
        <v>641</v>
      </c>
      <c r="C8481" t="s">
        <v>642</v>
      </c>
      <c r="D8481" t="s">
        <v>643</v>
      </c>
      <c r="E8481" t="s">
        <v>17245</v>
      </c>
      <c r="F8481" t="s">
        <v>141</v>
      </c>
      <c r="G8481" t="s">
        <v>97</v>
      </c>
      <c r="H8481" t="s">
        <v>833</v>
      </c>
      <c r="I8481" s="200">
        <v>3000</v>
      </c>
      <c r="J8481" s="200"/>
      <c r="K8481" s="237">
        <v>48.24671</v>
      </c>
      <c r="L8481" s="237"/>
      <c r="M8481" s="288">
        <v>62.18</v>
      </c>
      <c r="N8481" s="288"/>
      <c r="O8481" s="311">
        <v>3250</v>
      </c>
      <c r="P8481" s="298"/>
      <c r="Q8481" s="299">
        <v>51.62</v>
      </c>
      <c r="R8481" s="299"/>
      <c r="S8481" s="300">
        <v>62.96</v>
      </c>
      <c r="T8481" s="301"/>
      <c r="U8481" s="246"/>
    </row>
    <row r="8482" spans="1:21" x14ac:dyDescent="0.25">
      <c r="A8482" s="294" t="s">
        <v>17246</v>
      </c>
      <c r="B8482" t="s">
        <v>641</v>
      </c>
      <c r="C8482" t="s">
        <v>642</v>
      </c>
      <c r="D8482" t="s">
        <v>643</v>
      </c>
      <c r="E8482" t="s">
        <v>17247</v>
      </c>
      <c r="F8482" t="s">
        <v>141</v>
      </c>
      <c r="G8482" t="s">
        <v>97</v>
      </c>
      <c r="H8482" t="s">
        <v>833</v>
      </c>
      <c r="I8482" s="200">
        <v>9500</v>
      </c>
      <c r="J8482" s="200"/>
      <c r="K8482" s="237">
        <v>247.58555000000001</v>
      </c>
      <c r="L8482" s="237"/>
      <c r="M8482" s="288">
        <v>38.369999999999997</v>
      </c>
      <c r="N8482" s="288"/>
      <c r="O8482" s="311">
        <v>9975</v>
      </c>
      <c r="P8482" s="298"/>
      <c r="Q8482" s="299">
        <v>247.46</v>
      </c>
      <c r="R8482" s="299"/>
      <c r="S8482" s="300">
        <v>40.31</v>
      </c>
      <c r="T8482" s="301"/>
      <c r="U8482" s="246"/>
    </row>
    <row r="8483" spans="1:21" x14ac:dyDescent="0.25">
      <c r="A8483" s="294" t="s">
        <v>17248</v>
      </c>
      <c r="B8483" t="s">
        <v>641</v>
      </c>
      <c r="C8483" t="s">
        <v>642</v>
      </c>
      <c r="D8483" t="s">
        <v>643</v>
      </c>
      <c r="E8483" t="s">
        <v>17249</v>
      </c>
      <c r="F8483" t="s">
        <v>141</v>
      </c>
      <c r="G8483" t="s">
        <v>97</v>
      </c>
      <c r="H8483" t="s">
        <v>833</v>
      </c>
      <c r="I8483" s="200">
        <v>8363</v>
      </c>
      <c r="J8483" s="200"/>
      <c r="K8483" s="237">
        <v>189.67719</v>
      </c>
      <c r="L8483" s="237"/>
      <c r="M8483" s="288">
        <v>44.09</v>
      </c>
      <c r="N8483" s="288"/>
      <c r="O8483" s="311">
        <v>8271</v>
      </c>
      <c r="P8483" s="298"/>
      <c r="Q8483" s="299">
        <v>187.6</v>
      </c>
      <c r="R8483" s="299"/>
      <c r="S8483" s="300">
        <v>44.09</v>
      </c>
      <c r="T8483" s="301"/>
      <c r="U8483" s="246"/>
    </row>
    <row r="8484" spans="1:21" x14ac:dyDescent="0.25">
      <c r="A8484" s="294" t="s">
        <v>17250</v>
      </c>
      <c r="B8484" t="s">
        <v>641</v>
      </c>
      <c r="C8484" t="s">
        <v>642</v>
      </c>
      <c r="D8484" t="s">
        <v>643</v>
      </c>
      <c r="E8484" t="s">
        <v>17251</v>
      </c>
      <c r="F8484" t="s">
        <v>141</v>
      </c>
      <c r="G8484" t="s">
        <v>97</v>
      </c>
      <c r="H8484" t="s">
        <v>833</v>
      </c>
      <c r="I8484" s="200">
        <v>58937</v>
      </c>
      <c r="J8484" s="200"/>
      <c r="K8484" s="237">
        <v>815.90947000000006</v>
      </c>
      <c r="L8484" s="237"/>
      <c r="M8484" s="288">
        <v>72.23</v>
      </c>
      <c r="N8484" s="288"/>
      <c r="O8484" s="311">
        <v>62000</v>
      </c>
      <c r="P8484" s="298"/>
      <c r="Q8484" s="299">
        <v>820.8</v>
      </c>
      <c r="R8484" s="299"/>
      <c r="S8484" s="300">
        <v>75.540000000000006</v>
      </c>
      <c r="T8484" s="301"/>
      <c r="U8484" s="246"/>
    </row>
    <row r="8485" spans="1:21" x14ac:dyDescent="0.25">
      <c r="A8485" s="294" t="s">
        <v>17252</v>
      </c>
      <c r="B8485" t="s">
        <v>641</v>
      </c>
      <c r="C8485" t="s">
        <v>642</v>
      </c>
      <c r="D8485" t="s">
        <v>643</v>
      </c>
      <c r="E8485" t="s">
        <v>17253</v>
      </c>
      <c r="F8485" t="s">
        <v>141</v>
      </c>
      <c r="G8485" t="s">
        <v>97</v>
      </c>
      <c r="H8485" t="s">
        <v>833</v>
      </c>
      <c r="I8485" s="200">
        <v>6182</v>
      </c>
      <c r="J8485" s="200"/>
      <c r="K8485" s="237">
        <v>219.52018000000001</v>
      </c>
      <c r="L8485" s="237"/>
      <c r="M8485" s="288">
        <v>28.16</v>
      </c>
      <c r="N8485" s="288"/>
      <c r="O8485" s="311">
        <v>6300</v>
      </c>
      <c r="P8485" s="298"/>
      <c r="Q8485" s="299">
        <v>227.07</v>
      </c>
      <c r="R8485" s="299"/>
      <c r="S8485" s="300">
        <v>27.74</v>
      </c>
      <c r="T8485" s="301"/>
      <c r="U8485" s="246"/>
    </row>
    <row r="8486" spans="1:21" x14ac:dyDescent="0.25">
      <c r="A8486" s="294" t="s">
        <v>17254</v>
      </c>
      <c r="B8486" t="s">
        <v>641</v>
      </c>
      <c r="C8486" t="s">
        <v>642</v>
      </c>
      <c r="D8486" t="s">
        <v>643</v>
      </c>
      <c r="E8486" t="s">
        <v>17255</v>
      </c>
      <c r="F8486" t="s">
        <v>141</v>
      </c>
      <c r="G8486" t="s">
        <v>97</v>
      </c>
      <c r="H8486" t="s">
        <v>833</v>
      </c>
      <c r="I8486" s="200">
        <v>480</v>
      </c>
      <c r="J8486" s="200"/>
      <c r="K8486" s="237">
        <v>83.786829999999995</v>
      </c>
      <c r="L8486" s="237"/>
      <c r="M8486" s="288">
        <v>5.73</v>
      </c>
      <c r="N8486" s="288"/>
      <c r="O8486" s="311">
        <v>490</v>
      </c>
      <c r="P8486" s="298"/>
      <c r="Q8486" s="299">
        <v>81.67</v>
      </c>
      <c r="R8486" s="299"/>
      <c r="S8486" s="300">
        <v>6</v>
      </c>
      <c r="T8486" s="301"/>
      <c r="U8486" s="246"/>
    </row>
    <row r="8487" spans="1:21" x14ac:dyDescent="0.25">
      <c r="A8487" s="294" t="s">
        <v>17256</v>
      </c>
      <c r="B8487" t="s">
        <v>641</v>
      </c>
      <c r="C8487" t="s">
        <v>642</v>
      </c>
      <c r="D8487" t="s">
        <v>643</v>
      </c>
      <c r="E8487" t="s">
        <v>17257</v>
      </c>
      <c r="F8487" t="s">
        <v>141</v>
      </c>
      <c r="G8487" t="s">
        <v>97</v>
      </c>
      <c r="H8487" t="s">
        <v>896</v>
      </c>
      <c r="I8487" s="200">
        <v>0</v>
      </c>
      <c r="J8487" s="200"/>
      <c r="K8487" s="237">
        <v>116.09544</v>
      </c>
      <c r="L8487" s="237"/>
      <c r="M8487" s="288">
        <v>0</v>
      </c>
      <c r="N8487" s="288"/>
      <c r="O8487" s="311">
        <v>0</v>
      </c>
      <c r="P8487" s="298"/>
      <c r="Q8487" s="299">
        <v>116.94</v>
      </c>
      <c r="R8487" s="299"/>
      <c r="S8487" s="300">
        <v>0</v>
      </c>
      <c r="T8487" s="301"/>
      <c r="U8487" s="246"/>
    </row>
    <row r="8488" spans="1:21" x14ac:dyDescent="0.25">
      <c r="A8488" s="294" t="s">
        <v>17258</v>
      </c>
      <c r="B8488" t="s">
        <v>641</v>
      </c>
      <c r="C8488" t="s">
        <v>642</v>
      </c>
      <c r="D8488" t="s">
        <v>643</v>
      </c>
      <c r="E8488" t="s">
        <v>17259</v>
      </c>
      <c r="F8488" t="s">
        <v>141</v>
      </c>
      <c r="G8488" t="s">
        <v>97</v>
      </c>
      <c r="H8488" t="s">
        <v>833</v>
      </c>
      <c r="I8488" s="200">
        <v>267850</v>
      </c>
      <c r="J8488" s="200"/>
      <c r="K8488" s="237">
        <v>2125.3731299999999</v>
      </c>
      <c r="L8488" s="237"/>
      <c r="M8488" s="288">
        <v>126.02</v>
      </c>
      <c r="N8488" s="288"/>
      <c r="O8488" s="311">
        <v>315063</v>
      </c>
      <c r="P8488" s="298"/>
      <c r="Q8488" s="299">
        <v>2168.7399999999998</v>
      </c>
      <c r="R8488" s="299"/>
      <c r="S8488" s="300">
        <v>145.27000000000001</v>
      </c>
      <c r="T8488" s="301"/>
      <c r="U8488" s="246"/>
    </row>
    <row r="8489" spans="1:21" x14ac:dyDescent="0.25">
      <c r="A8489" s="294" t="s">
        <v>17260</v>
      </c>
      <c r="B8489" t="s">
        <v>641</v>
      </c>
      <c r="C8489" t="s">
        <v>642</v>
      </c>
      <c r="D8489" t="s">
        <v>643</v>
      </c>
      <c r="E8489" t="s">
        <v>17261</v>
      </c>
      <c r="F8489" t="s">
        <v>141</v>
      </c>
      <c r="G8489" t="s">
        <v>97</v>
      </c>
      <c r="H8489" t="s">
        <v>833</v>
      </c>
      <c r="I8489" s="200">
        <v>21825</v>
      </c>
      <c r="J8489" s="200"/>
      <c r="K8489" s="237">
        <v>294.92633999999998</v>
      </c>
      <c r="L8489" s="237"/>
      <c r="M8489" s="288">
        <v>74</v>
      </c>
      <c r="N8489" s="288"/>
      <c r="O8489" s="311">
        <v>21575</v>
      </c>
      <c r="P8489" s="298"/>
      <c r="Q8489" s="299">
        <v>291.55</v>
      </c>
      <c r="R8489" s="299"/>
      <c r="S8489" s="300">
        <v>74</v>
      </c>
      <c r="T8489" s="301"/>
      <c r="U8489" s="246"/>
    </row>
    <row r="8490" spans="1:21" x14ac:dyDescent="0.25">
      <c r="A8490" s="294" t="s">
        <v>17262</v>
      </c>
      <c r="B8490" t="s">
        <v>641</v>
      </c>
      <c r="C8490" t="s">
        <v>642</v>
      </c>
      <c r="D8490" t="s">
        <v>643</v>
      </c>
      <c r="E8490" t="s">
        <v>17263</v>
      </c>
      <c r="F8490" t="s">
        <v>141</v>
      </c>
      <c r="G8490" t="s">
        <v>97</v>
      </c>
      <c r="H8490" t="s">
        <v>833</v>
      </c>
      <c r="I8490" s="200">
        <v>1575</v>
      </c>
      <c r="J8490" s="200"/>
      <c r="K8490" s="237">
        <v>63.304989999999997</v>
      </c>
      <c r="L8490" s="237"/>
      <c r="M8490" s="288">
        <v>24.88</v>
      </c>
      <c r="N8490" s="288"/>
      <c r="O8490" s="311">
        <v>1572</v>
      </c>
      <c r="P8490" s="298"/>
      <c r="Q8490" s="299">
        <v>60.59</v>
      </c>
      <c r="R8490" s="299"/>
      <c r="S8490" s="300">
        <v>25.94</v>
      </c>
      <c r="T8490" s="301"/>
      <c r="U8490" s="246"/>
    </row>
    <row r="8491" spans="1:21" x14ac:dyDescent="0.25">
      <c r="A8491" s="294" t="s">
        <v>17264</v>
      </c>
      <c r="B8491" t="s">
        <v>641</v>
      </c>
      <c r="C8491" t="s">
        <v>642</v>
      </c>
      <c r="D8491" t="s">
        <v>643</v>
      </c>
      <c r="E8491" t="s">
        <v>17265</v>
      </c>
      <c r="F8491" t="s">
        <v>141</v>
      </c>
      <c r="G8491" t="s">
        <v>97</v>
      </c>
      <c r="H8491" t="s">
        <v>833</v>
      </c>
      <c r="I8491" s="200">
        <v>1033517</v>
      </c>
      <c r="J8491" s="200"/>
      <c r="K8491" s="237">
        <v>9108.1165700000001</v>
      </c>
      <c r="L8491" s="237"/>
      <c r="M8491" s="288">
        <v>113.47</v>
      </c>
      <c r="N8491" s="288"/>
      <c r="O8491" s="311">
        <v>1152589</v>
      </c>
      <c r="P8491" s="298"/>
      <c r="Q8491" s="299">
        <v>9107.5</v>
      </c>
      <c r="R8491" s="299"/>
      <c r="S8491" s="300">
        <v>126.55</v>
      </c>
      <c r="T8491" s="301"/>
      <c r="U8491" s="246"/>
    </row>
    <row r="8492" spans="1:21" x14ac:dyDescent="0.25">
      <c r="A8492" s="294" t="s">
        <v>17266</v>
      </c>
      <c r="B8492" t="s">
        <v>641</v>
      </c>
      <c r="C8492" t="s">
        <v>642</v>
      </c>
      <c r="D8492" t="s">
        <v>643</v>
      </c>
      <c r="E8492" t="s">
        <v>17267</v>
      </c>
      <c r="F8492" t="s">
        <v>141</v>
      </c>
      <c r="G8492" t="s">
        <v>97</v>
      </c>
      <c r="H8492" t="s">
        <v>833</v>
      </c>
      <c r="I8492" s="200">
        <v>85171</v>
      </c>
      <c r="J8492" s="200"/>
      <c r="K8492" s="237">
        <v>3110.7777799999999</v>
      </c>
      <c r="L8492" s="237"/>
      <c r="M8492" s="288">
        <v>27.38</v>
      </c>
      <c r="N8492" s="288"/>
      <c r="O8492" s="311">
        <v>90421</v>
      </c>
      <c r="P8492" s="298"/>
      <c r="Q8492" s="299">
        <v>3135.56</v>
      </c>
      <c r="R8492" s="299"/>
      <c r="S8492" s="300">
        <v>28.84</v>
      </c>
      <c r="T8492" s="301"/>
      <c r="U8492" s="246"/>
    </row>
    <row r="8493" spans="1:21" x14ac:dyDescent="0.25">
      <c r="A8493" s="294" t="s">
        <v>17268</v>
      </c>
      <c r="B8493" t="s">
        <v>641</v>
      </c>
      <c r="C8493" t="s">
        <v>642</v>
      </c>
      <c r="D8493" t="s">
        <v>643</v>
      </c>
      <c r="E8493" t="s">
        <v>17269</v>
      </c>
      <c r="F8493" t="s">
        <v>141</v>
      </c>
      <c r="G8493" t="s">
        <v>97</v>
      </c>
      <c r="H8493" t="s">
        <v>833</v>
      </c>
      <c r="I8493" s="200">
        <v>3000</v>
      </c>
      <c r="J8493" s="200"/>
      <c r="K8493" s="237">
        <v>156.36605</v>
      </c>
      <c r="L8493" s="237"/>
      <c r="M8493" s="288">
        <v>19.190000000000001</v>
      </c>
      <c r="N8493" s="288"/>
      <c r="O8493" s="311">
        <v>3500</v>
      </c>
      <c r="P8493" s="298"/>
      <c r="Q8493" s="299">
        <v>153.78</v>
      </c>
      <c r="R8493" s="299"/>
      <c r="S8493" s="300">
        <v>22.76</v>
      </c>
      <c r="T8493" s="301"/>
      <c r="U8493" s="246"/>
    </row>
    <row r="8494" spans="1:21" x14ac:dyDescent="0.25">
      <c r="A8494" s="294" t="s">
        <v>17270</v>
      </c>
      <c r="B8494" t="s">
        <v>605</v>
      </c>
      <c r="C8494" t="s">
        <v>606</v>
      </c>
      <c r="D8494" t="s">
        <v>607</v>
      </c>
      <c r="E8494" t="s">
        <v>17271</v>
      </c>
      <c r="F8494" t="s">
        <v>141</v>
      </c>
      <c r="G8494" t="s">
        <v>97</v>
      </c>
      <c r="H8494" t="s">
        <v>896</v>
      </c>
      <c r="I8494" s="200">
        <v>0</v>
      </c>
      <c r="J8494" s="200"/>
      <c r="K8494" s="237">
        <v>81.099999999999994</v>
      </c>
      <c r="L8494" s="237"/>
      <c r="M8494" s="288">
        <v>0</v>
      </c>
      <c r="N8494" s="288"/>
      <c r="O8494" s="311">
        <v>0</v>
      </c>
      <c r="P8494" s="298"/>
      <c r="Q8494" s="299">
        <v>81.19</v>
      </c>
      <c r="R8494" s="299"/>
      <c r="S8494" s="300">
        <v>0</v>
      </c>
      <c r="T8494" s="301"/>
      <c r="U8494" s="246"/>
    </row>
    <row r="8495" spans="1:21" x14ac:dyDescent="0.25">
      <c r="A8495" s="294" t="s">
        <v>17272</v>
      </c>
      <c r="B8495" t="s">
        <v>605</v>
      </c>
      <c r="C8495" t="s">
        <v>606</v>
      </c>
      <c r="D8495" t="s">
        <v>607</v>
      </c>
      <c r="E8495" t="s">
        <v>17273</v>
      </c>
      <c r="F8495" t="s">
        <v>141</v>
      </c>
      <c r="G8495" t="s">
        <v>97</v>
      </c>
      <c r="H8495" t="s">
        <v>833</v>
      </c>
      <c r="I8495" s="200">
        <v>2080</v>
      </c>
      <c r="J8495" s="200"/>
      <c r="K8495" s="237">
        <v>96</v>
      </c>
      <c r="L8495" s="237"/>
      <c r="M8495" s="288">
        <v>21.67</v>
      </c>
      <c r="N8495" s="288"/>
      <c r="O8495" s="311">
        <v>2500</v>
      </c>
      <c r="P8495" s="298"/>
      <c r="Q8495" s="299">
        <v>93.25</v>
      </c>
      <c r="R8495" s="299"/>
      <c r="S8495" s="300">
        <v>26.81</v>
      </c>
      <c r="T8495" s="301"/>
      <c r="U8495" s="246"/>
    </row>
    <row r="8496" spans="1:21" x14ac:dyDescent="0.25">
      <c r="A8496" s="294" t="s">
        <v>17274</v>
      </c>
      <c r="B8496" t="s">
        <v>605</v>
      </c>
      <c r="C8496" t="s">
        <v>606</v>
      </c>
      <c r="D8496" t="s">
        <v>607</v>
      </c>
      <c r="E8496" t="s">
        <v>17275</v>
      </c>
      <c r="F8496" t="s">
        <v>141</v>
      </c>
      <c r="G8496" t="s">
        <v>97</v>
      </c>
      <c r="H8496" t="s">
        <v>833</v>
      </c>
      <c r="I8496" s="200">
        <v>600</v>
      </c>
      <c r="J8496" s="200"/>
      <c r="K8496" s="237">
        <v>87.1</v>
      </c>
      <c r="L8496" s="237"/>
      <c r="M8496" s="288">
        <v>6.89</v>
      </c>
      <c r="N8496" s="288"/>
      <c r="O8496" s="311">
        <v>600</v>
      </c>
      <c r="P8496" s="298"/>
      <c r="Q8496" s="299">
        <v>82.2</v>
      </c>
      <c r="R8496" s="299"/>
      <c r="S8496" s="300">
        <v>7.3</v>
      </c>
      <c r="T8496" s="301"/>
      <c r="U8496" s="246"/>
    </row>
    <row r="8497" spans="1:21" x14ac:dyDescent="0.25">
      <c r="A8497" s="294" t="s">
        <v>17276</v>
      </c>
      <c r="B8497" t="s">
        <v>605</v>
      </c>
      <c r="C8497" t="s">
        <v>606</v>
      </c>
      <c r="D8497" t="s">
        <v>607</v>
      </c>
      <c r="E8497" t="s">
        <v>17277</v>
      </c>
      <c r="F8497" t="s">
        <v>141</v>
      </c>
      <c r="G8497" t="s">
        <v>97</v>
      </c>
      <c r="H8497" t="s">
        <v>1469</v>
      </c>
      <c r="I8497" s="200">
        <v>6175</v>
      </c>
      <c r="J8497" s="200"/>
      <c r="K8497" s="237">
        <v>246.9</v>
      </c>
      <c r="L8497" s="237"/>
      <c r="M8497" s="288">
        <v>25.01</v>
      </c>
      <c r="N8497" s="288"/>
      <c r="O8497" s="311">
        <v>6610</v>
      </c>
      <c r="P8497" s="298"/>
      <c r="Q8497" s="299">
        <v>248.69</v>
      </c>
      <c r="R8497" s="299"/>
      <c r="S8497" s="300">
        <v>26.58</v>
      </c>
      <c r="T8497" s="301"/>
      <c r="U8497" s="246"/>
    </row>
    <row r="8498" spans="1:21" x14ac:dyDescent="0.25">
      <c r="A8498" s="294" t="s">
        <v>17278</v>
      </c>
      <c r="B8498" t="s">
        <v>605</v>
      </c>
      <c r="C8498" t="s">
        <v>606</v>
      </c>
      <c r="D8498" t="s">
        <v>607</v>
      </c>
      <c r="E8498" t="s">
        <v>17279</v>
      </c>
      <c r="F8498" t="s">
        <v>141</v>
      </c>
      <c r="G8498" t="s">
        <v>97</v>
      </c>
      <c r="H8498" t="s">
        <v>833</v>
      </c>
      <c r="I8498" s="200">
        <v>3675</v>
      </c>
      <c r="J8498" s="200"/>
      <c r="K8498" s="237">
        <v>216.1</v>
      </c>
      <c r="L8498" s="237"/>
      <c r="M8498" s="288">
        <v>17.010000000000002</v>
      </c>
      <c r="N8498" s="288"/>
      <c r="O8498" s="311">
        <v>5000</v>
      </c>
      <c r="P8498" s="298"/>
      <c r="Q8498" s="299">
        <v>213.01</v>
      </c>
      <c r="R8498" s="299"/>
      <c r="S8498" s="300">
        <v>23.47</v>
      </c>
      <c r="T8498" s="301"/>
      <c r="U8498" s="246"/>
    </row>
    <row r="8499" spans="1:21" x14ac:dyDescent="0.25">
      <c r="A8499" s="294" t="s">
        <v>17280</v>
      </c>
      <c r="B8499" t="s">
        <v>605</v>
      </c>
      <c r="C8499" t="s">
        <v>606</v>
      </c>
      <c r="D8499" t="s">
        <v>607</v>
      </c>
      <c r="E8499" t="s">
        <v>17281</v>
      </c>
      <c r="F8499" t="s">
        <v>141</v>
      </c>
      <c r="G8499" t="s">
        <v>97</v>
      </c>
      <c r="H8499" t="s">
        <v>833</v>
      </c>
      <c r="I8499" s="200">
        <v>22941</v>
      </c>
      <c r="J8499" s="200"/>
      <c r="K8499" s="237">
        <v>1222.7</v>
      </c>
      <c r="L8499" s="237"/>
      <c r="M8499" s="288">
        <v>18.760000000000002</v>
      </c>
      <c r="N8499" s="288"/>
      <c r="O8499" s="311">
        <v>26294</v>
      </c>
      <c r="P8499" s="298"/>
      <c r="Q8499" s="299">
        <v>1241.71</v>
      </c>
      <c r="R8499" s="299"/>
      <c r="S8499" s="300">
        <v>21.18</v>
      </c>
      <c r="T8499" s="301"/>
      <c r="U8499" s="246"/>
    </row>
    <row r="8500" spans="1:21" x14ac:dyDescent="0.25">
      <c r="A8500" s="294" t="s">
        <v>17282</v>
      </c>
      <c r="B8500" t="s">
        <v>605</v>
      </c>
      <c r="C8500" t="s">
        <v>606</v>
      </c>
      <c r="D8500" t="s">
        <v>607</v>
      </c>
      <c r="E8500" t="s">
        <v>17283</v>
      </c>
      <c r="F8500" t="s">
        <v>141</v>
      </c>
      <c r="G8500" t="s">
        <v>97</v>
      </c>
      <c r="H8500" t="s">
        <v>1469</v>
      </c>
      <c r="I8500" s="200">
        <v>55546</v>
      </c>
      <c r="J8500" s="200"/>
      <c r="K8500" s="237">
        <v>1181.8</v>
      </c>
      <c r="L8500" s="237"/>
      <c r="M8500" s="288">
        <v>47</v>
      </c>
      <c r="N8500" s="288"/>
      <c r="O8500" s="311">
        <v>57196</v>
      </c>
      <c r="P8500" s="298"/>
      <c r="Q8500" s="299">
        <v>1155.49</v>
      </c>
      <c r="R8500" s="299"/>
      <c r="S8500" s="300">
        <v>49.5</v>
      </c>
      <c r="T8500" s="301"/>
      <c r="U8500" s="246"/>
    </row>
    <row r="8501" spans="1:21" x14ac:dyDescent="0.25">
      <c r="A8501" s="294" t="s">
        <v>17284</v>
      </c>
      <c r="B8501" t="s">
        <v>605</v>
      </c>
      <c r="C8501" t="s">
        <v>606</v>
      </c>
      <c r="D8501" t="s">
        <v>607</v>
      </c>
      <c r="E8501" t="s">
        <v>17285</v>
      </c>
      <c r="F8501" t="s">
        <v>141</v>
      </c>
      <c r="G8501" t="s">
        <v>97</v>
      </c>
      <c r="H8501" t="s">
        <v>833</v>
      </c>
      <c r="I8501" s="200">
        <v>10000</v>
      </c>
      <c r="J8501" s="200"/>
      <c r="K8501" s="237">
        <v>310.8</v>
      </c>
      <c r="L8501" s="237"/>
      <c r="M8501" s="288">
        <v>32.18</v>
      </c>
      <c r="N8501" s="288"/>
      <c r="O8501" s="311">
        <v>10000</v>
      </c>
      <c r="P8501" s="298"/>
      <c r="Q8501" s="299">
        <v>314.07</v>
      </c>
      <c r="R8501" s="299"/>
      <c r="S8501" s="300">
        <v>31.84</v>
      </c>
      <c r="T8501" s="301"/>
      <c r="U8501" s="246"/>
    </row>
    <row r="8502" spans="1:21" x14ac:dyDescent="0.25">
      <c r="A8502" s="294" t="s">
        <v>17286</v>
      </c>
      <c r="B8502" t="s">
        <v>605</v>
      </c>
      <c r="C8502" t="s">
        <v>606</v>
      </c>
      <c r="D8502" t="s">
        <v>607</v>
      </c>
      <c r="E8502" t="s">
        <v>17287</v>
      </c>
      <c r="F8502" t="s">
        <v>141</v>
      </c>
      <c r="G8502" t="s">
        <v>97</v>
      </c>
      <c r="H8502" t="s">
        <v>833</v>
      </c>
      <c r="I8502" s="200">
        <v>4250</v>
      </c>
      <c r="J8502" s="200"/>
      <c r="K8502" s="237">
        <v>101.1</v>
      </c>
      <c r="L8502" s="237"/>
      <c r="M8502" s="288">
        <v>42.04</v>
      </c>
      <c r="N8502" s="288"/>
      <c r="O8502" s="311">
        <v>3250</v>
      </c>
      <c r="P8502" s="298"/>
      <c r="Q8502" s="299">
        <v>100.37</v>
      </c>
      <c r="R8502" s="299"/>
      <c r="S8502" s="300">
        <v>32.380000000000003</v>
      </c>
      <c r="T8502" s="301"/>
      <c r="U8502" s="246"/>
    </row>
    <row r="8503" spans="1:21" x14ac:dyDescent="0.25">
      <c r="A8503" s="294" t="s">
        <v>17288</v>
      </c>
      <c r="B8503" t="s">
        <v>605</v>
      </c>
      <c r="C8503" t="s">
        <v>606</v>
      </c>
      <c r="D8503" t="s">
        <v>607</v>
      </c>
      <c r="E8503" t="s">
        <v>17289</v>
      </c>
      <c r="F8503" t="s">
        <v>141</v>
      </c>
      <c r="G8503" t="s">
        <v>97</v>
      </c>
      <c r="H8503" t="s">
        <v>833</v>
      </c>
      <c r="I8503" s="200">
        <v>5750</v>
      </c>
      <c r="J8503" s="200"/>
      <c r="K8503" s="237">
        <v>221.3</v>
      </c>
      <c r="L8503" s="237"/>
      <c r="M8503" s="288">
        <v>25.98</v>
      </c>
      <c r="N8503" s="288"/>
      <c r="O8503" s="311">
        <v>5750</v>
      </c>
      <c r="P8503" s="298"/>
      <c r="Q8503" s="299">
        <v>228.95</v>
      </c>
      <c r="R8503" s="299"/>
      <c r="S8503" s="300">
        <v>25.11</v>
      </c>
      <c r="T8503" s="301"/>
      <c r="U8503" s="246"/>
    </row>
    <row r="8504" spans="1:21" x14ac:dyDescent="0.25">
      <c r="A8504" s="294" t="s">
        <v>17290</v>
      </c>
      <c r="B8504" t="s">
        <v>605</v>
      </c>
      <c r="C8504" t="s">
        <v>606</v>
      </c>
      <c r="D8504" t="s">
        <v>607</v>
      </c>
      <c r="E8504" t="s">
        <v>4691</v>
      </c>
      <c r="F8504" t="s">
        <v>141</v>
      </c>
      <c r="G8504" t="s">
        <v>97</v>
      </c>
      <c r="H8504" t="s">
        <v>833</v>
      </c>
      <c r="I8504" s="200">
        <v>21000</v>
      </c>
      <c r="J8504" s="200"/>
      <c r="K8504" s="237">
        <v>240.8</v>
      </c>
      <c r="L8504" s="237"/>
      <c r="M8504" s="288">
        <v>87.21</v>
      </c>
      <c r="N8504" s="288"/>
      <c r="O8504" s="311">
        <v>21000</v>
      </c>
      <c r="P8504" s="298"/>
      <c r="Q8504" s="299">
        <v>239.97</v>
      </c>
      <c r="R8504" s="299"/>
      <c r="S8504" s="300">
        <v>87.51</v>
      </c>
      <c r="T8504" s="301"/>
      <c r="U8504" s="246"/>
    </row>
    <row r="8505" spans="1:21" x14ac:dyDescent="0.25">
      <c r="A8505" s="294" t="s">
        <v>17291</v>
      </c>
      <c r="B8505" t="s">
        <v>605</v>
      </c>
      <c r="C8505" t="s">
        <v>606</v>
      </c>
      <c r="D8505" t="s">
        <v>607</v>
      </c>
      <c r="E8505" t="s">
        <v>17292</v>
      </c>
      <c r="F8505" t="s">
        <v>141</v>
      </c>
      <c r="G8505" t="s">
        <v>97</v>
      </c>
      <c r="H8505" t="s">
        <v>833</v>
      </c>
      <c r="I8505" s="200">
        <v>6000</v>
      </c>
      <c r="J8505" s="200"/>
      <c r="K8505" s="237">
        <v>205.9</v>
      </c>
      <c r="L8505" s="237"/>
      <c r="M8505" s="288">
        <v>29.14</v>
      </c>
      <c r="N8505" s="288"/>
      <c r="O8505" s="311">
        <v>6000</v>
      </c>
      <c r="P8505" s="298"/>
      <c r="Q8505" s="299">
        <v>203.98</v>
      </c>
      <c r="R8505" s="299"/>
      <c r="S8505" s="300">
        <v>29.41</v>
      </c>
      <c r="T8505" s="301"/>
      <c r="U8505" s="246"/>
    </row>
    <row r="8506" spans="1:21" x14ac:dyDescent="0.25">
      <c r="A8506" s="294" t="s">
        <v>17293</v>
      </c>
      <c r="B8506" t="s">
        <v>605</v>
      </c>
      <c r="C8506" t="s">
        <v>606</v>
      </c>
      <c r="D8506" t="s">
        <v>607</v>
      </c>
      <c r="E8506" t="s">
        <v>17294</v>
      </c>
      <c r="F8506" t="s">
        <v>141</v>
      </c>
      <c r="G8506" t="s">
        <v>97</v>
      </c>
      <c r="H8506" t="s">
        <v>833</v>
      </c>
      <c r="I8506" s="200">
        <v>21785</v>
      </c>
      <c r="J8506" s="200"/>
      <c r="K8506" s="237">
        <v>369.9</v>
      </c>
      <c r="L8506" s="237"/>
      <c r="M8506" s="288">
        <v>58.89</v>
      </c>
      <c r="N8506" s="288"/>
      <c r="O8506" s="311">
        <v>21785</v>
      </c>
      <c r="P8506" s="298"/>
      <c r="Q8506" s="299">
        <v>357.31</v>
      </c>
      <c r="R8506" s="299"/>
      <c r="S8506" s="300">
        <v>60.97</v>
      </c>
      <c r="T8506" s="301"/>
      <c r="U8506" s="246"/>
    </row>
    <row r="8507" spans="1:21" x14ac:dyDescent="0.25">
      <c r="A8507" s="294" t="s">
        <v>17295</v>
      </c>
      <c r="B8507" t="s">
        <v>605</v>
      </c>
      <c r="C8507" t="s">
        <v>606</v>
      </c>
      <c r="D8507" t="s">
        <v>607</v>
      </c>
      <c r="E8507" t="s">
        <v>17296</v>
      </c>
      <c r="F8507" t="s">
        <v>141</v>
      </c>
      <c r="G8507" t="s">
        <v>97</v>
      </c>
      <c r="H8507" t="s">
        <v>833</v>
      </c>
      <c r="I8507" s="200">
        <v>24851</v>
      </c>
      <c r="J8507" s="200"/>
      <c r="K8507" s="237">
        <v>766.1</v>
      </c>
      <c r="L8507" s="237"/>
      <c r="M8507" s="288">
        <v>32.44</v>
      </c>
      <c r="N8507" s="288"/>
      <c r="O8507" s="311">
        <v>31062</v>
      </c>
      <c r="P8507" s="298"/>
      <c r="Q8507" s="299">
        <v>854.66</v>
      </c>
      <c r="R8507" s="299"/>
      <c r="S8507" s="300">
        <v>36.340000000000003</v>
      </c>
      <c r="T8507" s="301"/>
      <c r="U8507" s="246"/>
    </row>
    <row r="8508" spans="1:21" x14ac:dyDescent="0.25">
      <c r="A8508" s="294" t="s">
        <v>17297</v>
      </c>
      <c r="B8508" t="s">
        <v>605</v>
      </c>
      <c r="C8508" t="s">
        <v>606</v>
      </c>
      <c r="D8508" t="s">
        <v>607</v>
      </c>
      <c r="E8508" t="s">
        <v>17298</v>
      </c>
      <c r="F8508" t="s">
        <v>141</v>
      </c>
      <c r="G8508" t="s">
        <v>97</v>
      </c>
      <c r="H8508" t="s">
        <v>833</v>
      </c>
      <c r="I8508" s="200">
        <v>3500</v>
      </c>
      <c r="J8508" s="200"/>
      <c r="K8508" s="237">
        <v>131.19999999999999</v>
      </c>
      <c r="L8508" s="237"/>
      <c r="M8508" s="288">
        <v>26.68</v>
      </c>
      <c r="N8508" s="288"/>
      <c r="O8508" s="311">
        <v>3500</v>
      </c>
      <c r="P8508" s="298"/>
      <c r="Q8508" s="299">
        <v>134.66999999999999</v>
      </c>
      <c r="R8508" s="299"/>
      <c r="S8508" s="300">
        <v>25.99</v>
      </c>
      <c r="T8508" s="301"/>
      <c r="U8508" s="246"/>
    </row>
    <row r="8509" spans="1:21" x14ac:dyDescent="0.25">
      <c r="A8509" s="294" t="s">
        <v>17299</v>
      </c>
      <c r="B8509" t="s">
        <v>605</v>
      </c>
      <c r="C8509" t="s">
        <v>606</v>
      </c>
      <c r="D8509" t="s">
        <v>607</v>
      </c>
      <c r="E8509" t="s">
        <v>17300</v>
      </c>
      <c r="F8509" t="s">
        <v>141</v>
      </c>
      <c r="G8509" t="s">
        <v>97</v>
      </c>
      <c r="H8509" t="s">
        <v>833</v>
      </c>
      <c r="I8509" s="200">
        <v>9489</v>
      </c>
      <c r="J8509" s="200"/>
      <c r="K8509" s="237">
        <v>363.8</v>
      </c>
      <c r="L8509" s="237"/>
      <c r="M8509" s="288">
        <v>26.08</v>
      </c>
      <c r="N8509" s="288"/>
      <c r="O8509" s="311">
        <v>10084</v>
      </c>
      <c r="P8509" s="298"/>
      <c r="Q8509" s="299">
        <v>383.35</v>
      </c>
      <c r="R8509" s="299"/>
      <c r="S8509" s="300">
        <v>26.3</v>
      </c>
      <c r="T8509" s="301"/>
      <c r="U8509" s="246"/>
    </row>
    <row r="8510" spans="1:21" x14ac:dyDescent="0.25">
      <c r="A8510" s="294" t="s">
        <v>17301</v>
      </c>
      <c r="B8510" t="s">
        <v>605</v>
      </c>
      <c r="C8510" t="s">
        <v>606</v>
      </c>
      <c r="D8510" t="s">
        <v>607</v>
      </c>
      <c r="E8510" t="s">
        <v>17302</v>
      </c>
      <c r="F8510" t="s">
        <v>141</v>
      </c>
      <c r="G8510" t="s">
        <v>97</v>
      </c>
      <c r="H8510" t="s">
        <v>833</v>
      </c>
      <c r="I8510" s="200">
        <v>2000</v>
      </c>
      <c r="J8510" s="200"/>
      <c r="K8510" s="237">
        <v>41.6</v>
      </c>
      <c r="L8510" s="237"/>
      <c r="M8510" s="288">
        <v>48.08</v>
      </c>
      <c r="N8510" s="288"/>
      <c r="O8510" s="311">
        <v>1500</v>
      </c>
      <c r="P8510" s="298"/>
      <c r="Q8510" s="299">
        <v>41.09</v>
      </c>
      <c r="R8510" s="299"/>
      <c r="S8510" s="300">
        <v>36.51</v>
      </c>
      <c r="T8510" s="301"/>
      <c r="U8510" s="246"/>
    </row>
    <row r="8511" spans="1:21" x14ac:dyDescent="0.25">
      <c r="A8511" s="294" t="s">
        <v>17303</v>
      </c>
      <c r="B8511" t="s">
        <v>605</v>
      </c>
      <c r="C8511" t="s">
        <v>606</v>
      </c>
      <c r="D8511" t="s">
        <v>607</v>
      </c>
      <c r="E8511" t="s">
        <v>17304</v>
      </c>
      <c r="F8511" t="s">
        <v>141</v>
      </c>
      <c r="G8511" t="s">
        <v>97</v>
      </c>
      <c r="H8511" t="s">
        <v>833</v>
      </c>
      <c r="I8511" s="200">
        <v>4000</v>
      </c>
      <c r="J8511" s="200"/>
      <c r="K8511" s="237">
        <v>120.9</v>
      </c>
      <c r="L8511" s="237"/>
      <c r="M8511" s="288">
        <v>33.090000000000003</v>
      </c>
      <c r="N8511" s="288"/>
      <c r="O8511" s="311">
        <v>4000</v>
      </c>
      <c r="P8511" s="298"/>
      <c r="Q8511" s="299">
        <v>118.68</v>
      </c>
      <c r="R8511" s="299"/>
      <c r="S8511" s="300">
        <v>33.700000000000003</v>
      </c>
      <c r="T8511" s="301"/>
      <c r="U8511" s="246"/>
    </row>
    <row r="8512" spans="1:21" x14ac:dyDescent="0.25">
      <c r="A8512" s="294" t="s">
        <v>17305</v>
      </c>
      <c r="B8512" t="s">
        <v>605</v>
      </c>
      <c r="C8512" t="s">
        <v>606</v>
      </c>
      <c r="D8512" t="s">
        <v>607</v>
      </c>
      <c r="E8512" t="s">
        <v>17306</v>
      </c>
      <c r="F8512" t="s">
        <v>141</v>
      </c>
      <c r="G8512" t="s">
        <v>97</v>
      </c>
      <c r="H8512" t="s">
        <v>833</v>
      </c>
      <c r="I8512" s="200">
        <v>24144</v>
      </c>
      <c r="J8512" s="200"/>
      <c r="K8512" s="237">
        <v>2039.2</v>
      </c>
      <c r="L8512" s="237"/>
      <c r="M8512" s="288">
        <v>11.84</v>
      </c>
      <c r="N8512" s="288"/>
      <c r="O8512" s="311">
        <v>23722</v>
      </c>
      <c r="P8512" s="298"/>
      <c r="Q8512" s="299">
        <v>2005.19</v>
      </c>
      <c r="R8512" s="299"/>
      <c r="S8512" s="300">
        <v>11.83</v>
      </c>
      <c r="T8512" s="301"/>
      <c r="U8512" s="246"/>
    </row>
    <row r="8513" spans="1:21" x14ac:dyDescent="0.25">
      <c r="A8513" s="294" t="s">
        <v>17307</v>
      </c>
      <c r="B8513" t="s">
        <v>605</v>
      </c>
      <c r="C8513" t="s">
        <v>606</v>
      </c>
      <c r="D8513" t="s">
        <v>607</v>
      </c>
      <c r="E8513" t="s">
        <v>17308</v>
      </c>
      <c r="F8513" t="s">
        <v>141</v>
      </c>
      <c r="G8513" t="s">
        <v>97</v>
      </c>
      <c r="H8513" t="s">
        <v>833</v>
      </c>
      <c r="I8513" s="200">
        <v>4700</v>
      </c>
      <c r="J8513" s="200"/>
      <c r="K8513" s="237">
        <v>131.19999999999999</v>
      </c>
      <c r="L8513" s="237"/>
      <c r="M8513" s="288">
        <v>35.82</v>
      </c>
      <c r="N8513" s="288"/>
      <c r="O8513" s="311">
        <v>4700</v>
      </c>
      <c r="P8513" s="298"/>
      <c r="Q8513" s="299">
        <v>137.36000000000001</v>
      </c>
      <c r="R8513" s="299"/>
      <c r="S8513" s="300">
        <v>34.22</v>
      </c>
      <c r="T8513" s="301"/>
      <c r="U8513" s="246"/>
    </row>
    <row r="8514" spans="1:21" x14ac:dyDescent="0.25">
      <c r="A8514" s="294" t="s">
        <v>17309</v>
      </c>
      <c r="B8514" t="s">
        <v>605</v>
      </c>
      <c r="C8514" t="s">
        <v>606</v>
      </c>
      <c r="D8514" t="s">
        <v>607</v>
      </c>
      <c r="E8514" t="s">
        <v>17310</v>
      </c>
      <c r="F8514" t="s">
        <v>141</v>
      </c>
      <c r="G8514" t="s">
        <v>97</v>
      </c>
      <c r="H8514" t="s">
        <v>833</v>
      </c>
      <c r="I8514" s="200">
        <v>26660</v>
      </c>
      <c r="J8514" s="200"/>
      <c r="K8514" s="237">
        <v>810.5</v>
      </c>
      <c r="L8514" s="237"/>
      <c r="M8514" s="288">
        <v>32.89</v>
      </c>
      <c r="N8514" s="288"/>
      <c r="O8514" s="311">
        <v>28242</v>
      </c>
      <c r="P8514" s="298"/>
      <c r="Q8514" s="299">
        <v>819.55</v>
      </c>
      <c r="R8514" s="299"/>
      <c r="S8514" s="300">
        <v>34.46</v>
      </c>
      <c r="T8514" s="301"/>
      <c r="U8514" s="246"/>
    </row>
    <row r="8515" spans="1:21" x14ac:dyDescent="0.25">
      <c r="A8515" s="294" t="s">
        <v>17311</v>
      </c>
      <c r="B8515" t="s">
        <v>605</v>
      </c>
      <c r="C8515" t="s">
        <v>606</v>
      </c>
      <c r="D8515" t="s">
        <v>607</v>
      </c>
      <c r="E8515" t="s">
        <v>17312</v>
      </c>
      <c r="F8515" t="s">
        <v>141</v>
      </c>
      <c r="G8515" t="s">
        <v>97</v>
      </c>
      <c r="H8515" t="s">
        <v>1469</v>
      </c>
      <c r="I8515" s="200">
        <v>0</v>
      </c>
      <c r="J8515" s="200"/>
      <c r="K8515" s="237">
        <v>0</v>
      </c>
      <c r="L8515" s="237"/>
      <c r="M8515" s="288">
        <v>0</v>
      </c>
      <c r="N8515" s="288"/>
      <c r="O8515" s="311">
        <v>0</v>
      </c>
      <c r="P8515" s="298"/>
      <c r="Q8515" s="299">
        <v>0</v>
      </c>
      <c r="R8515" s="299"/>
      <c r="S8515" s="300">
        <v>0</v>
      </c>
      <c r="T8515" s="301"/>
      <c r="U8515" s="246"/>
    </row>
    <row r="8516" spans="1:21" x14ac:dyDescent="0.25">
      <c r="A8516" s="294" t="s">
        <v>17313</v>
      </c>
      <c r="B8516" t="s">
        <v>605</v>
      </c>
      <c r="C8516" t="s">
        <v>606</v>
      </c>
      <c r="D8516" t="s">
        <v>607</v>
      </c>
      <c r="E8516" t="s">
        <v>17314</v>
      </c>
      <c r="F8516" t="s">
        <v>141</v>
      </c>
      <c r="G8516" t="s">
        <v>97</v>
      </c>
      <c r="H8516" t="s">
        <v>833</v>
      </c>
      <c r="I8516" s="200">
        <v>52807</v>
      </c>
      <c r="J8516" s="200"/>
      <c r="K8516" s="237">
        <v>1143.8</v>
      </c>
      <c r="L8516" s="237"/>
      <c r="M8516" s="288">
        <v>46.17</v>
      </c>
      <c r="N8516" s="288"/>
      <c r="O8516" s="311">
        <v>56172</v>
      </c>
      <c r="P8516" s="298"/>
      <c r="Q8516" s="299">
        <v>1141.02</v>
      </c>
      <c r="R8516" s="299"/>
      <c r="S8516" s="300">
        <v>49.23</v>
      </c>
      <c r="T8516" s="301"/>
      <c r="U8516" s="246"/>
    </row>
    <row r="8517" spans="1:21" x14ac:dyDescent="0.25">
      <c r="A8517" s="294" t="s">
        <v>17315</v>
      </c>
      <c r="B8517" t="s">
        <v>605</v>
      </c>
      <c r="C8517" t="s">
        <v>606</v>
      </c>
      <c r="D8517" t="s">
        <v>607</v>
      </c>
      <c r="E8517" t="s">
        <v>17316</v>
      </c>
      <c r="F8517" t="s">
        <v>141</v>
      </c>
      <c r="G8517" t="s">
        <v>97</v>
      </c>
      <c r="H8517" t="s">
        <v>833</v>
      </c>
      <c r="I8517" s="200">
        <v>10000</v>
      </c>
      <c r="J8517" s="200"/>
      <c r="K8517" s="237">
        <v>236.3</v>
      </c>
      <c r="L8517" s="237"/>
      <c r="M8517" s="288">
        <v>42.32</v>
      </c>
      <c r="N8517" s="288"/>
      <c r="O8517" s="311">
        <v>10500</v>
      </c>
      <c r="P8517" s="298"/>
      <c r="Q8517" s="299">
        <v>236.23</v>
      </c>
      <c r="R8517" s="299"/>
      <c r="S8517" s="300">
        <v>44.45</v>
      </c>
      <c r="T8517" s="301"/>
      <c r="U8517" s="246"/>
    </row>
    <row r="8518" spans="1:21" x14ac:dyDescent="0.25">
      <c r="A8518" s="294" t="s">
        <v>17317</v>
      </c>
      <c r="B8518" t="s">
        <v>605</v>
      </c>
      <c r="C8518" t="s">
        <v>606</v>
      </c>
      <c r="D8518" t="s">
        <v>607</v>
      </c>
      <c r="E8518" t="s">
        <v>17318</v>
      </c>
      <c r="F8518" t="s">
        <v>141</v>
      </c>
      <c r="G8518" t="s">
        <v>97</v>
      </c>
      <c r="H8518" t="s">
        <v>1469</v>
      </c>
      <c r="I8518" s="200">
        <v>0</v>
      </c>
      <c r="J8518" s="200"/>
      <c r="K8518" s="237">
        <v>0</v>
      </c>
      <c r="L8518" s="237"/>
      <c r="M8518" s="288">
        <v>0</v>
      </c>
      <c r="N8518" s="288"/>
      <c r="O8518" s="311">
        <v>0</v>
      </c>
      <c r="P8518" s="298"/>
      <c r="Q8518" s="299">
        <v>0</v>
      </c>
      <c r="R8518" s="299"/>
      <c r="S8518" s="300">
        <v>0</v>
      </c>
      <c r="T8518" s="301"/>
      <c r="U8518" s="246"/>
    </row>
    <row r="8519" spans="1:21" x14ac:dyDescent="0.25">
      <c r="A8519" s="294" t="s">
        <v>17319</v>
      </c>
      <c r="B8519" t="s">
        <v>605</v>
      </c>
      <c r="C8519" t="s">
        <v>606</v>
      </c>
      <c r="D8519" t="s">
        <v>607</v>
      </c>
      <c r="E8519" t="s">
        <v>17320</v>
      </c>
      <c r="F8519" t="s">
        <v>141</v>
      </c>
      <c r="G8519" t="s">
        <v>97</v>
      </c>
      <c r="H8519" t="s">
        <v>833</v>
      </c>
      <c r="I8519" s="200">
        <v>13944</v>
      </c>
      <c r="J8519" s="200"/>
      <c r="K8519" s="237">
        <v>185.5</v>
      </c>
      <c r="L8519" s="237"/>
      <c r="M8519" s="288">
        <v>75.17</v>
      </c>
      <c r="N8519" s="288"/>
      <c r="O8519" s="311">
        <v>13944</v>
      </c>
      <c r="P8519" s="298"/>
      <c r="Q8519" s="299">
        <v>184.43</v>
      </c>
      <c r="R8519" s="299"/>
      <c r="S8519" s="300">
        <v>75.61</v>
      </c>
      <c r="T8519" s="301"/>
      <c r="U8519" s="246"/>
    </row>
    <row r="8520" spans="1:21" x14ac:dyDescent="0.25">
      <c r="A8520" s="294" t="s">
        <v>17321</v>
      </c>
      <c r="B8520" t="s">
        <v>605</v>
      </c>
      <c r="C8520" t="s">
        <v>606</v>
      </c>
      <c r="D8520" t="s">
        <v>607</v>
      </c>
      <c r="E8520" t="s">
        <v>17322</v>
      </c>
      <c r="F8520" t="s">
        <v>141</v>
      </c>
      <c r="G8520" t="s">
        <v>97</v>
      </c>
      <c r="H8520" t="s">
        <v>833</v>
      </c>
      <c r="I8520" s="200">
        <v>77000</v>
      </c>
      <c r="J8520" s="200"/>
      <c r="K8520" s="237">
        <v>632</v>
      </c>
      <c r="L8520" s="237"/>
      <c r="M8520" s="288">
        <v>121.84</v>
      </c>
      <c r="N8520" s="288"/>
      <c r="O8520" s="311">
        <v>79000</v>
      </c>
      <c r="P8520" s="298"/>
      <c r="Q8520" s="299">
        <v>624.49</v>
      </c>
      <c r="R8520" s="299"/>
      <c r="S8520" s="300">
        <v>126.5</v>
      </c>
      <c r="T8520" s="301"/>
      <c r="U8520" s="246"/>
    </row>
    <row r="8521" spans="1:21" x14ac:dyDescent="0.25">
      <c r="A8521" s="294" t="s">
        <v>17323</v>
      </c>
      <c r="B8521" t="s">
        <v>605</v>
      </c>
      <c r="C8521" t="s">
        <v>606</v>
      </c>
      <c r="D8521" t="s">
        <v>607</v>
      </c>
      <c r="E8521" t="s">
        <v>17324</v>
      </c>
      <c r="F8521" t="s">
        <v>141</v>
      </c>
      <c r="G8521" t="s">
        <v>97</v>
      </c>
      <c r="H8521" t="s">
        <v>833</v>
      </c>
      <c r="I8521" s="200">
        <v>28000</v>
      </c>
      <c r="J8521" s="200"/>
      <c r="K8521" s="237">
        <v>499.5</v>
      </c>
      <c r="L8521" s="237"/>
      <c r="M8521" s="288">
        <v>56.06</v>
      </c>
      <c r="N8521" s="288"/>
      <c r="O8521" s="311">
        <v>28000</v>
      </c>
      <c r="P8521" s="298"/>
      <c r="Q8521" s="299">
        <v>484.66</v>
      </c>
      <c r="R8521" s="299"/>
      <c r="S8521" s="300">
        <v>57.77</v>
      </c>
      <c r="T8521" s="301"/>
      <c r="U8521" s="246"/>
    </row>
    <row r="8522" spans="1:21" x14ac:dyDescent="0.25">
      <c r="A8522" s="294" t="s">
        <v>17325</v>
      </c>
      <c r="B8522" t="s">
        <v>605</v>
      </c>
      <c r="C8522" t="s">
        <v>606</v>
      </c>
      <c r="D8522" t="s">
        <v>607</v>
      </c>
      <c r="E8522" t="s">
        <v>17326</v>
      </c>
      <c r="F8522" t="s">
        <v>141</v>
      </c>
      <c r="G8522" t="s">
        <v>97</v>
      </c>
      <c r="H8522" t="s">
        <v>833</v>
      </c>
      <c r="I8522" s="200">
        <v>600</v>
      </c>
      <c r="J8522" s="200"/>
      <c r="K8522" s="237">
        <v>58</v>
      </c>
      <c r="L8522" s="237"/>
      <c r="M8522" s="288">
        <v>10.34</v>
      </c>
      <c r="N8522" s="288"/>
      <c r="O8522" s="311">
        <v>600</v>
      </c>
      <c r="P8522" s="298"/>
      <c r="Q8522" s="299">
        <v>58.38</v>
      </c>
      <c r="R8522" s="299"/>
      <c r="S8522" s="300">
        <v>10.28</v>
      </c>
      <c r="T8522" s="301"/>
      <c r="U8522" s="246"/>
    </row>
    <row r="8523" spans="1:21" x14ac:dyDescent="0.25">
      <c r="A8523" s="294" t="s">
        <v>17327</v>
      </c>
      <c r="B8523" t="s">
        <v>605</v>
      </c>
      <c r="C8523" t="s">
        <v>606</v>
      </c>
      <c r="D8523" t="s">
        <v>607</v>
      </c>
      <c r="E8523" t="s">
        <v>17328</v>
      </c>
      <c r="F8523" t="s">
        <v>141</v>
      </c>
      <c r="G8523" t="s">
        <v>97</v>
      </c>
      <c r="H8523" t="s">
        <v>896</v>
      </c>
      <c r="I8523" s="200">
        <v>0</v>
      </c>
      <c r="J8523" s="200"/>
      <c r="K8523" s="237">
        <v>43.2</v>
      </c>
      <c r="L8523" s="237"/>
      <c r="M8523" s="288">
        <v>0</v>
      </c>
      <c r="N8523" s="288"/>
      <c r="O8523" s="311">
        <v>0</v>
      </c>
      <c r="P8523" s="298"/>
      <c r="Q8523" s="299">
        <v>42.68</v>
      </c>
      <c r="R8523" s="299"/>
      <c r="S8523" s="300">
        <v>0</v>
      </c>
      <c r="T8523" s="301"/>
      <c r="U8523" s="246"/>
    </row>
    <row r="8524" spans="1:21" x14ac:dyDescent="0.25">
      <c r="A8524" s="294" t="s">
        <v>17329</v>
      </c>
      <c r="B8524" t="s">
        <v>605</v>
      </c>
      <c r="C8524" t="s">
        <v>606</v>
      </c>
      <c r="D8524" t="s">
        <v>607</v>
      </c>
      <c r="E8524" t="s">
        <v>17330</v>
      </c>
      <c r="F8524" t="s">
        <v>141</v>
      </c>
      <c r="G8524" t="s">
        <v>97</v>
      </c>
      <c r="H8524" t="s">
        <v>896</v>
      </c>
      <c r="I8524" s="200">
        <v>0</v>
      </c>
      <c r="J8524" s="200"/>
      <c r="K8524" s="237">
        <v>33.200000000000003</v>
      </c>
      <c r="L8524" s="237"/>
      <c r="M8524" s="288">
        <v>0</v>
      </c>
      <c r="N8524" s="288"/>
      <c r="O8524" s="311">
        <v>0</v>
      </c>
      <c r="P8524" s="298"/>
      <c r="Q8524" s="299">
        <v>32.29</v>
      </c>
      <c r="R8524" s="299"/>
      <c r="S8524" s="300">
        <v>0</v>
      </c>
      <c r="T8524" s="301"/>
      <c r="U8524" s="246"/>
    </row>
    <row r="8525" spans="1:21" x14ac:dyDescent="0.25">
      <c r="A8525" s="294" t="s">
        <v>17331</v>
      </c>
      <c r="B8525" t="s">
        <v>605</v>
      </c>
      <c r="C8525" t="s">
        <v>606</v>
      </c>
      <c r="D8525" t="s">
        <v>607</v>
      </c>
      <c r="E8525" t="s">
        <v>17332</v>
      </c>
      <c r="F8525" t="s">
        <v>141</v>
      </c>
      <c r="G8525" t="s">
        <v>97</v>
      </c>
      <c r="H8525" t="s">
        <v>833</v>
      </c>
      <c r="I8525" s="200">
        <v>11600</v>
      </c>
      <c r="J8525" s="200"/>
      <c r="K8525" s="237">
        <v>194.2</v>
      </c>
      <c r="L8525" s="237"/>
      <c r="M8525" s="288">
        <v>59.73</v>
      </c>
      <c r="N8525" s="288"/>
      <c r="O8525" s="311">
        <v>11890</v>
      </c>
      <c r="P8525" s="298"/>
      <c r="Q8525" s="299">
        <v>195.08</v>
      </c>
      <c r="R8525" s="299"/>
      <c r="S8525" s="300">
        <v>60.95</v>
      </c>
      <c r="T8525" s="301"/>
      <c r="U8525" s="246"/>
    </row>
    <row r="8526" spans="1:21" x14ac:dyDescent="0.25">
      <c r="A8526" s="294" t="s">
        <v>17333</v>
      </c>
      <c r="B8526" t="s">
        <v>605</v>
      </c>
      <c r="C8526" t="s">
        <v>606</v>
      </c>
      <c r="D8526" t="s">
        <v>607</v>
      </c>
      <c r="E8526" t="s">
        <v>17334</v>
      </c>
      <c r="F8526" t="s">
        <v>141</v>
      </c>
      <c r="G8526" t="s">
        <v>97</v>
      </c>
      <c r="H8526" t="s">
        <v>833</v>
      </c>
      <c r="I8526" s="200">
        <v>2500</v>
      </c>
      <c r="J8526" s="200"/>
      <c r="K8526" s="237">
        <v>71.8</v>
      </c>
      <c r="L8526" s="237"/>
      <c r="M8526" s="288">
        <v>34.82</v>
      </c>
      <c r="N8526" s="288"/>
      <c r="O8526" s="311">
        <v>2750</v>
      </c>
      <c r="P8526" s="298"/>
      <c r="Q8526" s="299">
        <v>71.260000000000005</v>
      </c>
      <c r="R8526" s="299"/>
      <c r="S8526" s="300">
        <v>38.590000000000003</v>
      </c>
      <c r="T8526" s="301"/>
      <c r="U8526" s="246"/>
    </row>
    <row r="8527" spans="1:21" x14ac:dyDescent="0.25">
      <c r="A8527" s="294" t="s">
        <v>17335</v>
      </c>
      <c r="B8527" t="s">
        <v>605</v>
      </c>
      <c r="C8527" t="s">
        <v>606</v>
      </c>
      <c r="D8527" t="s">
        <v>607</v>
      </c>
      <c r="E8527" t="s">
        <v>7963</v>
      </c>
      <c r="F8527" t="s">
        <v>141</v>
      </c>
      <c r="G8527" t="s">
        <v>97</v>
      </c>
      <c r="H8527" t="s">
        <v>833</v>
      </c>
      <c r="I8527" s="200">
        <v>4064</v>
      </c>
      <c r="J8527" s="200"/>
      <c r="K8527" s="237">
        <v>97.5</v>
      </c>
      <c r="L8527" s="237"/>
      <c r="M8527" s="288">
        <v>41.68</v>
      </c>
      <c r="N8527" s="288"/>
      <c r="O8527" s="311">
        <v>4064</v>
      </c>
      <c r="P8527" s="298"/>
      <c r="Q8527" s="299">
        <v>95.8</v>
      </c>
      <c r="R8527" s="299"/>
      <c r="S8527" s="300">
        <v>42.42</v>
      </c>
      <c r="T8527" s="301"/>
      <c r="U8527" s="246"/>
    </row>
    <row r="8528" spans="1:21" x14ac:dyDescent="0.25">
      <c r="A8528" s="294" t="s">
        <v>17336</v>
      </c>
      <c r="B8528" t="s">
        <v>605</v>
      </c>
      <c r="C8528" t="s">
        <v>606</v>
      </c>
      <c r="D8528" t="s">
        <v>607</v>
      </c>
      <c r="E8528" t="s">
        <v>17337</v>
      </c>
      <c r="F8528" t="s">
        <v>141</v>
      </c>
      <c r="G8528" t="s">
        <v>97</v>
      </c>
      <c r="H8528" t="s">
        <v>833</v>
      </c>
      <c r="I8528" s="200">
        <v>3750</v>
      </c>
      <c r="J8528" s="200"/>
      <c r="K8528" s="237">
        <v>120.7</v>
      </c>
      <c r="L8528" s="237"/>
      <c r="M8528" s="288">
        <v>31.07</v>
      </c>
      <c r="N8528" s="288"/>
      <c r="O8528" s="311">
        <v>3900</v>
      </c>
      <c r="P8528" s="298"/>
      <c r="Q8528" s="299">
        <v>119.64</v>
      </c>
      <c r="R8528" s="299"/>
      <c r="S8528" s="300">
        <v>32.6</v>
      </c>
      <c r="T8528" s="301"/>
      <c r="U8528" s="246"/>
    </row>
    <row r="8529" spans="1:21" x14ac:dyDescent="0.25">
      <c r="A8529" s="294" t="s">
        <v>17338</v>
      </c>
      <c r="B8529" t="s">
        <v>605</v>
      </c>
      <c r="C8529" t="s">
        <v>606</v>
      </c>
      <c r="D8529" t="s">
        <v>607</v>
      </c>
      <c r="E8529" t="s">
        <v>17339</v>
      </c>
      <c r="F8529" t="s">
        <v>141</v>
      </c>
      <c r="G8529" t="s">
        <v>97</v>
      </c>
      <c r="H8529" t="s">
        <v>833</v>
      </c>
      <c r="I8529" s="200">
        <v>3150</v>
      </c>
      <c r="J8529" s="200"/>
      <c r="K8529" s="237">
        <v>139.1</v>
      </c>
      <c r="L8529" s="237"/>
      <c r="M8529" s="288">
        <v>22.65</v>
      </c>
      <c r="N8529" s="288"/>
      <c r="O8529" s="311">
        <v>2600</v>
      </c>
      <c r="P8529" s="298"/>
      <c r="Q8529" s="299">
        <v>147.1</v>
      </c>
      <c r="R8529" s="299"/>
      <c r="S8529" s="300">
        <v>17.68</v>
      </c>
      <c r="T8529" s="301"/>
      <c r="U8529" s="246"/>
    </row>
    <row r="8530" spans="1:21" x14ac:dyDescent="0.25">
      <c r="A8530" s="294" t="s">
        <v>17340</v>
      </c>
      <c r="B8530" t="s">
        <v>605</v>
      </c>
      <c r="C8530" t="s">
        <v>606</v>
      </c>
      <c r="D8530" t="s">
        <v>607</v>
      </c>
      <c r="E8530" t="s">
        <v>17341</v>
      </c>
      <c r="F8530" t="s">
        <v>141</v>
      </c>
      <c r="G8530" t="s">
        <v>97</v>
      </c>
      <c r="H8530" t="s">
        <v>833</v>
      </c>
      <c r="I8530" s="200">
        <v>6500</v>
      </c>
      <c r="J8530" s="200"/>
      <c r="K8530" s="237">
        <v>257.3</v>
      </c>
      <c r="L8530" s="237"/>
      <c r="M8530" s="288">
        <v>25.26</v>
      </c>
      <c r="N8530" s="288"/>
      <c r="O8530" s="311">
        <v>6500</v>
      </c>
      <c r="P8530" s="298"/>
      <c r="Q8530" s="299">
        <v>254.33</v>
      </c>
      <c r="R8530" s="299"/>
      <c r="S8530" s="300">
        <v>25.56</v>
      </c>
      <c r="T8530" s="301"/>
      <c r="U8530" s="246"/>
    </row>
    <row r="8531" spans="1:21" x14ac:dyDescent="0.25">
      <c r="A8531" s="294" t="s">
        <v>17342</v>
      </c>
      <c r="B8531" t="s">
        <v>605</v>
      </c>
      <c r="C8531" t="s">
        <v>606</v>
      </c>
      <c r="D8531" t="s">
        <v>607</v>
      </c>
      <c r="E8531" t="s">
        <v>17343</v>
      </c>
      <c r="F8531" t="s">
        <v>141</v>
      </c>
      <c r="G8531" t="s">
        <v>97</v>
      </c>
      <c r="H8531" t="s">
        <v>833</v>
      </c>
      <c r="I8531" s="200">
        <v>6500</v>
      </c>
      <c r="J8531" s="200"/>
      <c r="K8531" s="237">
        <v>132.19999999999999</v>
      </c>
      <c r="L8531" s="237"/>
      <c r="M8531" s="288">
        <v>49.17</v>
      </c>
      <c r="N8531" s="288"/>
      <c r="O8531" s="311">
        <v>6750</v>
      </c>
      <c r="P8531" s="298"/>
      <c r="Q8531" s="299">
        <v>134.49</v>
      </c>
      <c r="R8531" s="299"/>
      <c r="S8531" s="300">
        <v>50.19</v>
      </c>
      <c r="T8531" s="301"/>
      <c r="U8531" s="246"/>
    </row>
    <row r="8532" spans="1:21" x14ac:dyDescent="0.25">
      <c r="A8532" s="294" t="s">
        <v>17344</v>
      </c>
      <c r="B8532" t="s">
        <v>605</v>
      </c>
      <c r="C8532" t="s">
        <v>606</v>
      </c>
      <c r="D8532" t="s">
        <v>607</v>
      </c>
      <c r="E8532" t="s">
        <v>17345</v>
      </c>
      <c r="F8532" t="s">
        <v>141</v>
      </c>
      <c r="G8532" t="s">
        <v>97</v>
      </c>
      <c r="H8532" t="s">
        <v>833</v>
      </c>
      <c r="I8532" s="200">
        <v>3500</v>
      </c>
      <c r="J8532" s="200"/>
      <c r="K8532" s="237">
        <v>121.1</v>
      </c>
      <c r="L8532" s="237"/>
      <c r="M8532" s="288">
        <v>28.9</v>
      </c>
      <c r="N8532" s="288"/>
      <c r="O8532" s="311">
        <v>3500</v>
      </c>
      <c r="P8532" s="298"/>
      <c r="Q8532" s="299">
        <v>119.9</v>
      </c>
      <c r="R8532" s="299"/>
      <c r="S8532" s="300">
        <v>29.19</v>
      </c>
      <c r="T8532" s="301"/>
      <c r="U8532" s="246"/>
    </row>
    <row r="8533" spans="1:21" x14ac:dyDescent="0.25">
      <c r="A8533" s="294" t="s">
        <v>17346</v>
      </c>
      <c r="B8533" t="s">
        <v>605</v>
      </c>
      <c r="C8533" t="s">
        <v>606</v>
      </c>
      <c r="D8533" t="s">
        <v>607</v>
      </c>
      <c r="E8533" t="s">
        <v>17347</v>
      </c>
      <c r="F8533" t="s">
        <v>141</v>
      </c>
      <c r="G8533" t="s">
        <v>97</v>
      </c>
      <c r="H8533" t="s">
        <v>833</v>
      </c>
      <c r="I8533" s="200">
        <v>5500</v>
      </c>
      <c r="J8533" s="200"/>
      <c r="K8533" s="237">
        <v>194.9</v>
      </c>
      <c r="L8533" s="237"/>
      <c r="M8533" s="288">
        <v>28.22</v>
      </c>
      <c r="N8533" s="288"/>
      <c r="O8533" s="311">
        <v>5500</v>
      </c>
      <c r="P8533" s="298"/>
      <c r="Q8533" s="299">
        <v>182.5</v>
      </c>
      <c r="R8533" s="299"/>
      <c r="S8533" s="300">
        <v>30.14</v>
      </c>
      <c r="T8533" s="301"/>
      <c r="U8533" s="246"/>
    </row>
    <row r="8534" spans="1:21" x14ac:dyDescent="0.25">
      <c r="A8534" s="294" t="s">
        <v>17348</v>
      </c>
      <c r="B8534" t="s">
        <v>605</v>
      </c>
      <c r="C8534" t="s">
        <v>606</v>
      </c>
      <c r="D8534" t="s">
        <v>607</v>
      </c>
      <c r="E8534" t="s">
        <v>17349</v>
      </c>
      <c r="F8534" t="s">
        <v>141</v>
      </c>
      <c r="G8534" t="s">
        <v>97</v>
      </c>
      <c r="H8534" t="s">
        <v>833</v>
      </c>
      <c r="I8534" s="200">
        <v>12280</v>
      </c>
      <c r="J8534" s="200"/>
      <c r="K8534" s="237">
        <v>443.4</v>
      </c>
      <c r="L8534" s="237"/>
      <c r="M8534" s="288">
        <v>27.7</v>
      </c>
      <c r="N8534" s="288"/>
      <c r="O8534" s="311">
        <v>11290</v>
      </c>
      <c r="P8534" s="298"/>
      <c r="Q8534" s="299">
        <v>432.34</v>
      </c>
      <c r="R8534" s="299"/>
      <c r="S8534" s="300">
        <v>26.11</v>
      </c>
      <c r="T8534" s="301"/>
      <c r="U8534" s="246"/>
    </row>
    <row r="8535" spans="1:21" x14ac:dyDescent="0.25">
      <c r="A8535" s="294" t="s">
        <v>17350</v>
      </c>
      <c r="B8535" t="s">
        <v>605</v>
      </c>
      <c r="C8535" t="s">
        <v>606</v>
      </c>
      <c r="D8535" t="s">
        <v>607</v>
      </c>
      <c r="E8535" t="s">
        <v>17351</v>
      </c>
      <c r="F8535" t="s">
        <v>141</v>
      </c>
      <c r="G8535" t="s">
        <v>97</v>
      </c>
      <c r="H8535" t="s">
        <v>833</v>
      </c>
      <c r="I8535" s="200">
        <v>7500</v>
      </c>
      <c r="J8535" s="200"/>
      <c r="K8535" s="237">
        <v>234.4</v>
      </c>
      <c r="L8535" s="237"/>
      <c r="M8535" s="288">
        <v>32</v>
      </c>
      <c r="N8535" s="288"/>
      <c r="O8535" s="311">
        <v>8000</v>
      </c>
      <c r="P8535" s="298"/>
      <c r="Q8535" s="299">
        <v>233.73</v>
      </c>
      <c r="R8535" s="299"/>
      <c r="S8535" s="300">
        <v>34.229999999999997</v>
      </c>
      <c r="T8535" s="301"/>
      <c r="U8535" s="246"/>
    </row>
    <row r="8536" spans="1:21" x14ac:dyDescent="0.25">
      <c r="A8536" s="294" t="s">
        <v>17352</v>
      </c>
      <c r="B8536" t="s">
        <v>605</v>
      </c>
      <c r="C8536" t="s">
        <v>606</v>
      </c>
      <c r="D8536" t="s">
        <v>607</v>
      </c>
      <c r="E8536" t="s">
        <v>17353</v>
      </c>
      <c r="F8536" t="s">
        <v>141</v>
      </c>
      <c r="G8536" t="s">
        <v>97</v>
      </c>
      <c r="H8536" t="s">
        <v>833</v>
      </c>
      <c r="I8536" s="200">
        <v>3000</v>
      </c>
      <c r="J8536" s="200"/>
      <c r="K8536" s="237">
        <v>71.3</v>
      </c>
      <c r="L8536" s="237"/>
      <c r="M8536" s="288">
        <v>42.08</v>
      </c>
      <c r="N8536" s="288"/>
      <c r="O8536" s="311">
        <v>3000</v>
      </c>
      <c r="P8536" s="298"/>
      <c r="Q8536" s="299">
        <v>70.31</v>
      </c>
      <c r="R8536" s="299"/>
      <c r="S8536" s="300">
        <v>42.67</v>
      </c>
      <c r="T8536" s="301"/>
      <c r="U8536" s="246"/>
    </row>
    <row r="8537" spans="1:21" x14ac:dyDescent="0.25">
      <c r="A8537" s="294" t="s">
        <v>17354</v>
      </c>
      <c r="B8537" t="s">
        <v>605</v>
      </c>
      <c r="C8537" t="s">
        <v>606</v>
      </c>
      <c r="D8537" t="s">
        <v>607</v>
      </c>
      <c r="E8537" t="s">
        <v>17355</v>
      </c>
      <c r="F8537" t="s">
        <v>141</v>
      </c>
      <c r="G8537" t="s">
        <v>97</v>
      </c>
      <c r="H8537" t="s">
        <v>833</v>
      </c>
      <c r="I8537" s="200">
        <v>2180</v>
      </c>
      <c r="J8537" s="200"/>
      <c r="K8537" s="237">
        <v>97.4</v>
      </c>
      <c r="L8537" s="237"/>
      <c r="M8537" s="288">
        <v>22.38</v>
      </c>
      <c r="N8537" s="288"/>
      <c r="O8537" s="311">
        <v>2180</v>
      </c>
      <c r="P8537" s="298"/>
      <c r="Q8537" s="299">
        <v>97.02</v>
      </c>
      <c r="R8537" s="299"/>
      <c r="S8537" s="300">
        <v>22.47</v>
      </c>
      <c r="T8537" s="301"/>
      <c r="U8537" s="246"/>
    </row>
    <row r="8538" spans="1:21" x14ac:dyDescent="0.25">
      <c r="A8538" s="294" t="s">
        <v>17356</v>
      </c>
      <c r="B8538" t="s">
        <v>605</v>
      </c>
      <c r="C8538" t="s">
        <v>606</v>
      </c>
      <c r="D8538" t="s">
        <v>607</v>
      </c>
      <c r="E8538" t="s">
        <v>17357</v>
      </c>
      <c r="F8538" t="s">
        <v>141</v>
      </c>
      <c r="G8538" t="s">
        <v>97</v>
      </c>
      <c r="H8538" t="s">
        <v>1469</v>
      </c>
      <c r="I8538" s="200">
        <v>4236</v>
      </c>
      <c r="J8538" s="200"/>
      <c r="K8538" s="237">
        <v>219.7</v>
      </c>
      <c r="L8538" s="237"/>
      <c r="M8538" s="288">
        <v>19.28</v>
      </c>
      <c r="N8538" s="288"/>
      <c r="O8538" s="311">
        <v>4238</v>
      </c>
      <c r="P8538" s="298"/>
      <c r="Q8538" s="299">
        <v>218.64</v>
      </c>
      <c r="R8538" s="299"/>
      <c r="S8538" s="300">
        <v>19.38</v>
      </c>
      <c r="T8538" s="301"/>
      <c r="U8538" s="246"/>
    </row>
    <row r="8539" spans="1:21" x14ac:dyDescent="0.25">
      <c r="A8539" s="294" t="s">
        <v>17358</v>
      </c>
      <c r="B8539" t="s">
        <v>605</v>
      </c>
      <c r="C8539" t="s">
        <v>606</v>
      </c>
      <c r="D8539" t="s">
        <v>607</v>
      </c>
      <c r="E8539" t="s">
        <v>17359</v>
      </c>
      <c r="F8539" t="s">
        <v>141</v>
      </c>
      <c r="G8539" t="s">
        <v>97</v>
      </c>
      <c r="H8539" t="s">
        <v>833</v>
      </c>
      <c r="I8539" s="200">
        <v>26000</v>
      </c>
      <c r="J8539" s="200"/>
      <c r="K8539" s="237">
        <v>580.79999999999995</v>
      </c>
      <c r="L8539" s="237"/>
      <c r="M8539" s="288">
        <v>44.77</v>
      </c>
      <c r="N8539" s="288"/>
      <c r="O8539" s="311">
        <v>27000</v>
      </c>
      <c r="P8539" s="298"/>
      <c r="Q8539" s="299">
        <v>582.72</v>
      </c>
      <c r="R8539" s="299"/>
      <c r="S8539" s="300">
        <v>46.33</v>
      </c>
      <c r="T8539" s="301"/>
      <c r="U8539" s="246"/>
    </row>
    <row r="8540" spans="1:21" x14ac:dyDescent="0.25">
      <c r="A8540" s="294" t="s">
        <v>17360</v>
      </c>
      <c r="B8540" t="s">
        <v>605</v>
      </c>
      <c r="C8540" t="s">
        <v>606</v>
      </c>
      <c r="D8540" t="s">
        <v>607</v>
      </c>
      <c r="E8540" t="s">
        <v>17361</v>
      </c>
      <c r="F8540" t="s">
        <v>141</v>
      </c>
      <c r="G8540" t="s">
        <v>97</v>
      </c>
      <c r="H8540" t="s">
        <v>833</v>
      </c>
      <c r="I8540" s="200">
        <v>507350</v>
      </c>
      <c r="J8540" s="200"/>
      <c r="K8540" s="237">
        <v>4364.3</v>
      </c>
      <c r="L8540" s="237"/>
      <c r="M8540" s="288">
        <v>116.25</v>
      </c>
      <c r="N8540" s="288"/>
      <c r="O8540" s="311">
        <v>695000</v>
      </c>
      <c r="P8540" s="298"/>
      <c r="Q8540" s="299">
        <v>4275.67</v>
      </c>
      <c r="R8540" s="299"/>
      <c r="S8540" s="300">
        <v>162.55000000000001</v>
      </c>
      <c r="T8540" s="301"/>
      <c r="U8540" s="246"/>
    </row>
    <row r="8541" spans="1:21" x14ac:dyDescent="0.25">
      <c r="A8541" s="294" t="s">
        <v>17362</v>
      </c>
      <c r="B8541" t="s">
        <v>605</v>
      </c>
      <c r="C8541" t="s">
        <v>606</v>
      </c>
      <c r="D8541" t="s">
        <v>607</v>
      </c>
      <c r="E8541" t="s">
        <v>17363</v>
      </c>
      <c r="F8541" t="s">
        <v>141</v>
      </c>
      <c r="G8541" t="s">
        <v>97</v>
      </c>
      <c r="H8541" t="s">
        <v>833</v>
      </c>
      <c r="I8541" s="200">
        <v>950</v>
      </c>
      <c r="J8541" s="200"/>
      <c r="K8541" s="237">
        <v>62.1</v>
      </c>
      <c r="L8541" s="237"/>
      <c r="M8541" s="288">
        <v>15.3</v>
      </c>
      <c r="N8541" s="288"/>
      <c r="O8541" s="311">
        <v>950</v>
      </c>
      <c r="P8541" s="298"/>
      <c r="Q8541" s="299">
        <v>61.49</v>
      </c>
      <c r="R8541" s="299"/>
      <c r="S8541" s="300">
        <v>15.45</v>
      </c>
      <c r="T8541" s="301"/>
      <c r="U8541" s="246"/>
    </row>
    <row r="8542" spans="1:21" x14ac:dyDescent="0.25">
      <c r="A8542" s="294" t="s">
        <v>17364</v>
      </c>
      <c r="B8542" t="s">
        <v>605</v>
      </c>
      <c r="C8542" t="s">
        <v>606</v>
      </c>
      <c r="D8542" t="s">
        <v>607</v>
      </c>
      <c r="E8542" t="s">
        <v>17365</v>
      </c>
      <c r="F8542" t="s">
        <v>141</v>
      </c>
      <c r="G8542" t="s">
        <v>97</v>
      </c>
      <c r="H8542" t="s">
        <v>833</v>
      </c>
      <c r="I8542" s="200">
        <v>2300</v>
      </c>
      <c r="J8542" s="200"/>
      <c r="K8542" s="237">
        <v>94.4</v>
      </c>
      <c r="L8542" s="237"/>
      <c r="M8542" s="288">
        <v>24.36</v>
      </c>
      <c r="N8542" s="288"/>
      <c r="O8542" s="311">
        <v>2300</v>
      </c>
      <c r="P8542" s="298"/>
      <c r="Q8542" s="299">
        <v>95.94</v>
      </c>
      <c r="R8542" s="299"/>
      <c r="S8542" s="300">
        <v>23.97</v>
      </c>
      <c r="T8542" s="301"/>
      <c r="U8542" s="246"/>
    </row>
    <row r="8543" spans="1:21" x14ac:dyDescent="0.25">
      <c r="A8543" s="294" t="s">
        <v>17366</v>
      </c>
      <c r="B8543" t="s">
        <v>605</v>
      </c>
      <c r="C8543" t="s">
        <v>606</v>
      </c>
      <c r="D8543" t="s">
        <v>607</v>
      </c>
      <c r="E8543" t="s">
        <v>17367</v>
      </c>
      <c r="F8543" t="s">
        <v>141</v>
      </c>
      <c r="G8543" t="s">
        <v>97</v>
      </c>
      <c r="H8543" t="s">
        <v>833</v>
      </c>
      <c r="I8543" s="200">
        <v>19000</v>
      </c>
      <c r="J8543" s="200"/>
      <c r="K8543" s="237">
        <v>755.4</v>
      </c>
      <c r="L8543" s="237"/>
      <c r="M8543" s="288">
        <v>25.15</v>
      </c>
      <c r="N8543" s="288"/>
      <c r="O8543" s="311">
        <v>19000</v>
      </c>
      <c r="P8543" s="298"/>
      <c r="Q8543" s="299">
        <v>773.46</v>
      </c>
      <c r="R8543" s="299"/>
      <c r="S8543" s="300">
        <v>24.56</v>
      </c>
      <c r="T8543" s="301"/>
      <c r="U8543" s="246"/>
    </row>
    <row r="8544" spans="1:21" x14ac:dyDescent="0.25">
      <c r="A8544" s="294" t="s">
        <v>17368</v>
      </c>
      <c r="B8544" t="s">
        <v>605</v>
      </c>
      <c r="C8544" t="s">
        <v>606</v>
      </c>
      <c r="D8544" t="s">
        <v>607</v>
      </c>
      <c r="E8544" t="s">
        <v>17369</v>
      </c>
      <c r="F8544" t="s">
        <v>141</v>
      </c>
      <c r="G8544" t="s">
        <v>97</v>
      </c>
      <c r="H8544" t="s">
        <v>833</v>
      </c>
      <c r="I8544" s="200">
        <v>32500</v>
      </c>
      <c r="J8544" s="200"/>
      <c r="K8544" s="237">
        <v>1218.7</v>
      </c>
      <c r="L8544" s="237"/>
      <c r="M8544" s="288">
        <v>26.67</v>
      </c>
      <c r="N8544" s="288"/>
      <c r="O8544" s="311">
        <v>32890</v>
      </c>
      <c r="P8544" s="298"/>
      <c r="Q8544" s="299">
        <v>1241.95</v>
      </c>
      <c r="R8544" s="299"/>
      <c r="S8544" s="300">
        <v>26.48</v>
      </c>
      <c r="T8544" s="301"/>
      <c r="U8544" s="246"/>
    </row>
    <row r="8545" spans="1:21" x14ac:dyDescent="0.25">
      <c r="A8545" s="294" t="s">
        <v>17370</v>
      </c>
      <c r="B8545" t="s">
        <v>605</v>
      </c>
      <c r="C8545" t="s">
        <v>606</v>
      </c>
      <c r="D8545" t="s">
        <v>607</v>
      </c>
      <c r="E8545" t="s">
        <v>17371</v>
      </c>
      <c r="F8545" t="s">
        <v>141</v>
      </c>
      <c r="G8545" t="s">
        <v>97</v>
      </c>
      <c r="H8545" t="s">
        <v>833</v>
      </c>
      <c r="I8545" s="200">
        <v>3400</v>
      </c>
      <c r="J8545" s="200"/>
      <c r="K8545" s="237">
        <v>172.3</v>
      </c>
      <c r="L8545" s="237"/>
      <c r="M8545" s="288">
        <v>19.73</v>
      </c>
      <c r="N8545" s="288"/>
      <c r="O8545" s="311">
        <v>5870</v>
      </c>
      <c r="P8545" s="298"/>
      <c r="Q8545" s="299">
        <v>173.78</v>
      </c>
      <c r="R8545" s="299"/>
      <c r="S8545" s="300">
        <v>33.78</v>
      </c>
      <c r="T8545" s="301"/>
      <c r="U8545" s="246"/>
    </row>
    <row r="8546" spans="1:21" x14ac:dyDescent="0.25">
      <c r="A8546" s="294" t="s">
        <v>17372</v>
      </c>
      <c r="B8546" t="s">
        <v>605</v>
      </c>
      <c r="C8546" t="s">
        <v>606</v>
      </c>
      <c r="D8546" t="s">
        <v>607</v>
      </c>
      <c r="E8546" t="s">
        <v>17373</v>
      </c>
      <c r="F8546" t="s">
        <v>141</v>
      </c>
      <c r="G8546" t="s">
        <v>97</v>
      </c>
      <c r="H8546" t="s">
        <v>833</v>
      </c>
      <c r="I8546" s="200">
        <v>6000</v>
      </c>
      <c r="J8546" s="200"/>
      <c r="K8546" s="237">
        <v>329.6</v>
      </c>
      <c r="L8546" s="237"/>
      <c r="M8546" s="288">
        <v>18.2</v>
      </c>
      <c r="N8546" s="288"/>
      <c r="O8546" s="311">
        <v>6300</v>
      </c>
      <c r="P8546" s="298"/>
      <c r="Q8546" s="299">
        <v>329.45</v>
      </c>
      <c r="R8546" s="299"/>
      <c r="S8546" s="300">
        <v>19.12</v>
      </c>
      <c r="T8546" s="301"/>
      <c r="U8546" s="246"/>
    </row>
    <row r="8547" spans="1:21" x14ac:dyDescent="0.25">
      <c r="A8547" s="294" t="s">
        <v>17374</v>
      </c>
      <c r="B8547" t="s">
        <v>605</v>
      </c>
      <c r="C8547" t="s">
        <v>606</v>
      </c>
      <c r="D8547" t="s">
        <v>607</v>
      </c>
      <c r="E8547" t="s">
        <v>10174</v>
      </c>
      <c r="F8547" t="s">
        <v>141</v>
      </c>
      <c r="G8547" t="s">
        <v>97</v>
      </c>
      <c r="H8547" t="s">
        <v>896</v>
      </c>
      <c r="I8547" s="200">
        <v>0</v>
      </c>
      <c r="J8547" s="200"/>
      <c r="K8547" s="237">
        <v>37.9</v>
      </c>
      <c r="L8547" s="237"/>
      <c r="M8547" s="288">
        <v>0</v>
      </c>
      <c r="N8547" s="288"/>
      <c r="O8547" s="311">
        <v>0</v>
      </c>
      <c r="P8547" s="298"/>
      <c r="Q8547" s="299">
        <v>36.61</v>
      </c>
      <c r="R8547" s="299"/>
      <c r="S8547" s="300">
        <v>0</v>
      </c>
      <c r="T8547" s="301"/>
      <c r="U8547" s="246"/>
    </row>
    <row r="8548" spans="1:21" x14ac:dyDescent="0.25">
      <c r="A8548" s="294" t="s">
        <v>17375</v>
      </c>
      <c r="B8548" t="s">
        <v>605</v>
      </c>
      <c r="C8548" t="s">
        <v>606</v>
      </c>
      <c r="D8548" t="s">
        <v>607</v>
      </c>
      <c r="E8548" t="s">
        <v>17376</v>
      </c>
      <c r="F8548" t="s">
        <v>141</v>
      </c>
      <c r="G8548" t="s">
        <v>97</v>
      </c>
      <c r="H8548" t="s">
        <v>833</v>
      </c>
      <c r="I8548" s="200">
        <v>31078</v>
      </c>
      <c r="J8548" s="200"/>
      <c r="K8548" s="237">
        <v>696.4</v>
      </c>
      <c r="L8548" s="237"/>
      <c r="M8548" s="288">
        <v>44.63</v>
      </c>
      <c r="N8548" s="288"/>
      <c r="O8548" s="311">
        <v>31671</v>
      </c>
      <c r="P8548" s="298"/>
      <c r="Q8548" s="299">
        <v>689.94</v>
      </c>
      <c r="R8548" s="299"/>
      <c r="S8548" s="300">
        <v>45.9</v>
      </c>
      <c r="T8548" s="301"/>
      <c r="U8548" s="246"/>
    </row>
    <row r="8549" spans="1:21" x14ac:dyDescent="0.25">
      <c r="A8549" s="294" t="s">
        <v>17377</v>
      </c>
      <c r="B8549" t="s">
        <v>605</v>
      </c>
      <c r="C8549" t="s">
        <v>606</v>
      </c>
      <c r="D8549" t="s">
        <v>607</v>
      </c>
      <c r="E8549" t="s">
        <v>17378</v>
      </c>
      <c r="F8549" t="s">
        <v>141</v>
      </c>
      <c r="G8549" t="s">
        <v>97</v>
      </c>
      <c r="H8549" t="s">
        <v>1469</v>
      </c>
      <c r="I8549" s="200">
        <v>0</v>
      </c>
      <c r="J8549" s="200"/>
      <c r="K8549" s="237">
        <v>0</v>
      </c>
      <c r="L8549" s="237"/>
      <c r="M8549" s="288">
        <v>0</v>
      </c>
      <c r="N8549" s="288"/>
      <c r="O8549" s="311">
        <v>0</v>
      </c>
      <c r="P8549" s="298"/>
      <c r="Q8549" s="299">
        <v>0</v>
      </c>
      <c r="R8549" s="299"/>
      <c r="S8549" s="300">
        <v>0</v>
      </c>
      <c r="T8549" s="301"/>
      <c r="U8549" s="246"/>
    </row>
    <row r="8550" spans="1:21" x14ac:dyDescent="0.25">
      <c r="A8550" s="294" t="s">
        <v>17379</v>
      </c>
      <c r="B8550" t="s">
        <v>605</v>
      </c>
      <c r="C8550" t="s">
        <v>606</v>
      </c>
      <c r="D8550" t="s">
        <v>607</v>
      </c>
      <c r="E8550" t="s">
        <v>17380</v>
      </c>
      <c r="F8550" t="s">
        <v>141</v>
      </c>
      <c r="G8550" t="s">
        <v>97</v>
      </c>
      <c r="H8550" t="s">
        <v>896</v>
      </c>
      <c r="I8550" s="200">
        <v>0</v>
      </c>
      <c r="J8550" s="200"/>
      <c r="K8550" s="237">
        <v>187.9</v>
      </c>
      <c r="L8550" s="237"/>
      <c r="M8550" s="288">
        <v>0</v>
      </c>
      <c r="N8550" s="288"/>
      <c r="O8550" s="311">
        <v>0</v>
      </c>
      <c r="P8550" s="298"/>
      <c r="Q8550" s="299">
        <v>194.8</v>
      </c>
      <c r="R8550" s="299"/>
      <c r="S8550" s="300">
        <v>0</v>
      </c>
      <c r="T8550" s="301"/>
      <c r="U8550" s="246"/>
    </row>
    <row r="8551" spans="1:21" x14ac:dyDescent="0.25">
      <c r="A8551" s="294" t="s">
        <v>17381</v>
      </c>
      <c r="B8551" t="s">
        <v>605</v>
      </c>
      <c r="C8551" t="s">
        <v>606</v>
      </c>
      <c r="D8551" t="s">
        <v>607</v>
      </c>
      <c r="E8551" t="s">
        <v>17382</v>
      </c>
      <c r="F8551" t="s">
        <v>141</v>
      </c>
      <c r="G8551" t="s">
        <v>97</v>
      </c>
      <c r="H8551" t="s">
        <v>833</v>
      </c>
      <c r="I8551" s="200">
        <v>9075</v>
      </c>
      <c r="J8551" s="200"/>
      <c r="K8551" s="237">
        <v>484.8</v>
      </c>
      <c r="L8551" s="237"/>
      <c r="M8551" s="288">
        <v>18.72</v>
      </c>
      <c r="N8551" s="288"/>
      <c r="O8551" s="311">
        <v>9500</v>
      </c>
      <c r="P8551" s="298"/>
      <c r="Q8551" s="299">
        <v>486.42</v>
      </c>
      <c r="R8551" s="299"/>
      <c r="S8551" s="300">
        <v>19.53</v>
      </c>
      <c r="T8551" s="301"/>
      <c r="U8551" s="246"/>
    </row>
    <row r="8552" spans="1:21" x14ac:dyDescent="0.25">
      <c r="A8552" s="294" t="s">
        <v>17383</v>
      </c>
      <c r="B8552" t="s">
        <v>605</v>
      </c>
      <c r="C8552" t="s">
        <v>606</v>
      </c>
      <c r="D8552" t="s">
        <v>607</v>
      </c>
      <c r="E8552" t="s">
        <v>17384</v>
      </c>
      <c r="F8552" t="s">
        <v>141</v>
      </c>
      <c r="G8552" t="s">
        <v>97</v>
      </c>
      <c r="H8552" t="s">
        <v>833</v>
      </c>
      <c r="I8552" s="200">
        <v>66000</v>
      </c>
      <c r="J8552" s="200"/>
      <c r="K8552" s="237">
        <v>702.6</v>
      </c>
      <c r="L8552" s="237"/>
      <c r="M8552" s="288">
        <v>93.94</v>
      </c>
      <c r="N8552" s="288"/>
      <c r="O8552" s="311">
        <v>66000</v>
      </c>
      <c r="P8552" s="298"/>
      <c r="Q8552" s="299">
        <v>696.13</v>
      </c>
      <c r="R8552" s="299"/>
      <c r="S8552" s="300">
        <v>94.81</v>
      </c>
      <c r="T8552" s="301"/>
      <c r="U8552" s="246"/>
    </row>
    <row r="8553" spans="1:21" x14ac:dyDescent="0.25">
      <c r="A8553" s="294" t="s">
        <v>17385</v>
      </c>
      <c r="B8553" t="s">
        <v>605</v>
      </c>
      <c r="C8553" t="s">
        <v>606</v>
      </c>
      <c r="D8553" t="s">
        <v>607</v>
      </c>
      <c r="E8553" t="s">
        <v>17386</v>
      </c>
      <c r="F8553" t="s">
        <v>141</v>
      </c>
      <c r="G8553" t="s">
        <v>97</v>
      </c>
      <c r="H8553" t="s">
        <v>1469</v>
      </c>
      <c r="I8553" s="200">
        <v>22150</v>
      </c>
      <c r="J8553" s="200"/>
      <c r="K8553" s="237">
        <v>588</v>
      </c>
      <c r="L8553" s="237"/>
      <c r="M8553" s="288">
        <v>37.67</v>
      </c>
      <c r="N8553" s="288"/>
      <c r="O8553" s="311">
        <v>25174</v>
      </c>
      <c r="P8553" s="298"/>
      <c r="Q8553" s="299">
        <v>588.97</v>
      </c>
      <c r="R8553" s="299"/>
      <c r="S8553" s="300">
        <v>42.74</v>
      </c>
      <c r="T8553" s="301"/>
      <c r="U8553" s="246"/>
    </row>
    <row r="8554" spans="1:21" x14ac:dyDescent="0.25">
      <c r="A8554" s="294" t="s">
        <v>17387</v>
      </c>
      <c r="B8554" t="s">
        <v>605</v>
      </c>
      <c r="C8554" t="s">
        <v>606</v>
      </c>
      <c r="D8554" t="s">
        <v>607</v>
      </c>
      <c r="E8554" t="s">
        <v>17388</v>
      </c>
      <c r="F8554" t="s">
        <v>141</v>
      </c>
      <c r="G8554" t="s">
        <v>97</v>
      </c>
      <c r="H8554" t="s">
        <v>833</v>
      </c>
      <c r="I8554" s="200">
        <v>6500</v>
      </c>
      <c r="J8554" s="200"/>
      <c r="K8554" s="237">
        <v>131.6</v>
      </c>
      <c r="L8554" s="237"/>
      <c r="M8554" s="288">
        <v>49.39</v>
      </c>
      <c r="N8554" s="288"/>
      <c r="O8554" s="311">
        <v>6500</v>
      </c>
      <c r="P8554" s="298"/>
      <c r="Q8554" s="299">
        <v>130.99</v>
      </c>
      <c r="R8554" s="299"/>
      <c r="S8554" s="300">
        <v>49.62</v>
      </c>
      <c r="T8554" s="301"/>
      <c r="U8554" s="246"/>
    </row>
    <row r="8555" spans="1:21" x14ac:dyDescent="0.25">
      <c r="A8555" s="294" t="s">
        <v>17389</v>
      </c>
      <c r="B8555" t="s">
        <v>605</v>
      </c>
      <c r="C8555" t="s">
        <v>606</v>
      </c>
      <c r="D8555" t="s">
        <v>607</v>
      </c>
      <c r="E8555" t="s">
        <v>17390</v>
      </c>
      <c r="F8555" t="s">
        <v>141</v>
      </c>
      <c r="G8555" t="s">
        <v>97</v>
      </c>
      <c r="H8555" t="s">
        <v>833</v>
      </c>
      <c r="I8555" s="200">
        <v>2800</v>
      </c>
      <c r="J8555" s="200"/>
      <c r="K8555" s="237">
        <v>141.80000000000001</v>
      </c>
      <c r="L8555" s="237"/>
      <c r="M8555" s="288">
        <v>19.75</v>
      </c>
      <c r="N8555" s="288"/>
      <c r="O8555" s="311">
        <v>3100</v>
      </c>
      <c r="P8555" s="298"/>
      <c r="Q8555" s="299">
        <v>142.25</v>
      </c>
      <c r="R8555" s="299"/>
      <c r="S8555" s="300">
        <v>21.79</v>
      </c>
      <c r="T8555" s="301"/>
      <c r="U8555" s="246"/>
    </row>
    <row r="8556" spans="1:21" x14ac:dyDescent="0.25">
      <c r="A8556" s="294" t="s">
        <v>17391</v>
      </c>
      <c r="B8556" t="s">
        <v>605</v>
      </c>
      <c r="C8556" t="s">
        <v>606</v>
      </c>
      <c r="D8556" t="s">
        <v>607</v>
      </c>
      <c r="E8556" t="s">
        <v>17392</v>
      </c>
      <c r="F8556" t="s">
        <v>141</v>
      </c>
      <c r="G8556" t="s">
        <v>97</v>
      </c>
      <c r="H8556" t="s">
        <v>833</v>
      </c>
      <c r="I8556" s="200">
        <v>13000</v>
      </c>
      <c r="J8556" s="200"/>
      <c r="K8556" s="237">
        <v>238.5</v>
      </c>
      <c r="L8556" s="237"/>
      <c r="M8556" s="288">
        <v>54.51</v>
      </c>
      <c r="N8556" s="288"/>
      <c r="O8556" s="311">
        <v>15000</v>
      </c>
      <c r="P8556" s="298"/>
      <c r="Q8556" s="299">
        <v>238.11</v>
      </c>
      <c r="R8556" s="299"/>
      <c r="S8556" s="300">
        <v>63</v>
      </c>
      <c r="T8556" s="301"/>
      <c r="U8556" s="246"/>
    </row>
    <row r="8557" spans="1:21" x14ac:dyDescent="0.25">
      <c r="A8557" s="294" t="s">
        <v>17393</v>
      </c>
      <c r="B8557" t="s">
        <v>605</v>
      </c>
      <c r="C8557" t="s">
        <v>606</v>
      </c>
      <c r="D8557" t="s">
        <v>607</v>
      </c>
      <c r="E8557" t="s">
        <v>17394</v>
      </c>
      <c r="F8557" t="s">
        <v>141</v>
      </c>
      <c r="G8557" t="s">
        <v>97</v>
      </c>
      <c r="H8557" t="s">
        <v>896</v>
      </c>
      <c r="I8557" s="200">
        <v>0</v>
      </c>
      <c r="J8557" s="200"/>
      <c r="K8557" s="237">
        <v>51.5</v>
      </c>
      <c r="L8557" s="237"/>
      <c r="M8557" s="288">
        <v>0</v>
      </c>
      <c r="N8557" s="288"/>
      <c r="O8557" s="311">
        <v>0</v>
      </c>
      <c r="P8557" s="298"/>
      <c r="Q8557" s="299">
        <v>50.78</v>
      </c>
      <c r="R8557" s="299"/>
      <c r="S8557" s="300">
        <v>0</v>
      </c>
      <c r="T8557" s="301"/>
      <c r="U8557" s="246"/>
    </row>
    <row r="8558" spans="1:21" x14ac:dyDescent="0.25">
      <c r="A8558" s="294" t="s">
        <v>17395</v>
      </c>
      <c r="B8558" t="s">
        <v>605</v>
      </c>
      <c r="C8558" t="s">
        <v>606</v>
      </c>
      <c r="D8558" t="s">
        <v>607</v>
      </c>
      <c r="E8558" t="s">
        <v>17396</v>
      </c>
      <c r="F8558" t="s">
        <v>141</v>
      </c>
      <c r="G8558" t="s">
        <v>97</v>
      </c>
      <c r="H8558" t="s">
        <v>1469</v>
      </c>
      <c r="I8558" s="200">
        <v>0</v>
      </c>
      <c r="J8558" s="200"/>
      <c r="K8558" s="237">
        <v>0</v>
      </c>
      <c r="L8558" s="237"/>
      <c r="M8558" s="288">
        <v>0</v>
      </c>
      <c r="N8558" s="288"/>
      <c r="O8558" s="311">
        <v>0</v>
      </c>
      <c r="P8558" s="298"/>
      <c r="Q8558" s="299">
        <v>0</v>
      </c>
      <c r="R8558" s="299"/>
      <c r="S8558" s="300">
        <v>0</v>
      </c>
      <c r="T8558" s="301"/>
      <c r="U8558" s="246"/>
    </row>
    <row r="8559" spans="1:21" x14ac:dyDescent="0.25">
      <c r="A8559" s="294" t="s">
        <v>17397</v>
      </c>
      <c r="B8559" t="s">
        <v>605</v>
      </c>
      <c r="C8559" t="s">
        <v>606</v>
      </c>
      <c r="D8559" t="s">
        <v>607</v>
      </c>
      <c r="E8559" t="s">
        <v>17398</v>
      </c>
      <c r="F8559" t="s">
        <v>141</v>
      </c>
      <c r="G8559" t="s">
        <v>97</v>
      </c>
      <c r="H8559" t="s">
        <v>833</v>
      </c>
      <c r="I8559" s="200">
        <v>8084</v>
      </c>
      <c r="J8559" s="200"/>
      <c r="K8559" s="237">
        <v>832.9</v>
      </c>
      <c r="L8559" s="237"/>
      <c r="M8559" s="288">
        <v>9.7100000000000009</v>
      </c>
      <c r="N8559" s="288"/>
      <c r="O8559" s="311">
        <v>8146</v>
      </c>
      <c r="P8559" s="298"/>
      <c r="Q8559" s="299">
        <v>808.12</v>
      </c>
      <c r="R8559" s="299"/>
      <c r="S8559" s="300">
        <v>10.08</v>
      </c>
      <c r="T8559" s="301"/>
      <c r="U8559" s="246"/>
    </row>
    <row r="8560" spans="1:21" x14ac:dyDescent="0.25">
      <c r="A8560" s="294" t="s">
        <v>17399</v>
      </c>
      <c r="B8560" t="s">
        <v>605</v>
      </c>
      <c r="C8560" t="s">
        <v>606</v>
      </c>
      <c r="D8560" t="s">
        <v>607</v>
      </c>
      <c r="E8560" t="s">
        <v>17400</v>
      </c>
      <c r="F8560" t="s">
        <v>141</v>
      </c>
      <c r="G8560" t="s">
        <v>97</v>
      </c>
      <c r="H8560" t="s">
        <v>833</v>
      </c>
      <c r="I8560" s="200">
        <v>2820</v>
      </c>
      <c r="J8560" s="200"/>
      <c r="K8560" s="237">
        <v>144.19999999999999</v>
      </c>
      <c r="L8560" s="237"/>
      <c r="M8560" s="288">
        <v>19.559999999999999</v>
      </c>
      <c r="N8560" s="288"/>
      <c r="O8560" s="311">
        <v>2875</v>
      </c>
      <c r="P8560" s="298"/>
      <c r="Q8560" s="299">
        <v>143.81</v>
      </c>
      <c r="R8560" s="299"/>
      <c r="S8560" s="300">
        <v>19.989999999999998</v>
      </c>
      <c r="T8560" s="301"/>
      <c r="U8560" s="246"/>
    </row>
    <row r="8561" spans="1:21" x14ac:dyDescent="0.25">
      <c r="A8561" s="294" t="s">
        <v>17401</v>
      </c>
      <c r="B8561" t="s">
        <v>605</v>
      </c>
      <c r="C8561" t="s">
        <v>606</v>
      </c>
      <c r="D8561" t="s">
        <v>607</v>
      </c>
      <c r="E8561" t="s">
        <v>17402</v>
      </c>
      <c r="F8561" t="s">
        <v>141</v>
      </c>
      <c r="G8561" t="s">
        <v>97</v>
      </c>
      <c r="H8561" t="s">
        <v>833</v>
      </c>
      <c r="I8561" s="200">
        <v>20000</v>
      </c>
      <c r="J8561" s="200"/>
      <c r="K8561" s="237">
        <v>327.7</v>
      </c>
      <c r="L8561" s="237"/>
      <c r="M8561" s="288">
        <v>61.03</v>
      </c>
      <c r="N8561" s="288"/>
      <c r="O8561" s="311">
        <v>20000</v>
      </c>
      <c r="P8561" s="298"/>
      <c r="Q8561" s="299">
        <v>322.91000000000003</v>
      </c>
      <c r="R8561" s="299"/>
      <c r="S8561" s="300">
        <v>61.94</v>
      </c>
      <c r="T8561" s="301"/>
      <c r="U8561" s="246"/>
    </row>
    <row r="8562" spans="1:21" x14ac:dyDescent="0.25">
      <c r="A8562" s="294" t="s">
        <v>17403</v>
      </c>
      <c r="B8562" t="s">
        <v>605</v>
      </c>
      <c r="C8562" t="s">
        <v>606</v>
      </c>
      <c r="D8562" t="s">
        <v>607</v>
      </c>
      <c r="E8562" t="s">
        <v>17404</v>
      </c>
      <c r="F8562" t="s">
        <v>141</v>
      </c>
      <c r="G8562" t="s">
        <v>97</v>
      </c>
      <c r="H8562" t="s">
        <v>833</v>
      </c>
      <c r="I8562" s="200">
        <v>25250</v>
      </c>
      <c r="J8562" s="200"/>
      <c r="K8562" s="237">
        <v>515.20000000000005</v>
      </c>
      <c r="L8562" s="237"/>
      <c r="M8562" s="288">
        <v>49.01</v>
      </c>
      <c r="N8562" s="288"/>
      <c r="O8562" s="311">
        <v>28235</v>
      </c>
      <c r="P8562" s="298"/>
      <c r="Q8562" s="299">
        <v>492.03</v>
      </c>
      <c r="R8562" s="299"/>
      <c r="S8562" s="300">
        <v>57.38</v>
      </c>
      <c r="T8562" s="301"/>
      <c r="U8562" s="246"/>
    </row>
    <row r="8563" spans="1:21" x14ac:dyDescent="0.25">
      <c r="A8563" s="294" t="s">
        <v>17405</v>
      </c>
      <c r="B8563" t="s">
        <v>605</v>
      </c>
      <c r="C8563" t="s">
        <v>606</v>
      </c>
      <c r="D8563" t="s">
        <v>607</v>
      </c>
      <c r="E8563" t="s">
        <v>17406</v>
      </c>
      <c r="F8563" t="s">
        <v>141</v>
      </c>
      <c r="G8563" t="s">
        <v>97</v>
      </c>
      <c r="H8563" t="s">
        <v>833</v>
      </c>
      <c r="I8563" s="200">
        <v>14062</v>
      </c>
      <c r="J8563" s="200"/>
      <c r="K8563" s="237">
        <v>363.7</v>
      </c>
      <c r="L8563" s="237"/>
      <c r="M8563" s="288">
        <v>38.659999999999997</v>
      </c>
      <c r="N8563" s="288"/>
      <c r="O8563" s="311">
        <v>16000</v>
      </c>
      <c r="P8563" s="298"/>
      <c r="Q8563" s="299">
        <v>369.99</v>
      </c>
      <c r="R8563" s="299"/>
      <c r="S8563" s="300">
        <v>43.24</v>
      </c>
      <c r="T8563" s="301"/>
      <c r="U8563" s="246"/>
    </row>
    <row r="8564" spans="1:21" x14ac:dyDescent="0.25">
      <c r="A8564" s="294" t="s">
        <v>17407</v>
      </c>
      <c r="B8564" t="s">
        <v>605</v>
      </c>
      <c r="C8564" t="s">
        <v>606</v>
      </c>
      <c r="D8564" t="s">
        <v>607</v>
      </c>
      <c r="E8564" t="s">
        <v>17408</v>
      </c>
      <c r="F8564" t="s">
        <v>141</v>
      </c>
      <c r="G8564" t="s">
        <v>97</v>
      </c>
      <c r="H8564" t="s">
        <v>833</v>
      </c>
      <c r="I8564" s="200">
        <v>3307</v>
      </c>
      <c r="J8564" s="200"/>
      <c r="K8564" s="237">
        <v>209</v>
      </c>
      <c r="L8564" s="237"/>
      <c r="M8564" s="288">
        <v>15.82</v>
      </c>
      <c r="N8564" s="288"/>
      <c r="O8564" s="311">
        <v>4400</v>
      </c>
      <c r="P8564" s="298"/>
      <c r="Q8564" s="299">
        <v>212.98</v>
      </c>
      <c r="R8564" s="299"/>
      <c r="S8564" s="300">
        <v>20.66</v>
      </c>
      <c r="T8564" s="301"/>
      <c r="U8564" s="246"/>
    </row>
    <row r="8565" spans="1:21" x14ac:dyDescent="0.25">
      <c r="A8565" s="294" t="s">
        <v>17409</v>
      </c>
      <c r="B8565" t="s">
        <v>605</v>
      </c>
      <c r="C8565" t="s">
        <v>606</v>
      </c>
      <c r="D8565" t="s">
        <v>607</v>
      </c>
      <c r="E8565" t="s">
        <v>17410</v>
      </c>
      <c r="F8565" t="s">
        <v>141</v>
      </c>
      <c r="G8565" t="s">
        <v>97</v>
      </c>
      <c r="H8565" t="s">
        <v>896</v>
      </c>
      <c r="I8565" s="200">
        <v>0</v>
      </c>
      <c r="J8565" s="200"/>
      <c r="K8565" s="237">
        <v>44.9</v>
      </c>
      <c r="L8565" s="237"/>
      <c r="M8565" s="288">
        <v>0</v>
      </c>
      <c r="N8565" s="288"/>
      <c r="O8565" s="311">
        <v>0</v>
      </c>
      <c r="P8565" s="298"/>
      <c r="Q8565" s="299">
        <v>46.34</v>
      </c>
      <c r="R8565" s="299"/>
      <c r="S8565" s="300">
        <v>0</v>
      </c>
      <c r="T8565" s="301"/>
      <c r="U8565" s="246"/>
    </row>
    <row r="8566" spans="1:21" x14ac:dyDescent="0.25">
      <c r="A8566" s="294" t="s">
        <v>17411</v>
      </c>
      <c r="B8566" t="s">
        <v>605</v>
      </c>
      <c r="C8566" t="s">
        <v>606</v>
      </c>
      <c r="D8566" t="s">
        <v>607</v>
      </c>
      <c r="E8566" t="s">
        <v>17412</v>
      </c>
      <c r="F8566" t="s">
        <v>141</v>
      </c>
      <c r="G8566" t="s">
        <v>97</v>
      </c>
      <c r="H8566" t="s">
        <v>830</v>
      </c>
      <c r="I8566" s="200">
        <v>0</v>
      </c>
      <c r="J8566" s="200"/>
      <c r="K8566" s="237">
        <v>0</v>
      </c>
      <c r="L8566" s="237"/>
      <c r="M8566" s="288">
        <v>0</v>
      </c>
      <c r="N8566" s="288"/>
      <c r="O8566" s="311">
        <v>51140</v>
      </c>
      <c r="P8566" s="298"/>
      <c r="Q8566" s="299">
        <v>15308.18</v>
      </c>
      <c r="R8566" s="299"/>
      <c r="S8566" s="300">
        <v>3.34</v>
      </c>
      <c r="T8566" s="301"/>
      <c r="U8566" s="246"/>
    </row>
    <row r="8567" spans="1:21" x14ac:dyDescent="0.25">
      <c r="A8567" s="294" t="s">
        <v>17413</v>
      </c>
      <c r="B8567" t="s">
        <v>605</v>
      </c>
      <c r="C8567" t="s">
        <v>606</v>
      </c>
      <c r="D8567" t="s">
        <v>607</v>
      </c>
      <c r="E8567" t="s">
        <v>17414</v>
      </c>
      <c r="F8567" t="s">
        <v>141</v>
      </c>
      <c r="G8567" t="s">
        <v>97</v>
      </c>
      <c r="H8567" t="s">
        <v>1469</v>
      </c>
      <c r="I8567" s="200">
        <v>0</v>
      </c>
      <c r="J8567" s="200"/>
      <c r="K8567" s="237">
        <v>0</v>
      </c>
      <c r="L8567" s="237"/>
      <c r="M8567" s="288">
        <v>0</v>
      </c>
      <c r="N8567" s="288"/>
      <c r="O8567" s="311">
        <v>0</v>
      </c>
      <c r="P8567" s="298"/>
      <c r="Q8567" s="299">
        <v>0</v>
      </c>
      <c r="R8567" s="299"/>
      <c r="S8567" s="300">
        <v>0</v>
      </c>
      <c r="T8567" s="301"/>
      <c r="U8567" s="246"/>
    </row>
    <row r="8568" spans="1:21" x14ac:dyDescent="0.25">
      <c r="A8568" s="294" t="s">
        <v>17415</v>
      </c>
      <c r="B8568" t="s">
        <v>605</v>
      </c>
      <c r="C8568" t="s">
        <v>606</v>
      </c>
      <c r="D8568" t="s">
        <v>607</v>
      </c>
      <c r="E8568" t="s">
        <v>17416</v>
      </c>
      <c r="F8568" t="s">
        <v>141</v>
      </c>
      <c r="G8568" t="s">
        <v>97</v>
      </c>
      <c r="H8568" t="s">
        <v>833</v>
      </c>
      <c r="I8568" s="200">
        <v>7710</v>
      </c>
      <c r="J8568" s="200"/>
      <c r="K8568" s="237">
        <v>161.1</v>
      </c>
      <c r="L8568" s="237"/>
      <c r="M8568" s="288">
        <v>47.86</v>
      </c>
      <c r="N8568" s="288"/>
      <c r="O8568" s="311">
        <v>8481</v>
      </c>
      <c r="P8568" s="298"/>
      <c r="Q8568" s="299">
        <v>161.83000000000001</v>
      </c>
      <c r="R8568" s="299"/>
      <c r="S8568" s="300">
        <v>52.41</v>
      </c>
      <c r="T8568" s="301"/>
      <c r="U8568" s="246"/>
    </row>
    <row r="8569" spans="1:21" x14ac:dyDescent="0.25">
      <c r="A8569" s="294" t="s">
        <v>17417</v>
      </c>
      <c r="B8569" t="s">
        <v>605</v>
      </c>
      <c r="C8569" t="s">
        <v>606</v>
      </c>
      <c r="D8569" t="s">
        <v>607</v>
      </c>
      <c r="E8569" t="s">
        <v>17418</v>
      </c>
      <c r="F8569" t="s">
        <v>141</v>
      </c>
      <c r="G8569" t="s">
        <v>97</v>
      </c>
      <c r="H8569" t="s">
        <v>1469</v>
      </c>
      <c r="I8569" s="200">
        <v>0</v>
      </c>
      <c r="J8569" s="200"/>
      <c r="K8569" s="237">
        <v>0</v>
      </c>
      <c r="L8569" s="237"/>
      <c r="M8569" s="288">
        <v>0</v>
      </c>
      <c r="N8569" s="288"/>
      <c r="O8569" s="311">
        <v>0</v>
      </c>
      <c r="P8569" s="298"/>
      <c r="Q8569" s="299">
        <v>0</v>
      </c>
      <c r="R8569" s="299"/>
      <c r="S8569" s="300">
        <v>0</v>
      </c>
      <c r="T8569" s="301"/>
      <c r="U8569" s="246"/>
    </row>
    <row r="8570" spans="1:21" x14ac:dyDescent="0.25">
      <c r="A8570" s="294" t="s">
        <v>17419</v>
      </c>
      <c r="B8570" t="s">
        <v>605</v>
      </c>
      <c r="C8570" t="s">
        <v>606</v>
      </c>
      <c r="D8570" t="s">
        <v>607</v>
      </c>
      <c r="E8570" t="s">
        <v>17420</v>
      </c>
      <c r="F8570" t="s">
        <v>141</v>
      </c>
      <c r="G8570" t="s">
        <v>97</v>
      </c>
      <c r="H8570" t="s">
        <v>896</v>
      </c>
      <c r="I8570" s="200">
        <v>0</v>
      </c>
      <c r="J8570" s="200"/>
      <c r="K8570" s="237">
        <v>28.7</v>
      </c>
      <c r="L8570" s="237"/>
      <c r="M8570" s="288">
        <v>0</v>
      </c>
      <c r="N8570" s="288"/>
      <c r="O8570" s="311">
        <v>0</v>
      </c>
      <c r="P8570" s="298"/>
      <c r="Q8570" s="299">
        <v>26.85</v>
      </c>
      <c r="R8570" s="299"/>
      <c r="S8570" s="300">
        <v>0</v>
      </c>
      <c r="T8570" s="301"/>
      <c r="U8570" s="246"/>
    </row>
    <row r="8571" spans="1:21" x14ac:dyDescent="0.25">
      <c r="A8571" s="294" t="s">
        <v>17421</v>
      </c>
      <c r="B8571" t="s">
        <v>605</v>
      </c>
      <c r="C8571" t="s">
        <v>606</v>
      </c>
      <c r="D8571" t="s">
        <v>607</v>
      </c>
      <c r="E8571" t="s">
        <v>17422</v>
      </c>
      <c r="F8571" t="s">
        <v>141</v>
      </c>
      <c r="G8571" t="s">
        <v>97</v>
      </c>
      <c r="H8571" t="s">
        <v>833</v>
      </c>
      <c r="I8571" s="200">
        <v>30000</v>
      </c>
      <c r="J8571" s="200"/>
      <c r="K8571" s="237">
        <v>1073.7</v>
      </c>
      <c r="L8571" s="237"/>
      <c r="M8571" s="288">
        <v>27.94</v>
      </c>
      <c r="N8571" s="288"/>
      <c r="O8571" s="311">
        <v>31000</v>
      </c>
      <c r="P8571" s="298"/>
      <c r="Q8571" s="299">
        <v>1048.51</v>
      </c>
      <c r="R8571" s="299"/>
      <c r="S8571" s="300">
        <v>29.57</v>
      </c>
      <c r="T8571" s="301"/>
      <c r="U8571" s="246"/>
    </row>
    <row r="8572" spans="1:21" x14ac:dyDescent="0.25">
      <c r="A8572" s="294" t="s">
        <v>17423</v>
      </c>
      <c r="B8572" t="s">
        <v>605</v>
      </c>
      <c r="C8572" t="s">
        <v>606</v>
      </c>
      <c r="D8572" t="s">
        <v>607</v>
      </c>
      <c r="E8572" t="s">
        <v>2047</v>
      </c>
      <c r="F8572" t="s">
        <v>141</v>
      </c>
      <c r="G8572" t="s">
        <v>97</v>
      </c>
      <c r="H8572" t="s">
        <v>833</v>
      </c>
      <c r="I8572" s="200">
        <v>2043</v>
      </c>
      <c r="J8572" s="200"/>
      <c r="K8572" s="237">
        <v>82.8</v>
      </c>
      <c r="L8572" s="237"/>
      <c r="M8572" s="288">
        <v>24.67</v>
      </c>
      <c r="N8572" s="288"/>
      <c r="O8572" s="311">
        <v>1500</v>
      </c>
      <c r="P8572" s="298"/>
      <c r="Q8572" s="299">
        <v>83.41</v>
      </c>
      <c r="R8572" s="299"/>
      <c r="S8572" s="300">
        <v>17.98</v>
      </c>
      <c r="T8572" s="301"/>
      <c r="U8572" s="246"/>
    </row>
    <row r="8573" spans="1:21" x14ac:dyDescent="0.25">
      <c r="A8573" s="294" t="s">
        <v>17424</v>
      </c>
      <c r="B8573" t="s">
        <v>605</v>
      </c>
      <c r="C8573" t="s">
        <v>606</v>
      </c>
      <c r="D8573" t="s">
        <v>607</v>
      </c>
      <c r="E8573" t="s">
        <v>17425</v>
      </c>
      <c r="F8573" t="s">
        <v>141</v>
      </c>
      <c r="G8573" t="s">
        <v>97</v>
      </c>
      <c r="H8573" t="s">
        <v>833</v>
      </c>
      <c r="I8573" s="200">
        <v>177257</v>
      </c>
      <c r="J8573" s="200"/>
      <c r="K8573" s="237">
        <v>1224.3</v>
      </c>
      <c r="L8573" s="237"/>
      <c r="M8573" s="288">
        <v>144.78</v>
      </c>
      <c r="N8573" s="288"/>
      <c r="O8573" s="311">
        <v>182980</v>
      </c>
      <c r="P8573" s="298"/>
      <c r="Q8573" s="299">
        <v>1239.97</v>
      </c>
      <c r="R8573" s="299"/>
      <c r="S8573" s="300">
        <v>147.57</v>
      </c>
      <c r="T8573" s="301"/>
      <c r="U8573" s="246"/>
    </row>
    <row r="8574" spans="1:21" x14ac:dyDescent="0.25">
      <c r="A8574" s="294" t="s">
        <v>17426</v>
      </c>
      <c r="B8574" t="s">
        <v>605</v>
      </c>
      <c r="C8574" t="s">
        <v>606</v>
      </c>
      <c r="D8574" t="s">
        <v>607</v>
      </c>
      <c r="E8574" t="s">
        <v>8459</v>
      </c>
      <c r="F8574" t="s">
        <v>141</v>
      </c>
      <c r="G8574" t="s">
        <v>97</v>
      </c>
      <c r="H8574" t="s">
        <v>833</v>
      </c>
      <c r="I8574" s="200">
        <v>268358</v>
      </c>
      <c r="J8574" s="200"/>
      <c r="K8574" s="237">
        <v>5242.3999999999996</v>
      </c>
      <c r="L8574" s="237"/>
      <c r="M8574" s="288">
        <v>51.19</v>
      </c>
      <c r="N8574" s="288"/>
      <c r="O8574" s="311">
        <v>352939</v>
      </c>
      <c r="P8574" s="298"/>
      <c r="Q8574" s="299">
        <v>5274.71</v>
      </c>
      <c r="R8574" s="299"/>
      <c r="S8574" s="300">
        <v>66.91</v>
      </c>
      <c r="T8574" s="301"/>
      <c r="U8574" s="246"/>
    </row>
    <row r="8575" spans="1:21" x14ac:dyDescent="0.25">
      <c r="A8575" s="294" t="s">
        <v>17427</v>
      </c>
      <c r="B8575" t="s">
        <v>605</v>
      </c>
      <c r="C8575" t="s">
        <v>606</v>
      </c>
      <c r="D8575" t="s">
        <v>607</v>
      </c>
      <c r="E8575" t="s">
        <v>17428</v>
      </c>
      <c r="F8575" t="s">
        <v>141</v>
      </c>
      <c r="G8575" t="s">
        <v>97</v>
      </c>
      <c r="H8575" t="s">
        <v>833</v>
      </c>
      <c r="I8575" s="200">
        <v>6650</v>
      </c>
      <c r="J8575" s="200"/>
      <c r="K8575" s="237">
        <v>311.5</v>
      </c>
      <c r="L8575" s="237"/>
      <c r="M8575" s="288">
        <v>21.35</v>
      </c>
      <c r="N8575" s="288"/>
      <c r="O8575" s="311">
        <v>7000</v>
      </c>
      <c r="P8575" s="298"/>
      <c r="Q8575" s="299">
        <v>310.75</v>
      </c>
      <c r="R8575" s="299"/>
      <c r="S8575" s="300">
        <v>22.53</v>
      </c>
      <c r="T8575" s="301"/>
      <c r="U8575" s="246"/>
    </row>
    <row r="8576" spans="1:21" x14ac:dyDescent="0.25">
      <c r="A8576" s="294" t="s">
        <v>17429</v>
      </c>
      <c r="B8576" t="s">
        <v>605</v>
      </c>
      <c r="C8576" t="s">
        <v>606</v>
      </c>
      <c r="D8576" t="s">
        <v>607</v>
      </c>
      <c r="E8576" t="s">
        <v>17430</v>
      </c>
      <c r="F8576" t="s">
        <v>141</v>
      </c>
      <c r="G8576" t="s">
        <v>97</v>
      </c>
      <c r="H8576" t="s">
        <v>833</v>
      </c>
      <c r="I8576" s="200">
        <v>3500</v>
      </c>
      <c r="J8576" s="200"/>
      <c r="K8576" s="237">
        <v>173</v>
      </c>
      <c r="L8576" s="237"/>
      <c r="M8576" s="288">
        <v>20.23</v>
      </c>
      <c r="N8576" s="288"/>
      <c r="O8576" s="311">
        <v>3500</v>
      </c>
      <c r="P8576" s="298"/>
      <c r="Q8576" s="299">
        <v>175.43</v>
      </c>
      <c r="R8576" s="299"/>
      <c r="S8576" s="300">
        <v>19.95</v>
      </c>
      <c r="T8576" s="301"/>
      <c r="U8576" s="246"/>
    </row>
    <row r="8577" spans="1:21" x14ac:dyDescent="0.25">
      <c r="A8577" s="294" t="s">
        <v>17431</v>
      </c>
      <c r="B8577" t="s">
        <v>605</v>
      </c>
      <c r="C8577" t="s">
        <v>606</v>
      </c>
      <c r="D8577" t="s">
        <v>607</v>
      </c>
      <c r="E8577" t="s">
        <v>17432</v>
      </c>
      <c r="F8577" t="s">
        <v>141</v>
      </c>
      <c r="G8577" t="s">
        <v>97</v>
      </c>
      <c r="H8577" t="s">
        <v>833</v>
      </c>
      <c r="I8577" s="200">
        <v>9619</v>
      </c>
      <c r="J8577" s="200"/>
      <c r="K8577" s="237">
        <v>427.1</v>
      </c>
      <c r="L8577" s="237"/>
      <c r="M8577" s="288">
        <v>22.52</v>
      </c>
      <c r="N8577" s="288"/>
      <c r="O8577" s="311">
        <v>9891</v>
      </c>
      <c r="P8577" s="298"/>
      <c r="Q8577" s="299">
        <v>438.5</v>
      </c>
      <c r="R8577" s="299"/>
      <c r="S8577" s="300">
        <v>22.56</v>
      </c>
      <c r="T8577" s="301"/>
      <c r="U8577" s="246"/>
    </row>
    <row r="8578" spans="1:21" x14ac:dyDescent="0.25">
      <c r="A8578" s="294" t="s">
        <v>17433</v>
      </c>
      <c r="B8578" t="s">
        <v>605</v>
      </c>
      <c r="C8578" t="s">
        <v>606</v>
      </c>
      <c r="D8578" t="s">
        <v>607</v>
      </c>
      <c r="E8578" t="s">
        <v>17434</v>
      </c>
      <c r="F8578" t="s">
        <v>141</v>
      </c>
      <c r="G8578" t="s">
        <v>97</v>
      </c>
      <c r="H8578" t="s">
        <v>833</v>
      </c>
      <c r="I8578" s="200">
        <v>2640</v>
      </c>
      <c r="J8578" s="200"/>
      <c r="K8578" s="237">
        <v>134.80000000000001</v>
      </c>
      <c r="L8578" s="237"/>
      <c r="M8578" s="288">
        <v>19.579999999999998</v>
      </c>
      <c r="N8578" s="288"/>
      <c r="O8578" s="311">
        <v>2700</v>
      </c>
      <c r="P8578" s="298"/>
      <c r="Q8578" s="299">
        <v>133.13999999999999</v>
      </c>
      <c r="R8578" s="299"/>
      <c r="S8578" s="300">
        <v>20.28</v>
      </c>
      <c r="T8578" s="301"/>
      <c r="U8578" s="246"/>
    </row>
    <row r="8579" spans="1:21" x14ac:dyDescent="0.25">
      <c r="A8579" s="294" t="s">
        <v>17435</v>
      </c>
      <c r="B8579" t="s">
        <v>605</v>
      </c>
      <c r="C8579" t="s">
        <v>606</v>
      </c>
      <c r="D8579" t="s">
        <v>607</v>
      </c>
      <c r="E8579" t="s">
        <v>17436</v>
      </c>
      <c r="F8579" t="s">
        <v>141</v>
      </c>
      <c r="G8579" t="s">
        <v>97</v>
      </c>
      <c r="H8579" t="s">
        <v>833</v>
      </c>
      <c r="I8579" s="200">
        <v>62069</v>
      </c>
      <c r="J8579" s="200"/>
      <c r="K8579" s="237">
        <v>2078</v>
      </c>
      <c r="L8579" s="237"/>
      <c r="M8579" s="288">
        <v>29.87</v>
      </c>
      <c r="N8579" s="288"/>
      <c r="O8579" s="311">
        <v>63320</v>
      </c>
      <c r="P8579" s="298"/>
      <c r="Q8579" s="299">
        <v>2049.77</v>
      </c>
      <c r="R8579" s="299"/>
      <c r="S8579" s="300">
        <v>30.89</v>
      </c>
      <c r="T8579" s="301"/>
      <c r="U8579" s="246"/>
    </row>
    <row r="8580" spans="1:21" x14ac:dyDescent="0.25">
      <c r="A8580" s="294" t="s">
        <v>17437</v>
      </c>
      <c r="B8580" t="s">
        <v>605</v>
      </c>
      <c r="C8580" t="s">
        <v>606</v>
      </c>
      <c r="D8580" t="s">
        <v>607</v>
      </c>
      <c r="E8580" t="s">
        <v>17438</v>
      </c>
      <c r="F8580" t="s">
        <v>141</v>
      </c>
      <c r="G8580" t="s">
        <v>97</v>
      </c>
      <c r="H8580" t="s">
        <v>833</v>
      </c>
      <c r="I8580" s="200">
        <v>2700</v>
      </c>
      <c r="J8580" s="200"/>
      <c r="K8580" s="237">
        <v>166.2</v>
      </c>
      <c r="L8580" s="237"/>
      <c r="M8580" s="288">
        <v>16.25</v>
      </c>
      <c r="N8580" s="288"/>
      <c r="O8580" s="311">
        <v>2700</v>
      </c>
      <c r="P8580" s="298"/>
      <c r="Q8580" s="299">
        <v>165.6</v>
      </c>
      <c r="R8580" s="299"/>
      <c r="S8580" s="300">
        <v>16.3</v>
      </c>
      <c r="T8580" s="301"/>
      <c r="U8580" s="246"/>
    </row>
    <row r="8581" spans="1:21" x14ac:dyDescent="0.25">
      <c r="A8581" s="294" t="s">
        <v>17439</v>
      </c>
      <c r="B8581" t="s">
        <v>605</v>
      </c>
      <c r="C8581" t="s">
        <v>606</v>
      </c>
      <c r="D8581" t="s">
        <v>607</v>
      </c>
      <c r="E8581" t="s">
        <v>17440</v>
      </c>
      <c r="F8581" t="s">
        <v>141</v>
      </c>
      <c r="G8581" t="s">
        <v>97</v>
      </c>
      <c r="H8581" t="s">
        <v>833</v>
      </c>
      <c r="I8581" s="200">
        <v>92000</v>
      </c>
      <c r="J8581" s="200"/>
      <c r="K8581" s="237">
        <v>937.7</v>
      </c>
      <c r="L8581" s="237"/>
      <c r="M8581" s="288">
        <v>98.11</v>
      </c>
      <c r="N8581" s="288"/>
      <c r="O8581" s="311">
        <v>91120</v>
      </c>
      <c r="P8581" s="298"/>
      <c r="Q8581" s="299">
        <v>906.1</v>
      </c>
      <c r="R8581" s="299"/>
      <c r="S8581" s="300">
        <v>100.56</v>
      </c>
      <c r="T8581" s="301"/>
      <c r="U8581" s="246"/>
    </row>
    <row r="8582" spans="1:21" x14ac:dyDescent="0.25">
      <c r="A8582" s="294" t="s">
        <v>17441</v>
      </c>
      <c r="B8582" t="s">
        <v>605</v>
      </c>
      <c r="C8582" t="s">
        <v>606</v>
      </c>
      <c r="D8582" t="s">
        <v>607</v>
      </c>
      <c r="E8582" t="s">
        <v>3010</v>
      </c>
      <c r="F8582" t="s">
        <v>141</v>
      </c>
      <c r="G8582" t="s">
        <v>97</v>
      </c>
      <c r="H8582" t="s">
        <v>833</v>
      </c>
      <c r="I8582" s="200">
        <v>4000</v>
      </c>
      <c r="J8582" s="200"/>
      <c r="K8582" s="237">
        <v>165.4</v>
      </c>
      <c r="L8582" s="237"/>
      <c r="M8582" s="288">
        <v>24.18</v>
      </c>
      <c r="N8582" s="288"/>
      <c r="O8582" s="311">
        <v>4500</v>
      </c>
      <c r="P8582" s="298"/>
      <c r="Q8582" s="299">
        <v>164.21</v>
      </c>
      <c r="R8582" s="299"/>
      <c r="S8582" s="300">
        <v>27.4</v>
      </c>
      <c r="T8582" s="301"/>
      <c r="U8582" s="246"/>
    </row>
    <row r="8583" spans="1:21" x14ac:dyDescent="0.25">
      <c r="A8583" s="294" t="s">
        <v>17442</v>
      </c>
      <c r="B8583" t="s">
        <v>605</v>
      </c>
      <c r="C8583" t="s">
        <v>606</v>
      </c>
      <c r="D8583" t="s">
        <v>607</v>
      </c>
      <c r="E8583" t="s">
        <v>17443</v>
      </c>
      <c r="F8583" t="s">
        <v>141</v>
      </c>
      <c r="G8583" t="s">
        <v>97</v>
      </c>
      <c r="H8583" t="s">
        <v>833</v>
      </c>
      <c r="I8583" s="200">
        <v>7852</v>
      </c>
      <c r="J8583" s="200"/>
      <c r="K8583" s="237">
        <v>124.4</v>
      </c>
      <c r="L8583" s="237"/>
      <c r="M8583" s="288">
        <v>63.12</v>
      </c>
      <c r="N8583" s="288"/>
      <c r="O8583" s="311">
        <v>8073</v>
      </c>
      <c r="P8583" s="298"/>
      <c r="Q8583" s="299">
        <v>122.96</v>
      </c>
      <c r="R8583" s="299"/>
      <c r="S8583" s="300">
        <v>65.66</v>
      </c>
      <c r="T8583" s="301"/>
      <c r="U8583" s="246"/>
    </row>
    <row r="8584" spans="1:21" x14ac:dyDescent="0.25">
      <c r="A8584" s="294" t="s">
        <v>17444</v>
      </c>
      <c r="B8584" t="s">
        <v>605</v>
      </c>
      <c r="C8584" t="s">
        <v>606</v>
      </c>
      <c r="D8584" t="s">
        <v>607</v>
      </c>
      <c r="E8584" t="s">
        <v>17445</v>
      </c>
      <c r="F8584" t="s">
        <v>141</v>
      </c>
      <c r="G8584" t="s">
        <v>97</v>
      </c>
      <c r="H8584" t="s">
        <v>833</v>
      </c>
      <c r="I8584" s="200">
        <v>3500</v>
      </c>
      <c r="J8584" s="200"/>
      <c r="K8584" s="237">
        <v>124</v>
      </c>
      <c r="L8584" s="237"/>
      <c r="M8584" s="288">
        <v>28.23</v>
      </c>
      <c r="N8584" s="288"/>
      <c r="O8584" s="311">
        <v>3500</v>
      </c>
      <c r="P8584" s="298"/>
      <c r="Q8584" s="299">
        <v>121.75</v>
      </c>
      <c r="R8584" s="299"/>
      <c r="S8584" s="300">
        <v>28.75</v>
      </c>
      <c r="T8584" s="301"/>
      <c r="U8584" s="246"/>
    </row>
    <row r="8585" spans="1:21" x14ac:dyDescent="0.25">
      <c r="A8585" s="294" t="s">
        <v>17446</v>
      </c>
      <c r="B8585" t="s">
        <v>605</v>
      </c>
      <c r="C8585" t="s">
        <v>606</v>
      </c>
      <c r="D8585" t="s">
        <v>607</v>
      </c>
      <c r="E8585" t="s">
        <v>17447</v>
      </c>
      <c r="F8585" t="s">
        <v>141</v>
      </c>
      <c r="G8585" t="s">
        <v>97</v>
      </c>
      <c r="H8585" t="s">
        <v>833</v>
      </c>
      <c r="I8585" s="200">
        <v>48500</v>
      </c>
      <c r="J8585" s="200"/>
      <c r="K8585" s="237">
        <v>1145.7</v>
      </c>
      <c r="L8585" s="237"/>
      <c r="M8585" s="288">
        <v>42.33</v>
      </c>
      <c r="N8585" s="288"/>
      <c r="O8585" s="311">
        <v>54500</v>
      </c>
      <c r="P8585" s="298"/>
      <c r="Q8585" s="299">
        <v>1135.1500000000001</v>
      </c>
      <c r="R8585" s="299"/>
      <c r="S8585" s="300">
        <v>48.01</v>
      </c>
      <c r="T8585" s="301"/>
      <c r="U8585" s="246"/>
    </row>
    <row r="8586" spans="1:21" x14ac:dyDescent="0.25">
      <c r="A8586" s="294" t="s">
        <v>17448</v>
      </c>
      <c r="B8586" t="s">
        <v>605</v>
      </c>
      <c r="C8586" t="s">
        <v>606</v>
      </c>
      <c r="D8586" t="s">
        <v>607</v>
      </c>
      <c r="E8586" t="s">
        <v>17449</v>
      </c>
      <c r="F8586" t="s">
        <v>141</v>
      </c>
      <c r="G8586" t="s">
        <v>97</v>
      </c>
      <c r="H8586" t="s">
        <v>833</v>
      </c>
      <c r="I8586" s="200">
        <v>4500</v>
      </c>
      <c r="J8586" s="200"/>
      <c r="K8586" s="237">
        <v>169.8</v>
      </c>
      <c r="L8586" s="237"/>
      <c r="M8586" s="288">
        <v>26.5</v>
      </c>
      <c r="N8586" s="288"/>
      <c r="O8586" s="311">
        <v>4500</v>
      </c>
      <c r="P8586" s="298"/>
      <c r="Q8586" s="299">
        <v>166.35</v>
      </c>
      <c r="R8586" s="299"/>
      <c r="S8586" s="300">
        <v>27.05</v>
      </c>
      <c r="T8586" s="301"/>
      <c r="U8586" s="246"/>
    </row>
    <row r="8587" spans="1:21" x14ac:dyDescent="0.25">
      <c r="A8587" s="294" t="s">
        <v>17450</v>
      </c>
      <c r="B8587" t="s">
        <v>203</v>
      </c>
      <c r="C8587" t="s">
        <v>204</v>
      </c>
      <c r="D8587" t="s">
        <v>205</v>
      </c>
      <c r="E8587" t="s">
        <v>17451</v>
      </c>
      <c r="F8587" t="s">
        <v>148</v>
      </c>
      <c r="G8587" t="s">
        <v>97</v>
      </c>
      <c r="H8587" t="s">
        <v>833</v>
      </c>
      <c r="I8587" s="200">
        <v>62969</v>
      </c>
      <c r="J8587" s="200"/>
      <c r="K8587" s="237">
        <v>1958.46</v>
      </c>
      <c r="L8587" s="237"/>
      <c r="M8587" s="288">
        <v>32.15</v>
      </c>
      <c r="N8587" s="288"/>
      <c r="O8587" s="311">
        <v>62969</v>
      </c>
      <c r="P8587" s="298"/>
      <c r="Q8587" s="299">
        <v>1960.09</v>
      </c>
      <c r="R8587" s="299"/>
      <c r="S8587" s="300">
        <v>32.130000000000003</v>
      </c>
      <c r="T8587" s="301"/>
      <c r="U8587" s="246"/>
    </row>
    <row r="8588" spans="1:21" x14ac:dyDescent="0.25">
      <c r="A8588" s="294" t="s">
        <v>17452</v>
      </c>
      <c r="B8588" t="s">
        <v>203</v>
      </c>
      <c r="C8588" t="s">
        <v>204</v>
      </c>
      <c r="D8588" t="s">
        <v>205</v>
      </c>
      <c r="E8588" t="s">
        <v>17453</v>
      </c>
      <c r="F8588" t="s">
        <v>148</v>
      </c>
      <c r="G8588" t="s">
        <v>97</v>
      </c>
      <c r="H8588" t="s">
        <v>833</v>
      </c>
      <c r="I8588" s="200">
        <v>7400</v>
      </c>
      <c r="J8588" s="200"/>
      <c r="K8588" s="237">
        <v>572</v>
      </c>
      <c r="L8588" s="237"/>
      <c r="M8588" s="288">
        <v>12.94</v>
      </c>
      <c r="N8588" s="288"/>
      <c r="O8588" s="311">
        <v>7400</v>
      </c>
      <c r="P8588" s="298"/>
      <c r="Q8588" s="299">
        <v>592.37</v>
      </c>
      <c r="R8588" s="299"/>
      <c r="S8588" s="300">
        <v>12.49</v>
      </c>
      <c r="T8588" s="301"/>
      <c r="U8588" s="246"/>
    </row>
    <row r="8589" spans="1:21" x14ac:dyDescent="0.25">
      <c r="A8589" s="294" t="s">
        <v>17454</v>
      </c>
      <c r="B8589" t="s">
        <v>203</v>
      </c>
      <c r="C8589" t="s">
        <v>204</v>
      </c>
      <c r="D8589" t="s">
        <v>205</v>
      </c>
      <c r="E8589" t="s">
        <v>17455</v>
      </c>
      <c r="F8589" t="s">
        <v>148</v>
      </c>
      <c r="G8589" t="s">
        <v>97</v>
      </c>
      <c r="H8589" t="s">
        <v>833</v>
      </c>
      <c r="I8589" s="200">
        <v>4400</v>
      </c>
      <c r="J8589" s="200"/>
      <c r="K8589" s="237">
        <v>241.49</v>
      </c>
      <c r="L8589" s="237"/>
      <c r="M8589" s="288">
        <v>18.22</v>
      </c>
      <c r="N8589" s="288"/>
      <c r="O8589" s="311">
        <v>4400</v>
      </c>
      <c r="P8589" s="298"/>
      <c r="Q8589" s="299">
        <v>250.23</v>
      </c>
      <c r="R8589" s="299"/>
      <c r="S8589" s="300">
        <v>17.579999999999998</v>
      </c>
      <c r="T8589" s="301"/>
      <c r="U8589" s="246"/>
    </row>
    <row r="8590" spans="1:21" x14ac:dyDescent="0.25">
      <c r="A8590" s="294" t="s">
        <v>17456</v>
      </c>
      <c r="B8590" t="s">
        <v>203</v>
      </c>
      <c r="C8590" t="s">
        <v>204</v>
      </c>
      <c r="D8590" t="s">
        <v>205</v>
      </c>
      <c r="E8590" t="s">
        <v>17457</v>
      </c>
      <c r="F8590" t="s">
        <v>148</v>
      </c>
      <c r="G8590" t="s">
        <v>97</v>
      </c>
      <c r="H8590" t="s">
        <v>833</v>
      </c>
      <c r="I8590" s="200">
        <v>11000</v>
      </c>
      <c r="J8590" s="200"/>
      <c r="K8590" s="237">
        <v>393.25</v>
      </c>
      <c r="L8590" s="237"/>
      <c r="M8590" s="288">
        <v>27.97</v>
      </c>
      <c r="N8590" s="288"/>
      <c r="O8590" s="311">
        <v>11400</v>
      </c>
      <c r="P8590" s="298"/>
      <c r="Q8590" s="299">
        <v>393.9</v>
      </c>
      <c r="R8590" s="299"/>
      <c r="S8590" s="300">
        <v>28.94</v>
      </c>
      <c r="T8590" s="301"/>
      <c r="U8590" s="246"/>
    </row>
    <row r="8591" spans="1:21" x14ac:dyDescent="0.25">
      <c r="A8591" s="294" t="s">
        <v>17458</v>
      </c>
      <c r="B8591" t="s">
        <v>203</v>
      </c>
      <c r="C8591" t="s">
        <v>204</v>
      </c>
      <c r="D8591" t="s">
        <v>205</v>
      </c>
      <c r="E8591" t="s">
        <v>17459</v>
      </c>
      <c r="F8591" t="s">
        <v>148</v>
      </c>
      <c r="G8591" t="s">
        <v>97</v>
      </c>
      <c r="H8591" t="s">
        <v>833</v>
      </c>
      <c r="I8591" s="200">
        <v>75000</v>
      </c>
      <c r="J8591" s="200"/>
      <c r="K8591" s="237">
        <v>4024.51</v>
      </c>
      <c r="L8591" s="237"/>
      <c r="M8591" s="288">
        <v>18.64</v>
      </c>
      <c r="N8591" s="288"/>
      <c r="O8591" s="311">
        <v>75000</v>
      </c>
      <c r="P8591" s="298"/>
      <c r="Q8591" s="299">
        <v>4047.36</v>
      </c>
      <c r="R8591" s="299"/>
      <c r="S8591" s="300">
        <v>18.53</v>
      </c>
      <c r="T8591" s="301"/>
      <c r="U8591" s="246"/>
    </row>
    <row r="8592" spans="1:21" x14ac:dyDescent="0.25">
      <c r="A8592" s="294" t="s">
        <v>17460</v>
      </c>
      <c r="B8592" t="s">
        <v>203</v>
      </c>
      <c r="C8592" t="s">
        <v>204</v>
      </c>
      <c r="D8592" t="s">
        <v>205</v>
      </c>
      <c r="E8592" t="s">
        <v>17461</v>
      </c>
      <c r="F8592" t="s">
        <v>148</v>
      </c>
      <c r="G8592" t="s">
        <v>97</v>
      </c>
      <c r="H8592" t="s">
        <v>833</v>
      </c>
      <c r="I8592" s="200">
        <v>137500</v>
      </c>
      <c r="J8592" s="200"/>
      <c r="K8592" s="237">
        <v>5260.95</v>
      </c>
      <c r="L8592" s="237"/>
      <c r="M8592" s="288">
        <v>26.14</v>
      </c>
      <c r="N8592" s="288"/>
      <c r="O8592" s="311">
        <v>194500</v>
      </c>
      <c r="P8592" s="298"/>
      <c r="Q8592" s="299">
        <v>5502.18</v>
      </c>
      <c r="R8592" s="299"/>
      <c r="S8592" s="300">
        <v>35.35</v>
      </c>
      <c r="T8592" s="301"/>
      <c r="U8592" s="246"/>
    </row>
    <row r="8593" spans="1:21" x14ac:dyDescent="0.25">
      <c r="A8593" s="294" t="s">
        <v>17462</v>
      </c>
      <c r="B8593" t="s">
        <v>203</v>
      </c>
      <c r="C8593" t="s">
        <v>204</v>
      </c>
      <c r="D8593" t="s">
        <v>205</v>
      </c>
      <c r="E8593" t="s">
        <v>17463</v>
      </c>
      <c r="F8593" t="s">
        <v>148</v>
      </c>
      <c r="G8593" t="s">
        <v>97</v>
      </c>
      <c r="H8593" t="s">
        <v>833</v>
      </c>
      <c r="I8593" s="200">
        <v>85800</v>
      </c>
      <c r="J8593" s="200"/>
      <c r="K8593" s="237">
        <v>2191.37</v>
      </c>
      <c r="L8593" s="237"/>
      <c r="M8593" s="288">
        <v>39.15</v>
      </c>
      <c r="N8593" s="288"/>
      <c r="O8593" s="311">
        <v>91274</v>
      </c>
      <c r="P8593" s="298"/>
      <c r="Q8593" s="299">
        <v>2331.1799999999998</v>
      </c>
      <c r="R8593" s="299"/>
      <c r="S8593" s="300">
        <v>39.15</v>
      </c>
      <c r="T8593" s="301"/>
      <c r="U8593" s="246"/>
    </row>
    <row r="8594" spans="1:21" x14ac:dyDescent="0.25">
      <c r="A8594" s="294" t="s">
        <v>17464</v>
      </c>
      <c r="B8594" t="s">
        <v>203</v>
      </c>
      <c r="C8594" t="s">
        <v>204</v>
      </c>
      <c r="D8594" t="s">
        <v>205</v>
      </c>
      <c r="E8594" t="s">
        <v>17465</v>
      </c>
      <c r="F8594" t="s">
        <v>148</v>
      </c>
      <c r="G8594" t="s">
        <v>97</v>
      </c>
      <c r="H8594" t="s">
        <v>833</v>
      </c>
      <c r="I8594" s="200">
        <v>303542</v>
      </c>
      <c r="J8594" s="200"/>
      <c r="K8594" s="237">
        <v>5262.51</v>
      </c>
      <c r="L8594" s="237"/>
      <c r="M8594" s="288">
        <v>57.68</v>
      </c>
      <c r="N8594" s="288"/>
      <c r="O8594" s="311">
        <v>303634</v>
      </c>
      <c r="P8594" s="298"/>
      <c r="Q8594" s="299">
        <v>5263.66</v>
      </c>
      <c r="R8594" s="299"/>
      <c r="S8594" s="300">
        <v>57.68</v>
      </c>
      <c r="T8594" s="301"/>
      <c r="U8594" s="246"/>
    </row>
    <row r="8595" spans="1:21" x14ac:dyDescent="0.25">
      <c r="A8595" s="294" t="s">
        <v>17466</v>
      </c>
      <c r="B8595" t="s">
        <v>320</v>
      </c>
      <c r="C8595" t="s">
        <v>321</v>
      </c>
      <c r="D8595" t="s">
        <v>322</v>
      </c>
      <c r="E8595" t="s">
        <v>17467</v>
      </c>
      <c r="F8595" t="s">
        <v>148</v>
      </c>
      <c r="G8595" t="s">
        <v>97</v>
      </c>
      <c r="H8595" t="s">
        <v>833</v>
      </c>
      <c r="I8595" s="200">
        <v>24344</v>
      </c>
      <c r="J8595" s="200"/>
      <c r="K8595" s="237">
        <v>800.3</v>
      </c>
      <c r="L8595" s="237"/>
      <c r="M8595" s="288">
        <v>30.42</v>
      </c>
      <c r="N8595" s="288"/>
      <c r="O8595" s="311">
        <v>24868</v>
      </c>
      <c r="P8595" s="298"/>
      <c r="Q8595" s="299">
        <v>817.5</v>
      </c>
      <c r="R8595" s="299"/>
      <c r="S8595" s="300">
        <v>30.42</v>
      </c>
      <c r="T8595" s="301"/>
      <c r="U8595" s="246"/>
    </row>
    <row r="8596" spans="1:21" x14ac:dyDescent="0.25">
      <c r="A8596" s="294" t="s">
        <v>17468</v>
      </c>
      <c r="B8596" t="s">
        <v>320</v>
      </c>
      <c r="C8596" t="s">
        <v>321</v>
      </c>
      <c r="D8596" t="s">
        <v>322</v>
      </c>
      <c r="E8596" t="s">
        <v>17469</v>
      </c>
      <c r="F8596" t="s">
        <v>148</v>
      </c>
      <c r="G8596" t="s">
        <v>97</v>
      </c>
      <c r="H8596" t="s">
        <v>833</v>
      </c>
      <c r="I8596" s="200">
        <v>30000</v>
      </c>
      <c r="J8596" s="200"/>
      <c r="K8596" s="237">
        <v>1596.3</v>
      </c>
      <c r="L8596" s="237"/>
      <c r="M8596" s="288">
        <v>18.79</v>
      </c>
      <c r="N8596" s="288"/>
      <c r="O8596" s="311">
        <v>31000</v>
      </c>
      <c r="P8596" s="298"/>
      <c r="Q8596" s="299">
        <v>1631.8</v>
      </c>
      <c r="R8596" s="299"/>
      <c r="S8596" s="300">
        <v>19</v>
      </c>
      <c r="T8596" s="301"/>
      <c r="U8596" s="246"/>
    </row>
    <row r="8597" spans="1:21" x14ac:dyDescent="0.25">
      <c r="A8597" s="294" t="s">
        <v>17470</v>
      </c>
      <c r="B8597" t="s">
        <v>320</v>
      </c>
      <c r="C8597" t="s">
        <v>321</v>
      </c>
      <c r="D8597" t="s">
        <v>322</v>
      </c>
      <c r="E8597" t="s">
        <v>17471</v>
      </c>
      <c r="F8597" t="s">
        <v>148</v>
      </c>
      <c r="G8597" t="s">
        <v>97</v>
      </c>
      <c r="H8597" t="s">
        <v>833</v>
      </c>
      <c r="I8597" s="200">
        <v>9313</v>
      </c>
      <c r="J8597" s="200"/>
      <c r="K8597" s="237">
        <v>340.6</v>
      </c>
      <c r="L8597" s="237"/>
      <c r="M8597" s="288">
        <v>27.34</v>
      </c>
      <c r="N8597" s="288"/>
      <c r="O8597" s="311">
        <v>9313</v>
      </c>
      <c r="P8597" s="298"/>
      <c r="Q8597" s="299">
        <v>346.5</v>
      </c>
      <c r="R8597" s="299"/>
      <c r="S8597" s="300">
        <v>26.88</v>
      </c>
      <c r="T8597" s="301"/>
      <c r="U8597" s="246"/>
    </row>
    <row r="8598" spans="1:21" x14ac:dyDescent="0.25">
      <c r="A8598" s="294" t="s">
        <v>17472</v>
      </c>
      <c r="B8598" t="s">
        <v>320</v>
      </c>
      <c r="C8598" t="s">
        <v>321</v>
      </c>
      <c r="D8598" t="s">
        <v>322</v>
      </c>
      <c r="E8598" t="s">
        <v>17473</v>
      </c>
      <c r="F8598" t="s">
        <v>148</v>
      </c>
      <c r="G8598" t="s">
        <v>97</v>
      </c>
      <c r="H8598" t="s">
        <v>833</v>
      </c>
      <c r="I8598" s="200">
        <v>58217</v>
      </c>
      <c r="J8598" s="200"/>
      <c r="K8598" s="237">
        <v>1947.7</v>
      </c>
      <c r="L8598" s="237"/>
      <c r="M8598" s="288">
        <v>29.89</v>
      </c>
      <c r="N8598" s="288"/>
      <c r="O8598" s="311">
        <v>64893</v>
      </c>
      <c r="P8598" s="298"/>
      <c r="Q8598" s="299">
        <v>1973.7</v>
      </c>
      <c r="R8598" s="299"/>
      <c r="S8598" s="300">
        <v>32.880000000000003</v>
      </c>
      <c r="T8598" s="301"/>
      <c r="U8598" s="246"/>
    </row>
    <row r="8599" spans="1:21" x14ac:dyDescent="0.25">
      <c r="A8599" s="294" t="s">
        <v>17474</v>
      </c>
      <c r="B8599" t="s">
        <v>320</v>
      </c>
      <c r="C8599" t="s">
        <v>321</v>
      </c>
      <c r="D8599" t="s">
        <v>322</v>
      </c>
      <c r="E8599" t="s">
        <v>17475</v>
      </c>
      <c r="F8599" t="s">
        <v>148</v>
      </c>
      <c r="G8599" t="s">
        <v>97</v>
      </c>
      <c r="H8599" t="s">
        <v>833</v>
      </c>
      <c r="I8599" s="200">
        <v>4715</v>
      </c>
      <c r="J8599" s="200"/>
      <c r="K8599" s="237">
        <v>138.9</v>
      </c>
      <c r="L8599" s="237"/>
      <c r="M8599" s="288">
        <v>33.950000000000003</v>
      </c>
      <c r="N8599" s="288"/>
      <c r="O8599" s="311">
        <v>4712</v>
      </c>
      <c r="P8599" s="298"/>
      <c r="Q8599" s="299">
        <v>138.80000000000001</v>
      </c>
      <c r="R8599" s="299"/>
      <c r="S8599" s="300">
        <v>33.950000000000003</v>
      </c>
      <c r="T8599" s="301"/>
      <c r="U8599" s="246"/>
    </row>
    <row r="8600" spans="1:21" x14ac:dyDescent="0.25">
      <c r="A8600" s="294" t="s">
        <v>17476</v>
      </c>
      <c r="B8600" t="s">
        <v>320</v>
      </c>
      <c r="C8600" t="s">
        <v>321</v>
      </c>
      <c r="D8600" t="s">
        <v>322</v>
      </c>
      <c r="E8600" t="s">
        <v>17477</v>
      </c>
      <c r="F8600" t="s">
        <v>148</v>
      </c>
      <c r="G8600" t="s">
        <v>97</v>
      </c>
      <c r="H8600" t="s">
        <v>833</v>
      </c>
      <c r="I8600" s="200">
        <v>51190</v>
      </c>
      <c r="J8600" s="200"/>
      <c r="K8600" s="237">
        <v>2469.8000000000002</v>
      </c>
      <c r="L8600" s="237"/>
      <c r="M8600" s="288">
        <v>20.73</v>
      </c>
      <c r="N8600" s="288"/>
      <c r="O8600" s="311">
        <v>56935</v>
      </c>
      <c r="P8600" s="298"/>
      <c r="Q8600" s="299">
        <v>2746.5</v>
      </c>
      <c r="R8600" s="299"/>
      <c r="S8600" s="300">
        <v>20.73</v>
      </c>
      <c r="T8600" s="301"/>
      <c r="U8600" s="246"/>
    </row>
    <row r="8601" spans="1:21" x14ac:dyDescent="0.25">
      <c r="A8601" s="294" t="s">
        <v>17478</v>
      </c>
      <c r="B8601" t="s">
        <v>320</v>
      </c>
      <c r="C8601" t="s">
        <v>321</v>
      </c>
      <c r="D8601" t="s">
        <v>322</v>
      </c>
      <c r="E8601" t="s">
        <v>17479</v>
      </c>
      <c r="F8601" t="s">
        <v>148</v>
      </c>
      <c r="G8601" t="s">
        <v>97</v>
      </c>
      <c r="H8601" t="s">
        <v>833</v>
      </c>
      <c r="I8601" s="200">
        <v>14306</v>
      </c>
      <c r="J8601" s="200"/>
      <c r="K8601" s="237">
        <v>1841.2</v>
      </c>
      <c r="L8601" s="237"/>
      <c r="M8601" s="288">
        <v>7.77</v>
      </c>
      <c r="N8601" s="288"/>
      <c r="O8601" s="311">
        <v>14461</v>
      </c>
      <c r="P8601" s="298"/>
      <c r="Q8601" s="299">
        <v>1861.1</v>
      </c>
      <c r="R8601" s="299"/>
      <c r="S8601" s="300">
        <v>7.77</v>
      </c>
      <c r="T8601" s="301"/>
      <c r="U8601" s="246"/>
    </row>
    <row r="8602" spans="1:21" x14ac:dyDescent="0.25">
      <c r="A8602" s="294" t="s">
        <v>17480</v>
      </c>
      <c r="B8602" t="s">
        <v>320</v>
      </c>
      <c r="C8602" t="s">
        <v>321</v>
      </c>
      <c r="D8602" t="s">
        <v>322</v>
      </c>
      <c r="E8602" t="s">
        <v>5889</v>
      </c>
      <c r="F8602" t="s">
        <v>148</v>
      </c>
      <c r="G8602" t="s">
        <v>97</v>
      </c>
      <c r="H8602" t="s">
        <v>833</v>
      </c>
      <c r="I8602" s="200">
        <v>6349</v>
      </c>
      <c r="J8602" s="200"/>
      <c r="K8602" s="237">
        <v>1087.0999999999999</v>
      </c>
      <c r="L8602" s="237"/>
      <c r="M8602" s="288">
        <v>5.84</v>
      </c>
      <c r="N8602" s="288"/>
      <c r="O8602" s="311">
        <v>6349</v>
      </c>
      <c r="P8602" s="298"/>
      <c r="Q8602" s="299">
        <v>1164.8</v>
      </c>
      <c r="R8602" s="299"/>
      <c r="S8602" s="300">
        <v>5.45</v>
      </c>
      <c r="T8602" s="301"/>
      <c r="U8602" s="246"/>
    </row>
    <row r="8603" spans="1:21" x14ac:dyDescent="0.25">
      <c r="A8603" s="294" t="s">
        <v>17481</v>
      </c>
      <c r="B8603" t="s">
        <v>320</v>
      </c>
      <c r="C8603" t="s">
        <v>321</v>
      </c>
      <c r="D8603" t="s">
        <v>322</v>
      </c>
      <c r="E8603" t="s">
        <v>17482</v>
      </c>
      <c r="F8603" t="s">
        <v>148</v>
      </c>
      <c r="G8603" t="s">
        <v>97</v>
      </c>
      <c r="H8603" t="s">
        <v>833</v>
      </c>
      <c r="I8603" s="200">
        <v>4000</v>
      </c>
      <c r="J8603" s="200"/>
      <c r="K8603" s="237">
        <v>108.9</v>
      </c>
      <c r="L8603" s="237"/>
      <c r="M8603" s="288">
        <v>36.729999999999997</v>
      </c>
      <c r="N8603" s="288"/>
      <c r="O8603" s="311">
        <v>4500</v>
      </c>
      <c r="P8603" s="298"/>
      <c r="Q8603" s="299">
        <v>108.1</v>
      </c>
      <c r="R8603" s="299"/>
      <c r="S8603" s="300">
        <v>41.63</v>
      </c>
      <c r="T8603" s="301"/>
      <c r="U8603" s="246"/>
    </row>
    <row r="8604" spans="1:21" x14ac:dyDescent="0.25">
      <c r="A8604" s="294" t="s">
        <v>17483</v>
      </c>
      <c r="B8604" t="s">
        <v>320</v>
      </c>
      <c r="C8604" t="s">
        <v>321</v>
      </c>
      <c r="D8604" t="s">
        <v>322</v>
      </c>
      <c r="E8604" t="s">
        <v>17484</v>
      </c>
      <c r="F8604" t="s">
        <v>148</v>
      </c>
      <c r="G8604" t="s">
        <v>97</v>
      </c>
      <c r="H8604" t="s">
        <v>833</v>
      </c>
      <c r="I8604" s="200">
        <v>15900</v>
      </c>
      <c r="J8604" s="200"/>
      <c r="K8604" s="237">
        <v>424.9</v>
      </c>
      <c r="L8604" s="237"/>
      <c r="M8604" s="288">
        <v>37.42</v>
      </c>
      <c r="N8604" s="288"/>
      <c r="O8604" s="311">
        <v>15500</v>
      </c>
      <c r="P8604" s="298"/>
      <c r="Q8604" s="299">
        <v>425.8</v>
      </c>
      <c r="R8604" s="299"/>
      <c r="S8604" s="300">
        <v>36.4</v>
      </c>
      <c r="T8604" s="301"/>
      <c r="U8604" s="246"/>
    </row>
    <row r="8605" spans="1:21" x14ac:dyDescent="0.25">
      <c r="A8605" s="294" t="s">
        <v>17485</v>
      </c>
      <c r="B8605" t="s">
        <v>320</v>
      </c>
      <c r="C8605" t="s">
        <v>321</v>
      </c>
      <c r="D8605" t="s">
        <v>322</v>
      </c>
      <c r="E8605" t="s">
        <v>17486</v>
      </c>
      <c r="F8605" t="s">
        <v>148</v>
      </c>
      <c r="G8605" t="s">
        <v>97</v>
      </c>
      <c r="H8605" t="s">
        <v>833</v>
      </c>
      <c r="I8605" s="200">
        <v>18430</v>
      </c>
      <c r="J8605" s="200"/>
      <c r="K8605" s="237">
        <v>343.5</v>
      </c>
      <c r="L8605" s="237"/>
      <c r="M8605" s="288">
        <v>53.65</v>
      </c>
      <c r="N8605" s="288"/>
      <c r="O8605" s="311">
        <v>18900</v>
      </c>
      <c r="P8605" s="298"/>
      <c r="Q8605" s="299">
        <v>343.5</v>
      </c>
      <c r="R8605" s="299"/>
      <c r="S8605" s="300">
        <v>55.02</v>
      </c>
      <c r="T8605" s="301"/>
      <c r="U8605" s="246"/>
    </row>
    <row r="8606" spans="1:21" x14ac:dyDescent="0.25">
      <c r="A8606" s="294" t="s">
        <v>17487</v>
      </c>
      <c r="B8606" t="s">
        <v>320</v>
      </c>
      <c r="C8606" t="s">
        <v>321</v>
      </c>
      <c r="D8606" t="s">
        <v>322</v>
      </c>
      <c r="E8606" t="s">
        <v>17488</v>
      </c>
      <c r="F8606" t="s">
        <v>148</v>
      </c>
      <c r="G8606" t="s">
        <v>97</v>
      </c>
      <c r="H8606" t="s">
        <v>833</v>
      </c>
      <c r="I8606" s="200">
        <v>1589</v>
      </c>
      <c r="J8606" s="200"/>
      <c r="K8606" s="237">
        <v>84.7</v>
      </c>
      <c r="L8606" s="237"/>
      <c r="M8606" s="288">
        <v>18.760000000000002</v>
      </c>
      <c r="N8606" s="288"/>
      <c r="O8606" s="311">
        <v>1593</v>
      </c>
      <c r="P8606" s="298"/>
      <c r="Q8606" s="299">
        <v>84.9</v>
      </c>
      <c r="R8606" s="299"/>
      <c r="S8606" s="300">
        <v>18.760000000000002</v>
      </c>
      <c r="T8606" s="301"/>
      <c r="U8606" s="246"/>
    </row>
    <row r="8607" spans="1:21" x14ac:dyDescent="0.25">
      <c r="A8607" s="294" t="s">
        <v>17489</v>
      </c>
      <c r="B8607" t="s">
        <v>320</v>
      </c>
      <c r="C8607" t="s">
        <v>321</v>
      </c>
      <c r="D8607" t="s">
        <v>322</v>
      </c>
      <c r="E8607" t="s">
        <v>17490</v>
      </c>
      <c r="F8607" t="s">
        <v>148</v>
      </c>
      <c r="G8607" t="s">
        <v>97</v>
      </c>
      <c r="H8607" t="s">
        <v>833</v>
      </c>
      <c r="I8607" s="200">
        <v>5928</v>
      </c>
      <c r="J8607" s="200"/>
      <c r="K8607" s="237">
        <v>159.4</v>
      </c>
      <c r="L8607" s="237"/>
      <c r="M8607" s="288">
        <v>37.19</v>
      </c>
      <c r="N8607" s="288"/>
      <c r="O8607" s="311">
        <v>7113</v>
      </c>
      <c r="P8607" s="298"/>
      <c r="Q8607" s="299">
        <v>160.6</v>
      </c>
      <c r="R8607" s="299"/>
      <c r="S8607" s="300">
        <v>44.29</v>
      </c>
      <c r="T8607" s="301"/>
      <c r="U8607" s="246"/>
    </row>
    <row r="8608" spans="1:21" x14ac:dyDescent="0.25">
      <c r="A8608" s="294" t="s">
        <v>17491</v>
      </c>
      <c r="B8608" t="s">
        <v>320</v>
      </c>
      <c r="C8608" t="s">
        <v>321</v>
      </c>
      <c r="D8608" t="s">
        <v>322</v>
      </c>
      <c r="E8608" t="s">
        <v>8630</v>
      </c>
      <c r="F8608" t="s">
        <v>148</v>
      </c>
      <c r="G8608" t="s">
        <v>97</v>
      </c>
      <c r="H8608" t="s">
        <v>833</v>
      </c>
      <c r="I8608" s="200">
        <v>7891</v>
      </c>
      <c r="J8608" s="200"/>
      <c r="K8608" s="237">
        <v>218.9</v>
      </c>
      <c r="L8608" s="237"/>
      <c r="M8608" s="288">
        <v>36.049999999999997</v>
      </c>
      <c r="N8608" s="288"/>
      <c r="O8608" s="311">
        <v>8340</v>
      </c>
      <c r="P8608" s="298"/>
      <c r="Q8608" s="299">
        <v>221</v>
      </c>
      <c r="R8608" s="299"/>
      <c r="S8608" s="300">
        <v>37.74</v>
      </c>
      <c r="T8608" s="301"/>
      <c r="U8608" s="246"/>
    </row>
    <row r="8609" spans="1:21" x14ac:dyDescent="0.25">
      <c r="A8609" s="294" t="s">
        <v>17492</v>
      </c>
      <c r="B8609" t="s">
        <v>320</v>
      </c>
      <c r="C8609" t="s">
        <v>321</v>
      </c>
      <c r="D8609" t="s">
        <v>322</v>
      </c>
      <c r="E8609" t="s">
        <v>17493</v>
      </c>
      <c r="F8609" t="s">
        <v>148</v>
      </c>
      <c r="G8609" t="s">
        <v>97</v>
      </c>
      <c r="H8609" t="s">
        <v>833</v>
      </c>
      <c r="I8609" s="200">
        <v>5800</v>
      </c>
      <c r="J8609" s="200"/>
      <c r="K8609" s="237">
        <v>108.5</v>
      </c>
      <c r="L8609" s="237"/>
      <c r="M8609" s="288">
        <v>53.46</v>
      </c>
      <c r="N8609" s="288"/>
      <c r="O8609" s="311">
        <v>5800</v>
      </c>
      <c r="P8609" s="298"/>
      <c r="Q8609" s="299">
        <v>106.4</v>
      </c>
      <c r="R8609" s="299"/>
      <c r="S8609" s="300">
        <v>54.51</v>
      </c>
      <c r="T8609" s="301"/>
      <c r="U8609" s="246"/>
    </row>
    <row r="8610" spans="1:21" x14ac:dyDescent="0.25">
      <c r="A8610" s="294" t="s">
        <v>17494</v>
      </c>
      <c r="B8610" t="s">
        <v>320</v>
      </c>
      <c r="C8610" t="s">
        <v>321</v>
      </c>
      <c r="D8610" t="s">
        <v>322</v>
      </c>
      <c r="E8610" t="s">
        <v>17495</v>
      </c>
      <c r="F8610" t="s">
        <v>148</v>
      </c>
      <c r="G8610" t="s">
        <v>97</v>
      </c>
      <c r="H8610" t="s">
        <v>833</v>
      </c>
      <c r="I8610" s="200">
        <v>33470</v>
      </c>
      <c r="J8610" s="200"/>
      <c r="K8610" s="237">
        <v>3659.9</v>
      </c>
      <c r="L8610" s="237"/>
      <c r="M8610" s="288">
        <v>9.15</v>
      </c>
      <c r="N8610" s="288"/>
      <c r="O8610" s="311">
        <v>37351</v>
      </c>
      <c r="P8610" s="298"/>
      <c r="Q8610" s="299">
        <v>3713</v>
      </c>
      <c r="R8610" s="299"/>
      <c r="S8610" s="300">
        <v>10.06</v>
      </c>
      <c r="T8610" s="301"/>
      <c r="U8610" s="246"/>
    </row>
    <row r="8611" spans="1:21" x14ac:dyDescent="0.25">
      <c r="A8611" s="294" t="s">
        <v>17496</v>
      </c>
      <c r="B8611" t="s">
        <v>320</v>
      </c>
      <c r="C8611" t="s">
        <v>321</v>
      </c>
      <c r="D8611" t="s">
        <v>322</v>
      </c>
      <c r="E8611" t="s">
        <v>17158</v>
      </c>
      <c r="F8611" t="s">
        <v>148</v>
      </c>
      <c r="G8611" t="s">
        <v>97</v>
      </c>
      <c r="H8611" t="s">
        <v>833</v>
      </c>
      <c r="I8611" s="200">
        <v>13858</v>
      </c>
      <c r="J8611" s="200"/>
      <c r="K8611" s="237">
        <v>252.8</v>
      </c>
      <c r="L8611" s="237"/>
      <c r="M8611" s="288">
        <v>54.82</v>
      </c>
      <c r="N8611" s="288"/>
      <c r="O8611" s="311">
        <v>14138</v>
      </c>
      <c r="P8611" s="298"/>
      <c r="Q8611" s="299">
        <v>257.89999999999998</v>
      </c>
      <c r="R8611" s="299"/>
      <c r="S8611" s="300">
        <v>54.82</v>
      </c>
      <c r="T8611" s="301"/>
      <c r="U8611" s="246"/>
    </row>
    <row r="8612" spans="1:21" x14ac:dyDescent="0.25">
      <c r="A8612" s="294" t="s">
        <v>17497</v>
      </c>
      <c r="B8612" t="s">
        <v>320</v>
      </c>
      <c r="C8612" t="s">
        <v>321</v>
      </c>
      <c r="D8612" t="s">
        <v>322</v>
      </c>
      <c r="E8612" t="s">
        <v>5593</v>
      </c>
      <c r="F8612" t="s">
        <v>148</v>
      </c>
      <c r="G8612" t="s">
        <v>97</v>
      </c>
      <c r="H8612" t="s">
        <v>833</v>
      </c>
      <c r="I8612" s="200">
        <v>8931</v>
      </c>
      <c r="J8612" s="200"/>
      <c r="K8612" s="237">
        <v>417.2</v>
      </c>
      <c r="L8612" s="237"/>
      <c r="M8612" s="288">
        <v>21.41</v>
      </c>
      <c r="N8612" s="288"/>
      <c r="O8612" s="311">
        <v>9981</v>
      </c>
      <c r="P8612" s="298"/>
      <c r="Q8612" s="299">
        <v>425</v>
      </c>
      <c r="R8612" s="299"/>
      <c r="S8612" s="300">
        <v>23.48</v>
      </c>
      <c r="T8612" s="301"/>
      <c r="U8612" s="246"/>
    </row>
    <row r="8613" spans="1:21" x14ac:dyDescent="0.25">
      <c r="A8613" s="294" t="s">
        <v>17498</v>
      </c>
      <c r="B8613" t="s">
        <v>320</v>
      </c>
      <c r="C8613" t="s">
        <v>321</v>
      </c>
      <c r="D8613" t="s">
        <v>322</v>
      </c>
      <c r="E8613" t="s">
        <v>17499</v>
      </c>
      <c r="F8613" t="s">
        <v>148</v>
      </c>
      <c r="G8613" t="s">
        <v>97</v>
      </c>
      <c r="H8613" t="s">
        <v>833</v>
      </c>
      <c r="I8613" s="200">
        <v>29345</v>
      </c>
      <c r="J8613" s="200"/>
      <c r="K8613" s="237">
        <v>510</v>
      </c>
      <c r="L8613" s="237"/>
      <c r="M8613" s="288">
        <v>57.54</v>
      </c>
      <c r="N8613" s="288"/>
      <c r="O8613" s="311">
        <v>29484</v>
      </c>
      <c r="P8613" s="298"/>
      <c r="Q8613" s="299">
        <v>512.4</v>
      </c>
      <c r="R8613" s="299"/>
      <c r="S8613" s="300">
        <v>57.54</v>
      </c>
      <c r="T8613" s="301"/>
      <c r="U8613" s="246"/>
    </row>
    <row r="8614" spans="1:21" x14ac:dyDescent="0.25">
      <c r="A8614" s="294" t="s">
        <v>17500</v>
      </c>
      <c r="B8614" t="s">
        <v>320</v>
      </c>
      <c r="C8614" t="s">
        <v>321</v>
      </c>
      <c r="D8614" t="s">
        <v>322</v>
      </c>
      <c r="E8614" t="s">
        <v>17501</v>
      </c>
      <c r="F8614" t="s">
        <v>148</v>
      </c>
      <c r="G8614" t="s">
        <v>97</v>
      </c>
      <c r="H8614" t="s">
        <v>833</v>
      </c>
      <c r="I8614" s="200">
        <v>11073</v>
      </c>
      <c r="J8614" s="200"/>
      <c r="K8614" s="237">
        <v>480.6</v>
      </c>
      <c r="L8614" s="237"/>
      <c r="M8614" s="288">
        <v>23.04</v>
      </c>
      <c r="N8614" s="288"/>
      <c r="O8614" s="311">
        <v>11177</v>
      </c>
      <c r="P8614" s="298"/>
      <c r="Q8614" s="299">
        <v>485.1</v>
      </c>
      <c r="R8614" s="299"/>
      <c r="S8614" s="300">
        <v>23.04</v>
      </c>
      <c r="T8614" s="301"/>
      <c r="U8614" s="246"/>
    </row>
    <row r="8615" spans="1:21" x14ac:dyDescent="0.25">
      <c r="A8615" s="294" t="s">
        <v>17502</v>
      </c>
      <c r="B8615" t="s">
        <v>320</v>
      </c>
      <c r="C8615" t="s">
        <v>321</v>
      </c>
      <c r="D8615" t="s">
        <v>322</v>
      </c>
      <c r="E8615" t="s">
        <v>17503</v>
      </c>
      <c r="F8615" t="s">
        <v>148</v>
      </c>
      <c r="G8615" t="s">
        <v>97</v>
      </c>
      <c r="H8615" t="s">
        <v>833</v>
      </c>
      <c r="I8615" s="200">
        <v>13969</v>
      </c>
      <c r="J8615" s="200"/>
      <c r="K8615" s="237">
        <v>219.1</v>
      </c>
      <c r="L8615" s="237"/>
      <c r="M8615" s="288">
        <v>63.76</v>
      </c>
      <c r="N8615" s="288"/>
      <c r="O8615" s="311">
        <v>14685</v>
      </c>
      <c r="P8615" s="298"/>
      <c r="Q8615" s="299">
        <v>219.7</v>
      </c>
      <c r="R8615" s="299"/>
      <c r="S8615" s="300">
        <v>66.84</v>
      </c>
      <c r="T8615" s="301"/>
      <c r="U8615" s="246"/>
    </row>
    <row r="8616" spans="1:21" x14ac:dyDescent="0.25">
      <c r="A8616" s="294" t="s">
        <v>17504</v>
      </c>
      <c r="B8616" t="s">
        <v>320</v>
      </c>
      <c r="C8616" t="s">
        <v>321</v>
      </c>
      <c r="D8616" t="s">
        <v>322</v>
      </c>
      <c r="E8616" t="s">
        <v>17505</v>
      </c>
      <c r="F8616" t="s">
        <v>148</v>
      </c>
      <c r="G8616" t="s">
        <v>97</v>
      </c>
      <c r="H8616" t="s">
        <v>896</v>
      </c>
      <c r="I8616" s="200">
        <v>0</v>
      </c>
      <c r="J8616" s="200"/>
      <c r="K8616" s="237">
        <v>32.5</v>
      </c>
      <c r="L8616" s="237"/>
      <c r="M8616" s="288">
        <v>0</v>
      </c>
      <c r="N8616" s="288"/>
      <c r="O8616" s="311">
        <v>0</v>
      </c>
      <c r="P8616" s="298"/>
      <c r="Q8616" s="299">
        <v>31.9</v>
      </c>
      <c r="R8616" s="299"/>
      <c r="S8616" s="300">
        <v>0</v>
      </c>
      <c r="T8616" s="301"/>
      <c r="U8616" s="246"/>
    </row>
    <row r="8617" spans="1:21" x14ac:dyDescent="0.25">
      <c r="A8617" s="294" t="s">
        <v>17506</v>
      </c>
      <c r="B8617" t="s">
        <v>320</v>
      </c>
      <c r="C8617" t="s">
        <v>321</v>
      </c>
      <c r="D8617" t="s">
        <v>322</v>
      </c>
      <c r="E8617" t="s">
        <v>17507</v>
      </c>
      <c r="F8617" t="s">
        <v>148</v>
      </c>
      <c r="G8617" t="s">
        <v>97</v>
      </c>
      <c r="H8617" t="s">
        <v>833</v>
      </c>
      <c r="I8617" s="200">
        <v>11750</v>
      </c>
      <c r="J8617" s="200"/>
      <c r="K8617" s="237">
        <v>1039.0999999999999</v>
      </c>
      <c r="L8617" s="237"/>
      <c r="M8617" s="288">
        <v>11.31</v>
      </c>
      <c r="N8617" s="288"/>
      <c r="O8617" s="311">
        <v>13200</v>
      </c>
      <c r="P8617" s="298"/>
      <c r="Q8617" s="299">
        <v>1108.5</v>
      </c>
      <c r="R8617" s="299"/>
      <c r="S8617" s="300">
        <v>11.91</v>
      </c>
      <c r="T8617" s="301"/>
      <c r="U8617" s="246"/>
    </row>
    <row r="8618" spans="1:21" x14ac:dyDescent="0.25">
      <c r="A8618" s="294" t="s">
        <v>17508</v>
      </c>
      <c r="B8618" t="s">
        <v>320</v>
      </c>
      <c r="C8618" t="s">
        <v>321</v>
      </c>
      <c r="D8618" t="s">
        <v>322</v>
      </c>
      <c r="E8618" t="s">
        <v>17509</v>
      </c>
      <c r="F8618" t="s">
        <v>148</v>
      </c>
      <c r="G8618" t="s">
        <v>97</v>
      </c>
      <c r="H8618" t="s">
        <v>896</v>
      </c>
      <c r="I8618" s="200">
        <v>0</v>
      </c>
      <c r="J8618" s="200"/>
      <c r="K8618" s="237">
        <v>23.9</v>
      </c>
      <c r="L8618" s="237"/>
      <c r="M8618" s="288">
        <v>0</v>
      </c>
      <c r="N8618" s="288"/>
      <c r="O8618" s="311">
        <v>0</v>
      </c>
      <c r="P8618" s="298"/>
      <c r="Q8618" s="299">
        <v>23.7</v>
      </c>
      <c r="R8618" s="299"/>
      <c r="S8618" s="300">
        <v>0</v>
      </c>
      <c r="T8618" s="301"/>
      <c r="U8618" s="246"/>
    </row>
    <row r="8619" spans="1:21" x14ac:dyDescent="0.25">
      <c r="A8619" s="294" t="s">
        <v>17510</v>
      </c>
      <c r="B8619" t="s">
        <v>320</v>
      </c>
      <c r="C8619" t="s">
        <v>321</v>
      </c>
      <c r="D8619" t="s">
        <v>322</v>
      </c>
      <c r="E8619" t="s">
        <v>17511</v>
      </c>
      <c r="F8619" t="s">
        <v>148</v>
      </c>
      <c r="G8619" t="s">
        <v>97</v>
      </c>
      <c r="H8619" t="s">
        <v>833</v>
      </c>
      <c r="I8619" s="200">
        <v>20912</v>
      </c>
      <c r="J8619" s="200"/>
      <c r="K8619" s="237">
        <v>493.5</v>
      </c>
      <c r="L8619" s="237"/>
      <c r="M8619" s="288">
        <v>42.37</v>
      </c>
      <c r="N8619" s="288"/>
      <c r="O8619" s="311">
        <v>21550</v>
      </c>
      <c r="P8619" s="298"/>
      <c r="Q8619" s="299">
        <v>491.5</v>
      </c>
      <c r="R8619" s="299"/>
      <c r="S8619" s="300">
        <v>43.85</v>
      </c>
      <c r="T8619" s="301"/>
      <c r="U8619" s="246"/>
    </row>
    <row r="8620" spans="1:21" x14ac:dyDescent="0.25">
      <c r="A8620" s="294" t="s">
        <v>17512</v>
      </c>
      <c r="B8620" t="s">
        <v>320</v>
      </c>
      <c r="C8620" t="s">
        <v>321</v>
      </c>
      <c r="D8620" t="s">
        <v>322</v>
      </c>
      <c r="E8620" t="s">
        <v>17513</v>
      </c>
      <c r="F8620" t="s">
        <v>148</v>
      </c>
      <c r="G8620" t="s">
        <v>97</v>
      </c>
      <c r="H8620" t="s">
        <v>833</v>
      </c>
      <c r="I8620" s="200">
        <v>60049</v>
      </c>
      <c r="J8620" s="200"/>
      <c r="K8620" s="237">
        <v>1365.2</v>
      </c>
      <c r="L8620" s="237"/>
      <c r="M8620" s="288">
        <v>43.99</v>
      </c>
      <c r="N8620" s="288"/>
      <c r="O8620" s="311">
        <v>68300</v>
      </c>
      <c r="P8620" s="298"/>
      <c r="Q8620" s="299">
        <v>1394.1</v>
      </c>
      <c r="R8620" s="299"/>
      <c r="S8620" s="300">
        <v>48.99</v>
      </c>
      <c r="T8620" s="301"/>
      <c r="U8620" s="246"/>
    </row>
    <row r="8621" spans="1:21" x14ac:dyDescent="0.25">
      <c r="A8621" s="294" t="s">
        <v>17514</v>
      </c>
      <c r="B8621" t="s">
        <v>320</v>
      </c>
      <c r="C8621" t="s">
        <v>321</v>
      </c>
      <c r="D8621" t="s">
        <v>322</v>
      </c>
      <c r="E8621" t="s">
        <v>17515</v>
      </c>
      <c r="F8621" t="s">
        <v>148</v>
      </c>
      <c r="G8621" t="s">
        <v>97</v>
      </c>
      <c r="H8621" t="s">
        <v>833</v>
      </c>
      <c r="I8621" s="200">
        <v>31250</v>
      </c>
      <c r="J8621" s="200"/>
      <c r="K8621" s="237">
        <v>1885.8</v>
      </c>
      <c r="L8621" s="237"/>
      <c r="M8621" s="288">
        <v>16.57</v>
      </c>
      <c r="N8621" s="288"/>
      <c r="O8621" s="311">
        <v>32876</v>
      </c>
      <c r="P8621" s="298"/>
      <c r="Q8621" s="299">
        <v>1913.5</v>
      </c>
      <c r="R8621" s="299"/>
      <c r="S8621" s="300">
        <v>17.18</v>
      </c>
      <c r="T8621" s="301"/>
      <c r="U8621" s="246"/>
    </row>
    <row r="8622" spans="1:21" x14ac:dyDescent="0.25">
      <c r="A8622" s="294" t="s">
        <v>17516</v>
      </c>
      <c r="B8622" t="s">
        <v>320</v>
      </c>
      <c r="C8622" t="s">
        <v>321</v>
      </c>
      <c r="D8622" t="s">
        <v>322</v>
      </c>
      <c r="E8622" t="s">
        <v>4317</v>
      </c>
      <c r="F8622" t="s">
        <v>148</v>
      </c>
      <c r="G8622" t="s">
        <v>97</v>
      </c>
      <c r="H8622" t="s">
        <v>833</v>
      </c>
      <c r="I8622" s="200">
        <v>1450</v>
      </c>
      <c r="J8622" s="200"/>
      <c r="K8622" s="237">
        <v>120</v>
      </c>
      <c r="L8622" s="237"/>
      <c r="M8622" s="288">
        <v>12.08</v>
      </c>
      <c r="N8622" s="288"/>
      <c r="O8622" s="311">
        <v>1450</v>
      </c>
      <c r="P8622" s="298"/>
      <c r="Q8622" s="299">
        <v>117.5</v>
      </c>
      <c r="R8622" s="299"/>
      <c r="S8622" s="300">
        <v>12.34</v>
      </c>
      <c r="T8622" s="301"/>
      <c r="U8622" s="246"/>
    </row>
    <row r="8623" spans="1:21" x14ac:dyDescent="0.25">
      <c r="A8623" s="294" t="s">
        <v>17517</v>
      </c>
      <c r="B8623" t="s">
        <v>320</v>
      </c>
      <c r="C8623" t="s">
        <v>321</v>
      </c>
      <c r="D8623" t="s">
        <v>322</v>
      </c>
      <c r="E8623" t="s">
        <v>17518</v>
      </c>
      <c r="F8623" t="s">
        <v>148</v>
      </c>
      <c r="G8623" t="s">
        <v>97</v>
      </c>
      <c r="H8623" t="s">
        <v>833</v>
      </c>
      <c r="I8623" s="200">
        <v>17727</v>
      </c>
      <c r="J8623" s="200"/>
      <c r="K8623" s="237">
        <v>1982.9</v>
      </c>
      <c r="L8623" s="237"/>
      <c r="M8623" s="288">
        <v>8.94</v>
      </c>
      <c r="N8623" s="288"/>
      <c r="O8623" s="311">
        <v>18322</v>
      </c>
      <c r="P8623" s="298"/>
      <c r="Q8623" s="299">
        <v>2009.3</v>
      </c>
      <c r="R8623" s="299"/>
      <c r="S8623" s="300">
        <v>9.1199999999999992</v>
      </c>
      <c r="T8623" s="301"/>
      <c r="U8623" s="246"/>
    </row>
    <row r="8624" spans="1:21" x14ac:dyDescent="0.25">
      <c r="A8624" s="294" t="s">
        <v>17519</v>
      </c>
      <c r="B8624" t="s">
        <v>320</v>
      </c>
      <c r="C8624" t="s">
        <v>321</v>
      </c>
      <c r="D8624" t="s">
        <v>322</v>
      </c>
      <c r="E8624" t="s">
        <v>2552</v>
      </c>
      <c r="F8624" t="s">
        <v>148</v>
      </c>
      <c r="G8624" t="s">
        <v>97</v>
      </c>
      <c r="H8624" t="s">
        <v>833</v>
      </c>
      <c r="I8624" s="200">
        <v>189438</v>
      </c>
      <c r="J8624" s="200"/>
      <c r="K8624" s="237">
        <v>3138.9</v>
      </c>
      <c r="L8624" s="237"/>
      <c r="M8624" s="288">
        <v>60.35</v>
      </c>
      <c r="N8624" s="288"/>
      <c r="O8624" s="311">
        <v>200987</v>
      </c>
      <c r="P8624" s="298"/>
      <c r="Q8624" s="299">
        <v>3262.8</v>
      </c>
      <c r="R8624" s="299"/>
      <c r="S8624" s="300">
        <v>61.6</v>
      </c>
      <c r="T8624" s="301"/>
      <c r="U8624" s="246"/>
    </row>
    <row r="8625" spans="1:21" x14ac:dyDescent="0.25">
      <c r="A8625" s="294" t="s">
        <v>17520</v>
      </c>
      <c r="B8625" t="s">
        <v>320</v>
      </c>
      <c r="C8625" t="s">
        <v>321</v>
      </c>
      <c r="D8625" t="s">
        <v>322</v>
      </c>
      <c r="E8625" t="s">
        <v>17521</v>
      </c>
      <c r="F8625" t="s">
        <v>148</v>
      </c>
      <c r="G8625" t="s">
        <v>97</v>
      </c>
      <c r="H8625" t="s">
        <v>833</v>
      </c>
      <c r="I8625" s="200">
        <v>28500</v>
      </c>
      <c r="J8625" s="200"/>
      <c r="K8625" s="237">
        <v>335.3</v>
      </c>
      <c r="L8625" s="237"/>
      <c r="M8625" s="288">
        <v>85</v>
      </c>
      <c r="N8625" s="288"/>
      <c r="O8625" s="311">
        <v>28500</v>
      </c>
      <c r="P8625" s="298"/>
      <c r="Q8625" s="299">
        <v>334.1</v>
      </c>
      <c r="R8625" s="299"/>
      <c r="S8625" s="300">
        <v>85.3</v>
      </c>
      <c r="T8625" s="301"/>
      <c r="U8625" s="246"/>
    </row>
    <row r="8626" spans="1:21" x14ac:dyDescent="0.25">
      <c r="A8626" s="294" t="s">
        <v>17522</v>
      </c>
      <c r="B8626" t="s">
        <v>320</v>
      </c>
      <c r="C8626" t="s">
        <v>321</v>
      </c>
      <c r="D8626" t="s">
        <v>322</v>
      </c>
      <c r="E8626" t="s">
        <v>17523</v>
      </c>
      <c r="F8626" t="s">
        <v>148</v>
      </c>
      <c r="G8626" t="s">
        <v>97</v>
      </c>
      <c r="H8626" t="s">
        <v>833</v>
      </c>
      <c r="I8626" s="200">
        <v>44041</v>
      </c>
      <c r="J8626" s="200"/>
      <c r="K8626" s="237">
        <v>1304.5999999999999</v>
      </c>
      <c r="L8626" s="237"/>
      <c r="M8626" s="288">
        <v>33.76</v>
      </c>
      <c r="N8626" s="288"/>
      <c r="O8626" s="311">
        <v>45846</v>
      </c>
      <c r="P8626" s="298"/>
      <c r="Q8626" s="299">
        <v>1358</v>
      </c>
      <c r="R8626" s="299"/>
      <c r="S8626" s="300">
        <v>33.76</v>
      </c>
      <c r="T8626" s="301"/>
      <c r="U8626" s="246"/>
    </row>
    <row r="8627" spans="1:21" x14ac:dyDescent="0.25">
      <c r="A8627" s="294" t="s">
        <v>17524</v>
      </c>
      <c r="B8627" t="s">
        <v>320</v>
      </c>
      <c r="C8627" t="s">
        <v>321</v>
      </c>
      <c r="D8627" t="s">
        <v>322</v>
      </c>
      <c r="E8627" t="s">
        <v>17525</v>
      </c>
      <c r="F8627" t="s">
        <v>148</v>
      </c>
      <c r="G8627" t="s">
        <v>97</v>
      </c>
      <c r="H8627" t="s">
        <v>833</v>
      </c>
      <c r="I8627" s="200">
        <v>294533</v>
      </c>
      <c r="J8627" s="200"/>
      <c r="K8627" s="237">
        <v>4227.8999999999996</v>
      </c>
      <c r="L8627" s="237"/>
      <c r="M8627" s="288">
        <v>69.66</v>
      </c>
      <c r="N8627" s="288"/>
      <c r="O8627" s="311">
        <v>301761</v>
      </c>
      <c r="P8627" s="298"/>
      <c r="Q8627" s="299">
        <v>4439.8999999999996</v>
      </c>
      <c r="R8627" s="299"/>
      <c r="S8627" s="300">
        <v>67.97</v>
      </c>
      <c r="T8627" s="301"/>
      <c r="U8627" s="246"/>
    </row>
    <row r="8628" spans="1:21" x14ac:dyDescent="0.25">
      <c r="A8628" s="294" t="s">
        <v>17526</v>
      </c>
      <c r="B8628" t="s">
        <v>320</v>
      </c>
      <c r="C8628" t="s">
        <v>321</v>
      </c>
      <c r="D8628" t="s">
        <v>322</v>
      </c>
      <c r="E8628" t="s">
        <v>17527</v>
      </c>
      <c r="F8628" t="s">
        <v>148</v>
      </c>
      <c r="G8628" t="s">
        <v>97</v>
      </c>
      <c r="H8628" t="s">
        <v>833</v>
      </c>
      <c r="I8628" s="200">
        <v>15200</v>
      </c>
      <c r="J8628" s="200"/>
      <c r="K8628" s="237">
        <v>674.4</v>
      </c>
      <c r="L8628" s="237"/>
      <c r="M8628" s="288">
        <v>22.54</v>
      </c>
      <c r="N8628" s="288"/>
      <c r="O8628" s="311">
        <v>25918</v>
      </c>
      <c r="P8628" s="298"/>
      <c r="Q8628" s="299">
        <v>680.1</v>
      </c>
      <c r="R8628" s="299"/>
      <c r="S8628" s="300">
        <v>38.11</v>
      </c>
      <c r="T8628" s="301"/>
      <c r="U8628" s="246"/>
    </row>
    <row r="8629" spans="1:21" x14ac:dyDescent="0.25">
      <c r="A8629" s="294" t="s">
        <v>17528</v>
      </c>
      <c r="B8629" t="s">
        <v>320</v>
      </c>
      <c r="C8629" t="s">
        <v>321</v>
      </c>
      <c r="D8629" t="s">
        <v>322</v>
      </c>
      <c r="E8629" t="s">
        <v>17529</v>
      </c>
      <c r="F8629" t="s">
        <v>148</v>
      </c>
      <c r="G8629" t="s">
        <v>97</v>
      </c>
      <c r="H8629" t="s">
        <v>833</v>
      </c>
      <c r="I8629" s="200">
        <v>64132</v>
      </c>
      <c r="J8629" s="200"/>
      <c r="K8629" s="237">
        <v>2432</v>
      </c>
      <c r="L8629" s="237"/>
      <c r="M8629" s="288">
        <v>26.37</v>
      </c>
      <c r="N8629" s="288"/>
      <c r="O8629" s="311">
        <v>64274</v>
      </c>
      <c r="P8629" s="298"/>
      <c r="Q8629" s="299">
        <v>2437.4</v>
      </c>
      <c r="R8629" s="299"/>
      <c r="S8629" s="300">
        <v>26.37</v>
      </c>
      <c r="T8629" s="301"/>
      <c r="U8629" s="246"/>
    </row>
    <row r="8630" spans="1:21" x14ac:dyDescent="0.25">
      <c r="A8630" s="294" t="s">
        <v>17530</v>
      </c>
      <c r="B8630" t="s">
        <v>320</v>
      </c>
      <c r="C8630" t="s">
        <v>321</v>
      </c>
      <c r="D8630" t="s">
        <v>322</v>
      </c>
      <c r="E8630" t="s">
        <v>1198</v>
      </c>
      <c r="F8630" t="s">
        <v>148</v>
      </c>
      <c r="G8630" t="s">
        <v>97</v>
      </c>
      <c r="H8630" t="s">
        <v>833</v>
      </c>
      <c r="I8630" s="200">
        <v>1500</v>
      </c>
      <c r="J8630" s="200"/>
      <c r="K8630" s="237">
        <v>64.2</v>
      </c>
      <c r="L8630" s="237"/>
      <c r="M8630" s="288">
        <v>23.36</v>
      </c>
      <c r="N8630" s="288"/>
      <c r="O8630" s="311">
        <v>1500</v>
      </c>
      <c r="P8630" s="298"/>
      <c r="Q8630" s="299">
        <v>63.9</v>
      </c>
      <c r="R8630" s="299"/>
      <c r="S8630" s="300">
        <v>23.47</v>
      </c>
      <c r="T8630" s="301"/>
      <c r="U8630" s="246"/>
    </row>
    <row r="8631" spans="1:21" x14ac:dyDescent="0.25">
      <c r="A8631" s="294" t="s">
        <v>17531</v>
      </c>
      <c r="B8631" t="s">
        <v>320</v>
      </c>
      <c r="C8631" t="s">
        <v>321</v>
      </c>
      <c r="D8631" t="s">
        <v>322</v>
      </c>
      <c r="E8631" t="s">
        <v>17532</v>
      </c>
      <c r="F8631" t="s">
        <v>148</v>
      </c>
      <c r="G8631" t="s">
        <v>97</v>
      </c>
      <c r="H8631" t="s">
        <v>896</v>
      </c>
      <c r="I8631" s="200">
        <v>0</v>
      </c>
      <c r="J8631" s="200"/>
      <c r="K8631" s="237">
        <v>51.6</v>
      </c>
      <c r="L8631" s="237"/>
      <c r="M8631" s="288">
        <v>0</v>
      </c>
      <c r="N8631" s="288"/>
      <c r="O8631" s="311">
        <v>0</v>
      </c>
      <c r="P8631" s="298"/>
      <c r="Q8631" s="299">
        <v>52</v>
      </c>
      <c r="R8631" s="299"/>
      <c r="S8631" s="300">
        <v>0</v>
      </c>
      <c r="T8631" s="301"/>
      <c r="U8631" s="246"/>
    </row>
    <row r="8632" spans="1:21" x14ac:dyDescent="0.25">
      <c r="A8632" s="294" t="s">
        <v>17533</v>
      </c>
      <c r="B8632" t="s">
        <v>320</v>
      </c>
      <c r="C8632" t="s">
        <v>321</v>
      </c>
      <c r="D8632" t="s">
        <v>322</v>
      </c>
      <c r="E8632" t="s">
        <v>17534</v>
      </c>
      <c r="F8632" t="s">
        <v>148</v>
      </c>
      <c r="G8632" t="s">
        <v>97</v>
      </c>
      <c r="H8632" t="s">
        <v>833</v>
      </c>
      <c r="I8632" s="200">
        <v>26270</v>
      </c>
      <c r="J8632" s="200"/>
      <c r="K8632" s="237">
        <v>896.1</v>
      </c>
      <c r="L8632" s="237"/>
      <c r="M8632" s="288">
        <v>29.32</v>
      </c>
      <c r="N8632" s="288"/>
      <c r="O8632" s="311">
        <v>26795</v>
      </c>
      <c r="P8632" s="298"/>
      <c r="Q8632" s="299">
        <v>926.2</v>
      </c>
      <c r="R8632" s="299"/>
      <c r="S8632" s="300">
        <v>28.93</v>
      </c>
      <c r="T8632" s="301"/>
      <c r="U8632" s="246"/>
    </row>
    <row r="8633" spans="1:21" x14ac:dyDescent="0.25">
      <c r="A8633" s="294" t="s">
        <v>17535</v>
      </c>
      <c r="B8633" t="s">
        <v>434</v>
      </c>
      <c r="C8633" t="s">
        <v>435</v>
      </c>
      <c r="D8633" t="s">
        <v>436</v>
      </c>
      <c r="E8633" t="s">
        <v>17536</v>
      </c>
      <c r="F8633" t="s">
        <v>148</v>
      </c>
      <c r="G8633" t="s">
        <v>97</v>
      </c>
      <c r="H8633" t="s">
        <v>833</v>
      </c>
      <c r="I8633" s="200">
        <v>40645</v>
      </c>
      <c r="J8633" s="200"/>
      <c r="K8633" s="237">
        <v>1206.9549</v>
      </c>
      <c r="L8633" s="237"/>
      <c r="M8633" s="288">
        <v>33.68</v>
      </c>
      <c r="N8633" s="288"/>
      <c r="O8633" s="311">
        <v>40645</v>
      </c>
      <c r="P8633" s="298"/>
      <c r="Q8633" s="299">
        <v>1204.99487</v>
      </c>
      <c r="R8633" s="299"/>
      <c r="S8633" s="300">
        <v>33.729999999999997</v>
      </c>
      <c r="T8633" s="301"/>
      <c r="U8633" s="246"/>
    </row>
    <row r="8634" spans="1:21" x14ac:dyDescent="0.25">
      <c r="A8634" s="294" t="s">
        <v>17537</v>
      </c>
      <c r="B8634" t="s">
        <v>434</v>
      </c>
      <c r="C8634" t="s">
        <v>435</v>
      </c>
      <c r="D8634" t="s">
        <v>436</v>
      </c>
      <c r="E8634" t="s">
        <v>17538</v>
      </c>
      <c r="F8634" t="s">
        <v>148</v>
      </c>
      <c r="G8634" t="s">
        <v>97</v>
      </c>
      <c r="H8634" t="s">
        <v>833</v>
      </c>
      <c r="I8634" s="200">
        <v>108043</v>
      </c>
      <c r="J8634" s="200"/>
      <c r="K8634" s="237">
        <v>2094.01566</v>
      </c>
      <c r="L8634" s="237"/>
      <c r="M8634" s="288">
        <v>51.6</v>
      </c>
      <c r="N8634" s="288"/>
      <c r="O8634" s="311">
        <v>108043</v>
      </c>
      <c r="P8634" s="298"/>
      <c r="Q8634" s="299">
        <v>2121.6569800000002</v>
      </c>
      <c r="R8634" s="299"/>
      <c r="S8634" s="300">
        <v>50.92</v>
      </c>
      <c r="T8634" s="301"/>
      <c r="U8634" s="246"/>
    </row>
    <row r="8635" spans="1:21" x14ac:dyDescent="0.25">
      <c r="A8635" s="294" t="s">
        <v>17539</v>
      </c>
      <c r="B8635" t="s">
        <v>434</v>
      </c>
      <c r="C8635" t="s">
        <v>435</v>
      </c>
      <c r="D8635" t="s">
        <v>436</v>
      </c>
      <c r="E8635" t="s">
        <v>17540</v>
      </c>
      <c r="F8635" t="s">
        <v>148</v>
      </c>
      <c r="G8635" t="s">
        <v>97</v>
      </c>
      <c r="H8635" t="s">
        <v>833</v>
      </c>
      <c r="I8635" s="200">
        <v>318690</v>
      </c>
      <c r="J8635" s="200"/>
      <c r="K8635" s="237">
        <v>8408.6927500000002</v>
      </c>
      <c r="L8635" s="237"/>
      <c r="M8635" s="288">
        <v>37.9</v>
      </c>
      <c r="N8635" s="288"/>
      <c r="O8635" s="311">
        <v>349016</v>
      </c>
      <c r="P8635" s="298"/>
      <c r="Q8635" s="299">
        <v>8533.4484300000004</v>
      </c>
      <c r="R8635" s="299"/>
      <c r="S8635" s="300">
        <v>40.9</v>
      </c>
      <c r="T8635" s="301"/>
      <c r="U8635" s="246"/>
    </row>
    <row r="8636" spans="1:21" x14ac:dyDescent="0.25">
      <c r="A8636" s="294" t="s">
        <v>17541</v>
      </c>
      <c r="B8636" t="s">
        <v>434</v>
      </c>
      <c r="C8636" t="s">
        <v>435</v>
      </c>
      <c r="D8636" t="s">
        <v>436</v>
      </c>
      <c r="E8636" t="s">
        <v>17542</v>
      </c>
      <c r="F8636" t="s">
        <v>148</v>
      </c>
      <c r="G8636" t="s">
        <v>97</v>
      </c>
      <c r="H8636" t="s">
        <v>1469</v>
      </c>
      <c r="I8636" s="200">
        <v>17692</v>
      </c>
      <c r="J8636" s="200"/>
      <c r="K8636" s="237">
        <v>365.97989999999999</v>
      </c>
      <c r="L8636" s="237"/>
      <c r="M8636" s="288">
        <v>48.34</v>
      </c>
      <c r="N8636" s="288"/>
      <c r="O8636" s="311">
        <v>18000</v>
      </c>
      <c r="P8636" s="298"/>
      <c r="Q8636" s="299">
        <v>396.22660000000002</v>
      </c>
      <c r="R8636" s="299"/>
      <c r="S8636" s="300">
        <v>45.43</v>
      </c>
      <c r="T8636" s="301"/>
      <c r="U8636" s="246"/>
    </row>
    <row r="8637" spans="1:21" x14ac:dyDescent="0.25">
      <c r="A8637" s="294" t="s">
        <v>17543</v>
      </c>
      <c r="B8637" t="s">
        <v>434</v>
      </c>
      <c r="C8637" t="s">
        <v>435</v>
      </c>
      <c r="D8637" t="s">
        <v>436</v>
      </c>
      <c r="E8637" t="s">
        <v>3912</v>
      </c>
      <c r="F8637" t="s">
        <v>148</v>
      </c>
      <c r="G8637" t="s">
        <v>97</v>
      </c>
      <c r="H8637" t="s">
        <v>833</v>
      </c>
      <c r="I8637" s="200">
        <v>14150</v>
      </c>
      <c r="J8637" s="200"/>
      <c r="K8637" s="237">
        <v>329.17047000000002</v>
      </c>
      <c r="L8637" s="237"/>
      <c r="M8637" s="288">
        <v>42.99</v>
      </c>
      <c r="N8637" s="288"/>
      <c r="O8637" s="311">
        <v>12279</v>
      </c>
      <c r="P8637" s="298"/>
      <c r="Q8637" s="299">
        <v>332.83269999999999</v>
      </c>
      <c r="R8637" s="299"/>
      <c r="S8637" s="300">
        <v>36.89</v>
      </c>
      <c r="T8637" s="301"/>
      <c r="U8637" s="246"/>
    </row>
    <row r="8638" spans="1:21" x14ac:dyDescent="0.25">
      <c r="A8638" s="294" t="s">
        <v>17544</v>
      </c>
      <c r="B8638" t="s">
        <v>434</v>
      </c>
      <c r="C8638" t="s">
        <v>435</v>
      </c>
      <c r="D8638" t="s">
        <v>436</v>
      </c>
      <c r="E8638" t="s">
        <v>17545</v>
      </c>
      <c r="F8638" t="s">
        <v>148</v>
      </c>
      <c r="G8638" t="s">
        <v>97</v>
      </c>
      <c r="H8638" t="s">
        <v>1469</v>
      </c>
      <c r="I8638" s="200">
        <v>5926</v>
      </c>
      <c r="J8638" s="200"/>
      <c r="K8638" s="237">
        <v>245.6275</v>
      </c>
      <c r="L8638" s="237"/>
      <c r="M8638" s="288">
        <v>24.13</v>
      </c>
      <c r="N8638" s="288"/>
      <c r="O8638" s="311">
        <v>6815</v>
      </c>
      <c r="P8638" s="298"/>
      <c r="Q8638" s="299">
        <v>245.77509000000001</v>
      </c>
      <c r="R8638" s="299"/>
      <c r="S8638" s="300">
        <v>27.73</v>
      </c>
      <c r="T8638" s="301"/>
      <c r="U8638" s="246"/>
    </row>
    <row r="8639" spans="1:21" x14ac:dyDescent="0.25">
      <c r="A8639" s="294" t="s">
        <v>17546</v>
      </c>
      <c r="B8639" t="s">
        <v>434</v>
      </c>
      <c r="C8639" t="s">
        <v>435</v>
      </c>
      <c r="D8639" t="s">
        <v>436</v>
      </c>
      <c r="E8639" t="s">
        <v>17547</v>
      </c>
      <c r="F8639" t="s">
        <v>148</v>
      </c>
      <c r="G8639" t="s">
        <v>97</v>
      </c>
      <c r="H8639" t="s">
        <v>833</v>
      </c>
      <c r="I8639" s="200">
        <v>22432</v>
      </c>
      <c r="J8639" s="200"/>
      <c r="K8639" s="237">
        <v>442.96348</v>
      </c>
      <c r="L8639" s="237"/>
      <c r="M8639" s="288">
        <v>50.64</v>
      </c>
      <c r="N8639" s="288"/>
      <c r="O8639" s="311">
        <v>23105</v>
      </c>
      <c r="P8639" s="298"/>
      <c r="Q8639" s="299">
        <v>444.53233999999998</v>
      </c>
      <c r="R8639" s="299"/>
      <c r="S8639" s="300">
        <v>51.98</v>
      </c>
      <c r="T8639" s="301"/>
      <c r="U8639" s="246"/>
    </row>
    <row r="8640" spans="1:21" x14ac:dyDescent="0.25">
      <c r="A8640" s="294" t="s">
        <v>17548</v>
      </c>
      <c r="B8640" t="s">
        <v>434</v>
      </c>
      <c r="C8640" t="s">
        <v>435</v>
      </c>
      <c r="D8640" t="s">
        <v>436</v>
      </c>
      <c r="E8640" t="s">
        <v>17549</v>
      </c>
      <c r="F8640" t="s">
        <v>148</v>
      </c>
      <c r="G8640" t="s">
        <v>97</v>
      </c>
      <c r="H8640" t="s">
        <v>833</v>
      </c>
      <c r="I8640" s="200">
        <v>14000</v>
      </c>
      <c r="J8640" s="200"/>
      <c r="K8640" s="237">
        <v>271.79890999999998</v>
      </c>
      <c r="L8640" s="237"/>
      <c r="M8640" s="288">
        <v>51.51</v>
      </c>
      <c r="N8640" s="288"/>
      <c r="O8640" s="311">
        <v>14000</v>
      </c>
      <c r="P8640" s="298"/>
      <c r="Q8640" s="299">
        <v>270.86367000000001</v>
      </c>
      <c r="R8640" s="299"/>
      <c r="S8640" s="300">
        <v>51.69</v>
      </c>
      <c r="T8640" s="301"/>
      <c r="U8640" s="246"/>
    </row>
    <row r="8641" spans="1:21" x14ac:dyDescent="0.25">
      <c r="A8641" s="294" t="s">
        <v>17550</v>
      </c>
      <c r="B8641" t="s">
        <v>434</v>
      </c>
      <c r="C8641" t="s">
        <v>435</v>
      </c>
      <c r="D8641" t="s">
        <v>436</v>
      </c>
      <c r="E8641" t="s">
        <v>17551</v>
      </c>
      <c r="F8641" t="s">
        <v>148</v>
      </c>
      <c r="G8641" t="s">
        <v>97</v>
      </c>
      <c r="H8641" t="s">
        <v>833</v>
      </c>
      <c r="I8641" s="200">
        <v>14000</v>
      </c>
      <c r="J8641" s="200"/>
      <c r="K8641" s="237">
        <v>286.48824999999999</v>
      </c>
      <c r="L8641" s="237"/>
      <c r="M8641" s="288">
        <v>48.87</v>
      </c>
      <c r="N8641" s="288"/>
      <c r="O8641" s="311">
        <v>15000</v>
      </c>
      <c r="P8641" s="298"/>
      <c r="Q8641" s="299">
        <v>286.75310000000002</v>
      </c>
      <c r="R8641" s="299"/>
      <c r="S8641" s="300">
        <v>52.31</v>
      </c>
      <c r="T8641" s="301"/>
      <c r="U8641" s="246"/>
    </row>
    <row r="8642" spans="1:21" x14ac:dyDescent="0.25">
      <c r="A8642" s="294" t="s">
        <v>17552</v>
      </c>
      <c r="B8642" t="s">
        <v>434</v>
      </c>
      <c r="C8642" t="s">
        <v>435</v>
      </c>
      <c r="D8642" t="s">
        <v>436</v>
      </c>
      <c r="E8642" t="s">
        <v>17553</v>
      </c>
      <c r="F8642" t="s">
        <v>148</v>
      </c>
      <c r="G8642" t="s">
        <v>97</v>
      </c>
      <c r="H8642" t="s">
        <v>1469</v>
      </c>
      <c r="I8642" s="200">
        <v>0</v>
      </c>
      <c r="J8642" s="200"/>
      <c r="K8642" s="237">
        <v>0</v>
      </c>
      <c r="L8642" s="237"/>
      <c r="M8642" s="288">
        <v>0</v>
      </c>
      <c r="N8642" s="288"/>
      <c r="O8642" s="311">
        <v>0</v>
      </c>
      <c r="P8642" s="298"/>
      <c r="Q8642" s="299">
        <v>0</v>
      </c>
      <c r="R8642" s="299"/>
      <c r="S8642" s="300">
        <v>0</v>
      </c>
      <c r="T8642" s="301"/>
      <c r="U8642" s="246"/>
    </row>
    <row r="8643" spans="1:21" x14ac:dyDescent="0.25">
      <c r="A8643" s="294" t="s">
        <v>17554</v>
      </c>
      <c r="B8643" t="s">
        <v>434</v>
      </c>
      <c r="C8643" t="s">
        <v>435</v>
      </c>
      <c r="D8643" t="s">
        <v>436</v>
      </c>
      <c r="E8643" t="s">
        <v>17555</v>
      </c>
      <c r="F8643" t="s">
        <v>148</v>
      </c>
      <c r="G8643" t="s">
        <v>97</v>
      </c>
      <c r="H8643" t="s">
        <v>833</v>
      </c>
      <c r="I8643" s="200">
        <v>61344</v>
      </c>
      <c r="J8643" s="200"/>
      <c r="K8643" s="237">
        <v>1484.2832900000001</v>
      </c>
      <c r="L8643" s="237"/>
      <c r="M8643" s="288">
        <v>41.33</v>
      </c>
      <c r="N8643" s="288"/>
      <c r="O8643" s="311">
        <v>67478</v>
      </c>
      <c r="P8643" s="298"/>
      <c r="Q8643" s="299">
        <v>1497.3890200000001</v>
      </c>
      <c r="R8643" s="299"/>
      <c r="S8643" s="300">
        <v>45.06</v>
      </c>
      <c r="T8643" s="301"/>
      <c r="U8643" s="246"/>
    </row>
    <row r="8644" spans="1:21" x14ac:dyDescent="0.25">
      <c r="A8644" s="294" t="s">
        <v>17556</v>
      </c>
      <c r="B8644" t="s">
        <v>434</v>
      </c>
      <c r="C8644" t="s">
        <v>435</v>
      </c>
      <c r="D8644" t="s">
        <v>436</v>
      </c>
      <c r="E8644" t="s">
        <v>17557</v>
      </c>
      <c r="F8644" t="s">
        <v>148</v>
      </c>
      <c r="G8644" t="s">
        <v>97</v>
      </c>
      <c r="H8644" t="s">
        <v>1469</v>
      </c>
      <c r="I8644" s="200">
        <v>0</v>
      </c>
      <c r="J8644" s="200"/>
      <c r="K8644" s="237">
        <v>0</v>
      </c>
      <c r="L8644" s="237"/>
      <c r="M8644" s="288">
        <v>0</v>
      </c>
      <c r="N8644" s="288"/>
      <c r="O8644" s="311">
        <v>0</v>
      </c>
      <c r="P8644" s="298"/>
      <c r="Q8644" s="299">
        <v>0</v>
      </c>
      <c r="R8644" s="299"/>
      <c r="S8644" s="300">
        <v>0</v>
      </c>
      <c r="T8644" s="301"/>
      <c r="U8644" s="246"/>
    </row>
    <row r="8645" spans="1:21" x14ac:dyDescent="0.25">
      <c r="A8645" s="294" t="s">
        <v>17558</v>
      </c>
      <c r="B8645" t="s">
        <v>434</v>
      </c>
      <c r="C8645" t="s">
        <v>435</v>
      </c>
      <c r="D8645" t="s">
        <v>436</v>
      </c>
      <c r="E8645" t="s">
        <v>17559</v>
      </c>
      <c r="F8645" t="s">
        <v>148</v>
      </c>
      <c r="G8645" t="s">
        <v>97</v>
      </c>
      <c r="H8645" t="s">
        <v>833</v>
      </c>
      <c r="I8645" s="200">
        <v>98958</v>
      </c>
      <c r="J8645" s="200"/>
      <c r="K8645" s="237">
        <v>1614.18515</v>
      </c>
      <c r="L8645" s="237"/>
      <c r="M8645" s="288">
        <v>61.31</v>
      </c>
      <c r="N8645" s="288"/>
      <c r="O8645" s="311">
        <v>131306</v>
      </c>
      <c r="P8645" s="298"/>
      <c r="Q8645" s="299">
        <v>2131.2597000000001</v>
      </c>
      <c r="R8645" s="299"/>
      <c r="S8645" s="300">
        <v>61.61</v>
      </c>
      <c r="T8645" s="301"/>
      <c r="U8645" s="246"/>
    </row>
    <row r="8646" spans="1:21" x14ac:dyDescent="0.25">
      <c r="A8646" s="294" t="s">
        <v>17560</v>
      </c>
      <c r="B8646" t="s">
        <v>434</v>
      </c>
      <c r="C8646" t="s">
        <v>435</v>
      </c>
      <c r="D8646" t="s">
        <v>436</v>
      </c>
      <c r="E8646" t="s">
        <v>17561</v>
      </c>
      <c r="F8646" t="s">
        <v>148</v>
      </c>
      <c r="G8646" t="s">
        <v>97</v>
      </c>
      <c r="H8646" t="s">
        <v>833</v>
      </c>
      <c r="I8646" s="200">
        <v>26400</v>
      </c>
      <c r="J8646" s="200"/>
      <c r="K8646" s="237">
        <v>1355.7746999999999</v>
      </c>
      <c r="L8646" s="237"/>
      <c r="M8646" s="288">
        <v>19.47</v>
      </c>
      <c r="N8646" s="288"/>
      <c r="O8646" s="311">
        <v>26400</v>
      </c>
      <c r="P8646" s="298"/>
      <c r="Q8646" s="299">
        <v>1362.38437</v>
      </c>
      <c r="R8646" s="299"/>
      <c r="S8646" s="300">
        <v>19.38</v>
      </c>
      <c r="T8646" s="301"/>
      <c r="U8646" s="246"/>
    </row>
    <row r="8647" spans="1:21" x14ac:dyDescent="0.25">
      <c r="A8647" s="294" t="s">
        <v>17562</v>
      </c>
      <c r="B8647" t="s">
        <v>434</v>
      </c>
      <c r="C8647" t="s">
        <v>435</v>
      </c>
      <c r="D8647" t="s">
        <v>436</v>
      </c>
      <c r="E8647" t="s">
        <v>17563</v>
      </c>
      <c r="F8647" t="s">
        <v>148</v>
      </c>
      <c r="G8647" t="s">
        <v>97</v>
      </c>
      <c r="H8647" t="s">
        <v>833</v>
      </c>
      <c r="I8647" s="200">
        <v>6300</v>
      </c>
      <c r="J8647" s="200"/>
      <c r="K8647" s="237">
        <v>149.08438000000001</v>
      </c>
      <c r="L8647" s="237"/>
      <c r="M8647" s="288">
        <v>42.26</v>
      </c>
      <c r="N8647" s="288"/>
      <c r="O8647" s="311">
        <v>6500</v>
      </c>
      <c r="P8647" s="298"/>
      <c r="Q8647" s="299">
        <v>149.69515000000001</v>
      </c>
      <c r="R8647" s="299"/>
      <c r="S8647" s="300">
        <v>43.42</v>
      </c>
      <c r="T8647" s="301"/>
      <c r="U8647" s="246"/>
    </row>
    <row r="8648" spans="1:21" x14ac:dyDescent="0.25">
      <c r="A8648" s="294" t="s">
        <v>17564</v>
      </c>
      <c r="B8648" t="s">
        <v>434</v>
      </c>
      <c r="C8648" t="s">
        <v>435</v>
      </c>
      <c r="D8648" t="s">
        <v>436</v>
      </c>
      <c r="E8648" t="s">
        <v>17565</v>
      </c>
      <c r="F8648" t="s">
        <v>148</v>
      </c>
      <c r="G8648" t="s">
        <v>97</v>
      </c>
      <c r="H8648" t="s">
        <v>833</v>
      </c>
      <c r="I8648" s="200">
        <v>10863</v>
      </c>
      <c r="J8648" s="200"/>
      <c r="K8648" s="237">
        <v>184.77152000000001</v>
      </c>
      <c r="L8648" s="237"/>
      <c r="M8648" s="288">
        <v>58.79</v>
      </c>
      <c r="N8648" s="288"/>
      <c r="O8648" s="311">
        <v>10863</v>
      </c>
      <c r="P8648" s="298"/>
      <c r="Q8648" s="299">
        <v>184.63330999999999</v>
      </c>
      <c r="R8648" s="299"/>
      <c r="S8648" s="300">
        <v>58.84</v>
      </c>
      <c r="T8648" s="301"/>
      <c r="U8648" s="246"/>
    </row>
    <row r="8649" spans="1:21" x14ac:dyDescent="0.25">
      <c r="A8649" s="294" t="s">
        <v>17566</v>
      </c>
      <c r="B8649" t="s">
        <v>434</v>
      </c>
      <c r="C8649" t="s">
        <v>435</v>
      </c>
      <c r="D8649" t="s">
        <v>436</v>
      </c>
      <c r="E8649" t="s">
        <v>17567</v>
      </c>
      <c r="F8649" t="s">
        <v>148</v>
      </c>
      <c r="G8649" t="s">
        <v>97</v>
      </c>
      <c r="H8649" t="s">
        <v>833</v>
      </c>
      <c r="I8649" s="200">
        <v>8200</v>
      </c>
      <c r="J8649" s="200"/>
      <c r="K8649" s="237">
        <v>180.78635</v>
      </c>
      <c r="L8649" s="237"/>
      <c r="M8649" s="288">
        <v>45.36</v>
      </c>
      <c r="N8649" s="288"/>
      <c r="O8649" s="311">
        <v>8270</v>
      </c>
      <c r="P8649" s="298"/>
      <c r="Q8649" s="299">
        <v>178.77028000000001</v>
      </c>
      <c r="R8649" s="299"/>
      <c r="S8649" s="300">
        <v>46.26</v>
      </c>
      <c r="T8649" s="301"/>
      <c r="U8649" s="246"/>
    </row>
    <row r="8650" spans="1:21" x14ac:dyDescent="0.25">
      <c r="A8650" s="294" t="s">
        <v>17568</v>
      </c>
      <c r="B8650" t="s">
        <v>434</v>
      </c>
      <c r="C8650" t="s">
        <v>435</v>
      </c>
      <c r="D8650" t="s">
        <v>436</v>
      </c>
      <c r="E8650" t="s">
        <v>17569</v>
      </c>
      <c r="F8650" t="s">
        <v>148</v>
      </c>
      <c r="G8650" t="s">
        <v>97</v>
      </c>
      <c r="H8650" t="s">
        <v>833</v>
      </c>
      <c r="I8650" s="200">
        <v>16088</v>
      </c>
      <c r="J8650" s="200"/>
      <c r="K8650" s="237">
        <v>554.40695000000005</v>
      </c>
      <c r="L8650" s="237"/>
      <c r="M8650" s="288">
        <v>29.02</v>
      </c>
      <c r="N8650" s="288"/>
      <c r="O8650" s="311">
        <v>16410</v>
      </c>
      <c r="P8650" s="298"/>
      <c r="Q8650" s="299">
        <v>556.28877999999997</v>
      </c>
      <c r="R8650" s="299"/>
      <c r="S8650" s="300">
        <v>29.5</v>
      </c>
      <c r="T8650" s="301"/>
      <c r="U8650" s="246"/>
    </row>
    <row r="8651" spans="1:21" x14ac:dyDescent="0.25">
      <c r="A8651" s="294" t="s">
        <v>17570</v>
      </c>
      <c r="B8651" t="s">
        <v>434</v>
      </c>
      <c r="C8651" t="s">
        <v>435</v>
      </c>
      <c r="D8651" t="s">
        <v>436</v>
      </c>
      <c r="E8651" t="s">
        <v>436</v>
      </c>
      <c r="F8651" t="s">
        <v>148</v>
      </c>
      <c r="G8651" t="s">
        <v>97</v>
      </c>
      <c r="H8651" t="s">
        <v>833</v>
      </c>
      <c r="I8651" s="200">
        <v>757180</v>
      </c>
      <c r="J8651" s="200"/>
      <c r="K8651" s="237">
        <v>12017.84153</v>
      </c>
      <c r="L8651" s="237"/>
      <c r="M8651" s="288">
        <v>63</v>
      </c>
      <c r="N8651" s="288"/>
      <c r="O8651" s="311">
        <v>817890</v>
      </c>
      <c r="P8651" s="298"/>
      <c r="Q8651" s="299">
        <v>12132.956459999999</v>
      </c>
      <c r="R8651" s="299"/>
      <c r="S8651" s="300">
        <v>67.41</v>
      </c>
      <c r="T8651" s="301"/>
      <c r="U8651" s="246"/>
    </row>
    <row r="8652" spans="1:21" x14ac:dyDescent="0.25">
      <c r="A8652" s="294" t="s">
        <v>17571</v>
      </c>
      <c r="B8652" t="s">
        <v>434</v>
      </c>
      <c r="C8652" t="s">
        <v>435</v>
      </c>
      <c r="D8652" t="s">
        <v>436</v>
      </c>
      <c r="E8652" t="s">
        <v>17572</v>
      </c>
      <c r="F8652" t="s">
        <v>148</v>
      </c>
      <c r="G8652" t="s">
        <v>97</v>
      </c>
      <c r="H8652" t="s">
        <v>833</v>
      </c>
      <c r="I8652" s="200">
        <v>26170</v>
      </c>
      <c r="J8652" s="200"/>
      <c r="K8652" s="237">
        <v>753.12873000000002</v>
      </c>
      <c r="L8652" s="237"/>
      <c r="M8652" s="288">
        <v>34.75</v>
      </c>
      <c r="N8652" s="288"/>
      <c r="O8652" s="311">
        <v>28525</v>
      </c>
      <c r="P8652" s="298"/>
      <c r="Q8652" s="299">
        <v>756.36497999999995</v>
      </c>
      <c r="R8652" s="299"/>
      <c r="S8652" s="300">
        <v>37.71</v>
      </c>
      <c r="T8652" s="301"/>
      <c r="U8652" s="246"/>
    </row>
    <row r="8653" spans="1:21" x14ac:dyDescent="0.25">
      <c r="A8653" s="294" t="s">
        <v>17573</v>
      </c>
      <c r="B8653" t="s">
        <v>434</v>
      </c>
      <c r="C8653" t="s">
        <v>435</v>
      </c>
      <c r="D8653" t="s">
        <v>436</v>
      </c>
      <c r="E8653" t="s">
        <v>17574</v>
      </c>
      <c r="F8653" t="s">
        <v>148</v>
      </c>
      <c r="G8653" t="s">
        <v>97</v>
      </c>
      <c r="H8653" t="s">
        <v>833</v>
      </c>
      <c r="I8653" s="200">
        <v>21585</v>
      </c>
      <c r="J8653" s="200"/>
      <c r="K8653" s="237">
        <v>466.53550999999999</v>
      </c>
      <c r="L8653" s="237"/>
      <c r="M8653" s="288">
        <v>46.27</v>
      </c>
      <c r="N8653" s="288"/>
      <c r="O8653" s="311">
        <v>19335</v>
      </c>
      <c r="P8653" s="298"/>
      <c r="Q8653" s="299">
        <v>490.99266</v>
      </c>
      <c r="R8653" s="299"/>
      <c r="S8653" s="300">
        <v>39.380000000000003</v>
      </c>
      <c r="T8653" s="301"/>
      <c r="U8653" s="246"/>
    </row>
    <row r="8654" spans="1:21" x14ac:dyDescent="0.25">
      <c r="A8654" s="294" t="s">
        <v>17575</v>
      </c>
      <c r="B8654" t="s">
        <v>434</v>
      </c>
      <c r="C8654" t="s">
        <v>435</v>
      </c>
      <c r="D8654" t="s">
        <v>436</v>
      </c>
      <c r="E8654" t="s">
        <v>17576</v>
      </c>
      <c r="F8654" t="s">
        <v>148</v>
      </c>
      <c r="G8654" t="s">
        <v>97</v>
      </c>
      <c r="H8654" t="s">
        <v>833</v>
      </c>
      <c r="I8654" s="200">
        <v>182000</v>
      </c>
      <c r="J8654" s="200"/>
      <c r="K8654" s="237">
        <v>3475.3287300000002</v>
      </c>
      <c r="L8654" s="237"/>
      <c r="M8654" s="288">
        <v>52.37</v>
      </c>
      <c r="N8654" s="288"/>
      <c r="O8654" s="311">
        <v>182000</v>
      </c>
      <c r="P8654" s="298"/>
      <c r="Q8654" s="299">
        <v>3505.8867300000002</v>
      </c>
      <c r="R8654" s="299"/>
      <c r="S8654" s="300">
        <v>51.91</v>
      </c>
      <c r="T8654" s="301"/>
      <c r="U8654" s="246"/>
    </row>
    <row r="8655" spans="1:21" x14ac:dyDescent="0.25">
      <c r="A8655" s="294" t="s">
        <v>17577</v>
      </c>
      <c r="B8655" t="s">
        <v>434</v>
      </c>
      <c r="C8655" t="s">
        <v>435</v>
      </c>
      <c r="D8655" t="s">
        <v>436</v>
      </c>
      <c r="E8655" t="s">
        <v>17578</v>
      </c>
      <c r="F8655" t="s">
        <v>148</v>
      </c>
      <c r="G8655" t="s">
        <v>97</v>
      </c>
      <c r="H8655" t="s">
        <v>833</v>
      </c>
      <c r="I8655" s="200">
        <v>5000</v>
      </c>
      <c r="J8655" s="200"/>
      <c r="K8655" s="237">
        <v>132.48117999999999</v>
      </c>
      <c r="L8655" s="237"/>
      <c r="M8655" s="288">
        <v>37.74</v>
      </c>
      <c r="N8655" s="288"/>
      <c r="O8655" s="311">
        <v>5500</v>
      </c>
      <c r="P8655" s="298"/>
      <c r="Q8655" s="299">
        <v>147.55797999999999</v>
      </c>
      <c r="R8655" s="299"/>
      <c r="S8655" s="300">
        <v>37.270000000000003</v>
      </c>
      <c r="T8655" s="301"/>
      <c r="U8655" s="246"/>
    </row>
    <row r="8656" spans="1:21" x14ac:dyDescent="0.25">
      <c r="A8656" s="294" t="s">
        <v>17579</v>
      </c>
      <c r="B8656" t="s">
        <v>434</v>
      </c>
      <c r="C8656" t="s">
        <v>435</v>
      </c>
      <c r="D8656" t="s">
        <v>436</v>
      </c>
      <c r="E8656" t="s">
        <v>17580</v>
      </c>
      <c r="F8656" t="s">
        <v>148</v>
      </c>
      <c r="G8656" t="s">
        <v>97</v>
      </c>
      <c r="H8656" t="s">
        <v>1469</v>
      </c>
      <c r="I8656" s="200">
        <v>0</v>
      </c>
      <c r="J8656" s="200"/>
      <c r="K8656" s="237">
        <v>0</v>
      </c>
      <c r="L8656" s="237"/>
      <c r="M8656" s="288">
        <v>0</v>
      </c>
      <c r="N8656" s="288"/>
      <c r="O8656" s="311">
        <v>0</v>
      </c>
      <c r="P8656" s="298"/>
      <c r="Q8656" s="299">
        <v>0</v>
      </c>
      <c r="R8656" s="299"/>
      <c r="S8656" s="300">
        <v>0</v>
      </c>
      <c r="T8656" s="301"/>
      <c r="U8656" s="246"/>
    </row>
    <row r="8657" spans="1:21" x14ac:dyDescent="0.25">
      <c r="A8657" s="294" t="s">
        <v>17581</v>
      </c>
      <c r="B8657" t="s">
        <v>434</v>
      </c>
      <c r="C8657" t="s">
        <v>435</v>
      </c>
      <c r="D8657" t="s">
        <v>436</v>
      </c>
      <c r="E8657" t="s">
        <v>15361</v>
      </c>
      <c r="F8657" t="s">
        <v>148</v>
      </c>
      <c r="G8657" t="s">
        <v>97</v>
      </c>
      <c r="H8657" t="s">
        <v>833</v>
      </c>
      <c r="I8657" s="200">
        <v>11600</v>
      </c>
      <c r="J8657" s="200"/>
      <c r="K8657" s="237">
        <v>196.22736</v>
      </c>
      <c r="L8657" s="237"/>
      <c r="M8657" s="288">
        <v>59.12</v>
      </c>
      <c r="N8657" s="288"/>
      <c r="O8657" s="311">
        <v>11845</v>
      </c>
      <c r="P8657" s="298"/>
      <c r="Q8657" s="299">
        <v>200.42982000000001</v>
      </c>
      <c r="R8657" s="299"/>
      <c r="S8657" s="300">
        <v>59.1</v>
      </c>
      <c r="T8657" s="301"/>
      <c r="U8657" s="246"/>
    </row>
    <row r="8658" spans="1:21" x14ac:dyDescent="0.25">
      <c r="A8658" s="294" t="s">
        <v>17582</v>
      </c>
      <c r="B8658" t="s">
        <v>434</v>
      </c>
      <c r="C8658" t="s">
        <v>435</v>
      </c>
      <c r="D8658" t="s">
        <v>436</v>
      </c>
      <c r="E8658" t="s">
        <v>17583</v>
      </c>
      <c r="F8658" t="s">
        <v>148</v>
      </c>
      <c r="G8658" t="s">
        <v>97</v>
      </c>
      <c r="H8658" t="s">
        <v>833</v>
      </c>
      <c r="I8658" s="200">
        <v>1595</v>
      </c>
      <c r="J8658" s="200"/>
      <c r="K8658" s="237">
        <v>95.315860000000001</v>
      </c>
      <c r="L8658" s="237"/>
      <c r="M8658" s="288">
        <v>16.73</v>
      </c>
      <c r="N8658" s="288"/>
      <c r="O8658" s="311">
        <v>1685</v>
      </c>
      <c r="P8658" s="298"/>
      <c r="Q8658" s="299">
        <v>96.17286</v>
      </c>
      <c r="R8658" s="299"/>
      <c r="S8658" s="300">
        <v>17.52</v>
      </c>
      <c r="T8658" s="301"/>
      <c r="U8658" s="246"/>
    </row>
    <row r="8659" spans="1:21" x14ac:dyDescent="0.25">
      <c r="A8659" s="294" t="s">
        <v>17584</v>
      </c>
      <c r="B8659" t="s">
        <v>434</v>
      </c>
      <c r="C8659" t="s">
        <v>435</v>
      </c>
      <c r="D8659" t="s">
        <v>436</v>
      </c>
      <c r="E8659" t="s">
        <v>17585</v>
      </c>
      <c r="F8659" t="s">
        <v>148</v>
      </c>
      <c r="G8659" t="s">
        <v>97</v>
      </c>
      <c r="H8659" t="s">
        <v>1469</v>
      </c>
      <c r="I8659" s="200">
        <v>52043</v>
      </c>
      <c r="J8659" s="200"/>
      <c r="K8659" s="237">
        <v>1163.99612</v>
      </c>
      <c r="L8659" s="237"/>
      <c r="M8659" s="288">
        <v>44.71</v>
      </c>
      <c r="N8659" s="288"/>
      <c r="O8659" s="311">
        <v>54668</v>
      </c>
      <c r="P8659" s="298"/>
      <c r="Q8659" s="299">
        <v>1153.49603</v>
      </c>
      <c r="R8659" s="299"/>
      <c r="S8659" s="300">
        <v>47.39</v>
      </c>
      <c r="T8659" s="301"/>
      <c r="U8659" s="246"/>
    </row>
    <row r="8660" spans="1:21" x14ac:dyDescent="0.25">
      <c r="A8660" s="294" t="s">
        <v>17586</v>
      </c>
      <c r="B8660" t="s">
        <v>434</v>
      </c>
      <c r="C8660" t="s">
        <v>435</v>
      </c>
      <c r="D8660" t="s">
        <v>436</v>
      </c>
      <c r="E8660" t="s">
        <v>17587</v>
      </c>
      <c r="F8660" t="s">
        <v>148</v>
      </c>
      <c r="G8660" t="s">
        <v>97</v>
      </c>
      <c r="H8660" t="s">
        <v>833</v>
      </c>
      <c r="I8660" s="200">
        <v>20000</v>
      </c>
      <c r="J8660" s="200"/>
      <c r="K8660" s="237">
        <v>534.98184000000003</v>
      </c>
      <c r="L8660" s="237"/>
      <c r="M8660" s="288">
        <v>37.380000000000003</v>
      </c>
      <c r="N8660" s="288"/>
      <c r="O8660" s="311">
        <v>22000</v>
      </c>
      <c r="P8660" s="298"/>
      <c r="Q8660" s="299">
        <v>650.93507</v>
      </c>
      <c r="R8660" s="299"/>
      <c r="S8660" s="300">
        <v>33.799999999999997</v>
      </c>
      <c r="T8660" s="301"/>
      <c r="U8660" s="246"/>
    </row>
    <row r="8661" spans="1:21" x14ac:dyDescent="0.25">
      <c r="A8661" s="294" t="s">
        <v>17588</v>
      </c>
      <c r="B8661" t="s">
        <v>485</v>
      </c>
      <c r="C8661" t="s">
        <v>486</v>
      </c>
      <c r="D8661" t="s">
        <v>487</v>
      </c>
      <c r="E8661" t="s">
        <v>17589</v>
      </c>
      <c r="F8661" t="s">
        <v>148</v>
      </c>
      <c r="G8661" t="s">
        <v>97</v>
      </c>
      <c r="H8661" t="s">
        <v>833</v>
      </c>
      <c r="I8661" s="200">
        <v>155593</v>
      </c>
      <c r="J8661" s="200"/>
      <c r="K8661" s="237">
        <v>2558</v>
      </c>
      <c r="L8661" s="237"/>
      <c r="M8661" s="288">
        <v>60.83</v>
      </c>
      <c r="N8661" s="288"/>
      <c r="O8661" s="311">
        <v>156698</v>
      </c>
      <c r="P8661" s="298"/>
      <c r="Q8661" s="299">
        <v>2576</v>
      </c>
      <c r="R8661" s="299"/>
      <c r="S8661" s="300">
        <v>60.83</v>
      </c>
      <c r="T8661" s="301"/>
      <c r="U8661" s="246"/>
    </row>
    <row r="8662" spans="1:21" x14ac:dyDescent="0.25">
      <c r="A8662" s="294" t="s">
        <v>17590</v>
      </c>
      <c r="B8662" t="s">
        <v>485</v>
      </c>
      <c r="C8662" t="s">
        <v>486</v>
      </c>
      <c r="D8662" t="s">
        <v>487</v>
      </c>
      <c r="E8662" t="s">
        <v>17591</v>
      </c>
      <c r="F8662" t="s">
        <v>148</v>
      </c>
      <c r="G8662" t="s">
        <v>97</v>
      </c>
      <c r="H8662" t="s">
        <v>833</v>
      </c>
      <c r="I8662" s="200">
        <v>16300</v>
      </c>
      <c r="J8662" s="200"/>
      <c r="K8662" s="237">
        <v>598</v>
      </c>
      <c r="L8662" s="237"/>
      <c r="M8662" s="288">
        <v>27.26</v>
      </c>
      <c r="N8662" s="288"/>
      <c r="O8662" s="311">
        <v>16624</v>
      </c>
      <c r="P8662" s="298"/>
      <c r="Q8662" s="299">
        <v>595</v>
      </c>
      <c r="R8662" s="299"/>
      <c r="S8662" s="300">
        <v>27.94</v>
      </c>
      <c r="T8662" s="301"/>
      <c r="U8662" s="246"/>
    </row>
    <row r="8663" spans="1:21" x14ac:dyDescent="0.25">
      <c r="A8663" s="294" t="s">
        <v>17592</v>
      </c>
      <c r="B8663" t="s">
        <v>485</v>
      </c>
      <c r="C8663" t="s">
        <v>486</v>
      </c>
      <c r="D8663" t="s">
        <v>487</v>
      </c>
      <c r="E8663" t="s">
        <v>17593</v>
      </c>
      <c r="F8663" t="s">
        <v>148</v>
      </c>
      <c r="G8663" t="s">
        <v>97</v>
      </c>
      <c r="H8663" t="s">
        <v>833</v>
      </c>
      <c r="I8663" s="200">
        <v>4379</v>
      </c>
      <c r="J8663" s="200"/>
      <c r="K8663" s="237">
        <v>191</v>
      </c>
      <c r="L8663" s="237"/>
      <c r="M8663" s="288">
        <v>22.93</v>
      </c>
      <c r="N8663" s="288"/>
      <c r="O8663" s="311">
        <v>4379</v>
      </c>
      <c r="P8663" s="298"/>
      <c r="Q8663" s="299">
        <v>190</v>
      </c>
      <c r="R8663" s="299"/>
      <c r="S8663" s="300">
        <v>23.05</v>
      </c>
      <c r="T8663" s="301"/>
      <c r="U8663" s="246"/>
    </row>
    <row r="8664" spans="1:21" x14ac:dyDescent="0.25">
      <c r="A8664" s="294" t="s">
        <v>17594</v>
      </c>
      <c r="B8664" t="s">
        <v>485</v>
      </c>
      <c r="C8664" t="s">
        <v>486</v>
      </c>
      <c r="D8664" t="s">
        <v>487</v>
      </c>
      <c r="E8664" t="s">
        <v>17595</v>
      </c>
      <c r="F8664" t="s">
        <v>148</v>
      </c>
      <c r="G8664" t="s">
        <v>97</v>
      </c>
      <c r="H8664" t="s">
        <v>833</v>
      </c>
      <c r="I8664" s="200">
        <v>12597</v>
      </c>
      <c r="J8664" s="200"/>
      <c r="K8664" s="237">
        <v>337</v>
      </c>
      <c r="L8664" s="237"/>
      <c r="M8664" s="288">
        <v>37.380000000000003</v>
      </c>
      <c r="N8664" s="288"/>
      <c r="O8664" s="311">
        <v>12976</v>
      </c>
      <c r="P8664" s="298"/>
      <c r="Q8664" s="299">
        <v>352</v>
      </c>
      <c r="R8664" s="299"/>
      <c r="S8664" s="300">
        <v>36.86</v>
      </c>
      <c r="T8664" s="301"/>
      <c r="U8664" s="246"/>
    </row>
    <row r="8665" spans="1:21" x14ac:dyDescent="0.25">
      <c r="A8665" s="294" t="s">
        <v>17596</v>
      </c>
      <c r="B8665" t="s">
        <v>485</v>
      </c>
      <c r="C8665" t="s">
        <v>486</v>
      </c>
      <c r="D8665" t="s">
        <v>487</v>
      </c>
      <c r="E8665" t="s">
        <v>17597</v>
      </c>
      <c r="F8665" t="s">
        <v>148</v>
      </c>
      <c r="G8665" t="s">
        <v>97</v>
      </c>
      <c r="H8665" t="s">
        <v>833</v>
      </c>
      <c r="I8665" s="200">
        <v>231309</v>
      </c>
      <c r="J8665" s="200"/>
      <c r="K8665" s="237">
        <v>6794</v>
      </c>
      <c r="L8665" s="237"/>
      <c r="M8665" s="288">
        <v>34.049999999999997</v>
      </c>
      <c r="N8665" s="288"/>
      <c r="O8665" s="311">
        <v>233862</v>
      </c>
      <c r="P8665" s="298"/>
      <c r="Q8665" s="299">
        <v>6869</v>
      </c>
      <c r="R8665" s="299"/>
      <c r="S8665" s="300">
        <v>34.049999999999997</v>
      </c>
      <c r="T8665" s="301"/>
      <c r="U8665" s="246"/>
    </row>
    <row r="8666" spans="1:21" x14ac:dyDescent="0.25">
      <c r="A8666" s="294" t="s">
        <v>17598</v>
      </c>
      <c r="B8666" t="s">
        <v>485</v>
      </c>
      <c r="C8666" t="s">
        <v>486</v>
      </c>
      <c r="D8666" t="s">
        <v>487</v>
      </c>
      <c r="E8666" t="s">
        <v>17599</v>
      </c>
      <c r="F8666" t="s">
        <v>148</v>
      </c>
      <c r="G8666" t="s">
        <v>97</v>
      </c>
      <c r="H8666" t="s">
        <v>833</v>
      </c>
      <c r="I8666" s="200">
        <v>40795</v>
      </c>
      <c r="J8666" s="200"/>
      <c r="K8666" s="237">
        <v>1935</v>
      </c>
      <c r="L8666" s="237"/>
      <c r="M8666" s="288">
        <v>21.08</v>
      </c>
      <c r="N8666" s="288"/>
      <c r="O8666" s="311">
        <v>41069</v>
      </c>
      <c r="P8666" s="298"/>
      <c r="Q8666" s="299">
        <v>1948</v>
      </c>
      <c r="R8666" s="299"/>
      <c r="S8666" s="300">
        <v>21.08</v>
      </c>
      <c r="T8666" s="301"/>
      <c r="U8666" s="246"/>
    </row>
    <row r="8667" spans="1:21" x14ac:dyDescent="0.25">
      <c r="A8667" s="294" t="s">
        <v>17600</v>
      </c>
      <c r="B8667" t="s">
        <v>485</v>
      </c>
      <c r="C8667" t="s">
        <v>486</v>
      </c>
      <c r="D8667" t="s">
        <v>487</v>
      </c>
      <c r="E8667" t="s">
        <v>16427</v>
      </c>
      <c r="F8667" t="s">
        <v>148</v>
      </c>
      <c r="G8667" t="s">
        <v>97</v>
      </c>
      <c r="H8667" t="s">
        <v>833</v>
      </c>
      <c r="I8667" s="200">
        <v>65081</v>
      </c>
      <c r="J8667" s="200"/>
      <c r="K8667" s="237">
        <v>1492</v>
      </c>
      <c r="L8667" s="237"/>
      <c r="M8667" s="288">
        <v>43.62</v>
      </c>
      <c r="N8667" s="288"/>
      <c r="O8667" s="311">
        <v>64819</v>
      </c>
      <c r="P8667" s="298"/>
      <c r="Q8667" s="299">
        <v>1486</v>
      </c>
      <c r="R8667" s="299"/>
      <c r="S8667" s="300">
        <v>43.62</v>
      </c>
      <c r="T8667" s="301"/>
      <c r="U8667" s="246"/>
    </row>
    <row r="8668" spans="1:21" x14ac:dyDescent="0.25">
      <c r="A8668" s="294" t="s">
        <v>17601</v>
      </c>
      <c r="B8668" t="s">
        <v>485</v>
      </c>
      <c r="C8668" t="s">
        <v>486</v>
      </c>
      <c r="D8668" t="s">
        <v>487</v>
      </c>
      <c r="E8668" t="s">
        <v>17602</v>
      </c>
      <c r="F8668" t="s">
        <v>148</v>
      </c>
      <c r="G8668" t="s">
        <v>97</v>
      </c>
      <c r="H8668" t="s">
        <v>833</v>
      </c>
      <c r="I8668" s="200">
        <v>5090</v>
      </c>
      <c r="J8668" s="200"/>
      <c r="K8668" s="237">
        <v>259</v>
      </c>
      <c r="L8668" s="237"/>
      <c r="M8668" s="288">
        <v>19.649999999999999</v>
      </c>
      <c r="N8668" s="288"/>
      <c r="O8668" s="311">
        <v>5404</v>
      </c>
      <c r="P8668" s="298"/>
      <c r="Q8668" s="299">
        <v>267</v>
      </c>
      <c r="R8668" s="299"/>
      <c r="S8668" s="300">
        <v>20.239999999999998</v>
      </c>
      <c r="T8668" s="301"/>
      <c r="U8668" s="246"/>
    </row>
    <row r="8669" spans="1:21" x14ac:dyDescent="0.25">
      <c r="A8669" s="294" t="s">
        <v>17603</v>
      </c>
      <c r="B8669" t="s">
        <v>485</v>
      </c>
      <c r="C8669" t="s">
        <v>486</v>
      </c>
      <c r="D8669" t="s">
        <v>487</v>
      </c>
      <c r="E8669" t="s">
        <v>10465</v>
      </c>
      <c r="F8669" t="s">
        <v>148</v>
      </c>
      <c r="G8669" t="s">
        <v>97</v>
      </c>
      <c r="H8669" t="s">
        <v>833</v>
      </c>
      <c r="I8669" s="200">
        <v>27807</v>
      </c>
      <c r="J8669" s="200"/>
      <c r="K8669" s="237">
        <v>1518</v>
      </c>
      <c r="L8669" s="237"/>
      <c r="M8669" s="288">
        <v>18.32</v>
      </c>
      <c r="N8669" s="288"/>
      <c r="O8669" s="311">
        <v>29206</v>
      </c>
      <c r="P8669" s="298"/>
      <c r="Q8669" s="299">
        <v>1539</v>
      </c>
      <c r="R8669" s="299"/>
      <c r="S8669" s="300">
        <v>18.98</v>
      </c>
      <c r="T8669" s="301"/>
      <c r="U8669" s="246"/>
    </row>
    <row r="8670" spans="1:21" x14ac:dyDescent="0.25">
      <c r="A8670" s="294" t="s">
        <v>17604</v>
      </c>
      <c r="B8670" t="s">
        <v>485</v>
      </c>
      <c r="C8670" t="s">
        <v>486</v>
      </c>
      <c r="D8670" t="s">
        <v>487</v>
      </c>
      <c r="E8670" t="s">
        <v>17605</v>
      </c>
      <c r="F8670" t="s">
        <v>148</v>
      </c>
      <c r="G8670" t="s">
        <v>97</v>
      </c>
      <c r="H8670" t="s">
        <v>833</v>
      </c>
      <c r="I8670" s="200">
        <v>27619</v>
      </c>
      <c r="J8670" s="200"/>
      <c r="K8670" s="237">
        <v>853</v>
      </c>
      <c r="L8670" s="237"/>
      <c r="M8670" s="288">
        <v>32.380000000000003</v>
      </c>
      <c r="N8670" s="288"/>
      <c r="O8670" s="311">
        <v>29865</v>
      </c>
      <c r="P8670" s="298"/>
      <c r="Q8670" s="299">
        <v>870</v>
      </c>
      <c r="R8670" s="299"/>
      <c r="S8670" s="300">
        <v>34.33</v>
      </c>
      <c r="T8670" s="301"/>
      <c r="U8670" s="246"/>
    </row>
    <row r="8671" spans="1:21" x14ac:dyDescent="0.25">
      <c r="A8671" s="294" t="s">
        <v>17606</v>
      </c>
      <c r="B8671" t="s">
        <v>644</v>
      </c>
      <c r="C8671" t="s">
        <v>645</v>
      </c>
      <c r="D8671" t="s">
        <v>646</v>
      </c>
      <c r="E8671" t="s">
        <v>17607</v>
      </c>
      <c r="F8671" t="s">
        <v>148</v>
      </c>
      <c r="G8671" t="s">
        <v>97</v>
      </c>
      <c r="H8671" t="s">
        <v>833</v>
      </c>
      <c r="I8671" s="200">
        <v>23500</v>
      </c>
      <c r="J8671" s="200"/>
      <c r="K8671" s="237">
        <v>601.08000000000004</v>
      </c>
      <c r="L8671" s="237"/>
      <c r="M8671" s="288">
        <v>39.1</v>
      </c>
      <c r="N8671" s="288"/>
      <c r="O8671" s="311">
        <v>23500</v>
      </c>
      <c r="P8671" s="298"/>
      <c r="Q8671" s="299">
        <v>601.22</v>
      </c>
      <c r="R8671" s="299"/>
      <c r="S8671" s="300">
        <v>39.090000000000003</v>
      </c>
      <c r="T8671" s="301"/>
      <c r="U8671" s="246"/>
    </row>
    <row r="8672" spans="1:21" x14ac:dyDescent="0.25">
      <c r="A8672" s="294" t="s">
        <v>17608</v>
      </c>
      <c r="B8672" t="s">
        <v>644</v>
      </c>
      <c r="C8672" t="s">
        <v>645</v>
      </c>
      <c r="D8672" t="s">
        <v>646</v>
      </c>
      <c r="E8672" t="s">
        <v>17609</v>
      </c>
      <c r="F8672" t="s">
        <v>148</v>
      </c>
      <c r="G8672" t="s">
        <v>97</v>
      </c>
      <c r="H8672" t="s">
        <v>833</v>
      </c>
      <c r="I8672" s="200">
        <v>71725</v>
      </c>
      <c r="J8672" s="200"/>
      <c r="K8672" s="237">
        <v>1473.96</v>
      </c>
      <c r="L8672" s="237"/>
      <c r="M8672" s="288">
        <v>48.66</v>
      </c>
      <c r="N8672" s="288"/>
      <c r="O8672" s="311">
        <v>79500</v>
      </c>
      <c r="P8672" s="298"/>
      <c r="Q8672" s="299">
        <v>1488.84</v>
      </c>
      <c r="R8672" s="299"/>
      <c r="S8672" s="300">
        <v>53.4</v>
      </c>
      <c r="T8672" s="301"/>
      <c r="U8672" s="246"/>
    </row>
    <row r="8673" spans="1:21" x14ac:dyDescent="0.25">
      <c r="A8673" s="294" t="s">
        <v>17610</v>
      </c>
      <c r="B8673" t="s">
        <v>644</v>
      </c>
      <c r="C8673" t="s">
        <v>645</v>
      </c>
      <c r="D8673" t="s">
        <v>646</v>
      </c>
      <c r="E8673" t="s">
        <v>17611</v>
      </c>
      <c r="F8673" t="s">
        <v>148</v>
      </c>
      <c r="G8673" t="s">
        <v>97</v>
      </c>
      <c r="H8673" t="s">
        <v>833</v>
      </c>
      <c r="I8673" s="200">
        <v>4960</v>
      </c>
      <c r="J8673" s="200"/>
      <c r="K8673" s="237">
        <v>347.89</v>
      </c>
      <c r="L8673" s="237"/>
      <c r="M8673" s="288">
        <v>14.26</v>
      </c>
      <c r="N8673" s="288"/>
      <c r="O8673" s="311">
        <v>5500</v>
      </c>
      <c r="P8673" s="298"/>
      <c r="Q8673" s="299">
        <v>345.15</v>
      </c>
      <c r="R8673" s="299"/>
      <c r="S8673" s="300">
        <v>15.94</v>
      </c>
      <c r="T8673" s="301"/>
      <c r="U8673" s="246"/>
    </row>
    <row r="8674" spans="1:21" x14ac:dyDescent="0.25">
      <c r="A8674" s="294" t="s">
        <v>17612</v>
      </c>
      <c r="B8674" t="s">
        <v>644</v>
      </c>
      <c r="C8674" t="s">
        <v>645</v>
      </c>
      <c r="D8674" t="s">
        <v>646</v>
      </c>
      <c r="E8674" t="s">
        <v>17613</v>
      </c>
      <c r="F8674" t="s">
        <v>148</v>
      </c>
      <c r="G8674" t="s">
        <v>97</v>
      </c>
      <c r="H8674" t="s">
        <v>833</v>
      </c>
      <c r="I8674" s="200">
        <v>4400</v>
      </c>
      <c r="J8674" s="200"/>
      <c r="K8674" s="237">
        <v>244.13</v>
      </c>
      <c r="L8674" s="237"/>
      <c r="M8674" s="288">
        <v>18.02</v>
      </c>
      <c r="N8674" s="288"/>
      <c r="O8674" s="311">
        <v>4620</v>
      </c>
      <c r="P8674" s="298"/>
      <c r="Q8674" s="299">
        <v>241.25</v>
      </c>
      <c r="R8674" s="299"/>
      <c r="S8674" s="300">
        <v>19.149999999999999</v>
      </c>
      <c r="T8674" s="301"/>
      <c r="U8674" s="246"/>
    </row>
    <row r="8675" spans="1:21" x14ac:dyDescent="0.25">
      <c r="A8675" s="294" t="s">
        <v>17614</v>
      </c>
      <c r="B8675" t="s">
        <v>644</v>
      </c>
      <c r="C8675" t="s">
        <v>645</v>
      </c>
      <c r="D8675" t="s">
        <v>646</v>
      </c>
      <c r="E8675" t="s">
        <v>17615</v>
      </c>
      <c r="F8675" t="s">
        <v>148</v>
      </c>
      <c r="G8675" t="s">
        <v>97</v>
      </c>
      <c r="H8675" t="s">
        <v>833</v>
      </c>
      <c r="I8675" s="200">
        <v>160054</v>
      </c>
      <c r="J8675" s="200"/>
      <c r="K8675" s="237">
        <v>2979.68</v>
      </c>
      <c r="L8675" s="237"/>
      <c r="M8675" s="288">
        <v>53.72</v>
      </c>
      <c r="N8675" s="288"/>
      <c r="O8675" s="311">
        <v>165861</v>
      </c>
      <c r="P8675" s="298"/>
      <c r="Q8675" s="299">
        <v>2992.39</v>
      </c>
      <c r="R8675" s="299"/>
      <c r="S8675" s="300">
        <v>55.43</v>
      </c>
      <c r="T8675" s="301"/>
      <c r="U8675" s="246"/>
    </row>
    <row r="8676" spans="1:21" x14ac:dyDescent="0.25">
      <c r="A8676" s="294" t="s">
        <v>17616</v>
      </c>
      <c r="B8676" t="s">
        <v>644</v>
      </c>
      <c r="C8676" t="s">
        <v>645</v>
      </c>
      <c r="D8676" t="s">
        <v>646</v>
      </c>
      <c r="E8676" t="s">
        <v>17617</v>
      </c>
      <c r="F8676" t="s">
        <v>148</v>
      </c>
      <c r="G8676" t="s">
        <v>97</v>
      </c>
      <c r="H8676" t="s">
        <v>833</v>
      </c>
      <c r="I8676" s="200">
        <v>190342</v>
      </c>
      <c r="J8676" s="200"/>
      <c r="K8676" s="237">
        <v>2157.61</v>
      </c>
      <c r="L8676" s="237"/>
      <c r="M8676" s="288">
        <v>88.22</v>
      </c>
      <c r="N8676" s="288"/>
      <c r="O8676" s="311">
        <v>195999</v>
      </c>
      <c r="P8676" s="298"/>
      <c r="Q8676" s="299">
        <v>2157.02</v>
      </c>
      <c r="R8676" s="299"/>
      <c r="S8676" s="300">
        <v>90.87</v>
      </c>
      <c r="T8676" s="301"/>
      <c r="U8676" s="246"/>
    </row>
    <row r="8677" spans="1:21" x14ac:dyDescent="0.25">
      <c r="A8677" s="294" t="s">
        <v>17618</v>
      </c>
      <c r="B8677" t="s">
        <v>644</v>
      </c>
      <c r="C8677" t="s">
        <v>645</v>
      </c>
      <c r="D8677" t="s">
        <v>646</v>
      </c>
      <c r="E8677" t="s">
        <v>17619</v>
      </c>
      <c r="F8677" t="s">
        <v>148</v>
      </c>
      <c r="G8677" t="s">
        <v>97</v>
      </c>
      <c r="H8677" t="s">
        <v>833</v>
      </c>
      <c r="I8677" s="200">
        <v>168941</v>
      </c>
      <c r="J8677" s="200"/>
      <c r="K8677" s="237">
        <v>3011.09</v>
      </c>
      <c r="L8677" s="237"/>
      <c r="M8677" s="288">
        <v>56.11</v>
      </c>
      <c r="N8677" s="288"/>
      <c r="O8677" s="311">
        <v>175617</v>
      </c>
      <c r="P8677" s="298"/>
      <c r="Q8677" s="299">
        <v>3067.24</v>
      </c>
      <c r="R8677" s="299"/>
      <c r="S8677" s="300">
        <v>57.26</v>
      </c>
      <c r="T8677" s="301"/>
      <c r="U8677" s="246"/>
    </row>
    <row r="8678" spans="1:21" x14ac:dyDescent="0.25">
      <c r="A8678" s="294" t="s">
        <v>17620</v>
      </c>
      <c r="B8678" t="s">
        <v>644</v>
      </c>
      <c r="C8678" t="s">
        <v>645</v>
      </c>
      <c r="D8678" t="s">
        <v>646</v>
      </c>
      <c r="E8678" t="s">
        <v>17621</v>
      </c>
      <c r="F8678" t="s">
        <v>148</v>
      </c>
      <c r="G8678" t="s">
        <v>97</v>
      </c>
      <c r="H8678" t="s">
        <v>833</v>
      </c>
      <c r="I8678" s="200">
        <v>2500</v>
      </c>
      <c r="J8678" s="200"/>
      <c r="K8678" s="237">
        <v>254.89</v>
      </c>
      <c r="L8678" s="237"/>
      <c r="M8678" s="288">
        <v>9.81</v>
      </c>
      <c r="N8678" s="288"/>
      <c r="O8678" s="311">
        <v>4000</v>
      </c>
      <c r="P8678" s="298"/>
      <c r="Q8678" s="299">
        <v>260.70999999999998</v>
      </c>
      <c r="R8678" s="299"/>
      <c r="S8678" s="300">
        <v>15.34</v>
      </c>
      <c r="T8678" s="301"/>
      <c r="U8678" s="246"/>
    </row>
    <row r="8679" spans="1:21" x14ac:dyDescent="0.25">
      <c r="A8679" s="294" t="s">
        <v>17622</v>
      </c>
      <c r="B8679" t="s">
        <v>644</v>
      </c>
      <c r="C8679" t="s">
        <v>645</v>
      </c>
      <c r="D8679" t="s">
        <v>646</v>
      </c>
      <c r="E8679" t="s">
        <v>17623</v>
      </c>
      <c r="F8679" t="s">
        <v>148</v>
      </c>
      <c r="G8679" t="s">
        <v>97</v>
      </c>
      <c r="H8679" t="s">
        <v>833</v>
      </c>
      <c r="I8679" s="200">
        <v>6705</v>
      </c>
      <c r="J8679" s="200"/>
      <c r="K8679" s="237">
        <v>226.22</v>
      </c>
      <c r="L8679" s="237"/>
      <c r="M8679" s="288">
        <v>29.64</v>
      </c>
      <c r="N8679" s="288"/>
      <c r="O8679" s="311">
        <v>7090</v>
      </c>
      <c r="P8679" s="298"/>
      <c r="Q8679" s="299">
        <v>223.66</v>
      </c>
      <c r="R8679" s="299"/>
      <c r="S8679" s="300">
        <v>31.7</v>
      </c>
      <c r="T8679" s="301"/>
      <c r="U8679" s="246"/>
    </row>
    <row r="8680" spans="1:21" x14ac:dyDescent="0.25">
      <c r="A8680" s="294" t="s">
        <v>17624</v>
      </c>
      <c r="B8680" t="s">
        <v>644</v>
      </c>
      <c r="C8680" t="s">
        <v>645</v>
      </c>
      <c r="D8680" t="s">
        <v>646</v>
      </c>
      <c r="E8680" t="s">
        <v>17625</v>
      </c>
      <c r="F8680" t="s">
        <v>148</v>
      </c>
      <c r="G8680" t="s">
        <v>97</v>
      </c>
      <c r="H8680" t="s">
        <v>833</v>
      </c>
      <c r="I8680" s="200">
        <v>84599</v>
      </c>
      <c r="J8680" s="200"/>
      <c r="K8680" s="237">
        <v>1508.51</v>
      </c>
      <c r="L8680" s="237"/>
      <c r="M8680" s="288">
        <v>56.08</v>
      </c>
      <c r="N8680" s="288"/>
      <c r="O8680" s="311">
        <v>175000</v>
      </c>
      <c r="P8680" s="298"/>
      <c r="Q8680" s="299">
        <v>1513.41</v>
      </c>
      <c r="R8680" s="299"/>
      <c r="S8680" s="300">
        <v>115.63</v>
      </c>
      <c r="T8680" s="301"/>
      <c r="U8680" s="246"/>
    </row>
    <row r="8681" spans="1:21" x14ac:dyDescent="0.25">
      <c r="A8681" s="294" t="s">
        <v>17626</v>
      </c>
      <c r="B8681" t="s">
        <v>644</v>
      </c>
      <c r="C8681" t="s">
        <v>645</v>
      </c>
      <c r="D8681" t="s">
        <v>646</v>
      </c>
      <c r="E8681" t="s">
        <v>15196</v>
      </c>
      <c r="F8681" t="s">
        <v>148</v>
      </c>
      <c r="G8681" t="s">
        <v>97</v>
      </c>
      <c r="H8681" t="s">
        <v>833</v>
      </c>
      <c r="I8681" s="200">
        <v>85742</v>
      </c>
      <c r="J8681" s="200"/>
      <c r="K8681" s="237">
        <v>1037.78</v>
      </c>
      <c r="L8681" s="237"/>
      <c r="M8681" s="288">
        <v>82.62</v>
      </c>
      <c r="N8681" s="288"/>
      <c r="O8681" s="311">
        <v>87886</v>
      </c>
      <c r="P8681" s="298"/>
      <c r="Q8681" s="299">
        <v>1048.56</v>
      </c>
      <c r="R8681" s="299"/>
      <c r="S8681" s="300">
        <v>83.82</v>
      </c>
      <c r="T8681" s="301"/>
      <c r="U8681" s="246"/>
    </row>
    <row r="8682" spans="1:21" x14ac:dyDescent="0.25">
      <c r="A8682" s="294" t="s">
        <v>17627</v>
      </c>
      <c r="B8682" t="s">
        <v>644</v>
      </c>
      <c r="C8682" t="s">
        <v>645</v>
      </c>
      <c r="D8682" t="s">
        <v>646</v>
      </c>
      <c r="E8682" t="s">
        <v>17628</v>
      </c>
      <c r="F8682" t="s">
        <v>148</v>
      </c>
      <c r="G8682" t="s">
        <v>97</v>
      </c>
      <c r="H8682" t="s">
        <v>833</v>
      </c>
      <c r="I8682" s="200">
        <v>184335</v>
      </c>
      <c r="J8682" s="200"/>
      <c r="K8682" s="237">
        <v>3330.28</v>
      </c>
      <c r="L8682" s="237"/>
      <c r="M8682" s="288">
        <v>55.35</v>
      </c>
      <c r="N8682" s="288"/>
      <c r="O8682" s="311">
        <v>187100</v>
      </c>
      <c r="P8682" s="298"/>
      <c r="Q8682" s="299">
        <v>3360.09</v>
      </c>
      <c r="R8682" s="299"/>
      <c r="S8682" s="300">
        <v>55.68</v>
      </c>
      <c r="T8682" s="301"/>
      <c r="U8682" s="246"/>
    </row>
    <row r="8683" spans="1:21" x14ac:dyDescent="0.25">
      <c r="A8683" s="294" t="s">
        <v>17629</v>
      </c>
      <c r="B8683" t="s">
        <v>644</v>
      </c>
      <c r="C8683" t="s">
        <v>645</v>
      </c>
      <c r="D8683" t="s">
        <v>646</v>
      </c>
      <c r="E8683" t="s">
        <v>2644</v>
      </c>
      <c r="F8683" t="s">
        <v>148</v>
      </c>
      <c r="G8683" t="s">
        <v>97</v>
      </c>
      <c r="H8683" t="s">
        <v>833</v>
      </c>
      <c r="I8683" s="200">
        <v>15000</v>
      </c>
      <c r="J8683" s="200"/>
      <c r="K8683" s="237">
        <v>274.81</v>
      </c>
      <c r="L8683" s="237"/>
      <c r="M8683" s="288">
        <v>54.58</v>
      </c>
      <c r="N8683" s="288"/>
      <c r="O8683" s="311">
        <v>18000</v>
      </c>
      <c r="P8683" s="298"/>
      <c r="Q8683" s="299">
        <v>277.7</v>
      </c>
      <c r="R8683" s="299"/>
      <c r="S8683" s="300">
        <v>64.819999999999993</v>
      </c>
      <c r="T8683" s="301"/>
      <c r="U8683" s="246"/>
    </row>
    <row r="8684" spans="1:21" x14ac:dyDescent="0.25">
      <c r="A8684" s="294" t="s">
        <v>17630</v>
      </c>
      <c r="B8684" t="s">
        <v>644</v>
      </c>
      <c r="C8684" t="s">
        <v>645</v>
      </c>
      <c r="D8684" t="s">
        <v>646</v>
      </c>
      <c r="E8684" t="s">
        <v>2432</v>
      </c>
      <c r="F8684" t="s">
        <v>148</v>
      </c>
      <c r="G8684" t="s">
        <v>97</v>
      </c>
      <c r="H8684" t="s">
        <v>833</v>
      </c>
      <c r="I8684" s="200">
        <v>6000</v>
      </c>
      <c r="J8684" s="200"/>
      <c r="K8684" s="237">
        <v>49.65</v>
      </c>
      <c r="L8684" s="237"/>
      <c r="M8684" s="288">
        <v>120.85</v>
      </c>
      <c r="N8684" s="288"/>
      <c r="O8684" s="311">
        <v>6240</v>
      </c>
      <c r="P8684" s="298"/>
      <c r="Q8684" s="299">
        <v>50.72</v>
      </c>
      <c r="R8684" s="299"/>
      <c r="S8684" s="300">
        <v>123.03</v>
      </c>
      <c r="T8684" s="301"/>
      <c r="U8684" s="246"/>
    </row>
    <row r="8685" spans="1:21" x14ac:dyDescent="0.25">
      <c r="A8685" s="294" t="s">
        <v>17631</v>
      </c>
      <c r="B8685" t="s">
        <v>644</v>
      </c>
      <c r="C8685" t="s">
        <v>645</v>
      </c>
      <c r="D8685" t="s">
        <v>646</v>
      </c>
      <c r="E8685" t="s">
        <v>17632</v>
      </c>
      <c r="F8685" t="s">
        <v>148</v>
      </c>
      <c r="G8685" t="s">
        <v>97</v>
      </c>
      <c r="H8685" t="s">
        <v>833</v>
      </c>
      <c r="I8685" s="200">
        <v>10500</v>
      </c>
      <c r="J8685" s="200"/>
      <c r="K8685" s="237">
        <v>498.27</v>
      </c>
      <c r="L8685" s="237"/>
      <c r="M8685" s="288">
        <v>21.07</v>
      </c>
      <c r="N8685" s="288"/>
      <c r="O8685" s="311">
        <v>10750</v>
      </c>
      <c r="P8685" s="298"/>
      <c r="Q8685" s="299">
        <v>498.98</v>
      </c>
      <c r="R8685" s="299"/>
      <c r="S8685" s="300">
        <v>21.54</v>
      </c>
      <c r="T8685" s="301"/>
      <c r="U8685" s="246"/>
    </row>
    <row r="8686" spans="1:21" x14ac:dyDescent="0.25">
      <c r="A8686" s="294" t="s">
        <v>17633</v>
      </c>
      <c r="B8686" t="s">
        <v>644</v>
      </c>
      <c r="C8686" t="s">
        <v>645</v>
      </c>
      <c r="D8686" t="s">
        <v>646</v>
      </c>
      <c r="E8686" t="s">
        <v>2899</v>
      </c>
      <c r="F8686" t="s">
        <v>148</v>
      </c>
      <c r="G8686" t="s">
        <v>97</v>
      </c>
      <c r="H8686" t="s">
        <v>833</v>
      </c>
      <c r="I8686" s="200">
        <v>83000</v>
      </c>
      <c r="J8686" s="200"/>
      <c r="K8686" s="237">
        <v>1255.5</v>
      </c>
      <c r="L8686" s="237"/>
      <c r="M8686" s="288">
        <v>66.11</v>
      </c>
      <c r="N8686" s="288"/>
      <c r="O8686" s="311">
        <v>92000</v>
      </c>
      <c r="P8686" s="298"/>
      <c r="Q8686" s="299">
        <v>1276.25</v>
      </c>
      <c r="R8686" s="299"/>
      <c r="S8686" s="300">
        <v>72.09</v>
      </c>
      <c r="T8686" s="301"/>
      <c r="U8686" s="246"/>
    </row>
    <row r="8687" spans="1:21" x14ac:dyDescent="0.25">
      <c r="A8687" s="294" t="s">
        <v>17634</v>
      </c>
      <c r="B8687" t="s">
        <v>644</v>
      </c>
      <c r="C8687" t="s">
        <v>645</v>
      </c>
      <c r="D8687" t="s">
        <v>646</v>
      </c>
      <c r="E8687" t="s">
        <v>17635</v>
      </c>
      <c r="F8687" t="s">
        <v>148</v>
      </c>
      <c r="G8687" t="s">
        <v>97</v>
      </c>
      <c r="H8687" t="s">
        <v>833</v>
      </c>
      <c r="I8687" s="200">
        <v>144709</v>
      </c>
      <c r="J8687" s="200"/>
      <c r="K8687" s="237">
        <v>3242.62</v>
      </c>
      <c r="L8687" s="237"/>
      <c r="M8687" s="288">
        <v>44.63</v>
      </c>
      <c r="N8687" s="288"/>
      <c r="O8687" s="311">
        <v>144709</v>
      </c>
      <c r="P8687" s="298"/>
      <c r="Q8687" s="299">
        <v>3248.67</v>
      </c>
      <c r="R8687" s="299"/>
      <c r="S8687" s="300">
        <v>44.54</v>
      </c>
      <c r="T8687" s="301"/>
      <c r="U8687" s="246"/>
    </row>
    <row r="8688" spans="1:21" x14ac:dyDescent="0.25">
      <c r="A8688" s="294" t="s">
        <v>17636</v>
      </c>
      <c r="B8688" t="s">
        <v>644</v>
      </c>
      <c r="C8688" t="s">
        <v>645</v>
      </c>
      <c r="D8688" t="s">
        <v>646</v>
      </c>
      <c r="E8688" t="s">
        <v>17637</v>
      </c>
      <c r="F8688" t="s">
        <v>148</v>
      </c>
      <c r="G8688" t="s">
        <v>97</v>
      </c>
      <c r="H8688" t="s">
        <v>833</v>
      </c>
      <c r="I8688" s="200">
        <v>105719</v>
      </c>
      <c r="J8688" s="200"/>
      <c r="K8688" s="237">
        <v>996.63</v>
      </c>
      <c r="L8688" s="237"/>
      <c r="M8688" s="288">
        <v>106.08</v>
      </c>
      <c r="N8688" s="288"/>
      <c r="O8688" s="311">
        <v>118067</v>
      </c>
      <c r="P8688" s="298"/>
      <c r="Q8688" s="299">
        <v>998.53</v>
      </c>
      <c r="R8688" s="299"/>
      <c r="S8688" s="300">
        <v>118.24</v>
      </c>
      <c r="T8688" s="301"/>
      <c r="U8688" s="246"/>
    </row>
    <row r="8689" spans="1:21" x14ac:dyDescent="0.25">
      <c r="A8689" s="294" t="s">
        <v>17638</v>
      </c>
      <c r="B8689" t="s">
        <v>644</v>
      </c>
      <c r="C8689" t="s">
        <v>645</v>
      </c>
      <c r="D8689" t="s">
        <v>646</v>
      </c>
      <c r="E8689" t="s">
        <v>17639</v>
      </c>
      <c r="F8689" t="s">
        <v>148</v>
      </c>
      <c r="G8689" t="s">
        <v>97</v>
      </c>
      <c r="H8689" t="s">
        <v>833</v>
      </c>
      <c r="I8689" s="200">
        <v>12000</v>
      </c>
      <c r="J8689" s="200"/>
      <c r="K8689" s="237">
        <v>473.6</v>
      </c>
      <c r="L8689" s="237"/>
      <c r="M8689" s="288">
        <v>25.34</v>
      </c>
      <c r="N8689" s="288"/>
      <c r="O8689" s="311">
        <v>17500</v>
      </c>
      <c r="P8689" s="298"/>
      <c r="Q8689" s="299">
        <v>472.72</v>
      </c>
      <c r="R8689" s="299"/>
      <c r="S8689" s="300">
        <v>37.020000000000003</v>
      </c>
      <c r="T8689" s="301"/>
      <c r="U8689" s="246"/>
    </row>
    <row r="8690" spans="1:21" x14ac:dyDescent="0.25">
      <c r="A8690" s="294" t="s">
        <v>17640</v>
      </c>
      <c r="B8690" t="s">
        <v>644</v>
      </c>
      <c r="C8690" t="s">
        <v>645</v>
      </c>
      <c r="D8690" t="s">
        <v>646</v>
      </c>
      <c r="E8690" t="s">
        <v>17641</v>
      </c>
      <c r="F8690" t="s">
        <v>148</v>
      </c>
      <c r="G8690" t="s">
        <v>97</v>
      </c>
      <c r="H8690" t="s">
        <v>833</v>
      </c>
      <c r="I8690" s="200">
        <v>48790</v>
      </c>
      <c r="J8690" s="200"/>
      <c r="K8690" s="237">
        <v>999.41</v>
      </c>
      <c r="L8690" s="237"/>
      <c r="M8690" s="288">
        <v>48.82</v>
      </c>
      <c r="N8690" s="288"/>
      <c r="O8690" s="311">
        <v>48790</v>
      </c>
      <c r="P8690" s="298"/>
      <c r="Q8690" s="299">
        <v>999.6</v>
      </c>
      <c r="R8690" s="299"/>
      <c r="S8690" s="300">
        <v>48.81</v>
      </c>
      <c r="T8690" s="301"/>
      <c r="U8690" s="246"/>
    </row>
    <row r="8691" spans="1:21" x14ac:dyDescent="0.25">
      <c r="A8691" s="294" t="s">
        <v>17642</v>
      </c>
      <c r="B8691" t="s">
        <v>644</v>
      </c>
      <c r="C8691" t="s">
        <v>645</v>
      </c>
      <c r="D8691" t="s">
        <v>646</v>
      </c>
      <c r="E8691" t="s">
        <v>17643</v>
      </c>
      <c r="F8691" t="s">
        <v>148</v>
      </c>
      <c r="G8691" t="s">
        <v>97</v>
      </c>
      <c r="H8691" t="s">
        <v>833</v>
      </c>
      <c r="I8691" s="200">
        <v>245000</v>
      </c>
      <c r="J8691" s="200"/>
      <c r="K8691" s="237">
        <v>3019.43</v>
      </c>
      <c r="L8691" s="237"/>
      <c r="M8691" s="288">
        <v>81.14</v>
      </c>
      <c r="N8691" s="288"/>
      <c r="O8691" s="311">
        <v>250000</v>
      </c>
      <c r="P8691" s="298"/>
      <c r="Q8691" s="299">
        <v>3097.56</v>
      </c>
      <c r="R8691" s="299"/>
      <c r="S8691" s="300">
        <v>80.709999999999994</v>
      </c>
      <c r="T8691" s="301"/>
      <c r="U8691" s="246"/>
    </row>
    <row r="8692" spans="1:21" x14ac:dyDescent="0.25">
      <c r="A8692" s="294" t="s">
        <v>17644</v>
      </c>
      <c r="B8692" t="s">
        <v>644</v>
      </c>
      <c r="C8692" t="s">
        <v>645</v>
      </c>
      <c r="D8692" t="s">
        <v>646</v>
      </c>
      <c r="E8692" t="s">
        <v>17645</v>
      </c>
      <c r="F8692" t="s">
        <v>148</v>
      </c>
      <c r="G8692" t="s">
        <v>97</v>
      </c>
      <c r="H8692" t="s">
        <v>833</v>
      </c>
      <c r="I8692" s="200">
        <v>205000</v>
      </c>
      <c r="J8692" s="200"/>
      <c r="K8692" s="237">
        <v>3449.58</v>
      </c>
      <c r="L8692" s="237"/>
      <c r="M8692" s="288">
        <v>59.43</v>
      </c>
      <c r="N8692" s="288"/>
      <c r="O8692" s="311">
        <v>210000</v>
      </c>
      <c r="P8692" s="298"/>
      <c r="Q8692" s="299">
        <v>3456.26</v>
      </c>
      <c r="R8692" s="299"/>
      <c r="S8692" s="300">
        <v>60.76</v>
      </c>
      <c r="T8692" s="301"/>
      <c r="U8692" s="246"/>
    </row>
    <row r="8693" spans="1:21" x14ac:dyDescent="0.25">
      <c r="A8693" s="294" t="s">
        <v>17646</v>
      </c>
      <c r="B8693" t="s">
        <v>644</v>
      </c>
      <c r="C8693" t="s">
        <v>645</v>
      </c>
      <c r="D8693" t="s">
        <v>646</v>
      </c>
      <c r="E8693" t="s">
        <v>17647</v>
      </c>
      <c r="F8693" t="s">
        <v>148</v>
      </c>
      <c r="G8693" t="s">
        <v>97</v>
      </c>
      <c r="H8693" t="s">
        <v>833</v>
      </c>
      <c r="I8693" s="200">
        <v>19000</v>
      </c>
      <c r="J8693" s="200"/>
      <c r="K8693" s="237">
        <v>301.5</v>
      </c>
      <c r="L8693" s="237"/>
      <c r="M8693" s="288">
        <v>63.02</v>
      </c>
      <c r="N8693" s="288"/>
      <c r="O8693" s="311">
        <v>19380</v>
      </c>
      <c r="P8693" s="298"/>
      <c r="Q8693" s="299">
        <v>305.76</v>
      </c>
      <c r="R8693" s="299"/>
      <c r="S8693" s="300">
        <v>63.38</v>
      </c>
      <c r="T8693" s="301"/>
      <c r="U8693" s="246"/>
    </row>
    <row r="8694" spans="1:21" x14ac:dyDescent="0.25">
      <c r="A8694" s="294" t="s">
        <v>17648</v>
      </c>
      <c r="B8694" t="s">
        <v>644</v>
      </c>
      <c r="C8694" t="s">
        <v>645</v>
      </c>
      <c r="D8694" t="s">
        <v>646</v>
      </c>
      <c r="E8694" t="s">
        <v>17649</v>
      </c>
      <c r="F8694" t="s">
        <v>148</v>
      </c>
      <c r="G8694" t="s">
        <v>97</v>
      </c>
      <c r="H8694" t="s">
        <v>833</v>
      </c>
      <c r="I8694" s="200">
        <v>21061</v>
      </c>
      <c r="J8694" s="200"/>
      <c r="K8694" s="237">
        <v>307.85000000000002</v>
      </c>
      <c r="L8694" s="237"/>
      <c r="M8694" s="288">
        <v>68.41</v>
      </c>
      <c r="N8694" s="288"/>
      <c r="O8694" s="311">
        <v>23167</v>
      </c>
      <c r="P8694" s="298"/>
      <c r="Q8694" s="299">
        <v>308.85000000000002</v>
      </c>
      <c r="R8694" s="299"/>
      <c r="S8694" s="300">
        <v>75.010000000000005</v>
      </c>
      <c r="T8694" s="301"/>
      <c r="U8694" s="246"/>
    </row>
    <row r="8695" spans="1:21" x14ac:dyDescent="0.25">
      <c r="A8695" s="294" t="s">
        <v>17650</v>
      </c>
      <c r="B8695" t="s">
        <v>644</v>
      </c>
      <c r="C8695" t="s">
        <v>645</v>
      </c>
      <c r="D8695" t="s">
        <v>646</v>
      </c>
      <c r="E8695" t="s">
        <v>682</v>
      </c>
      <c r="F8695" t="s">
        <v>148</v>
      </c>
      <c r="G8695" t="s">
        <v>97</v>
      </c>
      <c r="H8695" t="s">
        <v>833</v>
      </c>
      <c r="I8695" s="200">
        <v>18200</v>
      </c>
      <c r="J8695" s="200"/>
      <c r="K8695" s="237">
        <v>488.42</v>
      </c>
      <c r="L8695" s="237"/>
      <c r="M8695" s="288">
        <v>37.26</v>
      </c>
      <c r="N8695" s="288"/>
      <c r="O8695" s="311">
        <v>18200</v>
      </c>
      <c r="P8695" s="298"/>
      <c r="Q8695" s="299">
        <v>485.35</v>
      </c>
      <c r="R8695" s="299"/>
      <c r="S8695" s="300">
        <v>37.5</v>
      </c>
      <c r="T8695" s="301"/>
      <c r="U8695" s="246"/>
    </row>
    <row r="8696" spans="1:21" x14ac:dyDescent="0.25">
      <c r="A8696" s="294" t="s">
        <v>17651</v>
      </c>
      <c r="B8696" t="s">
        <v>644</v>
      </c>
      <c r="C8696" t="s">
        <v>645</v>
      </c>
      <c r="D8696" t="s">
        <v>646</v>
      </c>
      <c r="E8696" t="s">
        <v>17652</v>
      </c>
      <c r="F8696" t="s">
        <v>148</v>
      </c>
      <c r="G8696" t="s">
        <v>97</v>
      </c>
      <c r="H8696" t="s">
        <v>833</v>
      </c>
      <c r="I8696" s="200">
        <v>25875</v>
      </c>
      <c r="J8696" s="200"/>
      <c r="K8696" s="237">
        <v>569.04</v>
      </c>
      <c r="L8696" s="237"/>
      <c r="M8696" s="288">
        <v>45.47</v>
      </c>
      <c r="N8696" s="288"/>
      <c r="O8696" s="311">
        <v>28600</v>
      </c>
      <c r="P8696" s="298"/>
      <c r="Q8696" s="299">
        <v>572.34</v>
      </c>
      <c r="R8696" s="299"/>
      <c r="S8696" s="300">
        <v>49.97</v>
      </c>
      <c r="T8696" s="301"/>
      <c r="U8696" s="246"/>
    </row>
    <row r="8697" spans="1:21" x14ac:dyDescent="0.25">
      <c r="A8697" s="294" t="s">
        <v>17653</v>
      </c>
      <c r="B8697" t="s">
        <v>644</v>
      </c>
      <c r="C8697" t="s">
        <v>645</v>
      </c>
      <c r="D8697" t="s">
        <v>646</v>
      </c>
      <c r="E8697" t="s">
        <v>17654</v>
      </c>
      <c r="F8697" t="s">
        <v>148</v>
      </c>
      <c r="G8697" t="s">
        <v>97</v>
      </c>
      <c r="H8697" t="s">
        <v>833</v>
      </c>
      <c r="I8697" s="200">
        <v>195000</v>
      </c>
      <c r="J8697" s="200"/>
      <c r="K8697" s="237">
        <v>4990.7</v>
      </c>
      <c r="L8697" s="237"/>
      <c r="M8697" s="288">
        <v>39.07</v>
      </c>
      <c r="N8697" s="288"/>
      <c r="O8697" s="311">
        <v>202800</v>
      </c>
      <c r="P8697" s="298"/>
      <c r="Q8697" s="299">
        <v>5007.07</v>
      </c>
      <c r="R8697" s="299"/>
      <c r="S8697" s="300">
        <v>40.5</v>
      </c>
      <c r="T8697" s="301"/>
      <c r="U8697" s="246"/>
    </row>
    <row r="8698" spans="1:21" x14ac:dyDescent="0.25">
      <c r="A8698" s="294" t="s">
        <v>17655</v>
      </c>
      <c r="B8698" t="s">
        <v>656</v>
      </c>
      <c r="C8698" t="s">
        <v>657</v>
      </c>
      <c r="D8698" t="s">
        <v>658</v>
      </c>
      <c r="E8698" t="s">
        <v>17656</v>
      </c>
      <c r="F8698" t="s">
        <v>148</v>
      </c>
      <c r="G8698" t="s">
        <v>97</v>
      </c>
      <c r="H8698" t="s">
        <v>833</v>
      </c>
      <c r="I8698" s="200">
        <v>2096</v>
      </c>
      <c r="J8698" s="200"/>
      <c r="K8698" s="237">
        <v>232.88</v>
      </c>
      <c r="L8698" s="237"/>
      <c r="M8698" s="288">
        <v>9</v>
      </c>
      <c r="N8698" s="288"/>
      <c r="O8698" s="311">
        <v>3038</v>
      </c>
      <c r="P8698" s="298"/>
      <c r="Q8698" s="299">
        <v>233.68</v>
      </c>
      <c r="R8698" s="299"/>
      <c r="S8698" s="300">
        <v>13</v>
      </c>
      <c r="T8698" s="301"/>
      <c r="U8698" s="246"/>
    </row>
    <row r="8699" spans="1:21" x14ac:dyDescent="0.25">
      <c r="A8699" s="294" t="s">
        <v>17657</v>
      </c>
      <c r="B8699" t="s">
        <v>656</v>
      </c>
      <c r="C8699" t="s">
        <v>657</v>
      </c>
      <c r="D8699" t="s">
        <v>658</v>
      </c>
      <c r="E8699" t="s">
        <v>17658</v>
      </c>
      <c r="F8699" t="s">
        <v>148</v>
      </c>
      <c r="G8699" t="s">
        <v>97</v>
      </c>
      <c r="H8699" t="s">
        <v>833</v>
      </c>
      <c r="I8699" s="200">
        <v>65199</v>
      </c>
      <c r="J8699" s="200"/>
      <c r="K8699" s="237">
        <v>1004.9</v>
      </c>
      <c r="L8699" s="237"/>
      <c r="M8699" s="288">
        <v>64.88</v>
      </c>
      <c r="N8699" s="288"/>
      <c r="O8699" s="311">
        <v>65199</v>
      </c>
      <c r="P8699" s="298"/>
      <c r="Q8699" s="299">
        <v>1009.32</v>
      </c>
      <c r="R8699" s="299"/>
      <c r="S8699" s="300">
        <v>64.599999999999994</v>
      </c>
      <c r="T8699" s="301"/>
      <c r="U8699" s="246"/>
    </row>
    <row r="8700" spans="1:21" x14ac:dyDescent="0.25">
      <c r="A8700" s="294" t="s">
        <v>17659</v>
      </c>
      <c r="B8700" t="s">
        <v>656</v>
      </c>
      <c r="C8700" t="s">
        <v>657</v>
      </c>
      <c r="D8700" t="s">
        <v>658</v>
      </c>
      <c r="E8700" t="s">
        <v>17660</v>
      </c>
      <c r="F8700" t="s">
        <v>148</v>
      </c>
      <c r="G8700" t="s">
        <v>97</v>
      </c>
      <c r="H8700" t="s">
        <v>833</v>
      </c>
      <c r="I8700" s="200">
        <v>24887</v>
      </c>
      <c r="J8700" s="200"/>
      <c r="K8700" s="237">
        <v>783.47</v>
      </c>
      <c r="L8700" s="237"/>
      <c r="M8700" s="288">
        <v>31.76</v>
      </c>
      <c r="N8700" s="288"/>
      <c r="O8700" s="311">
        <v>24887</v>
      </c>
      <c r="P8700" s="298"/>
      <c r="Q8700" s="299">
        <v>792.18</v>
      </c>
      <c r="R8700" s="299"/>
      <c r="S8700" s="300">
        <v>31.42</v>
      </c>
      <c r="T8700" s="301"/>
      <c r="U8700" s="246"/>
    </row>
    <row r="8701" spans="1:21" x14ac:dyDescent="0.25">
      <c r="A8701" s="294" t="s">
        <v>17661</v>
      </c>
      <c r="B8701" t="s">
        <v>656</v>
      </c>
      <c r="C8701" t="s">
        <v>657</v>
      </c>
      <c r="D8701" t="s">
        <v>658</v>
      </c>
      <c r="E8701" t="s">
        <v>4174</v>
      </c>
      <c r="F8701" t="s">
        <v>148</v>
      </c>
      <c r="G8701" t="s">
        <v>97</v>
      </c>
      <c r="H8701" t="s">
        <v>833</v>
      </c>
      <c r="I8701" s="200">
        <v>8833</v>
      </c>
      <c r="J8701" s="200"/>
      <c r="K8701" s="237">
        <v>216.62</v>
      </c>
      <c r="L8701" s="237"/>
      <c r="M8701" s="288">
        <v>40.78</v>
      </c>
      <c r="N8701" s="288"/>
      <c r="O8701" s="311">
        <v>10333</v>
      </c>
      <c r="P8701" s="298"/>
      <c r="Q8701" s="299">
        <v>216.18</v>
      </c>
      <c r="R8701" s="299"/>
      <c r="S8701" s="300">
        <v>47.8</v>
      </c>
      <c r="T8701" s="301"/>
      <c r="U8701" s="246"/>
    </row>
    <row r="8702" spans="1:21" x14ac:dyDescent="0.25">
      <c r="A8702" s="294" t="s">
        <v>17662</v>
      </c>
      <c r="B8702" t="s">
        <v>656</v>
      </c>
      <c r="C8702" t="s">
        <v>657</v>
      </c>
      <c r="D8702" t="s">
        <v>658</v>
      </c>
      <c r="E8702" t="s">
        <v>17663</v>
      </c>
      <c r="F8702" t="s">
        <v>148</v>
      </c>
      <c r="G8702" t="s">
        <v>97</v>
      </c>
      <c r="H8702" t="s">
        <v>833</v>
      </c>
      <c r="I8702" s="200">
        <v>11764</v>
      </c>
      <c r="J8702" s="200"/>
      <c r="K8702" s="237">
        <v>548.16999999999996</v>
      </c>
      <c r="L8702" s="237"/>
      <c r="M8702" s="288">
        <v>21.46</v>
      </c>
      <c r="N8702" s="288"/>
      <c r="O8702" s="311">
        <v>13164</v>
      </c>
      <c r="P8702" s="298"/>
      <c r="Q8702" s="299">
        <v>554.11</v>
      </c>
      <c r="R8702" s="299"/>
      <c r="S8702" s="300">
        <v>23.76</v>
      </c>
      <c r="T8702" s="301"/>
      <c r="U8702" s="246"/>
    </row>
    <row r="8703" spans="1:21" x14ac:dyDescent="0.25">
      <c r="A8703" s="294" t="s">
        <v>17664</v>
      </c>
      <c r="B8703" t="s">
        <v>656</v>
      </c>
      <c r="C8703" t="s">
        <v>657</v>
      </c>
      <c r="D8703" t="s">
        <v>658</v>
      </c>
      <c r="E8703" t="s">
        <v>17665</v>
      </c>
      <c r="F8703" t="s">
        <v>148</v>
      </c>
      <c r="G8703" t="s">
        <v>97</v>
      </c>
      <c r="H8703" t="s">
        <v>833</v>
      </c>
      <c r="I8703" s="200">
        <v>5930</v>
      </c>
      <c r="J8703" s="200"/>
      <c r="K8703" s="237">
        <v>244.45</v>
      </c>
      <c r="L8703" s="237"/>
      <c r="M8703" s="288">
        <v>24.26</v>
      </c>
      <c r="N8703" s="288"/>
      <c r="O8703" s="311">
        <v>6352</v>
      </c>
      <c r="P8703" s="298"/>
      <c r="Q8703" s="299">
        <v>249.42</v>
      </c>
      <c r="R8703" s="299"/>
      <c r="S8703" s="300">
        <v>25.47</v>
      </c>
      <c r="T8703" s="301"/>
      <c r="U8703" s="246"/>
    </row>
    <row r="8704" spans="1:21" x14ac:dyDescent="0.25">
      <c r="A8704" s="294" t="s">
        <v>17666</v>
      </c>
      <c r="B8704" t="s">
        <v>656</v>
      </c>
      <c r="C8704" t="s">
        <v>657</v>
      </c>
      <c r="D8704" t="s">
        <v>658</v>
      </c>
      <c r="E8704" t="s">
        <v>17667</v>
      </c>
      <c r="F8704" t="s">
        <v>148</v>
      </c>
      <c r="G8704" t="s">
        <v>97</v>
      </c>
      <c r="H8704" t="s">
        <v>833</v>
      </c>
      <c r="I8704" s="200">
        <v>5314</v>
      </c>
      <c r="J8704" s="200"/>
      <c r="K8704" s="237">
        <v>282.45</v>
      </c>
      <c r="L8704" s="237"/>
      <c r="M8704" s="288">
        <v>18.809999999999999</v>
      </c>
      <c r="N8704" s="288"/>
      <c r="O8704" s="311">
        <v>5711</v>
      </c>
      <c r="P8704" s="298"/>
      <c r="Q8704" s="299">
        <v>286.97000000000003</v>
      </c>
      <c r="R8704" s="299"/>
      <c r="S8704" s="300">
        <v>19.899999999999999</v>
      </c>
      <c r="T8704" s="301"/>
      <c r="U8704" s="246"/>
    </row>
    <row r="8705" spans="1:21" x14ac:dyDescent="0.25">
      <c r="A8705" s="294" t="s">
        <v>17668</v>
      </c>
      <c r="B8705" t="s">
        <v>656</v>
      </c>
      <c r="C8705" t="s">
        <v>657</v>
      </c>
      <c r="D8705" t="s">
        <v>658</v>
      </c>
      <c r="E8705" t="s">
        <v>17669</v>
      </c>
      <c r="F8705" t="s">
        <v>148</v>
      </c>
      <c r="G8705" t="s">
        <v>97</v>
      </c>
      <c r="H8705" t="s">
        <v>833</v>
      </c>
      <c r="I8705" s="200">
        <v>189360</v>
      </c>
      <c r="J8705" s="200"/>
      <c r="K8705" s="237">
        <v>1812.53</v>
      </c>
      <c r="L8705" s="237"/>
      <c r="M8705" s="288">
        <v>104.47</v>
      </c>
      <c r="N8705" s="288"/>
      <c r="O8705" s="311">
        <v>190294</v>
      </c>
      <c r="P8705" s="298"/>
      <c r="Q8705" s="299">
        <v>1841.71</v>
      </c>
      <c r="R8705" s="299"/>
      <c r="S8705" s="300">
        <v>103.32</v>
      </c>
      <c r="T8705" s="301"/>
      <c r="U8705" s="246"/>
    </row>
    <row r="8706" spans="1:21" x14ac:dyDescent="0.25">
      <c r="A8706" s="294" t="s">
        <v>17670</v>
      </c>
      <c r="B8706" t="s">
        <v>656</v>
      </c>
      <c r="C8706" t="s">
        <v>657</v>
      </c>
      <c r="D8706" t="s">
        <v>658</v>
      </c>
      <c r="E8706" t="s">
        <v>17671</v>
      </c>
      <c r="F8706" t="s">
        <v>148</v>
      </c>
      <c r="G8706" t="s">
        <v>97</v>
      </c>
      <c r="H8706" t="s">
        <v>833</v>
      </c>
      <c r="I8706" s="200">
        <v>9982</v>
      </c>
      <c r="J8706" s="200"/>
      <c r="K8706" s="237">
        <v>363.99</v>
      </c>
      <c r="L8706" s="237"/>
      <c r="M8706" s="288">
        <v>27.42</v>
      </c>
      <c r="N8706" s="288"/>
      <c r="O8706" s="311">
        <v>13632</v>
      </c>
      <c r="P8706" s="298"/>
      <c r="Q8706" s="299">
        <v>497.34</v>
      </c>
      <c r="R8706" s="299"/>
      <c r="S8706" s="300">
        <v>27.41</v>
      </c>
      <c r="T8706" s="301"/>
      <c r="U8706" s="246"/>
    </row>
    <row r="8707" spans="1:21" x14ac:dyDescent="0.25">
      <c r="A8707" s="294" t="s">
        <v>17672</v>
      </c>
      <c r="B8707" t="s">
        <v>656</v>
      </c>
      <c r="C8707" t="s">
        <v>657</v>
      </c>
      <c r="D8707" t="s">
        <v>658</v>
      </c>
      <c r="E8707" t="s">
        <v>17673</v>
      </c>
      <c r="F8707" t="s">
        <v>148</v>
      </c>
      <c r="G8707" t="s">
        <v>97</v>
      </c>
      <c r="H8707" t="s">
        <v>833</v>
      </c>
      <c r="I8707" s="200">
        <v>12259</v>
      </c>
      <c r="J8707" s="200"/>
      <c r="K8707" s="237">
        <v>885.95</v>
      </c>
      <c r="L8707" s="237"/>
      <c r="M8707" s="288">
        <v>13.84</v>
      </c>
      <c r="N8707" s="288"/>
      <c r="O8707" s="311">
        <v>19400</v>
      </c>
      <c r="P8707" s="298"/>
      <c r="Q8707" s="299">
        <v>916.09</v>
      </c>
      <c r="R8707" s="299"/>
      <c r="S8707" s="300">
        <v>21.18</v>
      </c>
      <c r="T8707" s="301"/>
      <c r="U8707" s="246"/>
    </row>
    <row r="8708" spans="1:21" x14ac:dyDescent="0.25">
      <c r="A8708" s="294" t="s">
        <v>17674</v>
      </c>
      <c r="B8708" t="s">
        <v>656</v>
      </c>
      <c r="C8708" t="s">
        <v>657</v>
      </c>
      <c r="D8708" t="s">
        <v>658</v>
      </c>
      <c r="E8708" t="s">
        <v>17675</v>
      </c>
      <c r="F8708" t="s">
        <v>148</v>
      </c>
      <c r="G8708" t="s">
        <v>97</v>
      </c>
      <c r="H8708" t="s">
        <v>833</v>
      </c>
      <c r="I8708" s="200">
        <v>55277</v>
      </c>
      <c r="J8708" s="200"/>
      <c r="K8708" s="237">
        <v>2037.88</v>
      </c>
      <c r="L8708" s="237"/>
      <c r="M8708" s="288">
        <v>27.12</v>
      </c>
      <c r="N8708" s="288"/>
      <c r="O8708" s="311">
        <v>78207</v>
      </c>
      <c r="P8708" s="298"/>
      <c r="Q8708" s="299">
        <v>2107.91</v>
      </c>
      <c r="R8708" s="299"/>
      <c r="S8708" s="300">
        <v>37.1</v>
      </c>
      <c r="T8708" s="301"/>
      <c r="U8708" s="246"/>
    </row>
    <row r="8709" spans="1:21" x14ac:dyDescent="0.25">
      <c r="A8709" s="294" t="s">
        <v>17676</v>
      </c>
      <c r="B8709" t="s">
        <v>656</v>
      </c>
      <c r="C8709" t="s">
        <v>657</v>
      </c>
      <c r="D8709" t="s">
        <v>658</v>
      </c>
      <c r="E8709" t="s">
        <v>17677</v>
      </c>
      <c r="F8709" t="s">
        <v>148</v>
      </c>
      <c r="G8709" t="s">
        <v>97</v>
      </c>
      <c r="H8709" t="s">
        <v>833</v>
      </c>
      <c r="I8709" s="200">
        <v>197</v>
      </c>
      <c r="J8709" s="200"/>
      <c r="K8709" s="237">
        <v>61.34</v>
      </c>
      <c r="L8709" s="237"/>
      <c r="M8709" s="288">
        <v>3.21</v>
      </c>
      <c r="N8709" s="288"/>
      <c r="O8709" s="311">
        <v>197</v>
      </c>
      <c r="P8709" s="298"/>
      <c r="Q8709" s="299">
        <v>61.94</v>
      </c>
      <c r="R8709" s="299"/>
      <c r="S8709" s="300">
        <v>3.18</v>
      </c>
      <c r="T8709" s="301"/>
      <c r="U8709" s="246"/>
    </row>
    <row r="8710" spans="1:21" x14ac:dyDescent="0.25">
      <c r="A8710" s="294" t="s">
        <v>17678</v>
      </c>
      <c r="B8710" t="s">
        <v>656</v>
      </c>
      <c r="C8710" t="s">
        <v>657</v>
      </c>
      <c r="D8710" t="s">
        <v>658</v>
      </c>
      <c r="E8710" t="s">
        <v>10700</v>
      </c>
      <c r="F8710" t="s">
        <v>148</v>
      </c>
      <c r="G8710" t="s">
        <v>97</v>
      </c>
      <c r="H8710" t="s">
        <v>833</v>
      </c>
      <c r="I8710" s="200">
        <v>939</v>
      </c>
      <c r="J8710" s="200"/>
      <c r="K8710" s="237">
        <v>144.41</v>
      </c>
      <c r="L8710" s="237"/>
      <c r="M8710" s="288">
        <v>6.5</v>
      </c>
      <c r="N8710" s="288"/>
      <c r="O8710" s="311">
        <v>1036</v>
      </c>
      <c r="P8710" s="298"/>
      <c r="Q8710" s="299">
        <v>140.4</v>
      </c>
      <c r="R8710" s="299"/>
      <c r="S8710" s="300">
        <v>7.38</v>
      </c>
      <c r="T8710" s="301"/>
      <c r="U8710" s="246"/>
    </row>
    <row r="8711" spans="1:21" x14ac:dyDescent="0.25">
      <c r="A8711" s="294" t="s">
        <v>17679</v>
      </c>
      <c r="B8711" t="s">
        <v>656</v>
      </c>
      <c r="C8711" t="s">
        <v>657</v>
      </c>
      <c r="D8711" t="s">
        <v>658</v>
      </c>
      <c r="E8711" t="s">
        <v>17680</v>
      </c>
      <c r="F8711" t="s">
        <v>148</v>
      </c>
      <c r="G8711" t="s">
        <v>97</v>
      </c>
      <c r="H8711" t="s">
        <v>833</v>
      </c>
      <c r="I8711" s="200">
        <v>1166</v>
      </c>
      <c r="J8711" s="200"/>
      <c r="K8711" s="237">
        <v>90.19</v>
      </c>
      <c r="L8711" s="237"/>
      <c r="M8711" s="288">
        <v>12.93</v>
      </c>
      <c r="N8711" s="288"/>
      <c r="O8711" s="311">
        <v>1166</v>
      </c>
      <c r="P8711" s="298"/>
      <c r="Q8711" s="299">
        <v>84.26</v>
      </c>
      <c r="R8711" s="299"/>
      <c r="S8711" s="300">
        <v>13.84</v>
      </c>
      <c r="T8711" s="301"/>
      <c r="U8711" s="246"/>
    </row>
    <row r="8712" spans="1:21" x14ac:dyDescent="0.25">
      <c r="A8712" s="294" t="s">
        <v>17681</v>
      </c>
      <c r="B8712" t="s">
        <v>656</v>
      </c>
      <c r="C8712" t="s">
        <v>657</v>
      </c>
      <c r="D8712" t="s">
        <v>658</v>
      </c>
      <c r="E8712" t="s">
        <v>13282</v>
      </c>
      <c r="F8712" t="s">
        <v>148</v>
      </c>
      <c r="G8712" t="s">
        <v>97</v>
      </c>
      <c r="H8712" t="s">
        <v>833</v>
      </c>
      <c r="I8712" s="200">
        <v>46639</v>
      </c>
      <c r="J8712" s="200"/>
      <c r="K8712" s="237">
        <v>2273.38</v>
      </c>
      <c r="L8712" s="237"/>
      <c r="M8712" s="288">
        <v>20.52</v>
      </c>
      <c r="N8712" s="288"/>
      <c r="O8712" s="311">
        <v>46639</v>
      </c>
      <c r="P8712" s="298"/>
      <c r="Q8712" s="299">
        <v>2294.89</v>
      </c>
      <c r="R8712" s="299"/>
      <c r="S8712" s="300">
        <v>20.32</v>
      </c>
      <c r="T8712" s="301"/>
      <c r="U8712" s="246"/>
    </row>
    <row r="8713" spans="1:21" x14ac:dyDescent="0.25">
      <c r="A8713" s="294" t="s">
        <v>17682</v>
      </c>
      <c r="B8713" t="s">
        <v>656</v>
      </c>
      <c r="C8713" t="s">
        <v>657</v>
      </c>
      <c r="D8713" t="s">
        <v>658</v>
      </c>
      <c r="E8713" t="s">
        <v>12668</v>
      </c>
      <c r="F8713" t="s">
        <v>148</v>
      </c>
      <c r="G8713" t="s">
        <v>97</v>
      </c>
      <c r="H8713" t="s">
        <v>833</v>
      </c>
      <c r="I8713" s="200">
        <v>3234</v>
      </c>
      <c r="J8713" s="200"/>
      <c r="K8713" s="237">
        <v>75.61</v>
      </c>
      <c r="L8713" s="237"/>
      <c r="M8713" s="288">
        <v>42.77</v>
      </c>
      <c r="N8713" s="288"/>
      <c r="O8713" s="311">
        <v>3756</v>
      </c>
      <c r="P8713" s="298"/>
      <c r="Q8713" s="299">
        <v>76.06</v>
      </c>
      <c r="R8713" s="299"/>
      <c r="S8713" s="300">
        <v>49.38</v>
      </c>
      <c r="T8713" s="301"/>
      <c r="U8713" s="246"/>
    </row>
    <row r="8714" spans="1:21" x14ac:dyDescent="0.25">
      <c r="A8714" s="294" t="s">
        <v>17683</v>
      </c>
      <c r="B8714" t="s">
        <v>656</v>
      </c>
      <c r="C8714" t="s">
        <v>657</v>
      </c>
      <c r="D8714" t="s">
        <v>658</v>
      </c>
      <c r="E8714" t="s">
        <v>17684</v>
      </c>
      <c r="F8714" t="s">
        <v>148</v>
      </c>
      <c r="G8714" t="s">
        <v>97</v>
      </c>
      <c r="H8714" t="s">
        <v>833</v>
      </c>
      <c r="I8714" s="200">
        <v>71575</v>
      </c>
      <c r="J8714" s="200"/>
      <c r="K8714" s="237">
        <v>2015.73</v>
      </c>
      <c r="L8714" s="237"/>
      <c r="M8714" s="288">
        <v>35.51</v>
      </c>
      <c r="N8714" s="288"/>
      <c r="O8714" s="311">
        <v>90481</v>
      </c>
      <c r="P8714" s="298"/>
      <c r="Q8714" s="299">
        <v>2012.62</v>
      </c>
      <c r="R8714" s="299"/>
      <c r="S8714" s="300">
        <v>44.96</v>
      </c>
      <c r="T8714" s="301"/>
      <c r="U8714" s="246"/>
    </row>
    <row r="8715" spans="1:21" x14ac:dyDescent="0.25">
      <c r="A8715" s="294" t="s">
        <v>17685</v>
      </c>
      <c r="B8715" t="s">
        <v>656</v>
      </c>
      <c r="C8715" t="s">
        <v>657</v>
      </c>
      <c r="D8715" t="s">
        <v>658</v>
      </c>
      <c r="E8715" t="s">
        <v>2646</v>
      </c>
      <c r="F8715" t="s">
        <v>148</v>
      </c>
      <c r="G8715" t="s">
        <v>97</v>
      </c>
      <c r="H8715" t="s">
        <v>833</v>
      </c>
      <c r="I8715" s="200">
        <v>19261</v>
      </c>
      <c r="J8715" s="200"/>
      <c r="K8715" s="237">
        <v>459.28</v>
      </c>
      <c r="L8715" s="237"/>
      <c r="M8715" s="288">
        <v>41.94</v>
      </c>
      <c r="N8715" s="288"/>
      <c r="O8715" s="311">
        <v>20718</v>
      </c>
      <c r="P8715" s="298"/>
      <c r="Q8715" s="299">
        <v>461.84</v>
      </c>
      <c r="R8715" s="299"/>
      <c r="S8715" s="300">
        <v>44.86</v>
      </c>
      <c r="T8715" s="301"/>
      <c r="U8715" s="246"/>
    </row>
    <row r="8716" spans="1:21" x14ac:dyDescent="0.25">
      <c r="A8716" s="294" t="s">
        <v>17686</v>
      </c>
      <c r="B8716" t="s">
        <v>656</v>
      </c>
      <c r="C8716" t="s">
        <v>657</v>
      </c>
      <c r="D8716" t="s">
        <v>658</v>
      </c>
      <c r="E8716" t="s">
        <v>17687</v>
      </c>
      <c r="F8716" t="s">
        <v>148</v>
      </c>
      <c r="G8716" t="s">
        <v>97</v>
      </c>
      <c r="H8716" t="s">
        <v>833</v>
      </c>
      <c r="I8716" s="200">
        <v>4819</v>
      </c>
      <c r="J8716" s="200"/>
      <c r="K8716" s="237">
        <v>383.25</v>
      </c>
      <c r="L8716" s="237"/>
      <c r="M8716" s="288">
        <v>12.57</v>
      </c>
      <c r="N8716" s="288"/>
      <c r="O8716" s="311">
        <v>4811</v>
      </c>
      <c r="P8716" s="298"/>
      <c r="Q8716" s="299">
        <v>388.89</v>
      </c>
      <c r="R8716" s="299"/>
      <c r="S8716" s="300">
        <v>12.37</v>
      </c>
      <c r="T8716" s="301"/>
      <c r="U8716" s="246"/>
    </row>
    <row r="8717" spans="1:21" x14ac:dyDescent="0.25">
      <c r="A8717" s="294" t="s">
        <v>17688</v>
      </c>
      <c r="B8717" t="s">
        <v>656</v>
      </c>
      <c r="C8717" t="s">
        <v>657</v>
      </c>
      <c r="D8717" t="s">
        <v>658</v>
      </c>
      <c r="E8717" t="s">
        <v>17689</v>
      </c>
      <c r="F8717" t="s">
        <v>148</v>
      </c>
      <c r="G8717" t="s">
        <v>97</v>
      </c>
      <c r="H8717" t="s">
        <v>833</v>
      </c>
      <c r="I8717" s="200">
        <v>9449</v>
      </c>
      <c r="J8717" s="200"/>
      <c r="K8717" s="237">
        <v>277.82</v>
      </c>
      <c r="L8717" s="237"/>
      <c r="M8717" s="288">
        <v>34.01</v>
      </c>
      <c r="N8717" s="288"/>
      <c r="O8717" s="311">
        <v>10686</v>
      </c>
      <c r="P8717" s="298"/>
      <c r="Q8717" s="299">
        <v>280.05</v>
      </c>
      <c r="R8717" s="299"/>
      <c r="S8717" s="300">
        <v>38.159999999999997</v>
      </c>
      <c r="T8717" s="301"/>
      <c r="U8717" s="246"/>
    </row>
    <row r="8718" spans="1:21" x14ac:dyDescent="0.25">
      <c r="A8718" s="294" t="s">
        <v>17690</v>
      </c>
      <c r="B8718" t="s">
        <v>656</v>
      </c>
      <c r="C8718" t="s">
        <v>657</v>
      </c>
      <c r="D8718" t="s">
        <v>658</v>
      </c>
      <c r="E8718" t="s">
        <v>17691</v>
      </c>
      <c r="F8718" t="s">
        <v>148</v>
      </c>
      <c r="G8718" t="s">
        <v>97</v>
      </c>
      <c r="H8718" t="s">
        <v>833</v>
      </c>
      <c r="I8718" s="200">
        <v>29122</v>
      </c>
      <c r="J8718" s="200"/>
      <c r="K8718" s="237">
        <v>733.7</v>
      </c>
      <c r="L8718" s="237"/>
      <c r="M8718" s="288">
        <v>39.69</v>
      </c>
      <c r="N8718" s="288"/>
      <c r="O8718" s="311">
        <v>29881</v>
      </c>
      <c r="P8718" s="298"/>
      <c r="Q8718" s="299">
        <v>734.41</v>
      </c>
      <c r="R8718" s="299"/>
      <c r="S8718" s="300">
        <v>40.69</v>
      </c>
      <c r="T8718" s="301"/>
      <c r="U8718" s="246"/>
    </row>
    <row r="8719" spans="1:21" x14ac:dyDescent="0.25">
      <c r="A8719" s="294" t="s">
        <v>17692</v>
      </c>
      <c r="B8719" t="s">
        <v>656</v>
      </c>
      <c r="C8719" t="s">
        <v>657</v>
      </c>
      <c r="D8719" t="s">
        <v>658</v>
      </c>
      <c r="E8719" t="s">
        <v>17693</v>
      </c>
      <c r="F8719" t="s">
        <v>148</v>
      </c>
      <c r="G8719" t="s">
        <v>97</v>
      </c>
      <c r="H8719" t="s">
        <v>833</v>
      </c>
      <c r="I8719" s="200">
        <v>30367</v>
      </c>
      <c r="J8719" s="200"/>
      <c r="K8719" s="237">
        <v>747.89</v>
      </c>
      <c r="L8719" s="237"/>
      <c r="M8719" s="288">
        <v>40.6</v>
      </c>
      <c r="N8719" s="288"/>
      <c r="O8719" s="311">
        <v>35192</v>
      </c>
      <c r="P8719" s="298"/>
      <c r="Q8719" s="299">
        <v>845.8</v>
      </c>
      <c r="R8719" s="299"/>
      <c r="S8719" s="300">
        <v>41.61</v>
      </c>
      <c r="T8719" s="301"/>
      <c r="U8719" s="246"/>
    </row>
    <row r="8720" spans="1:21" x14ac:dyDescent="0.25">
      <c r="A8720" s="294" t="s">
        <v>17694</v>
      </c>
      <c r="B8720" t="s">
        <v>656</v>
      </c>
      <c r="C8720" t="s">
        <v>657</v>
      </c>
      <c r="D8720" t="s">
        <v>658</v>
      </c>
      <c r="E8720" t="s">
        <v>17695</v>
      </c>
      <c r="F8720" t="s">
        <v>148</v>
      </c>
      <c r="G8720" t="s">
        <v>97</v>
      </c>
      <c r="H8720" t="s">
        <v>833</v>
      </c>
      <c r="I8720" s="200">
        <v>4039</v>
      </c>
      <c r="J8720" s="200"/>
      <c r="K8720" s="237">
        <v>186.82</v>
      </c>
      <c r="L8720" s="237"/>
      <c r="M8720" s="288">
        <v>21.62</v>
      </c>
      <c r="N8720" s="288"/>
      <c r="O8720" s="311">
        <v>5880</v>
      </c>
      <c r="P8720" s="298"/>
      <c r="Q8720" s="299">
        <v>183.95</v>
      </c>
      <c r="R8720" s="299"/>
      <c r="S8720" s="300">
        <v>31.96</v>
      </c>
      <c r="T8720" s="301"/>
      <c r="U8720" s="246"/>
    </row>
    <row r="8721" spans="1:21" x14ac:dyDescent="0.25">
      <c r="A8721" s="294" t="s">
        <v>17696</v>
      </c>
      <c r="B8721" t="s">
        <v>656</v>
      </c>
      <c r="C8721" t="s">
        <v>657</v>
      </c>
      <c r="D8721" t="s">
        <v>658</v>
      </c>
      <c r="E8721" t="s">
        <v>17697</v>
      </c>
      <c r="F8721" t="s">
        <v>148</v>
      </c>
      <c r="G8721" t="s">
        <v>97</v>
      </c>
      <c r="H8721" t="s">
        <v>833</v>
      </c>
      <c r="I8721" s="200">
        <v>1965</v>
      </c>
      <c r="J8721" s="200"/>
      <c r="K8721" s="237">
        <v>83.22</v>
      </c>
      <c r="L8721" s="237"/>
      <c r="M8721" s="288">
        <v>23.61</v>
      </c>
      <c r="N8721" s="288"/>
      <c r="O8721" s="311">
        <v>1965</v>
      </c>
      <c r="P8721" s="298"/>
      <c r="Q8721" s="299">
        <v>86.97</v>
      </c>
      <c r="R8721" s="299"/>
      <c r="S8721" s="300">
        <v>22.59</v>
      </c>
      <c r="T8721" s="301"/>
      <c r="U8721" s="246"/>
    </row>
    <row r="8722" spans="1:21" x14ac:dyDescent="0.25">
      <c r="A8722" s="294" t="s">
        <v>17698</v>
      </c>
      <c r="B8722" t="s">
        <v>656</v>
      </c>
      <c r="C8722" t="s">
        <v>657</v>
      </c>
      <c r="D8722" t="s">
        <v>658</v>
      </c>
      <c r="E8722" t="s">
        <v>2929</v>
      </c>
      <c r="F8722" t="s">
        <v>148</v>
      </c>
      <c r="G8722" t="s">
        <v>97</v>
      </c>
      <c r="H8722" t="s">
        <v>896</v>
      </c>
      <c r="I8722" s="200">
        <v>0</v>
      </c>
      <c r="J8722" s="200"/>
      <c r="K8722" s="237">
        <v>77.92</v>
      </c>
      <c r="L8722" s="237"/>
      <c r="M8722" s="288">
        <v>0</v>
      </c>
      <c r="N8722" s="288"/>
      <c r="O8722" s="311">
        <v>0</v>
      </c>
      <c r="P8722" s="298"/>
      <c r="Q8722" s="299">
        <v>94.25</v>
      </c>
      <c r="R8722" s="299"/>
      <c r="S8722" s="300">
        <v>0</v>
      </c>
      <c r="T8722" s="301"/>
      <c r="U8722" s="246"/>
    </row>
    <row r="8723" spans="1:21" x14ac:dyDescent="0.25">
      <c r="A8723" s="294" t="s">
        <v>17699</v>
      </c>
      <c r="B8723" t="s">
        <v>656</v>
      </c>
      <c r="C8723" t="s">
        <v>657</v>
      </c>
      <c r="D8723" t="s">
        <v>658</v>
      </c>
      <c r="E8723" t="s">
        <v>17700</v>
      </c>
      <c r="F8723" t="s">
        <v>148</v>
      </c>
      <c r="G8723" t="s">
        <v>97</v>
      </c>
      <c r="H8723" t="s">
        <v>833</v>
      </c>
      <c r="I8723" s="200">
        <v>3698</v>
      </c>
      <c r="J8723" s="200"/>
      <c r="K8723" s="237">
        <v>189.15</v>
      </c>
      <c r="L8723" s="237"/>
      <c r="M8723" s="288">
        <v>19.55</v>
      </c>
      <c r="N8723" s="288"/>
      <c r="O8723" s="311">
        <v>3998</v>
      </c>
      <c r="P8723" s="298"/>
      <c r="Q8723" s="299">
        <v>197.11</v>
      </c>
      <c r="R8723" s="299"/>
      <c r="S8723" s="300">
        <v>20.28</v>
      </c>
      <c r="T8723" s="301"/>
      <c r="U8723" s="246"/>
    </row>
    <row r="8724" spans="1:21" x14ac:dyDescent="0.25">
      <c r="A8724" s="294" t="s">
        <v>17701</v>
      </c>
      <c r="B8724" t="s">
        <v>656</v>
      </c>
      <c r="C8724" t="s">
        <v>657</v>
      </c>
      <c r="D8724" t="s">
        <v>658</v>
      </c>
      <c r="E8724" t="s">
        <v>17702</v>
      </c>
      <c r="F8724" t="s">
        <v>148</v>
      </c>
      <c r="G8724" t="s">
        <v>97</v>
      </c>
      <c r="H8724" t="s">
        <v>833</v>
      </c>
      <c r="I8724" s="200">
        <v>3555</v>
      </c>
      <c r="J8724" s="200"/>
      <c r="K8724" s="237">
        <v>188.35</v>
      </c>
      <c r="L8724" s="237"/>
      <c r="M8724" s="288">
        <v>18.88</v>
      </c>
      <c r="N8724" s="288"/>
      <c r="O8724" s="311">
        <v>3664</v>
      </c>
      <c r="P8724" s="298"/>
      <c r="Q8724" s="299">
        <v>194.14</v>
      </c>
      <c r="R8724" s="299"/>
      <c r="S8724" s="300">
        <v>18.88</v>
      </c>
      <c r="T8724" s="301"/>
      <c r="U8724" s="246"/>
    </row>
    <row r="8725" spans="1:21" x14ac:dyDescent="0.25">
      <c r="A8725" s="294" t="s">
        <v>17703</v>
      </c>
      <c r="B8725" t="s">
        <v>656</v>
      </c>
      <c r="C8725" t="s">
        <v>657</v>
      </c>
      <c r="D8725" t="s">
        <v>658</v>
      </c>
      <c r="E8725" t="s">
        <v>17704</v>
      </c>
      <c r="F8725" t="s">
        <v>148</v>
      </c>
      <c r="G8725" t="s">
        <v>97</v>
      </c>
      <c r="H8725" t="s">
        <v>833</v>
      </c>
      <c r="I8725" s="200">
        <v>4135</v>
      </c>
      <c r="J8725" s="200"/>
      <c r="K8725" s="237">
        <v>180.13</v>
      </c>
      <c r="L8725" s="237"/>
      <c r="M8725" s="288">
        <v>22.96</v>
      </c>
      <c r="N8725" s="288"/>
      <c r="O8725" s="311">
        <v>4164</v>
      </c>
      <c r="P8725" s="298"/>
      <c r="Q8725" s="299">
        <v>181.19</v>
      </c>
      <c r="R8725" s="299"/>
      <c r="S8725" s="300">
        <v>22.98</v>
      </c>
      <c r="T8725" s="301"/>
      <c r="U8725" s="246"/>
    </row>
    <row r="8726" spans="1:21" x14ac:dyDescent="0.25">
      <c r="A8726" s="294" t="s">
        <v>17705</v>
      </c>
      <c r="B8726" t="s">
        <v>656</v>
      </c>
      <c r="C8726" t="s">
        <v>657</v>
      </c>
      <c r="D8726" t="s">
        <v>658</v>
      </c>
      <c r="E8726" t="s">
        <v>17706</v>
      </c>
      <c r="F8726" t="s">
        <v>148</v>
      </c>
      <c r="G8726" t="s">
        <v>97</v>
      </c>
      <c r="H8726" t="s">
        <v>833</v>
      </c>
      <c r="I8726" s="200">
        <v>7457</v>
      </c>
      <c r="J8726" s="200"/>
      <c r="K8726" s="237">
        <v>192.46</v>
      </c>
      <c r="L8726" s="237"/>
      <c r="M8726" s="288">
        <v>38.75</v>
      </c>
      <c r="N8726" s="288"/>
      <c r="O8726" s="311">
        <v>7457</v>
      </c>
      <c r="P8726" s="298"/>
      <c r="Q8726" s="299">
        <v>187.12</v>
      </c>
      <c r="R8726" s="299"/>
      <c r="S8726" s="300">
        <v>39.85</v>
      </c>
      <c r="T8726" s="301"/>
      <c r="U8726" s="246"/>
    </row>
    <row r="8727" spans="1:21" x14ac:dyDescent="0.25">
      <c r="A8727" s="294" t="s">
        <v>17707</v>
      </c>
      <c r="B8727" t="s">
        <v>656</v>
      </c>
      <c r="C8727" t="s">
        <v>657</v>
      </c>
      <c r="D8727" t="s">
        <v>658</v>
      </c>
      <c r="E8727" t="s">
        <v>17708</v>
      </c>
      <c r="F8727" t="s">
        <v>148</v>
      </c>
      <c r="G8727" t="s">
        <v>97</v>
      </c>
      <c r="H8727" t="s">
        <v>833</v>
      </c>
      <c r="I8727" s="200">
        <v>9257</v>
      </c>
      <c r="J8727" s="200"/>
      <c r="K8727" s="237">
        <v>165.32</v>
      </c>
      <c r="L8727" s="237"/>
      <c r="M8727" s="288">
        <v>56</v>
      </c>
      <c r="N8727" s="288"/>
      <c r="O8727" s="311">
        <v>9438</v>
      </c>
      <c r="P8727" s="298"/>
      <c r="Q8727" s="299">
        <v>164.89</v>
      </c>
      <c r="R8727" s="299"/>
      <c r="S8727" s="300">
        <v>57.24</v>
      </c>
      <c r="T8727" s="301"/>
      <c r="U8727" s="246"/>
    </row>
    <row r="8728" spans="1:21" x14ac:dyDescent="0.25">
      <c r="A8728" s="294" t="s">
        <v>17709</v>
      </c>
      <c r="B8728" t="s">
        <v>656</v>
      </c>
      <c r="C8728" t="s">
        <v>657</v>
      </c>
      <c r="D8728" t="s">
        <v>658</v>
      </c>
      <c r="E8728" t="s">
        <v>17710</v>
      </c>
      <c r="F8728" t="s">
        <v>148</v>
      </c>
      <c r="G8728" t="s">
        <v>97</v>
      </c>
      <c r="H8728" t="s">
        <v>833</v>
      </c>
      <c r="I8728" s="200">
        <v>15696</v>
      </c>
      <c r="J8728" s="200"/>
      <c r="K8728" s="237">
        <v>764.69</v>
      </c>
      <c r="L8728" s="237"/>
      <c r="M8728" s="288">
        <v>20.53</v>
      </c>
      <c r="N8728" s="288"/>
      <c r="O8728" s="311">
        <v>17881</v>
      </c>
      <c r="P8728" s="298"/>
      <c r="Q8728" s="299">
        <v>773.32</v>
      </c>
      <c r="R8728" s="299"/>
      <c r="S8728" s="300">
        <v>23.12</v>
      </c>
      <c r="T8728" s="301"/>
      <c r="U8728" s="246"/>
    </row>
    <row r="8729" spans="1:21" x14ac:dyDescent="0.25">
      <c r="A8729" s="294" t="s">
        <v>17711</v>
      </c>
      <c r="B8729" t="s">
        <v>656</v>
      </c>
      <c r="C8729" t="s">
        <v>657</v>
      </c>
      <c r="D8729" t="s">
        <v>658</v>
      </c>
      <c r="E8729" t="s">
        <v>8987</v>
      </c>
      <c r="F8729" t="s">
        <v>148</v>
      </c>
      <c r="G8729" t="s">
        <v>97</v>
      </c>
      <c r="H8729" t="s">
        <v>833</v>
      </c>
      <c r="I8729" s="200">
        <v>8549</v>
      </c>
      <c r="J8729" s="200"/>
      <c r="K8729" s="237">
        <v>318.81</v>
      </c>
      <c r="L8729" s="237"/>
      <c r="M8729" s="288">
        <v>26.82</v>
      </c>
      <c r="N8729" s="288"/>
      <c r="O8729" s="311">
        <v>8549</v>
      </c>
      <c r="P8729" s="298"/>
      <c r="Q8729" s="299">
        <v>326.67</v>
      </c>
      <c r="R8729" s="299"/>
      <c r="S8729" s="300">
        <v>26.17</v>
      </c>
      <c r="T8729" s="301"/>
      <c r="U8729" s="246"/>
    </row>
    <row r="8730" spans="1:21" x14ac:dyDescent="0.25">
      <c r="A8730" s="294" t="s">
        <v>17712</v>
      </c>
      <c r="B8730" t="s">
        <v>656</v>
      </c>
      <c r="C8730" t="s">
        <v>657</v>
      </c>
      <c r="D8730" t="s">
        <v>658</v>
      </c>
      <c r="E8730" t="s">
        <v>17713</v>
      </c>
      <c r="F8730" t="s">
        <v>148</v>
      </c>
      <c r="G8730" t="s">
        <v>97</v>
      </c>
      <c r="H8730" t="s">
        <v>833</v>
      </c>
      <c r="I8730" s="200">
        <v>297860</v>
      </c>
      <c r="J8730" s="200"/>
      <c r="K8730" s="237">
        <v>5945.3</v>
      </c>
      <c r="L8730" s="237"/>
      <c r="M8730" s="288">
        <v>50.1</v>
      </c>
      <c r="N8730" s="288"/>
      <c r="O8730" s="311">
        <v>310649</v>
      </c>
      <c r="P8730" s="298"/>
      <c r="Q8730" s="299">
        <v>6133.24</v>
      </c>
      <c r="R8730" s="299"/>
      <c r="S8730" s="300">
        <v>50.65</v>
      </c>
      <c r="T8730" s="301"/>
      <c r="U8730" s="246"/>
    </row>
    <row r="8731" spans="1:21" x14ac:dyDescent="0.25">
      <c r="A8731" s="294" t="s">
        <v>17714</v>
      </c>
      <c r="B8731" t="s">
        <v>656</v>
      </c>
      <c r="C8731" t="s">
        <v>657</v>
      </c>
      <c r="D8731" t="s">
        <v>658</v>
      </c>
      <c r="E8731" t="s">
        <v>17715</v>
      </c>
      <c r="F8731" t="s">
        <v>148</v>
      </c>
      <c r="G8731" t="s">
        <v>97</v>
      </c>
      <c r="H8731" t="s">
        <v>833</v>
      </c>
      <c r="I8731" s="200">
        <v>14665</v>
      </c>
      <c r="J8731" s="200"/>
      <c r="K8731" s="237">
        <v>756.29</v>
      </c>
      <c r="L8731" s="237"/>
      <c r="M8731" s="288">
        <v>19.39</v>
      </c>
      <c r="N8731" s="288"/>
      <c r="O8731" s="311">
        <v>14665</v>
      </c>
      <c r="P8731" s="298"/>
      <c r="Q8731" s="299">
        <v>724.91</v>
      </c>
      <c r="R8731" s="299"/>
      <c r="S8731" s="300">
        <v>20.23</v>
      </c>
      <c r="T8731" s="301"/>
      <c r="U8731" s="246"/>
    </row>
    <row r="8732" spans="1:21" x14ac:dyDescent="0.25">
      <c r="A8732" s="294" t="s">
        <v>17716</v>
      </c>
      <c r="B8732" t="s">
        <v>656</v>
      </c>
      <c r="C8732" t="s">
        <v>657</v>
      </c>
      <c r="D8732" t="s">
        <v>658</v>
      </c>
      <c r="E8732" t="s">
        <v>17717</v>
      </c>
      <c r="F8732" t="s">
        <v>148</v>
      </c>
      <c r="G8732" t="s">
        <v>97</v>
      </c>
      <c r="H8732" t="s">
        <v>833</v>
      </c>
      <c r="I8732" s="200">
        <v>12105</v>
      </c>
      <c r="J8732" s="200"/>
      <c r="K8732" s="237">
        <v>189.67</v>
      </c>
      <c r="L8732" s="237"/>
      <c r="M8732" s="288">
        <v>63.82</v>
      </c>
      <c r="N8732" s="288"/>
      <c r="O8732" s="311">
        <v>14526</v>
      </c>
      <c r="P8732" s="298"/>
      <c r="Q8732" s="299">
        <v>189.43</v>
      </c>
      <c r="R8732" s="299"/>
      <c r="S8732" s="300">
        <v>76.680000000000007</v>
      </c>
      <c r="T8732" s="301"/>
      <c r="U8732" s="246"/>
    </row>
    <row r="8733" spans="1:21" x14ac:dyDescent="0.25">
      <c r="A8733" s="294" t="s">
        <v>17718</v>
      </c>
      <c r="B8733" t="s">
        <v>656</v>
      </c>
      <c r="C8733" t="s">
        <v>657</v>
      </c>
      <c r="D8733" t="s">
        <v>658</v>
      </c>
      <c r="E8733" t="s">
        <v>17719</v>
      </c>
      <c r="F8733" t="s">
        <v>148</v>
      </c>
      <c r="G8733" t="s">
        <v>97</v>
      </c>
      <c r="H8733" t="s">
        <v>833</v>
      </c>
      <c r="I8733" s="200">
        <v>16632</v>
      </c>
      <c r="J8733" s="200"/>
      <c r="K8733" s="237">
        <v>1385.93</v>
      </c>
      <c r="L8733" s="237"/>
      <c r="M8733" s="288">
        <v>12</v>
      </c>
      <c r="N8733" s="288"/>
      <c r="O8733" s="311">
        <v>29609</v>
      </c>
      <c r="P8733" s="298"/>
      <c r="Q8733" s="299">
        <v>1358.5</v>
      </c>
      <c r="R8733" s="299"/>
      <c r="S8733" s="300">
        <v>21.8</v>
      </c>
      <c r="T8733" s="301"/>
      <c r="U8733" s="246"/>
    </row>
    <row r="8734" spans="1:21" x14ac:dyDescent="0.25">
      <c r="A8734" s="294" t="s">
        <v>17720</v>
      </c>
      <c r="B8734" t="s">
        <v>656</v>
      </c>
      <c r="C8734" t="s">
        <v>657</v>
      </c>
      <c r="D8734" t="s">
        <v>658</v>
      </c>
      <c r="E8734" t="s">
        <v>17721</v>
      </c>
      <c r="F8734" t="s">
        <v>148</v>
      </c>
      <c r="G8734" t="s">
        <v>97</v>
      </c>
      <c r="H8734" t="s">
        <v>833</v>
      </c>
      <c r="I8734" s="200">
        <v>1961</v>
      </c>
      <c r="J8734" s="200"/>
      <c r="K8734" s="237">
        <v>119</v>
      </c>
      <c r="L8734" s="237"/>
      <c r="M8734" s="288">
        <v>16.48</v>
      </c>
      <c r="N8734" s="288"/>
      <c r="O8734" s="311">
        <v>1950</v>
      </c>
      <c r="P8734" s="298"/>
      <c r="Q8734" s="299">
        <v>123.43</v>
      </c>
      <c r="R8734" s="299"/>
      <c r="S8734" s="300">
        <v>15.8</v>
      </c>
      <c r="T8734" s="301"/>
      <c r="U8734" s="246"/>
    </row>
    <row r="8735" spans="1:21" x14ac:dyDescent="0.25">
      <c r="A8735" s="294" t="s">
        <v>17722</v>
      </c>
      <c r="B8735" t="s">
        <v>656</v>
      </c>
      <c r="C8735" t="s">
        <v>657</v>
      </c>
      <c r="D8735" t="s">
        <v>658</v>
      </c>
      <c r="E8735" t="s">
        <v>2767</v>
      </c>
      <c r="F8735" t="s">
        <v>148</v>
      </c>
      <c r="G8735" t="s">
        <v>97</v>
      </c>
      <c r="H8735" t="s">
        <v>833</v>
      </c>
      <c r="I8735" s="200">
        <v>29337</v>
      </c>
      <c r="J8735" s="200"/>
      <c r="K8735" s="237">
        <v>480.3</v>
      </c>
      <c r="L8735" s="237"/>
      <c r="M8735" s="288">
        <v>61.08</v>
      </c>
      <c r="N8735" s="288"/>
      <c r="O8735" s="311">
        <v>33247</v>
      </c>
      <c r="P8735" s="298"/>
      <c r="Q8735" s="299">
        <v>479.08</v>
      </c>
      <c r="R8735" s="299"/>
      <c r="S8735" s="300">
        <v>69.400000000000006</v>
      </c>
      <c r="T8735" s="301"/>
      <c r="U8735" s="246"/>
    </row>
    <row r="8736" spans="1:21" x14ac:dyDescent="0.25">
      <c r="A8736" s="294" t="s">
        <v>17723</v>
      </c>
      <c r="B8736" t="s">
        <v>656</v>
      </c>
      <c r="C8736" t="s">
        <v>657</v>
      </c>
      <c r="D8736" t="s">
        <v>658</v>
      </c>
      <c r="E8736" t="s">
        <v>17724</v>
      </c>
      <c r="F8736" t="s">
        <v>148</v>
      </c>
      <c r="G8736" t="s">
        <v>97</v>
      </c>
      <c r="H8736" t="s">
        <v>833</v>
      </c>
      <c r="I8736" s="200">
        <v>1302</v>
      </c>
      <c r="J8736" s="200"/>
      <c r="K8736" s="237">
        <v>86.59</v>
      </c>
      <c r="L8736" s="237"/>
      <c r="M8736" s="288">
        <v>15.03</v>
      </c>
      <c r="N8736" s="288"/>
      <c r="O8736" s="311">
        <v>1301</v>
      </c>
      <c r="P8736" s="298"/>
      <c r="Q8736" s="299">
        <v>88.52</v>
      </c>
      <c r="R8736" s="299"/>
      <c r="S8736" s="300">
        <v>14.7</v>
      </c>
      <c r="T8736" s="301"/>
      <c r="U8736" s="246"/>
    </row>
    <row r="8737" spans="1:21" x14ac:dyDescent="0.25">
      <c r="A8737" s="294" t="s">
        <v>17725</v>
      </c>
      <c r="B8737" t="s">
        <v>656</v>
      </c>
      <c r="C8737" t="s">
        <v>657</v>
      </c>
      <c r="D8737" t="s">
        <v>658</v>
      </c>
      <c r="E8737" t="s">
        <v>17726</v>
      </c>
      <c r="F8737" t="s">
        <v>148</v>
      </c>
      <c r="G8737" t="s">
        <v>97</v>
      </c>
      <c r="H8737" t="s">
        <v>833</v>
      </c>
      <c r="I8737" s="200">
        <v>9416</v>
      </c>
      <c r="J8737" s="200"/>
      <c r="K8737" s="237">
        <v>803.41</v>
      </c>
      <c r="L8737" s="237"/>
      <c r="M8737" s="288">
        <v>11.72</v>
      </c>
      <c r="N8737" s="288"/>
      <c r="O8737" s="311">
        <v>24840</v>
      </c>
      <c r="P8737" s="298"/>
      <c r="Q8737" s="299">
        <v>830.74</v>
      </c>
      <c r="R8737" s="299"/>
      <c r="S8737" s="300">
        <v>29.9</v>
      </c>
      <c r="T8737" s="301"/>
      <c r="U8737" s="246"/>
    </row>
    <row r="8738" spans="1:21" x14ac:dyDescent="0.25">
      <c r="A8738" s="294" t="s">
        <v>17727</v>
      </c>
      <c r="B8738" t="s">
        <v>659</v>
      </c>
      <c r="C8738" t="s">
        <v>660</v>
      </c>
      <c r="D8738" t="s">
        <v>661</v>
      </c>
      <c r="E8738" t="s">
        <v>17728</v>
      </c>
      <c r="F8738" t="s">
        <v>148</v>
      </c>
      <c r="G8738" t="s">
        <v>97</v>
      </c>
      <c r="H8738" t="s">
        <v>833</v>
      </c>
      <c r="I8738" s="200">
        <v>7538</v>
      </c>
      <c r="J8738" s="200"/>
      <c r="K8738" s="237">
        <v>152</v>
      </c>
      <c r="L8738" s="237"/>
      <c r="M8738" s="288">
        <v>49.59</v>
      </c>
      <c r="N8738" s="288"/>
      <c r="O8738" s="311">
        <v>7538</v>
      </c>
      <c r="P8738" s="298"/>
      <c r="Q8738" s="299">
        <v>152</v>
      </c>
      <c r="R8738" s="299"/>
      <c r="S8738" s="300">
        <v>49.59</v>
      </c>
      <c r="T8738" s="301"/>
      <c r="U8738" s="246"/>
    </row>
    <row r="8739" spans="1:21" x14ac:dyDescent="0.25">
      <c r="A8739" s="294" t="s">
        <v>17729</v>
      </c>
      <c r="B8739" t="s">
        <v>659</v>
      </c>
      <c r="C8739" t="s">
        <v>660</v>
      </c>
      <c r="D8739" t="s">
        <v>661</v>
      </c>
      <c r="E8739" t="s">
        <v>7610</v>
      </c>
      <c r="F8739" t="s">
        <v>148</v>
      </c>
      <c r="G8739" t="s">
        <v>97</v>
      </c>
      <c r="H8739" t="s">
        <v>833</v>
      </c>
      <c r="I8739" s="200">
        <v>15790</v>
      </c>
      <c r="J8739" s="200"/>
      <c r="K8739" s="237">
        <v>522</v>
      </c>
      <c r="L8739" s="237"/>
      <c r="M8739" s="288">
        <v>30.25</v>
      </c>
      <c r="N8739" s="288"/>
      <c r="O8739" s="311">
        <v>15790</v>
      </c>
      <c r="P8739" s="298"/>
      <c r="Q8739" s="299">
        <v>521</v>
      </c>
      <c r="R8739" s="299"/>
      <c r="S8739" s="300">
        <v>30.31</v>
      </c>
      <c r="T8739" s="301"/>
      <c r="U8739" s="246"/>
    </row>
    <row r="8740" spans="1:21" x14ac:dyDescent="0.25">
      <c r="A8740" s="294" t="s">
        <v>17730</v>
      </c>
      <c r="B8740" t="s">
        <v>659</v>
      </c>
      <c r="C8740" t="s">
        <v>660</v>
      </c>
      <c r="D8740" t="s">
        <v>661</v>
      </c>
      <c r="E8740" t="s">
        <v>17731</v>
      </c>
      <c r="F8740" t="s">
        <v>148</v>
      </c>
      <c r="G8740" t="s">
        <v>97</v>
      </c>
      <c r="H8740" t="s">
        <v>833</v>
      </c>
      <c r="I8740" s="200">
        <v>8400</v>
      </c>
      <c r="J8740" s="200"/>
      <c r="K8740" s="237">
        <v>364</v>
      </c>
      <c r="L8740" s="237"/>
      <c r="M8740" s="288">
        <v>23.08</v>
      </c>
      <c r="N8740" s="288"/>
      <c r="O8740" s="311">
        <v>8600</v>
      </c>
      <c r="P8740" s="298"/>
      <c r="Q8740" s="299">
        <v>368</v>
      </c>
      <c r="R8740" s="299"/>
      <c r="S8740" s="300">
        <v>23.37</v>
      </c>
      <c r="T8740" s="301"/>
      <c r="U8740" s="246"/>
    </row>
    <row r="8741" spans="1:21" x14ac:dyDescent="0.25">
      <c r="A8741" s="294" t="s">
        <v>17732</v>
      </c>
      <c r="B8741" t="s">
        <v>659</v>
      </c>
      <c r="C8741" t="s">
        <v>660</v>
      </c>
      <c r="D8741" t="s">
        <v>661</v>
      </c>
      <c r="E8741" t="s">
        <v>17733</v>
      </c>
      <c r="F8741" t="s">
        <v>148</v>
      </c>
      <c r="G8741" t="s">
        <v>97</v>
      </c>
      <c r="H8741" t="s">
        <v>833</v>
      </c>
      <c r="I8741" s="200">
        <v>348265</v>
      </c>
      <c r="J8741" s="200"/>
      <c r="K8741" s="237">
        <v>6304</v>
      </c>
      <c r="L8741" s="237"/>
      <c r="M8741" s="288">
        <v>55.25</v>
      </c>
      <c r="N8741" s="288"/>
      <c r="O8741" s="311">
        <v>362215</v>
      </c>
      <c r="P8741" s="298"/>
      <c r="Q8741" s="299">
        <v>6327</v>
      </c>
      <c r="R8741" s="299"/>
      <c r="S8741" s="300">
        <v>57.25</v>
      </c>
      <c r="T8741" s="301"/>
      <c r="U8741" s="246"/>
    </row>
    <row r="8742" spans="1:21" x14ac:dyDescent="0.25">
      <c r="A8742" s="294" t="s">
        <v>17734</v>
      </c>
      <c r="B8742" t="s">
        <v>659</v>
      </c>
      <c r="C8742" t="s">
        <v>660</v>
      </c>
      <c r="D8742" t="s">
        <v>661</v>
      </c>
      <c r="E8742" t="s">
        <v>17735</v>
      </c>
      <c r="F8742" t="s">
        <v>148</v>
      </c>
      <c r="G8742" t="s">
        <v>97</v>
      </c>
      <c r="H8742" t="s">
        <v>833</v>
      </c>
      <c r="I8742" s="200">
        <v>800</v>
      </c>
      <c r="J8742" s="200"/>
      <c r="K8742" s="237">
        <v>41</v>
      </c>
      <c r="L8742" s="237"/>
      <c r="M8742" s="288">
        <v>19.510000000000002</v>
      </c>
      <c r="N8742" s="288"/>
      <c r="O8742" s="311">
        <v>800</v>
      </c>
      <c r="P8742" s="298"/>
      <c r="Q8742" s="299">
        <v>43</v>
      </c>
      <c r="R8742" s="299"/>
      <c r="S8742" s="300">
        <v>18.600000000000001</v>
      </c>
      <c r="T8742" s="301"/>
      <c r="U8742" s="246"/>
    </row>
    <row r="8743" spans="1:21" x14ac:dyDescent="0.25">
      <c r="A8743" s="294" t="s">
        <v>17736</v>
      </c>
      <c r="B8743" t="s">
        <v>659</v>
      </c>
      <c r="C8743" t="s">
        <v>660</v>
      </c>
      <c r="D8743" t="s">
        <v>661</v>
      </c>
      <c r="E8743" t="s">
        <v>17737</v>
      </c>
      <c r="F8743" t="s">
        <v>148</v>
      </c>
      <c r="G8743" t="s">
        <v>97</v>
      </c>
      <c r="H8743" t="s">
        <v>833</v>
      </c>
      <c r="I8743" s="200">
        <v>1500</v>
      </c>
      <c r="J8743" s="200"/>
      <c r="K8743" s="237">
        <v>132</v>
      </c>
      <c r="L8743" s="237"/>
      <c r="M8743" s="288">
        <v>11.36</v>
      </c>
      <c r="N8743" s="288"/>
      <c r="O8743" s="311">
        <v>1500</v>
      </c>
      <c r="P8743" s="298"/>
      <c r="Q8743" s="299">
        <v>129</v>
      </c>
      <c r="R8743" s="299"/>
      <c r="S8743" s="300">
        <v>11.63</v>
      </c>
      <c r="T8743" s="301"/>
      <c r="U8743" s="246"/>
    </row>
    <row r="8744" spans="1:21" x14ac:dyDescent="0.25">
      <c r="A8744" s="294" t="s">
        <v>17738</v>
      </c>
      <c r="B8744" t="s">
        <v>659</v>
      </c>
      <c r="C8744" t="s">
        <v>660</v>
      </c>
      <c r="D8744" t="s">
        <v>661</v>
      </c>
      <c r="E8744" t="s">
        <v>17739</v>
      </c>
      <c r="F8744" t="s">
        <v>148</v>
      </c>
      <c r="G8744" t="s">
        <v>97</v>
      </c>
      <c r="H8744" t="s">
        <v>833</v>
      </c>
      <c r="I8744" s="200">
        <v>21572</v>
      </c>
      <c r="J8744" s="200"/>
      <c r="K8744" s="237">
        <v>814</v>
      </c>
      <c r="L8744" s="237"/>
      <c r="M8744" s="288">
        <v>26.5</v>
      </c>
      <c r="N8744" s="288"/>
      <c r="O8744" s="311">
        <v>22960</v>
      </c>
      <c r="P8744" s="298"/>
      <c r="Q8744" s="299">
        <v>825</v>
      </c>
      <c r="R8744" s="299"/>
      <c r="S8744" s="300">
        <v>27.83</v>
      </c>
      <c r="T8744" s="301"/>
      <c r="U8744" s="246"/>
    </row>
    <row r="8745" spans="1:21" x14ac:dyDescent="0.25">
      <c r="A8745" s="294" t="s">
        <v>17740</v>
      </c>
      <c r="B8745" t="s">
        <v>659</v>
      </c>
      <c r="C8745" t="s">
        <v>660</v>
      </c>
      <c r="D8745" t="s">
        <v>661</v>
      </c>
      <c r="E8745" t="s">
        <v>17741</v>
      </c>
      <c r="F8745" t="s">
        <v>148</v>
      </c>
      <c r="G8745" t="s">
        <v>97</v>
      </c>
      <c r="H8745" t="s">
        <v>833</v>
      </c>
      <c r="I8745" s="200">
        <v>4920</v>
      </c>
      <c r="J8745" s="200"/>
      <c r="K8745" s="237">
        <v>102</v>
      </c>
      <c r="L8745" s="237"/>
      <c r="M8745" s="288">
        <v>48.24</v>
      </c>
      <c r="N8745" s="288"/>
      <c r="O8745" s="311">
        <v>4920</v>
      </c>
      <c r="P8745" s="298"/>
      <c r="Q8745" s="299">
        <v>100</v>
      </c>
      <c r="R8745" s="299"/>
      <c r="S8745" s="300">
        <v>49.2</v>
      </c>
      <c r="T8745" s="301"/>
      <c r="U8745" s="246"/>
    </row>
    <row r="8746" spans="1:21" x14ac:dyDescent="0.25">
      <c r="A8746" s="294" t="s">
        <v>17742</v>
      </c>
      <c r="B8746" t="s">
        <v>659</v>
      </c>
      <c r="C8746" t="s">
        <v>660</v>
      </c>
      <c r="D8746" t="s">
        <v>661</v>
      </c>
      <c r="E8746" t="s">
        <v>17743</v>
      </c>
      <c r="F8746" t="s">
        <v>148</v>
      </c>
      <c r="G8746" t="s">
        <v>97</v>
      </c>
      <c r="H8746" t="s">
        <v>833</v>
      </c>
      <c r="I8746" s="200">
        <v>8500</v>
      </c>
      <c r="J8746" s="200"/>
      <c r="K8746" s="237">
        <v>394</v>
      </c>
      <c r="L8746" s="237"/>
      <c r="M8746" s="288">
        <v>21.57</v>
      </c>
      <c r="N8746" s="288"/>
      <c r="O8746" s="311">
        <v>8250</v>
      </c>
      <c r="P8746" s="298"/>
      <c r="Q8746" s="299">
        <v>402</v>
      </c>
      <c r="R8746" s="299"/>
      <c r="S8746" s="300">
        <v>20.52</v>
      </c>
      <c r="T8746" s="301"/>
      <c r="U8746" s="246"/>
    </row>
    <row r="8747" spans="1:21" x14ac:dyDescent="0.25">
      <c r="A8747" s="294" t="s">
        <v>17744</v>
      </c>
      <c r="B8747" t="s">
        <v>659</v>
      </c>
      <c r="C8747" t="s">
        <v>660</v>
      </c>
      <c r="D8747" t="s">
        <v>661</v>
      </c>
      <c r="E8747" t="s">
        <v>17745</v>
      </c>
      <c r="F8747" t="s">
        <v>148</v>
      </c>
      <c r="G8747" t="s">
        <v>97</v>
      </c>
      <c r="H8747" t="s">
        <v>833</v>
      </c>
      <c r="I8747" s="200">
        <v>273108</v>
      </c>
      <c r="J8747" s="200"/>
      <c r="K8747" s="237">
        <v>3755</v>
      </c>
      <c r="L8747" s="237"/>
      <c r="M8747" s="288">
        <v>72.73</v>
      </c>
      <c r="N8747" s="288"/>
      <c r="O8747" s="311">
        <v>290194</v>
      </c>
      <c r="P8747" s="298"/>
      <c r="Q8747" s="299">
        <v>3786</v>
      </c>
      <c r="R8747" s="299"/>
      <c r="S8747" s="300">
        <v>76.650000000000006</v>
      </c>
      <c r="T8747" s="301"/>
      <c r="U8747" s="246"/>
    </row>
    <row r="8748" spans="1:21" x14ac:dyDescent="0.25">
      <c r="A8748" s="294" t="s">
        <v>17746</v>
      </c>
      <c r="B8748" t="s">
        <v>659</v>
      </c>
      <c r="C8748" t="s">
        <v>660</v>
      </c>
      <c r="D8748" t="s">
        <v>661</v>
      </c>
      <c r="E8748" t="s">
        <v>17747</v>
      </c>
      <c r="F8748" t="s">
        <v>148</v>
      </c>
      <c r="G8748" t="s">
        <v>97</v>
      </c>
      <c r="H8748" t="s">
        <v>833</v>
      </c>
      <c r="I8748" s="200">
        <v>65991</v>
      </c>
      <c r="J8748" s="200"/>
      <c r="K8748" s="237">
        <v>1627</v>
      </c>
      <c r="L8748" s="237"/>
      <c r="M8748" s="288">
        <v>40.56</v>
      </c>
      <c r="N8748" s="288"/>
      <c r="O8748" s="311">
        <v>67350</v>
      </c>
      <c r="P8748" s="298"/>
      <c r="Q8748" s="299">
        <v>1628</v>
      </c>
      <c r="R8748" s="299"/>
      <c r="S8748" s="300">
        <v>41.37</v>
      </c>
      <c r="T8748" s="301"/>
      <c r="U8748" s="246"/>
    </row>
    <row r="8749" spans="1:21" x14ac:dyDescent="0.25">
      <c r="A8749" s="294" t="s">
        <v>17748</v>
      </c>
      <c r="B8749" t="s">
        <v>659</v>
      </c>
      <c r="C8749" t="s">
        <v>660</v>
      </c>
      <c r="D8749" t="s">
        <v>661</v>
      </c>
      <c r="E8749" t="s">
        <v>17749</v>
      </c>
      <c r="F8749" t="s">
        <v>148</v>
      </c>
      <c r="G8749" t="s">
        <v>97</v>
      </c>
      <c r="H8749" t="s">
        <v>833</v>
      </c>
      <c r="I8749" s="200">
        <v>70000</v>
      </c>
      <c r="J8749" s="200"/>
      <c r="K8749" s="237">
        <v>2224</v>
      </c>
      <c r="L8749" s="237"/>
      <c r="M8749" s="288">
        <v>31.47</v>
      </c>
      <c r="N8749" s="288"/>
      <c r="O8749" s="311">
        <v>70000</v>
      </c>
      <c r="P8749" s="298"/>
      <c r="Q8749" s="299">
        <v>2238</v>
      </c>
      <c r="R8749" s="299"/>
      <c r="S8749" s="300">
        <v>31.28</v>
      </c>
      <c r="T8749" s="301"/>
      <c r="U8749" s="246"/>
    </row>
    <row r="8750" spans="1:21" x14ac:dyDescent="0.25">
      <c r="A8750" s="294" t="s">
        <v>17750</v>
      </c>
      <c r="B8750" t="s">
        <v>659</v>
      </c>
      <c r="C8750" t="s">
        <v>660</v>
      </c>
      <c r="D8750" t="s">
        <v>661</v>
      </c>
      <c r="E8750" t="s">
        <v>17751</v>
      </c>
      <c r="F8750" t="s">
        <v>148</v>
      </c>
      <c r="G8750" t="s">
        <v>97</v>
      </c>
      <c r="H8750" t="s">
        <v>833</v>
      </c>
      <c r="I8750" s="200">
        <v>1100</v>
      </c>
      <c r="J8750" s="200"/>
      <c r="K8750" s="237">
        <v>61</v>
      </c>
      <c r="L8750" s="237"/>
      <c r="M8750" s="288">
        <v>18.03</v>
      </c>
      <c r="N8750" s="288"/>
      <c r="O8750" s="311">
        <v>1220</v>
      </c>
      <c r="P8750" s="298"/>
      <c r="Q8750" s="299">
        <v>66</v>
      </c>
      <c r="R8750" s="299"/>
      <c r="S8750" s="300">
        <v>18.48</v>
      </c>
      <c r="T8750" s="301"/>
      <c r="U8750" s="246"/>
    </row>
    <row r="8751" spans="1:21" x14ac:dyDescent="0.25">
      <c r="A8751" s="294" t="s">
        <v>17752</v>
      </c>
      <c r="B8751" t="s">
        <v>659</v>
      </c>
      <c r="C8751" t="s">
        <v>660</v>
      </c>
      <c r="D8751" t="s">
        <v>661</v>
      </c>
      <c r="E8751" t="s">
        <v>17753</v>
      </c>
      <c r="F8751" t="s">
        <v>148</v>
      </c>
      <c r="G8751" t="s">
        <v>97</v>
      </c>
      <c r="H8751" t="s">
        <v>833</v>
      </c>
      <c r="I8751" s="200">
        <v>6000</v>
      </c>
      <c r="J8751" s="200"/>
      <c r="K8751" s="237">
        <v>114</v>
      </c>
      <c r="L8751" s="237"/>
      <c r="M8751" s="288">
        <v>52.63</v>
      </c>
      <c r="N8751" s="288"/>
      <c r="O8751" s="311">
        <v>6300</v>
      </c>
      <c r="P8751" s="298"/>
      <c r="Q8751" s="299">
        <v>113</v>
      </c>
      <c r="R8751" s="299"/>
      <c r="S8751" s="300">
        <v>55.75</v>
      </c>
      <c r="T8751" s="301"/>
      <c r="U8751" s="246"/>
    </row>
    <row r="8752" spans="1:21" x14ac:dyDescent="0.25">
      <c r="A8752" s="294" t="s">
        <v>17754</v>
      </c>
      <c r="B8752" t="s">
        <v>659</v>
      </c>
      <c r="C8752" t="s">
        <v>660</v>
      </c>
      <c r="D8752" t="s">
        <v>661</v>
      </c>
      <c r="E8752" t="s">
        <v>17755</v>
      </c>
      <c r="F8752" t="s">
        <v>148</v>
      </c>
      <c r="G8752" t="s">
        <v>97</v>
      </c>
      <c r="H8752" t="s">
        <v>833</v>
      </c>
      <c r="I8752" s="200">
        <v>4329</v>
      </c>
      <c r="J8752" s="200"/>
      <c r="K8752" s="237">
        <v>194</v>
      </c>
      <c r="L8752" s="237"/>
      <c r="M8752" s="288">
        <v>22.31</v>
      </c>
      <c r="N8752" s="288"/>
      <c r="O8752" s="311">
        <v>4329</v>
      </c>
      <c r="P8752" s="298"/>
      <c r="Q8752" s="299">
        <v>191</v>
      </c>
      <c r="R8752" s="299"/>
      <c r="S8752" s="300">
        <v>22.66</v>
      </c>
      <c r="T8752" s="301"/>
      <c r="U8752" s="246"/>
    </row>
    <row r="8753" spans="1:21" x14ac:dyDescent="0.25">
      <c r="A8753" s="294" t="s">
        <v>17756</v>
      </c>
      <c r="B8753" t="s">
        <v>659</v>
      </c>
      <c r="C8753" t="s">
        <v>660</v>
      </c>
      <c r="D8753" t="s">
        <v>661</v>
      </c>
      <c r="E8753" t="s">
        <v>17757</v>
      </c>
      <c r="F8753" t="s">
        <v>148</v>
      </c>
      <c r="G8753" t="s">
        <v>97</v>
      </c>
      <c r="H8753" t="s">
        <v>833</v>
      </c>
      <c r="I8753" s="200">
        <v>9500</v>
      </c>
      <c r="J8753" s="200"/>
      <c r="K8753" s="237">
        <v>357</v>
      </c>
      <c r="L8753" s="237"/>
      <c r="M8753" s="288">
        <v>26.61</v>
      </c>
      <c r="N8753" s="288"/>
      <c r="O8753" s="311">
        <v>9784</v>
      </c>
      <c r="P8753" s="298"/>
      <c r="Q8753" s="299">
        <v>364</v>
      </c>
      <c r="R8753" s="299"/>
      <c r="S8753" s="300">
        <v>26.88</v>
      </c>
      <c r="T8753" s="301"/>
      <c r="U8753" s="246"/>
    </row>
    <row r="8754" spans="1:21" x14ac:dyDescent="0.25">
      <c r="A8754" s="294" t="s">
        <v>17758</v>
      </c>
      <c r="B8754" t="s">
        <v>659</v>
      </c>
      <c r="C8754" t="s">
        <v>660</v>
      </c>
      <c r="D8754" t="s">
        <v>661</v>
      </c>
      <c r="E8754" t="s">
        <v>17759</v>
      </c>
      <c r="F8754" t="s">
        <v>148</v>
      </c>
      <c r="G8754" t="s">
        <v>97</v>
      </c>
      <c r="H8754" t="s">
        <v>833</v>
      </c>
      <c r="I8754" s="200">
        <v>29500</v>
      </c>
      <c r="J8754" s="200"/>
      <c r="K8754" s="237">
        <v>1322</v>
      </c>
      <c r="L8754" s="237"/>
      <c r="M8754" s="288">
        <v>22.31</v>
      </c>
      <c r="N8754" s="288"/>
      <c r="O8754" s="311">
        <v>30000</v>
      </c>
      <c r="P8754" s="298"/>
      <c r="Q8754" s="299">
        <v>1320</v>
      </c>
      <c r="R8754" s="299"/>
      <c r="S8754" s="300">
        <v>22.73</v>
      </c>
      <c r="T8754" s="301"/>
      <c r="U8754" s="246"/>
    </row>
    <row r="8755" spans="1:21" x14ac:dyDescent="0.25">
      <c r="A8755" s="294" t="s">
        <v>17760</v>
      </c>
      <c r="B8755" t="s">
        <v>659</v>
      </c>
      <c r="C8755" t="s">
        <v>660</v>
      </c>
      <c r="D8755" t="s">
        <v>661</v>
      </c>
      <c r="E8755" t="s">
        <v>17761</v>
      </c>
      <c r="F8755" t="s">
        <v>148</v>
      </c>
      <c r="G8755" t="s">
        <v>97</v>
      </c>
      <c r="H8755" t="s">
        <v>833</v>
      </c>
      <c r="I8755" s="200">
        <v>2803</v>
      </c>
      <c r="J8755" s="200"/>
      <c r="K8755" s="237">
        <v>82</v>
      </c>
      <c r="L8755" s="237"/>
      <c r="M8755" s="288">
        <v>34.18</v>
      </c>
      <c r="N8755" s="288"/>
      <c r="O8755" s="311">
        <v>2800</v>
      </c>
      <c r="P8755" s="298"/>
      <c r="Q8755" s="299">
        <v>82</v>
      </c>
      <c r="R8755" s="299"/>
      <c r="S8755" s="300">
        <v>34.15</v>
      </c>
      <c r="T8755" s="301"/>
      <c r="U8755" s="246"/>
    </row>
    <row r="8756" spans="1:21" x14ac:dyDescent="0.25">
      <c r="A8756" s="294" t="s">
        <v>17762</v>
      </c>
      <c r="B8756" t="s">
        <v>659</v>
      </c>
      <c r="C8756" t="s">
        <v>660</v>
      </c>
      <c r="D8756" t="s">
        <v>661</v>
      </c>
      <c r="E8756" t="s">
        <v>17763</v>
      </c>
      <c r="F8756" t="s">
        <v>148</v>
      </c>
      <c r="G8756" t="s">
        <v>97</v>
      </c>
      <c r="H8756" t="s">
        <v>833</v>
      </c>
      <c r="I8756" s="200">
        <v>5105</v>
      </c>
      <c r="J8756" s="200"/>
      <c r="K8756" s="237">
        <v>115</v>
      </c>
      <c r="L8756" s="237"/>
      <c r="M8756" s="288">
        <v>44.39</v>
      </c>
      <c r="N8756" s="288"/>
      <c r="O8756" s="311">
        <v>5060</v>
      </c>
      <c r="P8756" s="298"/>
      <c r="Q8756" s="299">
        <v>114</v>
      </c>
      <c r="R8756" s="299"/>
      <c r="S8756" s="300">
        <v>44.39</v>
      </c>
      <c r="T8756" s="301"/>
      <c r="U8756" s="246"/>
    </row>
    <row r="8757" spans="1:21" x14ac:dyDescent="0.25">
      <c r="A8757" s="294" t="s">
        <v>17764</v>
      </c>
      <c r="B8757" t="s">
        <v>659</v>
      </c>
      <c r="C8757" t="s">
        <v>660</v>
      </c>
      <c r="D8757" t="s">
        <v>661</v>
      </c>
      <c r="E8757" t="s">
        <v>17765</v>
      </c>
      <c r="F8757" t="s">
        <v>148</v>
      </c>
      <c r="G8757" t="s">
        <v>97</v>
      </c>
      <c r="H8757" t="s">
        <v>833</v>
      </c>
      <c r="I8757" s="200">
        <v>43000</v>
      </c>
      <c r="J8757" s="200"/>
      <c r="K8757" s="237">
        <v>1714</v>
      </c>
      <c r="L8757" s="237"/>
      <c r="M8757" s="288">
        <v>25.09</v>
      </c>
      <c r="N8757" s="288"/>
      <c r="O8757" s="311">
        <v>45150</v>
      </c>
      <c r="P8757" s="298"/>
      <c r="Q8757" s="299">
        <v>1714</v>
      </c>
      <c r="R8757" s="299"/>
      <c r="S8757" s="300">
        <v>26.34</v>
      </c>
      <c r="T8757" s="301"/>
      <c r="U8757" s="246"/>
    </row>
    <row r="8758" spans="1:21" x14ac:dyDescent="0.25">
      <c r="A8758" s="294" t="s">
        <v>17766</v>
      </c>
      <c r="B8758" t="s">
        <v>659</v>
      </c>
      <c r="C8758" t="s">
        <v>660</v>
      </c>
      <c r="D8758" t="s">
        <v>661</v>
      </c>
      <c r="E8758" t="s">
        <v>17767</v>
      </c>
      <c r="F8758" t="s">
        <v>148</v>
      </c>
      <c r="G8758" t="s">
        <v>97</v>
      </c>
      <c r="H8758" t="s">
        <v>833</v>
      </c>
      <c r="I8758" s="200">
        <v>2600</v>
      </c>
      <c r="J8758" s="200"/>
      <c r="K8758" s="237">
        <v>94</v>
      </c>
      <c r="L8758" s="237"/>
      <c r="M8758" s="288">
        <v>27.66</v>
      </c>
      <c r="N8758" s="288"/>
      <c r="O8758" s="311">
        <v>2711</v>
      </c>
      <c r="P8758" s="298"/>
      <c r="Q8758" s="299">
        <v>98</v>
      </c>
      <c r="R8758" s="299"/>
      <c r="S8758" s="300">
        <v>27.66</v>
      </c>
      <c r="T8758" s="301"/>
      <c r="U8758" s="246"/>
    </row>
    <row r="8759" spans="1:21" x14ac:dyDescent="0.25">
      <c r="A8759" s="294" t="s">
        <v>17768</v>
      </c>
      <c r="B8759" t="s">
        <v>659</v>
      </c>
      <c r="C8759" t="s">
        <v>660</v>
      </c>
      <c r="D8759" t="s">
        <v>661</v>
      </c>
      <c r="E8759" t="s">
        <v>17769</v>
      </c>
      <c r="F8759" t="s">
        <v>148</v>
      </c>
      <c r="G8759" t="s">
        <v>97</v>
      </c>
      <c r="H8759" t="s">
        <v>833</v>
      </c>
      <c r="I8759" s="200">
        <v>1092</v>
      </c>
      <c r="J8759" s="200"/>
      <c r="K8759" s="237">
        <v>99</v>
      </c>
      <c r="L8759" s="237"/>
      <c r="M8759" s="288">
        <v>11.03</v>
      </c>
      <c r="N8759" s="288"/>
      <c r="O8759" s="311">
        <v>1081</v>
      </c>
      <c r="P8759" s="298"/>
      <c r="Q8759" s="299">
        <v>98</v>
      </c>
      <c r="R8759" s="299"/>
      <c r="S8759" s="300">
        <v>11.03</v>
      </c>
      <c r="T8759" s="301"/>
      <c r="U8759" s="246"/>
    </row>
    <row r="8760" spans="1:21" x14ac:dyDescent="0.25">
      <c r="A8760" s="294" t="s">
        <v>17770</v>
      </c>
      <c r="B8760" t="s">
        <v>659</v>
      </c>
      <c r="C8760" t="s">
        <v>660</v>
      </c>
      <c r="D8760" t="s">
        <v>661</v>
      </c>
      <c r="E8760" t="s">
        <v>17771</v>
      </c>
      <c r="F8760" t="s">
        <v>148</v>
      </c>
      <c r="G8760" t="s">
        <v>97</v>
      </c>
      <c r="H8760" t="s">
        <v>833</v>
      </c>
      <c r="I8760" s="200">
        <v>1950</v>
      </c>
      <c r="J8760" s="200"/>
      <c r="K8760" s="237">
        <v>154</v>
      </c>
      <c r="L8760" s="237"/>
      <c r="M8760" s="288">
        <v>12.66</v>
      </c>
      <c r="N8760" s="288"/>
      <c r="O8760" s="311">
        <v>1950</v>
      </c>
      <c r="P8760" s="298"/>
      <c r="Q8760" s="299">
        <v>160</v>
      </c>
      <c r="R8760" s="299"/>
      <c r="S8760" s="300">
        <v>12.19</v>
      </c>
      <c r="T8760" s="301"/>
      <c r="U8760" s="246"/>
    </row>
    <row r="8761" spans="1:21" x14ac:dyDescent="0.25">
      <c r="A8761" s="294" t="s">
        <v>17772</v>
      </c>
      <c r="B8761" t="s">
        <v>659</v>
      </c>
      <c r="C8761" t="s">
        <v>660</v>
      </c>
      <c r="D8761" t="s">
        <v>661</v>
      </c>
      <c r="E8761" t="s">
        <v>17773</v>
      </c>
      <c r="F8761" t="s">
        <v>148</v>
      </c>
      <c r="G8761" t="s">
        <v>97</v>
      </c>
      <c r="H8761" t="s">
        <v>833</v>
      </c>
      <c r="I8761" s="200">
        <v>660</v>
      </c>
      <c r="J8761" s="200"/>
      <c r="K8761" s="237">
        <v>64</v>
      </c>
      <c r="L8761" s="237"/>
      <c r="M8761" s="288">
        <v>10.31</v>
      </c>
      <c r="N8761" s="288"/>
      <c r="O8761" s="311">
        <v>1300</v>
      </c>
      <c r="P8761" s="298"/>
      <c r="Q8761" s="299">
        <v>67</v>
      </c>
      <c r="R8761" s="299"/>
      <c r="S8761" s="300">
        <v>19.399999999999999</v>
      </c>
      <c r="T8761" s="301"/>
      <c r="U8761" s="246"/>
    </row>
    <row r="8762" spans="1:21" x14ac:dyDescent="0.25">
      <c r="A8762" s="294" t="s">
        <v>17774</v>
      </c>
      <c r="B8762" t="s">
        <v>659</v>
      </c>
      <c r="C8762" t="s">
        <v>660</v>
      </c>
      <c r="D8762" t="s">
        <v>661</v>
      </c>
      <c r="E8762" t="s">
        <v>980</v>
      </c>
      <c r="F8762" t="s">
        <v>148</v>
      </c>
      <c r="G8762" t="s">
        <v>97</v>
      </c>
      <c r="H8762" t="s">
        <v>833</v>
      </c>
      <c r="I8762" s="200">
        <v>5719</v>
      </c>
      <c r="J8762" s="200"/>
      <c r="K8762" s="237">
        <v>372</v>
      </c>
      <c r="L8762" s="237"/>
      <c r="M8762" s="288">
        <v>15.37</v>
      </c>
      <c r="N8762" s="288"/>
      <c r="O8762" s="311">
        <v>6000</v>
      </c>
      <c r="P8762" s="298"/>
      <c r="Q8762" s="299">
        <v>373</v>
      </c>
      <c r="R8762" s="299"/>
      <c r="S8762" s="300">
        <v>16.09</v>
      </c>
      <c r="T8762" s="301"/>
      <c r="U8762" s="246"/>
    </row>
    <row r="8763" spans="1:21" x14ac:dyDescent="0.25">
      <c r="A8763" s="294" t="s">
        <v>17775</v>
      </c>
      <c r="B8763" t="s">
        <v>659</v>
      </c>
      <c r="C8763" t="s">
        <v>660</v>
      </c>
      <c r="D8763" t="s">
        <v>661</v>
      </c>
      <c r="E8763" t="s">
        <v>17776</v>
      </c>
      <c r="F8763" t="s">
        <v>148</v>
      </c>
      <c r="G8763" t="s">
        <v>97</v>
      </c>
      <c r="H8763" t="s">
        <v>833</v>
      </c>
      <c r="I8763" s="200">
        <v>800</v>
      </c>
      <c r="J8763" s="200"/>
      <c r="K8763" s="237">
        <v>43</v>
      </c>
      <c r="L8763" s="237"/>
      <c r="M8763" s="288">
        <v>18.600000000000001</v>
      </c>
      <c r="N8763" s="288"/>
      <c r="O8763" s="311">
        <v>800</v>
      </c>
      <c r="P8763" s="298"/>
      <c r="Q8763" s="299">
        <v>41</v>
      </c>
      <c r="R8763" s="299"/>
      <c r="S8763" s="300">
        <v>19.510000000000002</v>
      </c>
      <c r="T8763" s="301"/>
      <c r="U8763" s="246"/>
    </row>
    <row r="8764" spans="1:21" x14ac:dyDescent="0.25">
      <c r="A8764" s="294" t="s">
        <v>17777</v>
      </c>
      <c r="B8764" t="s">
        <v>659</v>
      </c>
      <c r="C8764" t="s">
        <v>660</v>
      </c>
      <c r="D8764" t="s">
        <v>661</v>
      </c>
      <c r="E8764" t="s">
        <v>17778</v>
      </c>
      <c r="F8764" t="s">
        <v>148</v>
      </c>
      <c r="G8764" t="s">
        <v>97</v>
      </c>
      <c r="H8764" t="s">
        <v>833</v>
      </c>
      <c r="I8764" s="200">
        <v>23409</v>
      </c>
      <c r="J8764" s="200"/>
      <c r="K8764" s="237">
        <v>578</v>
      </c>
      <c r="L8764" s="237"/>
      <c r="M8764" s="288">
        <v>40.5</v>
      </c>
      <c r="N8764" s="288"/>
      <c r="O8764" s="311">
        <v>25909</v>
      </c>
      <c r="P8764" s="298"/>
      <c r="Q8764" s="299">
        <v>586</v>
      </c>
      <c r="R8764" s="299"/>
      <c r="S8764" s="300">
        <v>44.21</v>
      </c>
      <c r="T8764" s="301"/>
      <c r="U8764" s="246"/>
    </row>
    <row r="8765" spans="1:21" x14ac:dyDescent="0.25">
      <c r="A8765" s="294" t="s">
        <v>17779</v>
      </c>
      <c r="B8765" t="s">
        <v>659</v>
      </c>
      <c r="C8765" t="s">
        <v>660</v>
      </c>
      <c r="D8765" t="s">
        <v>661</v>
      </c>
      <c r="E8765" t="s">
        <v>2905</v>
      </c>
      <c r="F8765" t="s">
        <v>148</v>
      </c>
      <c r="G8765" t="s">
        <v>97</v>
      </c>
      <c r="H8765" t="s">
        <v>833</v>
      </c>
      <c r="I8765" s="200">
        <v>22685</v>
      </c>
      <c r="J8765" s="200"/>
      <c r="K8765" s="237">
        <v>603</v>
      </c>
      <c r="L8765" s="237"/>
      <c r="M8765" s="288">
        <v>37.619999999999997</v>
      </c>
      <c r="N8765" s="288"/>
      <c r="O8765" s="311">
        <v>19827</v>
      </c>
      <c r="P8765" s="298"/>
      <c r="Q8765" s="299">
        <v>609</v>
      </c>
      <c r="R8765" s="299"/>
      <c r="S8765" s="300">
        <v>32.56</v>
      </c>
      <c r="T8765" s="301"/>
      <c r="U8765" s="246"/>
    </row>
    <row r="8766" spans="1:21" x14ac:dyDescent="0.25">
      <c r="A8766" s="294" t="s">
        <v>17780</v>
      </c>
      <c r="B8766" t="s">
        <v>659</v>
      </c>
      <c r="C8766" t="s">
        <v>660</v>
      </c>
      <c r="D8766" t="s">
        <v>661</v>
      </c>
      <c r="E8766" t="s">
        <v>17781</v>
      </c>
      <c r="F8766" t="s">
        <v>148</v>
      </c>
      <c r="G8766" t="s">
        <v>97</v>
      </c>
      <c r="H8766" t="s">
        <v>833</v>
      </c>
      <c r="I8766" s="200">
        <v>150550</v>
      </c>
      <c r="J8766" s="200"/>
      <c r="K8766" s="237">
        <v>6479</v>
      </c>
      <c r="L8766" s="237"/>
      <c r="M8766" s="288">
        <v>23.24</v>
      </c>
      <c r="N8766" s="288"/>
      <c r="O8766" s="311">
        <v>181284</v>
      </c>
      <c r="P8766" s="298"/>
      <c r="Q8766" s="299">
        <v>6493</v>
      </c>
      <c r="R8766" s="299"/>
      <c r="S8766" s="300">
        <v>27.92</v>
      </c>
      <c r="T8766" s="301"/>
      <c r="U8766" s="246"/>
    </row>
    <row r="8767" spans="1:21" x14ac:dyDescent="0.25">
      <c r="A8767" s="294" t="s">
        <v>17782</v>
      </c>
      <c r="B8767" t="s">
        <v>659</v>
      </c>
      <c r="C8767" t="s">
        <v>660</v>
      </c>
      <c r="D8767" t="s">
        <v>661</v>
      </c>
      <c r="E8767" t="s">
        <v>17783</v>
      </c>
      <c r="F8767" t="s">
        <v>148</v>
      </c>
      <c r="G8767" t="s">
        <v>97</v>
      </c>
      <c r="H8767" t="s">
        <v>833</v>
      </c>
      <c r="I8767" s="200">
        <v>1650</v>
      </c>
      <c r="J8767" s="200"/>
      <c r="K8767" s="237">
        <v>165</v>
      </c>
      <c r="L8767" s="237"/>
      <c r="M8767" s="288">
        <v>10</v>
      </c>
      <c r="N8767" s="288"/>
      <c r="O8767" s="311">
        <v>1650</v>
      </c>
      <c r="P8767" s="298"/>
      <c r="Q8767" s="299">
        <v>166</v>
      </c>
      <c r="R8767" s="299"/>
      <c r="S8767" s="300">
        <v>9.94</v>
      </c>
      <c r="T8767" s="301"/>
      <c r="U8767" s="246"/>
    </row>
    <row r="8768" spans="1:21" x14ac:dyDescent="0.25">
      <c r="A8768" s="294" t="s">
        <v>17784</v>
      </c>
      <c r="B8768" t="s">
        <v>659</v>
      </c>
      <c r="C8768" t="s">
        <v>660</v>
      </c>
      <c r="D8768" t="s">
        <v>661</v>
      </c>
      <c r="E8768" t="s">
        <v>17785</v>
      </c>
      <c r="F8768" t="s">
        <v>148</v>
      </c>
      <c r="G8768" t="s">
        <v>97</v>
      </c>
      <c r="H8768" t="s">
        <v>833</v>
      </c>
      <c r="I8768" s="200">
        <v>6653</v>
      </c>
      <c r="J8768" s="200"/>
      <c r="K8768" s="237">
        <v>147</v>
      </c>
      <c r="L8768" s="237"/>
      <c r="M8768" s="288">
        <v>45.26</v>
      </c>
      <c r="N8768" s="288"/>
      <c r="O8768" s="311">
        <v>6472</v>
      </c>
      <c r="P8768" s="298"/>
      <c r="Q8768" s="299">
        <v>143</v>
      </c>
      <c r="R8768" s="299"/>
      <c r="S8768" s="300">
        <v>45.26</v>
      </c>
      <c r="T8768" s="301"/>
      <c r="U8768" s="246"/>
    </row>
    <row r="8769" spans="1:21" x14ac:dyDescent="0.25">
      <c r="A8769" s="294" t="s">
        <v>17786</v>
      </c>
      <c r="B8769" t="s">
        <v>659</v>
      </c>
      <c r="C8769" t="s">
        <v>660</v>
      </c>
      <c r="D8769" t="s">
        <v>661</v>
      </c>
      <c r="E8769" t="s">
        <v>17787</v>
      </c>
      <c r="F8769" t="s">
        <v>148</v>
      </c>
      <c r="G8769" t="s">
        <v>97</v>
      </c>
      <c r="H8769" t="s">
        <v>833</v>
      </c>
      <c r="I8769" s="200">
        <v>4500</v>
      </c>
      <c r="J8769" s="200"/>
      <c r="K8769" s="237">
        <v>279</v>
      </c>
      <c r="L8769" s="237"/>
      <c r="M8769" s="288">
        <v>16.13</v>
      </c>
      <c r="N8769" s="288"/>
      <c r="O8769" s="311">
        <v>5000</v>
      </c>
      <c r="P8769" s="298"/>
      <c r="Q8769" s="299">
        <v>282</v>
      </c>
      <c r="R8769" s="299"/>
      <c r="S8769" s="300">
        <v>17.73</v>
      </c>
      <c r="T8769" s="301"/>
      <c r="U8769" s="246"/>
    </row>
    <row r="8770" spans="1:21" x14ac:dyDescent="0.25">
      <c r="A8770" s="294" t="s">
        <v>17788</v>
      </c>
      <c r="B8770" t="s">
        <v>659</v>
      </c>
      <c r="C8770" t="s">
        <v>660</v>
      </c>
      <c r="D8770" t="s">
        <v>661</v>
      </c>
      <c r="E8770" t="s">
        <v>17789</v>
      </c>
      <c r="F8770" t="s">
        <v>148</v>
      </c>
      <c r="G8770" t="s">
        <v>97</v>
      </c>
      <c r="H8770" t="s">
        <v>833</v>
      </c>
      <c r="I8770" s="200">
        <v>6700</v>
      </c>
      <c r="J8770" s="200"/>
      <c r="K8770" s="237">
        <v>244</v>
      </c>
      <c r="L8770" s="237"/>
      <c r="M8770" s="288">
        <v>27.46</v>
      </c>
      <c r="N8770" s="288"/>
      <c r="O8770" s="311">
        <v>6735</v>
      </c>
      <c r="P8770" s="298"/>
      <c r="Q8770" s="299">
        <v>243</v>
      </c>
      <c r="R8770" s="299"/>
      <c r="S8770" s="300">
        <v>27.72</v>
      </c>
      <c r="T8770" s="301"/>
      <c r="U8770" s="246"/>
    </row>
    <row r="8771" spans="1:21" x14ac:dyDescent="0.25">
      <c r="A8771" s="294" t="s">
        <v>17790</v>
      </c>
      <c r="B8771" t="s">
        <v>659</v>
      </c>
      <c r="C8771" t="s">
        <v>660</v>
      </c>
      <c r="D8771" t="s">
        <v>661</v>
      </c>
      <c r="E8771" t="s">
        <v>17791</v>
      </c>
      <c r="F8771" t="s">
        <v>148</v>
      </c>
      <c r="G8771" t="s">
        <v>97</v>
      </c>
      <c r="H8771" t="s">
        <v>833</v>
      </c>
      <c r="I8771" s="200">
        <v>2630</v>
      </c>
      <c r="J8771" s="200"/>
      <c r="K8771" s="237">
        <v>88</v>
      </c>
      <c r="L8771" s="237"/>
      <c r="M8771" s="288">
        <v>29.89</v>
      </c>
      <c r="N8771" s="288"/>
      <c r="O8771" s="311">
        <v>2760</v>
      </c>
      <c r="P8771" s="298"/>
      <c r="Q8771" s="299">
        <v>89</v>
      </c>
      <c r="R8771" s="299"/>
      <c r="S8771" s="300">
        <v>31.01</v>
      </c>
      <c r="T8771" s="301"/>
      <c r="U8771" s="246"/>
    </row>
    <row r="8772" spans="1:21" x14ac:dyDescent="0.25">
      <c r="A8772" s="294" t="s">
        <v>17792</v>
      </c>
      <c r="B8772" t="s">
        <v>659</v>
      </c>
      <c r="C8772" t="s">
        <v>660</v>
      </c>
      <c r="D8772" t="s">
        <v>661</v>
      </c>
      <c r="E8772" t="s">
        <v>17793</v>
      </c>
      <c r="F8772" t="s">
        <v>148</v>
      </c>
      <c r="G8772" t="s">
        <v>97</v>
      </c>
      <c r="H8772" t="s">
        <v>833</v>
      </c>
      <c r="I8772" s="200">
        <v>2000</v>
      </c>
      <c r="J8772" s="200"/>
      <c r="K8772" s="237">
        <v>95</v>
      </c>
      <c r="L8772" s="237"/>
      <c r="M8772" s="288">
        <v>21.05</v>
      </c>
      <c r="N8772" s="288"/>
      <c r="O8772" s="311">
        <v>2000</v>
      </c>
      <c r="P8772" s="298"/>
      <c r="Q8772" s="299">
        <v>96</v>
      </c>
      <c r="R8772" s="299"/>
      <c r="S8772" s="300">
        <v>20.83</v>
      </c>
      <c r="T8772" s="301"/>
      <c r="U8772" s="246"/>
    </row>
    <row r="8773" spans="1:21" x14ac:dyDescent="0.25">
      <c r="A8773" s="294" t="s">
        <v>17794</v>
      </c>
      <c r="B8773" t="s">
        <v>659</v>
      </c>
      <c r="C8773" t="s">
        <v>660</v>
      </c>
      <c r="D8773" t="s">
        <v>661</v>
      </c>
      <c r="E8773" t="s">
        <v>2959</v>
      </c>
      <c r="F8773" t="s">
        <v>148</v>
      </c>
      <c r="G8773" t="s">
        <v>97</v>
      </c>
      <c r="H8773" t="s">
        <v>833</v>
      </c>
      <c r="I8773" s="200">
        <v>3600</v>
      </c>
      <c r="J8773" s="200"/>
      <c r="K8773" s="237">
        <v>253</v>
      </c>
      <c r="L8773" s="237"/>
      <c r="M8773" s="288">
        <v>14.23</v>
      </c>
      <c r="N8773" s="288"/>
      <c r="O8773" s="311">
        <v>3600</v>
      </c>
      <c r="P8773" s="298"/>
      <c r="Q8773" s="299">
        <v>251</v>
      </c>
      <c r="R8773" s="299"/>
      <c r="S8773" s="300">
        <v>14.34</v>
      </c>
      <c r="T8773" s="301"/>
      <c r="U8773" s="246"/>
    </row>
    <row r="8774" spans="1:21" x14ac:dyDescent="0.25">
      <c r="A8774" s="294" t="s">
        <v>17795</v>
      </c>
      <c r="B8774" t="s">
        <v>659</v>
      </c>
      <c r="C8774" t="s">
        <v>660</v>
      </c>
      <c r="D8774" t="s">
        <v>661</v>
      </c>
      <c r="E8774" t="s">
        <v>17796</v>
      </c>
      <c r="F8774" t="s">
        <v>148</v>
      </c>
      <c r="G8774" t="s">
        <v>97</v>
      </c>
      <c r="H8774" t="s">
        <v>833</v>
      </c>
      <c r="I8774" s="200">
        <v>1280</v>
      </c>
      <c r="J8774" s="200"/>
      <c r="K8774" s="237">
        <v>107</v>
      </c>
      <c r="L8774" s="237"/>
      <c r="M8774" s="288">
        <v>11.96</v>
      </c>
      <c r="N8774" s="288"/>
      <c r="O8774" s="311">
        <v>2300</v>
      </c>
      <c r="P8774" s="298"/>
      <c r="Q8774" s="299">
        <v>108</v>
      </c>
      <c r="R8774" s="299"/>
      <c r="S8774" s="300">
        <v>21.3</v>
      </c>
      <c r="T8774" s="301"/>
      <c r="U8774" s="246"/>
    </row>
    <row r="8775" spans="1:21" x14ac:dyDescent="0.25">
      <c r="A8775" s="294" t="s">
        <v>17797</v>
      </c>
      <c r="B8775" t="s">
        <v>659</v>
      </c>
      <c r="C8775" t="s">
        <v>660</v>
      </c>
      <c r="D8775" t="s">
        <v>661</v>
      </c>
      <c r="E8775" t="s">
        <v>17798</v>
      </c>
      <c r="F8775" t="s">
        <v>148</v>
      </c>
      <c r="G8775" t="s">
        <v>97</v>
      </c>
      <c r="H8775" t="s">
        <v>833</v>
      </c>
      <c r="I8775" s="200">
        <v>2060</v>
      </c>
      <c r="J8775" s="200"/>
      <c r="K8775" s="237">
        <v>103</v>
      </c>
      <c r="L8775" s="237"/>
      <c r="M8775" s="288">
        <v>20</v>
      </c>
      <c r="N8775" s="288"/>
      <c r="O8775" s="311">
        <v>2205</v>
      </c>
      <c r="P8775" s="298"/>
      <c r="Q8775" s="299">
        <v>105</v>
      </c>
      <c r="R8775" s="299"/>
      <c r="S8775" s="300">
        <v>21</v>
      </c>
      <c r="T8775" s="301"/>
      <c r="U8775" s="246"/>
    </row>
    <row r="8776" spans="1:21" x14ac:dyDescent="0.25">
      <c r="A8776" s="294" t="s">
        <v>17799</v>
      </c>
      <c r="B8776" t="s">
        <v>659</v>
      </c>
      <c r="C8776" t="s">
        <v>660</v>
      </c>
      <c r="D8776" t="s">
        <v>661</v>
      </c>
      <c r="E8776" t="s">
        <v>17800</v>
      </c>
      <c r="F8776" t="s">
        <v>148</v>
      </c>
      <c r="G8776" t="s">
        <v>97</v>
      </c>
      <c r="H8776" t="s">
        <v>833</v>
      </c>
      <c r="I8776" s="200">
        <v>6380</v>
      </c>
      <c r="J8776" s="200"/>
      <c r="K8776" s="237">
        <v>151</v>
      </c>
      <c r="L8776" s="237"/>
      <c r="M8776" s="288">
        <v>42.25</v>
      </c>
      <c r="N8776" s="288"/>
      <c r="O8776" s="311">
        <v>7656</v>
      </c>
      <c r="P8776" s="298"/>
      <c r="Q8776" s="299">
        <v>149</v>
      </c>
      <c r="R8776" s="299"/>
      <c r="S8776" s="300">
        <v>51.38</v>
      </c>
      <c r="T8776" s="301"/>
      <c r="U8776" s="246"/>
    </row>
    <row r="8777" spans="1:21" x14ac:dyDescent="0.25">
      <c r="A8777" s="294" t="s">
        <v>17801</v>
      </c>
      <c r="B8777" t="s">
        <v>659</v>
      </c>
      <c r="C8777" t="s">
        <v>660</v>
      </c>
      <c r="D8777" t="s">
        <v>661</v>
      </c>
      <c r="E8777" t="s">
        <v>17802</v>
      </c>
      <c r="F8777" t="s">
        <v>148</v>
      </c>
      <c r="G8777" t="s">
        <v>97</v>
      </c>
      <c r="H8777" t="s">
        <v>833</v>
      </c>
      <c r="I8777" s="200">
        <v>18000</v>
      </c>
      <c r="J8777" s="200"/>
      <c r="K8777" s="237">
        <v>431</v>
      </c>
      <c r="L8777" s="237"/>
      <c r="M8777" s="288">
        <v>41.76</v>
      </c>
      <c r="N8777" s="288"/>
      <c r="O8777" s="311">
        <v>18540</v>
      </c>
      <c r="P8777" s="298"/>
      <c r="Q8777" s="299">
        <v>429</v>
      </c>
      <c r="R8777" s="299"/>
      <c r="S8777" s="300">
        <v>43.22</v>
      </c>
      <c r="T8777" s="301"/>
      <c r="U8777" s="246"/>
    </row>
    <row r="8778" spans="1:21" x14ac:dyDescent="0.25">
      <c r="A8778" s="294" t="s">
        <v>17803</v>
      </c>
      <c r="B8778" t="s">
        <v>659</v>
      </c>
      <c r="C8778" t="s">
        <v>660</v>
      </c>
      <c r="D8778" t="s">
        <v>661</v>
      </c>
      <c r="E8778" t="s">
        <v>3494</v>
      </c>
      <c r="F8778" t="s">
        <v>148</v>
      </c>
      <c r="G8778" t="s">
        <v>97</v>
      </c>
      <c r="H8778" t="s">
        <v>833</v>
      </c>
      <c r="I8778" s="200">
        <v>75333</v>
      </c>
      <c r="J8778" s="200"/>
      <c r="K8778" s="237">
        <v>1905</v>
      </c>
      <c r="L8778" s="237"/>
      <c r="M8778" s="288">
        <v>39.54</v>
      </c>
      <c r="N8778" s="288"/>
      <c r="O8778" s="311">
        <v>100005</v>
      </c>
      <c r="P8778" s="298"/>
      <c r="Q8778" s="299">
        <v>1907</v>
      </c>
      <c r="R8778" s="299"/>
      <c r="S8778" s="300">
        <v>52.44</v>
      </c>
      <c r="T8778" s="301"/>
      <c r="U8778" s="246"/>
    </row>
    <row r="8779" spans="1:21" x14ac:dyDescent="0.25">
      <c r="A8779" s="294" t="s">
        <v>17804</v>
      </c>
      <c r="B8779" t="s">
        <v>659</v>
      </c>
      <c r="C8779" t="s">
        <v>660</v>
      </c>
      <c r="D8779" t="s">
        <v>661</v>
      </c>
      <c r="E8779" t="s">
        <v>17805</v>
      </c>
      <c r="F8779" t="s">
        <v>148</v>
      </c>
      <c r="G8779" t="s">
        <v>97</v>
      </c>
      <c r="H8779" t="s">
        <v>833</v>
      </c>
      <c r="I8779" s="200">
        <v>3522</v>
      </c>
      <c r="J8779" s="200"/>
      <c r="K8779" s="237">
        <v>90</v>
      </c>
      <c r="L8779" s="237"/>
      <c r="M8779" s="288">
        <v>39.130000000000003</v>
      </c>
      <c r="N8779" s="288"/>
      <c r="O8779" s="311">
        <v>3522</v>
      </c>
      <c r="P8779" s="298"/>
      <c r="Q8779" s="299">
        <v>92</v>
      </c>
      <c r="R8779" s="299"/>
      <c r="S8779" s="300">
        <v>38.28</v>
      </c>
      <c r="T8779" s="301"/>
      <c r="U8779" s="246"/>
    </row>
    <row r="8780" spans="1:21" x14ac:dyDescent="0.25">
      <c r="A8780" s="294" t="s">
        <v>17806</v>
      </c>
      <c r="B8780" t="s">
        <v>659</v>
      </c>
      <c r="C8780" t="s">
        <v>660</v>
      </c>
      <c r="D8780" t="s">
        <v>661</v>
      </c>
      <c r="E8780" t="s">
        <v>17807</v>
      </c>
      <c r="F8780" t="s">
        <v>148</v>
      </c>
      <c r="G8780" t="s">
        <v>97</v>
      </c>
      <c r="H8780" t="s">
        <v>833</v>
      </c>
      <c r="I8780" s="200">
        <v>4962</v>
      </c>
      <c r="J8780" s="200"/>
      <c r="K8780" s="237">
        <v>155</v>
      </c>
      <c r="L8780" s="237"/>
      <c r="M8780" s="288">
        <v>32.01</v>
      </c>
      <c r="N8780" s="288"/>
      <c r="O8780" s="311">
        <v>4602</v>
      </c>
      <c r="P8780" s="298"/>
      <c r="Q8780" s="299">
        <v>157</v>
      </c>
      <c r="R8780" s="299"/>
      <c r="S8780" s="300">
        <v>29.31</v>
      </c>
      <c r="T8780" s="301"/>
      <c r="U8780" s="246"/>
    </row>
    <row r="8781" spans="1:21" x14ac:dyDescent="0.25">
      <c r="A8781" s="294" t="s">
        <v>17808</v>
      </c>
      <c r="B8781" t="s">
        <v>116</v>
      </c>
      <c r="C8781" t="s">
        <v>117</v>
      </c>
      <c r="D8781" t="s">
        <v>118</v>
      </c>
      <c r="E8781" t="s">
        <v>2558</v>
      </c>
      <c r="F8781" t="s">
        <v>119</v>
      </c>
      <c r="G8781" t="s">
        <v>97</v>
      </c>
      <c r="H8781" t="s">
        <v>833</v>
      </c>
      <c r="I8781" s="200">
        <v>45000</v>
      </c>
      <c r="J8781" s="200"/>
      <c r="K8781" s="237">
        <v>637.97</v>
      </c>
      <c r="L8781" s="237"/>
      <c r="M8781" s="288">
        <v>70.540000000000006</v>
      </c>
      <c r="N8781" s="288"/>
      <c r="O8781" s="311">
        <v>45000</v>
      </c>
      <c r="P8781" s="298"/>
      <c r="Q8781" s="299">
        <v>632.79999999999995</v>
      </c>
      <c r="R8781" s="299"/>
      <c r="S8781" s="300">
        <v>71.11</v>
      </c>
      <c r="T8781" s="301"/>
      <c r="U8781" s="246"/>
    </row>
    <row r="8782" spans="1:21" x14ac:dyDescent="0.25">
      <c r="A8782" s="294" t="s">
        <v>17809</v>
      </c>
      <c r="B8782" t="s">
        <v>116</v>
      </c>
      <c r="C8782" t="s">
        <v>117</v>
      </c>
      <c r="D8782" t="s">
        <v>118</v>
      </c>
      <c r="E8782" t="s">
        <v>6628</v>
      </c>
      <c r="F8782" t="s">
        <v>119</v>
      </c>
      <c r="G8782" t="s">
        <v>97</v>
      </c>
      <c r="H8782" t="s">
        <v>833</v>
      </c>
      <c r="I8782" s="200">
        <v>1250</v>
      </c>
      <c r="J8782" s="200"/>
      <c r="K8782" s="237">
        <v>82.81</v>
      </c>
      <c r="L8782" s="237"/>
      <c r="M8782" s="288">
        <v>15.09</v>
      </c>
      <c r="N8782" s="288"/>
      <c r="O8782" s="311">
        <v>1272</v>
      </c>
      <c r="P8782" s="298"/>
      <c r="Q8782" s="299">
        <v>86.24</v>
      </c>
      <c r="R8782" s="299"/>
      <c r="S8782" s="300">
        <v>14.75</v>
      </c>
      <c r="T8782" s="301"/>
      <c r="U8782" s="246"/>
    </row>
    <row r="8783" spans="1:21" x14ac:dyDescent="0.25">
      <c r="A8783" s="294" t="s">
        <v>17810</v>
      </c>
      <c r="B8783" t="s">
        <v>116</v>
      </c>
      <c r="C8783" t="s">
        <v>117</v>
      </c>
      <c r="D8783" t="s">
        <v>118</v>
      </c>
      <c r="E8783" t="s">
        <v>17811</v>
      </c>
      <c r="F8783" t="s">
        <v>119</v>
      </c>
      <c r="G8783" t="s">
        <v>97</v>
      </c>
      <c r="H8783" t="s">
        <v>833</v>
      </c>
      <c r="I8783" s="200">
        <v>3309</v>
      </c>
      <c r="J8783" s="200"/>
      <c r="K8783" s="237">
        <v>109.29</v>
      </c>
      <c r="L8783" s="237"/>
      <c r="M8783" s="288">
        <v>30.28</v>
      </c>
      <c r="N8783" s="288"/>
      <c r="O8783" s="311">
        <v>3755</v>
      </c>
      <c r="P8783" s="298"/>
      <c r="Q8783" s="299">
        <v>107.72</v>
      </c>
      <c r="R8783" s="299"/>
      <c r="S8783" s="300">
        <v>34.86</v>
      </c>
      <c r="T8783" s="301"/>
      <c r="U8783" s="246"/>
    </row>
    <row r="8784" spans="1:21" x14ac:dyDescent="0.25">
      <c r="A8784" s="294" t="s">
        <v>17812</v>
      </c>
      <c r="B8784" t="s">
        <v>116</v>
      </c>
      <c r="C8784" t="s">
        <v>117</v>
      </c>
      <c r="D8784" t="s">
        <v>118</v>
      </c>
      <c r="E8784" t="s">
        <v>17813</v>
      </c>
      <c r="F8784" t="s">
        <v>119</v>
      </c>
      <c r="G8784" t="s">
        <v>97</v>
      </c>
      <c r="H8784" t="s">
        <v>896</v>
      </c>
      <c r="I8784" s="200">
        <v>0</v>
      </c>
      <c r="J8784" s="200"/>
      <c r="K8784" s="237">
        <v>54.71</v>
      </c>
      <c r="L8784" s="237"/>
      <c r="M8784" s="288">
        <v>0</v>
      </c>
      <c r="N8784" s="288"/>
      <c r="O8784" s="311">
        <v>0</v>
      </c>
      <c r="P8784" s="298"/>
      <c r="Q8784" s="299">
        <v>53.17</v>
      </c>
      <c r="R8784" s="299"/>
      <c r="S8784" s="300">
        <v>0</v>
      </c>
      <c r="T8784" s="301"/>
      <c r="U8784" s="246"/>
    </row>
    <row r="8785" spans="1:21" x14ac:dyDescent="0.25">
      <c r="A8785" s="294" t="s">
        <v>17814</v>
      </c>
      <c r="B8785" t="s">
        <v>116</v>
      </c>
      <c r="C8785" t="s">
        <v>117</v>
      </c>
      <c r="D8785" t="s">
        <v>118</v>
      </c>
      <c r="E8785" t="s">
        <v>17815</v>
      </c>
      <c r="F8785" t="s">
        <v>119</v>
      </c>
      <c r="G8785" t="s">
        <v>97</v>
      </c>
      <c r="H8785" t="s">
        <v>833</v>
      </c>
      <c r="I8785" s="200">
        <v>9500</v>
      </c>
      <c r="J8785" s="200"/>
      <c r="K8785" s="237">
        <v>204.29</v>
      </c>
      <c r="L8785" s="237"/>
      <c r="M8785" s="288">
        <v>46.5</v>
      </c>
      <c r="N8785" s="288"/>
      <c r="O8785" s="311">
        <v>10000</v>
      </c>
      <c r="P8785" s="298"/>
      <c r="Q8785" s="299">
        <v>216.32</v>
      </c>
      <c r="R8785" s="299"/>
      <c r="S8785" s="300">
        <v>46.23</v>
      </c>
      <c r="T8785" s="301"/>
      <c r="U8785" s="246"/>
    </row>
    <row r="8786" spans="1:21" x14ac:dyDescent="0.25">
      <c r="A8786" s="294" t="s">
        <v>17816</v>
      </c>
      <c r="B8786" t="s">
        <v>116</v>
      </c>
      <c r="C8786" t="s">
        <v>117</v>
      </c>
      <c r="D8786" t="s">
        <v>118</v>
      </c>
      <c r="E8786" t="s">
        <v>17817</v>
      </c>
      <c r="F8786" t="s">
        <v>119</v>
      </c>
      <c r="G8786" t="s">
        <v>97</v>
      </c>
      <c r="H8786" t="s">
        <v>833</v>
      </c>
      <c r="I8786" s="200">
        <v>7000</v>
      </c>
      <c r="J8786" s="200"/>
      <c r="K8786" s="237">
        <v>96.78</v>
      </c>
      <c r="L8786" s="237"/>
      <c r="M8786" s="288">
        <v>72.33</v>
      </c>
      <c r="N8786" s="288"/>
      <c r="O8786" s="311">
        <v>7000</v>
      </c>
      <c r="P8786" s="298"/>
      <c r="Q8786" s="299">
        <v>103.85</v>
      </c>
      <c r="R8786" s="299"/>
      <c r="S8786" s="300">
        <v>67.400000000000006</v>
      </c>
      <c r="T8786" s="301"/>
      <c r="U8786" s="246"/>
    </row>
    <row r="8787" spans="1:21" x14ac:dyDescent="0.25">
      <c r="A8787" s="294" t="s">
        <v>17818</v>
      </c>
      <c r="B8787" t="s">
        <v>116</v>
      </c>
      <c r="C8787" t="s">
        <v>117</v>
      </c>
      <c r="D8787" t="s">
        <v>118</v>
      </c>
      <c r="E8787" t="s">
        <v>7614</v>
      </c>
      <c r="F8787" t="s">
        <v>119</v>
      </c>
      <c r="G8787" t="s">
        <v>97</v>
      </c>
      <c r="H8787" t="s">
        <v>833</v>
      </c>
      <c r="I8787" s="200">
        <v>14500</v>
      </c>
      <c r="J8787" s="200"/>
      <c r="K8787" s="237">
        <v>327.39</v>
      </c>
      <c r="L8787" s="237"/>
      <c r="M8787" s="288">
        <v>44.29</v>
      </c>
      <c r="N8787" s="288"/>
      <c r="O8787" s="311">
        <v>14500</v>
      </c>
      <c r="P8787" s="298"/>
      <c r="Q8787" s="299">
        <v>341.42</v>
      </c>
      <c r="R8787" s="299"/>
      <c r="S8787" s="300">
        <v>42.47</v>
      </c>
      <c r="T8787" s="301"/>
      <c r="U8787" s="246"/>
    </row>
    <row r="8788" spans="1:21" x14ac:dyDescent="0.25">
      <c r="A8788" s="294" t="s">
        <v>17819</v>
      </c>
      <c r="B8788" t="s">
        <v>116</v>
      </c>
      <c r="C8788" t="s">
        <v>117</v>
      </c>
      <c r="D8788" t="s">
        <v>118</v>
      </c>
      <c r="E8788" t="s">
        <v>17820</v>
      </c>
      <c r="F8788" t="s">
        <v>119</v>
      </c>
      <c r="G8788" t="s">
        <v>97</v>
      </c>
      <c r="H8788" t="s">
        <v>833</v>
      </c>
      <c r="I8788" s="200">
        <v>23500</v>
      </c>
      <c r="J8788" s="200"/>
      <c r="K8788" s="237">
        <v>374.28</v>
      </c>
      <c r="L8788" s="237"/>
      <c r="M8788" s="288">
        <v>62.79</v>
      </c>
      <c r="N8788" s="288"/>
      <c r="O8788" s="311">
        <v>25400</v>
      </c>
      <c r="P8788" s="298"/>
      <c r="Q8788" s="299">
        <v>386.17</v>
      </c>
      <c r="R8788" s="299"/>
      <c r="S8788" s="300">
        <v>65.77</v>
      </c>
      <c r="T8788" s="301"/>
      <c r="U8788" s="246"/>
    </row>
    <row r="8789" spans="1:21" x14ac:dyDescent="0.25">
      <c r="A8789" s="294" t="s">
        <v>17821</v>
      </c>
      <c r="B8789" t="s">
        <v>116</v>
      </c>
      <c r="C8789" t="s">
        <v>117</v>
      </c>
      <c r="D8789" t="s">
        <v>118</v>
      </c>
      <c r="E8789" t="s">
        <v>1387</v>
      </c>
      <c r="F8789" t="s">
        <v>119</v>
      </c>
      <c r="G8789" t="s">
        <v>97</v>
      </c>
      <c r="H8789" t="s">
        <v>833</v>
      </c>
      <c r="I8789" s="200">
        <v>38020</v>
      </c>
      <c r="J8789" s="200"/>
      <c r="K8789" s="237">
        <v>540.16999999999996</v>
      </c>
      <c r="L8789" s="237"/>
      <c r="M8789" s="288">
        <v>70.39</v>
      </c>
      <c r="N8789" s="288"/>
      <c r="O8789" s="311">
        <v>38869</v>
      </c>
      <c r="P8789" s="298"/>
      <c r="Q8789" s="299">
        <v>541.92999999999995</v>
      </c>
      <c r="R8789" s="299"/>
      <c r="S8789" s="300">
        <v>71.72</v>
      </c>
      <c r="T8789" s="301"/>
      <c r="U8789" s="246"/>
    </row>
    <row r="8790" spans="1:21" x14ac:dyDescent="0.25">
      <c r="A8790" s="294" t="s">
        <v>17822</v>
      </c>
      <c r="B8790" t="s">
        <v>116</v>
      </c>
      <c r="C8790" t="s">
        <v>117</v>
      </c>
      <c r="D8790" t="s">
        <v>118</v>
      </c>
      <c r="E8790" t="s">
        <v>6632</v>
      </c>
      <c r="F8790" t="s">
        <v>119</v>
      </c>
      <c r="G8790" t="s">
        <v>97</v>
      </c>
      <c r="H8790" t="s">
        <v>833</v>
      </c>
      <c r="I8790" s="200">
        <v>400</v>
      </c>
      <c r="J8790" s="200"/>
      <c r="K8790" s="237">
        <v>51.49</v>
      </c>
      <c r="L8790" s="237"/>
      <c r="M8790" s="288">
        <v>7.77</v>
      </c>
      <c r="N8790" s="288"/>
      <c r="O8790" s="311">
        <v>400</v>
      </c>
      <c r="P8790" s="298"/>
      <c r="Q8790" s="299">
        <v>50.39</v>
      </c>
      <c r="R8790" s="299"/>
      <c r="S8790" s="300">
        <v>7.94</v>
      </c>
      <c r="T8790" s="301"/>
      <c r="U8790" s="246"/>
    </row>
    <row r="8791" spans="1:21" x14ac:dyDescent="0.25">
      <c r="A8791" s="294" t="s">
        <v>17823</v>
      </c>
      <c r="B8791" t="s">
        <v>116</v>
      </c>
      <c r="C8791" t="s">
        <v>117</v>
      </c>
      <c r="D8791" t="s">
        <v>118</v>
      </c>
      <c r="E8791" t="s">
        <v>17824</v>
      </c>
      <c r="F8791" t="s">
        <v>119</v>
      </c>
      <c r="G8791" t="s">
        <v>97</v>
      </c>
      <c r="H8791" t="s">
        <v>833</v>
      </c>
      <c r="I8791" s="200">
        <v>46863</v>
      </c>
      <c r="J8791" s="200"/>
      <c r="K8791" s="237">
        <v>873.82</v>
      </c>
      <c r="L8791" s="237"/>
      <c r="M8791" s="288">
        <v>53.63</v>
      </c>
      <c r="N8791" s="288"/>
      <c r="O8791" s="311">
        <v>49346</v>
      </c>
      <c r="P8791" s="298"/>
      <c r="Q8791" s="299">
        <v>902.14</v>
      </c>
      <c r="R8791" s="299"/>
      <c r="S8791" s="300">
        <v>54.7</v>
      </c>
      <c r="T8791" s="301"/>
      <c r="U8791" s="246"/>
    </row>
    <row r="8792" spans="1:21" x14ac:dyDescent="0.25">
      <c r="A8792" s="294" t="s">
        <v>17825</v>
      </c>
      <c r="B8792" t="s">
        <v>116</v>
      </c>
      <c r="C8792" t="s">
        <v>117</v>
      </c>
      <c r="D8792" t="s">
        <v>118</v>
      </c>
      <c r="E8792" t="s">
        <v>17826</v>
      </c>
      <c r="F8792" t="s">
        <v>119</v>
      </c>
      <c r="G8792" t="s">
        <v>97</v>
      </c>
      <c r="H8792" t="s">
        <v>833</v>
      </c>
      <c r="I8792" s="200">
        <v>2250</v>
      </c>
      <c r="J8792" s="200"/>
      <c r="K8792" s="237">
        <v>83.12</v>
      </c>
      <c r="L8792" s="237"/>
      <c r="M8792" s="288">
        <v>27.07</v>
      </c>
      <c r="N8792" s="288"/>
      <c r="O8792" s="311">
        <v>2295</v>
      </c>
      <c r="P8792" s="298"/>
      <c r="Q8792" s="299">
        <v>81.95</v>
      </c>
      <c r="R8792" s="299"/>
      <c r="S8792" s="300">
        <v>28</v>
      </c>
      <c r="T8792" s="301"/>
      <c r="U8792" s="246"/>
    </row>
    <row r="8793" spans="1:21" x14ac:dyDescent="0.25">
      <c r="A8793" s="294" t="s">
        <v>17827</v>
      </c>
      <c r="B8793" t="s">
        <v>116</v>
      </c>
      <c r="C8793" t="s">
        <v>117</v>
      </c>
      <c r="D8793" t="s">
        <v>118</v>
      </c>
      <c r="E8793" t="s">
        <v>12250</v>
      </c>
      <c r="F8793" t="s">
        <v>119</v>
      </c>
      <c r="G8793" t="s">
        <v>97</v>
      </c>
      <c r="H8793" t="s">
        <v>833</v>
      </c>
      <c r="I8793" s="200">
        <v>4544</v>
      </c>
      <c r="J8793" s="200"/>
      <c r="K8793" s="237">
        <v>126.12</v>
      </c>
      <c r="L8793" s="237"/>
      <c r="M8793" s="288">
        <v>36.03</v>
      </c>
      <c r="N8793" s="288"/>
      <c r="O8793" s="311">
        <v>4599</v>
      </c>
      <c r="P8793" s="298"/>
      <c r="Q8793" s="299">
        <v>128.61000000000001</v>
      </c>
      <c r="R8793" s="299"/>
      <c r="S8793" s="300">
        <v>35.76</v>
      </c>
      <c r="T8793" s="301"/>
      <c r="U8793" s="246"/>
    </row>
    <row r="8794" spans="1:21" x14ac:dyDescent="0.25">
      <c r="A8794" s="294" t="s">
        <v>17828</v>
      </c>
      <c r="B8794" t="s">
        <v>116</v>
      </c>
      <c r="C8794" t="s">
        <v>117</v>
      </c>
      <c r="D8794" t="s">
        <v>118</v>
      </c>
      <c r="E8794" t="s">
        <v>17829</v>
      </c>
      <c r="F8794" t="s">
        <v>119</v>
      </c>
      <c r="G8794" t="s">
        <v>97</v>
      </c>
      <c r="H8794" t="s">
        <v>833</v>
      </c>
      <c r="I8794" s="200">
        <v>28435</v>
      </c>
      <c r="J8794" s="200"/>
      <c r="K8794" s="237">
        <v>403.29</v>
      </c>
      <c r="L8794" s="237"/>
      <c r="M8794" s="288">
        <v>70.510000000000005</v>
      </c>
      <c r="N8794" s="288"/>
      <c r="O8794" s="311">
        <v>30435</v>
      </c>
      <c r="P8794" s="298"/>
      <c r="Q8794" s="299">
        <v>406.43</v>
      </c>
      <c r="R8794" s="299"/>
      <c r="S8794" s="300">
        <v>74.88</v>
      </c>
      <c r="T8794" s="301"/>
      <c r="U8794" s="246"/>
    </row>
    <row r="8795" spans="1:21" x14ac:dyDescent="0.25">
      <c r="A8795" s="294" t="s">
        <v>17830</v>
      </c>
      <c r="B8795" t="s">
        <v>116</v>
      </c>
      <c r="C8795" t="s">
        <v>117</v>
      </c>
      <c r="D8795" t="s">
        <v>118</v>
      </c>
      <c r="E8795" t="s">
        <v>17831</v>
      </c>
      <c r="F8795" t="s">
        <v>119</v>
      </c>
      <c r="G8795" t="s">
        <v>97</v>
      </c>
      <c r="H8795" t="s">
        <v>833</v>
      </c>
      <c r="I8795" s="200">
        <v>4729</v>
      </c>
      <c r="J8795" s="200"/>
      <c r="K8795" s="237">
        <v>97.46</v>
      </c>
      <c r="L8795" s="237"/>
      <c r="M8795" s="288">
        <v>48.52</v>
      </c>
      <c r="N8795" s="288"/>
      <c r="O8795" s="311">
        <v>4824</v>
      </c>
      <c r="P8795" s="298"/>
      <c r="Q8795" s="299">
        <v>98.72</v>
      </c>
      <c r="R8795" s="299"/>
      <c r="S8795" s="300">
        <v>48.87</v>
      </c>
      <c r="T8795" s="301"/>
      <c r="U8795" s="246"/>
    </row>
    <row r="8796" spans="1:21" x14ac:dyDescent="0.25">
      <c r="A8796" s="294" t="s">
        <v>17832</v>
      </c>
      <c r="B8796" t="s">
        <v>116</v>
      </c>
      <c r="C8796" t="s">
        <v>117</v>
      </c>
      <c r="D8796" t="s">
        <v>118</v>
      </c>
      <c r="E8796" t="s">
        <v>17833</v>
      </c>
      <c r="F8796" t="s">
        <v>119</v>
      </c>
      <c r="G8796" t="s">
        <v>97</v>
      </c>
      <c r="H8796" t="s">
        <v>833</v>
      </c>
      <c r="I8796" s="200">
        <v>90208</v>
      </c>
      <c r="J8796" s="200"/>
      <c r="K8796" s="237">
        <v>1135.22</v>
      </c>
      <c r="L8796" s="237"/>
      <c r="M8796" s="288">
        <v>79.459999999999994</v>
      </c>
      <c r="N8796" s="288"/>
      <c r="O8796" s="311">
        <v>95472</v>
      </c>
      <c r="P8796" s="298"/>
      <c r="Q8796" s="299">
        <v>1201.17</v>
      </c>
      <c r="R8796" s="299"/>
      <c r="S8796" s="300">
        <v>79.48</v>
      </c>
      <c r="T8796" s="301"/>
      <c r="U8796" s="246"/>
    </row>
    <row r="8797" spans="1:21" x14ac:dyDescent="0.25">
      <c r="A8797" s="294" t="s">
        <v>17834</v>
      </c>
      <c r="B8797" t="s">
        <v>116</v>
      </c>
      <c r="C8797" t="s">
        <v>117</v>
      </c>
      <c r="D8797" t="s">
        <v>118</v>
      </c>
      <c r="E8797" t="s">
        <v>17835</v>
      </c>
      <c r="F8797" t="s">
        <v>119</v>
      </c>
      <c r="G8797" t="s">
        <v>97</v>
      </c>
      <c r="H8797" t="s">
        <v>1469</v>
      </c>
      <c r="I8797" s="200">
        <v>8050</v>
      </c>
      <c r="J8797" s="200"/>
      <c r="K8797" s="237">
        <v>339.17</v>
      </c>
      <c r="L8797" s="237"/>
      <c r="M8797" s="288">
        <v>23.73</v>
      </c>
      <c r="N8797" s="288"/>
      <c r="O8797" s="311">
        <v>8290</v>
      </c>
      <c r="P8797" s="298"/>
      <c r="Q8797" s="299">
        <v>349.29</v>
      </c>
      <c r="R8797" s="299"/>
      <c r="S8797" s="300">
        <v>23.73</v>
      </c>
      <c r="T8797" s="301"/>
      <c r="U8797" s="246"/>
    </row>
    <row r="8798" spans="1:21" x14ac:dyDescent="0.25">
      <c r="A8798" s="294" t="s">
        <v>17836</v>
      </c>
      <c r="B8798" t="s">
        <v>116</v>
      </c>
      <c r="C8798" t="s">
        <v>117</v>
      </c>
      <c r="D8798" t="s">
        <v>118</v>
      </c>
      <c r="E8798" t="s">
        <v>17837</v>
      </c>
      <c r="F8798" t="s">
        <v>119</v>
      </c>
      <c r="G8798" t="s">
        <v>97</v>
      </c>
      <c r="H8798" t="s">
        <v>833</v>
      </c>
      <c r="I8798" s="200">
        <v>25368</v>
      </c>
      <c r="J8798" s="200"/>
      <c r="K8798" s="237">
        <v>398.65</v>
      </c>
      <c r="L8798" s="237"/>
      <c r="M8798" s="288">
        <v>63.63</v>
      </c>
      <c r="N8798" s="288"/>
      <c r="O8798" s="311">
        <v>26829</v>
      </c>
      <c r="P8798" s="298"/>
      <c r="Q8798" s="299">
        <v>409.95</v>
      </c>
      <c r="R8798" s="299"/>
      <c r="S8798" s="300">
        <v>65.44</v>
      </c>
      <c r="T8798" s="301"/>
      <c r="U8798" s="246"/>
    </row>
    <row r="8799" spans="1:21" x14ac:dyDescent="0.25">
      <c r="A8799" s="294" t="s">
        <v>17838</v>
      </c>
      <c r="B8799" t="s">
        <v>116</v>
      </c>
      <c r="C8799" t="s">
        <v>117</v>
      </c>
      <c r="D8799" t="s">
        <v>118</v>
      </c>
      <c r="E8799" t="s">
        <v>17839</v>
      </c>
      <c r="F8799" t="s">
        <v>119</v>
      </c>
      <c r="G8799" t="s">
        <v>97</v>
      </c>
      <c r="H8799" t="s">
        <v>833</v>
      </c>
      <c r="I8799" s="200">
        <v>900</v>
      </c>
      <c r="J8799" s="200"/>
      <c r="K8799" s="237">
        <v>88.88</v>
      </c>
      <c r="L8799" s="237"/>
      <c r="M8799" s="288">
        <v>10.130000000000001</v>
      </c>
      <c r="N8799" s="288"/>
      <c r="O8799" s="311">
        <v>900</v>
      </c>
      <c r="P8799" s="298"/>
      <c r="Q8799" s="299">
        <v>87.73</v>
      </c>
      <c r="R8799" s="299"/>
      <c r="S8799" s="300">
        <v>10.26</v>
      </c>
      <c r="T8799" s="301"/>
      <c r="U8799" s="246"/>
    </row>
    <row r="8800" spans="1:21" x14ac:dyDescent="0.25">
      <c r="A8800" s="294" t="s">
        <v>17840</v>
      </c>
      <c r="B8800" t="s">
        <v>116</v>
      </c>
      <c r="C8800" t="s">
        <v>117</v>
      </c>
      <c r="D8800" t="s">
        <v>118</v>
      </c>
      <c r="E8800" t="s">
        <v>1735</v>
      </c>
      <c r="F8800" t="s">
        <v>119</v>
      </c>
      <c r="G8800" t="s">
        <v>97</v>
      </c>
      <c r="H8800" t="s">
        <v>833</v>
      </c>
      <c r="I8800" s="200">
        <v>10000</v>
      </c>
      <c r="J8800" s="200"/>
      <c r="K8800" s="237">
        <v>150.43</v>
      </c>
      <c r="L8800" s="237"/>
      <c r="M8800" s="288">
        <v>66.48</v>
      </c>
      <c r="N8800" s="288"/>
      <c r="O8800" s="311">
        <v>10000</v>
      </c>
      <c r="P8800" s="298"/>
      <c r="Q8800" s="299">
        <v>155.47999999999999</v>
      </c>
      <c r="R8800" s="299"/>
      <c r="S8800" s="300">
        <v>64.319999999999993</v>
      </c>
      <c r="T8800" s="301"/>
      <c r="U8800" s="246"/>
    </row>
    <row r="8801" spans="1:21" x14ac:dyDescent="0.25">
      <c r="A8801" s="294" t="s">
        <v>17841</v>
      </c>
      <c r="B8801" t="s">
        <v>116</v>
      </c>
      <c r="C8801" t="s">
        <v>117</v>
      </c>
      <c r="D8801" t="s">
        <v>118</v>
      </c>
      <c r="E8801" t="s">
        <v>5992</v>
      </c>
      <c r="F8801" t="s">
        <v>119</v>
      </c>
      <c r="G8801" t="s">
        <v>97</v>
      </c>
      <c r="H8801" t="s">
        <v>833</v>
      </c>
      <c r="I8801" s="200">
        <v>43436</v>
      </c>
      <c r="J8801" s="200"/>
      <c r="K8801" s="237">
        <v>388.49</v>
      </c>
      <c r="L8801" s="237"/>
      <c r="M8801" s="288">
        <v>111.81</v>
      </c>
      <c r="N8801" s="288"/>
      <c r="O8801" s="311">
        <v>47075</v>
      </c>
      <c r="P8801" s="298"/>
      <c r="Q8801" s="299">
        <v>421.03</v>
      </c>
      <c r="R8801" s="299"/>
      <c r="S8801" s="300">
        <v>111.81</v>
      </c>
      <c r="T8801" s="301"/>
      <c r="U8801" s="246"/>
    </row>
    <row r="8802" spans="1:21" x14ac:dyDescent="0.25">
      <c r="A8802" s="294" t="s">
        <v>17842</v>
      </c>
      <c r="B8802" t="s">
        <v>116</v>
      </c>
      <c r="C8802" t="s">
        <v>117</v>
      </c>
      <c r="D8802" t="s">
        <v>118</v>
      </c>
      <c r="E8802" t="s">
        <v>17843</v>
      </c>
      <c r="F8802" t="s">
        <v>119</v>
      </c>
      <c r="G8802" t="s">
        <v>97</v>
      </c>
      <c r="H8802" t="s">
        <v>833</v>
      </c>
      <c r="I8802" s="200">
        <v>26435</v>
      </c>
      <c r="J8802" s="200"/>
      <c r="K8802" s="237">
        <v>429.19</v>
      </c>
      <c r="L8802" s="237"/>
      <c r="M8802" s="288">
        <v>61.59</v>
      </c>
      <c r="N8802" s="288"/>
      <c r="O8802" s="311">
        <v>27756</v>
      </c>
      <c r="P8802" s="298"/>
      <c r="Q8802" s="299">
        <v>448.3</v>
      </c>
      <c r="R8802" s="299"/>
      <c r="S8802" s="300">
        <v>61.91</v>
      </c>
      <c r="T8802" s="301"/>
      <c r="U8802" s="246"/>
    </row>
    <row r="8803" spans="1:21" x14ac:dyDescent="0.25">
      <c r="A8803" s="294" t="s">
        <v>17844</v>
      </c>
      <c r="B8803" t="s">
        <v>116</v>
      </c>
      <c r="C8803" t="s">
        <v>117</v>
      </c>
      <c r="D8803" t="s">
        <v>118</v>
      </c>
      <c r="E8803" t="s">
        <v>17845</v>
      </c>
      <c r="F8803" t="s">
        <v>119</v>
      </c>
      <c r="G8803" t="s">
        <v>97</v>
      </c>
      <c r="H8803" t="s">
        <v>833</v>
      </c>
      <c r="I8803" s="200">
        <v>145000</v>
      </c>
      <c r="J8803" s="200"/>
      <c r="K8803" s="237">
        <v>1148.18</v>
      </c>
      <c r="L8803" s="237"/>
      <c r="M8803" s="288">
        <v>126.29</v>
      </c>
      <c r="N8803" s="288"/>
      <c r="O8803" s="311">
        <v>163000</v>
      </c>
      <c r="P8803" s="298"/>
      <c r="Q8803" s="299">
        <v>1148.9100000000001</v>
      </c>
      <c r="R8803" s="299"/>
      <c r="S8803" s="300">
        <v>141.87</v>
      </c>
      <c r="T8803" s="301"/>
      <c r="U8803" s="246"/>
    </row>
    <row r="8804" spans="1:21" x14ac:dyDescent="0.25">
      <c r="A8804" s="294" t="s">
        <v>17846</v>
      </c>
      <c r="B8804" t="s">
        <v>116</v>
      </c>
      <c r="C8804" t="s">
        <v>117</v>
      </c>
      <c r="D8804" t="s">
        <v>118</v>
      </c>
      <c r="E8804" t="s">
        <v>17847</v>
      </c>
      <c r="F8804" t="s">
        <v>119</v>
      </c>
      <c r="G8804" t="s">
        <v>97</v>
      </c>
      <c r="H8804" t="s">
        <v>833</v>
      </c>
      <c r="I8804" s="200">
        <v>5823</v>
      </c>
      <c r="J8804" s="200"/>
      <c r="K8804" s="237">
        <v>163.47999999999999</v>
      </c>
      <c r="L8804" s="237"/>
      <c r="M8804" s="288">
        <v>35.619999999999997</v>
      </c>
      <c r="N8804" s="288"/>
      <c r="O8804" s="311">
        <v>5938</v>
      </c>
      <c r="P8804" s="298"/>
      <c r="Q8804" s="299">
        <v>163.9</v>
      </c>
      <c r="R8804" s="299"/>
      <c r="S8804" s="300">
        <v>36.229999999999997</v>
      </c>
      <c r="T8804" s="301"/>
      <c r="U8804" s="246"/>
    </row>
    <row r="8805" spans="1:21" x14ac:dyDescent="0.25">
      <c r="A8805" s="294" t="s">
        <v>17848</v>
      </c>
      <c r="B8805" t="s">
        <v>116</v>
      </c>
      <c r="C8805" t="s">
        <v>117</v>
      </c>
      <c r="D8805" t="s">
        <v>118</v>
      </c>
      <c r="E8805" t="s">
        <v>17849</v>
      </c>
      <c r="F8805" t="s">
        <v>119</v>
      </c>
      <c r="G8805" t="s">
        <v>97</v>
      </c>
      <c r="H8805" t="s">
        <v>833</v>
      </c>
      <c r="I8805" s="200">
        <v>10400</v>
      </c>
      <c r="J8805" s="200"/>
      <c r="K8805" s="237">
        <v>329.66</v>
      </c>
      <c r="L8805" s="237"/>
      <c r="M8805" s="288">
        <v>31.55</v>
      </c>
      <c r="N8805" s="288"/>
      <c r="O8805" s="311">
        <v>10400</v>
      </c>
      <c r="P8805" s="298"/>
      <c r="Q8805" s="299">
        <v>335.03</v>
      </c>
      <c r="R8805" s="299"/>
      <c r="S8805" s="300">
        <v>31.04</v>
      </c>
      <c r="T8805" s="301"/>
      <c r="U8805" s="246"/>
    </row>
    <row r="8806" spans="1:21" x14ac:dyDescent="0.25">
      <c r="A8806" s="294" t="s">
        <v>17850</v>
      </c>
      <c r="B8806" t="s">
        <v>116</v>
      </c>
      <c r="C8806" t="s">
        <v>117</v>
      </c>
      <c r="D8806" t="s">
        <v>118</v>
      </c>
      <c r="E8806" t="s">
        <v>17851</v>
      </c>
      <c r="F8806" t="s">
        <v>119</v>
      </c>
      <c r="G8806" t="s">
        <v>97</v>
      </c>
      <c r="H8806" t="s">
        <v>833</v>
      </c>
      <c r="I8806" s="200">
        <v>1000</v>
      </c>
      <c r="J8806" s="200"/>
      <c r="K8806" s="237">
        <v>53.82</v>
      </c>
      <c r="L8806" s="237"/>
      <c r="M8806" s="288">
        <v>18.579999999999998</v>
      </c>
      <c r="N8806" s="288"/>
      <c r="O8806" s="311">
        <v>2500</v>
      </c>
      <c r="P8806" s="298"/>
      <c r="Q8806" s="299">
        <v>55.55</v>
      </c>
      <c r="R8806" s="299"/>
      <c r="S8806" s="300">
        <v>45</v>
      </c>
      <c r="T8806" s="301"/>
      <c r="U8806" s="246"/>
    </row>
    <row r="8807" spans="1:21" x14ac:dyDescent="0.25">
      <c r="A8807" s="294" t="s">
        <v>17852</v>
      </c>
      <c r="B8807" t="s">
        <v>116</v>
      </c>
      <c r="C8807" t="s">
        <v>117</v>
      </c>
      <c r="D8807" t="s">
        <v>118</v>
      </c>
      <c r="E8807" t="s">
        <v>17853</v>
      </c>
      <c r="F8807" t="s">
        <v>119</v>
      </c>
      <c r="G8807" t="s">
        <v>97</v>
      </c>
      <c r="H8807" t="s">
        <v>833</v>
      </c>
      <c r="I8807" s="200">
        <v>95694</v>
      </c>
      <c r="J8807" s="200"/>
      <c r="K8807" s="237">
        <v>1252.8</v>
      </c>
      <c r="L8807" s="237"/>
      <c r="M8807" s="288">
        <v>76.38</v>
      </c>
      <c r="N8807" s="288"/>
      <c r="O8807" s="311">
        <v>97512</v>
      </c>
      <c r="P8807" s="298"/>
      <c r="Q8807" s="299">
        <v>1267.4000000000001</v>
      </c>
      <c r="R8807" s="299"/>
      <c r="S8807" s="300">
        <v>76.94</v>
      </c>
      <c r="T8807" s="301"/>
      <c r="U8807" s="246"/>
    </row>
    <row r="8808" spans="1:21" x14ac:dyDescent="0.25">
      <c r="A8808" s="294" t="s">
        <v>17854</v>
      </c>
      <c r="B8808" t="s">
        <v>116</v>
      </c>
      <c r="C8808" t="s">
        <v>117</v>
      </c>
      <c r="D8808" t="s">
        <v>118</v>
      </c>
      <c r="E8808" t="s">
        <v>17855</v>
      </c>
      <c r="F8808" t="s">
        <v>119</v>
      </c>
      <c r="G8808" t="s">
        <v>97</v>
      </c>
      <c r="H8808" t="s">
        <v>833</v>
      </c>
      <c r="I8808" s="200">
        <v>221815</v>
      </c>
      <c r="J8808" s="200"/>
      <c r="K8808" s="237">
        <v>2765.43</v>
      </c>
      <c r="L8808" s="237"/>
      <c r="M8808" s="288">
        <v>80.209999999999994</v>
      </c>
      <c r="N8808" s="288"/>
      <c r="O8808" s="311">
        <v>235262</v>
      </c>
      <c r="P8808" s="298"/>
      <c r="Q8808" s="299">
        <v>2875.71</v>
      </c>
      <c r="R8808" s="299"/>
      <c r="S8808" s="300">
        <v>81.81</v>
      </c>
      <c r="T8808" s="301"/>
      <c r="U8808" s="246"/>
    </row>
    <row r="8809" spans="1:21" x14ac:dyDescent="0.25">
      <c r="A8809" s="294" t="s">
        <v>17856</v>
      </c>
      <c r="B8809" t="s">
        <v>116</v>
      </c>
      <c r="C8809" t="s">
        <v>117</v>
      </c>
      <c r="D8809" t="s">
        <v>118</v>
      </c>
      <c r="E8809" t="s">
        <v>17857</v>
      </c>
      <c r="F8809" t="s">
        <v>119</v>
      </c>
      <c r="G8809" t="s">
        <v>97</v>
      </c>
      <c r="H8809" t="s">
        <v>833</v>
      </c>
      <c r="I8809" s="200">
        <v>46500</v>
      </c>
      <c r="J8809" s="200"/>
      <c r="K8809" s="237">
        <v>621.04999999999995</v>
      </c>
      <c r="L8809" s="237"/>
      <c r="M8809" s="288">
        <v>74.87</v>
      </c>
      <c r="N8809" s="288"/>
      <c r="O8809" s="311">
        <v>46500</v>
      </c>
      <c r="P8809" s="298"/>
      <c r="Q8809" s="299">
        <v>613.41999999999996</v>
      </c>
      <c r="R8809" s="299"/>
      <c r="S8809" s="300">
        <v>75.8</v>
      </c>
      <c r="T8809" s="301"/>
      <c r="U8809" s="246"/>
    </row>
    <row r="8810" spans="1:21" x14ac:dyDescent="0.25">
      <c r="A8810" s="294" t="s">
        <v>17858</v>
      </c>
      <c r="B8810" t="s">
        <v>116</v>
      </c>
      <c r="C8810" t="s">
        <v>117</v>
      </c>
      <c r="D8810" t="s">
        <v>118</v>
      </c>
      <c r="E8810" t="s">
        <v>17859</v>
      </c>
      <c r="F8810" t="s">
        <v>119</v>
      </c>
      <c r="G8810" t="s">
        <v>97</v>
      </c>
      <c r="H8810" t="s">
        <v>833</v>
      </c>
      <c r="I8810" s="200">
        <v>4290</v>
      </c>
      <c r="J8810" s="200"/>
      <c r="K8810" s="237">
        <v>129.82</v>
      </c>
      <c r="L8810" s="237"/>
      <c r="M8810" s="288">
        <v>33.049999999999997</v>
      </c>
      <c r="N8810" s="288"/>
      <c r="O8810" s="311">
        <v>4375</v>
      </c>
      <c r="P8810" s="298"/>
      <c r="Q8810" s="299">
        <v>132.25</v>
      </c>
      <c r="R8810" s="299"/>
      <c r="S8810" s="300">
        <v>33.08</v>
      </c>
      <c r="T8810" s="301"/>
      <c r="U8810" s="246"/>
    </row>
    <row r="8811" spans="1:21" x14ac:dyDescent="0.25">
      <c r="A8811" s="294" t="s">
        <v>17860</v>
      </c>
      <c r="B8811" t="s">
        <v>116</v>
      </c>
      <c r="C8811" t="s">
        <v>117</v>
      </c>
      <c r="D8811" t="s">
        <v>118</v>
      </c>
      <c r="E8811" t="s">
        <v>17861</v>
      </c>
      <c r="F8811" t="s">
        <v>119</v>
      </c>
      <c r="G8811" t="s">
        <v>97</v>
      </c>
      <c r="H8811" t="s">
        <v>833</v>
      </c>
      <c r="I8811" s="200">
        <v>321876</v>
      </c>
      <c r="J8811" s="200"/>
      <c r="K8811" s="237">
        <v>2904.76</v>
      </c>
      <c r="L8811" s="237"/>
      <c r="M8811" s="288">
        <v>110.81</v>
      </c>
      <c r="N8811" s="288"/>
      <c r="O8811" s="311">
        <v>337970</v>
      </c>
      <c r="P8811" s="298"/>
      <c r="Q8811" s="299">
        <v>2992.03</v>
      </c>
      <c r="R8811" s="299"/>
      <c r="S8811" s="300">
        <v>112.96</v>
      </c>
      <c r="T8811" s="301"/>
      <c r="U8811" s="246"/>
    </row>
    <row r="8812" spans="1:21" x14ac:dyDescent="0.25">
      <c r="A8812" s="294" t="s">
        <v>17862</v>
      </c>
      <c r="B8812" t="s">
        <v>116</v>
      </c>
      <c r="C8812" t="s">
        <v>117</v>
      </c>
      <c r="D8812" t="s">
        <v>118</v>
      </c>
      <c r="E8812" t="s">
        <v>17863</v>
      </c>
      <c r="F8812" t="s">
        <v>119</v>
      </c>
      <c r="G8812" t="s">
        <v>97</v>
      </c>
      <c r="H8812" t="s">
        <v>833</v>
      </c>
      <c r="I8812" s="200">
        <v>2500</v>
      </c>
      <c r="J8812" s="200"/>
      <c r="K8812" s="237">
        <v>115.75</v>
      </c>
      <c r="L8812" s="237"/>
      <c r="M8812" s="288">
        <v>21.6</v>
      </c>
      <c r="N8812" s="288"/>
      <c r="O8812" s="311">
        <v>2500</v>
      </c>
      <c r="P8812" s="298"/>
      <c r="Q8812" s="299">
        <v>118.94</v>
      </c>
      <c r="R8812" s="299"/>
      <c r="S8812" s="300">
        <v>21.02</v>
      </c>
      <c r="T8812" s="301"/>
      <c r="U8812" s="246"/>
    </row>
    <row r="8813" spans="1:21" x14ac:dyDescent="0.25">
      <c r="A8813" s="294" t="s">
        <v>17864</v>
      </c>
      <c r="B8813" t="s">
        <v>116</v>
      </c>
      <c r="C8813" t="s">
        <v>117</v>
      </c>
      <c r="D8813" t="s">
        <v>118</v>
      </c>
      <c r="E8813" t="s">
        <v>17865</v>
      </c>
      <c r="F8813" t="s">
        <v>119</v>
      </c>
      <c r="G8813" t="s">
        <v>97</v>
      </c>
      <c r="H8813" t="s">
        <v>833</v>
      </c>
      <c r="I8813" s="200">
        <v>11696</v>
      </c>
      <c r="J8813" s="200"/>
      <c r="K8813" s="237">
        <v>228.55</v>
      </c>
      <c r="L8813" s="237"/>
      <c r="M8813" s="288">
        <v>51.18</v>
      </c>
      <c r="N8813" s="288"/>
      <c r="O8813" s="311">
        <v>12047</v>
      </c>
      <c r="P8813" s="298"/>
      <c r="Q8813" s="299">
        <v>236.59</v>
      </c>
      <c r="R8813" s="299"/>
      <c r="S8813" s="300">
        <v>50.92</v>
      </c>
      <c r="T8813" s="301"/>
      <c r="U8813" s="246"/>
    </row>
    <row r="8814" spans="1:21" x14ac:dyDescent="0.25">
      <c r="A8814" s="294" t="s">
        <v>17866</v>
      </c>
      <c r="B8814" t="s">
        <v>116</v>
      </c>
      <c r="C8814" t="s">
        <v>117</v>
      </c>
      <c r="D8814" t="s">
        <v>118</v>
      </c>
      <c r="E8814" t="s">
        <v>9920</v>
      </c>
      <c r="F8814" t="s">
        <v>119</v>
      </c>
      <c r="G8814" t="s">
        <v>97</v>
      </c>
      <c r="H8814" t="s">
        <v>896</v>
      </c>
      <c r="I8814" s="200">
        <v>0</v>
      </c>
      <c r="J8814" s="200"/>
      <c r="K8814" s="237">
        <v>75.84</v>
      </c>
      <c r="L8814" s="237"/>
      <c r="M8814" s="288">
        <v>0</v>
      </c>
      <c r="N8814" s="288"/>
      <c r="O8814" s="311">
        <v>0</v>
      </c>
      <c r="P8814" s="298"/>
      <c r="Q8814" s="299">
        <v>74.849999999999994</v>
      </c>
      <c r="R8814" s="299"/>
      <c r="S8814" s="300">
        <v>0</v>
      </c>
      <c r="T8814" s="301"/>
      <c r="U8814" s="246"/>
    </row>
    <row r="8815" spans="1:21" x14ac:dyDescent="0.25">
      <c r="A8815" s="294" t="s">
        <v>17867</v>
      </c>
      <c r="B8815" t="s">
        <v>116</v>
      </c>
      <c r="C8815" t="s">
        <v>117</v>
      </c>
      <c r="D8815" t="s">
        <v>118</v>
      </c>
      <c r="E8815" s="93" t="s">
        <v>17868</v>
      </c>
      <c r="F8815" t="s">
        <v>119</v>
      </c>
      <c r="G8815" t="s">
        <v>97</v>
      </c>
      <c r="H8815" s="93" t="s">
        <v>1469</v>
      </c>
      <c r="I8815" s="200">
        <v>0</v>
      </c>
      <c r="J8815" s="200"/>
      <c r="K8815" s="237">
        <v>0</v>
      </c>
      <c r="L8815" s="237"/>
      <c r="M8815" s="288">
        <v>0</v>
      </c>
      <c r="N8815" s="288"/>
      <c r="O8815" s="311">
        <v>0</v>
      </c>
      <c r="P8815" s="298"/>
      <c r="Q8815" s="299">
        <v>0</v>
      </c>
      <c r="R8815" s="299"/>
      <c r="S8815" s="300">
        <v>0</v>
      </c>
      <c r="T8815" s="301"/>
      <c r="U8815" s="246"/>
    </row>
    <row r="8816" spans="1:21" x14ac:dyDescent="0.25">
      <c r="A8816" s="294" t="s">
        <v>17869</v>
      </c>
      <c r="B8816" t="s">
        <v>116</v>
      </c>
      <c r="C8816" t="s">
        <v>117</v>
      </c>
      <c r="D8816" t="s">
        <v>118</v>
      </c>
      <c r="E8816" t="s">
        <v>17870</v>
      </c>
      <c r="F8816" t="s">
        <v>119</v>
      </c>
      <c r="G8816" t="s">
        <v>97</v>
      </c>
      <c r="H8816" t="s">
        <v>833</v>
      </c>
      <c r="I8816" s="200">
        <v>7500</v>
      </c>
      <c r="J8816" s="200"/>
      <c r="K8816" s="237">
        <v>299.33</v>
      </c>
      <c r="L8816" s="237"/>
      <c r="M8816" s="288">
        <v>25.06</v>
      </c>
      <c r="N8816" s="288"/>
      <c r="O8816" s="311">
        <v>7500</v>
      </c>
      <c r="P8816" s="298"/>
      <c r="Q8816" s="299">
        <v>303.02</v>
      </c>
      <c r="R8816" s="299"/>
      <c r="S8816" s="300">
        <v>24.75</v>
      </c>
      <c r="T8816" s="301"/>
      <c r="U8816" s="246"/>
    </row>
    <row r="8817" spans="1:21" x14ac:dyDescent="0.25">
      <c r="A8817" s="294" t="s">
        <v>17871</v>
      </c>
      <c r="B8817" t="s">
        <v>116</v>
      </c>
      <c r="C8817" t="s">
        <v>117</v>
      </c>
      <c r="D8817" t="s">
        <v>118</v>
      </c>
      <c r="E8817" t="s">
        <v>4063</v>
      </c>
      <c r="F8817" t="s">
        <v>119</v>
      </c>
      <c r="G8817" t="s">
        <v>97</v>
      </c>
      <c r="H8817" t="s">
        <v>833</v>
      </c>
      <c r="I8817" s="200">
        <v>28250</v>
      </c>
      <c r="J8817" s="200"/>
      <c r="K8817" s="237">
        <v>697.25</v>
      </c>
      <c r="L8817" s="237"/>
      <c r="M8817" s="288">
        <v>40.520000000000003</v>
      </c>
      <c r="N8817" s="288"/>
      <c r="O8817" s="311">
        <v>30000</v>
      </c>
      <c r="P8817" s="298"/>
      <c r="Q8817" s="299">
        <v>717.05</v>
      </c>
      <c r="R8817" s="299"/>
      <c r="S8817" s="300">
        <v>41.84</v>
      </c>
      <c r="T8817" s="301"/>
      <c r="U8817" s="246"/>
    </row>
    <row r="8818" spans="1:21" x14ac:dyDescent="0.25">
      <c r="A8818" s="294" t="s">
        <v>17872</v>
      </c>
      <c r="B8818" t="s">
        <v>116</v>
      </c>
      <c r="C8818" t="s">
        <v>117</v>
      </c>
      <c r="D8818" t="s">
        <v>118</v>
      </c>
      <c r="E8818" t="s">
        <v>17873</v>
      </c>
      <c r="F8818" t="s">
        <v>119</v>
      </c>
      <c r="G8818" t="s">
        <v>97</v>
      </c>
      <c r="H8818" t="s">
        <v>833</v>
      </c>
      <c r="I8818" s="200">
        <v>6830</v>
      </c>
      <c r="J8818" s="200"/>
      <c r="K8818" s="237">
        <v>102.57</v>
      </c>
      <c r="L8818" s="237"/>
      <c r="M8818" s="288">
        <v>66.59</v>
      </c>
      <c r="N8818" s="288"/>
      <c r="O8818" s="311">
        <v>8175</v>
      </c>
      <c r="P8818" s="298"/>
      <c r="Q8818" s="299">
        <v>107.4</v>
      </c>
      <c r="R8818" s="299"/>
      <c r="S8818" s="300">
        <v>76.12</v>
      </c>
      <c r="T8818" s="301"/>
      <c r="U8818" s="246"/>
    </row>
    <row r="8819" spans="1:21" x14ac:dyDescent="0.25">
      <c r="A8819" s="294" t="s">
        <v>17874</v>
      </c>
      <c r="B8819" t="s">
        <v>116</v>
      </c>
      <c r="C8819" t="s">
        <v>117</v>
      </c>
      <c r="D8819" t="s">
        <v>118</v>
      </c>
      <c r="E8819" t="s">
        <v>17875</v>
      </c>
      <c r="F8819" t="s">
        <v>119</v>
      </c>
      <c r="G8819" t="s">
        <v>97</v>
      </c>
      <c r="H8819" t="s">
        <v>833</v>
      </c>
      <c r="I8819" s="200">
        <v>7990</v>
      </c>
      <c r="J8819" s="200"/>
      <c r="K8819" s="237">
        <v>178.23</v>
      </c>
      <c r="L8819" s="237"/>
      <c r="M8819" s="288">
        <v>44.83</v>
      </c>
      <c r="N8819" s="288"/>
      <c r="O8819" s="311">
        <v>8716</v>
      </c>
      <c r="P8819" s="298"/>
      <c r="Q8819" s="299">
        <v>182.02</v>
      </c>
      <c r="R8819" s="299"/>
      <c r="S8819" s="300">
        <v>47.88</v>
      </c>
      <c r="T8819" s="301"/>
      <c r="U8819" s="246"/>
    </row>
    <row r="8820" spans="1:21" x14ac:dyDescent="0.25">
      <c r="A8820" s="294" t="s">
        <v>17876</v>
      </c>
      <c r="B8820" t="s">
        <v>116</v>
      </c>
      <c r="C8820" t="s">
        <v>117</v>
      </c>
      <c r="D8820" t="s">
        <v>118</v>
      </c>
      <c r="E8820" t="s">
        <v>17877</v>
      </c>
      <c r="F8820" t="s">
        <v>119</v>
      </c>
      <c r="G8820" t="s">
        <v>97</v>
      </c>
      <c r="H8820" t="s">
        <v>833</v>
      </c>
      <c r="I8820" s="200">
        <v>2662</v>
      </c>
      <c r="J8820" s="200"/>
      <c r="K8820" s="237">
        <v>39.25</v>
      </c>
      <c r="L8820" s="237"/>
      <c r="M8820" s="288">
        <v>67.819999999999993</v>
      </c>
      <c r="N8820" s="288"/>
      <c r="O8820" s="311">
        <v>2662</v>
      </c>
      <c r="P8820" s="298"/>
      <c r="Q8820" s="299">
        <v>38.46</v>
      </c>
      <c r="R8820" s="299"/>
      <c r="S8820" s="300">
        <v>69.209999999999994</v>
      </c>
      <c r="T8820" s="301"/>
      <c r="U8820" s="246"/>
    </row>
    <row r="8821" spans="1:21" x14ac:dyDescent="0.25">
      <c r="A8821" s="294" t="s">
        <v>17878</v>
      </c>
      <c r="B8821" t="s">
        <v>116</v>
      </c>
      <c r="C8821" t="s">
        <v>117</v>
      </c>
      <c r="D8821" t="s">
        <v>118</v>
      </c>
      <c r="E8821" t="s">
        <v>17879</v>
      </c>
      <c r="F8821" t="s">
        <v>119</v>
      </c>
      <c r="G8821" t="s">
        <v>97</v>
      </c>
      <c r="H8821" t="s">
        <v>833</v>
      </c>
      <c r="I8821" s="200">
        <v>75000</v>
      </c>
      <c r="J8821" s="200"/>
      <c r="K8821" s="237">
        <v>893.15</v>
      </c>
      <c r="L8821" s="237"/>
      <c r="M8821" s="288">
        <v>83.97</v>
      </c>
      <c r="N8821" s="288"/>
      <c r="O8821" s="311">
        <v>80000</v>
      </c>
      <c r="P8821" s="298"/>
      <c r="Q8821" s="299">
        <v>907.67</v>
      </c>
      <c r="R8821" s="299"/>
      <c r="S8821" s="300">
        <v>88.14</v>
      </c>
      <c r="T8821" s="301"/>
      <c r="U8821" s="246"/>
    </row>
    <row r="8822" spans="1:21" x14ac:dyDescent="0.25">
      <c r="A8822" s="294" t="s">
        <v>17880</v>
      </c>
      <c r="B8822" t="s">
        <v>116</v>
      </c>
      <c r="C8822" t="s">
        <v>117</v>
      </c>
      <c r="D8822" t="s">
        <v>118</v>
      </c>
      <c r="E8822" t="s">
        <v>17881</v>
      </c>
      <c r="F8822" t="s">
        <v>119</v>
      </c>
      <c r="G8822" t="s">
        <v>97</v>
      </c>
      <c r="H8822" t="s">
        <v>833</v>
      </c>
      <c r="I8822" s="200">
        <v>8331</v>
      </c>
      <c r="J8822" s="200"/>
      <c r="K8822" s="237">
        <v>368.51</v>
      </c>
      <c r="L8822" s="237"/>
      <c r="M8822" s="288">
        <v>22.61</v>
      </c>
      <c r="N8822" s="288"/>
      <c r="O8822" s="311">
        <v>8581</v>
      </c>
      <c r="P8822" s="298"/>
      <c r="Q8822" s="299">
        <v>398.51</v>
      </c>
      <c r="R8822" s="299"/>
      <c r="S8822" s="300">
        <v>21.53</v>
      </c>
      <c r="T8822" s="301"/>
      <c r="U8822" s="246"/>
    </row>
    <row r="8823" spans="1:21" x14ac:dyDescent="0.25">
      <c r="A8823" s="294" t="s">
        <v>17882</v>
      </c>
      <c r="B8823" t="s">
        <v>116</v>
      </c>
      <c r="C8823" t="s">
        <v>117</v>
      </c>
      <c r="D8823" t="s">
        <v>118</v>
      </c>
      <c r="E8823" t="s">
        <v>17883</v>
      </c>
      <c r="F8823" t="s">
        <v>119</v>
      </c>
      <c r="G8823" t="s">
        <v>97</v>
      </c>
      <c r="H8823" t="s">
        <v>833</v>
      </c>
      <c r="I8823" s="200">
        <v>11000</v>
      </c>
      <c r="J8823" s="200"/>
      <c r="K8823" s="237">
        <v>248.66</v>
      </c>
      <c r="L8823" s="237"/>
      <c r="M8823" s="288">
        <v>44.24</v>
      </c>
      <c r="N8823" s="288"/>
      <c r="O8823" s="311">
        <v>11000</v>
      </c>
      <c r="P8823" s="298"/>
      <c r="Q8823" s="299">
        <v>250.4</v>
      </c>
      <c r="R8823" s="299"/>
      <c r="S8823" s="300">
        <v>43.93</v>
      </c>
      <c r="T8823" s="301"/>
      <c r="U8823" s="246"/>
    </row>
    <row r="8824" spans="1:21" x14ac:dyDescent="0.25">
      <c r="A8824" s="294" t="s">
        <v>17884</v>
      </c>
      <c r="B8824" t="s">
        <v>116</v>
      </c>
      <c r="C8824" t="s">
        <v>117</v>
      </c>
      <c r="D8824" t="s">
        <v>118</v>
      </c>
      <c r="E8824" t="s">
        <v>17885</v>
      </c>
      <c r="F8824" t="s">
        <v>119</v>
      </c>
      <c r="G8824" t="s">
        <v>97</v>
      </c>
      <c r="H8824" t="s">
        <v>833</v>
      </c>
      <c r="I8824" s="200">
        <v>19430</v>
      </c>
      <c r="J8824" s="200"/>
      <c r="K8824" s="237">
        <v>587.9</v>
      </c>
      <c r="L8824" s="237"/>
      <c r="M8824" s="288">
        <v>33.049999999999997</v>
      </c>
      <c r="N8824" s="288"/>
      <c r="O8824" s="311">
        <v>19490</v>
      </c>
      <c r="P8824" s="298"/>
      <c r="Q8824" s="299">
        <v>589.73</v>
      </c>
      <c r="R8824" s="299"/>
      <c r="S8824" s="300">
        <v>33.049999999999997</v>
      </c>
      <c r="T8824" s="301"/>
      <c r="U8824" s="246"/>
    </row>
    <row r="8825" spans="1:21" x14ac:dyDescent="0.25">
      <c r="A8825" s="294" t="s">
        <v>17886</v>
      </c>
      <c r="B8825" t="s">
        <v>116</v>
      </c>
      <c r="C8825" t="s">
        <v>117</v>
      </c>
      <c r="D8825" t="s">
        <v>118</v>
      </c>
      <c r="E8825" t="s">
        <v>17887</v>
      </c>
      <c r="F8825" t="s">
        <v>119</v>
      </c>
      <c r="G8825" t="s">
        <v>97</v>
      </c>
      <c r="H8825" t="s">
        <v>833</v>
      </c>
      <c r="I8825" s="200">
        <v>4111</v>
      </c>
      <c r="J8825" s="200"/>
      <c r="K8825" s="237">
        <v>84.1</v>
      </c>
      <c r="L8825" s="237"/>
      <c r="M8825" s="288">
        <v>48.88</v>
      </c>
      <c r="N8825" s="288"/>
      <c r="O8825" s="311">
        <v>4342</v>
      </c>
      <c r="P8825" s="298"/>
      <c r="Q8825" s="299">
        <v>87.09</v>
      </c>
      <c r="R8825" s="299"/>
      <c r="S8825" s="300">
        <v>49.86</v>
      </c>
      <c r="T8825" s="301"/>
      <c r="U8825" s="246"/>
    </row>
    <row r="8826" spans="1:21" x14ac:dyDescent="0.25">
      <c r="A8826" s="294" t="s">
        <v>17888</v>
      </c>
      <c r="B8826" t="s">
        <v>116</v>
      </c>
      <c r="C8826" t="s">
        <v>117</v>
      </c>
      <c r="D8826" t="s">
        <v>118</v>
      </c>
      <c r="E8826" t="s">
        <v>17889</v>
      </c>
      <c r="F8826" t="s">
        <v>119</v>
      </c>
      <c r="G8826" t="s">
        <v>97</v>
      </c>
      <c r="H8826" t="s">
        <v>833</v>
      </c>
      <c r="I8826" s="200">
        <v>6000</v>
      </c>
      <c r="J8826" s="200"/>
      <c r="K8826" s="237">
        <v>138.31</v>
      </c>
      <c r="L8826" s="237"/>
      <c r="M8826" s="288">
        <v>43.38</v>
      </c>
      <c r="N8826" s="288"/>
      <c r="O8826" s="311">
        <v>6212</v>
      </c>
      <c r="P8826" s="298"/>
      <c r="Q8826" s="299">
        <v>143.19</v>
      </c>
      <c r="R8826" s="299"/>
      <c r="S8826" s="300">
        <v>43.38</v>
      </c>
      <c r="T8826" s="301"/>
      <c r="U8826" s="246"/>
    </row>
    <row r="8827" spans="1:21" x14ac:dyDescent="0.25">
      <c r="A8827" s="294" t="s">
        <v>17890</v>
      </c>
      <c r="B8827" t="s">
        <v>116</v>
      </c>
      <c r="C8827" t="s">
        <v>117</v>
      </c>
      <c r="D8827" t="s">
        <v>118</v>
      </c>
      <c r="E8827" t="s">
        <v>17891</v>
      </c>
      <c r="F8827" t="s">
        <v>119</v>
      </c>
      <c r="G8827" t="s">
        <v>97</v>
      </c>
      <c r="H8827" t="s">
        <v>833</v>
      </c>
      <c r="I8827" s="200">
        <v>8415</v>
      </c>
      <c r="J8827" s="200"/>
      <c r="K8827" s="237">
        <v>153.13</v>
      </c>
      <c r="L8827" s="237"/>
      <c r="M8827" s="288">
        <v>54.95</v>
      </c>
      <c r="N8827" s="288"/>
      <c r="O8827" s="311">
        <v>8668</v>
      </c>
      <c r="P8827" s="298"/>
      <c r="Q8827" s="299">
        <v>154.75</v>
      </c>
      <c r="R8827" s="299"/>
      <c r="S8827" s="300">
        <v>56.01</v>
      </c>
      <c r="T8827" s="301"/>
      <c r="U8827" s="246"/>
    </row>
    <row r="8828" spans="1:21" x14ac:dyDescent="0.25">
      <c r="A8828" s="294" t="s">
        <v>17892</v>
      </c>
      <c r="B8828" t="s">
        <v>116</v>
      </c>
      <c r="C8828" t="s">
        <v>117</v>
      </c>
      <c r="D8828" t="s">
        <v>118</v>
      </c>
      <c r="E8828" t="s">
        <v>17893</v>
      </c>
      <c r="F8828" t="s">
        <v>119</v>
      </c>
      <c r="G8828" t="s">
        <v>97</v>
      </c>
      <c r="H8828" t="s">
        <v>833</v>
      </c>
      <c r="I8828" s="200">
        <v>138132</v>
      </c>
      <c r="J8828" s="200"/>
      <c r="K8828" s="237">
        <v>1527.68</v>
      </c>
      <c r="L8828" s="237"/>
      <c r="M8828" s="288">
        <v>90.42</v>
      </c>
      <c r="N8828" s="288"/>
      <c r="O8828" s="311">
        <v>145000</v>
      </c>
      <c r="P8828" s="298"/>
      <c r="Q8828" s="299">
        <v>1564.45</v>
      </c>
      <c r="R8828" s="299"/>
      <c r="S8828" s="300">
        <v>92.68</v>
      </c>
      <c r="T8828" s="301"/>
      <c r="U8828" s="246"/>
    </row>
    <row r="8829" spans="1:21" x14ac:dyDescent="0.25">
      <c r="A8829" s="294" t="s">
        <v>17894</v>
      </c>
      <c r="B8829" t="s">
        <v>116</v>
      </c>
      <c r="C8829" t="s">
        <v>117</v>
      </c>
      <c r="D8829" t="s">
        <v>118</v>
      </c>
      <c r="E8829" t="s">
        <v>17895</v>
      </c>
      <c r="F8829" t="s">
        <v>119</v>
      </c>
      <c r="G8829" t="s">
        <v>97</v>
      </c>
      <c r="H8829" t="s">
        <v>833</v>
      </c>
      <c r="I8829" s="200">
        <v>925</v>
      </c>
      <c r="J8829" s="200"/>
      <c r="K8829" s="237">
        <v>57.11</v>
      </c>
      <c r="L8829" s="237"/>
      <c r="M8829" s="288">
        <v>16.2</v>
      </c>
      <c r="N8829" s="288"/>
      <c r="O8829" s="311">
        <v>944</v>
      </c>
      <c r="P8829" s="298"/>
      <c r="Q8829" s="299">
        <v>57.9</v>
      </c>
      <c r="R8829" s="299"/>
      <c r="S8829" s="300">
        <v>16.3</v>
      </c>
      <c r="T8829" s="301"/>
      <c r="U8829" s="246"/>
    </row>
    <row r="8830" spans="1:21" x14ac:dyDescent="0.25">
      <c r="A8830" s="294" t="s">
        <v>17896</v>
      </c>
      <c r="B8830" t="s">
        <v>116</v>
      </c>
      <c r="C8830" t="s">
        <v>117</v>
      </c>
      <c r="D8830" t="s">
        <v>118</v>
      </c>
      <c r="E8830" t="s">
        <v>17897</v>
      </c>
      <c r="F8830" t="s">
        <v>119</v>
      </c>
      <c r="G8830" t="s">
        <v>97</v>
      </c>
      <c r="H8830" t="s">
        <v>833</v>
      </c>
      <c r="I8830" s="200">
        <v>17736</v>
      </c>
      <c r="J8830" s="200"/>
      <c r="K8830" s="237">
        <v>246.08</v>
      </c>
      <c r="L8830" s="237"/>
      <c r="M8830" s="288">
        <v>72.069999999999993</v>
      </c>
      <c r="N8830" s="288"/>
      <c r="O8830" s="311">
        <v>19000</v>
      </c>
      <c r="P8830" s="298"/>
      <c r="Q8830" s="299">
        <v>258.52999999999997</v>
      </c>
      <c r="R8830" s="299"/>
      <c r="S8830" s="300">
        <v>73.489999999999995</v>
      </c>
      <c r="T8830" s="301"/>
      <c r="U8830" s="246"/>
    </row>
    <row r="8831" spans="1:21" x14ac:dyDescent="0.25">
      <c r="A8831" s="294" t="s">
        <v>17898</v>
      </c>
      <c r="B8831" t="s">
        <v>116</v>
      </c>
      <c r="C8831" t="s">
        <v>117</v>
      </c>
      <c r="D8831" t="s">
        <v>118</v>
      </c>
      <c r="E8831" t="s">
        <v>17899</v>
      </c>
      <c r="F8831" t="s">
        <v>119</v>
      </c>
      <c r="G8831" t="s">
        <v>97</v>
      </c>
      <c r="H8831" t="s">
        <v>833</v>
      </c>
      <c r="I8831" s="200">
        <v>35822</v>
      </c>
      <c r="J8831" s="200"/>
      <c r="K8831" s="237">
        <v>530.73</v>
      </c>
      <c r="L8831" s="237"/>
      <c r="M8831" s="288">
        <v>67.5</v>
      </c>
      <c r="N8831" s="288"/>
      <c r="O8831" s="311">
        <v>39000</v>
      </c>
      <c r="P8831" s="298"/>
      <c r="Q8831" s="299">
        <v>525.29</v>
      </c>
      <c r="R8831" s="299"/>
      <c r="S8831" s="300">
        <v>74.239999999999995</v>
      </c>
      <c r="T8831" s="301"/>
      <c r="U8831" s="246"/>
    </row>
    <row r="8832" spans="1:21" x14ac:dyDescent="0.25">
      <c r="A8832" s="294" t="s">
        <v>17900</v>
      </c>
      <c r="B8832" t="s">
        <v>116</v>
      </c>
      <c r="C8832" t="s">
        <v>117</v>
      </c>
      <c r="D8832" t="s">
        <v>118</v>
      </c>
      <c r="E8832" t="s">
        <v>17901</v>
      </c>
      <c r="F8832" t="s">
        <v>119</v>
      </c>
      <c r="G8832" t="s">
        <v>97</v>
      </c>
      <c r="H8832" t="s">
        <v>833</v>
      </c>
      <c r="I8832" s="200">
        <v>4965</v>
      </c>
      <c r="J8832" s="200"/>
      <c r="K8832" s="237">
        <v>172.07</v>
      </c>
      <c r="L8832" s="237"/>
      <c r="M8832" s="288">
        <v>28.85</v>
      </c>
      <c r="N8832" s="288"/>
      <c r="O8832" s="311">
        <v>5380</v>
      </c>
      <c r="P8832" s="298"/>
      <c r="Q8832" s="299">
        <v>182.38</v>
      </c>
      <c r="R8832" s="299"/>
      <c r="S8832" s="300">
        <v>29.5</v>
      </c>
      <c r="T8832" s="301"/>
      <c r="U8832" s="246"/>
    </row>
    <row r="8833" spans="1:21" x14ac:dyDescent="0.25">
      <c r="A8833" s="294" t="s">
        <v>17902</v>
      </c>
      <c r="B8833" t="s">
        <v>116</v>
      </c>
      <c r="C8833" t="s">
        <v>117</v>
      </c>
      <c r="D8833" t="s">
        <v>118</v>
      </c>
      <c r="E8833" t="s">
        <v>2141</v>
      </c>
      <c r="F8833" t="s">
        <v>119</v>
      </c>
      <c r="G8833" t="s">
        <v>97</v>
      </c>
      <c r="H8833" t="s">
        <v>833</v>
      </c>
      <c r="I8833" s="200">
        <v>10258</v>
      </c>
      <c r="J8833" s="200"/>
      <c r="K8833" s="237">
        <v>209.34</v>
      </c>
      <c r="L8833" s="237"/>
      <c r="M8833" s="288">
        <v>49</v>
      </c>
      <c r="N8833" s="288"/>
      <c r="O8833" s="311">
        <v>10258</v>
      </c>
      <c r="P8833" s="298"/>
      <c r="Q8833" s="299">
        <v>219.71</v>
      </c>
      <c r="R8833" s="299"/>
      <c r="S8833" s="300">
        <v>46.69</v>
      </c>
      <c r="T8833" s="301"/>
      <c r="U8833" s="246"/>
    </row>
    <row r="8834" spans="1:21" x14ac:dyDescent="0.25">
      <c r="A8834" s="294" t="s">
        <v>17903</v>
      </c>
      <c r="B8834" t="s">
        <v>116</v>
      </c>
      <c r="C8834" t="s">
        <v>117</v>
      </c>
      <c r="D8834" t="s">
        <v>118</v>
      </c>
      <c r="E8834" t="s">
        <v>17904</v>
      </c>
      <c r="F8834" t="s">
        <v>119</v>
      </c>
      <c r="G8834" t="s">
        <v>97</v>
      </c>
      <c r="H8834" t="s">
        <v>833</v>
      </c>
      <c r="I8834" s="200">
        <v>160573</v>
      </c>
      <c r="J8834" s="200"/>
      <c r="K8834" s="237">
        <v>1430.74</v>
      </c>
      <c r="L8834" s="237"/>
      <c r="M8834" s="288">
        <v>112.23</v>
      </c>
      <c r="N8834" s="288"/>
      <c r="O8834" s="311">
        <v>168110</v>
      </c>
      <c r="P8834" s="298"/>
      <c r="Q8834" s="299">
        <v>1445.72</v>
      </c>
      <c r="R8834" s="299"/>
      <c r="S8834" s="300">
        <v>116.28</v>
      </c>
      <c r="T8834" s="301"/>
      <c r="U8834" s="246"/>
    </row>
    <row r="8835" spans="1:21" x14ac:dyDescent="0.25">
      <c r="A8835" s="294" t="s">
        <v>17905</v>
      </c>
      <c r="B8835" t="s">
        <v>116</v>
      </c>
      <c r="C8835" t="s">
        <v>117</v>
      </c>
      <c r="D8835" t="s">
        <v>118</v>
      </c>
      <c r="E8835" t="s">
        <v>17906</v>
      </c>
      <c r="F8835" t="s">
        <v>119</v>
      </c>
      <c r="G8835" t="s">
        <v>97</v>
      </c>
      <c r="H8835" t="s">
        <v>833</v>
      </c>
      <c r="I8835" s="200">
        <v>18668</v>
      </c>
      <c r="J8835" s="200"/>
      <c r="K8835" s="237">
        <v>389.33</v>
      </c>
      <c r="L8835" s="237"/>
      <c r="M8835" s="288">
        <v>47.95</v>
      </c>
      <c r="N8835" s="288"/>
      <c r="O8835" s="311">
        <v>18596</v>
      </c>
      <c r="P8835" s="298"/>
      <c r="Q8835" s="299">
        <v>387.83</v>
      </c>
      <c r="R8835" s="299"/>
      <c r="S8835" s="300">
        <v>47.95</v>
      </c>
      <c r="T8835" s="301"/>
      <c r="U8835" s="246"/>
    </row>
    <row r="8836" spans="1:21" x14ac:dyDescent="0.25">
      <c r="A8836" s="294" t="s">
        <v>17907</v>
      </c>
      <c r="B8836" t="s">
        <v>116</v>
      </c>
      <c r="C8836" t="s">
        <v>117</v>
      </c>
      <c r="D8836" t="s">
        <v>118</v>
      </c>
      <c r="E8836" t="s">
        <v>17908</v>
      </c>
      <c r="F8836" t="s">
        <v>119</v>
      </c>
      <c r="G8836" t="s">
        <v>97</v>
      </c>
      <c r="H8836" t="s">
        <v>833</v>
      </c>
      <c r="I8836" s="200">
        <v>5363</v>
      </c>
      <c r="J8836" s="200"/>
      <c r="K8836" s="237">
        <v>99.89</v>
      </c>
      <c r="L8836" s="237"/>
      <c r="M8836" s="288">
        <v>53.69</v>
      </c>
      <c r="N8836" s="288"/>
      <c r="O8836" s="311">
        <v>5669</v>
      </c>
      <c r="P8836" s="298"/>
      <c r="Q8836" s="299">
        <v>100.89</v>
      </c>
      <c r="R8836" s="299"/>
      <c r="S8836" s="300">
        <v>56.19</v>
      </c>
      <c r="T8836" s="301"/>
      <c r="U8836" s="246"/>
    </row>
    <row r="8837" spans="1:21" x14ac:dyDescent="0.25">
      <c r="A8837" s="294" t="s">
        <v>17909</v>
      </c>
      <c r="B8837" t="s">
        <v>116</v>
      </c>
      <c r="C8837" t="s">
        <v>117</v>
      </c>
      <c r="D8837" t="s">
        <v>118</v>
      </c>
      <c r="E8837" t="s">
        <v>17910</v>
      </c>
      <c r="F8837" t="s">
        <v>119</v>
      </c>
      <c r="G8837" t="s">
        <v>97</v>
      </c>
      <c r="H8837" t="s">
        <v>833</v>
      </c>
      <c r="I8837" s="200">
        <v>15400</v>
      </c>
      <c r="J8837" s="200"/>
      <c r="K8837" s="237">
        <v>208.08</v>
      </c>
      <c r="L8837" s="237"/>
      <c r="M8837" s="288">
        <v>74.010000000000005</v>
      </c>
      <c r="N8837" s="288"/>
      <c r="O8837" s="311">
        <v>15400</v>
      </c>
      <c r="P8837" s="298"/>
      <c r="Q8837" s="299">
        <v>224.16</v>
      </c>
      <c r="R8837" s="299"/>
      <c r="S8837" s="300">
        <v>68.7</v>
      </c>
      <c r="T8837" s="301"/>
      <c r="U8837" s="246"/>
    </row>
    <row r="8838" spans="1:21" x14ac:dyDescent="0.25">
      <c r="A8838" s="294" t="s">
        <v>17911</v>
      </c>
      <c r="B8838" t="s">
        <v>116</v>
      </c>
      <c r="C8838" t="s">
        <v>117</v>
      </c>
      <c r="D8838" t="s">
        <v>118</v>
      </c>
      <c r="E8838" t="s">
        <v>17912</v>
      </c>
      <c r="F8838" t="s">
        <v>119</v>
      </c>
      <c r="G8838" t="s">
        <v>97</v>
      </c>
      <c r="H8838" t="s">
        <v>833</v>
      </c>
      <c r="I8838" s="200">
        <v>3500</v>
      </c>
      <c r="J8838" s="200"/>
      <c r="K8838" s="237">
        <v>66.58</v>
      </c>
      <c r="L8838" s="237"/>
      <c r="M8838" s="288">
        <v>52.57</v>
      </c>
      <c r="N8838" s="288"/>
      <c r="O8838" s="311">
        <v>3500</v>
      </c>
      <c r="P8838" s="298"/>
      <c r="Q8838" s="299">
        <v>67.13</v>
      </c>
      <c r="R8838" s="299"/>
      <c r="S8838" s="300">
        <v>52.14</v>
      </c>
      <c r="T8838" s="301"/>
      <c r="U8838" s="246"/>
    </row>
    <row r="8839" spans="1:21" x14ac:dyDescent="0.25">
      <c r="A8839" s="294" t="s">
        <v>17913</v>
      </c>
      <c r="B8839" t="s">
        <v>116</v>
      </c>
      <c r="C8839" t="s">
        <v>117</v>
      </c>
      <c r="D8839" t="s">
        <v>118</v>
      </c>
      <c r="E8839" t="s">
        <v>17914</v>
      </c>
      <c r="F8839" t="s">
        <v>119</v>
      </c>
      <c r="G8839" t="s">
        <v>97</v>
      </c>
      <c r="H8839" t="s">
        <v>896</v>
      </c>
      <c r="I8839" s="200">
        <v>0</v>
      </c>
      <c r="J8839" s="200"/>
      <c r="K8839" s="237">
        <v>30.88</v>
      </c>
      <c r="L8839" s="237"/>
      <c r="M8839" s="288">
        <v>0</v>
      </c>
      <c r="N8839" s="288"/>
      <c r="O8839" s="311">
        <v>0</v>
      </c>
      <c r="P8839" s="298"/>
      <c r="Q8839" s="299">
        <v>33.700000000000003</v>
      </c>
      <c r="R8839" s="299"/>
      <c r="S8839" s="300">
        <v>0</v>
      </c>
      <c r="T8839" s="301"/>
      <c r="U8839" s="246"/>
    </row>
    <row r="8840" spans="1:21" x14ac:dyDescent="0.25">
      <c r="A8840" s="294" t="s">
        <v>17915</v>
      </c>
      <c r="B8840" t="s">
        <v>116</v>
      </c>
      <c r="C8840" t="s">
        <v>117</v>
      </c>
      <c r="D8840" t="s">
        <v>118</v>
      </c>
      <c r="E8840" t="s">
        <v>17916</v>
      </c>
      <c r="F8840" t="s">
        <v>119</v>
      </c>
      <c r="G8840" t="s">
        <v>97</v>
      </c>
      <c r="H8840" t="s">
        <v>833</v>
      </c>
      <c r="I8840" s="200">
        <v>9519</v>
      </c>
      <c r="J8840" s="200"/>
      <c r="K8840" s="237">
        <v>185.4</v>
      </c>
      <c r="L8840" s="237"/>
      <c r="M8840" s="288">
        <v>51.34</v>
      </c>
      <c r="N8840" s="288"/>
      <c r="O8840" s="311">
        <v>9743</v>
      </c>
      <c r="P8840" s="298"/>
      <c r="Q8840" s="299">
        <v>189.08</v>
      </c>
      <c r="R8840" s="299"/>
      <c r="S8840" s="300">
        <v>51.53</v>
      </c>
      <c r="T8840" s="301"/>
      <c r="U8840" s="246"/>
    </row>
    <row r="8841" spans="1:21" x14ac:dyDescent="0.25">
      <c r="A8841" s="294" t="s">
        <v>17917</v>
      </c>
      <c r="B8841" t="s">
        <v>116</v>
      </c>
      <c r="C8841" t="s">
        <v>117</v>
      </c>
      <c r="D8841" t="s">
        <v>118</v>
      </c>
      <c r="E8841" t="s">
        <v>17918</v>
      </c>
      <c r="F8841" t="s">
        <v>119</v>
      </c>
      <c r="G8841" t="s">
        <v>97</v>
      </c>
      <c r="H8841" t="s">
        <v>833</v>
      </c>
      <c r="I8841" s="200">
        <v>60300</v>
      </c>
      <c r="J8841" s="200"/>
      <c r="K8841" s="237">
        <v>732.44</v>
      </c>
      <c r="L8841" s="237"/>
      <c r="M8841" s="288">
        <v>82.33</v>
      </c>
      <c r="N8841" s="288"/>
      <c r="O8841" s="311">
        <v>63991</v>
      </c>
      <c r="P8841" s="298"/>
      <c r="Q8841" s="299">
        <v>754.63</v>
      </c>
      <c r="R8841" s="299"/>
      <c r="S8841" s="300">
        <v>84.8</v>
      </c>
      <c r="T8841" s="301"/>
      <c r="U8841" s="246"/>
    </row>
    <row r="8842" spans="1:21" x14ac:dyDescent="0.25">
      <c r="A8842" s="294" t="s">
        <v>17919</v>
      </c>
      <c r="B8842" t="s">
        <v>116</v>
      </c>
      <c r="C8842" t="s">
        <v>117</v>
      </c>
      <c r="D8842" t="s">
        <v>118</v>
      </c>
      <c r="E8842" t="s">
        <v>12595</v>
      </c>
      <c r="F8842" t="s">
        <v>119</v>
      </c>
      <c r="G8842" t="s">
        <v>97</v>
      </c>
      <c r="H8842" t="s">
        <v>833</v>
      </c>
      <c r="I8842" s="200">
        <v>440</v>
      </c>
      <c r="J8842" s="200"/>
      <c r="K8842" s="237">
        <v>39.97</v>
      </c>
      <c r="L8842" s="237"/>
      <c r="M8842" s="288">
        <v>11.01</v>
      </c>
      <c r="N8842" s="288"/>
      <c r="O8842" s="311">
        <v>490</v>
      </c>
      <c r="P8842" s="298"/>
      <c r="Q8842" s="299">
        <v>39.950000000000003</v>
      </c>
      <c r="R8842" s="299"/>
      <c r="S8842" s="300">
        <v>12.27</v>
      </c>
      <c r="T8842" s="301"/>
      <c r="U8842" s="246"/>
    </row>
    <row r="8843" spans="1:21" x14ac:dyDescent="0.25">
      <c r="A8843" s="294" t="s">
        <v>17920</v>
      </c>
      <c r="B8843" t="s">
        <v>116</v>
      </c>
      <c r="C8843" t="s">
        <v>117</v>
      </c>
      <c r="D8843" t="s">
        <v>118</v>
      </c>
      <c r="E8843" t="s">
        <v>17921</v>
      </c>
      <c r="F8843" t="s">
        <v>119</v>
      </c>
      <c r="G8843" t="s">
        <v>97</v>
      </c>
      <c r="H8843" t="s">
        <v>833</v>
      </c>
      <c r="I8843" s="200">
        <v>49733</v>
      </c>
      <c r="J8843" s="200"/>
      <c r="K8843" s="237">
        <v>557.30999999999995</v>
      </c>
      <c r="L8843" s="237"/>
      <c r="M8843" s="288">
        <v>89.24</v>
      </c>
      <c r="N8843" s="288"/>
      <c r="O8843" s="311">
        <v>53900</v>
      </c>
      <c r="P8843" s="298"/>
      <c r="Q8843" s="299">
        <v>608.41</v>
      </c>
      <c r="R8843" s="299"/>
      <c r="S8843" s="300">
        <v>88.59</v>
      </c>
      <c r="T8843" s="301"/>
      <c r="U8843" s="246"/>
    </row>
    <row r="8844" spans="1:21" x14ac:dyDescent="0.25">
      <c r="A8844" s="294" t="s">
        <v>17922</v>
      </c>
      <c r="B8844" t="s">
        <v>116</v>
      </c>
      <c r="C8844" t="s">
        <v>117</v>
      </c>
      <c r="D8844" t="s">
        <v>118</v>
      </c>
      <c r="E8844" t="s">
        <v>17923</v>
      </c>
      <c r="F8844" t="s">
        <v>119</v>
      </c>
      <c r="G8844" t="s">
        <v>97</v>
      </c>
      <c r="H8844" t="s">
        <v>833</v>
      </c>
      <c r="I8844" s="200">
        <v>8744</v>
      </c>
      <c r="J8844" s="200"/>
      <c r="K8844" s="237">
        <v>154.59</v>
      </c>
      <c r="L8844" s="237"/>
      <c r="M8844" s="288">
        <v>56.56</v>
      </c>
      <c r="N8844" s="288"/>
      <c r="O8844" s="311">
        <v>8976</v>
      </c>
      <c r="P8844" s="298"/>
      <c r="Q8844" s="299">
        <v>159.83000000000001</v>
      </c>
      <c r="R8844" s="299"/>
      <c r="S8844" s="300">
        <v>56.16</v>
      </c>
      <c r="T8844" s="301"/>
      <c r="U8844" s="246"/>
    </row>
    <row r="8845" spans="1:21" x14ac:dyDescent="0.25">
      <c r="A8845" s="294" t="s">
        <v>17924</v>
      </c>
      <c r="B8845" t="s">
        <v>116</v>
      </c>
      <c r="C8845" t="s">
        <v>117</v>
      </c>
      <c r="D8845" t="s">
        <v>118</v>
      </c>
      <c r="E8845" t="s">
        <v>17925</v>
      </c>
      <c r="F8845" t="s">
        <v>119</v>
      </c>
      <c r="G8845" t="s">
        <v>97</v>
      </c>
      <c r="H8845" t="s">
        <v>833</v>
      </c>
      <c r="I8845" s="200">
        <v>12823</v>
      </c>
      <c r="J8845" s="200"/>
      <c r="K8845" s="237">
        <v>294.77999999999997</v>
      </c>
      <c r="L8845" s="237"/>
      <c r="M8845" s="288">
        <v>43.5</v>
      </c>
      <c r="N8845" s="288"/>
      <c r="O8845" s="311">
        <v>13300</v>
      </c>
      <c r="P8845" s="298"/>
      <c r="Q8845" s="299">
        <v>297.11</v>
      </c>
      <c r="R8845" s="299"/>
      <c r="S8845" s="300">
        <v>44.76</v>
      </c>
      <c r="T8845" s="301"/>
      <c r="U8845" s="246"/>
    </row>
    <row r="8846" spans="1:21" x14ac:dyDescent="0.25">
      <c r="A8846" s="294" t="s">
        <v>17926</v>
      </c>
      <c r="B8846" t="s">
        <v>116</v>
      </c>
      <c r="C8846" t="s">
        <v>117</v>
      </c>
      <c r="D8846" t="s">
        <v>118</v>
      </c>
      <c r="E8846" t="s">
        <v>17927</v>
      </c>
      <c r="F8846" t="s">
        <v>119</v>
      </c>
      <c r="G8846" t="s">
        <v>97</v>
      </c>
      <c r="H8846" t="s">
        <v>833</v>
      </c>
      <c r="I8846" s="200">
        <v>15800</v>
      </c>
      <c r="J8846" s="200"/>
      <c r="K8846" s="237">
        <v>323.33</v>
      </c>
      <c r="L8846" s="237"/>
      <c r="M8846" s="288">
        <v>48.87</v>
      </c>
      <c r="N8846" s="288"/>
      <c r="O8846" s="311">
        <v>16100</v>
      </c>
      <c r="P8846" s="298"/>
      <c r="Q8846" s="299">
        <v>324.24</v>
      </c>
      <c r="R8846" s="299"/>
      <c r="S8846" s="300">
        <v>49.65</v>
      </c>
      <c r="T8846" s="301"/>
      <c r="U8846" s="246"/>
    </row>
    <row r="8847" spans="1:21" x14ac:dyDescent="0.25">
      <c r="A8847" s="294" t="s">
        <v>17928</v>
      </c>
      <c r="B8847" t="s">
        <v>116</v>
      </c>
      <c r="C8847" t="s">
        <v>117</v>
      </c>
      <c r="D8847" t="s">
        <v>118</v>
      </c>
      <c r="E8847" t="s">
        <v>17929</v>
      </c>
      <c r="F8847" t="s">
        <v>119</v>
      </c>
      <c r="G8847" t="s">
        <v>97</v>
      </c>
      <c r="H8847" t="s">
        <v>833</v>
      </c>
      <c r="I8847" s="200">
        <v>11120</v>
      </c>
      <c r="J8847" s="200"/>
      <c r="K8847" s="237">
        <v>333.41</v>
      </c>
      <c r="L8847" s="237"/>
      <c r="M8847" s="288">
        <v>33.35</v>
      </c>
      <c r="N8847" s="288"/>
      <c r="O8847" s="311">
        <v>11130</v>
      </c>
      <c r="P8847" s="298"/>
      <c r="Q8847" s="299">
        <v>346.89</v>
      </c>
      <c r="R8847" s="299"/>
      <c r="S8847" s="300">
        <v>32.090000000000003</v>
      </c>
      <c r="T8847" s="301"/>
      <c r="U8847" s="246"/>
    </row>
    <row r="8848" spans="1:21" x14ac:dyDescent="0.25">
      <c r="A8848" s="294" t="s">
        <v>17930</v>
      </c>
      <c r="B8848" t="s">
        <v>116</v>
      </c>
      <c r="C8848" t="s">
        <v>117</v>
      </c>
      <c r="D8848" t="s">
        <v>118</v>
      </c>
      <c r="E8848" t="s">
        <v>4321</v>
      </c>
      <c r="F8848" t="s">
        <v>119</v>
      </c>
      <c r="G8848" t="s">
        <v>97</v>
      </c>
      <c r="H8848" t="s">
        <v>833</v>
      </c>
      <c r="I8848" s="200">
        <v>670100</v>
      </c>
      <c r="J8848" s="200"/>
      <c r="K8848" s="237">
        <v>4377.6499999999996</v>
      </c>
      <c r="L8848" s="237"/>
      <c r="M8848" s="288">
        <v>153.07</v>
      </c>
      <c r="N8848" s="288"/>
      <c r="O8848" s="311">
        <v>704100</v>
      </c>
      <c r="P8848" s="298"/>
      <c r="Q8848" s="299">
        <v>4470.46</v>
      </c>
      <c r="R8848" s="299"/>
      <c r="S8848" s="300">
        <v>157.5</v>
      </c>
      <c r="T8848" s="301"/>
      <c r="U8848" s="246"/>
    </row>
    <row r="8849" spans="1:21" x14ac:dyDescent="0.25">
      <c r="A8849" s="294" t="s">
        <v>17931</v>
      </c>
      <c r="B8849" t="s">
        <v>116</v>
      </c>
      <c r="C8849" t="s">
        <v>117</v>
      </c>
      <c r="D8849" t="s">
        <v>118</v>
      </c>
      <c r="E8849" t="s">
        <v>17932</v>
      </c>
      <c r="F8849" t="s">
        <v>119</v>
      </c>
      <c r="G8849" t="s">
        <v>97</v>
      </c>
      <c r="H8849" t="s">
        <v>833</v>
      </c>
      <c r="I8849" s="200">
        <v>12000</v>
      </c>
      <c r="J8849" s="200"/>
      <c r="K8849" s="237">
        <v>226.71</v>
      </c>
      <c r="L8849" s="237"/>
      <c r="M8849" s="288">
        <v>52.93</v>
      </c>
      <c r="N8849" s="288"/>
      <c r="O8849" s="311">
        <v>12420</v>
      </c>
      <c r="P8849" s="298"/>
      <c r="Q8849" s="299">
        <v>225.4</v>
      </c>
      <c r="R8849" s="299"/>
      <c r="S8849" s="300">
        <v>55.1</v>
      </c>
      <c r="T8849" s="301"/>
      <c r="U8849" s="246"/>
    </row>
    <row r="8850" spans="1:21" x14ac:dyDescent="0.25">
      <c r="A8850" s="294" t="s">
        <v>17933</v>
      </c>
      <c r="B8850" t="s">
        <v>116</v>
      </c>
      <c r="C8850" t="s">
        <v>117</v>
      </c>
      <c r="D8850" t="s">
        <v>118</v>
      </c>
      <c r="E8850" t="s">
        <v>17934</v>
      </c>
      <c r="F8850" t="s">
        <v>119</v>
      </c>
      <c r="G8850" t="s">
        <v>97</v>
      </c>
      <c r="H8850" t="s">
        <v>833</v>
      </c>
      <c r="I8850" s="200">
        <v>2096</v>
      </c>
      <c r="J8850" s="200"/>
      <c r="K8850" s="237">
        <v>115.98</v>
      </c>
      <c r="L8850" s="237"/>
      <c r="M8850" s="288">
        <v>18.07</v>
      </c>
      <c r="N8850" s="288"/>
      <c r="O8850" s="311">
        <v>3455</v>
      </c>
      <c r="P8850" s="298"/>
      <c r="Q8850" s="299">
        <v>123.38</v>
      </c>
      <c r="R8850" s="299"/>
      <c r="S8850" s="300">
        <v>28</v>
      </c>
      <c r="T8850" s="301"/>
      <c r="U8850" s="246"/>
    </row>
    <row r="8851" spans="1:21" x14ac:dyDescent="0.25">
      <c r="A8851" s="294" t="s">
        <v>17935</v>
      </c>
      <c r="B8851" t="s">
        <v>116</v>
      </c>
      <c r="C8851" t="s">
        <v>117</v>
      </c>
      <c r="D8851" t="s">
        <v>118</v>
      </c>
      <c r="E8851" t="s">
        <v>17936</v>
      </c>
      <c r="F8851" t="s">
        <v>119</v>
      </c>
      <c r="G8851" t="s">
        <v>97</v>
      </c>
      <c r="H8851" t="s">
        <v>833</v>
      </c>
      <c r="I8851" s="200">
        <v>1500</v>
      </c>
      <c r="J8851" s="200"/>
      <c r="K8851" s="237">
        <v>44.57</v>
      </c>
      <c r="L8851" s="237"/>
      <c r="M8851" s="288">
        <v>33.65</v>
      </c>
      <c r="N8851" s="288"/>
      <c r="O8851" s="311">
        <v>1750</v>
      </c>
      <c r="P8851" s="298"/>
      <c r="Q8851" s="299">
        <v>46.78</v>
      </c>
      <c r="R8851" s="299"/>
      <c r="S8851" s="300">
        <v>37.409999999999997</v>
      </c>
      <c r="T8851" s="301"/>
      <c r="U8851" s="246"/>
    </row>
    <row r="8852" spans="1:21" x14ac:dyDescent="0.25">
      <c r="A8852" s="294" t="s">
        <v>17937</v>
      </c>
      <c r="B8852" t="s">
        <v>116</v>
      </c>
      <c r="C8852" t="s">
        <v>117</v>
      </c>
      <c r="D8852" t="s">
        <v>118</v>
      </c>
      <c r="E8852" t="s">
        <v>17938</v>
      </c>
      <c r="F8852" t="s">
        <v>119</v>
      </c>
      <c r="G8852" t="s">
        <v>97</v>
      </c>
      <c r="H8852" t="s">
        <v>896</v>
      </c>
      <c r="I8852" s="200">
        <v>0</v>
      </c>
      <c r="J8852" s="200"/>
      <c r="K8852" s="237">
        <v>52.87</v>
      </c>
      <c r="L8852" s="237"/>
      <c r="M8852" s="288">
        <v>0</v>
      </c>
      <c r="N8852" s="288"/>
      <c r="O8852" s="311">
        <v>0</v>
      </c>
      <c r="P8852" s="298"/>
      <c r="Q8852" s="299">
        <v>55.03</v>
      </c>
      <c r="R8852" s="299"/>
      <c r="S8852" s="300">
        <v>0</v>
      </c>
      <c r="T8852" s="301"/>
      <c r="U8852" s="246"/>
    </row>
    <row r="8853" spans="1:21" x14ac:dyDescent="0.25">
      <c r="A8853" s="294" t="s">
        <v>17939</v>
      </c>
      <c r="B8853" t="s">
        <v>116</v>
      </c>
      <c r="C8853" t="s">
        <v>117</v>
      </c>
      <c r="D8853" t="s">
        <v>118</v>
      </c>
      <c r="E8853" t="s">
        <v>17940</v>
      </c>
      <c r="F8853" t="s">
        <v>119</v>
      </c>
      <c r="G8853" t="s">
        <v>97</v>
      </c>
      <c r="H8853" t="s">
        <v>896</v>
      </c>
      <c r="I8853" s="200">
        <v>0</v>
      </c>
      <c r="J8853" s="200"/>
      <c r="K8853" s="237">
        <v>19.54</v>
      </c>
      <c r="L8853" s="237"/>
      <c r="M8853" s="288">
        <v>0</v>
      </c>
      <c r="N8853" s="288"/>
      <c r="O8853" s="311">
        <v>0</v>
      </c>
      <c r="P8853" s="298"/>
      <c r="Q8853" s="299">
        <v>18.46</v>
      </c>
      <c r="R8853" s="299"/>
      <c r="S8853" s="300">
        <v>0</v>
      </c>
      <c r="T8853" s="301"/>
      <c r="U8853" s="246"/>
    </row>
    <row r="8854" spans="1:21" x14ac:dyDescent="0.25">
      <c r="A8854" s="294" t="s">
        <v>17941</v>
      </c>
      <c r="B8854" t="s">
        <v>116</v>
      </c>
      <c r="C8854" t="s">
        <v>117</v>
      </c>
      <c r="D8854" t="s">
        <v>118</v>
      </c>
      <c r="E8854" t="s">
        <v>17942</v>
      </c>
      <c r="F8854" t="s">
        <v>119</v>
      </c>
      <c r="G8854" t="s">
        <v>97</v>
      </c>
      <c r="H8854" t="s">
        <v>833</v>
      </c>
      <c r="I8854" s="200">
        <v>3231</v>
      </c>
      <c r="J8854" s="200"/>
      <c r="K8854" s="237">
        <v>143.25</v>
      </c>
      <c r="L8854" s="237"/>
      <c r="M8854" s="288">
        <v>22.55</v>
      </c>
      <c r="N8854" s="288"/>
      <c r="O8854" s="311">
        <v>3231</v>
      </c>
      <c r="P8854" s="298"/>
      <c r="Q8854" s="299">
        <v>139.99</v>
      </c>
      <c r="R8854" s="299"/>
      <c r="S8854" s="300">
        <v>23.08</v>
      </c>
      <c r="T8854" s="301"/>
      <c r="U8854" s="246"/>
    </row>
    <row r="8855" spans="1:21" x14ac:dyDescent="0.25">
      <c r="A8855" s="294" t="s">
        <v>17943</v>
      </c>
      <c r="B8855" t="s">
        <v>116</v>
      </c>
      <c r="C8855" t="s">
        <v>117</v>
      </c>
      <c r="D8855" t="s">
        <v>118</v>
      </c>
      <c r="E8855" t="s">
        <v>17944</v>
      </c>
      <c r="F8855" t="s">
        <v>119</v>
      </c>
      <c r="G8855" t="s">
        <v>97</v>
      </c>
      <c r="H8855" t="s">
        <v>833</v>
      </c>
      <c r="I8855" s="200">
        <v>2650</v>
      </c>
      <c r="J8855" s="200"/>
      <c r="K8855" s="237">
        <v>114.03</v>
      </c>
      <c r="L8855" s="237"/>
      <c r="M8855" s="288">
        <v>23.24</v>
      </c>
      <c r="N8855" s="288"/>
      <c r="O8855" s="311">
        <v>2800</v>
      </c>
      <c r="P8855" s="298"/>
      <c r="Q8855" s="299">
        <v>117.83</v>
      </c>
      <c r="R8855" s="299"/>
      <c r="S8855" s="300">
        <v>23.76</v>
      </c>
      <c r="T8855" s="301"/>
      <c r="U8855" s="246"/>
    </row>
    <row r="8856" spans="1:21" x14ac:dyDescent="0.25">
      <c r="A8856" s="294" t="s">
        <v>17945</v>
      </c>
      <c r="B8856" t="s">
        <v>116</v>
      </c>
      <c r="C8856" t="s">
        <v>117</v>
      </c>
      <c r="D8856" t="s">
        <v>118</v>
      </c>
      <c r="E8856" t="s">
        <v>17946</v>
      </c>
      <c r="F8856" t="s">
        <v>119</v>
      </c>
      <c r="G8856" t="s">
        <v>97</v>
      </c>
      <c r="H8856" t="s">
        <v>833</v>
      </c>
      <c r="I8856" s="200">
        <v>2771</v>
      </c>
      <c r="J8856" s="200"/>
      <c r="K8856" s="237">
        <v>101.99</v>
      </c>
      <c r="L8856" s="237"/>
      <c r="M8856" s="288">
        <v>27.17</v>
      </c>
      <c r="N8856" s="288"/>
      <c r="O8856" s="311">
        <v>2771</v>
      </c>
      <c r="P8856" s="298"/>
      <c r="Q8856" s="299">
        <v>106.33</v>
      </c>
      <c r="R8856" s="299"/>
      <c r="S8856" s="300">
        <v>26.06</v>
      </c>
      <c r="T8856" s="301"/>
      <c r="U8856" s="246"/>
    </row>
    <row r="8857" spans="1:21" x14ac:dyDescent="0.25">
      <c r="A8857" s="294" t="s">
        <v>17947</v>
      </c>
      <c r="B8857" t="s">
        <v>461</v>
      </c>
      <c r="C8857" t="s">
        <v>462</v>
      </c>
      <c r="D8857" t="s">
        <v>463</v>
      </c>
      <c r="E8857" t="s">
        <v>17948</v>
      </c>
      <c r="F8857" t="s">
        <v>119</v>
      </c>
      <c r="G8857" t="s">
        <v>97</v>
      </c>
      <c r="H8857" t="s">
        <v>896</v>
      </c>
      <c r="I8857" s="200">
        <v>0</v>
      </c>
      <c r="J8857" s="200"/>
      <c r="K8857" s="237">
        <v>22.48</v>
      </c>
      <c r="L8857" s="237"/>
      <c r="M8857" s="288">
        <v>0</v>
      </c>
      <c r="N8857" s="288"/>
      <c r="O8857" s="311">
        <v>0</v>
      </c>
      <c r="P8857" s="298"/>
      <c r="Q8857" s="299">
        <v>23.61</v>
      </c>
      <c r="R8857" s="299"/>
      <c r="S8857" s="300">
        <v>0</v>
      </c>
      <c r="T8857" s="301"/>
      <c r="U8857" s="246"/>
    </row>
    <row r="8858" spans="1:21" x14ac:dyDescent="0.25">
      <c r="A8858" s="294" t="s">
        <v>17949</v>
      </c>
      <c r="B8858" t="s">
        <v>461</v>
      </c>
      <c r="C8858" t="s">
        <v>462</v>
      </c>
      <c r="D8858" t="s">
        <v>463</v>
      </c>
      <c r="E8858" t="s">
        <v>17950</v>
      </c>
      <c r="F8858" t="s">
        <v>119</v>
      </c>
      <c r="G8858" t="s">
        <v>97</v>
      </c>
      <c r="H8858" t="s">
        <v>833</v>
      </c>
      <c r="I8858" s="200">
        <v>1950</v>
      </c>
      <c r="J8858" s="200"/>
      <c r="K8858" s="237">
        <v>143.69999999999999</v>
      </c>
      <c r="L8858" s="237"/>
      <c r="M8858" s="288">
        <v>13.57</v>
      </c>
      <c r="N8858" s="288"/>
      <c r="O8858" s="311">
        <v>1950</v>
      </c>
      <c r="P8858" s="298"/>
      <c r="Q8858" s="299">
        <v>139.69999999999999</v>
      </c>
      <c r="R8858" s="299"/>
      <c r="S8858" s="300">
        <v>13.96</v>
      </c>
      <c r="T8858" s="301"/>
      <c r="U8858" s="246"/>
    </row>
    <row r="8859" spans="1:21" x14ac:dyDescent="0.25">
      <c r="A8859" s="294" t="s">
        <v>17951</v>
      </c>
      <c r="B8859" t="s">
        <v>461</v>
      </c>
      <c r="C8859" t="s">
        <v>462</v>
      </c>
      <c r="D8859" t="s">
        <v>463</v>
      </c>
      <c r="E8859" t="s">
        <v>17952</v>
      </c>
      <c r="F8859" t="s">
        <v>119</v>
      </c>
      <c r="G8859" t="s">
        <v>97</v>
      </c>
      <c r="H8859" t="s">
        <v>833</v>
      </c>
      <c r="I8859" s="200">
        <v>2927</v>
      </c>
      <c r="J8859" s="200"/>
      <c r="K8859" s="237">
        <v>96.07</v>
      </c>
      <c r="L8859" s="237"/>
      <c r="M8859" s="288">
        <v>30.46</v>
      </c>
      <c r="N8859" s="288"/>
      <c r="O8859" s="311">
        <v>2982</v>
      </c>
      <c r="P8859" s="298"/>
      <c r="Q8859" s="299">
        <v>99.57</v>
      </c>
      <c r="R8859" s="299"/>
      <c r="S8859" s="300">
        <v>29.95</v>
      </c>
      <c r="T8859" s="301"/>
      <c r="U8859" s="246"/>
    </row>
    <row r="8860" spans="1:21" x14ac:dyDescent="0.25">
      <c r="A8860" s="294" t="s">
        <v>17953</v>
      </c>
      <c r="B8860" t="s">
        <v>461</v>
      </c>
      <c r="C8860" t="s">
        <v>462</v>
      </c>
      <c r="D8860" t="s">
        <v>463</v>
      </c>
      <c r="E8860" t="s">
        <v>17954</v>
      </c>
      <c r="F8860" t="s">
        <v>119</v>
      </c>
      <c r="G8860" t="s">
        <v>97</v>
      </c>
      <c r="H8860" t="s">
        <v>896</v>
      </c>
      <c r="I8860" s="200">
        <v>0</v>
      </c>
      <c r="J8860" s="200"/>
      <c r="K8860" s="237">
        <v>27.81</v>
      </c>
      <c r="L8860" s="237"/>
      <c r="M8860" s="288">
        <v>0</v>
      </c>
      <c r="N8860" s="288"/>
      <c r="O8860" s="311">
        <v>0</v>
      </c>
      <c r="P8860" s="298"/>
      <c r="Q8860" s="299">
        <v>29.24</v>
      </c>
      <c r="R8860" s="299"/>
      <c r="S8860" s="300">
        <v>0</v>
      </c>
      <c r="T8860" s="301"/>
      <c r="U8860" s="246"/>
    </row>
    <row r="8861" spans="1:21" x14ac:dyDescent="0.25">
      <c r="A8861" s="294" t="s">
        <v>17955</v>
      </c>
      <c r="B8861" t="s">
        <v>461</v>
      </c>
      <c r="C8861" t="s">
        <v>462</v>
      </c>
      <c r="D8861" t="s">
        <v>463</v>
      </c>
      <c r="E8861" t="s">
        <v>17956</v>
      </c>
      <c r="F8861" t="s">
        <v>119</v>
      </c>
      <c r="G8861" t="s">
        <v>97</v>
      </c>
      <c r="H8861" t="s">
        <v>833</v>
      </c>
      <c r="I8861" s="200">
        <v>422</v>
      </c>
      <c r="J8861" s="200"/>
      <c r="K8861" s="237">
        <v>19.96</v>
      </c>
      <c r="L8861" s="237"/>
      <c r="M8861" s="288">
        <v>21.13</v>
      </c>
      <c r="N8861" s="288"/>
      <c r="O8861" s="311">
        <v>422</v>
      </c>
      <c r="P8861" s="298"/>
      <c r="Q8861" s="299">
        <v>19.96</v>
      </c>
      <c r="R8861" s="299"/>
      <c r="S8861" s="300">
        <v>21.14</v>
      </c>
      <c r="T8861" s="301"/>
      <c r="U8861" s="246"/>
    </row>
    <row r="8862" spans="1:21" x14ac:dyDescent="0.25">
      <c r="A8862" s="294" t="s">
        <v>17957</v>
      </c>
      <c r="B8862" t="s">
        <v>461</v>
      </c>
      <c r="C8862" t="s">
        <v>462</v>
      </c>
      <c r="D8862" t="s">
        <v>463</v>
      </c>
      <c r="E8862" t="s">
        <v>12814</v>
      </c>
      <c r="F8862" t="s">
        <v>119</v>
      </c>
      <c r="G8862" t="s">
        <v>97</v>
      </c>
      <c r="H8862" t="s">
        <v>833</v>
      </c>
      <c r="I8862" s="200">
        <v>22671</v>
      </c>
      <c r="J8862" s="200"/>
      <c r="K8862" s="237">
        <v>450.84</v>
      </c>
      <c r="L8862" s="237"/>
      <c r="M8862" s="288">
        <v>50.29</v>
      </c>
      <c r="N8862" s="288"/>
      <c r="O8862" s="311">
        <v>23724</v>
      </c>
      <c r="P8862" s="298"/>
      <c r="Q8862" s="299">
        <v>461.24</v>
      </c>
      <c r="R8862" s="299"/>
      <c r="S8862" s="300">
        <v>51.44</v>
      </c>
      <c r="T8862" s="301"/>
      <c r="U8862" s="246"/>
    </row>
    <row r="8863" spans="1:21" x14ac:dyDescent="0.25">
      <c r="A8863" s="294" t="s">
        <v>17958</v>
      </c>
      <c r="B8863" t="s">
        <v>461</v>
      </c>
      <c r="C8863" t="s">
        <v>462</v>
      </c>
      <c r="D8863" t="s">
        <v>463</v>
      </c>
      <c r="E8863" t="s">
        <v>17959</v>
      </c>
      <c r="F8863" t="s">
        <v>119</v>
      </c>
      <c r="G8863" t="s">
        <v>97</v>
      </c>
      <c r="H8863" t="s">
        <v>896</v>
      </c>
      <c r="I8863" s="200">
        <v>0</v>
      </c>
      <c r="J8863" s="200"/>
      <c r="K8863" s="237">
        <v>34.549999999999997</v>
      </c>
      <c r="L8863" s="237"/>
      <c r="M8863" s="288">
        <v>0</v>
      </c>
      <c r="N8863" s="288"/>
      <c r="O8863" s="311">
        <v>0</v>
      </c>
      <c r="P8863" s="298"/>
      <c r="Q8863" s="299">
        <v>34.409999999999997</v>
      </c>
      <c r="R8863" s="299"/>
      <c r="S8863" s="300">
        <v>0</v>
      </c>
      <c r="T8863" s="301"/>
      <c r="U8863" s="246"/>
    </row>
    <row r="8864" spans="1:21" x14ac:dyDescent="0.25">
      <c r="A8864" s="294" t="s">
        <v>17960</v>
      </c>
      <c r="B8864" t="s">
        <v>461</v>
      </c>
      <c r="C8864" t="s">
        <v>462</v>
      </c>
      <c r="D8864" t="s">
        <v>463</v>
      </c>
      <c r="E8864" t="s">
        <v>17961</v>
      </c>
      <c r="F8864" t="s">
        <v>119</v>
      </c>
      <c r="G8864" t="s">
        <v>97</v>
      </c>
      <c r="H8864" t="s">
        <v>833</v>
      </c>
      <c r="I8864" s="200">
        <v>19500</v>
      </c>
      <c r="J8864" s="200"/>
      <c r="K8864" s="237">
        <v>313.63</v>
      </c>
      <c r="L8864" s="237"/>
      <c r="M8864" s="288">
        <v>62.18</v>
      </c>
      <c r="N8864" s="288"/>
      <c r="O8864" s="311">
        <v>22425</v>
      </c>
      <c r="P8864" s="298"/>
      <c r="Q8864" s="299">
        <v>316.07</v>
      </c>
      <c r="R8864" s="299"/>
      <c r="S8864" s="300">
        <v>70.95</v>
      </c>
      <c r="T8864" s="301"/>
      <c r="U8864" s="246"/>
    </row>
    <row r="8865" spans="1:21" x14ac:dyDescent="0.25">
      <c r="A8865" s="294" t="s">
        <v>17962</v>
      </c>
      <c r="B8865" t="s">
        <v>461</v>
      </c>
      <c r="C8865" t="s">
        <v>462</v>
      </c>
      <c r="D8865" t="s">
        <v>463</v>
      </c>
      <c r="E8865" t="s">
        <v>9788</v>
      </c>
      <c r="F8865" t="s">
        <v>119</v>
      </c>
      <c r="G8865" t="s">
        <v>97</v>
      </c>
      <c r="H8865" t="s">
        <v>833</v>
      </c>
      <c r="I8865" s="200">
        <v>27290</v>
      </c>
      <c r="J8865" s="200"/>
      <c r="K8865" s="237">
        <v>532.03</v>
      </c>
      <c r="L8865" s="237"/>
      <c r="M8865" s="288">
        <v>51.29</v>
      </c>
      <c r="N8865" s="288"/>
      <c r="O8865" s="311">
        <v>28109</v>
      </c>
      <c r="P8865" s="298"/>
      <c r="Q8865" s="299">
        <v>531.95000000000005</v>
      </c>
      <c r="R8865" s="299"/>
      <c r="S8865" s="300">
        <v>52.84</v>
      </c>
      <c r="T8865" s="301"/>
      <c r="U8865" s="246"/>
    </row>
    <row r="8866" spans="1:21" x14ac:dyDescent="0.25">
      <c r="A8866" s="294" t="s">
        <v>17963</v>
      </c>
      <c r="B8866" t="s">
        <v>461</v>
      </c>
      <c r="C8866" t="s">
        <v>462</v>
      </c>
      <c r="D8866" t="s">
        <v>463</v>
      </c>
      <c r="E8866" t="s">
        <v>17964</v>
      </c>
      <c r="F8866" t="s">
        <v>119</v>
      </c>
      <c r="G8866" t="s">
        <v>97</v>
      </c>
      <c r="H8866" t="s">
        <v>833</v>
      </c>
      <c r="I8866" s="200">
        <v>9000</v>
      </c>
      <c r="J8866" s="200"/>
      <c r="K8866" s="237">
        <v>169.24</v>
      </c>
      <c r="L8866" s="237"/>
      <c r="M8866" s="288">
        <v>53.18</v>
      </c>
      <c r="N8866" s="288"/>
      <c r="O8866" s="311">
        <v>10381</v>
      </c>
      <c r="P8866" s="298"/>
      <c r="Q8866" s="299">
        <v>175.73</v>
      </c>
      <c r="R8866" s="299"/>
      <c r="S8866" s="300">
        <v>59.07</v>
      </c>
      <c r="T8866" s="301"/>
      <c r="U8866" s="246"/>
    </row>
    <row r="8867" spans="1:21" x14ac:dyDescent="0.25">
      <c r="A8867" s="294" t="s">
        <v>17965</v>
      </c>
      <c r="B8867" t="s">
        <v>461</v>
      </c>
      <c r="C8867" t="s">
        <v>462</v>
      </c>
      <c r="D8867" t="s">
        <v>463</v>
      </c>
      <c r="E8867" t="s">
        <v>17966</v>
      </c>
      <c r="F8867" t="s">
        <v>119</v>
      </c>
      <c r="G8867" t="s">
        <v>97</v>
      </c>
      <c r="H8867" t="s">
        <v>833</v>
      </c>
      <c r="I8867" s="200">
        <v>10725</v>
      </c>
      <c r="J8867" s="200"/>
      <c r="K8867" s="237">
        <v>246.47</v>
      </c>
      <c r="L8867" s="237"/>
      <c r="M8867" s="288">
        <v>43.51</v>
      </c>
      <c r="N8867" s="288"/>
      <c r="O8867" s="311">
        <v>10725</v>
      </c>
      <c r="P8867" s="298"/>
      <c r="Q8867" s="299">
        <v>254.36</v>
      </c>
      <c r="R8867" s="299"/>
      <c r="S8867" s="300">
        <v>42.16</v>
      </c>
      <c r="T8867" s="301"/>
      <c r="U8867" s="246"/>
    </row>
    <row r="8868" spans="1:21" x14ac:dyDescent="0.25">
      <c r="A8868" s="294" t="s">
        <v>17967</v>
      </c>
      <c r="B8868" t="s">
        <v>461</v>
      </c>
      <c r="C8868" t="s">
        <v>462</v>
      </c>
      <c r="D8868" t="s">
        <v>463</v>
      </c>
      <c r="E8868" t="s">
        <v>17968</v>
      </c>
      <c r="F8868" t="s">
        <v>119</v>
      </c>
      <c r="G8868" t="s">
        <v>97</v>
      </c>
      <c r="H8868" t="s">
        <v>896</v>
      </c>
      <c r="I8868" s="200">
        <v>0</v>
      </c>
      <c r="J8868" s="200"/>
      <c r="K8868" s="237">
        <v>115.17</v>
      </c>
      <c r="L8868" s="237"/>
      <c r="M8868" s="288">
        <v>0</v>
      </c>
      <c r="N8868" s="288"/>
      <c r="O8868" s="311">
        <v>0</v>
      </c>
      <c r="P8868" s="298"/>
      <c r="Q8868" s="299">
        <v>112.98</v>
      </c>
      <c r="R8868" s="299"/>
      <c r="S8868" s="300">
        <v>0</v>
      </c>
      <c r="T8868" s="301"/>
      <c r="U8868" s="246"/>
    </row>
    <row r="8869" spans="1:21" x14ac:dyDescent="0.25">
      <c r="A8869" s="294" t="s">
        <v>17969</v>
      </c>
      <c r="B8869" t="s">
        <v>461</v>
      </c>
      <c r="C8869" t="s">
        <v>462</v>
      </c>
      <c r="D8869" t="s">
        <v>463</v>
      </c>
      <c r="E8869" t="s">
        <v>17970</v>
      </c>
      <c r="F8869" t="s">
        <v>119</v>
      </c>
      <c r="G8869" t="s">
        <v>97</v>
      </c>
      <c r="H8869" t="s">
        <v>833</v>
      </c>
      <c r="I8869" s="200">
        <v>3600</v>
      </c>
      <c r="J8869" s="200"/>
      <c r="K8869" s="237">
        <v>156.55000000000001</v>
      </c>
      <c r="L8869" s="237"/>
      <c r="M8869" s="288">
        <v>23</v>
      </c>
      <c r="N8869" s="288"/>
      <c r="O8869" s="311">
        <v>4100</v>
      </c>
      <c r="P8869" s="298"/>
      <c r="Q8869" s="299">
        <v>159.82</v>
      </c>
      <c r="R8869" s="299"/>
      <c r="S8869" s="300">
        <v>25.65</v>
      </c>
      <c r="T8869" s="301"/>
      <c r="U8869" s="246"/>
    </row>
    <row r="8870" spans="1:21" x14ac:dyDescent="0.25">
      <c r="A8870" s="294" t="s">
        <v>17971</v>
      </c>
      <c r="B8870" t="s">
        <v>461</v>
      </c>
      <c r="C8870" t="s">
        <v>462</v>
      </c>
      <c r="D8870" t="s">
        <v>463</v>
      </c>
      <c r="E8870" t="s">
        <v>17972</v>
      </c>
      <c r="F8870" t="s">
        <v>119</v>
      </c>
      <c r="G8870" t="s">
        <v>97</v>
      </c>
      <c r="H8870" t="s">
        <v>833</v>
      </c>
      <c r="I8870" s="200">
        <v>1620</v>
      </c>
      <c r="J8870" s="200"/>
      <c r="K8870" s="237">
        <v>99.93</v>
      </c>
      <c r="L8870" s="237"/>
      <c r="M8870" s="288">
        <v>16.21</v>
      </c>
      <c r="N8870" s="288"/>
      <c r="O8870" s="311">
        <v>1620</v>
      </c>
      <c r="P8870" s="298"/>
      <c r="Q8870" s="299">
        <v>101.34</v>
      </c>
      <c r="R8870" s="299"/>
      <c r="S8870" s="300">
        <v>15.99</v>
      </c>
      <c r="T8870" s="301"/>
      <c r="U8870" s="246"/>
    </row>
    <row r="8871" spans="1:21" x14ac:dyDescent="0.25">
      <c r="A8871" s="294" t="s">
        <v>17973</v>
      </c>
      <c r="B8871" t="s">
        <v>461</v>
      </c>
      <c r="C8871" t="s">
        <v>462</v>
      </c>
      <c r="D8871" t="s">
        <v>463</v>
      </c>
      <c r="E8871" t="s">
        <v>17974</v>
      </c>
      <c r="F8871" t="s">
        <v>119</v>
      </c>
      <c r="G8871" t="s">
        <v>97</v>
      </c>
      <c r="H8871" t="s">
        <v>833</v>
      </c>
      <c r="I8871" s="200">
        <v>16622</v>
      </c>
      <c r="J8871" s="200"/>
      <c r="K8871" s="237">
        <v>310.97000000000003</v>
      </c>
      <c r="L8871" s="237"/>
      <c r="M8871" s="288">
        <v>53.45</v>
      </c>
      <c r="N8871" s="288"/>
      <c r="O8871" s="311">
        <v>16622</v>
      </c>
      <c r="P8871" s="298"/>
      <c r="Q8871" s="299">
        <v>312.2</v>
      </c>
      <c r="R8871" s="299"/>
      <c r="S8871" s="300">
        <v>53.24</v>
      </c>
      <c r="T8871" s="301"/>
      <c r="U8871" s="246"/>
    </row>
    <row r="8872" spans="1:21" x14ac:dyDescent="0.25">
      <c r="A8872" s="294" t="s">
        <v>17975</v>
      </c>
      <c r="B8872" t="s">
        <v>461</v>
      </c>
      <c r="C8872" t="s">
        <v>462</v>
      </c>
      <c r="D8872" t="s">
        <v>463</v>
      </c>
      <c r="E8872" t="s">
        <v>17976</v>
      </c>
      <c r="F8872" t="s">
        <v>119</v>
      </c>
      <c r="G8872" t="s">
        <v>97</v>
      </c>
      <c r="H8872" t="s">
        <v>833</v>
      </c>
      <c r="I8872" s="200">
        <v>29500</v>
      </c>
      <c r="J8872" s="200"/>
      <c r="K8872" s="237">
        <v>277.3</v>
      </c>
      <c r="L8872" s="237"/>
      <c r="M8872" s="288">
        <v>106.38</v>
      </c>
      <c r="N8872" s="288"/>
      <c r="O8872" s="311">
        <v>30700</v>
      </c>
      <c r="P8872" s="298"/>
      <c r="Q8872" s="299">
        <v>277.62</v>
      </c>
      <c r="R8872" s="299"/>
      <c r="S8872" s="300">
        <v>110.58</v>
      </c>
      <c r="T8872" s="301"/>
      <c r="U8872" s="246"/>
    </row>
    <row r="8873" spans="1:21" x14ac:dyDescent="0.25">
      <c r="A8873" s="294" t="s">
        <v>17977</v>
      </c>
      <c r="B8873" t="s">
        <v>461</v>
      </c>
      <c r="C8873" t="s">
        <v>462</v>
      </c>
      <c r="D8873" t="s">
        <v>463</v>
      </c>
      <c r="E8873" t="s">
        <v>17978</v>
      </c>
      <c r="F8873" t="s">
        <v>119</v>
      </c>
      <c r="G8873" t="s">
        <v>97</v>
      </c>
      <c r="H8873" t="s">
        <v>896</v>
      </c>
      <c r="I8873" s="200">
        <v>0</v>
      </c>
      <c r="J8873" s="200"/>
      <c r="K8873" s="237">
        <v>30.5</v>
      </c>
      <c r="L8873" s="237"/>
      <c r="M8873" s="288">
        <v>0</v>
      </c>
      <c r="N8873" s="288"/>
      <c r="O8873" s="311">
        <v>0</v>
      </c>
      <c r="P8873" s="298"/>
      <c r="Q8873" s="299">
        <v>29.85</v>
      </c>
      <c r="R8873" s="299"/>
      <c r="S8873" s="300">
        <v>0</v>
      </c>
      <c r="T8873" s="301"/>
      <c r="U8873" s="246"/>
    </row>
    <row r="8874" spans="1:21" x14ac:dyDescent="0.25">
      <c r="A8874" s="294" t="s">
        <v>17979</v>
      </c>
      <c r="B8874" t="s">
        <v>461</v>
      </c>
      <c r="C8874" t="s">
        <v>462</v>
      </c>
      <c r="D8874" t="s">
        <v>463</v>
      </c>
      <c r="E8874" t="s">
        <v>17980</v>
      </c>
      <c r="F8874" t="s">
        <v>119</v>
      </c>
      <c r="G8874" t="s">
        <v>97</v>
      </c>
      <c r="H8874" t="s">
        <v>833</v>
      </c>
      <c r="I8874" s="200">
        <v>67500</v>
      </c>
      <c r="J8874" s="200"/>
      <c r="K8874" s="237">
        <v>862.93</v>
      </c>
      <c r="L8874" s="237"/>
      <c r="M8874" s="288">
        <v>78.22</v>
      </c>
      <c r="N8874" s="288"/>
      <c r="O8874" s="311">
        <v>68850</v>
      </c>
      <c r="P8874" s="298"/>
      <c r="Q8874" s="299">
        <v>871.08</v>
      </c>
      <c r="R8874" s="299"/>
      <c r="S8874" s="300">
        <v>79.040000000000006</v>
      </c>
      <c r="T8874" s="301"/>
      <c r="U8874" s="246"/>
    </row>
    <row r="8875" spans="1:21" x14ac:dyDescent="0.25">
      <c r="A8875" s="294" t="s">
        <v>17981</v>
      </c>
      <c r="B8875" t="s">
        <v>461</v>
      </c>
      <c r="C8875" t="s">
        <v>462</v>
      </c>
      <c r="D8875" t="s">
        <v>463</v>
      </c>
      <c r="E8875" t="s">
        <v>17982</v>
      </c>
      <c r="F8875" t="s">
        <v>119</v>
      </c>
      <c r="G8875" t="s">
        <v>97</v>
      </c>
      <c r="H8875" t="s">
        <v>833</v>
      </c>
      <c r="I8875" s="200">
        <v>6630</v>
      </c>
      <c r="J8875" s="200"/>
      <c r="K8875" s="237">
        <v>193.72</v>
      </c>
      <c r="L8875" s="237"/>
      <c r="M8875" s="288">
        <v>34.22</v>
      </c>
      <c r="N8875" s="288"/>
      <c r="O8875" s="311">
        <v>6630</v>
      </c>
      <c r="P8875" s="298"/>
      <c r="Q8875" s="299">
        <v>195.03</v>
      </c>
      <c r="R8875" s="299"/>
      <c r="S8875" s="300">
        <v>33.99</v>
      </c>
      <c r="T8875" s="301"/>
      <c r="U8875" s="246"/>
    </row>
    <row r="8876" spans="1:21" x14ac:dyDescent="0.25">
      <c r="A8876" s="294" t="s">
        <v>17983</v>
      </c>
      <c r="B8876" t="s">
        <v>461</v>
      </c>
      <c r="C8876" t="s">
        <v>462</v>
      </c>
      <c r="D8876" t="s">
        <v>463</v>
      </c>
      <c r="E8876" t="s">
        <v>17984</v>
      </c>
      <c r="F8876" t="s">
        <v>119</v>
      </c>
      <c r="G8876" t="s">
        <v>97</v>
      </c>
      <c r="H8876" t="s">
        <v>833</v>
      </c>
      <c r="I8876" s="200">
        <v>3861</v>
      </c>
      <c r="J8876" s="200"/>
      <c r="K8876" s="237">
        <v>74.72</v>
      </c>
      <c r="L8876" s="237"/>
      <c r="M8876" s="288">
        <v>51.67</v>
      </c>
      <c r="N8876" s="288"/>
      <c r="O8876" s="311">
        <v>3977</v>
      </c>
      <c r="P8876" s="298"/>
      <c r="Q8876" s="299">
        <v>76.84</v>
      </c>
      <c r="R8876" s="299"/>
      <c r="S8876" s="300">
        <v>51.75</v>
      </c>
      <c r="T8876" s="301"/>
      <c r="U8876" s="246"/>
    </row>
    <row r="8877" spans="1:21" x14ac:dyDescent="0.25">
      <c r="A8877" s="294" t="s">
        <v>17985</v>
      </c>
      <c r="B8877" t="s">
        <v>461</v>
      </c>
      <c r="C8877" t="s">
        <v>462</v>
      </c>
      <c r="D8877" t="s">
        <v>463</v>
      </c>
      <c r="E8877" t="s">
        <v>17986</v>
      </c>
      <c r="F8877" t="s">
        <v>119</v>
      </c>
      <c r="G8877" t="s">
        <v>97</v>
      </c>
      <c r="H8877" t="s">
        <v>833</v>
      </c>
      <c r="I8877" s="200">
        <v>2915</v>
      </c>
      <c r="J8877" s="200"/>
      <c r="K8877" s="237">
        <v>67.87</v>
      </c>
      <c r="L8877" s="237"/>
      <c r="M8877" s="288">
        <v>42.96</v>
      </c>
      <c r="N8877" s="288"/>
      <c r="O8877" s="311">
        <v>3017</v>
      </c>
      <c r="P8877" s="298"/>
      <c r="Q8877" s="299">
        <v>68.94</v>
      </c>
      <c r="R8877" s="299"/>
      <c r="S8877" s="300">
        <v>43.77</v>
      </c>
      <c r="T8877" s="301"/>
      <c r="U8877" s="246"/>
    </row>
    <row r="8878" spans="1:21" x14ac:dyDescent="0.25">
      <c r="A8878" s="294" t="s">
        <v>17987</v>
      </c>
      <c r="B8878" t="s">
        <v>461</v>
      </c>
      <c r="C8878" t="s">
        <v>462</v>
      </c>
      <c r="D8878" t="s">
        <v>463</v>
      </c>
      <c r="E8878" t="s">
        <v>17988</v>
      </c>
      <c r="F8878" t="s">
        <v>119</v>
      </c>
      <c r="G8878" t="s">
        <v>97</v>
      </c>
      <c r="H8878" t="s">
        <v>833</v>
      </c>
      <c r="I8878" s="200">
        <v>4119</v>
      </c>
      <c r="J8878" s="200"/>
      <c r="K8878" s="237">
        <v>158.47999999999999</v>
      </c>
      <c r="L8878" s="237"/>
      <c r="M8878" s="288">
        <v>25.99</v>
      </c>
      <c r="N8878" s="288"/>
      <c r="O8878" s="311">
        <v>4618</v>
      </c>
      <c r="P8878" s="298"/>
      <c r="Q8878" s="299">
        <v>163.72</v>
      </c>
      <c r="R8878" s="299"/>
      <c r="S8878" s="300">
        <v>28.2</v>
      </c>
      <c r="T8878" s="301"/>
      <c r="U8878" s="246"/>
    </row>
    <row r="8879" spans="1:21" x14ac:dyDescent="0.25">
      <c r="A8879" s="294" t="s">
        <v>17989</v>
      </c>
      <c r="B8879" t="s">
        <v>461</v>
      </c>
      <c r="C8879" t="s">
        <v>462</v>
      </c>
      <c r="D8879" t="s">
        <v>463</v>
      </c>
      <c r="E8879" t="s">
        <v>17990</v>
      </c>
      <c r="F8879" t="s">
        <v>119</v>
      </c>
      <c r="G8879" t="s">
        <v>97</v>
      </c>
      <c r="H8879" t="s">
        <v>833</v>
      </c>
      <c r="I8879" s="200">
        <v>39728</v>
      </c>
      <c r="J8879" s="200"/>
      <c r="K8879" s="237">
        <v>755.95</v>
      </c>
      <c r="L8879" s="237"/>
      <c r="M8879" s="288">
        <v>52.55</v>
      </c>
      <c r="N8879" s="288"/>
      <c r="O8879" s="311">
        <v>39903</v>
      </c>
      <c r="P8879" s="298"/>
      <c r="Q8879" s="299">
        <v>758.91</v>
      </c>
      <c r="R8879" s="299"/>
      <c r="S8879" s="300">
        <v>52.58</v>
      </c>
      <c r="T8879" s="301"/>
      <c r="U8879" s="246"/>
    </row>
    <row r="8880" spans="1:21" x14ac:dyDescent="0.25">
      <c r="A8880" s="294" t="s">
        <v>17991</v>
      </c>
      <c r="B8880" t="s">
        <v>461</v>
      </c>
      <c r="C8880" t="s">
        <v>462</v>
      </c>
      <c r="D8880" t="s">
        <v>463</v>
      </c>
      <c r="E8880" t="s">
        <v>17992</v>
      </c>
      <c r="F8880" t="s">
        <v>119</v>
      </c>
      <c r="G8880" t="s">
        <v>97</v>
      </c>
      <c r="H8880" t="s">
        <v>833</v>
      </c>
      <c r="I8880" s="200">
        <v>30872</v>
      </c>
      <c r="J8880" s="200"/>
      <c r="K8880" s="237">
        <v>278.20999999999998</v>
      </c>
      <c r="L8880" s="237"/>
      <c r="M8880" s="288">
        <v>110.97</v>
      </c>
      <c r="N8880" s="288"/>
      <c r="O8880" s="311">
        <v>37810</v>
      </c>
      <c r="P8880" s="298"/>
      <c r="Q8880" s="299">
        <v>277.64</v>
      </c>
      <c r="R8880" s="299"/>
      <c r="S8880" s="300">
        <v>136.18</v>
      </c>
      <c r="T8880" s="301"/>
      <c r="U8880" s="246"/>
    </row>
    <row r="8881" spans="1:21" x14ac:dyDescent="0.25">
      <c r="A8881" s="294" t="s">
        <v>17993</v>
      </c>
      <c r="B8881" t="s">
        <v>461</v>
      </c>
      <c r="C8881" t="s">
        <v>462</v>
      </c>
      <c r="D8881" t="s">
        <v>463</v>
      </c>
      <c r="E8881" t="s">
        <v>17994</v>
      </c>
      <c r="F8881" t="s">
        <v>119</v>
      </c>
      <c r="G8881" t="s">
        <v>97</v>
      </c>
      <c r="H8881" t="s">
        <v>833</v>
      </c>
      <c r="I8881" s="200">
        <v>8000</v>
      </c>
      <c r="J8881" s="200"/>
      <c r="K8881" s="237">
        <v>301.88</v>
      </c>
      <c r="L8881" s="237"/>
      <c r="M8881" s="288">
        <v>26.5</v>
      </c>
      <c r="N8881" s="288"/>
      <c r="O8881" s="311">
        <v>9000</v>
      </c>
      <c r="P8881" s="298"/>
      <c r="Q8881" s="299">
        <v>312.01</v>
      </c>
      <c r="R8881" s="299"/>
      <c r="S8881" s="300">
        <v>28.85</v>
      </c>
      <c r="T8881" s="301"/>
      <c r="U8881" s="246"/>
    </row>
    <row r="8882" spans="1:21" x14ac:dyDescent="0.25">
      <c r="A8882" s="294" t="s">
        <v>17995</v>
      </c>
      <c r="B8882" t="s">
        <v>461</v>
      </c>
      <c r="C8882" t="s">
        <v>462</v>
      </c>
      <c r="D8882" t="s">
        <v>463</v>
      </c>
      <c r="E8882" t="s">
        <v>17753</v>
      </c>
      <c r="F8882" t="s">
        <v>119</v>
      </c>
      <c r="G8882" t="s">
        <v>97</v>
      </c>
      <c r="H8882" t="s">
        <v>833</v>
      </c>
      <c r="I8882" s="200">
        <v>6180</v>
      </c>
      <c r="J8882" s="200"/>
      <c r="K8882" s="237">
        <v>229.32</v>
      </c>
      <c r="L8882" s="237"/>
      <c r="M8882" s="288">
        <v>26.95</v>
      </c>
      <c r="N8882" s="288"/>
      <c r="O8882" s="311">
        <v>6500</v>
      </c>
      <c r="P8882" s="298"/>
      <c r="Q8882" s="299">
        <v>239.62</v>
      </c>
      <c r="R8882" s="299"/>
      <c r="S8882" s="300">
        <v>27.13</v>
      </c>
      <c r="T8882" s="301"/>
      <c r="U8882" s="246"/>
    </row>
    <row r="8883" spans="1:21" x14ac:dyDescent="0.25">
      <c r="A8883" s="294" t="s">
        <v>17996</v>
      </c>
      <c r="B8883" t="s">
        <v>461</v>
      </c>
      <c r="C8883" t="s">
        <v>462</v>
      </c>
      <c r="D8883" t="s">
        <v>463</v>
      </c>
      <c r="E8883" t="s">
        <v>17997</v>
      </c>
      <c r="F8883" t="s">
        <v>119</v>
      </c>
      <c r="G8883" t="s">
        <v>97</v>
      </c>
      <c r="H8883" t="s">
        <v>833</v>
      </c>
      <c r="I8883" s="200">
        <v>9800</v>
      </c>
      <c r="J8883" s="200"/>
      <c r="K8883" s="237">
        <v>304.73</v>
      </c>
      <c r="L8883" s="237"/>
      <c r="M8883" s="288">
        <v>32.159999999999997</v>
      </c>
      <c r="N8883" s="288"/>
      <c r="O8883" s="311">
        <v>9993</v>
      </c>
      <c r="P8883" s="298"/>
      <c r="Q8883" s="299">
        <v>310.72000000000003</v>
      </c>
      <c r="R8883" s="299"/>
      <c r="S8883" s="300">
        <v>32.159999999999997</v>
      </c>
      <c r="T8883" s="301"/>
      <c r="U8883" s="246"/>
    </row>
    <row r="8884" spans="1:21" x14ac:dyDescent="0.25">
      <c r="A8884" s="294" t="s">
        <v>17998</v>
      </c>
      <c r="B8884" t="s">
        <v>461</v>
      </c>
      <c r="C8884" t="s">
        <v>462</v>
      </c>
      <c r="D8884" t="s">
        <v>463</v>
      </c>
      <c r="E8884" t="s">
        <v>17999</v>
      </c>
      <c r="F8884" t="s">
        <v>119</v>
      </c>
      <c r="G8884" t="s">
        <v>97</v>
      </c>
      <c r="H8884" t="s">
        <v>833</v>
      </c>
      <c r="I8884" s="200">
        <v>5300</v>
      </c>
      <c r="J8884" s="200"/>
      <c r="K8884" s="237">
        <v>101.38</v>
      </c>
      <c r="L8884" s="237"/>
      <c r="M8884" s="288">
        <v>52.28</v>
      </c>
      <c r="N8884" s="288"/>
      <c r="O8884" s="311">
        <v>5285</v>
      </c>
      <c r="P8884" s="298"/>
      <c r="Q8884" s="299">
        <v>101.12</v>
      </c>
      <c r="R8884" s="299"/>
      <c r="S8884" s="300">
        <v>52.26</v>
      </c>
      <c r="T8884" s="301"/>
      <c r="U8884" s="246"/>
    </row>
    <row r="8885" spans="1:21" x14ac:dyDescent="0.25">
      <c r="A8885" s="294" t="s">
        <v>18000</v>
      </c>
      <c r="B8885" t="s">
        <v>461</v>
      </c>
      <c r="C8885" t="s">
        <v>462</v>
      </c>
      <c r="D8885" t="s">
        <v>463</v>
      </c>
      <c r="E8885" t="s">
        <v>18001</v>
      </c>
      <c r="F8885" t="s">
        <v>119</v>
      </c>
      <c r="G8885" t="s">
        <v>97</v>
      </c>
      <c r="H8885" t="s">
        <v>833</v>
      </c>
      <c r="I8885" s="200">
        <v>2650</v>
      </c>
      <c r="J8885" s="200"/>
      <c r="K8885" s="237">
        <v>160.56</v>
      </c>
      <c r="L8885" s="237"/>
      <c r="M8885" s="288">
        <v>16.5</v>
      </c>
      <c r="N8885" s="288"/>
      <c r="O8885" s="311">
        <v>2750</v>
      </c>
      <c r="P8885" s="298"/>
      <c r="Q8885" s="299">
        <v>161.22999999999999</v>
      </c>
      <c r="R8885" s="299"/>
      <c r="S8885" s="300">
        <v>17.059999999999999</v>
      </c>
      <c r="T8885" s="301"/>
      <c r="U8885" s="246"/>
    </row>
    <row r="8886" spans="1:21" x14ac:dyDescent="0.25">
      <c r="A8886" s="294" t="s">
        <v>18002</v>
      </c>
      <c r="B8886" t="s">
        <v>461</v>
      </c>
      <c r="C8886" t="s">
        <v>462</v>
      </c>
      <c r="D8886" t="s">
        <v>463</v>
      </c>
      <c r="E8886" t="s">
        <v>18003</v>
      </c>
      <c r="F8886" t="s">
        <v>119</v>
      </c>
      <c r="G8886" t="s">
        <v>97</v>
      </c>
      <c r="H8886" t="s">
        <v>896</v>
      </c>
      <c r="I8886" s="200">
        <v>0</v>
      </c>
      <c r="J8886" s="200"/>
      <c r="K8886" s="237">
        <v>18.350000000000001</v>
      </c>
      <c r="L8886" s="237"/>
      <c r="M8886" s="288">
        <v>0</v>
      </c>
      <c r="N8886" s="288"/>
      <c r="O8886" s="311">
        <v>0</v>
      </c>
      <c r="P8886" s="298"/>
      <c r="Q8886" s="299">
        <v>18.489999999999998</v>
      </c>
      <c r="R8886" s="299"/>
      <c r="S8886" s="300">
        <v>0</v>
      </c>
      <c r="T8886" s="301"/>
      <c r="U8886" s="246"/>
    </row>
    <row r="8887" spans="1:21" x14ac:dyDescent="0.25">
      <c r="A8887" s="294" t="s">
        <v>18004</v>
      </c>
      <c r="B8887" t="s">
        <v>461</v>
      </c>
      <c r="C8887" t="s">
        <v>462</v>
      </c>
      <c r="D8887" t="s">
        <v>463</v>
      </c>
      <c r="E8887" t="s">
        <v>18005</v>
      </c>
      <c r="F8887" t="s">
        <v>119</v>
      </c>
      <c r="G8887" t="s">
        <v>97</v>
      </c>
      <c r="H8887" t="s">
        <v>833</v>
      </c>
      <c r="I8887" s="200">
        <v>74232</v>
      </c>
      <c r="J8887" s="200"/>
      <c r="K8887" s="237">
        <v>813.12</v>
      </c>
      <c r="L8887" s="237"/>
      <c r="M8887" s="288">
        <v>91.29</v>
      </c>
      <c r="N8887" s="288"/>
      <c r="O8887" s="311">
        <v>78686</v>
      </c>
      <c r="P8887" s="298"/>
      <c r="Q8887" s="299">
        <v>811.59</v>
      </c>
      <c r="R8887" s="299"/>
      <c r="S8887" s="300">
        <v>96.95</v>
      </c>
      <c r="T8887" s="301"/>
      <c r="U8887" s="246"/>
    </row>
    <row r="8888" spans="1:21" x14ac:dyDescent="0.25">
      <c r="A8888" s="294" t="s">
        <v>18006</v>
      </c>
      <c r="B8888" t="s">
        <v>461</v>
      </c>
      <c r="C8888" t="s">
        <v>462</v>
      </c>
      <c r="D8888" t="s">
        <v>463</v>
      </c>
      <c r="E8888" t="s">
        <v>1749</v>
      </c>
      <c r="F8888" t="s">
        <v>119</v>
      </c>
      <c r="G8888" t="s">
        <v>97</v>
      </c>
      <c r="H8888" t="s">
        <v>833</v>
      </c>
      <c r="I8888" s="200">
        <v>3090</v>
      </c>
      <c r="J8888" s="200"/>
      <c r="K8888" s="237">
        <v>77.62</v>
      </c>
      <c r="L8888" s="237"/>
      <c r="M8888" s="288">
        <v>39.81</v>
      </c>
      <c r="N8888" s="288"/>
      <c r="O8888" s="311">
        <v>3192</v>
      </c>
      <c r="P8888" s="298"/>
      <c r="Q8888" s="299">
        <v>79.14</v>
      </c>
      <c r="R8888" s="299"/>
      <c r="S8888" s="300">
        <v>40.33</v>
      </c>
      <c r="T8888" s="301"/>
      <c r="U8888" s="246"/>
    </row>
    <row r="8889" spans="1:21" x14ac:dyDescent="0.25">
      <c r="A8889" s="294" t="s">
        <v>18007</v>
      </c>
      <c r="B8889" t="s">
        <v>461</v>
      </c>
      <c r="C8889" t="s">
        <v>462</v>
      </c>
      <c r="D8889" t="s">
        <v>463</v>
      </c>
      <c r="E8889" t="s">
        <v>18008</v>
      </c>
      <c r="F8889" t="s">
        <v>119</v>
      </c>
      <c r="G8889" t="s">
        <v>97</v>
      </c>
      <c r="H8889" t="s">
        <v>833</v>
      </c>
      <c r="I8889" s="200">
        <v>8790</v>
      </c>
      <c r="J8889" s="200"/>
      <c r="K8889" s="237">
        <v>281.8</v>
      </c>
      <c r="L8889" s="237"/>
      <c r="M8889" s="288">
        <v>31.19</v>
      </c>
      <c r="N8889" s="288"/>
      <c r="O8889" s="311">
        <v>8920</v>
      </c>
      <c r="P8889" s="298"/>
      <c r="Q8889" s="299">
        <v>283.36</v>
      </c>
      <c r="R8889" s="299"/>
      <c r="S8889" s="300">
        <v>31.48</v>
      </c>
      <c r="T8889" s="301"/>
      <c r="U8889" s="246"/>
    </row>
    <row r="8890" spans="1:21" x14ac:dyDescent="0.25">
      <c r="A8890" s="294" t="s">
        <v>18009</v>
      </c>
      <c r="B8890" t="s">
        <v>461</v>
      </c>
      <c r="C8890" t="s">
        <v>462</v>
      </c>
      <c r="D8890" t="s">
        <v>463</v>
      </c>
      <c r="E8890" t="s">
        <v>18010</v>
      </c>
      <c r="F8890" t="s">
        <v>119</v>
      </c>
      <c r="G8890" t="s">
        <v>97</v>
      </c>
      <c r="H8890" t="s">
        <v>833</v>
      </c>
      <c r="I8890" s="200">
        <v>130051</v>
      </c>
      <c r="J8890" s="200"/>
      <c r="K8890" s="237">
        <v>1421.17</v>
      </c>
      <c r="L8890" s="237"/>
      <c r="M8890" s="288">
        <v>91.51</v>
      </c>
      <c r="N8890" s="288"/>
      <c r="O8890" s="311">
        <v>159000</v>
      </c>
      <c r="P8890" s="298"/>
      <c r="Q8890" s="299">
        <v>1464.69</v>
      </c>
      <c r="R8890" s="299"/>
      <c r="S8890" s="300">
        <v>108.56</v>
      </c>
      <c r="T8890" s="301"/>
      <c r="U8890" s="246"/>
    </row>
    <row r="8891" spans="1:21" x14ac:dyDescent="0.25">
      <c r="A8891" s="294" t="s">
        <v>18011</v>
      </c>
      <c r="B8891" t="s">
        <v>461</v>
      </c>
      <c r="C8891" t="s">
        <v>462</v>
      </c>
      <c r="D8891" t="s">
        <v>463</v>
      </c>
      <c r="E8891" t="s">
        <v>2014</v>
      </c>
      <c r="F8891" t="s">
        <v>119</v>
      </c>
      <c r="G8891" t="s">
        <v>97</v>
      </c>
      <c r="H8891" t="s">
        <v>833</v>
      </c>
      <c r="I8891" s="200">
        <v>91068</v>
      </c>
      <c r="J8891" s="200"/>
      <c r="K8891" s="237">
        <v>801.59</v>
      </c>
      <c r="L8891" s="237"/>
      <c r="M8891" s="288">
        <v>113.61</v>
      </c>
      <c r="N8891" s="288"/>
      <c r="O8891" s="311">
        <v>105102</v>
      </c>
      <c r="P8891" s="298"/>
      <c r="Q8891" s="299">
        <v>797.61</v>
      </c>
      <c r="R8891" s="299"/>
      <c r="S8891" s="300">
        <v>131.77000000000001</v>
      </c>
      <c r="T8891" s="301"/>
      <c r="U8891" s="246"/>
    </row>
    <row r="8892" spans="1:21" x14ac:dyDescent="0.25">
      <c r="A8892" s="294" t="s">
        <v>18012</v>
      </c>
      <c r="B8892" t="s">
        <v>461</v>
      </c>
      <c r="C8892" t="s">
        <v>462</v>
      </c>
      <c r="D8892" t="s">
        <v>463</v>
      </c>
      <c r="E8892" t="s">
        <v>18013</v>
      </c>
      <c r="F8892" t="s">
        <v>119</v>
      </c>
      <c r="G8892" t="s">
        <v>97</v>
      </c>
      <c r="H8892" t="s">
        <v>833</v>
      </c>
      <c r="I8892" s="200">
        <v>6990</v>
      </c>
      <c r="J8892" s="200"/>
      <c r="K8892" s="237">
        <v>180.42</v>
      </c>
      <c r="L8892" s="237"/>
      <c r="M8892" s="288">
        <v>38.74</v>
      </c>
      <c r="N8892" s="288"/>
      <c r="O8892" s="311">
        <v>7133</v>
      </c>
      <c r="P8892" s="298"/>
      <c r="Q8892" s="299">
        <v>182.13</v>
      </c>
      <c r="R8892" s="299"/>
      <c r="S8892" s="300">
        <v>39.159999999999997</v>
      </c>
      <c r="T8892" s="301"/>
      <c r="U8892" s="246"/>
    </row>
    <row r="8893" spans="1:21" x14ac:dyDescent="0.25">
      <c r="A8893" s="294" t="s">
        <v>18014</v>
      </c>
      <c r="B8893" t="s">
        <v>461</v>
      </c>
      <c r="C8893" t="s">
        <v>462</v>
      </c>
      <c r="D8893" t="s">
        <v>463</v>
      </c>
      <c r="E8893" t="s">
        <v>18015</v>
      </c>
      <c r="F8893" t="s">
        <v>119</v>
      </c>
      <c r="G8893" t="s">
        <v>97</v>
      </c>
      <c r="H8893" t="s">
        <v>833</v>
      </c>
      <c r="I8893" s="200">
        <v>7101</v>
      </c>
      <c r="J8893" s="200"/>
      <c r="K8893" s="237">
        <v>206.38</v>
      </c>
      <c r="L8893" s="237"/>
      <c r="M8893" s="288">
        <v>34.409999999999997</v>
      </c>
      <c r="N8893" s="288"/>
      <c r="O8893" s="311">
        <v>7243</v>
      </c>
      <c r="P8893" s="298"/>
      <c r="Q8893" s="299">
        <v>212.87</v>
      </c>
      <c r="R8893" s="299"/>
      <c r="S8893" s="300">
        <v>34.03</v>
      </c>
      <c r="T8893" s="301"/>
      <c r="U8893" s="246"/>
    </row>
    <row r="8894" spans="1:21" x14ac:dyDescent="0.25">
      <c r="A8894" s="294" t="s">
        <v>18016</v>
      </c>
      <c r="B8894" t="s">
        <v>461</v>
      </c>
      <c r="C8894" t="s">
        <v>462</v>
      </c>
      <c r="D8894" t="s">
        <v>463</v>
      </c>
      <c r="E8894" t="s">
        <v>18017</v>
      </c>
      <c r="F8894" t="s">
        <v>119</v>
      </c>
      <c r="G8894" t="s">
        <v>97</v>
      </c>
      <c r="H8894" t="s">
        <v>896</v>
      </c>
      <c r="I8894" s="200">
        <v>0</v>
      </c>
      <c r="J8894" s="200"/>
      <c r="K8894" s="237">
        <v>49.77</v>
      </c>
      <c r="L8894" s="237"/>
      <c r="M8894" s="288">
        <v>0</v>
      </c>
      <c r="N8894" s="288"/>
      <c r="O8894" s="311">
        <v>0</v>
      </c>
      <c r="P8894" s="298"/>
      <c r="Q8894" s="299">
        <v>49.74</v>
      </c>
      <c r="R8894" s="299"/>
      <c r="S8894" s="300">
        <v>0</v>
      </c>
      <c r="T8894" s="301"/>
      <c r="U8894" s="246"/>
    </row>
    <row r="8895" spans="1:21" x14ac:dyDescent="0.25">
      <c r="A8895" s="294" t="s">
        <v>18018</v>
      </c>
      <c r="B8895" t="s">
        <v>461</v>
      </c>
      <c r="C8895" t="s">
        <v>462</v>
      </c>
      <c r="D8895" t="s">
        <v>463</v>
      </c>
      <c r="E8895" t="s">
        <v>18019</v>
      </c>
      <c r="F8895" t="s">
        <v>119</v>
      </c>
      <c r="G8895" t="s">
        <v>97</v>
      </c>
      <c r="H8895" t="s">
        <v>833</v>
      </c>
      <c r="I8895" s="200">
        <v>9478</v>
      </c>
      <c r="J8895" s="200"/>
      <c r="K8895" s="237">
        <v>142.21</v>
      </c>
      <c r="L8895" s="237"/>
      <c r="M8895" s="288">
        <v>66.650000000000006</v>
      </c>
      <c r="N8895" s="288"/>
      <c r="O8895" s="311">
        <v>9573</v>
      </c>
      <c r="P8895" s="298"/>
      <c r="Q8895" s="299">
        <v>139.71</v>
      </c>
      <c r="R8895" s="299"/>
      <c r="S8895" s="300">
        <v>68.52</v>
      </c>
      <c r="T8895" s="301"/>
      <c r="U8895" s="246"/>
    </row>
    <row r="8896" spans="1:21" x14ac:dyDescent="0.25">
      <c r="A8896" s="294" t="s">
        <v>18020</v>
      </c>
      <c r="B8896" t="s">
        <v>461</v>
      </c>
      <c r="C8896" t="s">
        <v>462</v>
      </c>
      <c r="D8896" t="s">
        <v>463</v>
      </c>
      <c r="E8896" t="s">
        <v>18021</v>
      </c>
      <c r="F8896" t="s">
        <v>119</v>
      </c>
      <c r="G8896" t="s">
        <v>97</v>
      </c>
      <c r="H8896" t="s">
        <v>833</v>
      </c>
      <c r="I8896" s="200">
        <v>25210</v>
      </c>
      <c r="J8896" s="200"/>
      <c r="K8896" s="237">
        <v>421.71</v>
      </c>
      <c r="L8896" s="237"/>
      <c r="M8896" s="288">
        <v>59.78</v>
      </c>
      <c r="N8896" s="288"/>
      <c r="O8896" s="311">
        <v>21800</v>
      </c>
      <c r="P8896" s="298"/>
      <c r="Q8896" s="299">
        <v>421.98</v>
      </c>
      <c r="R8896" s="299"/>
      <c r="S8896" s="300">
        <v>51.66</v>
      </c>
      <c r="T8896" s="301"/>
      <c r="U8896" s="246"/>
    </row>
    <row r="8897" spans="1:21" x14ac:dyDescent="0.25">
      <c r="A8897" s="294" t="s">
        <v>18022</v>
      </c>
      <c r="B8897" t="s">
        <v>461</v>
      </c>
      <c r="C8897" t="s">
        <v>462</v>
      </c>
      <c r="D8897" t="s">
        <v>463</v>
      </c>
      <c r="E8897" t="s">
        <v>18023</v>
      </c>
      <c r="F8897" t="s">
        <v>119</v>
      </c>
      <c r="G8897" t="s">
        <v>97</v>
      </c>
      <c r="H8897" t="s">
        <v>833</v>
      </c>
      <c r="I8897" s="200">
        <v>1000</v>
      </c>
      <c r="J8897" s="200"/>
      <c r="K8897" s="237">
        <v>52.36</v>
      </c>
      <c r="L8897" s="237"/>
      <c r="M8897" s="288">
        <v>19.100000000000001</v>
      </c>
      <c r="N8897" s="288"/>
      <c r="O8897" s="311">
        <v>1000</v>
      </c>
      <c r="P8897" s="298"/>
      <c r="Q8897" s="299">
        <v>54.05</v>
      </c>
      <c r="R8897" s="299"/>
      <c r="S8897" s="300">
        <v>18.5</v>
      </c>
      <c r="T8897" s="301"/>
      <c r="U8897" s="246"/>
    </row>
    <row r="8898" spans="1:21" x14ac:dyDescent="0.25">
      <c r="A8898" s="294" t="s">
        <v>18024</v>
      </c>
      <c r="B8898" t="s">
        <v>461</v>
      </c>
      <c r="C8898" t="s">
        <v>462</v>
      </c>
      <c r="D8898" t="s">
        <v>463</v>
      </c>
      <c r="E8898" t="s">
        <v>18025</v>
      </c>
      <c r="F8898" t="s">
        <v>119</v>
      </c>
      <c r="G8898" t="s">
        <v>97</v>
      </c>
      <c r="H8898" t="s">
        <v>833</v>
      </c>
      <c r="I8898" s="200">
        <v>1436</v>
      </c>
      <c r="J8898" s="200"/>
      <c r="K8898" s="237">
        <v>25.98</v>
      </c>
      <c r="L8898" s="237"/>
      <c r="M8898" s="288">
        <v>55.28</v>
      </c>
      <c r="N8898" s="288"/>
      <c r="O8898" s="311">
        <v>1496</v>
      </c>
      <c r="P8898" s="298"/>
      <c r="Q8898" s="299">
        <v>26.37</v>
      </c>
      <c r="R8898" s="299"/>
      <c r="S8898" s="300">
        <v>56.73</v>
      </c>
      <c r="T8898" s="301"/>
      <c r="U8898" s="246"/>
    </row>
    <row r="8899" spans="1:21" x14ac:dyDescent="0.25">
      <c r="A8899" s="294" t="s">
        <v>18026</v>
      </c>
      <c r="B8899" t="s">
        <v>461</v>
      </c>
      <c r="C8899" t="s">
        <v>462</v>
      </c>
      <c r="D8899" t="s">
        <v>463</v>
      </c>
      <c r="E8899" t="s">
        <v>18027</v>
      </c>
      <c r="F8899" t="s">
        <v>119</v>
      </c>
      <c r="G8899" t="s">
        <v>97</v>
      </c>
      <c r="H8899" t="s">
        <v>833</v>
      </c>
      <c r="I8899" s="200">
        <v>15120</v>
      </c>
      <c r="J8899" s="200"/>
      <c r="K8899" s="237">
        <v>429.22</v>
      </c>
      <c r="L8899" s="237"/>
      <c r="M8899" s="288">
        <v>35.229999999999997</v>
      </c>
      <c r="N8899" s="288"/>
      <c r="O8899" s="311">
        <v>15420</v>
      </c>
      <c r="P8899" s="298"/>
      <c r="Q8899" s="299">
        <v>435.65</v>
      </c>
      <c r="R8899" s="299"/>
      <c r="S8899" s="300">
        <v>35.4</v>
      </c>
      <c r="T8899" s="301"/>
      <c r="U8899" s="246"/>
    </row>
    <row r="8900" spans="1:21" x14ac:dyDescent="0.25">
      <c r="A8900" s="294" t="s">
        <v>18028</v>
      </c>
      <c r="B8900" t="s">
        <v>461</v>
      </c>
      <c r="C8900" t="s">
        <v>462</v>
      </c>
      <c r="D8900" t="s">
        <v>463</v>
      </c>
      <c r="E8900" t="s">
        <v>18029</v>
      </c>
      <c r="F8900" t="s">
        <v>119</v>
      </c>
      <c r="G8900" t="s">
        <v>97</v>
      </c>
      <c r="H8900" t="s">
        <v>833</v>
      </c>
      <c r="I8900" s="200">
        <v>1000</v>
      </c>
      <c r="J8900" s="200"/>
      <c r="K8900" s="237">
        <v>86.32</v>
      </c>
      <c r="L8900" s="237"/>
      <c r="M8900" s="288">
        <v>11.58</v>
      </c>
      <c r="N8900" s="288"/>
      <c r="O8900" s="311">
        <v>1500</v>
      </c>
      <c r="P8900" s="298"/>
      <c r="Q8900" s="299">
        <v>89.03</v>
      </c>
      <c r="R8900" s="299"/>
      <c r="S8900" s="300">
        <v>16.850000000000001</v>
      </c>
      <c r="T8900" s="301"/>
      <c r="U8900" s="246"/>
    </row>
    <row r="8901" spans="1:21" x14ac:dyDescent="0.25">
      <c r="A8901" s="294" t="s">
        <v>18030</v>
      </c>
      <c r="B8901" t="s">
        <v>461</v>
      </c>
      <c r="C8901" t="s">
        <v>462</v>
      </c>
      <c r="D8901" t="s">
        <v>463</v>
      </c>
      <c r="E8901" t="s">
        <v>18031</v>
      </c>
      <c r="F8901" t="s">
        <v>119</v>
      </c>
      <c r="G8901" t="s">
        <v>97</v>
      </c>
      <c r="H8901" t="s">
        <v>833</v>
      </c>
      <c r="I8901" s="200">
        <v>2415</v>
      </c>
      <c r="J8901" s="200"/>
      <c r="K8901" s="237">
        <v>150.54</v>
      </c>
      <c r="L8901" s="237"/>
      <c r="M8901" s="288">
        <v>16.04</v>
      </c>
      <c r="N8901" s="288"/>
      <c r="O8901" s="311">
        <v>2415</v>
      </c>
      <c r="P8901" s="298"/>
      <c r="Q8901" s="299">
        <v>151.94</v>
      </c>
      <c r="R8901" s="299"/>
      <c r="S8901" s="300">
        <v>15.89</v>
      </c>
      <c r="T8901" s="301"/>
      <c r="U8901" s="246"/>
    </row>
    <row r="8902" spans="1:21" x14ac:dyDescent="0.25">
      <c r="A8902" s="294" t="s">
        <v>18032</v>
      </c>
      <c r="B8902" t="s">
        <v>461</v>
      </c>
      <c r="C8902" t="s">
        <v>462</v>
      </c>
      <c r="D8902" t="s">
        <v>463</v>
      </c>
      <c r="E8902" t="s">
        <v>18033</v>
      </c>
      <c r="F8902" t="s">
        <v>119</v>
      </c>
      <c r="G8902" t="s">
        <v>97</v>
      </c>
      <c r="H8902" t="s">
        <v>833</v>
      </c>
      <c r="I8902" s="200">
        <v>45300</v>
      </c>
      <c r="J8902" s="200"/>
      <c r="K8902" s="237">
        <v>720.17</v>
      </c>
      <c r="L8902" s="237"/>
      <c r="M8902" s="288">
        <v>62.9</v>
      </c>
      <c r="N8902" s="288"/>
      <c r="O8902" s="311">
        <v>47220</v>
      </c>
      <c r="P8902" s="298"/>
      <c r="Q8902" s="299">
        <v>750.58</v>
      </c>
      <c r="R8902" s="299"/>
      <c r="S8902" s="300">
        <v>62.91</v>
      </c>
      <c r="T8902" s="301"/>
      <c r="U8902" s="246"/>
    </row>
    <row r="8903" spans="1:21" x14ac:dyDescent="0.25">
      <c r="A8903" s="294" t="s">
        <v>18034</v>
      </c>
      <c r="B8903" t="s">
        <v>461</v>
      </c>
      <c r="C8903" t="s">
        <v>462</v>
      </c>
      <c r="D8903" t="s">
        <v>463</v>
      </c>
      <c r="E8903" t="s">
        <v>18035</v>
      </c>
      <c r="F8903" t="s">
        <v>119</v>
      </c>
      <c r="G8903" t="s">
        <v>97</v>
      </c>
      <c r="H8903" t="s">
        <v>833</v>
      </c>
      <c r="I8903" s="200">
        <v>10350</v>
      </c>
      <c r="J8903" s="200"/>
      <c r="K8903" s="237">
        <v>212.83</v>
      </c>
      <c r="L8903" s="237"/>
      <c r="M8903" s="288">
        <v>48.63</v>
      </c>
      <c r="N8903" s="288"/>
      <c r="O8903" s="311">
        <v>10465</v>
      </c>
      <c r="P8903" s="298"/>
      <c r="Q8903" s="299">
        <v>215.18</v>
      </c>
      <c r="R8903" s="299"/>
      <c r="S8903" s="300">
        <v>48.63</v>
      </c>
      <c r="T8903" s="301"/>
      <c r="U8903" s="246"/>
    </row>
    <row r="8904" spans="1:21" x14ac:dyDescent="0.25">
      <c r="A8904" s="294" t="s">
        <v>18036</v>
      </c>
      <c r="B8904" t="s">
        <v>461</v>
      </c>
      <c r="C8904" t="s">
        <v>462</v>
      </c>
      <c r="D8904" t="s">
        <v>463</v>
      </c>
      <c r="E8904" t="s">
        <v>18037</v>
      </c>
      <c r="F8904" t="s">
        <v>119</v>
      </c>
      <c r="G8904" t="s">
        <v>97</v>
      </c>
      <c r="H8904" t="s">
        <v>833</v>
      </c>
      <c r="I8904" s="200">
        <v>12393</v>
      </c>
      <c r="J8904" s="200"/>
      <c r="K8904" s="237">
        <v>318.38</v>
      </c>
      <c r="L8904" s="237"/>
      <c r="M8904" s="288">
        <v>38.93</v>
      </c>
      <c r="N8904" s="288"/>
      <c r="O8904" s="311">
        <v>13048</v>
      </c>
      <c r="P8904" s="298"/>
      <c r="Q8904" s="299">
        <v>324.06</v>
      </c>
      <c r="R8904" s="299"/>
      <c r="S8904" s="300">
        <v>40.26</v>
      </c>
      <c r="T8904" s="301"/>
      <c r="U8904" s="246"/>
    </row>
    <row r="8905" spans="1:21" x14ac:dyDescent="0.25">
      <c r="A8905" s="294" t="s">
        <v>18038</v>
      </c>
      <c r="B8905" t="s">
        <v>461</v>
      </c>
      <c r="C8905" t="s">
        <v>462</v>
      </c>
      <c r="D8905" t="s">
        <v>463</v>
      </c>
      <c r="E8905" t="s">
        <v>18039</v>
      </c>
      <c r="F8905" t="s">
        <v>119</v>
      </c>
      <c r="G8905" t="s">
        <v>97</v>
      </c>
      <c r="H8905" t="s">
        <v>833</v>
      </c>
      <c r="I8905" s="200">
        <v>1858</v>
      </c>
      <c r="J8905" s="200"/>
      <c r="K8905" s="237">
        <v>67.650000000000006</v>
      </c>
      <c r="L8905" s="237"/>
      <c r="M8905" s="288">
        <v>27.46</v>
      </c>
      <c r="N8905" s="288"/>
      <c r="O8905" s="311">
        <v>1858</v>
      </c>
      <c r="P8905" s="298"/>
      <c r="Q8905" s="299">
        <v>66.069999999999993</v>
      </c>
      <c r="R8905" s="299"/>
      <c r="S8905" s="300">
        <v>28.12</v>
      </c>
      <c r="T8905" s="301"/>
      <c r="U8905" s="246"/>
    </row>
    <row r="8906" spans="1:21" x14ac:dyDescent="0.25">
      <c r="A8906" s="294" t="s">
        <v>18040</v>
      </c>
      <c r="B8906" t="s">
        <v>461</v>
      </c>
      <c r="C8906" t="s">
        <v>462</v>
      </c>
      <c r="D8906" t="s">
        <v>463</v>
      </c>
      <c r="E8906" t="s">
        <v>18041</v>
      </c>
      <c r="F8906" t="s">
        <v>119</v>
      </c>
      <c r="G8906" t="s">
        <v>97</v>
      </c>
      <c r="H8906" t="s">
        <v>833</v>
      </c>
      <c r="I8906" s="200">
        <v>46082</v>
      </c>
      <c r="J8906" s="200"/>
      <c r="K8906" s="237">
        <v>572.09</v>
      </c>
      <c r="L8906" s="237"/>
      <c r="M8906" s="288">
        <v>80.55</v>
      </c>
      <c r="N8906" s="288"/>
      <c r="O8906" s="311">
        <v>46646</v>
      </c>
      <c r="P8906" s="298"/>
      <c r="Q8906" s="299">
        <v>579.17999999999995</v>
      </c>
      <c r="R8906" s="299"/>
      <c r="S8906" s="300">
        <v>80.540000000000006</v>
      </c>
      <c r="T8906" s="301"/>
      <c r="U8906" s="246"/>
    </row>
    <row r="8907" spans="1:21" x14ac:dyDescent="0.25">
      <c r="A8907" s="294" t="s">
        <v>18042</v>
      </c>
      <c r="B8907" t="s">
        <v>461</v>
      </c>
      <c r="C8907" t="s">
        <v>462</v>
      </c>
      <c r="D8907" t="s">
        <v>463</v>
      </c>
      <c r="E8907" t="s">
        <v>18043</v>
      </c>
      <c r="F8907" t="s">
        <v>119</v>
      </c>
      <c r="G8907" t="s">
        <v>97</v>
      </c>
      <c r="H8907" t="s">
        <v>833</v>
      </c>
      <c r="I8907" s="200">
        <v>2600</v>
      </c>
      <c r="J8907" s="200"/>
      <c r="K8907" s="237">
        <v>68.069999999999993</v>
      </c>
      <c r="L8907" s="237"/>
      <c r="M8907" s="288">
        <v>38.200000000000003</v>
      </c>
      <c r="N8907" s="288"/>
      <c r="O8907" s="311">
        <v>2600</v>
      </c>
      <c r="P8907" s="298"/>
      <c r="Q8907" s="299">
        <v>69.37</v>
      </c>
      <c r="R8907" s="299"/>
      <c r="S8907" s="300">
        <v>37.479999999999997</v>
      </c>
      <c r="T8907" s="301"/>
      <c r="U8907" s="246"/>
    </row>
    <row r="8908" spans="1:21" x14ac:dyDescent="0.25">
      <c r="A8908" s="294" t="s">
        <v>18044</v>
      </c>
      <c r="B8908" t="s">
        <v>461</v>
      </c>
      <c r="C8908" t="s">
        <v>462</v>
      </c>
      <c r="D8908" t="s">
        <v>463</v>
      </c>
      <c r="E8908" t="s">
        <v>18045</v>
      </c>
      <c r="F8908" t="s">
        <v>119</v>
      </c>
      <c r="G8908" t="s">
        <v>97</v>
      </c>
      <c r="H8908" t="s">
        <v>833</v>
      </c>
      <c r="I8908" s="200">
        <v>2040</v>
      </c>
      <c r="J8908" s="200"/>
      <c r="K8908" s="237">
        <v>97.94</v>
      </c>
      <c r="L8908" s="237"/>
      <c r="M8908" s="288">
        <v>20.83</v>
      </c>
      <c r="N8908" s="288"/>
      <c r="O8908" s="311">
        <v>2040</v>
      </c>
      <c r="P8908" s="298"/>
      <c r="Q8908" s="299">
        <v>97.8</v>
      </c>
      <c r="R8908" s="299"/>
      <c r="S8908" s="300">
        <v>20.86</v>
      </c>
      <c r="T8908" s="301"/>
      <c r="U8908" s="246"/>
    </row>
    <row r="8909" spans="1:21" x14ac:dyDescent="0.25">
      <c r="A8909" s="294" t="s">
        <v>18046</v>
      </c>
      <c r="B8909" t="s">
        <v>461</v>
      </c>
      <c r="C8909" t="s">
        <v>462</v>
      </c>
      <c r="D8909" t="s">
        <v>463</v>
      </c>
      <c r="E8909" t="s">
        <v>18047</v>
      </c>
      <c r="F8909" t="s">
        <v>119</v>
      </c>
      <c r="G8909" t="s">
        <v>97</v>
      </c>
      <c r="H8909" t="s">
        <v>833</v>
      </c>
      <c r="I8909" s="200">
        <v>12111</v>
      </c>
      <c r="J8909" s="200"/>
      <c r="K8909" s="237">
        <v>231.81</v>
      </c>
      <c r="L8909" s="237"/>
      <c r="M8909" s="288">
        <v>52.25</v>
      </c>
      <c r="N8909" s="288"/>
      <c r="O8909" s="311">
        <v>12111</v>
      </c>
      <c r="P8909" s="298"/>
      <c r="Q8909" s="299">
        <v>233.01</v>
      </c>
      <c r="R8909" s="299"/>
      <c r="S8909" s="300">
        <v>51.98</v>
      </c>
      <c r="T8909" s="301"/>
      <c r="U8909" s="246"/>
    </row>
    <row r="8910" spans="1:21" x14ac:dyDescent="0.25">
      <c r="A8910" s="294" t="s">
        <v>18048</v>
      </c>
      <c r="B8910" t="s">
        <v>461</v>
      </c>
      <c r="C8910" t="s">
        <v>462</v>
      </c>
      <c r="D8910" t="s">
        <v>463</v>
      </c>
      <c r="E8910" t="s">
        <v>18049</v>
      </c>
      <c r="F8910" t="s">
        <v>119</v>
      </c>
      <c r="G8910" t="s">
        <v>97</v>
      </c>
      <c r="H8910" t="s">
        <v>833</v>
      </c>
      <c r="I8910" s="200">
        <v>9645</v>
      </c>
      <c r="J8910" s="200"/>
      <c r="K8910" s="237">
        <v>201.93</v>
      </c>
      <c r="L8910" s="237"/>
      <c r="M8910" s="288">
        <v>47.76</v>
      </c>
      <c r="N8910" s="288"/>
      <c r="O8910" s="311">
        <v>9886</v>
      </c>
      <c r="P8910" s="298"/>
      <c r="Q8910" s="299">
        <v>203.8</v>
      </c>
      <c r="R8910" s="299"/>
      <c r="S8910" s="300">
        <v>48.51</v>
      </c>
      <c r="T8910" s="301"/>
      <c r="U8910" s="246"/>
    </row>
    <row r="8911" spans="1:21" x14ac:dyDescent="0.25">
      <c r="A8911" s="294" t="s">
        <v>18050</v>
      </c>
      <c r="B8911" t="s">
        <v>461</v>
      </c>
      <c r="C8911" t="s">
        <v>462</v>
      </c>
      <c r="D8911" t="s">
        <v>463</v>
      </c>
      <c r="E8911" t="s">
        <v>18051</v>
      </c>
      <c r="F8911" t="s">
        <v>119</v>
      </c>
      <c r="G8911" t="s">
        <v>97</v>
      </c>
      <c r="H8911" t="s">
        <v>833</v>
      </c>
      <c r="I8911" s="200">
        <v>5000</v>
      </c>
      <c r="J8911" s="200"/>
      <c r="K8911" s="237">
        <v>122.59</v>
      </c>
      <c r="L8911" s="237"/>
      <c r="M8911" s="288">
        <v>40.79</v>
      </c>
      <c r="N8911" s="288"/>
      <c r="O8911" s="311">
        <v>5150</v>
      </c>
      <c r="P8911" s="298"/>
      <c r="Q8911" s="299">
        <v>123.65</v>
      </c>
      <c r="R8911" s="299"/>
      <c r="S8911" s="300">
        <v>41.65</v>
      </c>
      <c r="T8911" s="301"/>
      <c r="U8911" s="246"/>
    </row>
    <row r="8912" spans="1:21" x14ac:dyDescent="0.25">
      <c r="A8912" s="294" t="s">
        <v>18052</v>
      </c>
      <c r="B8912" t="s">
        <v>461</v>
      </c>
      <c r="C8912" t="s">
        <v>462</v>
      </c>
      <c r="D8912" t="s">
        <v>463</v>
      </c>
      <c r="E8912" t="s">
        <v>18053</v>
      </c>
      <c r="F8912" t="s">
        <v>119</v>
      </c>
      <c r="G8912" t="s">
        <v>97</v>
      </c>
      <c r="H8912" t="s">
        <v>833</v>
      </c>
      <c r="I8912" s="200">
        <v>2578</v>
      </c>
      <c r="J8912" s="200"/>
      <c r="K8912" s="237">
        <v>121.99</v>
      </c>
      <c r="L8912" s="237"/>
      <c r="M8912" s="288">
        <v>21.13</v>
      </c>
      <c r="N8912" s="288"/>
      <c r="O8912" s="311">
        <v>2578</v>
      </c>
      <c r="P8912" s="298"/>
      <c r="Q8912" s="299">
        <v>121.98</v>
      </c>
      <c r="R8912" s="299"/>
      <c r="S8912" s="300">
        <v>21.14</v>
      </c>
      <c r="T8912" s="301"/>
      <c r="U8912" s="246"/>
    </row>
    <row r="8913" spans="1:21" x14ac:dyDescent="0.25">
      <c r="A8913" s="294" t="s">
        <v>18054</v>
      </c>
      <c r="B8913" t="s">
        <v>461</v>
      </c>
      <c r="C8913" t="s">
        <v>462</v>
      </c>
      <c r="D8913" t="s">
        <v>463</v>
      </c>
      <c r="E8913" t="s">
        <v>18055</v>
      </c>
      <c r="F8913" t="s">
        <v>119</v>
      </c>
      <c r="G8913" t="s">
        <v>97</v>
      </c>
      <c r="H8913" t="s">
        <v>833</v>
      </c>
      <c r="I8913" s="200">
        <v>15386</v>
      </c>
      <c r="J8913" s="200"/>
      <c r="K8913" s="237">
        <v>357.27</v>
      </c>
      <c r="L8913" s="237"/>
      <c r="M8913" s="288">
        <v>43.07</v>
      </c>
      <c r="N8913" s="288"/>
      <c r="O8913" s="311">
        <v>16155</v>
      </c>
      <c r="P8913" s="298"/>
      <c r="Q8913" s="299">
        <v>355.1</v>
      </c>
      <c r="R8913" s="299"/>
      <c r="S8913" s="300">
        <v>45.49</v>
      </c>
      <c r="T8913" s="301"/>
      <c r="U8913" s="246"/>
    </row>
    <row r="8914" spans="1:21" x14ac:dyDescent="0.25">
      <c r="A8914" s="294" t="s">
        <v>18056</v>
      </c>
      <c r="B8914" t="s">
        <v>461</v>
      </c>
      <c r="C8914" t="s">
        <v>462</v>
      </c>
      <c r="D8914" t="s">
        <v>463</v>
      </c>
      <c r="E8914" t="s">
        <v>18057</v>
      </c>
      <c r="F8914" t="s">
        <v>119</v>
      </c>
      <c r="G8914" t="s">
        <v>97</v>
      </c>
      <c r="H8914" t="s">
        <v>896</v>
      </c>
      <c r="I8914" s="200">
        <v>0</v>
      </c>
      <c r="J8914" s="200"/>
      <c r="K8914" s="237">
        <v>55.46</v>
      </c>
      <c r="L8914" s="237"/>
      <c r="M8914" s="288">
        <v>0</v>
      </c>
      <c r="N8914" s="288"/>
      <c r="O8914" s="311">
        <v>0</v>
      </c>
      <c r="P8914" s="298"/>
      <c r="Q8914" s="299">
        <v>56.18</v>
      </c>
      <c r="R8914" s="299"/>
      <c r="S8914" s="300">
        <v>0</v>
      </c>
      <c r="T8914" s="301"/>
      <c r="U8914" s="246"/>
    </row>
    <row r="8915" spans="1:21" x14ac:dyDescent="0.25">
      <c r="A8915" s="294" t="s">
        <v>18058</v>
      </c>
      <c r="B8915" t="s">
        <v>461</v>
      </c>
      <c r="C8915" t="s">
        <v>462</v>
      </c>
      <c r="D8915" t="s">
        <v>463</v>
      </c>
      <c r="E8915" t="s">
        <v>5096</v>
      </c>
      <c r="F8915" t="s">
        <v>119</v>
      </c>
      <c r="G8915" t="s">
        <v>97</v>
      </c>
      <c r="H8915" t="s">
        <v>833</v>
      </c>
      <c r="I8915" s="200">
        <v>1600</v>
      </c>
      <c r="J8915" s="200"/>
      <c r="K8915" s="237">
        <v>96.45</v>
      </c>
      <c r="L8915" s="237"/>
      <c r="M8915" s="288">
        <v>16.59</v>
      </c>
      <c r="N8915" s="288"/>
      <c r="O8915" s="311">
        <v>1600</v>
      </c>
      <c r="P8915" s="298"/>
      <c r="Q8915" s="299">
        <v>96.88</v>
      </c>
      <c r="R8915" s="299"/>
      <c r="S8915" s="300">
        <v>16.52</v>
      </c>
      <c r="T8915" s="301"/>
      <c r="U8915" s="246"/>
    </row>
    <row r="8916" spans="1:21" x14ac:dyDescent="0.25">
      <c r="A8916" s="294" t="s">
        <v>18059</v>
      </c>
      <c r="B8916" t="s">
        <v>461</v>
      </c>
      <c r="C8916" t="s">
        <v>462</v>
      </c>
      <c r="D8916" t="s">
        <v>463</v>
      </c>
      <c r="E8916" t="s">
        <v>6657</v>
      </c>
      <c r="F8916" t="s">
        <v>119</v>
      </c>
      <c r="G8916" t="s">
        <v>97</v>
      </c>
      <c r="H8916" t="s">
        <v>896</v>
      </c>
      <c r="I8916" s="200">
        <v>0</v>
      </c>
      <c r="J8916" s="200"/>
      <c r="K8916" s="237">
        <v>42.54</v>
      </c>
      <c r="L8916" s="237"/>
      <c r="M8916" s="288">
        <v>0</v>
      </c>
      <c r="N8916" s="288"/>
      <c r="O8916" s="311">
        <v>0</v>
      </c>
      <c r="P8916" s="298"/>
      <c r="Q8916" s="299">
        <v>43.48</v>
      </c>
      <c r="R8916" s="299"/>
      <c r="S8916" s="300">
        <v>0</v>
      </c>
      <c r="T8916" s="301"/>
      <c r="U8916" s="246"/>
    </row>
    <row r="8917" spans="1:21" x14ac:dyDescent="0.25">
      <c r="A8917" s="294" t="s">
        <v>18060</v>
      </c>
      <c r="B8917" t="s">
        <v>461</v>
      </c>
      <c r="C8917" t="s">
        <v>462</v>
      </c>
      <c r="D8917" t="s">
        <v>463</v>
      </c>
      <c r="E8917" t="s">
        <v>18061</v>
      </c>
      <c r="F8917" t="s">
        <v>119</v>
      </c>
      <c r="G8917" t="s">
        <v>97</v>
      </c>
      <c r="H8917" t="s">
        <v>833</v>
      </c>
      <c r="I8917" s="200">
        <v>41880</v>
      </c>
      <c r="J8917" s="200"/>
      <c r="K8917" s="237">
        <v>375.1</v>
      </c>
      <c r="L8917" s="237"/>
      <c r="M8917" s="288">
        <v>111.65</v>
      </c>
      <c r="N8917" s="288"/>
      <c r="O8917" s="311">
        <v>42430</v>
      </c>
      <c r="P8917" s="298"/>
      <c r="Q8917" s="299">
        <v>388.72</v>
      </c>
      <c r="R8917" s="299"/>
      <c r="S8917" s="300">
        <v>109.15</v>
      </c>
      <c r="T8917" s="301"/>
      <c r="U8917" s="246"/>
    </row>
    <row r="8918" spans="1:21" x14ac:dyDescent="0.25">
      <c r="A8918" s="294" t="s">
        <v>18062</v>
      </c>
      <c r="B8918" t="s">
        <v>461</v>
      </c>
      <c r="C8918" t="s">
        <v>462</v>
      </c>
      <c r="D8918" t="s">
        <v>463</v>
      </c>
      <c r="E8918" t="s">
        <v>18063</v>
      </c>
      <c r="F8918" t="s">
        <v>119</v>
      </c>
      <c r="G8918" t="s">
        <v>97</v>
      </c>
      <c r="H8918" t="s">
        <v>833</v>
      </c>
      <c r="I8918" s="200">
        <v>5916</v>
      </c>
      <c r="J8918" s="200"/>
      <c r="K8918" s="237">
        <v>105.78</v>
      </c>
      <c r="L8918" s="237"/>
      <c r="M8918" s="288">
        <v>55.93</v>
      </c>
      <c r="N8918" s="288"/>
      <c r="O8918" s="311">
        <v>6200</v>
      </c>
      <c r="P8918" s="298"/>
      <c r="Q8918" s="299">
        <v>109.17</v>
      </c>
      <c r="R8918" s="299"/>
      <c r="S8918" s="300">
        <v>56.79</v>
      </c>
      <c r="T8918" s="301"/>
      <c r="U8918" s="246"/>
    </row>
    <row r="8919" spans="1:21" x14ac:dyDescent="0.25">
      <c r="A8919" s="294" t="s">
        <v>18064</v>
      </c>
      <c r="B8919" t="s">
        <v>461</v>
      </c>
      <c r="C8919" t="s">
        <v>462</v>
      </c>
      <c r="D8919" t="s">
        <v>463</v>
      </c>
      <c r="E8919" t="s">
        <v>18065</v>
      </c>
      <c r="F8919" t="s">
        <v>119</v>
      </c>
      <c r="G8919" t="s">
        <v>97</v>
      </c>
      <c r="H8919" t="s">
        <v>896</v>
      </c>
      <c r="I8919" s="200">
        <v>0</v>
      </c>
      <c r="J8919" s="200"/>
      <c r="K8919" s="237">
        <v>26.23</v>
      </c>
      <c r="L8919" s="237"/>
      <c r="M8919" s="288">
        <v>0</v>
      </c>
      <c r="N8919" s="288"/>
      <c r="O8919" s="311">
        <v>0</v>
      </c>
      <c r="P8919" s="298"/>
      <c r="Q8919" s="299">
        <v>26.04</v>
      </c>
      <c r="R8919" s="299"/>
      <c r="S8919" s="300">
        <v>0</v>
      </c>
      <c r="T8919" s="301"/>
      <c r="U8919" s="246"/>
    </row>
    <row r="8920" spans="1:21" x14ac:dyDescent="0.25">
      <c r="A8920" s="294" t="s">
        <v>18066</v>
      </c>
      <c r="B8920" t="s">
        <v>461</v>
      </c>
      <c r="C8920" t="s">
        <v>462</v>
      </c>
      <c r="D8920" t="s">
        <v>463</v>
      </c>
      <c r="E8920" t="s">
        <v>18067</v>
      </c>
      <c r="F8920" t="s">
        <v>119</v>
      </c>
      <c r="G8920" t="s">
        <v>97</v>
      </c>
      <c r="H8920" t="s">
        <v>833</v>
      </c>
      <c r="I8920" s="200">
        <v>7900</v>
      </c>
      <c r="J8920" s="200"/>
      <c r="K8920" s="237">
        <v>204</v>
      </c>
      <c r="L8920" s="237"/>
      <c r="M8920" s="288">
        <v>38.729999999999997</v>
      </c>
      <c r="N8920" s="288"/>
      <c r="O8920" s="311">
        <v>7900</v>
      </c>
      <c r="P8920" s="298"/>
      <c r="Q8920" s="299">
        <v>206.94</v>
      </c>
      <c r="R8920" s="299"/>
      <c r="S8920" s="300">
        <v>38.18</v>
      </c>
      <c r="T8920" s="301"/>
      <c r="U8920" s="246"/>
    </row>
    <row r="8921" spans="1:21" x14ac:dyDescent="0.25">
      <c r="A8921" s="294" t="s">
        <v>18068</v>
      </c>
      <c r="B8921" t="s">
        <v>461</v>
      </c>
      <c r="C8921" t="s">
        <v>462</v>
      </c>
      <c r="D8921" t="s">
        <v>463</v>
      </c>
      <c r="E8921" t="s">
        <v>18069</v>
      </c>
      <c r="F8921" t="s">
        <v>119</v>
      </c>
      <c r="G8921" t="s">
        <v>97</v>
      </c>
      <c r="H8921" t="s">
        <v>833</v>
      </c>
      <c r="I8921" s="200">
        <v>6500</v>
      </c>
      <c r="J8921" s="200"/>
      <c r="K8921" s="237">
        <v>177.25</v>
      </c>
      <c r="L8921" s="237"/>
      <c r="M8921" s="288">
        <v>36.67</v>
      </c>
      <c r="N8921" s="288"/>
      <c r="O8921" s="311">
        <v>6500</v>
      </c>
      <c r="P8921" s="298"/>
      <c r="Q8921" s="299">
        <v>178.37</v>
      </c>
      <c r="R8921" s="299"/>
      <c r="S8921" s="300">
        <v>36.44</v>
      </c>
      <c r="T8921" s="301"/>
      <c r="U8921" s="246"/>
    </row>
    <row r="8922" spans="1:21" x14ac:dyDescent="0.25">
      <c r="A8922" s="294" t="s">
        <v>18070</v>
      </c>
      <c r="B8922" t="s">
        <v>461</v>
      </c>
      <c r="C8922" t="s">
        <v>462</v>
      </c>
      <c r="D8922" t="s">
        <v>463</v>
      </c>
      <c r="E8922" t="s">
        <v>18071</v>
      </c>
      <c r="F8922" t="s">
        <v>119</v>
      </c>
      <c r="G8922" t="s">
        <v>97</v>
      </c>
      <c r="H8922" t="s">
        <v>833</v>
      </c>
      <c r="I8922" s="200">
        <v>37700</v>
      </c>
      <c r="J8922" s="200"/>
      <c r="K8922" s="237">
        <v>552.52</v>
      </c>
      <c r="L8922" s="237"/>
      <c r="M8922" s="288">
        <v>68.23</v>
      </c>
      <c r="N8922" s="288"/>
      <c r="O8922" s="311">
        <v>40000</v>
      </c>
      <c r="P8922" s="298"/>
      <c r="Q8922" s="299">
        <v>570.67999999999995</v>
      </c>
      <c r="R8922" s="299"/>
      <c r="S8922" s="300">
        <v>70.09</v>
      </c>
      <c r="T8922" s="301"/>
      <c r="U8922" s="246"/>
    </row>
    <row r="8923" spans="1:21" x14ac:dyDescent="0.25">
      <c r="A8923" s="294" t="s">
        <v>18072</v>
      </c>
      <c r="B8923" t="s">
        <v>461</v>
      </c>
      <c r="C8923" t="s">
        <v>462</v>
      </c>
      <c r="D8923" t="s">
        <v>463</v>
      </c>
      <c r="E8923" t="s">
        <v>18073</v>
      </c>
      <c r="F8923" t="s">
        <v>119</v>
      </c>
      <c r="G8923" t="s">
        <v>97</v>
      </c>
      <c r="H8923" t="s">
        <v>833</v>
      </c>
      <c r="I8923" s="200">
        <v>5500</v>
      </c>
      <c r="J8923" s="200"/>
      <c r="K8923" s="237">
        <v>174.75</v>
      </c>
      <c r="L8923" s="237"/>
      <c r="M8923" s="288">
        <v>31.47</v>
      </c>
      <c r="N8923" s="288"/>
      <c r="O8923" s="311">
        <v>5500</v>
      </c>
      <c r="P8923" s="298"/>
      <c r="Q8923" s="299">
        <v>172.5</v>
      </c>
      <c r="R8923" s="299"/>
      <c r="S8923" s="300">
        <v>31.88</v>
      </c>
      <c r="T8923" s="301"/>
      <c r="U8923" s="246"/>
    </row>
    <row r="8924" spans="1:21" x14ac:dyDescent="0.25">
      <c r="A8924" s="294" t="s">
        <v>18074</v>
      </c>
      <c r="B8924" t="s">
        <v>461</v>
      </c>
      <c r="C8924" t="s">
        <v>462</v>
      </c>
      <c r="D8924" t="s">
        <v>463</v>
      </c>
      <c r="E8924" t="s">
        <v>18075</v>
      </c>
      <c r="F8924" t="s">
        <v>119</v>
      </c>
      <c r="G8924" t="s">
        <v>97</v>
      </c>
      <c r="H8924" t="s">
        <v>833</v>
      </c>
      <c r="I8924" s="200">
        <v>4700</v>
      </c>
      <c r="J8924" s="200"/>
      <c r="K8924" s="237">
        <v>88.33</v>
      </c>
      <c r="L8924" s="237"/>
      <c r="M8924" s="288">
        <v>53.21</v>
      </c>
      <c r="N8924" s="288"/>
      <c r="O8924" s="311">
        <v>4840</v>
      </c>
      <c r="P8924" s="298"/>
      <c r="Q8924" s="299">
        <v>89.43</v>
      </c>
      <c r="R8924" s="299"/>
      <c r="S8924" s="300">
        <v>54.12</v>
      </c>
      <c r="T8924" s="301"/>
      <c r="U8924" s="246"/>
    </row>
    <row r="8925" spans="1:21" x14ac:dyDescent="0.25">
      <c r="A8925" s="294" t="s">
        <v>18076</v>
      </c>
      <c r="B8925" t="s">
        <v>461</v>
      </c>
      <c r="C8925" t="s">
        <v>462</v>
      </c>
      <c r="D8925" t="s">
        <v>463</v>
      </c>
      <c r="E8925" t="s">
        <v>18077</v>
      </c>
      <c r="F8925" t="s">
        <v>119</v>
      </c>
      <c r="G8925" t="s">
        <v>97</v>
      </c>
      <c r="H8925" t="s">
        <v>833</v>
      </c>
      <c r="I8925" s="200">
        <v>1500</v>
      </c>
      <c r="J8925" s="200"/>
      <c r="K8925" s="237">
        <v>73.53</v>
      </c>
      <c r="L8925" s="237"/>
      <c r="M8925" s="288">
        <v>20.399999999999999</v>
      </c>
      <c r="N8925" s="288"/>
      <c r="O8925" s="311">
        <v>2250</v>
      </c>
      <c r="P8925" s="298"/>
      <c r="Q8925" s="299">
        <v>74.760000000000005</v>
      </c>
      <c r="R8925" s="299"/>
      <c r="S8925" s="300">
        <v>30.1</v>
      </c>
      <c r="T8925" s="301"/>
      <c r="U8925" s="246"/>
    </row>
    <row r="8926" spans="1:21" x14ac:dyDescent="0.25">
      <c r="A8926" s="294" t="s">
        <v>18078</v>
      </c>
      <c r="B8926" t="s">
        <v>461</v>
      </c>
      <c r="C8926" t="s">
        <v>462</v>
      </c>
      <c r="D8926" t="s">
        <v>463</v>
      </c>
      <c r="E8926" t="s">
        <v>18079</v>
      </c>
      <c r="F8926" t="s">
        <v>119</v>
      </c>
      <c r="G8926" t="s">
        <v>97</v>
      </c>
      <c r="H8926" t="s">
        <v>833</v>
      </c>
      <c r="I8926" s="200">
        <v>119935</v>
      </c>
      <c r="J8926" s="200"/>
      <c r="K8926" s="237">
        <v>1606.14</v>
      </c>
      <c r="L8926" s="237"/>
      <c r="M8926" s="288">
        <v>74.67</v>
      </c>
      <c r="N8926" s="288"/>
      <c r="O8926" s="311">
        <v>125029</v>
      </c>
      <c r="P8926" s="298"/>
      <c r="Q8926" s="299">
        <v>1611.57</v>
      </c>
      <c r="R8926" s="299"/>
      <c r="S8926" s="300">
        <v>77.58</v>
      </c>
      <c r="T8926" s="301"/>
      <c r="U8926" s="246"/>
    </row>
    <row r="8927" spans="1:21" x14ac:dyDescent="0.25">
      <c r="A8927" s="294" t="s">
        <v>18080</v>
      </c>
      <c r="B8927" t="s">
        <v>461</v>
      </c>
      <c r="C8927" t="s">
        <v>462</v>
      </c>
      <c r="D8927" t="s">
        <v>463</v>
      </c>
      <c r="E8927" t="s">
        <v>9980</v>
      </c>
      <c r="F8927" t="s">
        <v>119</v>
      </c>
      <c r="G8927" t="s">
        <v>97</v>
      </c>
      <c r="H8927" t="s">
        <v>896</v>
      </c>
      <c r="I8927" s="200">
        <v>0</v>
      </c>
      <c r="J8927" s="200"/>
      <c r="K8927" s="237">
        <v>40.549999999999997</v>
      </c>
      <c r="L8927" s="237"/>
      <c r="M8927" s="288">
        <v>0</v>
      </c>
      <c r="N8927" s="288"/>
      <c r="O8927" s="311">
        <v>0</v>
      </c>
      <c r="P8927" s="298"/>
      <c r="Q8927" s="299">
        <v>39.32</v>
      </c>
      <c r="R8927" s="299"/>
      <c r="S8927" s="300">
        <v>0</v>
      </c>
      <c r="T8927" s="301"/>
      <c r="U8927" s="246"/>
    </row>
    <row r="8928" spans="1:21" x14ac:dyDescent="0.25">
      <c r="A8928" s="294" t="s">
        <v>18081</v>
      </c>
      <c r="B8928" t="s">
        <v>461</v>
      </c>
      <c r="C8928" t="s">
        <v>462</v>
      </c>
      <c r="D8928" t="s">
        <v>463</v>
      </c>
      <c r="E8928" t="s">
        <v>7469</v>
      </c>
      <c r="F8928" t="s">
        <v>119</v>
      </c>
      <c r="G8928" t="s">
        <v>97</v>
      </c>
      <c r="H8928" t="s">
        <v>833</v>
      </c>
      <c r="I8928" s="200">
        <v>20000</v>
      </c>
      <c r="J8928" s="200"/>
      <c r="K8928" s="237">
        <v>419.53</v>
      </c>
      <c r="L8928" s="237"/>
      <c r="M8928" s="288">
        <v>47.67</v>
      </c>
      <c r="N8928" s="288"/>
      <c r="O8928" s="311">
        <v>22000</v>
      </c>
      <c r="P8928" s="298"/>
      <c r="Q8928" s="299">
        <v>419.67</v>
      </c>
      <c r="R8928" s="299"/>
      <c r="S8928" s="300">
        <v>52.42</v>
      </c>
      <c r="T8928" s="301"/>
      <c r="U8928" s="246"/>
    </row>
    <row r="8929" spans="1:21" x14ac:dyDescent="0.25">
      <c r="A8929" s="294" t="s">
        <v>18082</v>
      </c>
      <c r="B8929" t="s">
        <v>461</v>
      </c>
      <c r="C8929" t="s">
        <v>462</v>
      </c>
      <c r="D8929" t="s">
        <v>463</v>
      </c>
      <c r="E8929" t="s">
        <v>18083</v>
      </c>
      <c r="F8929" t="s">
        <v>119</v>
      </c>
      <c r="G8929" t="s">
        <v>97</v>
      </c>
      <c r="H8929" t="s">
        <v>833</v>
      </c>
      <c r="I8929" s="200">
        <v>8500</v>
      </c>
      <c r="J8929" s="200"/>
      <c r="K8929" s="237">
        <v>193.6</v>
      </c>
      <c r="L8929" s="237"/>
      <c r="M8929" s="288">
        <v>43.9</v>
      </c>
      <c r="N8929" s="288"/>
      <c r="O8929" s="311">
        <v>8800</v>
      </c>
      <c r="P8929" s="298"/>
      <c r="Q8929" s="299">
        <v>194.19</v>
      </c>
      <c r="R8929" s="299"/>
      <c r="S8929" s="300">
        <v>45.32</v>
      </c>
      <c r="T8929" s="301"/>
      <c r="U8929" s="246"/>
    </row>
    <row r="8930" spans="1:21" x14ac:dyDescent="0.25">
      <c r="A8930" s="294" t="s">
        <v>18084</v>
      </c>
      <c r="B8930" t="s">
        <v>461</v>
      </c>
      <c r="C8930" t="s">
        <v>462</v>
      </c>
      <c r="D8930" t="s">
        <v>463</v>
      </c>
      <c r="E8930" t="s">
        <v>18085</v>
      </c>
      <c r="F8930" t="s">
        <v>119</v>
      </c>
      <c r="G8930" t="s">
        <v>97</v>
      </c>
      <c r="H8930" t="s">
        <v>833</v>
      </c>
      <c r="I8930" s="200">
        <v>5407</v>
      </c>
      <c r="J8930" s="200"/>
      <c r="K8930" s="237">
        <v>150.6</v>
      </c>
      <c r="L8930" s="237"/>
      <c r="M8930" s="288">
        <v>35.9</v>
      </c>
      <c r="N8930" s="288"/>
      <c r="O8930" s="311">
        <v>5330</v>
      </c>
      <c r="P8930" s="298"/>
      <c r="Q8930" s="299">
        <v>149.63999999999999</v>
      </c>
      <c r="R8930" s="299"/>
      <c r="S8930" s="300">
        <v>35.619999999999997</v>
      </c>
      <c r="T8930" s="301"/>
      <c r="U8930" s="246"/>
    </row>
    <row r="8931" spans="1:21" x14ac:dyDescent="0.25">
      <c r="A8931" s="294" t="s">
        <v>18086</v>
      </c>
      <c r="B8931" t="s">
        <v>461</v>
      </c>
      <c r="C8931" t="s">
        <v>462</v>
      </c>
      <c r="D8931" t="s">
        <v>463</v>
      </c>
      <c r="E8931" t="s">
        <v>18087</v>
      </c>
      <c r="F8931" t="s">
        <v>119</v>
      </c>
      <c r="G8931" t="s">
        <v>97</v>
      </c>
      <c r="H8931" t="s">
        <v>833</v>
      </c>
      <c r="I8931" s="200">
        <v>23441</v>
      </c>
      <c r="J8931" s="200"/>
      <c r="K8931" s="237">
        <v>424.04</v>
      </c>
      <c r="L8931" s="237"/>
      <c r="M8931" s="288">
        <v>55.28</v>
      </c>
      <c r="N8931" s="288"/>
      <c r="O8931" s="311">
        <v>24624</v>
      </c>
      <c r="P8931" s="298"/>
      <c r="Q8931" s="299">
        <v>434.09</v>
      </c>
      <c r="R8931" s="299"/>
      <c r="S8931" s="300">
        <v>56.73</v>
      </c>
      <c r="T8931" s="301"/>
      <c r="U8931" s="246"/>
    </row>
    <row r="8932" spans="1:21" x14ac:dyDescent="0.25">
      <c r="A8932" s="294" t="s">
        <v>18088</v>
      </c>
      <c r="B8932" t="s">
        <v>461</v>
      </c>
      <c r="C8932" t="s">
        <v>462</v>
      </c>
      <c r="D8932" t="s">
        <v>463</v>
      </c>
      <c r="E8932" t="s">
        <v>18089</v>
      </c>
      <c r="F8932" t="s">
        <v>119</v>
      </c>
      <c r="G8932" t="s">
        <v>97</v>
      </c>
      <c r="H8932" t="s">
        <v>833</v>
      </c>
      <c r="I8932" s="200">
        <v>13000</v>
      </c>
      <c r="J8932" s="200"/>
      <c r="K8932" s="237">
        <v>281.7</v>
      </c>
      <c r="L8932" s="237"/>
      <c r="M8932" s="288">
        <v>46.15</v>
      </c>
      <c r="N8932" s="288"/>
      <c r="O8932" s="311">
        <v>13500</v>
      </c>
      <c r="P8932" s="298"/>
      <c r="Q8932" s="299">
        <v>287.07</v>
      </c>
      <c r="R8932" s="299"/>
      <c r="S8932" s="300">
        <v>47.03</v>
      </c>
      <c r="T8932" s="301"/>
      <c r="U8932" s="246"/>
    </row>
    <row r="8933" spans="1:21" x14ac:dyDescent="0.25">
      <c r="A8933" s="294" t="s">
        <v>18090</v>
      </c>
      <c r="B8933" t="s">
        <v>461</v>
      </c>
      <c r="C8933" t="s">
        <v>462</v>
      </c>
      <c r="D8933" t="s">
        <v>463</v>
      </c>
      <c r="E8933" t="s">
        <v>18091</v>
      </c>
      <c r="F8933" t="s">
        <v>119</v>
      </c>
      <c r="G8933" t="s">
        <v>97</v>
      </c>
      <c r="H8933" t="s">
        <v>833</v>
      </c>
      <c r="I8933" s="200">
        <v>14595</v>
      </c>
      <c r="J8933" s="200"/>
      <c r="K8933" s="237">
        <v>363.16</v>
      </c>
      <c r="L8933" s="237"/>
      <c r="M8933" s="288">
        <v>40.19</v>
      </c>
      <c r="N8933" s="288"/>
      <c r="O8933" s="311">
        <v>14770</v>
      </c>
      <c r="P8933" s="298"/>
      <c r="Q8933" s="299">
        <v>368.97</v>
      </c>
      <c r="R8933" s="299"/>
      <c r="S8933" s="300">
        <v>40.03</v>
      </c>
      <c r="T8933" s="301"/>
      <c r="U8933" s="246"/>
    </row>
    <row r="8934" spans="1:21" x14ac:dyDescent="0.25">
      <c r="A8934" s="294" t="s">
        <v>18092</v>
      </c>
      <c r="B8934" t="s">
        <v>461</v>
      </c>
      <c r="C8934" t="s">
        <v>462</v>
      </c>
      <c r="D8934" t="s">
        <v>463</v>
      </c>
      <c r="E8934" t="s">
        <v>18093</v>
      </c>
      <c r="F8934" t="s">
        <v>119</v>
      </c>
      <c r="G8934" t="s">
        <v>97</v>
      </c>
      <c r="H8934" t="s">
        <v>833</v>
      </c>
      <c r="I8934" s="200">
        <v>2625</v>
      </c>
      <c r="J8934" s="200"/>
      <c r="K8934" s="237">
        <v>87.15</v>
      </c>
      <c r="L8934" s="237"/>
      <c r="M8934" s="288">
        <v>30.12</v>
      </c>
      <c r="N8934" s="288"/>
      <c r="O8934" s="311">
        <v>2940</v>
      </c>
      <c r="P8934" s="298"/>
      <c r="Q8934" s="299">
        <v>87.94</v>
      </c>
      <c r="R8934" s="299"/>
      <c r="S8934" s="300">
        <v>33.43</v>
      </c>
      <c r="T8934" s="301"/>
      <c r="U8934" s="246"/>
    </row>
    <row r="8935" spans="1:21" x14ac:dyDescent="0.25">
      <c r="A8935" s="294" t="s">
        <v>18094</v>
      </c>
      <c r="B8935" t="s">
        <v>461</v>
      </c>
      <c r="C8935" t="s">
        <v>462</v>
      </c>
      <c r="D8935" t="s">
        <v>463</v>
      </c>
      <c r="E8935" t="s">
        <v>18095</v>
      </c>
      <c r="F8935" t="s">
        <v>119</v>
      </c>
      <c r="G8935" t="s">
        <v>97</v>
      </c>
      <c r="H8935" t="s">
        <v>833</v>
      </c>
      <c r="I8935" s="200">
        <v>14600</v>
      </c>
      <c r="J8935" s="200"/>
      <c r="K8935" s="237">
        <v>380.75</v>
      </c>
      <c r="L8935" s="237"/>
      <c r="M8935" s="288">
        <v>38.35</v>
      </c>
      <c r="N8935" s="288"/>
      <c r="O8935" s="311">
        <v>18476</v>
      </c>
      <c r="P8935" s="298"/>
      <c r="Q8935" s="299">
        <v>387.53</v>
      </c>
      <c r="R8935" s="299"/>
      <c r="S8935" s="300">
        <v>47.68</v>
      </c>
      <c r="T8935" s="301"/>
      <c r="U8935" s="246"/>
    </row>
    <row r="8936" spans="1:21" x14ac:dyDescent="0.25">
      <c r="A8936" s="294" t="s">
        <v>18096</v>
      </c>
      <c r="B8936" t="s">
        <v>461</v>
      </c>
      <c r="C8936" t="s">
        <v>462</v>
      </c>
      <c r="D8936" t="s">
        <v>463</v>
      </c>
      <c r="E8936" t="s">
        <v>18097</v>
      </c>
      <c r="F8936" t="s">
        <v>119</v>
      </c>
      <c r="G8936" t="s">
        <v>97</v>
      </c>
      <c r="H8936" t="s">
        <v>833</v>
      </c>
      <c r="I8936" s="200">
        <v>15400</v>
      </c>
      <c r="J8936" s="200"/>
      <c r="K8936" s="237">
        <v>262.33</v>
      </c>
      <c r="L8936" s="237"/>
      <c r="M8936" s="288">
        <v>58.7</v>
      </c>
      <c r="N8936" s="288"/>
      <c r="O8936" s="311">
        <v>18000</v>
      </c>
      <c r="P8936" s="298"/>
      <c r="Q8936" s="299">
        <v>257.73</v>
      </c>
      <c r="R8936" s="299"/>
      <c r="S8936" s="300">
        <v>69.84</v>
      </c>
      <c r="T8936" s="301"/>
      <c r="U8936" s="246"/>
    </row>
    <row r="8937" spans="1:21" x14ac:dyDescent="0.25">
      <c r="A8937" s="294" t="s">
        <v>18098</v>
      </c>
      <c r="B8937" t="s">
        <v>461</v>
      </c>
      <c r="C8937" t="s">
        <v>462</v>
      </c>
      <c r="D8937" t="s">
        <v>463</v>
      </c>
      <c r="E8937" t="s">
        <v>18099</v>
      </c>
      <c r="F8937" t="s">
        <v>119</v>
      </c>
      <c r="G8937" t="s">
        <v>97</v>
      </c>
      <c r="H8937" t="s">
        <v>896</v>
      </c>
      <c r="I8937" s="200">
        <v>0</v>
      </c>
      <c r="J8937" s="200"/>
      <c r="K8937" s="237">
        <v>51.91</v>
      </c>
      <c r="L8937" s="237"/>
      <c r="M8937" s="288">
        <v>0</v>
      </c>
      <c r="N8937" s="288"/>
      <c r="O8937" s="311">
        <v>0</v>
      </c>
      <c r="P8937" s="298"/>
      <c r="Q8937" s="299">
        <v>51.88</v>
      </c>
      <c r="R8937" s="299"/>
      <c r="S8937" s="300">
        <v>0</v>
      </c>
      <c r="T8937" s="301"/>
      <c r="U8937" s="246"/>
    </row>
    <row r="8938" spans="1:21" x14ac:dyDescent="0.25">
      <c r="A8938" s="294" t="s">
        <v>18100</v>
      </c>
      <c r="B8938" t="s">
        <v>461</v>
      </c>
      <c r="C8938" t="s">
        <v>462</v>
      </c>
      <c r="D8938" t="s">
        <v>463</v>
      </c>
      <c r="E8938" t="s">
        <v>18101</v>
      </c>
      <c r="F8938" t="s">
        <v>119</v>
      </c>
      <c r="G8938" t="s">
        <v>97</v>
      </c>
      <c r="H8938" t="s">
        <v>833</v>
      </c>
      <c r="I8938" s="200">
        <v>8323</v>
      </c>
      <c r="J8938" s="200"/>
      <c r="K8938" s="237">
        <v>164.47</v>
      </c>
      <c r="L8938" s="237"/>
      <c r="M8938" s="288">
        <v>50.61</v>
      </c>
      <c r="N8938" s="288"/>
      <c r="O8938" s="311">
        <v>8971</v>
      </c>
      <c r="P8938" s="298"/>
      <c r="Q8938" s="299">
        <v>167.97</v>
      </c>
      <c r="R8938" s="299"/>
      <c r="S8938" s="300">
        <v>53.41</v>
      </c>
      <c r="T8938" s="301"/>
      <c r="U8938" s="246"/>
    </row>
    <row r="8939" spans="1:21" x14ac:dyDescent="0.25">
      <c r="A8939" s="294" t="s">
        <v>18102</v>
      </c>
      <c r="B8939" t="s">
        <v>461</v>
      </c>
      <c r="C8939" t="s">
        <v>462</v>
      </c>
      <c r="D8939" t="s">
        <v>463</v>
      </c>
      <c r="E8939" t="s">
        <v>18103</v>
      </c>
      <c r="F8939" t="s">
        <v>119</v>
      </c>
      <c r="G8939" t="s">
        <v>97</v>
      </c>
      <c r="H8939" t="s">
        <v>833</v>
      </c>
      <c r="I8939" s="200">
        <v>16317</v>
      </c>
      <c r="J8939" s="200"/>
      <c r="K8939" s="237">
        <v>322.43</v>
      </c>
      <c r="L8939" s="237"/>
      <c r="M8939" s="288">
        <v>50.61</v>
      </c>
      <c r="N8939" s="288"/>
      <c r="O8939" s="311">
        <v>17229</v>
      </c>
      <c r="P8939" s="298"/>
      <c r="Q8939" s="299">
        <v>322.57</v>
      </c>
      <c r="R8939" s="299"/>
      <c r="S8939" s="300">
        <v>53.41</v>
      </c>
      <c r="T8939" s="301"/>
      <c r="U8939" s="246"/>
    </row>
    <row r="8940" spans="1:21" x14ac:dyDescent="0.25">
      <c r="A8940" s="294" t="s">
        <v>18104</v>
      </c>
      <c r="B8940" t="s">
        <v>461</v>
      </c>
      <c r="C8940" t="s">
        <v>462</v>
      </c>
      <c r="D8940" t="s">
        <v>463</v>
      </c>
      <c r="E8940" t="s">
        <v>18105</v>
      </c>
      <c r="F8940" t="s">
        <v>119</v>
      </c>
      <c r="G8940" t="s">
        <v>97</v>
      </c>
      <c r="H8940" t="s">
        <v>833</v>
      </c>
      <c r="I8940" s="200">
        <v>5900</v>
      </c>
      <c r="J8940" s="200"/>
      <c r="K8940" s="237">
        <v>258.45</v>
      </c>
      <c r="L8940" s="237"/>
      <c r="M8940" s="288">
        <v>22.83</v>
      </c>
      <c r="N8940" s="288"/>
      <c r="O8940" s="311">
        <v>7100</v>
      </c>
      <c r="P8940" s="298"/>
      <c r="Q8940" s="299">
        <v>257.57</v>
      </c>
      <c r="R8940" s="299"/>
      <c r="S8940" s="300">
        <v>27.57</v>
      </c>
      <c r="T8940" s="301"/>
      <c r="U8940" s="246"/>
    </row>
    <row r="8941" spans="1:21" x14ac:dyDescent="0.25">
      <c r="A8941" s="294" t="s">
        <v>18106</v>
      </c>
      <c r="B8941" t="s">
        <v>461</v>
      </c>
      <c r="C8941" t="s">
        <v>462</v>
      </c>
      <c r="D8941" t="s">
        <v>463</v>
      </c>
      <c r="E8941" t="s">
        <v>18107</v>
      </c>
      <c r="F8941" t="s">
        <v>119</v>
      </c>
      <c r="G8941" t="s">
        <v>97</v>
      </c>
      <c r="H8941" t="s">
        <v>896</v>
      </c>
      <c r="I8941" s="200">
        <v>0</v>
      </c>
      <c r="J8941" s="200"/>
      <c r="K8941" s="237">
        <v>37.479999999999997</v>
      </c>
      <c r="L8941" s="237"/>
      <c r="M8941" s="288">
        <v>0</v>
      </c>
      <c r="N8941" s="288"/>
      <c r="O8941" s="311">
        <v>0</v>
      </c>
      <c r="P8941" s="298"/>
      <c r="Q8941" s="299">
        <v>36.840000000000003</v>
      </c>
      <c r="R8941" s="299"/>
      <c r="S8941" s="300">
        <v>0</v>
      </c>
      <c r="T8941" s="301"/>
      <c r="U8941" s="246"/>
    </row>
    <row r="8942" spans="1:21" x14ac:dyDescent="0.25">
      <c r="A8942" s="294" t="s">
        <v>18108</v>
      </c>
      <c r="B8942" t="s">
        <v>461</v>
      </c>
      <c r="C8942" t="s">
        <v>462</v>
      </c>
      <c r="D8942" t="s">
        <v>463</v>
      </c>
      <c r="E8942" t="s">
        <v>18109</v>
      </c>
      <c r="F8942" t="s">
        <v>119</v>
      </c>
      <c r="G8942" t="s">
        <v>97</v>
      </c>
      <c r="H8942" t="s">
        <v>833</v>
      </c>
      <c r="I8942" s="200">
        <v>100</v>
      </c>
      <c r="J8942" s="200"/>
      <c r="K8942" s="237">
        <v>25.36</v>
      </c>
      <c r="L8942" s="237"/>
      <c r="M8942" s="288">
        <v>3.94</v>
      </c>
      <c r="N8942" s="288"/>
      <c r="O8942" s="311">
        <v>100</v>
      </c>
      <c r="P8942" s="298"/>
      <c r="Q8942" s="299">
        <v>27.09</v>
      </c>
      <c r="R8942" s="299"/>
      <c r="S8942" s="300">
        <v>3.69</v>
      </c>
      <c r="T8942" s="301"/>
      <c r="U8942" s="246"/>
    </row>
    <row r="8943" spans="1:21" x14ac:dyDescent="0.25">
      <c r="A8943" s="294" t="s">
        <v>18110</v>
      </c>
      <c r="B8943" t="s">
        <v>461</v>
      </c>
      <c r="C8943" t="s">
        <v>462</v>
      </c>
      <c r="D8943" t="s">
        <v>463</v>
      </c>
      <c r="E8943" t="s">
        <v>2468</v>
      </c>
      <c r="F8943" t="s">
        <v>119</v>
      </c>
      <c r="G8943" t="s">
        <v>97</v>
      </c>
      <c r="H8943" t="s">
        <v>833</v>
      </c>
      <c r="I8943" s="200">
        <v>17052</v>
      </c>
      <c r="J8943" s="200"/>
      <c r="K8943" s="237">
        <v>244.53</v>
      </c>
      <c r="L8943" s="237"/>
      <c r="M8943" s="288">
        <v>69.73</v>
      </c>
      <c r="N8943" s="288"/>
      <c r="O8943" s="311">
        <v>17308</v>
      </c>
      <c r="P8943" s="298"/>
      <c r="Q8943" s="299">
        <v>241.76</v>
      </c>
      <c r="R8943" s="299"/>
      <c r="S8943" s="300">
        <v>71.59</v>
      </c>
      <c r="T8943" s="301"/>
      <c r="U8943" s="246"/>
    </row>
    <row r="8944" spans="1:21" x14ac:dyDescent="0.25">
      <c r="A8944" s="294" t="s">
        <v>18111</v>
      </c>
      <c r="B8944" t="s">
        <v>461</v>
      </c>
      <c r="C8944" t="s">
        <v>462</v>
      </c>
      <c r="D8944" t="s">
        <v>463</v>
      </c>
      <c r="E8944" t="s">
        <v>18112</v>
      </c>
      <c r="F8944" t="s">
        <v>119</v>
      </c>
      <c r="G8944" t="s">
        <v>97</v>
      </c>
      <c r="H8944" t="s">
        <v>896</v>
      </c>
      <c r="I8944" s="200">
        <v>0</v>
      </c>
      <c r="J8944" s="200"/>
      <c r="K8944" s="237">
        <v>28.84</v>
      </c>
      <c r="L8944" s="237"/>
      <c r="M8944" s="288">
        <v>0</v>
      </c>
      <c r="N8944" s="288"/>
      <c r="O8944" s="311">
        <v>0</v>
      </c>
      <c r="P8944" s="298"/>
      <c r="Q8944" s="299">
        <v>28.59</v>
      </c>
      <c r="R8944" s="299"/>
      <c r="S8944" s="300">
        <v>0</v>
      </c>
      <c r="T8944" s="301"/>
      <c r="U8944" s="246"/>
    </row>
    <row r="8945" spans="1:21" x14ac:dyDescent="0.25">
      <c r="A8945" s="294" t="s">
        <v>18113</v>
      </c>
      <c r="B8945" t="s">
        <v>461</v>
      </c>
      <c r="C8945" t="s">
        <v>462</v>
      </c>
      <c r="D8945" t="s">
        <v>463</v>
      </c>
      <c r="E8945" t="s">
        <v>18114</v>
      </c>
      <c r="F8945" t="s">
        <v>119</v>
      </c>
      <c r="G8945" t="s">
        <v>97</v>
      </c>
      <c r="H8945" t="s">
        <v>833</v>
      </c>
      <c r="I8945" s="200">
        <v>3287</v>
      </c>
      <c r="J8945" s="200"/>
      <c r="K8945" s="237">
        <v>96.8</v>
      </c>
      <c r="L8945" s="237"/>
      <c r="M8945" s="288">
        <v>33.96</v>
      </c>
      <c r="N8945" s="288"/>
      <c r="O8945" s="311">
        <v>4178</v>
      </c>
      <c r="P8945" s="298"/>
      <c r="Q8945" s="299">
        <v>110.8</v>
      </c>
      <c r="R8945" s="299"/>
      <c r="S8945" s="300">
        <v>37.71</v>
      </c>
      <c r="T8945" s="301"/>
      <c r="U8945" s="246"/>
    </row>
    <row r="8946" spans="1:21" x14ac:dyDescent="0.25">
      <c r="A8946" s="294" t="s">
        <v>18115</v>
      </c>
      <c r="B8946" t="s">
        <v>461</v>
      </c>
      <c r="C8946" t="s">
        <v>462</v>
      </c>
      <c r="D8946" t="s">
        <v>463</v>
      </c>
      <c r="E8946" t="s">
        <v>18116</v>
      </c>
      <c r="F8946" t="s">
        <v>119</v>
      </c>
      <c r="G8946" t="s">
        <v>97</v>
      </c>
      <c r="H8946" t="s">
        <v>833</v>
      </c>
      <c r="I8946" s="200">
        <v>7000</v>
      </c>
      <c r="J8946" s="200"/>
      <c r="K8946" s="237">
        <v>242.88</v>
      </c>
      <c r="L8946" s="237"/>
      <c r="M8946" s="288">
        <v>28.82</v>
      </c>
      <c r="N8946" s="288"/>
      <c r="O8946" s="311">
        <v>5500</v>
      </c>
      <c r="P8946" s="298"/>
      <c r="Q8946" s="299">
        <v>242.87</v>
      </c>
      <c r="R8946" s="299"/>
      <c r="S8946" s="300">
        <v>22.65</v>
      </c>
      <c r="T8946" s="301"/>
      <c r="U8946" s="246"/>
    </row>
    <row r="8947" spans="1:21" x14ac:dyDescent="0.25">
      <c r="A8947" s="294" t="s">
        <v>18117</v>
      </c>
      <c r="B8947" t="s">
        <v>461</v>
      </c>
      <c r="C8947" t="s">
        <v>462</v>
      </c>
      <c r="D8947" t="s">
        <v>463</v>
      </c>
      <c r="E8947" t="s">
        <v>18118</v>
      </c>
      <c r="F8947" t="s">
        <v>119</v>
      </c>
      <c r="G8947" t="s">
        <v>97</v>
      </c>
      <c r="H8947" t="s">
        <v>833</v>
      </c>
      <c r="I8947" s="200">
        <v>6400</v>
      </c>
      <c r="J8947" s="200"/>
      <c r="K8947" s="237">
        <v>248.92</v>
      </c>
      <c r="L8947" s="237"/>
      <c r="M8947" s="288">
        <v>25.71</v>
      </c>
      <c r="N8947" s="288"/>
      <c r="O8947" s="311">
        <v>6556</v>
      </c>
      <c r="P8947" s="298"/>
      <c r="Q8947" s="299">
        <v>255.01</v>
      </c>
      <c r="R8947" s="299"/>
      <c r="S8947" s="300">
        <v>25.71</v>
      </c>
      <c r="T8947" s="301"/>
      <c r="U8947" s="246"/>
    </row>
    <row r="8948" spans="1:21" x14ac:dyDescent="0.25">
      <c r="A8948" s="294" t="s">
        <v>18119</v>
      </c>
      <c r="B8948" t="s">
        <v>461</v>
      </c>
      <c r="C8948" t="s">
        <v>462</v>
      </c>
      <c r="D8948" t="s">
        <v>463</v>
      </c>
      <c r="E8948" t="s">
        <v>18120</v>
      </c>
      <c r="F8948" t="s">
        <v>119</v>
      </c>
      <c r="G8948" t="s">
        <v>97</v>
      </c>
      <c r="H8948" t="s">
        <v>833</v>
      </c>
      <c r="I8948" s="200">
        <v>6565</v>
      </c>
      <c r="J8948" s="200"/>
      <c r="K8948" s="237">
        <v>136.93</v>
      </c>
      <c r="L8948" s="237"/>
      <c r="M8948" s="288">
        <v>47.94</v>
      </c>
      <c r="N8948" s="288"/>
      <c r="O8948" s="311">
        <v>6700</v>
      </c>
      <c r="P8948" s="298"/>
      <c r="Q8948" s="299">
        <v>139.71</v>
      </c>
      <c r="R8948" s="299"/>
      <c r="S8948" s="300">
        <v>47.96</v>
      </c>
      <c r="T8948" s="301"/>
      <c r="U8948" s="246"/>
    </row>
    <row r="8949" spans="1:21" x14ac:dyDescent="0.25">
      <c r="A8949" s="294" t="s">
        <v>18121</v>
      </c>
      <c r="B8949" t="s">
        <v>461</v>
      </c>
      <c r="C8949" t="s">
        <v>462</v>
      </c>
      <c r="D8949" t="s">
        <v>463</v>
      </c>
      <c r="E8949" t="s">
        <v>18122</v>
      </c>
      <c r="F8949" t="s">
        <v>119</v>
      </c>
      <c r="G8949" t="s">
        <v>97</v>
      </c>
      <c r="H8949" t="s">
        <v>833</v>
      </c>
      <c r="I8949" s="200">
        <v>3300</v>
      </c>
      <c r="J8949" s="200"/>
      <c r="K8949" s="237">
        <v>90.53</v>
      </c>
      <c r="L8949" s="237"/>
      <c r="M8949" s="288">
        <v>36.450000000000003</v>
      </c>
      <c r="N8949" s="288"/>
      <c r="O8949" s="311">
        <v>3300</v>
      </c>
      <c r="P8949" s="298"/>
      <c r="Q8949" s="299">
        <v>91.15</v>
      </c>
      <c r="R8949" s="299"/>
      <c r="S8949" s="300">
        <v>36.200000000000003</v>
      </c>
      <c r="T8949" s="301"/>
      <c r="U8949" s="246"/>
    </row>
    <row r="8950" spans="1:21" x14ac:dyDescent="0.25">
      <c r="A8950" s="294" t="s">
        <v>18123</v>
      </c>
      <c r="B8950" t="s">
        <v>461</v>
      </c>
      <c r="C8950" t="s">
        <v>462</v>
      </c>
      <c r="D8950" t="s">
        <v>463</v>
      </c>
      <c r="E8950" t="s">
        <v>18124</v>
      </c>
      <c r="F8950" t="s">
        <v>119</v>
      </c>
      <c r="G8950" t="s">
        <v>97</v>
      </c>
      <c r="H8950" t="s">
        <v>833</v>
      </c>
      <c r="I8950" s="200">
        <v>1065416</v>
      </c>
      <c r="J8950" s="200"/>
      <c r="K8950" s="237">
        <v>6647.51</v>
      </c>
      <c r="L8950" s="237"/>
      <c r="M8950" s="288">
        <v>160.27000000000001</v>
      </c>
      <c r="N8950" s="288"/>
      <c r="O8950" s="311">
        <v>1108711</v>
      </c>
      <c r="P8950" s="298"/>
      <c r="Q8950" s="299">
        <v>6716.8</v>
      </c>
      <c r="R8950" s="299"/>
      <c r="S8950" s="300">
        <v>165.07</v>
      </c>
      <c r="T8950" s="301"/>
      <c r="U8950" s="246"/>
    </row>
    <row r="8951" spans="1:21" x14ac:dyDescent="0.25">
      <c r="A8951" s="294" t="s">
        <v>18125</v>
      </c>
      <c r="B8951" t="s">
        <v>461</v>
      </c>
      <c r="C8951" t="s">
        <v>462</v>
      </c>
      <c r="D8951" t="s">
        <v>463</v>
      </c>
      <c r="E8951" t="s">
        <v>18126</v>
      </c>
      <c r="F8951" t="s">
        <v>119</v>
      </c>
      <c r="G8951" t="s">
        <v>97</v>
      </c>
      <c r="H8951" t="s">
        <v>833</v>
      </c>
      <c r="I8951" s="200">
        <v>34886</v>
      </c>
      <c r="J8951" s="200"/>
      <c r="K8951" s="237">
        <v>685.25</v>
      </c>
      <c r="L8951" s="237"/>
      <c r="M8951" s="288">
        <v>50.91</v>
      </c>
      <c r="N8951" s="288"/>
      <c r="O8951" s="311">
        <v>38132</v>
      </c>
      <c r="P8951" s="298"/>
      <c r="Q8951" s="299">
        <v>718.03</v>
      </c>
      <c r="R8951" s="299"/>
      <c r="S8951" s="300">
        <v>53.11</v>
      </c>
      <c r="T8951" s="301"/>
      <c r="U8951" s="246"/>
    </row>
    <row r="8952" spans="1:21" x14ac:dyDescent="0.25">
      <c r="A8952" s="294" t="s">
        <v>18127</v>
      </c>
      <c r="B8952" t="s">
        <v>461</v>
      </c>
      <c r="C8952" t="s">
        <v>462</v>
      </c>
      <c r="D8952" t="s">
        <v>463</v>
      </c>
      <c r="E8952" t="s">
        <v>18128</v>
      </c>
      <c r="F8952" t="s">
        <v>119</v>
      </c>
      <c r="G8952" t="s">
        <v>97</v>
      </c>
      <c r="H8952" t="s">
        <v>833</v>
      </c>
      <c r="I8952" s="200">
        <v>33225</v>
      </c>
      <c r="J8952" s="200"/>
      <c r="K8952" s="237">
        <v>559.41</v>
      </c>
      <c r="L8952" s="237"/>
      <c r="M8952" s="288">
        <v>59.39</v>
      </c>
      <c r="N8952" s="288"/>
      <c r="O8952" s="311">
        <v>35107</v>
      </c>
      <c r="P8952" s="298"/>
      <c r="Q8952" s="299">
        <v>576.73</v>
      </c>
      <c r="R8952" s="299"/>
      <c r="S8952" s="300">
        <v>60.87</v>
      </c>
      <c r="T8952" s="301"/>
      <c r="U8952" s="246"/>
    </row>
    <row r="8953" spans="1:21" x14ac:dyDescent="0.25">
      <c r="A8953" s="294" t="s">
        <v>18129</v>
      </c>
      <c r="B8953" t="s">
        <v>461</v>
      </c>
      <c r="C8953" t="s">
        <v>462</v>
      </c>
      <c r="D8953" t="s">
        <v>463</v>
      </c>
      <c r="E8953" t="s">
        <v>18130</v>
      </c>
      <c r="F8953" t="s">
        <v>119</v>
      </c>
      <c r="G8953" t="s">
        <v>97</v>
      </c>
      <c r="H8953" t="s">
        <v>833</v>
      </c>
      <c r="I8953" s="200">
        <v>0</v>
      </c>
      <c r="J8953" s="200"/>
      <c r="K8953" s="237">
        <v>85.94</v>
      </c>
      <c r="L8953" s="237"/>
      <c r="M8953" s="288">
        <v>0</v>
      </c>
      <c r="N8953" s="288"/>
      <c r="O8953" s="311">
        <v>250</v>
      </c>
      <c r="P8953" s="298"/>
      <c r="Q8953" s="299">
        <v>87.86</v>
      </c>
      <c r="R8953" s="299"/>
      <c r="S8953" s="300">
        <v>2.85</v>
      </c>
      <c r="T8953" s="301"/>
      <c r="U8953" s="246"/>
    </row>
    <row r="8954" spans="1:21" x14ac:dyDescent="0.25">
      <c r="A8954" s="294" t="s">
        <v>18131</v>
      </c>
      <c r="B8954" t="s">
        <v>461</v>
      </c>
      <c r="C8954" t="s">
        <v>462</v>
      </c>
      <c r="D8954" t="s">
        <v>463</v>
      </c>
      <c r="E8954" t="s">
        <v>18132</v>
      </c>
      <c r="F8954" t="s">
        <v>119</v>
      </c>
      <c r="G8954" t="s">
        <v>97</v>
      </c>
      <c r="H8954" t="s">
        <v>833</v>
      </c>
      <c r="I8954" s="200">
        <v>1600</v>
      </c>
      <c r="J8954" s="200"/>
      <c r="K8954" s="237">
        <v>94.69</v>
      </c>
      <c r="L8954" s="237"/>
      <c r="M8954" s="288">
        <v>16.899999999999999</v>
      </c>
      <c r="N8954" s="288"/>
      <c r="O8954" s="311">
        <v>1600</v>
      </c>
      <c r="P8954" s="298"/>
      <c r="Q8954" s="299">
        <v>93.66</v>
      </c>
      <c r="R8954" s="299"/>
      <c r="S8954" s="300">
        <v>17.079999999999998</v>
      </c>
      <c r="T8954" s="301"/>
      <c r="U8954" s="246"/>
    </row>
    <row r="8955" spans="1:21" x14ac:dyDescent="0.25">
      <c r="A8955" s="294" t="s">
        <v>18133</v>
      </c>
      <c r="B8955" t="s">
        <v>461</v>
      </c>
      <c r="C8955" t="s">
        <v>462</v>
      </c>
      <c r="D8955" t="s">
        <v>463</v>
      </c>
      <c r="E8955" t="s">
        <v>18134</v>
      </c>
      <c r="F8955" t="s">
        <v>119</v>
      </c>
      <c r="G8955" t="s">
        <v>97</v>
      </c>
      <c r="H8955" t="s">
        <v>896</v>
      </c>
      <c r="I8955" s="200">
        <v>0</v>
      </c>
      <c r="J8955" s="200"/>
      <c r="K8955" s="237">
        <v>40.35</v>
      </c>
      <c r="L8955" s="237"/>
      <c r="M8955" s="288">
        <v>0</v>
      </c>
      <c r="N8955" s="288"/>
      <c r="O8955" s="311">
        <v>0</v>
      </c>
      <c r="P8955" s="298"/>
      <c r="Q8955" s="299">
        <v>41.65</v>
      </c>
      <c r="R8955" s="299"/>
      <c r="S8955" s="300">
        <v>0</v>
      </c>
      <c r="T8955" s="301"/>
      <c r="U8955" s="246"/>
    </row>
    <row r="8956" spans="1:21" x14ac:dyDescent="0.25">
      <c r="A8956" s="294" t="s">
        <v>18135</v>
      </c>
      <c r="B8956" t="s">
        <v>461</v>
      </c>
      <c r="C8956" t="s">
        <v>462</v>
      </c>
      <c r="D8956" t="s">
        <v>463</v>
      </c>
      <c r="E8956" t="s">
        <v>18136</v>
      </c>
      <c r="F8956" t="s">
        <v>119</v>
      </c>
      <c r="G8956" t="s">
        <v>97</v>
      </c>
      <c r="H8956" t="s">
        <v>833</v>
      </c>
      <c r="I8956" s="200">
        <v>13500</v>
      </c>
      <c r="J8956" s="200"/>
      <c r="K8956" s="237">
        <v>309.77</v>
      </c>
      <c r="L8956" s="237"/>
      <c r="M8956" s="288">
        <v>43.58</v>
      </c>
      <c r="N8956" s="288"/>
      <c r="O8956" s="311">
        <v>15000</v>
      </c>
      <c r="P8956" s="298"/>
      <c r="Q8956" s="299">
        <v>307.26</v>
      </c>
      <c r="R8956" s="299"/>
      <c r="S8956" s="300">
        <v>48.82</v>
      </c>
      <c r="T8956" s="301"/>
      <c r="U8956" s="246"/>
    </row>
    <row r="8957" spans="1:21" x14ac:dyDescent="0.25">
      <c r="A8957" s="294" t="s">
        <v>18137</v>
      </c>
      <c r="B8957" t="s">
        <v>461</v>
      </c>
      <c r="C8957" t="s">
        <v>462</v>
      </c>
      <c r="D8957" t="s">
        <v>463</v>
      </c>
      <c r="E8957" t="s">
        <v>18138</v>
      </c>
      <c r="F8957" t="s">
        <v>119</v>
      </c>
      <c r="G8957" t="s">
        <v>97</v>
      </c>
      <c r="H8957" t="s">
        <v>833</v>
      </c>
      <c r="I8957" s="200">
        <v>1200</v>
      </c>
      <c r="J8957" s="200"/>
      <c r="K8957" s="237">
        <v>80.069999999999993</v>
      </c>
      <c r="L8957" s="237"/>
      <c r="M8957" s="288">
        <v>14.99</v>
      </c>
      <c r="N8957" s="288"/>
      <c r="O8957" s="311">
        <v>1680</v>
      </c>
      <c r="P8957" s="298"/>
      <c r="Q8957" s="299">
        <v>79.94</v>
      </c>
      <c r="R8957" s="299"/>
      <c r="S8957" s="300">
        <v>21.02</v>
      </c>
      <c r="T8957" s="301"/>
      <c r="U8957" s="246"/>
    </row>
    <row r="8958" spans="1:21" x14ac:dyDescent="0.25">
      <c r="A8958" s="294" t="s">
        <v>18139</v>
      </c>
      <c r="B8958" t="s">
        <v>461</v>
      </c>
      <c r="C8958" t="s">
        <v>462</v>
      </c>
      <c r="D8958" t="s">
        <v>463</v>
      </c>
      <c r="E8958" t="s">
        <v>18140</v>
      </c>
      <c r="F8958" t="s">
        <v>119</v>
      </c>
      <c r="G8958" t="s">
        <v>97</v>
      </c>
      <c r="H8958" t="s">
        <v>833</v>
      </c>
      <c r="I8958" s="200">
        <v>300</v>
      </c>
      <c r="J8958" s="200"/>
      <c r="K8958" s="237">
        <v>26.23</v>
      </c>
      <c r="L8958" s="237"/>
      <c r="M8958" s="288">
        <v>11.44</v>
      </c>
      <c r="N8958" s="288"/>
      <c r="O8958" s="311">
        <v>300</v>
      </c>
      <c r="P8958" s="298"/>
      <c r="Q8958" s="299">
        <v>25.46</v>
      </c>
      <c r="R8958" s="299"/>
      <c r="S8958" s="300">
        <v>11.78</v>
      </c>
      <c r="T8958" s="301"/>
      <c r="U8958" s="246"/>
    </row>
    <row r="8959" spans="1:21" x14ac:dyDescent="0.25">
      <c r="A8959" s="294" t="s">
        <v>18141</v>
      </c>
      <c r="B8959" t="s">
        <v>461</v>
      </c>
      <c r="C8959" t="s">
        <v>462</v>
      </c>
      <c r="D8959" t="s">
        <v>463</v>
      </c>
      <c r="E8959" t="s">
        <v>18142</v>
      </c>
      <c r="F8959" t="s">
        <v>119</v>
      </c>
      <c r="G8959" t="s">
        <v>97</v>
      </c>
      <c r="H8959" t="s">
        <v>833</v>
      </c>
      <c r="I8959" s="200">
        <v>2500</v>
      </c>
      <c r="J8959" s="200"/>
      <c r="K8959" s="237">
        <v>70.209999999999994</v>
      </c>
      <c r="L8959" s="237"/>
      <c r="M8959" s="288">
        <v>35.61</v>
      </c>
      <c r="N8959" s="288"/>
      <c r="O8959" s="311">
        <v>2500</v>
      </c>
      <c r="P8959" s="298"/>
      <c r="Q8959" s="299">
        <v>70.34</v>
      </c>
      <c r="R8959" s="299"/>
      <c r="S8959" s="300">
        <v>35.54</v>
      </c>
      <c r="T8959" s="301"/>
      <c r="U8959" s="246"/>
    </row>
    <row r="8960" spans="1:21" x14ac:dyDescent="0.25">
      <c r="A8960" s="294" t="s">
        <v>18143</v>
      </c>
      <c r="B8960" t="s">
        <v>461</v>
      </c>
      <c r="C8960" t="s">
        <v>462</v>
      </c>
      <c r="D8960" t="s">
        <v>463</v>
      </c>
      <c r="E8960" t="s">
        <v>18144</v>
      </c>
      <c r="F8960" t="s">
        <v>119</v>
      </c>
      <c r="G8960" t="s">
        <v>97</v>
      </c>
      <c r="H8960" t="s">
        <v>833</v>
      </c>
      <c r="I8960" s="200">
        <v>96889</v>
      </c>
      <c r="J8960" s="200"/>
      <c r="K8960" s="237">
        <v>1219.82</v>
      </c>
      <c r="L8960" s="237"/>
      <c r="M8960" s="288">
        <v>79.430000000000007</v>
      </c>
      <c r="N8960" s="288"/>
      <c r="O8960" s="311">
        <v>105162</v>
      </c>
      <c r="P8960" s="298"/>
      <c r="Q8960" s="299">
        <v>1228.8699999999999</v>
      </c>
      <c r="R8960" s="299"/>
      <c r="S8960" s="300">
        <v>85.58</v>
      </c>
      <c r="T8960" s="301"/>
      <c r="U8960" s="246"/>
    </row>
    <row r="8961" spans="1:21" x14ac:dyDescent="0.25">
      <c r="A8961" s="294" t="s">
        <v>18145</v>
      </c>
      <c r="B8961" t="s">
        <v>461</v>
      </c>
      <c r="C8961" t="s">
        <v>462</v>
      </c>
      <c r="D8961" t="s">
        <v>463</v>
      </c>
      <c r="E8961" t="s">
        <v>13231</v>
      </c>
      <c r="F8961" t="s">
        <v>119</v>
      </c>
      <c r="G8961" t="s">
        <v>97</v>
      </c>
      <c r="H8961" t="s">
        <v>833</v>
      </c>
      <c r="I8961" s="200">
        <v>2085</v>
      </c>
      <c r="J8961" s="200"/>
      <c r="K8961" s="237">
        <v>61.39</v>
      </c>
      <c r="L8961" s="237"/>
      <c r="M8961" s="288">
        <v>33.96</v>
      </c>
      <c r="N8961" s="288"/>
      <c r="O8961" s="311">
        <v>2329</v>
      </c>
      <c r="P8961" s="298"/>
      <c r="Q8961" s="299">
        <v>61.75</v>
      </c>
      <c r="R8961" s="299"/>
      <c r="S8961" s="300">
        <v>37.71</v>
      </c>
      <c r="T8961" s="301"/>
      <c r="U8961" s="246"/>
    </row>
    <row r="8962" spans="1:21" x14ac:dyDescent="0.25">
      <c r="A8962" s="294" t="s">
        <v>18146</v>
      </c>
      <c r="B8962" t="s">
        <v>461</v>
      </c>
      <c r="C8962" t="s">
        <v>462</v>
      </c>
      <c r="D8962" t="s">
        <v>463</v>
      </c>
      <c r="E8962" t="s">
        <v>18147</v>
      </c>
      <c r="F8962" t="s">
        <v>119</v>
      </c>
      <c r="G8962" t="s">
        <v>97</v>
      </c>
      <c r="H8962" t="s">
        <v>833</v>
      </c>
      <c r="I8962" s="200">
        <v>8285</v>
      </c>
      <c r="J8962" s="200"/>
      <c r="K8962" s="237">
        <v>210.28</v>
      </c>
      <c r="L8962" s="237"/>
      <c r="M8962" s="288">
        <v>39.4</v>
      </c>
      <c r="N8962" s="288"/>
      <c r="O8962" s="311">
        <v>9265</v>
      </c>
      <c r="P8962" s="298"/>
      <c r="Q8962" s="299">
        <v>206.73</v>
      </c>
      <c r="R8962" s="299"/>
      <c r="S8962" s="300">
        <v>44.82</v>
      </c>
      <c r="T8962" s="301"/>
      <c r="U8962" s="246"/>
    </row>
    <row r="8963" spans="1:21" x14ac:dyDescent="0.25">
      <c r="A8963" s="294" t="s">
        <v>18148</v>
      </c>
      <c r="B8963" t="s">
        <v>461</v>
      </c>
      <c r="C8963" t="s">
        <v>462</v>
      </c>
      <c r="D8963" t="s">
        <v>463</v>
      </c>
      <c r="E8963" t="s">
        <v>18149</v>
      </c>
      <c r="F8963" t="s">
        <v>119</v>
      </c>
      <c r="G8963" t="s">
        <v>97</v>
      </c>
      <c r="H8963" t="s">
        <v>833</v>
      </c>
      <c r="I8963" s="200">
        <v>20851</v>
      </c>
      <c r="J8963" s="200"/>
      <c r="K8963" s="237">
        <v>474.43</v>
      </c>
      <c r="L8963" s="237"/>
      <c r="M8963" s="288">
        <v>43.95</v>
      </c>
      <c r="N8963" s="288"/>
      <c r="O8963" s="311">
        <v>21649</v>
      </c>
      <c r="P8963" s="298"/>
      <c r="Q8963" s="299">
        <v>482.92</v>
      </c>
      <c r="R8963" s="299"/>
      <c r="S8963" s="300">
        <v>44.83</v>
      </c>
      <c r="T8963" s="301"/>
      <c r="U8963" s="246"/>
    </row>
    <row r="8964" spans="1:21" x14ac:dyDescent="0.25">
      <c r="A8964" s="294" t="s">
        <v>18150</v>
      </c>
      <c r="B8964" t="s">
        <v>461</v>
      </c>
      <c r="C8964" t="s">
        <v>462</v>
      </c>
      <c r="D8964" t="s">
        <v>463</v>
      </c>
      <c r="E8964" t="s">
        <v>18151</v>
      </c>
      <c r="F8964" t="s">
        <v>119</v>
      </c>
      <c r="G8964" t="s">
        <v>97</v>
      </c>
      <c r="H8964" t="s">
        <v>833</v>
      </c>
      <c r="I8964" s="200">
        <v>9680</v>
      </c>
      <c r="J8964" s="200"/>
      <c r="K8964" s="237">
        <v>193.98</v>
      </c>
      <c r="L8964" s="237"/>
      <c r="M8964" s="288">
        <v>49.9</v>
      </c>
      <c r="N8964" s="288"/>
      <c r="O8964" s="311">
        <v>9680</v>
      </c>
      <c r="P8964" s="298"/>
      <c r="Q8964" s="299">
        <v>195.98</v>
      </c>
      <c r="R8964" s="299"/>
      <c r="S8964" s="300">
        <v>49.39</v>
      </c>
      <c r="T8964" s="301"/>
      <c r="U8964" s="246"/>
    </row>
    <row r="8965" spans="1:21" x14ac:dyDescent="0.25">
      <c r="A8965" s="294" t="s">
        <v>18152</v>
      </c>
      <c r="B8965" t="s">
        <v>461</v>
      </c>
      <c r="C8965" t="s">
        <v>462</v>
      </c>
      <c r="D8965" t="s">
        <v>463</v>
      </c>
      <c r="E8965" t="s">
        <v>18153</v>
      </c>
      <c r="F8965" t="s">
        <v>119</v>
      </c>
      <c r="G8965" t="s">
        <v>97</v>
      </c>
      <c r="H8965" t="s">
        <v>833</v>
      </c>
      <c r="I8965" s="200">
        <v>1600</v>
      </c>
      <c r="J8965" s="200"/>
      <c r="K8965" s="237">
        <v>81.19</v>
      </c>
      <c r="L8965" s="237"/>
      <c r="M8965" s="288">
        <v>19.71</v>
      </c>
      <c r="N8965" s="288"/>
      <c r="O8965" s="311">
        <v>1640</v>
      </c>
      <c r="P8965" s="298"/>
      <c r="Q8965" s="299">
        <v>80.260000000000005</v>
      </c>
      <c r="R8965" s="299"/>
      <c r="S8965" s="300">
        <v>20.43</v>
      </c>
      <c r="T8965" s="301"/>
      <c r="U8965" s="246"/>
    </row>
    <row r="8966" spans="1:21" x14ac:dyDescent="0.25">
      <c r="A8966" s="294" t="s">
        <v>18154</v>
      </c>
      <c r="B8966" t="s">
        <v>461</v>
      </c>
      <c r="C8966" t="s">
        <v>462</v>
      </c>
      <c r="D8966" t="s">
        <v>463</v>
      </c>
      <c r="E8966" t="s">
        <v>18155</v>
      </c>
      <c r="F8966" t="s">
        <v>119</v>
      </c>
      <c r="G8966" t="s">
        <v>97</v>
      </c>
      <c r="H8966" t="s">
        <v>833</v>
      </c>
      <c r="I8966" s="200">
        <v>12911</v>
      </c>
      <c r="J8966" s="200"/>
      <c r="K8966" s="237">
        <v>237.52</v>
      </c>
      <c r="L8966" s="237"/>
      <c r="M8966" s="288">
        <v>54.36</v>
      </c>
      <c r="N8966" s="288"/>
      <c r="O8966" s="311">
        <v>12915</v>
      </c>
      <c r="P8966" s="298"/>
      <c r="Q8966" s="299">
        <v>240.18</v>
      </c>
      <c r="R8966" s="299"/>
      <c r="S8966" s="300">
        <v>53.77</v>
      </c>
      <c r="T8966" s="301"/>
      <c r="U8966" s="246"/>
    </row>
    <row r="8967" spans="1:21" x14ac:dyDescent="0.25">
      <c r="A8967" s="294" t="s">
        <v>18156</v>
      </c>
      <c r="B8967" t="s">
        <v>461</v>
      </c>
      <c r="C8967" t="s">
        <v>462</v>
      </c>
      <c r="D8967" t="s">
        <v>463</v>
      </c>
      <c r="E8967" t="s">
        <v>18157</v>
      </c>
      <c r="F8967" t="s">
        <v>119</v>
      </c>
      <c r="G8967" t="s">
        <v>97</v>
      </c>
      <c r="H8967" t="s">
        <v>833</v>
      </c>
      <c r="I8967" s="200">
        <v>8850</v>
      </c>
      <c r="J8967" s="200"/>
      <c r="K8967" s="237">
        <v>286.82</v>
      </c>
      <c r="L8967" s="237"/>
      <c r="M8967" s="288">
        <v>30.86</v>
      </c>
      <c r="N8967" s="288"/>
      <c r="O8967" s="311">
        <v>8850</v>
      </c>
      <c r="P8967" s="298"/>
      <c r="Q8967" s="299">
        <v>279.5</v>
      </c>
      <c r="R8967" s="299"/>
      <c r="S8967" s="300">
        <v>31.66</v>
      </c>
      <c r="T8967" s="301"/>
      <c r="U8967" s="246"/>
    </row>
    <row r="8968" spans="1:21" x14ac:dyDescent="0.25">
      <c r="A8968" s="294" t="s">
        <v>18158</v>
      </c>
      <c r="B8968" t="s">
        <v>461</v>
      </c>
      <c r="C8968" t="s">
        <v>462</v>
      </c>
      <c r="D8968" t="s">
        <v>463</v>
      </c>
      <c r="E8968" t="s">
        <v>18159</v>
      </c>
      <c r="F8968" t="s">
        <v>119</v>
      </c>
      <c r="G8968" t="s">
        <v>97</v>
      </c>
      <c r="H8968" t="s">
        <v>833</v>
      </c>
      <c r="I8968" s="200">
        <v>4700</v>
      </c>
      <c r="J8968" s="200"/>
      <c r="K8968" s="237">
        <v>178.6</v>
      </c>
      <c r="L8968" s="237"/>
      <c r="M8968" s="288">
        <v>26.32</v>
      </c>
      <c r="N8968" s="288"/>
      <c r="O8968" s="311">
        <v>4700</v>
      </c>
      <c r="P8968" s="298"/>
      <c r="Q8968" s="299">
        <v>180.72</v>
      </c>
      <c r="R8968" s="299"/>
      <c r="S8968" s="300">
        <v>26.01</v>
      </c>
      <c r="T8968" s="301"/>
      <c r="U8968" s="246"/>
    </row>
    <row r="8969" spans="1:21" x14ac:dyDescent="0.25">
      <c r="A8969" s="294" t="s">
        <v>18160</v>
      </c>
      <c r="B8969" t="s">
        <v>461</v>
      </c>
      <c r="C8969" t="s">
        <v>462</v>
      </c>
      <c r="D8969" t="s">
        <v>463</v>
      </c>
      <c r="E8969" t="s">
        <v>9607</v>
      </c>
      <c r="F8969" t="s">
        <v>119</v>
      </c>
      <c r="G8969" t="s">
        <v>97</v>
      </c>
      <c r="H8969" t="s">
        <v>833</v>
      </c>
      <c r="I8969" s="200">
        <v>1267</v>
      </c>
      <c r="J8969" s="200"/>
      <c r="K8969" s="237">
        <v>24.1</v>
      </c>
      <c r="L8969" s="237"/>
      <c r="M8969" s="288">
        <v>52.55</v>
      </c>
      <c r="N8969" s="288"/>
      <c r="O8969" s="311">
        <v>1457</v>
      </c>
      <c r="P8969" s="298"/>
      <c r="Q8969" s="299">
        <v>27.72</v>
      </c>
      <c r="R8969" s="299"/>
      <c r="S8969" s="300">
        <v>52.58</v>
      </c>
      <c r="T8969" s="301"/>
      <c r="U8969" s="246"/>
    </row>
    <row r="8970" spans="1:21" x14ac:dyDescent="0.25">
      <c r="A8970" s="294" t="s">
        <v>18161</v>
      </c>
      <c r="B8970" t="s">
        <v>461</v>
      </c>
      <c r="C8970" t="s">
        <v>462</v>
      </c>
      <c r="D8970" t="s">
        <v>463</v>
      </c>
      <c r="E8970" t="s">
        <v>18162</v>
      </c>
      <c r="F8970" t="s">
        <v>119</v>
      </c>
      <c r="G8970" t="s">
        <v>97</v>
      </c>
      <c r="H8970" t="s">
        <v>833</v>
      </c>
      <c r="I8970" s="200">
        <v>3000</v>
      </c>
      <c r="J8970" s="200"/>
      <c r="K8970" s="237">
        <v>136.75</v>
      </c>
      <c r="L8970" s="237"/>
      <c r="M8970" s="288">
        <v>21.94</v>
      </c>
      <c r="N8970" s="288"/>
      <c r="O8970" s="311">
        <v>3500</v>
      </c>
      <c r="P8970" s="298"/>
      <c r="Q8970" s="299">
        <v>137.46</v>
      </c>
      <c r="R8970" s="299"/>
      <c r="S8970" s="300">
        <v>25.46</v>
      </c>
      <c r="T8970" s="301"/>
      <c r="U8970" s="246"/>
    </row>
    <row r="8971" spans="1:21" x14ac:dyDescent="0.25">
      <c r="A8971" s="294" t="s">
        <v>18163</v>
      </c>
      <c r="B8971" t="s">
        <v>461</v>
      </c>
      <c r="C8971" t="s">
        <v>462</v>
      </c>
      <c r="D8971" t="s">
        <v>463</v>
      </c>
      <c r="E8971" t="s">
        <v>15082</v>
      </c>
      <c r="F8971" t="s">
        <v>119</v>
      </c>
      <c r="G8971" t="s">
        <v>97</v>
      </c>
      <c r="H8971" t="s">
        <v>833</v>
      </c>
      <c r="I8971" s="200">
        <v>5625</v>
      </c>
      <c r="J8971" s="200"/>
      <c r="K8971" s="237">
        <v>128.29</v>
      </c>
      <c r="L8971" s="237"/>
      <c r="M8971" s="288">
        <v>43.85</v>
      </c>
      <c r="N8971" s="288"/>
      <c r="O8971" s="311">
        <v>5769</v>
      </c>
      <c r="P8971" s="298"/>
      <c r="Q8971" s="299">
        <v>132.13</v>
      </c>
      <c r="R8971" s="299"/>
      <c r="S8971" s="300">
        <v>43.66</v>
      </c>
      <c r="T8971" s="301"/>
      <c r="U8971" s="246"/>
    </row>
    <row r="8972" spans="1:21" x14ac:dyDescent="0.25">
      <c r="A8972" s="294" t="s">
        <v>18164</v>
      </c>
      <c r="B8972" t="s">
        <v>461</v>
      </c>
      <c r="C8972" t="s">
        <v>462</v>
      </c>
      <c r="D8972" t="s">
        <v>463</v>
      </c>
      <c r="E8972" t="s">
        <v>18165</v>
      </c>
      <c r="F8972" t="s">
        <v>119</v>
      </c>
      <c r="G8972" t="s">
        <v>97</v>
      </c>
      <c r="H8972" t="s">
        <v>833</v>
      </c>
      <c r="I8972" s="200">
        <v>3677</v>
      </c>
      <c r="J8972" s="200"/>
      <c r="K8972" s="237">
        <v>102.43</v>
      </c>
      <c r="L8972" s="237"/>
      <c r="M8972" s="288">
        <v>35.9</v>
      </c>
      <c r="N8972" s="288"/>
      <c r="O8972" s="311">
        <v>3737</v>
      </c>
      <c r="P8972" s="298"/>
      <c r="Q8972" s="299">
        <v>104.9</v>
      </c>
      <c r="R8972" s="299"/>
      <c r="S8972" s="300">
        <v>35.619999999999997</v>
      </c>
      <c r="T8972" s="301"/>
      <c r="U8972" s="246"/>
    </row>
    <row r="8973" spans="1:21" x14ac:dyDescent="0.25">
      <c r="A8973" s="294" t="s">
        <v>18166</v>
      </c>
      <c r="B8973" t="s">
        <v>461</v>
      </c>
      <c r="C8973" t="s">
        <v>462</v>
      </c>
      <c r="D8973" t="s">
        <v>463</v>
      </c>
      <c r="E8973" t="s">
        <v>18167</v>
      </c>
      <c r="F8973" t="s">
        <v>119</v>
      </c>
      <c r="G8973" t="s">
        <v>97</v>
      </c>
      <c r="H8973" t="s">
        <v>833</v>
      </c>
      <c r="I8973" s="200">
        <v>4905</v>
      </c>
      <c r="J8973" s="200"/>
      <c r="K8973" s="237">
        <v>146</v>
      </c>
      <c r="L8973" s="237"/>
      <c r="M8973" s="288">
        <v>33.6</v>
      </c>
      <c r="N8973" s="288"/>
      <c r="O8973" s="311">
        <v>4905</v>
      </c>
      <c r="P8973" s="298"/>
      <c r="Q8973" s="299">
        <v>149.93</v>
      </c>
      <c r="R8973" s="299"/>
      <c r="S8973" s="300">
        <v>32.72</v>
      </c>
      <c r="T8973" s="301"/>
      <c r="U8973" s="246"/>
    </row>
    <row r="8974" spans="1:21" x14ac:dyDescent="0.25">
      <c r="A8974" s="294" t="s">
        <v>18168</v>
      </c>
      <c r="B8974" t="s">
        <v>461</v>
      </c>
      <c r="C8974" t="s">
        <v>462</v>
      </c>
      <c r="D8974" t="s">
        <v>463</v>
      </c>
      <c r="E8974" t="s">
        <v>6193</v>
      </c>
      <c r="F8974" t="s">
        <v>119</v>
      </c>
      <c r="G8974" t="s">
        <v>97</v>
      </c>
      <c r="H8974" t="s">
        <v>833</v>
      </c>
      <c r="I8974" s="200">
        <v>650</v>
      </c>
      <c r="J8974" s="200"/>
      <c r="K8974" s="237">
        <v>65.959999999999994</v>
      </c>
      <c r="L8974" s="237"/>
      <c r="M8974" s="288">
        <v>9.85</v>
      </c>
      <c r="N8974" s="288"/>
      <c r="O8974" s="311">
        <v>650</v>
      </c>
      <c r="P8974" s="298"/>
      <c r="Q8974" s="299">
        <v>69.89</v>
      </c>
      <c r="R8974" s="299"/>
      <c r="S8974" s="300">
        <v>9.3000000000000007</v>
      </c>
      <c r="T8974" s="301"/>
      <c r="U8974" s="246"/>
    </row>
    <row r="8975" spans="1:21" x14ac:dyDescent="0.25">
      <c r="A8975" s="294" t="s">
        <v>18169</v>
      </c>
      <c r="B8975" t="s">
        <v>461</v>
      </c>
      <c r="C8975" t="s">
        <v>462</v>
      </c>
      <c r="D8975" t="s">
        <v>463</v>
      </c>
      <c r="E8975" t="s">
        <v>18170</v>
      </c>
      <c r="F8975" t="s">
        <v>119</v>
      </c>
      <c r="G8975" t="s">
        <v>97</v>
      </c>
      <c r="H8975" t="s">
        <v>833</v>
      </c>
      <c r="I8975" s="200">
        <v>27000</v>
      </c>
      <c r="J8975" s="200"/>
      <c r="K8975" s="237">
        <v>787.79</v>
      </c>
      <c r="L8975" s="237"/>
      <c r="M8975" s="288">
        <v>34.270000000000003</v>
      </c>
      <c r="N8975" s="288"/>
      <c r="O8975" s="311">
        <v>30000</v>
      </c>
      <c r="P8975" s="298"/>
      <c r="Q8975" s="299">
        <v>804.24</v>
      </c>
      <c r="R8975" s="299"/>
      <c r="S8975" s="300">
        <v>37.299999999999997</v>
      </c>
      <c r="T8975" s="301"/>
      <c r="U8975" s="246"/>
    </row>
    <row r="8976" spans="1:21" x14ac:dyDescent="0.25">
      <c r="A8976" s="294" t="s">
        <v>18171</v>
      </c>
      <c r="B8976" t="s">
        <v>461</v>
      </c>
      <c r="C8976" t="s">
        <v>462</v>
      </c>
      <c r="D8976" t="s">
        <v>463</v>
      </c>
      <c r="E8976" t="s">
        <v>18172</v>
      </c>
      <c r="F8976" t="s">
        <v>119</v>
      </c>
      <c r="G8976" t="s">
        <v>97</v>
      </c>
      <c r="H8976" t="s">
        <v>833</v>
      </c>
      <c r="I8976" s="200">
        <v>12968</v>
      </c>
      <c r="J8976" s="200"/>
      <c r="K8976" s="237">
        <v>315.82</v>
      </c>
      <c r="L8976" s="237"/>
      <c r="M8976" s="288">
        <v>41.06</v>
      </c>
      <c r="N8976" s="288"/>
      <c r="O8976" s="311">
        <v>13163</v>
      </c>
      <c r="P8976" s="298"/>
      <c r="Q8976" s="299">
        <v>322.39999999999998</v>
      </c>
      <c r="R8976" s="299"/>
      <c r="S8976" s="300">
        <v>40.83</v>
      </c>
      <c r="T8976" s="301"/>
      <c r="U8976" s="246"/>
    </row>
    <row r="8977" spans="1:21" x14ac:dyDescent="0.25">
      <c r="A8977" s="294" t="s">
        <v>18173</v>
      </c>
      <c r="B8977" t="s">
        <v>461</v>
      </c>
      <c r="C8977" t="s">
        <v>462</v>
      </c>
      <c r="D8977" t="s">
        <v>463</v>
      </c>
      <c r="E8977" t="s">
        <v>18174</v>
      </c>
      <c r="F8977" t="s">
        <v>119</v>
      </c>
      <c r="G8977" t="s">
        <v>97</v>
      </c>
      <c r="H8977" t="s">
        <v>833</v>
      </c>
      <c r="I8977" s="200">
        <v>14080</v>
      </c>
      <c r="J8977" s="200"/>
      <c r="K8977" s="237">
        <v>327.76</v>
      </c>
      <c r="L8977" s="237"/>
      <c r="M8977" s="288">
        <v>42.96</v>
      </c>
      <c r="N8977" s="288"/>
      <c r="O8977" s="311">
        <v>14483</v>
      </c>
      <c r="P8977" s="298"/>
      <c r="Q8977" s="299">
        <v>330.89</v>
      </c>
      <c r="R8977" s="299"/>
      <c r="S8977" s="300">
        <v>43.77</v>
      </c>
      <c r="T8977" s="301"/>
      <c r="U8977" s="246"/>
    </row>
    <row r="8978" spans="1:21" x14ac:dyDescent="0.25">
      <c r="A8978" s="294" t="s">
        <v>18175</v>
      </c>
      <c r="B8978" t="s">
        <v>461</v>
      </c>
      <c r="C8978" t="s">
        <v>462</v>
      </c>
      <c r="D8978" t="s">
        <v>463</v>
      </c>
      <c r="E8978" t="s">
        <v>18176</v>
      </c>
      <c r="F8978" t="s">
        <v>119</v>
      </c>
      <c r="G8978" t="s">
        <v>97</v>
      </c>
      <c r="H8978" t="s">
        <v>833</v>
      </c>
      <c r="I8978" s="200">
        <v>3182</v>
      </c>
      <c r="J8978" s="200"/>
      <c r="K8978" s="237">
        <v>137.13</v>
      </c>
      <c r="L8978" s="237"/>
      <c r="M8978" s="288">
        <v>23.2</v>
      </c>
      <c r="N8978" s="288"/>
      <c r="O8978" s="311">
        <v>3230</v>
      </c>
      <c r="P8978" s="298"/>
      <c r="Q8978" s="299">
        <v>137.68</v>
      </c>
      <c r="R8978" s="299"/>
      <c r="S8978" s="300">
        <v>23.46</v>
      </c>
      <c r="T8978" s="301"/>
      <c r="U8978" s="246"/>
    </row>
    <row r="8979" spans="1:21" x14ac:dyDescent="0.25">
      <c r="A8979" s="294" t="s">
        <v>18177</v>
      </c>
      <c r="B8979" t="s">
        <v>461</v>
      </c>
      <c r="C8979" t="s">
        <v>462</v>
      </c>
      <c r="D8979" t="s">
        <v>463</v>
      </c>
      <c r="E8979" t="s">
        <v>2508</v>
      </c>
      <c r="F8979" t="s">
        <v>119</v>
      </c>
      <c r="G8979" t="s">
        <v>97</v>
      </c>
      <c r="H8979" t="s">
        <v>833</v>
      </c>
      <c r="I8979" s="200">
        <v>5250</v>
      </c>
      <c r="J8979" s="200"/>
      <c r="K8979" s="237">
        <v>206.67</v>
      </c>
      <c r="L8979" s="237"/>
      <c r="M8979" s="288">
        <v>25.4</v>
      </c>
      <c r="N8979" s="288"/>
      <c r="O8979" s="311">
        <v>6250</v>
      </c>
      <c r="P8979" s="298"/>
      <c r="Q8979" s="299">
        <v>210.35</v>
      </c>
      <c r="R8979" s="299"/>
      <c r="S8979" s="300">
        <v>29.71</v>
      </c>
      <c r="T8979" s="301"/>
      <c r="U8979" s="246"/>
    </row>
    <row r="8980" spans="1:21" x14ac:dyDescent="0.25">
      <c r="A8980" s="294" t="s">
        <v>18178</v>
      </c>
      <c r="B8980" t="s">
        <v>323</v>
      </c>
      <c r="C8980" t="s">
        <v>324</v>
      </c>
      <c r="D8980" t="s">
        <v>325</v>
      </c>
      <c r="E8980" t="s">
        <v>18179</v>
      </c>
      <c r="F8980" t="s">
        <v>119</v>
      </c>
      <c r="G8980" t="s">
        <v>97</v>
      </c>
      <c r="H8980" t="s">
        <v>833</v>
      </c>
      <c r="I8980" s="200">
        <v>215000</v>
      </c>
      <c r="J8980" s="200"/>
      <c r="K8980" s="237">
        <v>1869.81</v>
      </c>
      <c r="L8980" s="237"/>
      <c r="M8980" s="288">
        <v>114.98</v>
      </c>
      <c r="N8980" s="288"/>
      <c r="O8980" s="311">
        <v>215000</v>
      </c>
      <c r="P8980" s="298"/>
      <c r="Q8980" s="299">
        <v>1883.62</v>
      </c>
      <c r="R8980" s="299"/>
      <c r="S8980" s="300">
        <v>114.14</v>
      </c>
      <c r="T8980" s="301"/>
      <c r="U8980" s="246"/>
    </row>
    <row r="8981" spans="1:21" x14ac:dyDescent="0.25">
      <c r="A8981" s="294" t="s">
        <v>18180</v>
      </c>
      <c r="B8981" t="s">
        <v>323</v>
      </c>
      <c r="C8981" t="s">
        <v>324</v>
      </c>
      <c r="D8981" t="s">
        <v>325</v>
      </c>
      <c r="E8981" t="s">
        <v>7414</v>
      </c>
      <c r="F8981" t="s">
        <v>119</v>
      </c>
      <c r="G8981" t="s">
        <v>97</v>
      </c>
      <c r="H8981" t="s">
        <v>833</v>
      </c>
      <c r="I8981" s="200">
        <v>6900</v>
      </c>
      <c r="J8981" s="200"/>
      <c r="K8981" s="237">
        <v>177.28</v>
      </c>
      <c r="L8981" s="237"/>
      <c r="M8981" s="288">
        <v>38.92</v>
      </c>
      <c r="N8981" s="288"/>
      <c r="O8981" s="311">
        <v>7000</v>
      </c>
      <c r="P8981" s="298"/>
      <c r="Q8981" s="299">
        <v>174.22</v>
      </c>
      <c r="R8981" s="299"/>
      <c r="S8981" s="300">
        <v>40.18</v>
      </c>
      <c r="T8981" s="301"/>
      <c r="U8981" s="246"/>
    </row>
    <row r="8982" spans="1:21" x14ac:dyDescent="0.25">
      <c r="A8982" s="294" t="s">
        <v>18181</v>
      </c>
      <c r="B8982" t="s">
        <v>323</v>
      </c>
      <c r="C8982" t="s">
        <v>324</v>
      </c>
      <c r="D8982" t="s">
        <v>325</v>
      </c>
      <c r="E8982" t="s">
        <v>18182</v>
      </c>
      <c r="F8982" t="s">
        <v>119</v>
      </c>
      <c r="G8982" t="s">
        <v>97</v>
      </c>
      <c r="H8982" t="s">
        <v>833</v>
      </c>
      <c r="I8982" s="200">
        <v>7500</v>
      </c>
      <c r="J8982" s="200"/>
      <c r="K8982" s="237">
        <v>576.82000000000005</v>
      </c>
      <c r="L8982" s="237"/>
      <c r="M8982" s="288">
        <v>13</v>
      </c>
      <c r="N8982" s="288"/>
      <c r="O8982" s="311">
        <v>8000</v>
      </c>
      <c r="P8982" s="298"/>
      <c r="Q8982" s="299">
        <v>575.42999999999995</v>
      </c>
      <c r="R8982" s="299"/>
      <c r="S8982" s="300">
        <v>13.9</v>
      </c>
      <c r="T8982" s="301"/>
      <c r="U8982" s="246"/>
    </row>
    <row r="8983" spans="1:21" x14ac:dyDescent="0.25">
      <c r="A8983" s="294" t="s">
        <v>18183</v>
      </c>
      <c r="B8983" t="s">
        <v>323</v>
      </c>
      <c r="C8983" t="s">
        <v>324</v>
      </c>
      <c r="D8983" t="s">
        <v>325</v>
      </c>
      <c r="E8983" t="s">
        <v>18184</v>
      </c>
      <c r="F8983" t="s">
        <v>119</v>
      </c>
      <c r="G8983" t="s">
        <v>97</v>
      </c>
      <c r="H8983" t="s">
        <v>1469</v>
      </c>
      <c r="I8983" s="200">
        <v>3000</v>
      </c>
      <c r="J8983" s="200"/>
      <c r="K8983" s="237">
        <v>101.25</v>
      </c>
      <c r="L8983" s="237"/>
      <c r="M8983" s="288">
        <v>29.63</v>
      </c>
      <c r="N8983" s="288"/>
      <c r="O8983" s="311">
        <v>3000</v>
      </c>
      <c r="P8983" s="298"/>
      <c r="Q8983" s="299">
        <v>102.49</v>
      </c>
      <c r="R8983" s="299"/>
      <c r="S8983" s="300">
        <v>29.27</v>
      </c>
      <c r="T8983" s="301"/>
      <c r="U8983" s="246"/>
    </row>
    <row r="8984" spans="1:21" x14ac:dyDescent="0.25">
      <c r="A8984" s="294" t="s">
        <v>18185</v>
      </c>
      <c r="B8984" t="s">
        <v>323</v>
      </c>
      <c r="C8984" t="s">
        <v>324</v>
      </c>
      <c r="D8984" t="s">
        <v>325</v>
      </c>
      <c r="E8984" t="s">
        <v>18186</v>
      </c>
      <c r="F8984" t="s">
        <v>119</v>
      </c>
      <c r="G8984" t="s">
        <v>97</v>
      </c>
      <c r="H8984" t="s">
        <v>833</v>
      </c>
      <c r="I8984" s="200">
        <v>9500</v>
      </c>
      <c r="J8984" s="200"/>
      <c r="K8984" s="237">
        <v>219.72</v>
      </c>
      <c r="L8984" s="237"/>
      <c r="M8984" s="288">
        <v>43.24</v>
      </c>
      <c r="N8984" s="288"/>
      <c r="O8984" s="311">
        <v>9692</v>
      </c>
      <c r="P8984" s="298"/>
      <c r="Q8984" s="299">
        <v>224.14</v>
      </c>
      <c r="R8984" s="299"/>
      <c r="S8984" s="300">
        <v>43.24</v>
      </c>
      <c r="T8984" s="301"/>
      <c r="U8984" s="246"/>
    </row>
    <row r="8985" spans="1:21" x14ac:dyDescent="0.25">
      <c r="A8985" s="294" t="s">
        <v>18187</v>
      </c>
      <c r="B8985" t="s">
        <v>323</v>
      </c>
      <c r="C8985" t="s">
        <v>324</v>
      </c>
      <c r="D8985" t="s">
        <v>325</v>
      </c>
      <c r="E8985" t="s">
        <v>18188</v>
      </c>
      <c r="F8985" t="s">
        <v>119</v>
      </c>
      <c r="G8985" t="s">
        <v>97</v>
      </c>
      <c r="H8985" t="s">
        <v>833</v>
      </c>
      <c r="I8985" s="200">
        <v>1388</v>
      </c>
      <c r="J8985" s="200"/>
      <c r="K8985" s="237">
        <v>214.49</v>
      </c>
      <c r="L8985" s="237"/>
      <c r="M8985" s="288">
        <v>6.47</v>
      </c>
      <c r="N8985" s="288"/>
      <c r="O8985" s="311">
        <v>2776</v>
      </c>
      <c r="P8985" s="298"/>
      <c r="Q8985" s="299">
        <v>217.09</v>
      </c>
      <c r="R8985" s="299"/>
      <c r="S8985" s="300">
        <v>12.79</v>
      </c>
      <c r="T8985" s="301"/>
      <c r="U8985" s="246"/>
    </row>
    <row r="8986" spans="1:21" x14ac:dyDescent="0.25">
      <c r="A8986" s="294" t="s">
        <v>18189</v>
      </c>
      <c r="B8986" t="s">
        <v>323</v>
      </c>
      <c r="C8986" t="s">
        <v>324</v>
      </c>
      <c r="D8986" t="s">
        <v>325</v>
      </c>
      <c r="E8986" t="s">
        <v>18190</v>
      </c>
      <c r="F8986" t="s">
        <v>119</v>
      </c>
      <c r="G8986" t="s">
        <v>97</v>
      </c>
      <c r="H8986" t="s">
        <v>1469</v>
      </c>
      <c r="I8986" s="200">
        <v>1243</v>
      </c>
      <c r="J8986" s="200"/>
      <c r="K8986" s="237">
        <v>130.74</v>
      </c>
      <c r="L8986" s="237"/>
      <c r="M8986" s="288">
        <v>9.51</v>
      </c>
      <c r="N8986" s="288"/>
      <c r="O8986" s="311">
        <v>1228</v>
      </c>
      <c r="P8986" s="298"/>
      <c r="Q8986" s="299">
        <v>129.08000000000001</v>
      </c>
      <c r="R8986" s="299"/>
      <c r="S8986" s="300">
        <v>9.51</v>
      </c>
      <c r="T8986" s="301"/>
      <c r="U8986" s="246"/>
    </row>
    <row r="8987" spans="1:21" x14ac:dyDescent="0.25">
      <c r="A8987" s="294" t="s">
        <v>18191</v>
      </c>
      <c r="B8987" t="s">
        <v>323</v>
      </c>
      <c r="C8987" t="s">
        <v>324</v>
      </c>
      <c r="D8987" t="s">
        <v>325</v>
      </c>
      <c r="E8987" t="s">
        <v>18192</v>
      </c>
      <c r="F8987" t="s">
        <v>119</v>
      </c>
      <c r="G8987" t="s">
        <v>97</v>
      </c>
      <c r="H8987" t="s">
        <v>833</v>
      </c>
      <c r="I8987" s="200">
        <v>7650</v>
      </c>
      <c r="J8987" s="200"/>
      <c r="K8987" s="237">
        <v>188.48</v>
      </c>
      <c r="L8987" s="237"/>
      <c r="M8987" s="288">
        <v>40.590000000000003</v>
      </c>
      <c r="N8987" s="288"/>
      <c r="O8987" s="311">
        <v>7650</v>
      </c>
      <c r="P8987" s="298"/>
      <c r="Q8987" s="299">
        <v>188.02</v>
      </c>
      <c r="R8987" s="299"/>
      <c r="S8987" s="300">
        <v>40.69</v>
      </c>
      <c r="T8987" s="301"/>
      <c r="U8987" s="246"/>
    </row>
    <row r="8988" spans="1:21" x14ac:dyDescent="0.25">
      <c r="A8988" s="294" t="s">
        <v>18193</v>
      </c>
      <c r="B8988" t="s">
        <v>323</v>
      </c>
      <c r="C8988" t="s">
        <v>324</v>
      </c>
      <c r="D8988" t="s">
        <v>325</v>
      </c>
      <c r="E8988" t="s">
        <v>18194</v>
      </c>
      <c r="F8988" t="s">
        <v>119</v>
      </c>
      <c r="G8988" t="s">
        <v>97</v>
      </c>
      <c r="H8988" t="s">
        <v>833</v>
      </c>
      <c r="I8988" s="200">
        <v>114561</v>
      </c>
      <c r="J8988" s="200"/>
      <c r="K8988" s="237">
        <v>3198.11</v>
      </c>
      <c r="L8988" s="237"/>
      <c r="M8988" s="288">
        <v>35.82</v>
      </c>
      <c r="N8988" s="288"/>
      <c r="O8988" s="311">
        <v>116852</v>
      </c>
      <c r="P8988" s="298"/>
      <c r="Q8988" s="299">
        <v>3206.36</v>
      </c>
      <c r="R8988" s="299"/>
      <c r="S8988" s="300">
        <v>36.44</v>
      </c>
      <c r="T8988" s="301"/>
      <c r="U8988" s="246"/>
    </row>
    <row r="8989" spans="1:21" x14ac:dyDescent="0.25">
      <c r="A8989" s="294" t="s">
        <v>18195</v>
      </c>
      <c r="B8989" t="s">
        <v>323</v>
      </c>
      <c r="C8989" t="s">
        <v>324</v>
      </c>
      <c r="D8989" t="s">
        <v>325</v>
      </c>
      <c r="E8989" t="s">
        <v>18196</v>
      </c>
      <c r="F8989" t="s">
        <v>119</v>
      </c>
      <c r="G8989" t="s">
        <v>97</v>
      </c>
      <c r="H8989" t="s">
        <v>896</v>
      </c>
      <c r="I8989" s="200">
        <v>0</v>
      </c>
      <c r="J8989" s="200"/>
      <c r="K8989" s="237">
        <v>34.33</v>
      </c>
      <c r="L8989" s="237"/>
      <c r="M8989" s="288">
        <v>0</v>
      </c>
      <c r="N8989" s="288"/>
      <c r="O8989" s="311">
        <v>0</v>
      </c>
      <c r="P8989" s="298"/>
      <c r="Q8989" s="299">
        <v>33.97</v>
      </c>
      <c r="R8989" s="299"/>
      <c r="S8989" s="300">
        <v>0</v>
      </c>
      <c r="T8989" s="301"/>
      <c r="U8989" s="246"/>
    </row>
    <row r="8990" spans="1:21" x14ac:dyDescent="0.25">
      <c r="A8990" s="294" t="s">
        <v>18197</v>
      </c>
      <c r="B8990" t="s">
        <v>323</v>
      </c>
      <c r="C8990" t="s">
        <v>324</v>
      </c>
      <c r="D8990" t="s">
        <v>325</v>
      </c>
      <c r="E8990" t="s">
        <v>18198</v>
      </c>
      <c r="F8990" t="s">
        <v>119</v>
      </c>
      <c r="G8990" t="s">
        <v>97</v>
      </c>
      <c r="H8990" t="s">
        <v>1469</v>
      </c>
      <c r="I8990" s="200">
        <v>9000</v>
      </c>
      <c r="J8990" s="200"/>
      <c r="K8990" s="237">
        <v>288.33</v>
      </c>
      <c r="L8990" s="237"/>
      <c r="M8990" s="288">
        <v>31.21</v>
      </c>
      <c r="N8990" s="288"/>
      <c r="O8990" s="311">
        <v>9000</v>
      </c>
      <c r="P8990" s="298"/>
      <c r="Q8990" s="299">
        <v>290.55</v>
      </c>
      <c r="R8990" s="299"/>
      <c r="S8990" s="300">
        <v>30.98</v>
      </c>
      <c r="T8990" s="301"/>
      <c r="U8990" s="246"/>
    </row>
    <row r="8991" spans="1:21" x14ac:dyDescent="0.25">
      <c r="A8991" s="294" t="s">
        <v>18199</v>
      </c>
      <c r="B8991" t="s">
        <v>323</v>
      </c>
      <c r="C8991" t="s">
        <v>324</v>
      </c>
      <c r="D8991" t="s">
        <v>325</v>
      </c>
      <c r="E8991" t="s">
        <v>18200</v>
      </c>
      <c r="F8991" t="s">
        <v>119</v>
      </c>
      <c r="G8991" t="s">
        <v>97</v>
      </c>
      <c r="H8991" t="s">
        <v>833</v>
      </c>
      <c r="I8991" s="200">
        <v>4829</v>
      </c>
      <c r="J8991" s="200"/>
      <c r="K8991" s="237">
        <v>109.76</v>
      </c>
      <c r="L8991" s="237"/>
      <c r="M8991" s="288">
        <v>44</v>
      </c>
      <c r="N8991" s="288"/>
      <c r="O8991" s="311">
        <v>5000</v>
      </c>
      <c r="P8991" s="298"/>
      <c r="Q8991" s="299">
        <v>112.44</v>
      </c>
      <c r="R8991" s="299"/>
      <c r="S8991" s="300">
        <v>44.47</v>
      </c>
      <c r="T8991" s="301"/>
      <c r="U8991" s="246"/>
    </row>
    <row r="8992" spans="1:21" x14ac:dyDescent="0.25">
      <c r="A8992" s="294" t="s">
        <v>18201</v>
      </c>
      <c r="B8992" t="s">
        <v>323</v>
      </c>
      <c r="C8992" t="s">
        <v>324</v>
      </c>
      <c r="D8992" t="s">
        <v>325</v>
      </c>
      <c r="E8992" t="s">
        <v>18202</v>
      </c>
      <c r="F8992" t="s">
        <v>119</v>
      </c>
      <c r="G8992" t="s">
        <v>97</v>
      </c>
      <c r="H8992" t="s">
        <v>1469</v>
      </c>
      <c r="I8992" s="200">
        <v>9022</v>
      </c>
      <c r="J8992" s="200"/>
      <c r="K8992" s="237">
        <v>446.39</v>
      </c>
      <c r="L8992" s="237"/>
      <c r="M8992" s="288">
        <v>20.21</v>
      </c>
      <c r="N8992" s="288"/>
      <c r="O8992" s="311">
        <v>9223</v>
      </c>
      <c r="P8992" s="298"/>
      <c r="Q8992" s="299">
        <v>456.35</v>
      </c>
      <c r="R8992" s="299"/>
      <c r="S8992" s="300">
        <v>20.21</v>
      </c>
      <c r="T8992" s="301"/>
      <c r="U8992" s="246"/>
    </row>
    <row r="8993" spans="1:21" x14ac:dyDescent="0.25">
      <c r="A8993" s="294" t="s">
        <v>18203</v>
      </c>
      <c r="B8993" t="s">
        <v>323</v>
      </c>
      <c r="C8993" t="s">
        <v>324</v>
      </c>
      <c r="D8993" t="s">
        <v>325</v>
      </c>
      <c r="E8993" t="s">
        <v>18204</v>
      </c>
      <c r="F8993" t="s">
        <v>119</v>
      </c>
      <c r="G8993" t="s">
        <v>97</v>
      </c>
      <c r="H8993" t="s">
        <v>1469</v>
      </c>
      <c r="I8993" s="200">
        <v>3000</v>
      </c>
      <c r="J8993" s="200"/>
      <c r="K8993" s="237">
        <v>72.39</v>
      </c>
      <c r="L8993" s="237"/>
      <c r="M8993" s="288">
        <v>41.44</v>
      </c>
      <c r="N8993" s="288"/>
      <c r="O8993" s="311">
        <v>3000</v>
      </c>
      <c r="P8993" s="298"/>
      <c r="Q8993" s="299">
        <v>71.010000000000005</v>
      </c>
      <c r="R8993" s="299"/>
      <c r="S8993" s="300">
        <v>42.25</v>
      </c>
      <c r="T8993" s="301"/>
      <c r="U8993" s="246"/>
    </row>
    <row r="8994" spans="1:21" x14ac:dyDescent="0.25">
      <c r="A8994" s="294" t="s">
        <v>18205</v>
      </c>
      <c r="B8994" t="s">
        <v>323</v>
      </c>
      <c r="C8994" t="s">
        <v>324</v>
      </c>
      <c r="D8994" t="s">
        <v>325</v>
      </c>
      <c r="E8994" t="s">
        <v>18206</v>
      </c>
      <c r="F8994" t="s">
        <v>119</v>
      </c>
      <c r="G8994" t="s">
        <v>97</v>
      </c>
      <c r="H8994" t="s">
        <v>833</v>
      </c>
      <c r="I8994" s="200">
        <v>7550</v>
      </c>
      <c r="J8994" s="200"/>
      <c r="K8994" s="237">
        <v>187.24</v>
      </c>
      <c r="L8994" s="237"/>
      <c r="M8994" s="288">
        <v>40.32</v>
      </c>
      <c r="N8994" s="288"/>
      <c r="O8994" s="311">
        <v>7950</v>
      </c>
      <c r="P8994" s="298"/>
      <c r="Q8994" s="299">
        <v>191.21</v>
      </c>
      <c r="R8994" s="299"/>
      <c r="S8994" s="300">
        <v>41.58</v>
      </c>
      <c r="T8994" s="301"/>
      <c r="U8994" s="246"/>
    </row>
    <row r="8995" spans="1:21" x14ac:dyDescent="0.25">
      <c r="A8995" s="294" t="s">
        <v>18207</v>
      </c>
      <c r="B8995" t="s">
        <v>323</v>
      </c>
      <c r="C8995" t="s">
        <v>324</v>
      </c>
      <c r="D8995" t="s">
        <v>325</v>
      </c>
      <c r="E8995" t="s">
        <v>18208</v>
      </c>
      <c r="F8995" t="s">
        <v>119</v>
      </c>
      <c r="G8995" t="s">
        <v>97</v>
      </c>
      <c r="H8995" t="s">
        <v>896</v>
      </c>
      <c r="I8995" s="200">
        <v>0</v>
      </c>
      <c r="J8995" s="200"/>
      <c r="K8995" s="237">
        <v>13.91</v>
      </c>
      <c r="L8995" s="237"/>
      <c r="M8995" s="288">
        <v>0</v>
      </c>
      <c r="N8995" s="288"/>
      <c r="O8995" s="311">
        <v>0</v>
      </c>
      <c r="P8995" s="298"/>
      <c r="Q8995" s="299">
        <v>14.85</v>
      </c>
      <c r="R8995" s="299"/>
      <c r="S8995" s="300">
        <v>0</v>
      </c>
      <c r="T8995" s="301"/>
      <c r="U8995" s="246"/>
    </row>
    <row r="8996" spans="1:21" x14ac:dyDescent="0.25">
      <c r="A8996" s="294" t="s">
        <v>18209</v>
      </c>
      <c r="B8996" t="s">
        <v>323</v>
      </c>
      <c r="C8996" t="s">
        <v>324</v>
      </c>
      <c r="D8996" t="s">
        <v>325</v>
      </c>
      <c r="E8996" t="s">
        <v>3092</v>
      </c>
      <c r="F8996" t="s">
        <v>119</v>
      </c>
      <c r="G8996" t="s">
        <v>97</v>
      </c>
      <c r="H8996" t="s">
        <v>833</v>
      </c>
      <c r="I8996" s="200">
        <v>2300</v>
      </c>
      <c r="J8996" s="200"/>
      <c r="K8996" s="237">
        <v>61.21</v>
      </c>
      <c r="L8996" s="237"/>
      <c r="M8996" s="288">
        <v>37.58</v>
      </c>
      <c r="N8996" s="288"/>
      <c r="O8996" s="311">
        <v>4000</v>
      </c>
      <c r="P8996" s="298"/>
      <c r="Q8996" s="299">
        <v>59.66</v>
      </c>
      <c r="R8996" s="299"/>
      <c r="S8996" s="300">
        <v>67.05</v>
      </c>
      <c r="T8996" s="301"/>
      <c r="U8996" s="246"/>
    </row>
    <row r="8997" spans="1:21" x14ac:dyDescent="0.25">
      <c r="A8997" s="294" t="s">
        <v>18210</v>
      </c>
      <c r="B8997" t="s">
        <v>323</v>
      </c>
      <c r="C8997" t="s">
        <v>324</v>
      </c>
      <c r="D8997" t="s">
        <v>325</v>
      </c>
      <c r="E8997" t="s">
        <v>18211</v>
      </c>
      <c r="F8997" t="s">
        <v>119</v>
      </c>
      <c r="G8997" t="s">
        <v>97</v>
      </c>
      <c r="H8997" t="s">
        <v>1469</v>
      </c>
      <c r="I8997" s="200">
        <v>5750</v>
      </c>
      <c r="J8997" s="200"/>
      <c r="K8997" s="237">
        <v>190.65</v>
      </c>
      <c r="L8997" s="237"/>
      <c r="M8997" s="288">
        <v>30.16</v>
      </c>
      <c r="N8997" s="288"/>
      <c r="O8997" s="311">
        <v>6000</v>
      </c>
      <c r="P8997" s="298"/>
      <c r="Q8997" s="299">
        <v>191.03</v>
      </c>
      <c r="R8997" s="299"/>
      <c r="S8997" s="300">
        <v>31.41</v>
      </c>
      <c r="T8997" s="301"/>
      <c r="U8997" s="246"/>
    </row>
    <row r="8998" spans="1:21" x14ac:dyDescent="0.25">
      <c r="A8998" s="294" t="s">
        <v>18212</v>
      </c>
      <c r="B8998" t="s">
        <v>323</v>
      </c>
      <c r="C8998" t="s">
        <v>324</v>
      </c>
      <c r="D8998" t="s">
        <v>325</v>
      </c>
      <c r="E8998" t="s">
        <v>18213</v>
      </c>
      <c r="F8998" t="s">
        <v>119</v>
      </c>
      <c r="G8998" t="s">
        <v>97</v>
      </c>
      <c r="H8998" t="s">
        <v>833</v>
      </c>
      <c r="I8998" s="200">
        <v>3071</v>
      </c>
      <c r="J8998" s="200"/>
      <c r="K8998" s="237">
        <v>145.21</v>
      </c>
      <c r="L8998" s="237"/>
      <c r="M8998" s="288">
        <v>21.15</v>
      </c>
      <c r="N8998" s="288"/>
      <c r="O8998" s="311">
        <v>3071</v>
      </c>
      <c r="P8998" s="298"/>
      <c r="Q8998" s="299">
        <v>148.52000000000001</v>
      </c>
      <c r="R8998" s="299"/>
      <c r="S8998" s="300">
        <v>20.68</v>
      </c>
      <c r="T8998" s="301"/>
      <c r="U8998" s="246"/>
    </row>
    <row r="8999" spans="1:21" x14ac:dyDescent="0.25">
      <c r="A8999" s="294" t="s">
        <v>18214</v>
      </c>
      <c r="B8999" t="s">
        <v>323</v>
      </c>
      <c r="C8999" t="s">
        <v>324</v>
      </c>
      <c r="D8999" t="s">
        <v>325</v>
      </c>
      <c r="E8999" t="s">
        <v>18215</v>
      </c>
      <c r="F8999" t="s">
        <v>119</v>
      </c>
      <c r="G8999" t="s">
        <v>97</v>
      </c>
      <c r="H8999" t="s">
        <v>833</v>
      </c>
      <c r="I8999" s="200">
        <v>3000</v>
      </c>
      <c r="J8999" s="200"/>
      <c r="K8999" s="237">
        <v>144.24</v>
      </c>
      <c r="L8999" s="237"/>
      <c r="M8999" s="288">
        <v>20.8</v>
      </c>
      <c r="N8999" s="288"/>
      <c r="O8999" s="311">
        <v>3500</v>
      </c>
      <c r="P8999" s="298"/>
      <c r="Q8999" s="299">
        <v>146.11000000000001</v>
      </c>
      <c r="R8999" s="299"/>
      <c r="S8999" s="300">
        <v>23.95</v>
      </c>
      <c r="T8999" s="301"/>
      <c r="U8999" s="246"/>
    </row>
    <row r="9000" spans="1:21" x14ac:dyDescent="0.25">
      <c r="A9000" s="294" t="s">
        <v>18216</v>
      </c>
      <c r="B9000" t="s">
        <v>323</v>
      </c>
      <c r="C9000" t="s">
        <v>324</v>
      </c>
      <c r="D9000" t="s">
        <v>325</v>
      </c>
      <c r="E9000" t="s">
        <v>18217</v>
      </c>
      <c r="F9000" t="s">
        <v>119</v>
      </c>
      <c r="G9000" t="s">
        <v>97</v>
      </c>
      <c r="H9000" t="s">
        <v>833</v>
      </c>
      <c r="I9000" s="200">
        <v>5503</v>
      </c>
      <c r="J9000" s="200"/>
      <c r="K9000" s="237">
        <v>149.29</v>
      </c>
      <c r="L9000" s="237"/>
      <c r="M9000" s="288">
        <v>36.86</v>
      </c>
      <c r="N9000" s="288"/>
      <c r="O9000" s="311">
        <v>5429</v>
      </c>
      <c r="P9000" s="298"/>
      <c r="Q9000" s="299">
        <v>147.28</v>
      </c>
      <c r="R9000" s="299"/>
      <c r="S9000" s="300">
        <v>36.86</v>
      </c>
      <c r="T9000" s="301"/>
      <c r="U9000" s="246"/>
    </row>
    <row r="9001" spans="1:21" x14ac:dyDescent="0.25">
      <c r="A9001" s="294" t="s">
        <v>18218</v>
      </c>
      <c r="B9001" t="s">
        <v>323</v>
      </c>
      <c r="C9001" t="s">
        <v>324</v>
      </c>
      <c r="D9001" t="s">
        <v>325</v>
      </c>
      <c r="E9001" t="s">
        <v>18219</v>
      </c>
      <c r="F9001" t="s">
        <v>119</v>
      </c>
      <c r="G9001" t="s">
        <v>97</v>
      </c>
      <c r="H9001" t="s">
        <v>1469</v>
      </c>
      <c r="I9001" s="200">
        <v>7500</v>
      </c>
      <c r="J9001" s="200"/>
      <c r="K9001" s="237">
        <v>984.12</v>
      </c>
      <c r="L9001" s="237"/>
      <c r="M9001" s="288">
        <v>7.62</v>
      </c>
      <c r="N9001" s="288"/>
      <c r="O9001" s="311">
        <v>7500</v>
      </c>
      <c r="P9001" s="298"/>
      <c r="Q9001" s="299">
        <v>985.21</v>
      </c>
      <c r="R9001" s="299"/>
      <c r="S9001" s="300">
        <v>7.61</v>
      </c>
      <c r="T9001" s="301"/>
      <c r="U9001" s="246"/>
    </row>
    <row r="9002" spans="1:21" x14ac:dyDescent="0.25">
      <c r="A9002" s="294" t="s">
        <v>18220</v>
      </c>
      <c r="B9002" t="s">
        <v>323</v>
      </c>
      <c r="C9002" t="s">
        <v>324</v>
      </c>
      <c r="D9002" t="s">
        <v>325</v>
      </c>
      <c r="E9002" t="s">
        <v>18221</v>
      </c>
      <c r="F9002" t="s">
        <v>119</v>
      </c>
      <c r="G9002" t="s">
        <v>97</v>
      </c>
      <c r="H9002" t="s">
        <v>833</v>
      </c>
      <c r="I9002" s="200">
        <v>4590</v>
      </c>
      <c r="J9002" s="200"/>
      <c r="K9002" s="237">
        <v>157.31</v>
      </c>
      <c r="L9002" s="237"/>
      <c r="M9002" s="288">
        <v>29.18</v>
      </c>
      <c r="N9002" s="288"/>
      <c r="O9002" s="311">
        <v>5820</v>
      </c>
      <c r="P9002" s="298"/>
      <c r="Q9002" s="299">
        <v>154.82</v>
      </c>
      <c r="R9002" s="299"/>
      <c r="S9002" s="300">
        <v>37.590000000000003</v>
      </c>
      <c r="T9002" s="301"/>
      <c r="U9002" s="246"/>
    </row>
    <row r="9003" spans="1:21" x14ac:dyDescent="0.25">
      <c r="A9003" s="294" t="s">
        <v>18222</v>
      </c>
      <c r="B9003" t="s">
        <v>323</v>
      </c>
      <c r="C9003" t="s">
        <v>324</v>
      </c>
      <c r="D9003" t="s">
        <v>325</v>
      </c>
      <c r="E9003" t="s">
        <v>18223</v>
      </c>
      <c r="F9003" t="s">
        <v>119</v>
      </c>
      <c r="G9003" t="s">
        <v>97</v>
      </c>
      <c r="H9003" t="s">
        <v>833</v>
      </c>
      <c r="I9003" s="200">
        <v>2900</v>
      </c>
      <c r="J9003" s="200"/>
      <c r="K9003" s="237">
        <v>65.849999999999994</v>
      </c>
      <c r="L9003" s="237"/>
      <c r="M9003" s="288">
        <v>44.04</v>
      </c>
      <c r="N9003" s="288"/>
      <c r="O9003" s="311">
        <v>2900</v>
      </c>
      <c r="P9003" s="298"/>
      <c r="Q9003" s="299">
        <v>66.12</v>
      </c>
      <c r="R9003" s="299"/>
      <c r="S9003" s="300">
        <v>43.86</v>
      </c>
      <c r="T9003" s="301"/>
      <c r="U9003" s="246"/>
    </row>
    <row r="9004" spans="1:21" x14ac:dyDescent="0.25">
      <c r="A9004" s="294" t="s">
        <v>18224</v>
      </c>
      <c r="B9004" t="s">
        <v>323</v>
      </c>
      <c r="C9004" t="s">
        <v>324</v>
      </c>
      <c r="D9004" t="s">
        <v>325</v>
      </c>
      <c r="E9004" t="s">
        <v>18225</v>
      </c>
      <c r="F9004" t="s">
        <v>119</v>
      </c>
      <c r="G9004" t="s">
        <v>97</v>
      </c>
      <c r="H9004" t="s">
        <v>833</v>
      </c>
      <c r="I9004" s="200">
        <v>8500</v>
      </c>
      <c r="J9004" s="200"/>
      <c r="K9004" s="237">
        <v>200.26</v>
      </c>
      <c r="L9004" s="237"/>
      <c r="M9004" s="288">
        <v>42.44</v>
      </c>
      <c r="N9004" s="288"/>
      <c r="O9004" s="311">
        <v>9100</v>
      </c>
      <c r="P9004" s="298"/>
      <c r="Q9004" s="299">
        <v>200.74</v>
      </c>
      <c r="R9004" s="299"/>
      <c r="S9004" s="300">
        <v>45.33</v>
      </c>
      <c r="T9004" s="301"/>
      <c r="U9004" s="246"/>
    </row>
    <row r="9005" spans="1:21" x14ac:dyDescent="0.25">
      <c r="A9005" s="294" t="s">
        <v>18226</v>
      </c>
      <c r="B9005" t="s">
        <v>323</v>
      </c>
      <c r="C9005" t="s">
        <v>324</v>
      </c>
      <c r="D9005" t="s">
        <v>325</v>
      </c>
      <c r="E9005" t="s">
        <v>18227</v>
      </c>
      <c r="F9005" t="s">
        <v>119</v>
      </c>
      <c r="G9005" t="s">
        <v>97</v>
      </c>
      <c r="H9005" t="s">
        <v>833</v>
      </c>
      <c r="I9005" s="200">
        <v>87312</v>
      </c>
      <c r="J9005" s="200"/>
      <c r="K9005" s="237">
        <v>1628.79</v>
      </c>
      <c r="L9005" s="237"/>
      <c r="M9005" s="288">
        <v>53.61</v>
      </c>
      <c r="N9005" s="288"/>
      <c r="O9005" s="311">
        <v>124997</v>
      </c>
      <c r="P9005" s="298"/>
      <c r="Q9005" s="299">
        <v>1631.58</v>
      </c>
      <c r="R9005" s="299"/>
      <c r="S9005" s="300">
        <v>76.61</v>
      </c>
      <c r="T9005" s="301"/>
      <c r="U9005" s="246"/>
    </row>
    <row r="9006" spans="1:21" x14ac:dyDescent="0.25">
      <c r="A9006" s="294" t="s">
        <v>18228</v>
      </c>
      <c r="B9006" t="s">
        <v>323</v>
      </c>
      <c r="C9006" t="s">
        <v>324</v>
      </c>
      <c r="D9006" t="s">
        <v>325</v>
      </c>
      <c r="E9006" t="s">
        <v>18229</v>
      </c>
      <c r="F9006" t="s">
        <v>119</v>
      </c>
      <c r="G9006" t="s">
        <v>97</v>
      </c>
      <c r="H9006" t="s">
        <v>896</v>
      </c>
      <c r="I9006" s="200">
        <v>0</v>
      </c>
      <c r="J9006" s="200"/>
      <c r="K9006" s="237">
        <v>81.11</v>
      </c>
      <c r="L9006" s="237"/>
      <c r="M9006" s="288">
        <v>0</v>
      </c>
      <c r="N9006" s="288"/>
      <c r="O9006" s="311">
        <v>0</v>
      </c>
      <c r="P9006" s="298"/>
      <c r="Q9006" s="299">
        <v>79.37</v>
      </c>
      <c r="R9006" s="299"/>
      <c r="S9006" s="300">
        <v>0</v>
      </c>
      <c r="T9006" s="301"/>
      <c r="U9006" s="246"/>
    </row>
    <row r="9007" spans="1:21" x14ac:dyDescent="0.25">
      <c r="A9007" s="294" t="s">
        <v>18230</v>
      </c>
      <c r="B9007" t="s">
        <v>323</v>
      </c>
      <c r="C9007" t="s">
        <v>324</v>
      </c>
      <c r="D9007" t="s">
        <v>325</v>
      </c>
      <c r="E9007" t="s">
        <v>18231</v>
      </c>
      <c r="F9007" t="s">
        <v>119</v>
      </c>
      <c r="G9007" t="s">
        <v>97</v>
      </c>
      <c r="H9007" t="s">
        <v>1469</v>
      </c>
      <c r="I9007" s="200">
        <v>2799</v>
      </c>
      <c r="J9007" s="200"/>
      <c r="K9007" s="237">
        <v>112.68</v>
      </c>
      <c r="L9007" s="237"/>
      <c r="M9007" s="288">
        <v>24.84</v>
      </c>
      <c r="N9007" s="288"/>
      <c r="O9007" s="311">
        <v>2815</v>
      </c>
      <c r="P9007" s="298"/>
      <c r="Q9007" s="299">
        <v>113.32</v>
      </c>
      <c r="R9007" s="299"/>
      <c r="S9007" s="300">
        <v>24.84</v>
      </c>
      <c r="T9007" s="301"/>
      <c r="U9007" s="246"/>
    </row>
    <row r="9008" spans="1:21" x14ac:dyDescent="0.25">
      <c r="A9008" s="294" t="s">
        <v>18232</v>
      </c>
      <c r="B9008" t="s">
        <v>323</v>
      </c>
      <c r="C9008" t="s">
        <v>324</v>
      </c>
      <c r="D9008" t="s">
        <v>325</v>
      </c>
      <c r="E9008" t="s">
        <v>18233</v>
      </c>
      <c r="F9008" t="s">
        <v>119</v>
      </c>
      <c r="G9008" t="s">
        <v>97</v>
      </c>
      <c r="H9008" t="s">
        <v>833</v>
      </c>
      <c r="I9008" s="200">
        <v>5500</v>
      </c>
      <c r="J9008" s="200"/>
      <c r="K9008" s="237">
        <v>147.02000000000001</v>
      </c>
      <c r="L9008" s="237"/>
      <c r="M9008" s="288">
        <v>37.409999999999997</v>
      </c>
      <c r="N9008" s="288"/>
      <c r="O9008" s="311">
        <v>5500</v>
      </c>
      <c r="P9008" s="298"/>
      <c r="Q9008" s="299">
        <v>155.05000000000001</v>
      </c>
      <c r="R9008" s="299"/>
      <c r="S9008" s="300">
        <v>35.47</v>
      </c>
      <c r="T9008" s="301"/>
      <c r="U9008" s="246"/>
    </row>
    <row r="9009" spans="1:21" x14ac:dyDescent="0.25">
      <c r="A9009" s="294" t="s">
        <v>18234</v>
      </c>
      <c r="B9009" t="s">
        <v>323</v>
      </c>
      <c r="C9009" t="s">
        <v>324</v>
      </c>
      <c r="D9009" t="s">
        <v>325</v>
      </c>
      <c r="E9009" t="s">
        <v>18235</v>
      </c>
      <c r="F9009" t="s">
        <v>119</v>
      </c>
      <c r="G9009" t="s">
        <v>97</v>
      </c>
      <c r="H9009" t="s">
        <v>1469</v>
      </c>
      <c r="I9009" s="200">
        <v>0</v>
      </c>
      <c r="J9009" s="200"/>
      <c r="K9009" s="237">
        <v>0</v>
      </c>
      <c r="L9009" s="237"/>
      <c r="M9009" s="288">
        <v>0</v>
      </c>
      <c r="N9009" s="288"/>
      <c r="O9009" s="311">
        <v>0</v>
      </c>
      <c r="P9009" s="298"/>
      <c r="Q9009" s="299">
        <v>0</v>
      </c>
      <c r="R9009" s="299"/>
      <c r="S9009" s="300">
        <v>0</v>
      </c>
      <c r="T9009" s="301"/>
      <c r="U9009" s="246"/>
    </row>
    <row r="9010" spans="1:21" x14ac:dyDescent="0.25">
      <c r="A9010" s="294" t="s">
        <v>18236</v>
      </c>
      <c r="B9010" t="s">
        <v>323</v>
      </c>
      <c r="C9010" t="s">
        <v>324</v>
      </c>
      <c r="D9010" t="s">
        <v>325</v>
      </c>
      <c r="E9010" t="s">
        <v>18237</v>
      </c>
      <c r="F9010" t="s">
        <v>119</v>
      </c>
      <c r="G9010" t="s">
        <v>97</v>
      </c>
      <c r="H9010" t="s">
        <v>833</v>
      </c>
      <c r="I9010" s="200">
        <v>54878</v>
      </c>
      <c r="J9010" s="200"/>
      <c r="K9010" s="237">
        <v>2652.4</v>
      </c>
      <c r="L9010" s="237"/>
      <c r="M9010" s="288">
        <v>20.69</v>
      </c>
      <c r="N9010" s="288"/>
      <c r="O9010" s="311">
        <v>57622</v>
      </c>
      <c r="P9010" s="298"/>
      <c r="Q9010" s="299">
        <v>2657.67</v>
      </c>
      <c r="R9010" s="299"/>
      <c r="S9010" s="300">
        <v>21.68</v>
      </c>
      <c r="T9010" s="301"/>
      <c r="U9010" s="246"/>
    </row>
    <row r="9011" spans="1:21" x14ac:dyDescent="0.25">
      <c r="A9011" s="294" t="s">
        <v>18238</v>
      </c>
      <c r="B9011" t="s">
        <v>323</v>
      </c>
      <c r="C9011" t="s">
        <v>324</v>
      </c>
      <c r="D9011" t="s">
        <v>325</v>
      </c>
      <c r="E9011" t="s">
        <v>18239</v>
      </c>
      <c r="F9011" t="s">
        <v>119</v>
      </c>
      <c r="G9011" t="s">
        <v>97</v>
      </c>
      <c r="H9011" t="s">
        <v>833</v>
      </c>
      <c r="I9011" s="200">
        <v>5250</v>
      </c>
      <c r="J9011" s="200"/>
      <c r="K9011" s="237">
        <v>146.41</v>
      </c>
      <c r="L9011" s="237"/>
      <c r="M9011" s="288">
        <v>35.86</v>
      </c>
      <c r="N9011" s="288"/>
      <c r="O9011" s="311">
        <v>5700</v>
      </c>
      <c r="P9011" s="298"/>
      <c r="Q9011" s="299">
        <v>145.84</v>
      </c>
      <c r="R9011" s="299"/>
      <c r="S9011" s="300">
        <v>39.08</v>
      </c>
      <c r="T9011" s="301"/>
      <c r="U9011" s="246"/>
    </row>
    <row r="9012" spans="1:21" x14ac:dyDescent="0.25">
      <c r="A9012" s="294" t="s">
        <v>18240</v>
      </c>
      <c r="B9012" t="s">
        <v>323</v>
      </c>
      <c r="C9012" t="s">
        <v>324</v>
      </c>
      <c r="D9012" t="s">
        <v>325</v>
      </c>
      <c r="E9012" t="s">
        <v>18241</v>
      </c>
      <c r="F9012" t="s">
        <v>119</v>
      </c>
      <c r="G9012" t="s">
        <v>97</v>
      </c>
      <c r="H9012" t="s">
        <v>1469</v>
      </c>
      <c r="I9012" s="200">
        <v>3000</v>
      </c>
      <c r="J9012" s="200"/>
      <c r="K9012" s="237">
        <v>154.35</v>
      </c>
      <c r="L9012" s="237"/>
      <c r="M9012" s="288">
        <v>19.440000000000001</v>
      </c>
      <c r="N9012" s="288"/>
      <c r="O9012" s="311">
        <v>3250</v>
      </c>
      <c r="P9012" s="298"/>
      <c r="Q9012" s="299">
        <v>158.06</v>
      </c>
      <c r="R9012" s="299"/>
      <c r="S9012" s="300">
        <v>20.56</v>
      </c>
      <c r="T9012" s="301"/>
      <c r="U9012" s="246"/>
    </row>
    <row r="9013" spans="1:21" x14ac:dyDescent="0.25">
      <c r="A9013" s="294" t="s">
        <v>18242</v>
      </c>
      <c r="B9013" t="s">
        <v>323</v>
      </c>
      <c r="C9013" t="s">
        <v>324</v>
      </c>
      <c r="D9013" t="s">
        <v>325</v>
      </c>
      <c r="E9013" t="s">
        <v>18243</v>
      </c>
      <c r="F9013" t="s">
        <v>119</v>
      </c>
      <c r="G9013" t="s">
        <v>97</v>
      </c>
      <c r="H9013" t="s">
        <v>833</v>
      </c>
      <c r="I9013" s="200">
        <v>750</v>
      </c>
      <c r="J9013" s="200"/>
      <c r="K9013" s="237">
        <v>63.34</v>
      </c>
      <c r="L9013" s="237"/>
      <c r="M9013" s="288">
        <v>11.84</v>
      </c>
      <c r="N9013" s="288"/>
      <c r="O9013" s="311">
        <v>800</v>
      </c>
      <c r="P9013" s="298"/>
      <c r="Q9013" s="299">
        <v>63.35</v>
      </c>
      <c r="R9013" s="299"/>
      <c r="S9013" s="300">
        <v>12.63</v>
      </c>
      <c r="T9013" s="301"/>
      <c r="U9013" s="246"/>
    </row>
    <row r="9014" spans="1:21" x14ac:dyDescent="0.25">
      <c r="A9014" s="294" t="s">
        <v>18244</v>
      </c>
      <c r="B9014" t="s">
        <v>323</v>
      </c>
      <c r="C9014" t="s">
        <v>324</v>
      </c>
      <c r="D9014" t="s">
        <v>325</v>
      </c>
      <c r="E9014" t="s">
        <v>14747</v>
      </c>
      <c r="F9014" t="s">
        <v>119</v>
      </c>
      <c r="G9014" t="s">
        <v>97</v>
      </c>
      <c r="H9014" t="s">
        <v>833</v>
      </c>
      <c r="I9014" s="200">
        <v>3700</v>
      </c>
      <c r="J9014" s="200"/>
      <c r="K9014" s="237">
        <v>144.54</v>
      </c>
      <c r="L9014" s="237"/>
      <c r="M9014" s="288">
        <v>25.6</v>
      </c>
      <c r="N9014" s="288"/>
      <c r="O9014" s="311">
        <v>4500</v>
      </c>
      <c r="P9014" s="298"/>
      <c r="Q9014" s="299">
        <v>145.80000000000001</v>
      </c>
      <c r="R9014" s="299"/>
      <c r="S9014" s="300">
        <v>30.86</v>
      </c>
      <c r="T9014" s="301"/>
      <c r="U9014" s="246"/>
    </row>
    <row r="9015" spans="1:21" x14ac:dyDescent="0.25">
      <c r="A9015" s="294" t="s">
        <v>18245</v>
      </c>
      <c r="B9015" t="s">
        <v>323</v>
      </c>
      <c r="C9015" t="s">
        <v>324</v>
      </c>
      <c r="D9015" t="s">
        <v>325</v>
      </c>
      <c r="E9015" t="s">
        <v>18246</v>
      </c>
      <c r="F9015" t="s">
        <v>119</v>
      </c>
      <c r="G9015" t="s">
        <v>97</v>
      </c>
      <c r="H9015" t="s">
        <v>1469</v>
      </c>
      <c r="I9015" s="200">
        <v>9500</v>
      </c>
      <c r="J9015" s="200"/>
      <c r="K9015" s="237">
        <v>151.9</v>
      </c>
      <c r="L9015" s="237"/>
      <c r="M9015" s="288">
        <v>62.54</v>
      </c>
      <c r="N9015" s="288"/>
      <c r="O9015" s="311">
        <v>10000</v>
      </c>
      <c r="P9015" s="298"/>
      <c r="Q9015" s="299">
        <v>153.33000000000001</v>
      </c>
      <c r="R9015" s="299"/>
      <c r="S9015" s="300">
        <v>65.22</v>
      </c>
      <c r="T9015" s="301"/>
      <c r="U9015" s="246"/>
    </row>
    <row r="9016" spans="1:21" x14ac:dyDescent="0.25">
      <c r="A9016" s="294" t="s">
        <v>18247</v>
      </c>
      <c r="B9016" t="s">
        <v>323</v>
      </c>
      <c r="C9016" t="s">
        <v>324</v>
      </c>
      <c r="D9016" t="s">
        <v>325</v>
      </c>
      <c r="E9016" t="s">
        <v>18248</v>
      </c>
      <c r="F9016" t="s">
        <v>119</v>
      </c>
      <c r="G9016" t="s">
        <v>97</v>
      </c>
      <c r="H9016" t="s">
        <v>833</v>
      </c>
      <c r="I9016" s="200">
        <v>6037</v>
      </c>
      <c r="J9016" s="200"/>
      <c r="K9016" s="237">
        <v>554.75</v>
      </c>
      <c r="L9016" s="237"/>
      <c r="M9016" s="288">
        <v>10.88</v>
      </c>
      <c r="N9016" s="288"/>
      <c r="O9016" s="311">
        <v>6460</v>
      </c>
      <c r="P9016" s="298"/>
      <c r="Q9016" s="299">
        <v>567.16</v>
      </c>
      <c r="R9016" s="299"/>
      <c r="S9016" s="300">
        <v>11.39</v>
      </c>
      <c r="T9016" s="301"/>
      <c r="U9016" s="246"/>
    </row>
    <row r="9017" spans="1:21" x14ac:dyDescent="0.25">
      <c r="A9017" s="294" t="s">
        <v>18249</v>
      </c>
      <c r="B9017" t="s">
        <v>323</v>
      </c>
      <c r="C9017" t="s">
        <v>324</v>
      </c>
      <c r="D9017" t="s">
        <v>325</v>
      </c>
      <c r="E9017" t="s">
        <v>18250</v>
      </c>
      <c r="F9017" t="s">
        <v>119</v>
      </c>
      <c r="G9017" t="s">
        <v>97</v>
      </c>
      <c r="H9017" t="s">
        <v>896</v>
      </c>
      <c r="I9017" s="200">
        <v>0</v>
      </c>
      <c r="J9017" s="200"/>
      <c r="K9017" s="237">
        <v>10.41</v>
      </c>
      <c r="L9017" s="237"/>
      <c r="M9017" s="288">
        <v>0</v>
      </c>
      <c r="N9017" s="288"/>
      <c r="O9017" s="311">
        <v>0</v>
      </c>
      <c r="P9017" s="298"/>
      <c r="Q9017" s="299">
        <v>10.84</v>
      </c>
      <c r="R9017" s="299"/>
      <c r="S9017" s="300">
        <v>0</v>
      </c>
      <c r="T9017" s="301"/>
      <c r="U9017" s="246"/>
    </row>
    <row r="9018" spans="1:21" x14ac:dyDescent="0.25">
      <c r="A9018" s="294" t="s">
        <v>18251</v>
      </c>
      <c r="B9018" t="s">
        <v>323</v>
      </c>
      <c r="C9018" t="s">
        <v>324</v>
      </c>
      <c r="D9018" t="s">
        <v>325</v>
      </c>
      <c r="E9018" t="s">
        <v>18252</v>
      </c>
      <c r="F9018" t="s">
        <v>119</v>
      </c>
      <c r="G9018" t="s">
        <v>97</v>
      </c>
      <c r="H9018" t="s">
        <v>896</v>
      </c>
      <c r="I9018" s="200">
        <v>0</v>
      </c>
      <c r="J9018" s="200"/>
      <c r="K9018" s="237">
        <v>65.34</v>
      </c>
      <c r="L9018" s="237"/>
      <c r="M9018" s="288">
        <v>0</v>
      </c>
      <c r="N9018" s="288"/>
      <c r="O9018" s="311">
        <v>0</v>
      </c>
      <c r="P9018" s="298"/>
      <c r="Q9018" s="299">
        <v>67.42</v>
      </c>
      <c r="R9018" s="299"/>
      <c r="S9018" s="300">
        <v>0</v>
      </c>
      <c r="T9018" s="301"/>
      <c r="U9018" s="246"/>
    </row>
    <row r="9019" spans="1:21" x14ac:dyDescent="0.25">
      <c r="A9019" s="294" t="s">
        <v>18253</v>
      </c>
      <c r="B9019" t="s">
        <v>323</v>
      </c>
      <c r="C9019" t="s">
        <v>324</v>
      </c>
      <c r="D9019" t="s">
        <v>325</v>
      </c>
      <c r="E9019" t="s">
        <v>18254</v>
      </c>
      <c r="F9019" t="s">
        <v>119</v>
      </c>
      <c r="G9019" t="s">
        <v>97</v>
      </c>
      <c r="H9019" t="s">
        <v>833</v>
      </c>
      <c r="I9019" s="200">
        <v>3200</v>
      </c>
      <c r="J9019" s="200"/>
      <c r="K9019" s="237">
        <v>147.65</v>
      </c>
      <c r="L9019" s="237"/>
      <c r="M9019" s="288">
        <v>21.67</v>
      </c>
      <c r="N9019" s="288"/>
      <c r="O9019" s="311">
        <v>3500</v>
      </c>
      <c r="P9019" s="298"/>
      <c r="Q9019" s="299">
        <v>148.76</v>
      </c>
      <c r="R9019" s="299"/>
      <c r="S9019" s="300">
        <v>23.53</v>
      </c>
      <c r="T9019" s="301"/>
      <c r="U9019" s="246"/>
    </row>
    <row r="9020" spans="1:21" x14ac:dyDescent="0.25">
      <c r="A9020" s="294" t="s">
        <v>18255</v>
      </c>
      <c r="B9020" t="s">
        <v>323</v>
      </c>
      <c r="C9020" t="s">
        <v>324</v>
      </c>
      <c r="D9020" t="s">
        <v>325</v>
      </c>
      <c r="E9020" t="s">
        <v>18256</v>
      </c>
      <c r="F9020" t="s">
        <v>119</v>
      </c>
      <c r="G9020" t="s">
        <v>97</v>
      </c>
      <c r="H9020" t="s">
        <v>1469</v>
      </c>
      <c r="I9020" s="200">
        <v>2483</v>
      </c>
      <c r="J9020" s="200"/>
      <c r="K9020" s="237">
        <v>200.37</v>
      </c>
      <c r="L9020" s="237"/>
      <c r="M9020" s="288">
        <v>12.39</v>
      </c>
      <c r="N9020" s="288"/>
      <c r="O9020" s="311">
        <v>2607</v>
      </c>
      <c r="P9020" s="298"/>
      <c r="Q9020" s="299">
        <v>207.77</v>
      </c>
      <c r="R9020" s="299"/>
      <c r="S9020" s="300">
        <v>12.55</v>
      </c>
      <c r="T9020" s="301"/>
      <c r="U9020" s="246"/>
    </row>
    <row r="9021" spans="1:21" x14ac:dyDescent="0.25">
      <c r="A9021" s="294" t="s">
        <v>18257</v>
      </c>
      <c r="B9021" t="s">
        <v>323</v>
      </c>
      <c r="C9021" t="s">
        <v>324</v>
      </c>
      <c r="D9021" t="s">
        <v>325</v>
      </c>
      <c r="E9021" t="s">
        <v>18258</v>
      </c>
      <c r="F9021" t="s">
        <v>119</v>
      </c>
      <c r="G9021" t="s">
        <v>97</v>
      </c>
      <c r="H9021" t="s">
        <v>1469</v>
      </c>
      <c r="I9021" s="200">
        <v>19000</v>
      </c>
      <c r="J9021" s="200"/>
      <c r="K9021" s="237">
        <v>631.37</v>
      </c>
      <c r="L9021" s="237"/>
      <c r="M9021" s="288">
        <v>30.09</v>
      </c>
      <c r="N9021" s="288"/>
      <c r="O9021" s="311">
        <v>19800</v>
      </c>
      <c r="P9021" s="298"/>
      <c r="Q9021" s="299">
        <v>634.94000000000005</v>
      </c>
      <c r="R9021" s="299"/>
      <c r="S9021" s="300">
        <v>31.18</v>
      </c>
      <c r="T9021" s="301"/>
      <c r="U9021" s="246"/>
    </row>
    <row r="9022" spans="1:21" x14ac:dyDescent="0.25">
      <c r="A9022" s="294" t="s">
        <v>18259</v>
      </c>
      <c r="B9022" t="s">
        <v>323</v>
      </c>
      <c r="C9022" t="s">
        <v>324</v>
      </c>
      <c r="D9022" t="s">
        <v>325</v>
      </c>
      <c r="E9022" t="s">
        <v>18260</v>
      </c>
      <c r="F9022" t="s">
        <v>119</v>
      </c>
      <c r="G9022" t="s">
        <v>97</v>
      </c>
      <c r="H9022" t="s">
        <v>896</v>
      </c>
      <c r="I9022" s="200">
        <v>0</v>
      </c>
      <c r="J9022" s="200"/>
      <c r="K9022" s="237">
        <v>82.52</v>
      </c>
      <c r="L9022" s="237"/>
      <c r="M9022" s="288">
        <v>0</v>
      </c>
      <c r="N9022" s="288"/>
      <c r="O9022" s="311">
        <v>0</v>
      </c>
      <c r="P9022" s="298"/>
      <c r="Q9022" s="299">
        <v>84.77</v>
      </c>
      <c r="R9022" s="299"/>
      <c r="S9022" s="300">
        <v>0</v>
      </c>
      <c r="T9022" s="301"/>
      <c r="U9022" s="246"/>
    </row>
    <row r="9023" spans="1:21" x14ac:dyDescent="0.25">
      <c r="A9023" s="294" t="s">
        <v>18261</v>
      </c>
      <c r="B9023" t="s">
        <v>323</v>
      </c>
      <c r="C9023" t="s">
        <v>324</v>
      </c>
      <c r="D9023" t="s">
        <v>325</v>
      </c>
      <c r="E9023" t="s">
        <v>18262</v>
      </c>
      <c r="F9023" t="s">
        <v>119</v>
      </c>
      <c r="G9023" t="s">
        <v>97</v>
      </c>
      <c r="H9023" t="s">
        <v>833</v>
      </c>
      <c r="I9023" s="200">
        <v>5500</v>
      </c>
      <c r="J9023" s="200"/>
      <c r="K9023" s="237">
        <v>177.51</v>
      </c>
      <c r="L9023" s="237"/>
      <c r="M9023" s="288">
        <v>30.98</v>
      </c>
      <c r="N9023" s="288"/>
      <c r="O9023" s="311">
        <v>5660</v>
      </c>
      <c r="P9023" s="298"/>
      <c r="Q9023" s="299">
        <v>181.67</v>
      </c>
      <c r="R9023" s="299"/>
      <c r="S9023" s="300">
        <v>31.16</v>
      </c>
      <c r="T9023" s="301"/>
      <c r="U9023" s="246"/>
    </row>
    <row r="9024" spans="1:21" x14ac:dyDescent="0.25">
      <c r="A9024" s="294" t="s">
        <v>18263</v>
      </c>
      <c r="B9024" t="s">
        <v>323</v>
      </c>
      <c r="C9024" t="s">
        <v>324</v>
      </c>
      <c r="D9024" t="s">
        <v>325</v>
      </c>
      <c r="E9024" t="s">
        <v>18264</v>
      </c>
      <c r="F9024" t="s">
        <v>119</v>
      </c>
      <c r="G9024" t="s">
        <v>97</v>
      </c>
      <c r="H9024" t="s">
        <v>896</v>
      </c>
      <c r="I9024" s="200">
        <v>0</v>
      </c>
      <c r="J9024" s="200"/>
      <c r="K9024" s="237">
        <v>32.22</v>
      </c>
      <c r="L9024" s="237"/>
      <c r="M9024" s="288">
        <v>0</v>
      </c>
      <c r="N9024" s="288"/>
      <c r="O9024" s="311">
        <v>0</v>
      </c>
      <c r="P9024" s="298"/>
      <c r="Q9024" s="299">
        <v>32.01</v>
      </c>
      <c r="R9024" s="299"/>
      <c r="S9024" s="300">
        <v>0</v>
      </c>
      <c r="T9024" s="301"/>
      <c r="U9024" s="246"/>
    </row>
    <row r="9025" spans="1:21" x14ac:dyDescent="0.25">
      <c r="A9025" s="294" t="s">
        <v>18265</v>
      </c>
      <c r="B9025" t="s">
        <v>323</v>
      </c>
      <c r="C9025" t="s">
        <v>324</v>
      </c>
      <c r="D9025" t="s">
        <v>325</v>
      </c>
      <c r="E9025" t="s">
        <v>18266</v>
      </c>
      <c r="F9025" t="s">
        <v>119</v>
      </c>
      <c r="G9025" t="s">
        <v>97</v>
      </c>
      <c r="H9025" t="s">
        <v>833</v>
      </c>
      <c r="I9025" s="200">
        <v>9517</v>
      </c>
      <c r="J9025" s="200"/>
      <c r="K9025" s="237">
        <v>234.56</v>
      </c>
      <c r="L9025" s="237"/>
      <c r="M9025" s="288">
        <v>40.57</v>
      </c>
      <c r="N9025" s="288"/>
      <c r="O9025" s="311">
        <v>9998</v>
      </c>
      <c r="P9025" s="298"/>
      <c r="Q9025" s="299">
        <v>232.7</v>
      </c>
      <c r="R9025" s="299"/>
      <c r="S9025" s="300">
        <v>42.97</v>
      </c>
      <c r="T9025" s="301"/>
      <c r="U9025" s="246"/>
    </row>
    <row r="9026" spans="1:21" x14ac:dyDescent="0.25">
      <c r="A9026" s="294" t="s">
        <v>18267</v>
      </c>
      <c r="B9026" t="s">
        <v>323</v>
      </c>
      <c r="C9026" t="s">
        <v>324</v>
      </c>
      <c r="D9026" t="s">
        <v>325</v>
      </c>
      <c r="E9026" t="s">
        <v>18268</v>
      </c>
      <c r="F9026" t="s">
        <v>119</v>
      </c>
      <c r="G9026" t="s">
        <v>97</v>
      </c>
      <c r="H9026" t="s">
        <v>833</v>
      </c>
      <c r="I9026" s="200">
        <v>1000</v>
      </c>
      <c r="J9026" s="200"/>
      <c r="K9026" s="237">
        <v>88.91</v>
      </c>
      <c r="L9026" s="237"/>
      <c r="M9026" s="288">
        <v>11.25</v>
      </c>
      <c r="N9026" s="288"/>
      <c r="O9026" s="311">
        <v>2000</v>
      </c>
      <c r="P9026" s="298"/>
      <c r="Q9026" s="299">
        <v>86.2</v>
      </c>
      <c r="R9026" s="299"/>
      <c r="S9026" s="300">
        <v>23.2</v>
      </c>
      <c r="T9026" s="301"/>
      <c r="U9026" s="246"/>
    </row>
    <row r="9027" spans="1:21" x14ac:dyDescent="0.25">
      <c r="A9027" s="294" t="s">
        <v>18269</v>
      </c>
      <c r="B9027" t="s">
        <v>323</v>
      </c>
      <c r="C9027" t="s">
        <v>324</v>
      </c>
      <c r="D9027" t="s">
        <v>325</v>
      </c>
      <c r="E9027" t="s">
        <v>18270</v>
      </c>
      <c r="F9027" t="s">
        <v>119</v>
      </c>
      <c r="G9027" t="s">
        <v>97</v>
      </c>
      <c r="H9027" t="s">
        <v>833</v>
      </c>
      <c r="I9027" s="200">
        <v>11131</v>
      </c>
      <c r="J9027" s="200"/>
      <c r="K9027" s="237">
        <v>198.87</v>
      </c>
      <c r="L9027" s="237"/>
      <c r="M9027" s="288">
        <v>55.97</v>
      </c>
      <c r="N9027" s="288"/>
      <c r="O9027" s="311">
        <v>13227</v>
      </c>
      <c r="P9027" s="298"/>
      <c r="Q9027" s="299">
        <v>202.46</v>
      </c>
      <c r="R9027" s="299"/>
      <c r="S9027" s="300">
        <v>65.33</v>
      </c>
      <c r="T9027" s="301"/>
      <c r="U9027" s="246"/>
    </row>
    <row r="9028" spans="1:21" x14ac:dyDescent="0.25">
      <c r="A9028" s="294" t="s">
        <v>18271</v>
      </c>
      <c r="B9028" t="s">
        <v>323</v>
      </c>
      <c r="C9028" t="s">
        <v>324</v>
      </c>
      <c r="D9028" t="s">
        <v>325</v>
      </c>
      <c r="E9028" t="s">
        <v>2396</v>
      </c>
      <c r="F9028" t="s">
        <v>119</v>
      </c>
      <c r="G9028" t="s">
        <v>97</v>
      </c>
      <c r="H9028" t="s">
        <v>833</v>
      </c>
      <c r="I9028" s="200">
        <v>8500</v>
      </c>
      <c r="J9028" s="200"/>
      <c r="K9028" s="237">
        <v>151.37</v>
      </c>
      <c r="L9028" s="237"/>
      <c r="M9028" s="288">
        <v>56.15</v>
      </c>
      <c r="N9028" s="288"/>
      <c r="O9028" s="311">
        <v>9155</v>
      </c>
      <c r="P9028" s="298"/>
      <c r="Q9028" s="299">
        <v>163.04</v>
      </c>
      <c r="R9028" s="299"/>
      <c r="S9028" s="300">
        <v>56.15</v>
      </c>
      <c r="T9028" s="301"/>
      <c r="U9028" s="246"/>
    </row>
    <row r="9029" spans="1:21" x14ac:dyDescent="0.25">
      <c r="A9029" s="294" t="s">
        <v>18272</v>
      </c>
      <c r="B9029" t="s">
        <v>323</v>
      </c>
      <c r="C9029" t="s">
        <v>324</v>
      </c>
      <c r="D9029" t="s">
        <v>325</v>
      </c>
      <c r="E9029" t="s">
        <v>18273</v>
      </c>
      <c r="F9029" t="s">
        <v>119</v>
      </c>
      <c r="G9029" t="s">
        <v>97</v>
      </c>
      <c r="H9029" t="s">
        <v>1469</v>
      </c>
      <c r="I9029" s="200">
        <v>0</v>
      </c>
      <c r="J9029" s="200"/>
      <c r="K9029" s="237">
        <v>0</v>
      </c>
      <c r="L9029" s="237"/>
      <c r="M9029" s="288">
        <v>0</v>
      </c>
      <c r="N9029" s="288"/>
      <c r="O9029" s="311">
        <v>0</v>
      </c>
      <c r="P9029" s="298"/>
      <c r="Q9029" s="299">
        <v>0</v>
      </c>
      <c r="R9029" s="299"/>
      <c r="S9029" s="300">
        <v>0</v>
      </c>
      <c r="T9029" s="301"/>
      <c r="U9029" s="246"/>
    </row>
    <row r="9030" spans="1:21" x14ac:dyDescent="0.25">
      <c r="A9030" s="294" t="s">
        <v>18274</v>
      </c>
      <c r="B9030" t="s">
        <v>323</v>
      </c>
      <c r="C9030" t="s">
        <v>324</v>
      </c>
      <c r="D9030" t="s">
        <v>325</v>
      </c>
      <c r="E9030" t="s">
        <v>18275</v>
      </c>
      <c r="F9030" t="s">
        <v>119</v>
      </c>
      <c r="G9030" t="s">
        <v>97</v>
      </c>
      <c r="H9030" t="s">
        <v>833</v>
      </c>
      <c r="I9030" s="200">
        <v>8300</v>
      </c>
      <c r="J9030" s="200"/>
      <c r="K9030" s="237">
        <v>149.69</v>
      </c>
      <c r="L9030" s="237"/>
      <c r="M9030" s="288">
        <v>55.45</v>
      </c>
      <c r="N9030" s="288"/>
      <c r="O9030" s="311">
        <v>9130</v>
      </c>
      <c r="P9030" s="298"/>
      <c r="Q9030" s="299">
        <v>154.63</v>
      </c>
      <c r="R9030" s="299"/>
      <c r="S9030" s="300">
        <v>59.04</v>
      </c>
      <c r="T9030" s="301"/>
      <c r="U9030" s="246"/>
    </row>
    <row r="9031" spans="1:21" x14ac:dyDescent="0.25">
      <c r="A9031" s="294" t="s">
        <v>18276</v>
      </c>
      <c r="B9031" t="s">
        <v>323</v>
      </c>
      <c r="C9031" t="s">
        <v>324</v>
      </c>
      <c r="D9031" t="s">
        <v>325</v>
      </c>
      <c r="E9031" t="s">
        <v>18277</v>
      </c>
      <c r="F9031" t="s">
        <v>119</v>
      </c>
      <c r="G9031" t="s">
        <v>97</v>
      </c>
      <c r="H9031" t="s">
        <v>1469</v>
      </c>
      <c r="I9031" s="200">
        <v>20137</v>
      </c>
      <c r="J9031" s="200"/>
      <c r="K9031" s="237">
        <v>545.1</v>
      </c>
      <c r="L9031" s="237"/>
      <c r="M9031" s="288">
        <v>36.94</v>
      </c>
      <c r="N9031" s="288"/>
      <c r="O9031" s="311">
        <v>21205</v>
      </c>
      <c r="P9031" s="298"/>
      <c r="Q9031" s="299">
        <v>554.01</v>
      </c>
      <c r="R9031" s="299"/>
      <c r="S9031" s="300">
        <v>38.28</v>
      </c>
      <c r="T9031" s="301"/>
      <c r="U9031" s="246"/>
    </row>
    <row r="9032" spans="1:21" x14ac:dyDescent="0.25">
      <c r="A9032" s="294" t="s">
        <v>18278</v>
      </c>
      <c r="B9032" t="s">
        <v>323</v>
      </c>
      <c r="C9032" t="s">
        <v>324</v>
      </c>
      <c r="D9032" t="s">
        <v>325</v>
      </c>
      <c r="E9032" t="s">
        <v>18279</v>
      </c>
      <c r="F9032" t="s">
        <v>119</v>
      </c>
      <c r="G9032" t="s">
        <v>97</v>
      </c>
      <c r="H9032" t="s">
        <v>1469</v>
      </c>
      <c r="I9032" s="200">
        <v>4500</v>
      </c>
      <c r="J9032" s="200"/>
      <c r="K9032" s="237">
        <v>139.34</v>
      </c>
      <c r="L9032" s="237"/>
      <c r="M9032" s="288">
        <v>32.299999999999997</v>
      </c>
      <c r="N9032" s="288"/>
      <c r="O9032" s="311">
        <v>4500</v>
      </c>
      <c r="P9032" s="298"/>
      <c r="Q9032" s="299">
        <v>138.5</v>
      </c>
      <c r="R9032" s="299"/>
      <c r="S9032" s="300">
        <v>32.49</v>
      </c>
      <c r="T9032" s="301"/>
      <c r="U9032" s="246"/>
    </row>
    <row r="9033" spans="1:21" x14ac:dyDescent="0.25">
      <c r="A9033" s="294" t="s">
        <v>18280</v>
      </c>
      <c r="B9033" t="s">
        <v>323</v>
      </c>
      <c r="C9033" t="s">
        <v>324</v>
      </c>
      <c r="D9033" t="s">
        <v>325</v>
      </c>
      <c r="E9033" t="s">
        <v>18281</v>
      </c>
      <c r="F9033" t="s">
        <v>119</v>
      </c>
      <c r="G9033" t="s">
        <v>97</v>
      </c>
      <c r="H9033" t="s">
        <v>833</v>
      </c>
      <c r="I9033" s="200">
        <v>578113</v>
      </c>
      <c r="J9033" s="200"/>
      <c r="K9033" s="237">
        <v>8324.16</v>
      </c>
      <c r="L9033" s="237"/>
      <c r="M9033" s="288">
        <v>69.45</v>
      </c>
      <c r="N9033" s="288"/>
      <c r="O9033" s="311">
        <v>600570</v>
      </c>
      <c r="P9033" s="298"/>
      <c r="Q9033" s="299">
        <v>8474.25</v>
      </c>
      <c r="R9033" s="299"/>
      <c r="S9033" s="300">
        <v>70.87</v>
      </c>
      <c r="T9033" s="301"/>
      <c r="U9033" s="246"/>
    </row>
    <row r="9034" spans="1:21" x14ac:dyDescent="0.25">
      <c r="A9034" s="294" t="s">
        <v>18282</v>
      </c>
      <c r="B9034" t="s">
        <v>323</v>
      </c>
      <c r="C9034" t="s">
        <v>324</v>
      </c>
      <c r="D9034" t="s">
        <v>325</v>
      </c>
      <c r="E9034" t="s">
        <v>18283</v>
      </c>
      <c r="F9034" t="s">
        <v>119</v>
      </c>
      <c r="G9034" t="s">
        <v>97</v>
      </c>
      <c r="H9034" t="s">
        <v>1469</v>
      </c>
      <c r="I9034" s="200">
        <v>0</v>
      </c>
      <c r="J9034" s="200"/>
      <c r="K9034" s="237">
        <v>0</v>
      </c>
      <c r="L9034" s="237"/>
      <c r="M9034" s="288">
        <v>0</v>
      </c>
      <c r="N9034" s="288"/>
      <c r="O9034" s="311">
        <v>0</v>
      </c>
      <c r="P9034" s="298"/>
      <c r="Q9034" s="299">
        <v>0</v>
      </c>
      <c r="R9034" s="299"/>
      <c r="S9034" s="300">
        <v>0</v>
      </c>
      <c r="T9034" s="301"/>
      <c r="U9034" s="246"/>
    </row>
    <row r="9035" spans="1:21" x14ac:dyDescent="0.25">
      <c r="A9035" s="294" t="s">
        <v>18284</v>
      </c>
      <c r="B9035" t="s">
        <v>323</v>
      </c>
      <c r="C9035" t="s">
        <v>324</v>
      </c>
      <c r="D9035" t="s">
        <v>325</v>
      </c>
      <c r="E9035" t="s">
        <v>18285</v>
      </c>
      <c r="F9035" t="s">
        <v>119</v>
      </c>
      <c r="G9035" t="s">
        <v>97</v>
      </c>
      <c r="H9035" t="s">
        <v>1469</v>
      </c>
      <c r="I9035" s="200">
        <v>1500</v>
      </c>
      <c r="J9035" s="200"/>
      <c r="K9035" s="237">
        <v>162.58000000000001</v>
      </c>
      <c r="L9035" s="237"/>
      <c r="M9035" s="288">
        <v>9.23</v>
      </c>
      <c r="N9035" s="288"/>
      <c r="O9035" s="311">
        <v>1500</v>
      </c>
      <c r="P9035" s="298"/>
      <c r="Q9035" s="299">
        <v>165.31</v>
      </c>
      <c r="R9035" s="299"/>
      <c r="S9035" s="300">
        <v>9.07</v>
      </c>
      <c r="T9035" s="301"/>
      <c r="U9035" s="246"/>
    </row>
    <row r="9036" spans="1:21" x14ac:dyDescent="0.25">
      <c r="A9036" s="294" t="s">
        <v>18286</v>
      </c>
      <c r="B9036" t="s">
        <v>323</v>
      </c>
      <c r="C9036" t="s">
        <v>324</v>
      </c>
      <c r="D9036" t="s">
        <v>325</v>
      </c>
      <c r="E9036" t="s">
        <v>18287</v>
      </c>
      <c r="F9036" t="s">
        <v>119</v>
      </c>
      <c r="G9036" t="s">
        <v>97</v>
      </c>
      <c r="H9036" t="s">
        <v>1469</v>
      </c>
      <c r="I9036" s="200">
        <v>0</v>
      </c>
      <c r="J9036" s="200"/>
      <c r="K9036" s="237">
        <v>0</v>
      </c>
      <c r="L9036" s="237"/>
      <c r="M9036" s="288">
        <v>0</v>
      </c>
      <c r="N9036" s="288"/>
      <c r="O9036" s="311">
        <v>0</v>
      </c>
      <c r="P9036" s="298"/>
      <c r="Q9036" s="299">
        <v>0</v>
      </c>
      <c r="R9036" s="299"/>
      <c r="S9036" s="300">
        <v>0</v>
      </c>
      <c r="T9036" s="301"/>
      <c r="U9036" s="246"/>
    </row>
    <row r="9037" spans="1:21" x14ac:dyDescent="0.25">
      <c r="A9037" s="294" t="s">
        <v>18288</v>
      </c>
      <c r="B9037" t="s">
        <v>323</v>
      </c>
      <c r="C9037" t="s">
        <v>324</v>
      </c>
      <c r="D9037" t="s">
        <v>325</v>
      </c>
      <c r="E9037" t="s">
        <v>18289</v>
      </c>
      <c r="F9037" t="s">
        <v>119</v>
      </c>
      <c r="G9037" t="s">
        <v>97</v>
      </c>
      <c r="H9037" t="s">
        <v>833</v>
      </c>
      <c r="I9037" s="200">
        <v>144363</v>
      </c>
      <c r="J9037" s="200"/>
      <c r="K9037" s="237">
        <v>1391.92</v>
      </c>
      <c r="L9037" s="237"/>
      <c r="M9037" s="288">
        <v>103.72</v>
      </c>
      <c r="N9037" s="288"/>
      <c r="O9037" s="311">
        <v>157196</v>
      </c>
      <c r="P9037" s="298"/>
      <c r="Q9037" s="299">
        <v>1492.68</v>
      </c>
      <c r="R9037" s="299"/>
      <c r="S9037" s="300">
        <v>105.31</v>
      </c>
      <c r="T9037" s="301"/>
      <c r="U9037" s="246"/>
    </row>
    <row r="9038" spans="1:21" x14ac:dyDescent="0.25">
      <c r="A9038" s="294" t="s">
        <v>18290</v>
      </c>
      <c r="B9038" t="s">
        <v>323</v>
      </c>
      <c r="C9038" t="s">
        <v>324</v>
      </c>
      <c r="D9038" t="s">
        <v>325</v>
      </c>
      <c r="E9038" t="s">
        <v>18291</v>
      </c>
      <c r="F9038" t="s">
        <v>119</v>
      </c>
      <c r="G9038" t="s">
        <v>97</v>
      </c>
      <c r="H9038" t="s">
        <v>833</v>
      </c>
      <c r="I9038" s="200">
        <v>7500</v>
      </c>
      <c r="J9038" s="200"/>
      <c r="K9038" s="237">
        <v>207.09</v>
      </c>
      <c r="L9038" s="237"/>
      <c r="M9038" s="288">
        <v>36.22</v>
      </c>
      <c r="N9038" s="288"/>
      <c r="O9038" s="311">
        <v>7669</v>
      </c>
      <c r="P9038" s="298"/>
      <c r="Q9038" s="299">
        <v>211.74</v>
      </c>
      <c r="R9038" s="299"/>
      <c r="S9038" s="300">
        <v>36.22</v>
      </c>
      <c r="T9038" s="301"/>
      <c r="U9038" s="246"/>
    </row>
    <row r="9039" spans="1:21" x14ac:dyDescent="0.25">
      <c r="A9039" s="294" t="s">
        <v>18292</v>
      </c>
      <c r="B9039" t="s">
        <v>323</v>
      </c>
      <c r="C9039" t="s">
        <v>324</v>
      </c>
      <c r="D9039" t="s">
        <v>325</v>
      </c>
      <c r="E9039" t="s">
        <v>18293</v>
      </c>
      <c r="F9039" t="s">
        <v>119</v>
      </c>
      <c r="G9039" t="s">
        <v>97</v>
      </c>
      <c r="H9039" t="s">
        <v>1469</v>
      </c>
      <c r="I9039" s="200">
        <v>2500</v>
      </c>
      <c r="J9039" s="200"/>
      <c r="K9039" s="237">
        <v>169.39</v>
      </c>
      <c r="L9039" s="237"/>
      <c r="M9039" s="288">
        <v>14.76</v>
      </c>
      <c r="N9039" s="288"/>
      <c r="O9039" s="311">
        <v>2500</v>
      </c>
      <c r="P9039" s="298"/>
      <c r="Q9039" s="299">
        <v>164.76</v>
      </c>
      <c r="R9039" s="299"/>
      <c r="S9039" s="300">
        <v>15.17</v>
      </c>
      <c r="T9039" s="301"/>
      <c r="U9039" s="246"/>
    </row>
    <row r="9040" spans="1:21" x14ac:dyDescent="0.25">
      <c r="A9040" s="294" t="s">
        <v>18294</v>
      </c>
      <c r="B9040" t="s">
        <v>323</v>
      </c>
      <c r="C9040" t="s">
        <v>324</v>
      </c>
      <c r="D9040" t="s">
        <v>325</v>
      </c>
      <c r="E9040" t="s">
        <v>18295</v>
      </c>
      <c r="F9040" t="s">
        <v>119</v>
      </c>
      <c r="G9040" t="s">
        <v>97</v>
      </c>
      <c r="H9040" t="s">
        <v>1469</v>
      </c>
      <c r="I9040" s="200">
        <v>28000</v>
      </c>
      <c r="J9040" s="200"/>
      <c r="K9040" s="237">
        <v>398.5</v>
      </c>
      <c r="L9040" s="237"/>
      <c r="M9040" s="288">
        <v>70.260000000000005</v>
      </c>
      <c r="N9040" s="288"/>
      <c r="O9040" s="311">
        <v>28000</v>
      </c>
      <c r="P9040" s="298"/>
      <c r="Q9040" s="299">
        <v>394.25</v>
      </c>
      <c r="R9040" s="299"/>
      <c r="S9040" s="300">
        <v>71.02</v>
      </c>
      <c r="T9040" s="301"/>
      <c r="U9040" s="246"/>
    </row>
    <row r="9041" spans="1:21" x14ac:dyDescent="0.25">
      <c r="A9041" s="294" t="s">
        <v>18296</v>
      </c>
      <c r="B9041" t="s">
        <v>323</v>
      </c>
      <c r="C9041" t="s">
        <v>324</v>
      </c>
      <c r="D9041" t="s">
        <v>325</v>
      </c>
      <c r="E9041" t="s">
        <v>18297</v>
      </c>
      <c r="F9041" t="s">
        <v>119</v>
      </c>
      <c r="G9041" t="s">
        <v>97</v>
      </c>
      <c r="H9041" t="s">
        <v>833</v>
      </c>
      <c r="I9041" s="200">
        <v>3100</v>
      </c>
      <c r="J9041" s="200"/>
      <c r="K9041" s="237">
        <v>245.15</v>
      </c>
      <c r="L9041" s="237"/>
      <c r="M9041" s="288">
        <v>12.65</v>
      </c>
      <c r="N9041" s="288"/>
      <c r="O9041" s="311">
        <v>3500</v>
      </c>
      <c r="P9041" s="298"/>
      <c r="Q9041" s="299">
        <v>248.05</v>
      </c>
      <c r="R9041" s="299"/>
      <c r="S9041" s="300">
        <v>14.11</v>
      </c>
      <c r="T9041" s="301"/>
      <c r="U9041" s="246"/>
    </row>
    <row r="9042" spans="1:21" x14ac:dyDescent="0.25">
      <c r="A9042" s="294" t="s">
        <v>18298</v>
      </c>
      <c r="B9042" t="s">
        <v>323</v>
      </c>
      <c r="C9042" t="s">
        <v>324</v>
      </c>
      <c r="D9042" t="s">
        <v>325</v>
      </c>
      <c r="E9042" t="s">
        <v>18299</v>
      </c>
      <c r="F9042" t="s">
        <v>119</v>
      </c>
      <c r="G9042" t="s">
        <v>97</v>
      </c>
      <c r="H9042" t="s">
        <v>833</v>
      </c>
      <c r="I9042" s="200">
        <v>4545</v>
      </c>
      <c r="J9042" s="200"/>
      <c r="K9042" s="237">
        <v>127.85</v>
      </c>
      <c r="L9042" s="237"/>
      <c r="M9042" s="288">
        <v>35.549999999999997</v>
      </c>
      <c r="N9042" s="288"/>
      <c r="O9042" s="311">
        <v>4820</v>
      </c>
      <c r="P9042" s="298"/>
      <c r="Q9042" s="299">
        <v>132.25</v>
      </c>
      <c r="R9042" s="299"/>
      <c r="S9042" s="300">
        <v>36.450000000000003</v>
      </c>
      <c r="T9042" s="301"/>
      <c r="U9042" s="246"/>
    </row>
    <row r="9043" spans="1:21" x14ac:dyDescent="0.25">
      <c r="A9043" s="294" t="s">
        <v>18300</v>
      </c>
      <c r="B9043" t="s">
        <v>323</v>
      </c>
      <c r="C9043" t="s">
        <v>324</v>
      </c>
      <c r="D9043" t="s">
        <v>325</v>
      </c>
      <c r="E9043" t="s">
        <v>18301</v>
      </c>
      <c r="F9043" t="s">
        <v>119</v>
      </c>
      <c r="G9043" t="s">
        <v>97</v>
      </c>
      <c r="H9043" t="s">
        <v>833</v>
      </c>
      <c r="I9043" s="200">
        <v>4945</v>
      </c>
      <c r="J9043" s="200"/>
      <c r="K9043" s="237">
        <v>101.44</v>
      </c>
      <c r="L9043" s="237"/>
      <c r="M9043" s="288">
        <v>48.75</v>
      </c>
      <c r="N9043" s="288"/>
      <c r="O9043" s="311">
        <v>4945</v>
      </c>
      <c r="P9043" s="298"/>
      <c r="Q9043" s="299">
        <v>103.37</v>
      </c>
      <c r="R9043" s="299"/>
      <c r="S9043" s="300">
        <v>47.84</v>
      </c>
      <c r="T9043" s="301"/>
      <c r="U9043" s="246"/>
    </row>
    <row r="9044" spans="1:21" x14ac:dyDescent="0.25">
      <c r="A9044" s="294" t="s">
        <v>18302</v>
      </c>
      <c r="B9044" t="s">
        <v>323</v>
      </c>
      <c r="C9044" t="s">
        <v>324</v>
      </c>
      <c r="D9044" t="s">
        <v>325</v>
      </c>
      <c r="E9044" t="s">
        <v>18303</v>
      </c>
      <c r="F9044" t="s">
        <v>119</v>
      </c>
      <c r="G9044" t="s">
        <v>97</v>
      </c>
      <c r="H9044" t="s">
        <v>1469</v>
      </c>
      <c r="I9044" s="200">
        <v>0</v>
      </c>
      <c r="J9044" s="200"/>
      <c r="K9044" s="237">
        <v>0</v>
      </c>
      <c r="L9044" s="237"/>
      <c r="M9044" s="288">
        <v>0</v>
      </c>
      <c r="N9044" s="288"/>
      <c r="O9044" s="311">
        <v>0</v>
      </c>
      <c r="P9044" s="298"/>
      <c r="Q9044" s="299">
        <v>0</v>
      </c>
      <c r="R9044" s="299"/>
      <c r="S9044" s="300">
        <v>0</v>
      </c>
      <c r="T9044" s="301"/>
      <c r="U9044" s="246"/>
    </row>
    <row r="9045" spans="1:21" x14ac:dyDescent="0.25">
      <c r="A9045" s="294" t="s">
        <v>18304</v>
      </c>
      <c r="B9045" t="s">
        <v>323</v>
      </c>
      <c r="C9045" t="s">
        <v>324</v>
      </c>
      <c r="D9045" t="s">
        <v>325</v>
      </c>
      <c r="E9045" t="s">
        <v>18305</v>
      </c>
      <c r="F9045" t="s">
        <v>119</v>
      </c>
      <c r="G9045" t="s">
        <v>97</v>
      </c>
      <c r="H9045" t="s">
        <v>833</v>
      </c>
      <c r="I9045" s="200">
        <v>6500</v>
      </c>
      <c r="J9045" s="200"/>
      <c r="K9045" s="237">
        <v>159.33000000000001</v>
      </c>
      <c r="L9045" s="237"/>
      <c r="M9045" s="288">
        <v>40.799999999999997</v>
      </c>
      <c r="N9045" s="288"/>
      <c r="O9045" s="311">
        <v>7300</v>
      </c>
      <c r="P9045" s="298"/>
      <c r="Q9045" s="299">
        <v>159.69</v>
      </c>
      <c r="R9045" s="299"/>
      <c r="S9045" s="300">
        <v>45.71</v>
      </c>
      <c r="T9045" s="301"/>
      <c r="U9045" s="246"/>
    </row>
    <row r="9046" spans="1:21" x14ac:dyDescent="0.25">
      <c r="A9046" s="294" t="s">
        <v>18306</v>
      </c>
      <c r="B9046" t="s">
        <v>323</v>
      </c>
      <c r="C9046" t="s">
        <v>324</v>
      </c>
      <c r="D9046" t="s">
        <v>325</v>
      </c>
      <c r="E9046" t="s">
        <v>18307</v>
      </c>
      <c r="F9046" t="s">
        <v>119</v>
      </c>
      <c r="G9046" t="s">
        <v>97</v>
      </c>
      <c r="H9046" t="s">
        <v>833</v>
      </c>
      <c r="I9046" s="200">
        <v>115000</v>
      </c>
      <c r="J9046" s="200"/>
      <c r="K9046" s="237">
        <v>1695.51</v>
      </c>
      <c r="L9046" s="237"/>
      <c r="M9046" s="288">
        <v>67.83</v>
      </c>
      <c r="N9046" s="288"/>
      <c r="O9046" s="311">
        <v>116641</v>
      </c>
      <c r="P9046" s="298"/>
      <c r="Q9046" s="299">
        <v>1719.61</v>
      </c>
      <c r="R9046" s="299"/>
      <c r="S9046" s="300">
        <v>67.83</v>
      </c>
      <c r="T9046" s="301"/>
      <c r="U9046" s="246"/>
    </row>
    <row r="9047" spans="1:21" x14ac:dyDescent="0.25">
      <c r="A9047" s="294" t="s">
        <v>18308</v>
      </c>
      <c r="B9047" t="s">
        <v>323</v>
      </c>
      <c r="C9047" t="s">
        <v>324</v>
      </c>
      <c r="D9047" t="s">
        <v>325</v>
      </c>
      <c r="E9047" t="s">
        <v>18309</v>
      </c>
      <c r="F9047" t="s">
        <v>119</v>
      </c>
      <c r="G9047" t="s">
        <v>97</v>
      </c>
      <c r="H9047" t="s">
        <v>833</v>
      </c>
      <c r="I9047" s="200">
        <v>8475</v>
      </c>
      <c r="J9047" s="200"/>
      <c r="K9047" s="237">
        <v>172.61</v>
      </c>
      <c r="L9047" s="237"/>
      <c r="M9047" s="288">
        <v>49.1</v>
      </c>
      <c r="N9047" s="288"/>
      <c r="O9047" s="311">
        <v>8475</v>
      </c>
      <c r="P9047" s="298"/>
      <c r="Q9047" s="299">
        <v>175.12</v>
      </c>
      <c r="R9047" s="299"/>
      <c r="S9047" s="300">
        <v>48.4</v>
      </c>
      <c r="T9047" s="301"/>
      <c r="U9047" s="246"/>
    </row>
    <row r="9048" spans="1:21" x14ac:dyDescent="0.25">
      <c r="A9048" s="294" t="s">
        <v>18310</v>
      </c>
      <c r="B9048" t="s">
        <v>323</v>
      </c>
      <c r="C9048" t="s">
        <v>324</v>
      </c>
      <c r="D9048" t="s">
        <v>325</v>
      </c>
      <c r="E9048" t="s">
        <v>18311</v>
      </c>
      <c r="F9048" t="s">
        <v>119</v>
      </c>
      <c r="G9048" t="s">
        <v>97</v>
      </c>
      <c r="H9048" t="s">
        <v>896</v>
      </c>
      <c r="I9048" s="200">
        <v>0</v>
      </c>
      <c r="J9048" s="200"/>
      <c r="K9048" s="237">
        <v>26.08</v>
      </c>
      <c r="L9048" s="237"/>
      <c r="M9048" s="288">
        <v>0</v>
      </c>
      <c r="N9048" s="288"/>
      <c r="O9048" s="311">
        <v>0</v>
      </c>
      <c r="P9048" s="298"/>
      <c r="Q9048" s="299">
        <v>25.33</v>
      </c>
      <c r="R9048" s="299"/>
      <c r="S9048" s="300">
        <v>0</v>
      </c>
      <c r="T9048" s="301"/>
      <c r="U9048" s="246"/>
    </row>
    <row r="9049" spans="1:21" x14ac:dyDescent="0.25">
      <c r="A9049" s="294" t="s">
        <v>18312</v>
      </c>
      <c r="B9049" t="s">
        <v>323</v>
      </c>
      <c r="C9049" t="s">
        <v>324</v>
      </c>
      <c r="D9049" t="s">
        <v>325</v>
      </c>
      <c r="E9049" t="s">
        <v>18313</v>
      </c>
      <c r="F9049" t="s">
        <v>119</v>
      </c>
      <c r="G9049" t="s">
        <v>97</v>
      </c>
      <c r="H9049" t="s">
        <v>833</v>
      </c>
      <c r="I9049" s="200">
        <v>3634</v>
      </c>
      <c r="J9049" s="200"/>
      <c r="K9049" s="237">
        <v>138.41999999999999</v>
      </c>
      <c r="L9049" s="237"/>
      <c r="M9049" s="288">
        <v>26.25</v>
      </c>
      <c r="N9049" s="288"/>
      <c r="O9049" s="311">
        <v>4000</v>
      </c>
      <c r="P9049" s="298"/>
      <c r="Q9049" s="299">
        <v>139.22</v>
      </c>
      <c r="R9049" s="299"/>
      <c r="S9049" s="300">
        <v>28.73</v>
      </c>
      <c r="T9049" s="301"/>
      <c r="U9049" s="246"/>
    </row>
    <row r="9050" spans="1:21" x14ac:dyDescent="0.25">
      <c r="A9050" s="294" t="s">
        <v>18314</v>
      </c>
      <c r="B9050" t="s">
        <v>323</v>
      </c>
      <c r="C9050" t="s">
        <v>324</v>
      </c>
      <c r="D9050" t="s">
        <v>325</v>
      </c>
      <c r="E9050" t="s">
        <v>18315</v>
      </c>
      <c r="F9050" t="s">
        <v>119</v>
      </c>
      <c r="G9050" t="s">
        <v>97</v>
      </c>
      <c r="H9050" t="s">
        <v>833</v>
      </c>
      <c r="I9050" s="200">
        <v>4350</v>
      </c>
      <c r="J9050" s="200"/>
      <c r="K9050" s="237">
        <v>64.209999999999994</v>
      </c>
      <c r="L9050" s="237"/>
      <c r="M9050" s="288">
        <v>67.75</v>
      </c>
      <c r="N9050" s="288"/>
      <c r="O9050" s="311">
        <v>4438</v>
      </c>
      <c r="P9050" s="298"/>
      <c r="Q9050" s="299">
        <v>65.5</v>
      </c>
      <c r="R9050" s="299"/>
      <c r="S9050" s="300">
        <v>67.75</v>
      </c>
      <c r="T9050" s="301"/>
      <c r="U9050" s="246"/>
    </row>
    <row r="9051" spans="1:21" x14ac:dyDescent="0.25">
      <c r="A9051" s="294" t="s">
        <v>18316</v>
      </c>
      <c r="B9051" t="s">
        <v>323</v>
      </c>
      <c r="C9051" t="s">
        <v>324</v>
      </c>
      <c r="D9051" t="s">
        <v>325</v>
      </c>
      <c r="E9051" t="s">
        <v>18317</v>
      </c>
      <c r="F9051" t="s">
        <v>119</v>
      </c>
      <c r="G9051" t="s">
        <v>97</v>
      </c>
      <c r="H9051" t="s">
        <v>833</v>
      </c>
      <c r="I9051" s="200">
        <v>30500</v>
      </c>
      <c r="J9051" s="200"/>
      <c r="K9051" s="237">
        <v>469.73</v>
      </c>
      <c r="L9051" s="237"/>
      <c r="M9051" s="288">
        <v>64.930000000000007</v>
      </c>
      <c r="N9051" s="288"/>
      <c r="O9051" s="311">
        <v>32140</v>
      </c>
      <c r="P9051" s="298"/>
      <c r="Q9051" s="299">
        <v>475.97</v>
      </c>
      <c r="R9051" s="299"/>
      <c r="S9051" s="300">
        <v>67.53</v>
      </c>
      <c r="T9051" s="301"/>
      <c r="U9051" s="246"/>
    </row>
    <row r="9052" spans="1:21" x14ac:dyDescent="0.25">
      <c r="A9052" s="294" t="s">
        <v>18318</v>
      </c>
      <c r="B9052" t="s">
        <v>323</v>
      </c>
      <c r="C9052" t="s">
        <v>324</v>
      </c>
      <c r="D9052" t="s">
        <v>325</v>
      </c>
      <c r="E9052" t="s">
        <v>16026</v>
      </c>
      <c r="F9052" t="s">
        <v>119</v>
      </c>
      <c r="G9052" t="s">
        <v>97</v>
      </c>
      <c r="H9052" t="s">
        <v>833</v>
      </c>
      <c r="I9052" s="200">
        <v>12141</v>
      </c>
      <c r="J9052" s="200"/>
      <c r="K9052" s="237">
        <v>303.11</v>
      </c>
      <c r="L9052" s="237"/>
      <c r="M9052" s="288">
        <v>40.049999999999997</v>
      </c>
      <c r="N9052" s="288"/>
      <c r="O9052" s="311">
        <v>14350</v>
      </c>
      <c r="P9052" s="298"/>
      <c r="Q9052" s="299">
        <v>308.32</v>
      </c>
      <c r="R9052" s="299"/>
      <c r="S9052" s="300">
        <v>46.54</v>
      </c>
      <c r="T9052" s="301"/>
      <c r="U9052" s="246"/>
    </row>
    <row r="9053" spans="1:21" x14ac:dyDescent="0.25">
      <c r="A9053" s="294" t="s">
        <v>18319</v>
      </c>
      <c r="B9053" t="s">
        <v>323</v>
      </c>
      <c r="C9053" t="s">
        <v>324</v>
      </c>
      <c r="D9053" t="s">
        <v>325</v>
      </c>
      <c r="E9053" t="s">
        <v>18320</v>
      </c>
      <c r="F9053" t="s">
        <v>119</v>
      </c>
      <c r="G9053" t="s">
        <v>97</v>
      </c>
      <c r="H9053" t="s">
        <v>1469</v>
      </c>
      <c r="I9053" s="200">
        <v>0</v>
      </c>
      <c r="J9053" s="200"/>
      <c r="K9053" s="237">
        <v>0</v>
      </c>
      <c r="L9053" s="237"/>
      <c r="M9053" s="288">
        <v>0</v>
      </c>
      <c r="N9053" s="288"/>
      <c r="O9053" s="311">
        <v>0</v>
      </c>
      <c r="P9053" s="298"/>
      <c r="Q9053" s="299">
        <v>0</v>
      </c>
      <c r="R9053" s="299"/>
      <c r="S9053" s="300">
        <v>0</v>
      </c>
      <c r="T9053" s="301"/>
      <c r="U9053" s="246"/>
    </row>
    <row r="9054" spans="1:21" x14ac:dyDescent="0.25">
      <c r="A9054" s="294" t="s">
        <v>18321</v>
      </c>
      <c r="B9054" t="s">
        <v>323</v>
      </c>
      <c r="C9054" t="s">
        <v>324</v>
      </c>
      <c r="D9054" t="s">
        <v>325</v>
      </c>
      <c r="E9054" t="s">
        <v>18322</v>
      </c>
      <c r="F9054" t="s">
        <v>119</v>
      </c>
      <c r="G9054" t="s">
        <v>97</v>
      </c>
      <c r="H9054" t="s">
        <v>833</v>
      </c>
      <c r="I9054" s="200">
        <v>6180</v>
      </c>
      <c r="J9054" s="200"/>
      <c r="K9054" s="237">
        <v>76.31</v>
      </c>
      <c r="L9054" s="237"/>
      <c r="M9054" s="288">
        <v>80.989999999999995</v>
      </c>
      <c r="N9054" s="288"/>
      <c r="O9054" s="311">
        <v>6370</v>
      </c>
      <c r="P9054" s="298"/>
      <c r="Q9054" s="299">
        <v>78.650000000000006</v>
      </c>
      <c r="R9054" s="299"/>
      <c r="S9054" s="300">
        <v>80.989999999999995</v>
      </c>
      <c r="T9054" s="301"/>
      <c r="U9054" s="246"/>
    </row>
    <row r="9055" spans="1:21" x14ac:dyDescent="0.25">
      <c r="A9055" s="294" t="s">
        <v>18323</v>
      </c>
      <c r="B9055" t="s">
        <v>323</v>
      </c>
      <c r="C9055" t="s">
        <v>324</v>
      </c>
      <c r="D9055" t="s">
        <v>325</v>
      </c>
      <c r="E9055" t="s">
        <v>18324</v>
      </c>
      <c r="F9055" t="s">
        <v>119</v>
      </c>
      <c r="G9055" t="s">
        <v>97</v>
      </c>
      <c r="H9055" t="s">
        <v>833</v>
      </c>
      <c r="I9055" s="200">
        <v>1500</v>
      </c>
      <c r="J9055" s="200"/>
      <c r="K9055" s="237">
        <v>62.83</v>
      </c>
      <c r="L9055" s="237"/>
      <c r="M9055" s="288">
        <v>23.87</v>
      </c>
      <c r="N9055" s="288"/>
      <c r="O9055" s="311">
        <v>1500</v>
      </c>
      <c r="P9055" s="298"/>
      <c r="Q9055" s="299">
        <v>63.31</v>
      </c>
      <c r="R9055" s="299"/>
      <c r="S9055" s="300">
        <v>23.69</v>
      </c>
      <c r="T9055" s="301"/>
      <c r="U9055" s="246"/>
    </row>
    <row r="9056" spans="1:21" x14ac:dyDescent="0.25">
      <c r="A9056" s="294" t="s">
        <v>18325</v>
      </c>
      <c r="B9056" t="s">
        <v>323</v>
      </c>
      <c r="C9056" t="s">
        <v>324</v>
      </c>
      <c r="D9056" t="s">
        <v>325</v>
      </c>
      <c r="E9056" t="s">
        <v>18326</v>
      </c>
      <c r="F9056" t="s">
        <v>119</v>
      </c>
      <c r="G9056" t="s">
        <v>97</v>
      </c>
      <c r="H9056" t="s">
        <v>833</v>
      </c>
      <c r="I9056" s="200">
        <v>19783</v>
      </c>
      <c r="J9056" s="200"/>
      <c r="K9056" s="237">
        <v>398.23</v>
      </c>
      <c r="L9056" s="237"/>
      <c r="M9056" s="288">
        <v>49.68</v>
      </c>
      <c r="N9056" s="288"/>
      <c r="O9056" s="311">
        <v>21500</v>
      </c>
      <c r="P9056" s="298"/>
      <c r="Q9056" s="299">
        <v>406.67</v>
      </c>
      <c r="R9056" s="299"/>
      <c r="S9056" s="300">
        <v>52.87</v>
      </c>
      <c r="T9056" s="301"/>
      <c r="U9056" s="246"/>
    </row>
    <row r="9057" spans="1:21" x14ac:dyDescent="0.25">
      <c r="A9057" s="294" t="s">
        <v>18327</v>
      </c>
      <c r="B9057" t="s">
        <v>323</v>
      </c>
      <c r="C9057" t="s">
        <v>324</v>
      </c>
      <c r="D9057" t="s">
        <v>325</v>
      </c>
      <c r="E9057" t="s">
        <v>18328</v>
      </c>
      <c r="F9057" t="s">
        <v>119</v>
      </c>
      <c r="G9057" t="s">
        <v>97</v>
      </c>
      <c r="H9057" t="s">
        <v>833</v>
      </c>
      <c r="I9057" s="200">
        <v>285400</v>
      </c>
      <c r="J9057" s="200"/>
      <c r="K9057" s="237">
        <v>4782.8</v>
      </c>
      <c r="L9057" s="237"/>
      <c r="M9057" s="288">
        <v>59.67</v>
      </c>
      <c r="N9057" s="288"/>
      <c r="O9057" s="311">
        <v>302000</v>
      </c>
      <c r="P9057" s="298"/>
      <c r="Q9057" s="299">
        <v>4788.2299999999996</v>
      </c>
      <c r="R9057" s="299"/>
      <c r="S9057" s="300">
        <v>63.07</v>
      </c>
      <c r="T9057" s="301"/>
      <c r="U9057" s="246"/>
    </row>
    <row r="9058" spans="1:21" x14ac:dyDescent="0.25">
      <c r="A9058" s="294" t="s">
        <v>18329</v>
      </c>
      <c r="B9058" t="s">
        <v>323</v>
      </c>
      <c r="C9058" t="s">
        <v>324</v>
      </c>
      <c r="D9058" t="s">
        <v>325</v>
      </c>
      <c r="E9058" t="s">
        <v>18330</v>
      </c>
      <c r="F9058" t="s">
        <v>119</v>
      </c>
      <c r="G9058" t="s">
        <v>97</v>
      </c>
      <c r="H9058" t="s">
        <v>833</v>
      </c>
      <c r="I9058" s="200">
        <v>116837</v>
      </c>
      <c r="J9058" s="200"/>
      <c r="K9058" s="237">
        <v>1422.07</v>
      </c>
      <c r="L9058" s="237"/>
      <c r="M9058" s="288">
        <v>82.16</v>
      </c>
      <c r="N9058" s="288"/>
      <c r="O9058" s="311">
        <v>119689</v>
      </c>
      <c r="P9058" s="298"/>
      <c r="Q9058" s="299">
        <v>1427.93</v>
      </c>
      <c r="R9058" s="299"/>
      <c r="S9058" s="300">
        <v>83.82</v>
      </c>
      <c r="T9058" s="301"/>
      <c r="U9058" s="246"/>
    </row>
    <row r="9059" spans="1:21" x14ac:dyDescent="0.25">
      <c r="A9059" s="294" t="s">
        <v>18331</v>
      </c>
      <c r="B9059" t="s">
        <v>323</v>
      </c>
      <c r="C9059" t="s">
        <v>324</v>
      </c>
      <c r="D9059" t="s">
        <v>325</v>
      </c>
      <c r="E9059" t="s">
        <v>18332</v>
      </c>
      <c r="F9059" t="s">
        <v>119</v>
      </c>
      <c r="G9059" t="s">
        <v>97</v>
      </c>
      <c r="H9059" t="s">
        <v>833</v>
      </c>
      <c r="I9059" s="200">
        <v>4235</v>
      </c>
      <c r="J9059" s="200"/>
      <c r="K9059" s="237">
        <v>108.42</v>
      </c>
      <c r="L9059" s="237"/>
      <c r="M9059" s="288">
        <v>39.06</v>
      </c>
      <c r="N9059" s="288"/>
      <c r="O9059" s="311">
        <v>4715</v>
      </c>
      <c r="P9059" s="298"/>
      <c r="Q9059" s="299">
        <v>109.66</v>
      </c>
      <c r="R9059" s="299"/>
      <c r="S9059" s="300">
        <v>43</v>
      </c>
      <c r="T9059" s="301"/>
      <c r="U9059" s="246"/>
    </row>
    <row r="9060" spans="1:21" x14ac:dyDescent="0.25">
      <c r="A9060" s="294" t="s">
        <v>18333</v>
      </c>
      <c r="B9060" t="s">
        <v>323</v>
      </c>
      <c r="C9060" t="s">
        <v>324</v>
      </c>
      <c r="D9060" t="s">
        <v>325</v>
      </c>
      <c r="E9060" t="s">
        <v>18334</v>
      </c>
      <c r="F9060" t="s">
        <v>119</v>
      </c>
      <c r="G9060" t="s">
        <v>97</v>
      </c>
      <c r="H9060" t="s">
        <v>1469</v>
      </c>
      <c r="I9060" s="200">
        <v>0</v>
      </c>
      <c r="J9060" s="200"/>
      <c r="K9060" s="237">
        <v>0</v>
      </c>
      <c r="L9060" s="237"/>
      <c r="M9060" s="288">
        <v>0</v>
      </c>
      <c r="N9060" s="288"/>
      <c r="O9060" s="311">
        <v>0</v>
      </c>
      <c r="P9060" s="298"/>
      <c r="Q9060" s="299">
        <v>0</v>
      </c>
      <c r="R9060" s="299"/>
      <c r="S9060" s="300">
        <v>0</v>
      </c>
      <c r="T9060" s="301"/>
      <c r="U9060" s="246"/>
    </row>
    <row r="9061" spans="1:21" x14ac:dyDescent="0.25">
      <c r="A9061" s="294" t="s">
        <v>18335</v>
      </c>
      <c r="B9061" t="s">
        <v>323</v>
      </c>
      <c r="C9061" t="s">
        <v>324</v>
      </c>
      <c r="D9061" t="s">
        <v>325</v>
      </c>
      <c r="E9061" t="s">
        <v>18336</v>
      </c>
      <c r="F9061" t="s">
        <v>119</v>
      </c>
      <c r="G9061" t="s">
        <v>97</v>
      </c>
      <c r="H9061" t="s">
        <v>833</v>
      </c>
      <c r="I9061" s="200">
        <v>16500</v>
      </c>
      <c r="J9061" s="200"/>
      <c r="K9061" s="237">
        <v>312.45999999999998</v>
      </c>
      <c r="L9061" s="237"/>
      <c r="M9061" s="288">
        <v>52.81</v>
      </c>
      <c r="N9061" s="288"/>
      <c r="O9061" s="311">
        <v>16800</v>
      </c>
      <c r="P9061" s="298"/>
      <c r="Q9061" s="299">
        <v>315.05</v>
      </c>
      <c r="R9061" s="299"/>
      <c r="S9061" s="300">
        <v>53.32</v>
      </c>
      <c r="T9061" s="301"/>
      <c r="U9061" s="246"/>
    </row>
    <row r="9062" spans="1:21" x14ac:dyDescent="0.25">
      <c r="A9062" s="294" t="s">
        <v>18337</v>
      </c>
      <c r="B9062" t="s">
        <v>323</v>
      </c>
      <c r="C9062" t="s">
        <v>324</v>
      </c>
      <c r="D9062" t="s">
        <v>325</v>
      </c>
      <c r="E9062" t="s">
        <v>18338</v>
      </c>
      <c r="F9062" t="s">
        <v>119</v>
      </c>
      <c r="G9062" t="s">
        <v>97</v>
      </c>
      <c r="H9062" t="s">
        <v>833</v>
      </c>
      <c r="I9062" s="200">
        <v>283980</v>
      </c>
      <c r="J9062" s="200"/>
      <c r="K9062" s="237">
        <v>1702.25</v>
      </c>
      <c r="L9062" s="237"/>
      <c r="M9062" s="288">
        <v>166.83</v>
      </c>
      <c r="N9062" s="288"/>
      <c r="O9062" s="311">
        <v>305000</v>
      </c>
      <c r="P9062" s="298"/>
      <c r="Q9062" s="299">
        <v>1777.07</v>
      </c>
      <c r="R9062" s="299"/>
      <c r="S9062" s="300">
        <v>171.63</v>
      </c>
      <c r="T9062" s="301"/>
      <c r="U9062" s="246"/>
    </row>
    <row r="9063" spans="1:21" x14ac:dyDescent="0.25">
      <c r="A9063" s="294" t="s">
        <v>18339</v>
      </c>
      <c r="B9063" t="s">
        <v>323</v>
      </c>
      <c r="C9063" t="s">
        <v>324</v>
      </c>
      <c r="D9063" t="s">
        <v>325</v>
      </c>
      <c r="E9063" t="s">
        <v>18340</v>
      </c>
      <c r="F9063" t="s">
        <v>119</v>
      </c>
      <c r="G9063" t="s">
        <v>97</v>
      </c>
      <c r="H9063" t="s">
        <v>833</v>
      </c>
      <c r="I9063" s="200">
        <v>1200</v>
      </c>
      <c r="J9063" s="200"/>
      <c r="K9063" s="237">
        <v>40.950000000000003</v>
      </c>
      <c r="L9063" s="237"/>
      <c r="M9063" s="288">
        <v>29.3</v>
      </c>
      <c r="N9063" s="288"/>
      <c r="O9063" s="311">
        <v>1200</v>
      </c>
      <c r="P9063" s="298"/>
      <c r="Q9063" s="299">
        <v>42.82</v>
      </c>
      <c r="R9063" s="299"/>
      <c r="S9063" s="300">
        <v>28.02</v>
      </c>
      <c r="T9063" s="301"/>
      <c r="U9063" s="246"/>
    </row>
    <row r="9064" spans="1:21" x14ac:dyDescent="0.25">
      <c r="A9064" s="294" t="s">
        <v>18341</v>
      </c>
      <c r="B9064" t="s">
        <v>323</v>
      </c>
      <c r="C9064" t="s">
        <v>324</v>
      </c>
      <c r="D9064" t="s">
        <v>325</v>
      </c>
      <c r="E9064" t="s">
        <v>18342</v>
      </c>
      <c r="F9064" t="s">
        <v>119</v>
      </c>
      <c r="G9064" t="s">
        <v>97</v>
      </c>
      <c r="H9064" t="s">
        <v>1469</v>
      </c>
      <c r="I9064" s="200">
        <v>8759</v>
      </c>
      <c r="J9064" s="200"/>
      <c r="K9064" s="237">
        <v>127.01</v>
      </c>
      <c r="L9064" s="237"/>
      <c r="M9064" s="288">
        <v>68.959999999999994</v>
      </c>
      <c r="N9064" s="288"/>
      <c r="O9064" s="311">
        <v>8740</v>
      </c>
      <c r="P9064" s="298"/>
      <c r="Q9064" s="299">
        <v>125.62</v>
      </c>
      <c r="R9064" s="299"/>
      <c r="S9064" s="300">
        <v>69.569999999999993</v>
      </c>
      <c r="T9064" s="301"/>
      <c r="U9064" s="246"/>
    </row>
    <row r="9065" spans="1:21" x14ac:dyDescent="0.25">
      <c r="A9065" s="294" t="s">
        <v>18343</v>
      </c>
      <c r="B9065" t="s">
        <v>323</v>
      </c>
      <c r="C9065" t="s">
        <v>324</v>
      </c>
      <c r="D9065" t="s">
        <v>325</v>
      </c>
      <c r="E9065" t="s">
        <v>18344</v>
      </c>
      <c r="F9065" t="s">
        <v>119</v>
      </c>
      <c r="G9065" t="s">
        <v>97</v>
      </c>
      <c r="H9065" t="s">
        <v>1469</v>
      </c>
      <c r="I9065" s="200">
        <v>0</v>
      </c>
      <c r="J9065" s="200"/>
      <c r="K9065" s="237">
        <v>0</v>
      </c>
      <c r="L9065" s="237"/>
      <c r="M9065" s="288">
        <v>0</v>
      </c>
      <c r="N9065" s="288"/>
      <c r="O9065" s="311">
        <v>0</v>
      </c>
      <c r="P9065" s="298"/>
      <c r="Q9065" s="299">
        <v>0</v>
      </c>
      <c r="R9065" s="299"/>
      <c r="S9065" s="300">
        <v>0</v>
      </c>
      <c r="T9065" s="301"/>
      <c r="U9065" s="246"/>
    </row>
    <row r="9066" spans="1:21" x14ac:dyDescent="0.25">
      <c r="A9066" s="294" t="s">
        <v>18345</v>
      </c>
      <c r="B9066" t="s">
        <v>323</v>
      </c>
      <c r="C9066" t="s">
        <v>324</v>
      </c>
      <c r="D9066" t="s">
        <v>325</v>
      </c>
      <c r="E9066" t="s">
        <v>18346</v>
      </c>
      <c r="F9066" t="s">
        <v>119</v>
      </c>
      <c r="G9066" t="s">
        <v>97</v>
      </c>
      <c r="H9066" t="s">
        <v>1469</v>
      </c>
      <c r="I9066" s="200">
        <v>0</v>
      </c>
      <c r="J9066" s="200"/>
      <c r="K9066" s="237">
        <v>0</v>
      </c>
      <c r="L9066" s="237"/>
      <c r="M9066" s="288">
        <v>0</v>
      </c>
      <c r="N9066" s="288"/>
      <c r="O9066" s="311">
        <v>0</v>
      </c>
      <c r="P9066" s="298"/>
      <c r="Q9066" s="299">
        <v>0</v>
      </c>
      <c r="R9066" s="299"/>
      <c r="S9066" s="300">
        <v>0</v>
      </c>
      <c r="T9066" s="301"/>
      <c r="U9066" s="246"/>
    </row>
    <row r="9067" spans="1:21" x14ac:dyDescent="0.25">
      <c r="A9067" s="294" t="s">
        <v>18347</v>
      </c>
      <c r="B9067" t="s">
        <v>323</v>
      </c>
      <c r="C9067" t="s">
        <v>324</v>
      </c>
      <c r="D9067" t="s">
        <v>325</v>
      </c>
      <c r="E9067" t="s">
        <v>18348</v>
      </c>
      <c r="F9067" t="s">
        <v>119</v>
      </c>
      <c r="G9067" t="s">
        <v>97</v>
      </c>
      <c r="H9067" t="s">
        <v>833</v>
      </c>
      <c r="I9067" s="200">
        <v>6900</v>
      </c>
      <c r="J9067" s="200"/>
      <c r="K9067" s="237">
        <v>212.78</v>
      </c>
      <c r="L9067" s="237"/>
      <c r="M9067" s="288">
        <v>32.43</v>
      </c>
      <c r="N9067" s="288"/>
      <c r="O9067" s="311">
        <v>9000</v>
      </c>
      <c r="P9067" s="298"/>
      <c r="Q9067" s="299">
        <v>213.74</v>
      </c>
      <c r="R9067" s="299"/>
      <c r="S9067" s="300">
        <v>42.11</v>
      </c>
      <c r="T9067" s="301"/>
      <c r="U9067" s="246"/>
    </row>
    <row r="9068" spans="1:21" x14ac:dyDescent="0.25">
      <c r="A9068" s="294" t="s">
        <v>18349</v>
      </c>
      <c r="B9068" t="s">
        <v>323</v>
      </c>
      <c r="C9068" t="s">
        <v>324</v>
      </c>
      <c r="D9068" t="s">
        <v>325</v>
      </c>
      <c r="E9068" t="s">
        <v>18350</v>
      </c>
      <c r="F9068" t="s">
        <v>119</v>
      </c>
      <c r="G9068" t="s">
        <v>97</v>
      </c>
      <c r="H9068" t="s">
        <v>833</v>
      </c>
      <c r="I9068" s="200">
        <v>3800</v>
      </c>
      <c r="J9068" s="200"/>
      <c r="K9068" s="237">
        <v>67.319999999999993</v>
      </c>
      <c r="L9068" s="237"/>
      <c r="M9068" s="288">
        <v>56.45</v>
      </c>
      <c r="N9068" s="288"/>
      <c r="O9068" s="311">
        <v>3800</v>
      </c>
      <c r="P9068" s="298"/>
      <c r="Q9068" s="299">
        <v>67.14</v>
      </c>
      <c r="R9068" s="299"/>
      <c r="S9068" s="300">
        <v>56.6</v>
      </c>
      <c r="T9068" s="301"/>
      <c r="U9068" s="246"/>
    </row>
    <row r="9069" spans="1:21" x14ac:dyDescent="0.25">
      <c r="A9069" s="294" t="s">
        <v>18351</v>
      </c>
      <c r="B9069" t="s">
        <v>323</v>
      </c>
      <c r="C9069" t="s">
        <v>324</v>
      </c>
      <c r="D9069" t="s">
        <v>325</v>
      </c>
      <c r="E9069" t="s">
        <v>15440</v>
      </c>
      <c r="F9069" t="s">
        <v>119</v>
      </c>
      <c r="G9069" t="s">
        <v>97</v>
      </c>
      <c r="H9069" t="s">
        <v>833</v>
      </c>
      <c r="I9069" s="200">
        <v>1700</v>
      </c>
      <c r="J9069" s="200"/>
      <c r="K9069" s="237">
        <v>118.75</v>
      </c>
      <c r="L9069" s="237"/>
      <c r="M9069" s="288">
        <v>14.32</v>
      </c>
      <c r="N9069" s="288"/>
      <c r="O9069" s="311">
        <v>1700</v>
      </c>
      <c r="P9069" s="298"/>
      <c r="Q9069" s="299">
        <v>117.41</v>
      </c>
      <c r="R9069" s="299"/>
      <c r="S9069" s="300">
        <v>14.48</v>
      </c>
      <c r="T9069" s="301"/>
      <c r="U9069" s="246"/>
    </row>
    <row r="9070" spans="1:21" x14ac:dyDescent="0.25">
      <c r="A9070" s="294" t="s">
        <v>18352</v>
      </c>
      <c r="B9070" t="s">
        <v>323</v>
      </c>
      <c r="C9070" t="s">
        <v>324</v>
      </c>
      <c r="D9070" t="s">
        <v>325</v>
      </c>
      <c r="E9070" t="s">
        <v>18353</v>
      </c>
      <c r="F9070" t="s">
        <v>119</v>
      </c>
      <c r="G9070" t="s">
        <v>97</v>
      </c>
      <c r="H9070" t="s">
        <v>833</v>
      </c>
      <c r="I9070" s="200">
        <v>1783537</v>
      </c>
      <c r="J9070" s="200"/>
      <c r="K9070" s="237">
        <v>12554.29</v>
      </c>
      <c r="L9070" s="237"/>
      <c r="M9070" s="288">
        <v>142.07</v>
      </c>
      <c r="N9070" s="288"/>
      <c r="O9070" s="311">
        <v>1837731</v>
      </c>
      <c r="P9070" s="298"/>
      <c r="Q9070" s="299">
        <v>12682.12</v>
      </c>
      <c r="R9070" s="299"/>
      <c r="S9070" s="300">
        <v>144.91</v>
      </c>
      <c r="T9070" s="301"/>
      <c r="U9070" s="246"/>
    </row>
    <row r="9071" spans="1:21" x14ac:dyDescent="0.25">
      <c r="A9071" s="294" t="s">
        <v>18354</v>
      </c>
      <c r="B9071" t="s">
        <v>323</v>
      </c>
      <c r="C9071" t="s">
        <v>324</v>
      </c>
      <c r="D9071" t="s">
        <v>325</v>
      </c>
      <c r="E9071" t="s">
        <v>18355</v>
      </c>
      <c r="F9071" t="s">
        <v>119</v>
      </c>
      <c r="G9071" t="s">
        <v>97</v>
      </c>
      <c r="H9071" t="s">
        <v>833</v>
      </c>
      <c r="I9071" s="200">
        <v>3000</v>
      </c>
      <c r="J9071" s="200"/>
      <c r="K9071" s="237">
        <v>88.61</v>
      </c>
      <c r="L9071" s="237"/>
      <c r="M9071" s="288">
        <v>33.86</v>
      </c>
      <c r="N9071" s="288"/>
      <c r="O9071" s="311">
        <v>3000</v>
      </c>
      <c r="P9071" s="298"/>
      <c r="Q9071" s="299">
        <v>87.42</v>
      </c>
      <c r="R9071" s="299"/>
      <c r="S9071" s="300">
        <v>34.32</v>
      </c>
      <c r="T9071" s="301"/>
      <c r="U9071" s="246"/>
    </row>
    <row r="9072" spans="1:21" x14ac:dyDescent="0.25">
      <c r="A9072" s="294" t="s">
        <v>18356</v>
      </c>
      <c r="B9072" t="s">
        <v>323</v>
      </c>
      <c r="C9072" t="s">
        <v>324</v>
      </c>
      <c r="D9072" t="s">
        <v>325</v>
      </c>
      <c r="E9072" t="s">
        <v>18357</v>
      </c>
      <c r="F9072" t="s">
        <v>119</v>
      </c>
      <c r="G9072" t="s">
        <v>97</v>
      </c>
      <c r="H9072" t="s">
        <v>833</v>
      </c>
      <c r="I9072" s="200">
        <v>143641</v>
      </c>
      <c r="J9072" s="200"/>
      <c r="K9072" s="237">
        <v>2301.5700000000002</v>
      </c>
      <c r="L9072" s="237"/>
      <c r="M9072" s="288">
        <v>62.41</v>
      </c>
      <c r="N9072" s="288"/>
      <c r="O9072" s="311">
        <v>140497</v>
      </c>
      <c r="P9072" s="298"/>
      <c r="Q9072" s="299">
        <v>2296.38</v>
      </c>
      <c r="R9072" s="299"/>
      <c r="S9072" s="300">
        <v>61.18</v>
      </c>
      <c r="T9072" s="301"/>
      <c r="U9072" s="246"/>
    </row>
    <row r="9073" spans="1:21" x14ac:dyDescent="0.25">
      <c r="A9073" s="294" t="s">
        <v>18358</v>
      </c>
      <c r="B9073" t="s">
        <v>323</v>
      </c>
      <c r="C9073" t="s">
        <v>324</v>
      </c>
      <c r="D9073" t="s">
        <v>325</v>
      </c>
      <c r="E9073" t="s">
        <v>454</v>
      </c>
      <c r="F9073" t="s">
        <v>119</v>
      </c>
      <c r="G9073" t="s">
        <v>97</v>
      </c>
      <c r="H9073" t="s">
        <v>833</v>
      </c>
      <c r="I9073" s="200">
        <v>77998</v>
      </c>
      <c r="J9073" s="200"/>
      <c r="K9073" s="237">
        <v>1744.44</v>
      </c>
      <c r="L9073" s="237"/>
      <c r="M9073" s="288">
        <v>44.71</v>
      </c>
      <c r="N9073" s="288"/>
      <c r="O9073" s="311">
        <v>86948</v>
      </c>
      <c r="P9073" s="298"/>
      <c r="Q9073" s="299">
        <v>1822.6</v>
      </c>
      <c r="R9073" s="299"/>
      <c r="S9073" s="300">
        <v>47.71</v>
      </c>
      <c r="T9073" s="301"/>
      <c r="U9073" s="246"/>
    </row>
    <row r="9074" spans="1:21" x14ac:dyDescent="0.25">
      <c r="A9074" s="294" t="s">
        <v>18359</v>
      </c>
      <c r="B9074" t="s">
        <v>323</v>
      </c>
      <c r="C9074" t="s">
        <v>324</v>
      </c>
      <c r="D9074" t="s">
        <v>325</v>
      </c>
      <c r="E9074" t="s">
        <v>18360</v>
      </c>
      <c r="F9074" t="s">
        <v>119</v>
      </c>
      <c r="G9074" t="s">
        <v>97</v>
      </c>
      <c r="H9074" t="s">
        <v>833</v>
      </c>
      <c r="I9074" s="200">
        <v>1500</v>
      </c>
      <c r="J9074" s="200"/>
      <c r="K9074" s="237">
        <v>81.680000000000007</v>
      </c>
      <c r="L9074" s="237"/>
      <c r="M9074" s="288">
        <v>18.36</v>
      </c>
      <c r="N9074" s="288"/>
      <c r="O9074" s="311">
        <v>1507</v>
      </c>
      <c r="P9074" s="298"/>
      <c r="Q9074" s="299">
        <v>82.1</v>
      </c>
      <c r="R9074" s="299"/>
      <c r="S9074" s="300">
        <v>18.36</v>
      </c>
      <c r="T9074" s="301"/>
      <c r="U9074" s="246"/>
    </row>
    <row r="9075" spans="1:21" x14ac:dyDescent="0.25">
      <c r="A9075" s="294" t="s">
        <v>18361</v>
      </c>
      <c r="B9075" t="s">
        <v>323</v>
      </c>
      <c r="C9075" t="s">
        <v>324</v>
      </c>
      <c r="D9075" t="s">
        <v>325</v>
      </c>
      <c r="E9075" t="s">
        <v>3985</v>
      </c>
      <c r="F9075" t="s">
        <v>119</v>
      </c>
      <c r="G9075" t="s">
        <v>97</v>
      </c>
      <c r="H9075" t="s">
        <v>833</v>
      </c>
      <c r="I9075" s="200">
        <v>5204</v>
      </c>
      <c r="J9075" s="200"/>
      <c r="K9075" s="237">
        <v>191.13</v>
      </c>
      <c r="L9075" s="237"/>
      <c r="M9075" s="288">
        <v>27.23</v>
      </c>
      <c r="N9075" s="288"/>
      <c r="O9075" s="311">
        <v>6505</v>
      </c>
      <c r="P9075" s="298"/>
      <c r="Q9075" s="299">
        <v>198.64</v>
      </c>
      <c r="R9075" s="299"/>
      <c r="S9075" s="300">
        <v>32.75</v>
      </c>
      <c r="T9075" s="301"/>
      <c r="U9075" s="246"/>
    </row>
    <row r="9076" spans="1:21" x14ac:dyDescent="0.25">
      <c r="A9076" s="294" t="s">
        <v>18362</v>
      </c>
      <c r="B9076" t="s">
        <v>323</v>
      </c>
      <c r="C9076" t="s">
        <v>324</v>
      </c>
      <c r="D9076" t="s">
        <v>325</v>
      </c>
      <c r="E9076" t="s">
        <v>18363</v>
      </c>
      <c r="F9076" t="s">
        <v>119</v>
      </c>
      <c r="G9076" t="s">
        <v>97</v>
      </c>
      <c r="H9076" t="s">
        <v>1469</v>
      </c>
      <c r="I9076" s="200">
        <v>0</v>
      </c>
      <c r="J9076" s="200"/>
      <c r="K9076" s="237">
        <v>0</v>
      </c>
      <c r="L9076" s="237"/>
      <c r="M9076" s="288">
        <v>0</v>
      </c>
      <c r="N9076" s="288"/>
      <c r="O9076" s="311">
        <v>0</v>
      </c>
      <c r="P9076" s="298"/>
      <c r="Q9076" s="299">
        <v>0</v>
      </c>
      <c r="R9076" s="299"/>
      <c r="S9076" s="300">
        <v>0</v>
      </c>
      <c r="T9076" s="301"/>
      <c r="U9076" s="246"/>
    </row>
    <row r="9077" spans="1:21" x14ac:dyDescent="0.25">
      <c r="A9077" s="294" t="s">
        <v>18364</v>
      </c>
      <c r="B9077" t="s">
        <v>323</v>
      </c>
      <c r="C9077" t="s">
        <v>324</v>
      </c>
      <c r="D9077" t="s">
        <v>325</v>
      </c>
      <c r="E9077" t="s">
        <v>18365</v>
      </c>
      <c r="F9077" t="s">
        <v>119</v>
      </c>
      <c r="G9077" t="s">
        <v>97</v>
      </c>
      <c r="H9077" t="s">
        <v>833</v>
      </c>
      <c r="I9077" s="200">
        <v>3800</v>
      </c>
      <c r="J9077" s="200"/>
      <c r="K9077" s="237">
        <v>183.55</v>
      </c>
      <c r="L9077" s="237"/>
      <c r="M9077" s="288">
        <v>20.7</v>
      </c>
      <c r="N9077" s="288"/>
      <c r="O9077" s="311">
        <v>4500</v>
      </c>
      <c r="P9077" s="298"/>
      <c r="Q9077" s="299">
        <v>185.31</v>
      </c>
      <c r="R9077" s="299"/>
      <c r="S9077" s="300">
        <v>24.28</v>
      </c>
      <c r="T9077" s="301"/>
      <c r="U9077" s="246"/>
    </row>
    <row r="9078" spans="1:21" x14ac:dyDescent="0.25">
      <c r="A9078" s="294" t="s">
        <v>18366</v>
      </c>
      <c r="B9078" t="s">
        <v>323</v>
      </c>
      <c r="C9078" t="s">
        <v>324</v>
      </c>
      <c r="D9078" t="s">
        <v>325</v>
      </c>
      <c r="E9078" t="s">
        <v>18367</v>
      </c>
      <c r="F9078" t="s">
        <v>119</v>
      </c>
      <c r="G9078" t="s">
        <v>97</v>
      </c>
      <c r="H9078" t="s">
        <v>833</v>
      </c>
      <c r="I9078" s="200">
        <v>9300</v>
      </c>
      <c r="J9078" s="200"/>
      <c r="K9078" s="237">
        <v>341.44</v>
      </c>
      <c r="L9078" s="237"/>
      <c r="M9078" s="288">
        <v>27.24</v>
      </c>
      <c r="N9078" s="288"/>
      <c r="O9078" s="311">
        <v>9500</v>
      </c>
      <c r="P9078" s="298"/>
      <c r="Q9078" s="299">
        <v>344.26</v>
      </c>
      <c r="R9078" s="299"/>
      <c r="S9078" s="300">
        <v>27.6</v>
      </c>
      <c r="T9078" s="301"/>
      <c r="U9078" s="246"/>
    </row>
    <row r="9079" spans="1:21" x14ac:dyDescent="0.25">
      <c r="A9079" s="294" t="s">
        <v>18368</v>
      </c>
      <c r="B9079" t="s">
        <v>323</v>
      </c>
      <c r="C9079" t="s">
        <v>324</v>
      </c>
      <c r="D9079" t="s">
        <v>325</v>
      </c>
      <c r="E9079" t="s">
        <v>18369</v>
      </c>
      <c r="F9079" t="s">
        <v>119</v>
      </c>
      <c r="G9079" t="s">
        <v>97</v>
      </c>
      <c r="H9079" t="s">
        <v>833</v>
      </c>
      <c r="I9079" s="200">
        <v>5144</v>
      </c>
      <c r="J9079" s="200"/>
      <c r="K9079" s="237">
        <v>106.28</v>
      </c>
      <c r="L9079" s="237"/>
      <c r="M9079" s="288">
        <v>48.4</v>
      </c>
      <c r="N9079" s="288"/>
      <c r="O9079" s="311">
        <v>5250</v>
      </c>
      <c r="P9079" s="298"/>
      <c r="Q9079" s="299">
        <v>107.22</v>
      </c>
      <c r="R9079" s="299"/>
      <c r="S9079" s="300">
        <v>48.96</v>
      </c>
      <c r="T9079" s="301"/>
      <c r="U9079" s="246"/>
    </row>
    <row r="9080" spans="1:21" x14ac:dyDescent="0.25">
      <c r="A9080" s="294" t="s">
        <v>18370</v>
      </c>
      <c r="B9080" t="s">
        <v>323</v>
      </c>
      <c r="C9080" t="s">
        <v>324</v>
      </c>
      <c r="D9080" t="s">
        <v>325</v>
      </c>
      <c r="E9080" t="s">
        <v>18371</v>
      </c>
      <c r="F9080" t="s">
        <v>119</v>
      </c>
      <c r="G9080" t="s">
        <v>97</v>
      </c>
      <c r="H9080" t="s">
        <v>833</v>
      </c>
      <c r="I9080" s="200">
        <v>2900</v>
      </c>
      <c r="J9080" s="200"/>
      <c r="K9080" s="237">
        <v>148.71</v>
      </c>
      <c r="L9080" s="237"/>
      <c r="M9080" s="288">
        <v>19.5</v>
      </c>
      <c r="N9080" s="288"/>
      <c r="O9080" s="311">
        <v>2900</v>
      </c>
      <c r="P9080" s="298"/>
      <c r="Q9080" s="299">
        <v>149.88999999999999</v>
      </c>
      <c r="R9080" s="299"/>
      <c r="S9080" s="300">
        <v>19.350000000000001</v>
      </c>
      <c r="T9080" s="301"/>
      <c r="U9080" s="246"/>
    </row>
    <row r="9081" spans="1:21" x14ac:dyDescent="0.25">
      <c r="A9081" s="294" t="s">
        <v>18372</v>
      </c>
      <c r="B9081" t="s">
        <v>323</v>
      </c>
      <c r="C9081" t="s">
        <v>324</v>
      </c>
      <c r="D9081" t="s">
        <v>325</v>
      </c>
      <c r="E9081" t="s">
        <v>18373</v>
      </c>
      <c r="F9081" t="s">
        <v>119</v>
      </c>
      <c r="G9081" t="s">
        <v>97</v>
      </c>
      <c r="H9081" t="s">
        <v>1469</v>
      </c>
      <c r="I9081" s="200">
        <v>0</v>
      </c>
      <c r="J9081" s="200"/>
      <c r="K9081" s="237">
        <v>0</v>
      </c>
      <c r="L9081" s="237"/>
      <c r="M9081" s="288">
        <v>0</v>
      </c>
      <c r="N9081" s="288"/>
      <c r="O9081" s="311">
        <v>0</v>
      </c>
      <c r="P9081" s="298"/>
      <c r="Q9081" s="299">
        <v>0</v>
      </c>
      <c r="R9081" s="299"/>
      <c r="S9081" s="300">
        <v>0</v>
      </c>
      <c r="T9081" s="301"/>
      <c r="U9081" s="246"/>
    </row>
    <row r="9082" spans="1:21" x14ac:dyDescent="0.25">
      <c r="A9082" s="294" t="s">
        <v>18374</v>
      </c>
      <c r="B9082" t="s">
        <v>323</v>
      </c>
      <c r="C9082" t="s">
        <v>324</v>
      </c>
      <c r="D9082" t="s">
        <v>325</v>
      </c>
      <c r="E9082" t="s">
        <v>18375</v>
      </c>
      <c r="F9082" t="s">
        <v>119</v>
      </c>
      <c r="G9082" t="s">
        <v>97</v>
      </c>
      <c r="H9082" t="s">
        <v>833</v>
      </c>
      <c r="I9082" s="200">
        <v>4709</v>
      </c>
      <c r="J9082" s="200"/>
      <c r="K9082" s="237">
        <v>289.69</v>
      </c>
      <c r="L9082" s="237"/>
      <c r="M9082" s="288">
        <v>16.260000000000002</v>
      </c>
      <c r="N9082" s="288"/>
      <c r="O9082" s="311">
        <v>4804</v>
      </c>
      <c r="P9082" s="298"/>
      <c r="Q9082" s="299">
        <v>288.92</v>
      </c>
      <c r="R9082" s="299"/>
      <c r="S9082" s="300">
        <v>16.63</v>
      </c>
      <c r="T9082" s="301"/>
      <c r="U9082" s="246"/>
    </row>
    <row r="9083" spans="1:21" x14ac:dyDescent="0.25">
      <c r="A9083" s="294" t="s">
        <v>18376</v>
      </c>
      <c r="B9083" t="s">
        <v>323</v>
      </c>
      <c r="C9083" t="s">
        <v>324</v>
      </c>
      <c r="D9083" t="s">
        <v>325</v>
      </c>
      <c r="E9083" t="s">
        <v>12521</v>
      </c>
      <c r="F9083" t="s">
        <v>119</v>
      </c>
      <c r="G9083" t="s">
        <v>97</v>
      </c>
      <c r="H9083" t="s">
        <v>833</v>
      </c>
      <c r="I9083" s="200">
        <v>13790</v>
      </c>
      <c r="J9083" s="200"/>
      <c r="K9083" s="237">
        <v>1411.47</v>
      </c>
      <c r="L9083" s="237"/>
      <c r="M9083" s="288">
        <v>9.77</v>
      </c>
      <c r="N9083" s="288"/>
      <c r="O9083" s="311">
        <v>25000</v>
      </c>
      <c r="P9083" s="298"/>
      <c r="Q9083" s="299">
        <v>1463.43</v>
      </c>
      <c r="R9083" s="299"/>
      <c r="S9083" s="300">
        <v>17.079999999999998</v>
      </c>
      <c r="T9083" s="301"/>
      <c r="U9083" s="246"/>
    </row>
    <row r="9084" spans="1:21" x14ac:dyDescent="0.25">
      <c r="A9084" s="294" t="s">
        <v>18377</v>
      </c>
      <c r="B9084" t="s">
        <v>323</v>
      </c>
      <c r="C9084" t="s">
        <v>324</v>
      </c>
      <c r="D9084" t="s">
        <v>325</v>
      </c>
      <c r="E9084" t="s">
        <v>18378</v>
      </c>
      <c r="F9084" t="s">
        <v>119</v>
      </c>
      <c r="G9084" t="s">
        <v>97</v>
      </c>
      <c r="H9084" t="s">
        <v>833</v>
      </c>
      <c r="I9084" s="200">
        <v>196646</v>
      </c>
      <c r="J9084" s="200"/>
      <c r="K9084" s="237">
        <v>3240.96</v>
      </c>
      <c r="L9084" s="237"/>
      <c r="M9084" s="288">
        <v>60.68</v>
      </c>
      <c r="N9084" s="288"/>
      <c r="O9084" s="311">
        <v>213981</v>
      </c>
      <c r="P9084" s="298"/>
      <c r="Q9084" s="299">
        <v>3250.37</v>
      </c>
      <c r="R9084" s="299"/>
      <c r="S9084" s="300">
        <v>65.83</v>
      </c>
      <c r="T9084" s="301"/>
      <c r="U9084" s="246"/>
    </row>
    <row r="9085" spans="1:21" x14ac:dyDescent="0.25">
      <c r="A9085" s="294" t="s">
        <v>18379</v>
      </c>
      <c r="B9085" t="s">
        <v>323</v>
      </c>
      <c r="C9085" t="s">
        <v>324</v>
      </c>
      <c r="D9085" t="s">
        <v>325</v>
      </c>
      <c r="E9085" t="s">
        <v>18380</v>
      </c>
      <c r="F9085" t="s">
        <v>119</v>
      </c>
      <c r="G9085" t="s">
        <v>97</v>
      </c>
      <c r="H9085" t="s">
        <v>833</v>
      </c>
      <c r="I9085" s="200">
        <v>5700</v>
      </c>
      <c r="J9085" s="200"/>
      <c r="K9085" s="237">
        <v>122.53</v>
      </c>
      <c r="L9085" s="237"/>
      <c r="M9085" s="288">
        <v>46.52</v>
      </c>
      <c r="N9085" s="288"/>
      <c r="O9085" s="311">
        <v>5850</v>
      </c>
      <c r="P9085" s="298"/>
      <c r="Q9085" s="299">
        <v>120.08</v>
      </c>
      <c r="R9085" s="299"/>
      <c r="S9085" s="300">
        <v>48.72</v>
      </c>
      <c r="T9085" s="301"/>
      <c r="U9085" s="246"/>
    </row>
    <row r="9086" spans="1:21" x14ac:dyDescent="0.25">
      <c r="A9086" s="294" t="s">
        <v>18381</v>
      </c>
      <c r="B9086" t="s">
        <v>323</v>
      </c>
      <c r="C9086" t="s">
        <v>324</v>
      </c>
      <c r="D9086" t="s">
        <v>325</v>
      </c>
      <c r="E9086" t="s">
        <v>18382</v>
      </c>
      <c r="F9086" t="s">
        <v>119</v>
      </c>
      <c r="G9086" t="s">
        <v>97</v>
      </c>
      <c r="H9086" t="s">
        <v>833</v>
      </c>
      <c r="I9086" s="200">
        <v>12074</v>
      </c>
      <c r="J9086" s="200"/>
      <c r="K9086" s="237">
        <v>235.03</v>
      </c>
      <c r="L9086" s="237"/>
      <c r="M9086" s="288">
        <v>51.37</v>
      </c>
      <c r="N9086" s="288"/>
      <c r="O9086" s="311">
        <v>11957</v>
      </c>
      <c r="P9086" s="298"/>
      <c r="Q9086" s="299">
        <v>232.77</v>
      </c>
      <c r="R9086" s="299"/>
      <c r="S9086" s="300">
        <v>51.37</v>
      </c>
      <c r="T9086" s="301"/>
      <c r="U9086" s="246"/>
    </row>
    <row r="9087" spans="1:21" x14ac:dyDescent="0.25">
      <c r="A9087" s="294" t="s">
        <v>18383</v>
      </c>
      <c r="B9087" t="s">
        <v>323</v>
      </c>
      <c r="C9087" t="s">
        <v>324</v>
      </c>
      <c r="D9087" t="s">
        <v>325</v>
      </c>
      <c r="E9087" t="s">
        <v>18384</v>
      </c>
      <c r="F9087" t="s">
        <v>119</v>
      </c>
      <c r="G9087" t="s">
        <v>97</v>
      </c>
      <c r="H9087" t="s">
        <v>833</v>
      </c>
      <c r="I9087" s="200">
        <v>2465</v>
      </c>
      <c r="J9087" s="200"/>
      <c r="K9087" s="237">
        <v>87</v>
      </c>
      <c r="L9087" s="237"/>
      <c r="M9087" s="288">
        <v>28.33</v>
      </c>
      <c r="N9087" s="288"/>
      <c r="O9087" s="311">
        <v>2500</v>
      </c>
      <c r="P9087" s="298"/>
      <c r="Q9087" s="299">
        <v>87.15</v>
      </c>
      <c r="R9087" s="299"/>
      <c r="S9087" s="300">
        <v>28.69</v>
      </c>
      <c r="T9087" s="301"/>
      <c r="U9087" s="246"/>
    </row>
    <row r="9088" spans="1:21" x14ac:dyDescent="0.25">
      <c r="A9088" s="294" t="s">
        <v>18385</v>
      </c>
      <c r="B9088" t="s">
        <v>323</v>
      </c>
      <c r="C9088" t="s">
        <v>324</v>
      </c>
      <c r="D9088" t="s">
        <v>325</v>
      </c>
      <c r="E9088" t="s">
        <v>18386</v>
      </c>
      <c r="F9088" t="s">
        <v>119</v>
      </c>
      <c r="G9088" t="s">
        <v>97</v>
      </c>
      <c r="H9088" t="s">
        <v>833</v>
      </c>
      <c r="I9088" s="200">
        <v>7500</v>
      </c>
      <c r="J9088" s="200"/>
      <c r="K9088" s="237">
        <v>110.05</v>
      </c>
      <c r="L9088" s="237"/>
      <c r="M9088" s="288">
        <v>68.150000000000006</v>
      </c>
      <c r="N9088" s="288"/>
      <c r="O9088" s="311">
        <v>8000</v>
      </c>
      <c r="P9088" s="298"/>
      <c r="Q9088" s="299">
        <v>112.89</v>
      </c>
      <c r="R9088" s="299"/>
      <c r="S9088" s="300">
        <v>70.87</v>
      </c>
      <c r="T9088" s="301"/>
      <c r="U9088" s="246"/>
    </row>
    <row r="9089" spans="1:21" x14ac:dyDescent="0.25">
      <c r="A9089" s="294" t="s">
        <v>18387</v>
      </c>
      <c r="B9089" t="s">
        <v>323</v>
      </c>
      <c r="C9089" t="s">
        <v>324</v>
      </c>
      <c r="D9089" t="s">
        <v>325</v>
      </c>
      <c r="E9089" t="s">
        <v>18388</v>
      </c>
      <c r="F9089" t="s">
        <v>119</v>
      </c>
      <c r="G9089" t="s">
        <v>97</v>
      </c>
      <c r="H9089" t="s">
        <v>1469</v>
      </c>
      <c r="I9089" s="200">
        <v>0</v>
      </c>
      <c r="J9089" s="200"/>
      <c r="K9089" s="237">
        <v>0</v>
      </c>
      <c r="L9089" s="237"/>
      <c r="M9089" s="288">
        <v>0</v>
      </c>
      <c r="N9089" s="288"/>
      <c r="O9089" s="311">
        <v>0</v>
      </c>
      <c r="P9089" s="298"/>
      <c r="Q9089" s="299">
        <v>0</v>
      </c>
      <c r="R9089" s="299"/>
      <c r="S9089" s="300">
        <v>0</v>
      </c>
      <c r="T9089" s="301"/>
      <c r="U9089" s="246"/>
    </row>
    <row r="9090" spans="1:21" x14ac:dyDescent="0.25">
      <c r="A9090" s="294" t="s">
        <v>18389</v>
      </c>
      <c r="B9090" t="s">
        <v>323</v>
      </c>
      <c r="C9090" t="s">
        <v>324</v>
      </c>
      <c r="D9090" t="s">
        <v>325</v>
      </c>
      <c r="E9090" t="s">
        <v>18390</v>
      </c>
      <c r="F9090" t="s">
        <v>119</v>
      </c>
      <c r="G9090" t="s">
        <v>97</v>
      </c>
      <c r="H9090" t="s">
        <v>896</v>
      </c>
      <c r="I9090" s="200">
        <v>0</v>
      </c>
      <c r="J9090" s="200"/>
      <c r="K9090" s="237">
        <v>13.02</v>
      </c>
      <c r="L9090" s="237"/>
      <c r="M9090" s="288">
        <v>0</v>
      </c>
      <c r="N9090" s="288"/>
      <c r="O9090" s="311">
        <v>0</v>
      </c>
      <c r="P9090" s="298"/>
      <c r="Q9090" s="299">
        <v>12.77</v>
      </c>
      <c r="R9090" s="299"/>
      <c r="S9090" s="300">
        <v>0</v>
      </c>
      <c r="T9090" s="301"/>
      <c r="U9090" s="246"/>
    </row>
    <row r="9091" spans="1:21" x14ac:dyDescent="0.25">
      <c r="A9091" s="294" t="s">
        <v>18391</v>
      </c>
      <c r="B9091" t="s">
        <v>323</v>
      </c>
      <c r="C9091" t="s">
        <v>324</v>
      </c>
      <c r="D9091" t="s">
        <v>325</v>
      </c>
      <c r="E9091" t="s">
        <v>18392</v>
      </c>
      <c r="F9091" t="s">
        <v>119</v>
      </c>
      <c r="G9091" t="s">
        <v>97</v>
      </c>
      <c r="H9091" t="s">
        <v>896</v>
      </c>
      <c r="I9091" s="200">
        <v>0</v>
      </c>
      <c r="J9091" s="200"/>
      <c r="K9091" s="237">
        <v>51.57</v>
      </c>
      <c r="L9091" s="237"/>
      <c r="M9091" s="288">
        <v>0</v>
      </c>
      <c r="N9091" s="288"/>
      <c r="O9091" s="311">
        <v>0</v>
      </c>
      <c r="P9091" s="298"/>
      <c r="Q9091" s="299">
        <v>52.13</v>
      </c>
      <c r="R9091" s="299"/>
      <c r="S9091" s="300">
        <v>0</v>
      </c>
      <c r="T9091" s="301"/>
      <c r="U9091" s="246"/>
    </row>
    <row r="9092" spans="1:21" x14ac:dyDescent="0.25">
      <c r="A9092" s="294" t="s">
        <v>18393</v>
      </c>
      <c r="B9092" t="s">
        <v>323</v>
      </c>
      <c r="C9092" t="s">
        <v>324</v>
      </c>
      <c r="D9092" t="s">
        <v>325</v>
      </c>
      <c r="E9092" t="s">
        <v>18394</v>
      </c>
      <c r="F9092" t="s">
        <v>119</v>
      </c>
      <c r="G9092" t="s">
        <v>97</v>
      </c>
      <c r="H9092" t="s">
        <v>833</v>
      </c>
      <c r="I9092" s="200">
        <v>2600</v>
      </c>
      <c r="J9092" s="200"/>
      <c r="K9092" s="237">
        <v>127.47</v>
      </c>
      <c r="L9092" s="237"/>
      <c r="M9092" s="288">
        <v>20.399999999999999</v>
      </c>
      <c r="N9092" s="288"/>
      <c r="O9092" s="311">
        <v>2800</v>
      </c>
      <c r="P9092" s="298"/>
      <c r="Q9092" s="299">
        <v>129.57</v>
      </c>
      <c r="R9092" s="299"/>
      <c r="S9092" s="300">
        <v>21.61</v>
      </c>
      <c r="T9092" s="301"/>
      <c r="U9092" s="246"/>
    </row>
    <row r="9093" spans="1:21" x14ac:dyDescent="0.25">
      <c r="A9093" s="294" t="s">
        <v>18395</v>
      </c>
      <c r="B9093" t="s">
        <v>323</v>
      </c>
      <c r="C9093" t="s">
        <v>324</v>
      </c>
      <c r="D9093" t="s">
        <v>325</v>
      </c>
      <c r="E9093" t="s">
        <v>18396</v>
      </c>
      <c r="F9093" t="s">
        <v>119</v>
      </c>
      <c r="G9093" t="s">
        <v>97</v>
      </c>
      <c r="H9093" t="s">
        <v>833</v>
      </c>
      <c r="I9093" s="200">
        <v>136219</v>
      </c>
      <c r="J9093" s="200"/>
      <c r="K9093" s="237">
        <v>936.97</v>
      </c>
      <c r="L9093" s="237"/>
      <c r="M9093" s="288">
        <v>145.38</v>
      </c>
      <c r="N9093" s="288"/>
      <c r="O9093" s="311">
        <v>146637</v>
      </c>
      <c r="P9093" s="298"/>
      <c r="Q9093" s="299">
        <v>939.42</v>
      </c>
      <c r="R9093" s="299"/>
      <c r="S9093" s="300">
        <v>156.09</v>
      </c>
      <c r="T9093" s="301"/>
      <c r="U9093" s="246"/>
    </row>
    <row r="9094" spans="1:21" x14ac:dyDescent="0.25">
      <c r="A9094" s="294" t="s">
        <v>18397</v>
      </c>
      <c r="B9094" t="s">
        <v>323</v>
      </c>
      <c r="C9094" t="s">
        <v>324</v>
      </c>
      <c r="D9094" t="s">
        <v>325</v>
      </c>
      <c r="E9094" t="s">
        <v>18398</v>
      </c>
      <c r="F9094" t="s">
        <v>119</v>
      </c>
      <c r="G9094" t="s">
        <v>97</v>
      </c>
      <c r="H9094" t="s">
        <v>833</v>
      </c>
      <c r="I9094" s="200">
        <v>29000</v>
      </c>
      <c r="J9094" s="200"/>
      <c r="K9094" s="237">
        <v>1176.73</v>
      </c>
      <c r="L9094" s="237"/>
      <c r="M9094" s="288">
        <v>24.64</v>
      </c>
      <c r="N9094" s="288"/>
      <c r="O9094" s="311">
        <v>29000</v>
      </c>
      <c r="P9094" s="298"/>
      <c r="Q9094" s="299">
        <v>1192.3599999999999</v>
      </c>
      <c r="R9094" s="299"/>
      <c r="S9094" s="300">
        <v>24.32</v>
      </c>
      <c r="T9094" s="301"/>
      <c r="U9094" s="246"/>
    </row>
    <row r="9095" spans="1:21" x14ac:dyDescent="0.25">
      <c r="A9095" s="294" t="s">
        <v>18399</v>
      </c>
      <c r="B9095" t="s">
        <v>323</v>
      </c>
      <c r="C9095" t="s">
        <v>324</v>
      </c>
      <c r="D9095" t="s">
        <v>325</v>
      </c>
      <c r="E9095" t="s">
        <v>18400</v>
      </c>
      <c r="F9095" t="s">
        <v>119</v>
      </c>
      <c r="G9095" t="s">
        <v>97</v>
      </c>
      <c r="H9095" t="s">
        <v>1469</v>
      </c>
      <c r="I9095" s="200">
        <v>6500</v>
      </c>
      <c r="J9095" s="200"/>
      <c r="K9095" s="237">
        <v>219.71</v>
      </c>
      <c r="L9095" s="237"/>
      <c r="M9095" s="288">
        <v>29.58</v>
      </c>
      <c r="N9095" s="288"/>
      <c r="O9095" s="311">
        <v>7000</v>
      </c>
      <c r="P9095" s="298"/>
      <c r="Q9095" s="299">
        <v>221.44</v>
      </c>
      <c r="R9095" s="299"/>
      <c r="S9095" s="300">
        <v>31.61</v>
      </c>
      <c r="T9095" s="301"/>
      <c r="U9095" s="246"/>
    </row>
    <row r="9096" spans="1:21" x14ac:dyDescent="0.25">
      <c r="A9096" s="294" t="s">
        <v>18401</v>
      </c>
      <c r="B9096" t="s">
        <v>323</v>
      </c>
      <c r="C9096" t="s">
        <v>324</v>
      </c>
      <c r="D9096" t="s">
        <v>325</v>
      </c>
      <c r="E9096" t="s">
        <v>18402</v>
      </c>
      <c r="F9096" t="s">
        <v>119</v>
      </c>
      <c r="G9096" t="s">
        <v>97</v>
      </c>
      <c r="H9096" t="s">
        <v>833</v>
      </c>
      <c r="I9096" s="200">
        <v>3695</v>
      </c>
      <c r="J9096" s="200"/>
      <c r="K9096" s="237">
        <v>119.15</v>
      </c>
      <c r="L9096" s="237"/>
      <c r="M9096" s="288">
        <v>31.01</v>
      </c>
      <c r="N9096" s="288"/>
      <c r="O9096" s="311">
        <v>3732</v>
      </c>
      <c r="P9096" s="298"/>
      <c r="Q9096" s="299">
        <v>119.5</v>
      </c>
      <c r="R9096" s="299"/>
      <c r="S9096" s="300">
        <v>31.23</v>
      </c>
      <c r="T9096" s="301"/>
      <c r="U9096" s="246"/>
    </row>
    <row r="9097" spans="1:21" x14ac:dyDescent="0.25">
      <c r="A9097" s="294" t="s">
        <v>18403</v>
      </c>
      <c r="B9097" t="s">
        <v>323</v>
      </c>
      <c r="C9097" t="s">
        <v>324</v>
      </c>
      <c r="D9097" t="s">
        <v>325</v>
      </c>
      <c r="E9097" t="s">
        <v>18404</v>
      </c>
      <c r="F9097" t="s">
        <v>119</v>
      </c>
      <c r="G9097" t="s">
        <v>97</v>
      </c>
      <c r="H9097" t="s">
        <v>896</v>
      </c>
      <c r="I9097" s="200">
        <v>0</v>
      </c>
      <c r="J9097" s="200"/>
      <c r="K9097" s="237">
        <v>32.78</v>
      </c>
      <c r="L9097" s="237"/>
      <c r="M9097" s="288">
        <v>0</v>
      </c>
      <c r="N9097" s="288"/>
      <c r="O9097" s="311">
        <v>0</v>
      </c>
      <c r="P9097" s="298"/>
      <c r="Q9097" s="299">
        <v>33.07</v>
      </c>
      <c r="R9097" s="299"/>
      <c r="S9097" s="300">
        <v>0</v>
      </c>
      <c r="T9097" s="301"/>
      <c r="U9097" s="246"/>
    </row>
    <row r="9098" spans="1:21" x14ac:dyDescent="0.25">
      <c r="A9098" s="294" t="s">
        <v>18405</v>
      </c>
      <c r="B9098" t="s">
        <v>323</v>
      </c>
      <c r="C9098" t="s">
        <v>324</v>
      </c>
      <c r="D9098" t="s">
        <v>325</v>
      </c>
      <c r="E9098" t="s">
        <v>18406</v>
      </c>
      <c r="F9098" t="s">
        <v>119</v>
      </c>
      <c r="G9098" t="s">
        <v>97</v>
      </c>
      <c r="H9098" t="s">
        <v>833</v>
      </c>
      <c r="I9098" s="200">
        <v>120000</v>
      </c>
      <c r="J9098" s="200"/>
      <c r="K9098" s="237">
        <v>2560.08</v>
      </c>
      <c r="L9098" s="237"/>
      <c r="M9098" s="288">
        <v>46.87</v>
      </c>
      <c r="N9098" s="288"/>
      <c r="O9098" s="311">
        <v>123000</v>
      </c>
      <c r="P9098" s="298"/>
      <c r="Q9098" s="299">
        <v>2573.67</v>
      </c>
      <c r="R9098" s="299"/>
      <c r="S9098" s="300">
        <v>47.79</v>
      </c>
      <c r="T9098" s="301"/>
      <c r="U9098" s="246"/>
    </row>
    <row r="9099" spans="1:21" x14ac:dyDescent="0.25">
      <c r="A9099" s="294" t="s">
        <v>18407</v>
      </c>
      <c r="B9099" t="s">
        <v>323</v>
      </c>
      <c r="C9099" t="s">
        <v>324</v>
      </c>
      <c r="D9099" t="s">
        <v>325</v>
      </c>
      <c r="E9099" t="s">
        <v>18408</v>
      </c>
      <c r="F9099" t="s">
        <v>119</v>
      </c>
      <c r="G9099" t="s">
        <v>97</v>
      </c>
      <c r="H9099" t="s">
        <v>833</v>
      </c>
      <c r="I9099" s="200">
        <v>207497</v>
      </c>
      <c r="J9099" s="200"/>
      <c r="K9099" s="237">
        <v>1520.55</v>
      </c>
      <c r="L9099" s="237"/>
      <c r="M9099" s="288">
        <v>136.46</v>
      </c>
      <c r="N9099" s="288"/>
      <c r="O9099" s="311">
        <v>224500</v>
      </c>
      <c r="P9099" s="298"/>
      <c r="Q9099" s="299">
        <v>1566.89</v>
      </c>
      <c r="R9099" s="299"/>
      <c r="S9099" s="300">
        <v>143.28</v>
      </c>
      <c r="T9099" s="301"/>
      <c r="U9099" s="246"/>
    </row>
    <row r="9100" spans="1:21" x14ac:dyDescent="0.25">
      <c r="A9100" s="294" t="s">
        <v>18409</v>
      </c>
      <c r="B9100" t="s">
        <v>323</v>
      </c>
      <c r="C9100" t="s">
        <v>324</v>
      </c>
      <c r="D9100" t="s">
        <v>325</v>
      </c>
      <c r="E9100" t="s">
        <v>18410</v>
      </c>
      <c r="F9100" t="s">
        <v>119</v>
      </c>
      <c r="G9100" t="s">
        <v>97</v>
      </c>
      <c r="H9100" t="s">
        <v>833</v>
      </c>
      <c r="I9100" s="200">
        <v>4750</v>
      </c>
      <c r="J9100" s="200"/>
      <c r="K9100" s="237">
        <v>125.3</v>
      </c>
      <c r="L9100" s="237"/>
      <c r="M9100" s="288">
        <v>37.909999999999997</v>
      </c>
      <c r="N9100" s="288"/>
      <c r="O9100" s="311">
        <v>5147</v>
      </c>
      <c r="P9100" s="298"/>
      <c r="Q9100" s="299">
        <v>126.06</v>
      </c>
      <c r="R9100" s="299"/>
      <c r="S9100" s="300">
        <v>40.83</v>
      </c>
      <c r="T9100" s="301"/>
      <c r="U9100" s="246"/>
    </row>
    <row r="9101" spans="1:21" x14ac:dyDescent="0.25">
      <c r="A9101" s="294" t="s">
        <v>18411</v>
      </c>
      <c r="B9101" t="s">
        <v>323</v>
      </c>
      <c r="C9101" t="s">
        <v>324</v>
      </c>
      <c r="D9101" t="s">
        <v>325</v>
      </c>
      <c r="E9101" t="s">
        <v>18412</v>
      </c>
      <c r="F9101" t="s">
        <v>119</v>
      </c>
      <c r="G9101" t="s">
        <v>97</v>
      </c>
      <c r="H9101" t="s">
        <v>1469</v>
      </c>
      <c r="I9101" s="200">
        <v>7202</v>
      </c>
      <c r="J9101" s="200"/>
      <c r="K9101" s="237">
        <v>171.96</v>
      </c>
      <c r="L9101" s="237"/>
      <c r="M9101" s="288">
        <v>41.88</v>
      </c>
      <c r="N9101" s="288"/>
      <c r="O9101" s="311">
        <v>7544</v>
      </c>
      <c r="P9101" s="298"/>
      <c r="Q9101" s="299">
        <v>180.14</v>
      </c>
      <c r="R9101" s="299"/>
      <c r="S9101" s="300">
        <v>41.88</v>
      </c>
      <c r="T9101" s="301"/>
      <c r="U9101" s="246"/>
    </row>
    <row r="9102" spans="1:21" x14ac:dyDescent="0.25">
      <c r="A9102" s="294" t="s">
        <v>18413</v>
      </c>
      <c r="B9102" t="s">
        <v>323</v>
      </c>
      <c r="C9102" t="s">
        <v>324</v>
      </c>
      <c r="D9102" t="s">
        <v>325</v>
      </c>
      <c r="E9102" t="s">
        <v>18414</v>
      </c>
      <c r="F9102" t="s">
        <v>119</v>
      </c>
      <c r="G9102" t="s">
        <v>97</v>
      </c>
      <c r="H9102" t="s">
        <v>1469</v>
      </c>
      <c r="I9102" s="200">
        <v>0</v>
      </c>
      <c r="J9102" s="200"/>
      <c r="K9102" s="237">
        <v>0</v>
      </c>
      <c r="L9102" s="237"/>
      <c r="M9102" s="288">
        <v>0</v>
      </c>
      <c r="N9102" s="288"/>
      <c r="O9102" s="311">
        <v>0</v>
      </c>
      <c r="P9102" s="298"/>
      <c r="Q9102" s="299">
        <v>0</v>
      </c>
      <c r="R9102" s="299"/>
      <c r="S9102" s="300">
        <v>0</v>
      </c>
      <c r="T9102" s="301"/>
      <c r="U9102" s="246"/>
    </row>
    <row r="9103" spans="1:21" x14ac:dyDescent="0.25">
      <c r="A9103" s="294" t="s">
        <v>18415</v>
      </c>
      <c r="B9103" t="s">
        <v>323</v>
      </c>
      <c r="C9103" t="s">
        <v>324</v>
      </c>
      <c r="D9103" t="s">
        <v>325</v>
      </c>
      <c r="E9103" t="s">
        <v>18416</v>
      </c>
      <c r="F9103" t="s">
        <v>119</v>
      </c>
      <c r="G9103" t="s">
        <v>97</v>
      </c>
      <c r="H9103" t="s">
        <v>833</v>
      </c>
      <c r="I9103" s="200">
        <v>4373</v>
      </c>
      <c r="J9103" s="200"/>
      <c r="K9103" s="237">
        <v>84.23</v>
      </c>
      <c r="L9103" s="237"/>
      <c r="M9103" s="288">
        <v>51.92</v>
      </c>
      <c r="N9103" s="288"/>
      <c r="O9103" s="311">
        <v>4444</v>
      </c>
      <c r="P9103" s="298"/>
      <c r="Q9103" s="299">
        <v>84.33</v>
      </c>
      <c r="R9103" s="299"/>
      <c r="S9103" s="300">
        <v>52.7</v>
      </c>
      <c r="T9103" s="301"/>
      <c r="U9103" s="246"/>
    </row>
    <row r="9104" spans="1:21" x14ac:dyDescent="0.25">
      <c r="A9104" s="294" t="s">
        <v>18417</v>
      </c>
      <c r="B9104" t="s">
        <v>323</v>
      </c>
      <c r="C9104" t="s">
        <v>324</v>
      </c>
      <c r="D9104" t="s">
        <v>325</v>
      </c>
      <c r="E9104" t="s">
        <v>18418</v>
      </c>
      <c r="F9104" t="s">
        <v>119</v>
      </c>
      <c r="G9104" t="s">
        <v>97</v>
      </c>
      <c r="H9104" t="s">
        <v>833</v>
      </c>
      <c r="I9104" s="200">
        <v>1650</v>
      </c>
      <c r="J9104" s="200"/>
      <c r="K9104" s="237">
        <v>93.24</v>
      </c>
      <c r="L9104" s="237"/>
      <c r="M9104" s="288">
        <v>17.7</v>
      </c>
      <c r="N9104" s="288"/>
      <c r="O9104" s="311">
        <v>1750</v>
      </c>
      <c r="P9104" s="298"/>
      <c r="Q9104" s="299">
        <v>94.89</v>
      </c>
      <c r="R9104" s="299"/>
      <c r="S9104" s="300">
        <v>18.440000000000001</v>
      </c>
      <c r="T9104" s="301"/>
      <c r="U9104" s="246"/>
    </row>
    <row r="9105" spans="1:21" x14ac:dyDescent="0.25">
      <c r="A9105" s="294" t="s">
        <v>18419</v>
      </c>
      <c r="B9105" t="s">
        <v>323</v>
      </c>
      <c r="C9105" t="s">
        <v>324</v>
      </c>
      <c r="D9105" t="s">
        <v>325</v>
      </c>
      <c r="E9105" t="s">
        <v>18420</v>
      </c>
      <c r="F9105" t="s">
        <v>119</v>
      </c>
      <c r="G9105" t="s">
        <v>97</v>
      </c>
      <c r="H9105" t="s">
        <v>833</v>
      </c>
      <c r="I9105" s="200">
        <v>11250</v>
      </c>
      <c r="J9105" s="200"/>
      <c r="K9105" s="237">
        <v>323.12</v>
      </c>
      <c r="L9105" s="237"/>
      <c r="M9105" s="288">
        <v>34.82</v>
      </c>
      <c r="N9105" s="288"/>
      <c r="O9105" s="311">
        <v>11250</v>
      </c>
      <c r="P9105" s="298"/>
      <c r="Q9105" s="299">
        <v>329.04</v>
      </c>
      <c r="R9105" s="299"/>
      <c r="S9105" s="300">
        <v>34.19</v>
      </c>
      <c r="T9105" s="301"/>
      <c r="U9105" s="246"/>
    </row>
    <row r="9106" spans="1:21" x14ac:dyDescent="0.25">
      <c r="A9106" s="294" t="s">
        <v>18421</v>
      </c>
      <c r="B9106" t="s">
        <v>323</v>
      </c>
      <c r="C9106" t="s">
        <v>324</v>
      </c>
      <c r="D9106" t="s">
        <v>325</v>
      </c>
      <c r="E9106" t="s">
        <v>18422</v>
      </c>
      <c r="F9106" t="s">
        <v>119</v>
      </c>
      <c r="G9106" t="s">
        <v>97</v>
      </c>
      <c r="H9106" t="s">
        <v>833</v>
      </c>
      <c r="I9106" s="200">
        <v>3000</v>
      </c>
      <c r="J9106" s="200"/>
      <c r="K9106" s="237">
        <v>161.52000000000001</v>
      </c>
      <c r="L9106" s="237"/>
      <c r="M9106" s="288">
        <v>18.57</v>
      </c>
      <c r="N9106" s="288"/>
      <c r="O9106" s="311">
        <v>3000</v>
      </c>
      <c r="P9106" s="298"/>
      <c r="Q9106" s="299">
        <v>164.18</v>
      </c>
      <c r="R9106" s="299"/>
      <c r="S9106" s="300">
        <v>18.27</v>
      </c>
      <c r="T9106" s="301"/>
      <c r="U9106" s="246"/>
    </row>
    <row r="9107" spans="1:21" x14ac:dyDescent="0.25">
      <c r="A9107" s="294" t="s">
        <v>18423</v>
      </c>
      <c r="B9107" t="s">
        <v>323</v>
      </c>
      <c r="C9107" t="s">
        <v>324</v>
      </c>
      <c r="D9107" t="s">
        <v>325</v>
      </c>
      <c r="E9107" t="s">
        <v>18424</v>
      </c>
      <c r="F9107" t="s">
        <v>119</v>
      </c>
      <c r="G9107" t="s">
        <v>97</v>
      </c>
      <c r="H9107" t="s">
        <v>1469</v>
      </c>
      <c r="I9107" s="200">
        <v>0</v>
      </c>
      <c r="J9107" s="200"/>
      <c r="K9107" s="237">
        <v>0</v>
      </c>
      <c r="L9107" s="237"/>
      <c r="M9107" s="288">
        <v>0</v>
      </c>
      <c r="N9107" s="288"/>
      <c r="O9107" s="311">
        <v>0</v>
      </c>
      <c r="P9107" s="298"/>
      <c r="Q9107" s="299">
        <v>0</v>
      </c>
      <c r="R9107" s="299"/>
      <c r="S9107" s="300">
        <v>0</v>
      </c>
      <c r="T9107" s="301"/>
      <c r="U9107" s="246"/>
    </row>
    <row r="9108" spans="1:21" x14ac:dyDescent="0.25">
      <c r="A9108" s="294" t="s">
        <v>18425</v>
      </c>
      <c r="B9108" t="s">
        <v>323</v>
      </c>
      <c r="C9108" t="s">
        <v>324</v>
      </c>
      <c r="D9108" t="s">
        <v>325</v>
      </c>
      <c r="E9108" t="s">
        <v>18426</v>
      </c>
      <c r="F9108" t="s">
        <v>119</v>
      </c>
      <c r="G9108" t="s">
        <v>97</v>
      </c>
      <c r="H9108" t="s">
        <v>1469</v>
      </c>
      <c r="I9108" s="200">
        <v>0</v>
      </c>
      <c r="J9108" s="200"/>
      <c r="K9108" s="237">
        <v>0</v>
      </c>
      <c r="L9108" s="237"/>
      <c r="M9108" s="288">
        <v>0</v>
      </c>
      <c r="N9108" s="288"/>
      <c r="O9108" s="311">
        <v>0</v>
      </c>
      <c r="P9108" s="298"/>
      <c r="Q9108" s="299">
        <v>0</v>
      </c>
      <c r="R9108" s="299"/>
      <c r="S9108" s="300">
        <v>0</v>
      </c>
      <c r="T9108" s="301"/>
      <c r="U9108" s="246"/>
    </row>
    <row r="9109" spans="1:21" x14ac:dyDescent="0.25">
      <c r="A9109" s="294" t="s">
        <v>18427</v>
      </c>
      <c r="B9109" t="s">
        <v>323</v>
      </c>
      <c r="C9109" t="s">
        <v>324</v>
      </c>
      <c r="D9109" t="s">
        <v>325</v>
      </c>
      <c r="E9109" t="s">
        <v>18428</v>
      </c>
      <c r="F9109" t="s">
        <v>119</v>
      </c>
      <c r="G9109" t="s">
        <v>97</v>
      </c>
      <c r="H9109" t="s">
        <v>1469</v>
      </c>
      <c r="I9109" s="200">
        <v>0</v>
      </c>
      <c r="J9109" s="200"/>
      <c r="K9109" s="237">
        <v>0</v>
      </c>
      <c r="L9109" s="237"/>
      <c r="M9109" s="288">
        <v>0</v>
      </c>
      <c r="N9109" s="288"/>
      <c r="O9109" s="311">
        <v>0</v>
      </c>
      <c r="P9109" s="298"/>
      <c r="Q9109" s="299">
        <v>0</v>
      </c>
      <c r="R9109" s="299"/>
      <c r="S9109" s="300">
        <v>0</v>
      </c>
      <c r="T9109" s="301"/>
      <c r="U9109" s="246"/>
    </row>
    <row r="9110" spans="1:21" x14ac:dyDescent="0.25">
      <c r="A9110" s="294" t="s">
        <v>18429</v>
      </c>
      <c r="B9110" t="s">
        <v>323</v>
      </c>
      <c r="C9110" t="s">
        <v>324</v>
      </c>
      <c r="D9110" t="s">
        <v>325</v>
      </c>
      <c r="E9110" t="s">
        <v>18430</v>
      </c>
      <c r="F9110" t="s">
        <v>119</v>
      </c>
      <c r="G9110" t="s">
        <v>97</v>
      </c>
      <c r="H9110" t="s">
        <v>833</v>
      </c>
      <c r="I9110" s="200">
        <v>120000</v>
      </c>
      <c r="J9110" s="200"/>
      <c r="K9110" s="237">
        <v>1052.55</v>
      </c>
      <c r="L9110" s="237"/>
      <c r="M9110" s="288">
        <v>114.01</v>
      </c>
      <c r="N9110" s="288"/>
      <c r="O9110" s="311">
        <v>120000</v>
      </c>
      <c r="P9110" s="298"/>
      <c r="Q9110" s="299">
        <v>1094.99</v>
      </c>
      <c r="R9110" s="299"/>
      <c r="S9110" s="300">
        <v>109.59</v>
      </c>
      <c r="T9110" s="301"/>
      <c r="U9110" s="246"/>
    </row>
    <row r="9111" spans="1:21" x14ac:dyDescent="0.25">
      <c r="A9111" s="294" t="s">
        <v>18431</v>
      </c>
      <c r="B9111" t="s">
        <v>323</v>
      </c>
      <c r="C9111" t="s">
        <v>324</v>
      </c>
      <c r="D9111" t="s">
        <v>325</v>
      </c>
      <c r="E9111" t="s">
        <v>18432</v>
      </c>
      <c r="F9111" t="s">
        <v>119</v>
      </c>
      <c r="G9111" t="s">
        <v>97</v>
      </c>
      <c r="H9111" t="s">
        <v>833</v>
      </c>
      <c r="I9111" s="200">
        <v>2950</v>
      </c>
      <c r="J9111" s="200"/>
      <c r="K9111" s="237">
        <v>84.31</v>
      </c>
      <c r="L9111" s="237"/>
      <c r="M9111" s="288">
        <v>34.99</v>
      </c>
      <c r="N9111" s="288"/>
      <c r="O9111" s="311">
        <v>3950</v>
      </c>
      <c r="P9111" s="298"/>
      <c r="Q9111" s="299">
        <v>85.38</v>
      </c>
      <c r="R9111" s="299"/>
      <c r="S9111" s="300">
        <v>46.26</v>
      </c>
      <c r="T9111" s="301"/>
      <c r="U9111" s="246"/>
    </row>
    <row r="9112" spans="1:21" x14ac:dyDescent="0.25">
      <c r="A9112" s="294" t="s">
        <v>18433</v>
      </c>
      <c r="B9112" t="s">
        <v>323</v>
      </c>
      <c r="C9112" t="s">
        <v>324</v>
      </c>
      <c r="D9112" t="s">
        <v>325</v>
      </c>
      <c r="E9112" t="s">
        <v>18434</v>
      </c>
      <c r="F9112" t="s">
        <v>119</v>
      </c>
      <c r="G9112" t="s">
        <v>97</v>
      </c>
      <c r="H9112" t="s">
        <v>833</v>
      </c>
      <c r="I9112" s="200">
        <v>2006</v>
      </c>
      <c r="J9112" s="200"/>
      <c r="K9112" s="237">
        <v>113.36</v>
      </c>
      <c r="L9112" s="237"/>
      <c r="M9112" s="288">
        <v>17.7</v>
      </c>
      <c r="N9112" s="288"/>
      <c r="O9112" s="311">
        <v>2006</v>
      </c>
      <c r="P9112" s="298"/>
      <c r="Q9112" s="299">
        <v>110.89</v>
      </c>
      <c r="R9112" s="299"/>
      <c r="S9112" s="300">
        <v>18.09</v>
      </c>
      <c r="T9112" s="301"/>
      <c r="U9112" s="246"/>
    </row>
    <row r="9113" spans="1:21" x14ac:dyDescent="0.25">
      <c r="A9113" s="294" t="s">
        <v>18435</v>
      </c>
      <c r="B9113" t="s">
        <v>323</v>
      </c>
      <c r="C9113" t="s">
        <v>324</v>
      </c>
      <c r="D9113" t="s">
        <v>325</v>
      </c>
      <c r="E9113" t="s">
        <v>18436</v>
      </c>
      <c r="F9113" t="s">
        <v>119</v>
      </c>
      <c r="G9113" t="s">
        <v>97</v>
      </c>
      <c r="H9113" t="s">
        <v>1469</v>
      </c>
      <c r="I9113" s="200">
        <v>0</v>
      </c>
      <c r="J9113" s="200"/>
      <c r="K9113" s="237">
        <v>0</v>
      </c>
      <c r="L9113" s="237"/>
      <c r="M9113" s="288">
        <v>0</v>
      </c>
      <c r="N9113" s="288"/>
      <c r="O9113" s="311">
        <v>0</v>
      </c>
      <c r="P9113" s="298"/>
      <c r="Q9113" s="299">
        <v>0</v>
      </c>
      <c r="R9113" s="299"/>
      <c r="S9113" s="300">
        <v>0</v>
      </c>
      <c r="T9113" s="301"/>
      <c r="U9113" s="246"/>
    </row>
    <row r="9114" spans="1:21" x14ac:dyDescent="0.25">
      <c r="A9114" s="294" t="s">
        <v>18437</v>
      </c>
      <c r="B9114" t="s">
        <v>323</v>
      </c>
      <c r="C9114" t="s">
        <v>324</v>
      </c>
      <c r="D9114" t="s">
        <v>325</v>
      </c>
      <c r="E9114" t="s">
        <v>18438</v>
      </c>
      <c r="F9114" t="s">
        <v>119</v>
      </c>
      <c r="G9114" t="s">
        <v>97</v>
      </c>
      <c r="H9114" t="s">
        <v>833</v>
      </c>
      <c r="I9114" s="200">
        <v>1700</v>
      </c>
      <c r="J9114" s="200"/>
      <c r="K9114" s="237">
        <v>88.84</v>
      </c>
      <c r="L9114" s="237"/>
      <c r="M9114" s="288">
        <v>19.14</v>
      </c>
      <c r="N9114" s="288"/>
      <c r="O9114" s="311">
        <v>1800</v>
      </c>
      <c r="P9114" s="298"/>
      <c r="Q9114" s="299">
        <v>87.83</v>
      </c>
      <c r="R9114" s="299"/>
      <c r="S9114" s="300">
        <v>20.49</v>
      </c>
      <c r="T9114" s="301"/>
      <c r="U9114" s="246"/>
    </row>
    <row r="9115" spans="1:21" x14ac:dyDescent="0.25">
      <c r="A9115" s="294" t="s">
        <v>18439</v>
      </c>
      <c r="B9115" t="s">
        <v>323</v>
      </c>
      <c r="C9115" t="s">
        <v>324</v>
      </c>
      <c r="D9115" t="s">
        <v>325</v>
      </c>
      <c r="E9115" t="s">
        <v>18440</v>
      </c>
      <c r="F9115" t="s">
        <v>119</v>
      </c>
      <c r="G9115" t="s">
        <v>97</v>
      </c>
      <c r="H9115" t="s">
        <v>896</v>
      </c>
      <c r="I9115" s="200">
        <v>0</v>
      </c>
      <c r="J9115" s="200"/>
      <c r="K9115" s="237">
        <v>20.3</v>
      </c>
      <c r="L9115" s="237"/>
      <c r="M9115" s="288">
        <v>0</v>
      </c>
      <c r="N9115" s="288"/>
      <c r="O9115" s="311">
        <v>0</v>
      </c>
      <c r="P9115" s="298"/>
      <c r="Q9115" s="299">
        <v>20.38</v>
      </c>
      <c r="R9115" s="299"/>
      <c r="S9115" s="300">
        <v>0</v>
      </c>
      <c r="T9115" s="301"/>
      <c r="U9115" s="246"/>
    </row>
    <row r="9116" spans="1:21" x14ac:dyDescent="0.25">
      <c r="A9116" s="294" t="s">
        <v>18441</v>
      </c>
      <c r="B9116" t="s">
        <v>323</v>
      </c>
      <c r="C9116" t="s">
        <v>324</v>
      </c>
      <c r="D9116" t="s">
        <v>325</v>
      </c>
      <c r="E9116" t="s">
        <v>18442</v>
      </c>
      <c r="F9116" t="s">
        <v>119</v>
      </c>
      <c r="G9116" t="s">
        <v>97</v>
      </c>
      <c r="H9116" t="s">
        <v>896</v>
      </c>
      <c r="I9116" s="200">
        <v>0</v>
      </c>
      <c r="J9116" s="200"/>
      <c r="K9116" s="237">
        <v>61.52</v>
      </c>
      <c r="L9116" s="237"/>
      <c r="M9116" s="288">
        <v>0</v>
      </c>
      <c r="N9116" s="288"/>
      <c r="O9116" s="311">
        <v>0</v>
      </c>
      <c r="P9116" s="298"/>
      <c r="Q9116" s="299">
        <v>61.77</v>
      </c>
      <c r="R9116" s="299"/>
      <c r="S9116" s="300">
        <v>0</v>
      </c>
      <c r="T9116" s="301"/>
      <c r="U9116" s="246"/>
    </row>
    <row r="9117" spans="1:21" x14ac:dyDescent="0.25">
      <c r="A9117" s="294" t="s">
        <v>18443</v>
      </c>
      <c r="B9117" t="s">
        <v>323</v>
      </c>
      <c r="C9117" t="s">
        <v>324</v>
      </c>
      <c r="D9117" t="s">
        <v>325</v>
      </c>
      <c r="E9117" t="s">
        <v>18444</v>
      </c>
      <c r="F9117" t="s">
        <v>119</v>
      </c>
      <c r="G9117" t="s">
        <v>97</v>
      </c>
      <c r="H9117" t="s">
        <v>833</v>
      </c>
      <c r="I9117" s="200">
        <v>750</v>
      </c>
      <c r="J9117" s="200"/>
      <c r="K9117" s="237">
        <v>70.13</v>
      </c>
      <c r="L9117" s="237"/>
      <c r="M9117" s="288">
        <v>10.69</v>
      </c>
      <c r="N9117" s="288"/>
      <c r="O9117" s="311">
        <v>750</v>
      </c>
      <c r="P9117" s="298"/>
      <c r="Q9117" s="299">
        <v>69.38</v>
      </c>
      <c r="R9117" s="299"/>
      <c r="S9117" s="300">
        <v>10.81</v>
      </c>
      <c r="T9117" s="301"/>
      <c r="U9117" s="246"/>
    </row>
    <row r="9118" spans="1:21" x14ac:dyDescent="0.25">
      <c r="A9118" s="294" t="s">
        <v>18445</v>
      </c>
      <c r="B9118" t="s">
        <v>323</v>
      </c>
      <c r="C9118" t="s">
        <v>324</v>
      </c>
      <c r="D9118" t="s">
        <v>325</v>
      </c>
      <c r="E9118" t="s">
        <v>18446</v>
      </c>
      <c r="F9118" t="s">
        <v>119</v>
      </c>
      <c r="G9118" t="s">
        <v>97</v>
      </c>
      <c r="H9118" t="s">
        <v>1469</v>
      </c>
      <c r="I9118" s="200">
        <v>0</v>
      </c>
      <c r="J9118" s="200"/>
      <c r="K9118" s="237">
        <v>0</v>
      </c>
      <c r="L9118" s="237"/>
      <c r="M9118" s="288">
        <v>0</v>
      </c>
      <c r="N9118" s="288"/>
      <c r="O9118" s="311">
        <v>0</v>
      </c>
      <c r="P9118" s="298"/>
      <c r="Q9118" s="299">
        <v>0</v>
      </c>
      <c r="R9118" s="299"/>
      <c r="S9118" s="300">
        <v>0</v>
      </c>
      <c r="T9118" s="301"/>
      <c r="U9118" s="246"/>
    </row>
    <row r="9119" spans="1:21" x14ac:dyDescent="0.25">
      <c r="A9119" s="294" t="s">
        <v>18447</v>
      </c>
      <c r="B9119" t="s">
        <v>323</v>
      </c>
      <c r="C9119" t="s">
        <v>324</v>
      </c>
      <c r="D9119" t="s">
        <v>325</v>
      </c>
      <c r="E9119" t="s">
        <v>18448</v>
      </c>
      <c r="F9119" t="s">
        <v>119</v>
      </c>
      <c r="G9119" t="s">
        <v>97</v>
      </c>
      <c r="H9119" t="s">
        <v>833</v>
      </c>
      <c r="I9119" s="200">
        <v>3514</v>
      </c>
      <c r="J9119" s="200"/>
      <c r="K9119" s="237">
        <v>59.44</v>
      </c>
      <c r="L9119" s="237"/>
      <c r="M9119" s="288">
        <v>59.12</v>
      </c>
      <c r="N9119" s="288"/>
      <c r="O9119" s="311">
        <v>3514</v>
      </c>
      <c r="P9119" s="298"/>
      <c r="Q9119" s="299">
        <v>59.3</v>
      </c>
      <c r="R9119" s="299"/>
      <c r="S9119" s="300">
        <v>59.26</v>
      </c>
      <c r="T9119" s="301"/>
      <c r="U9119" s="246"/>
    </row>
    <row r="9120" spans="1:21" x14ac:dyDescent="0.25">
      <c r="A9120" s="294" t="s">
        <v>18449</v>
      </c>
      <c r="B9120" t="s">
        <v>323</v>
      </c>
      <c r="C9120" t="s">
        <v>324</v>
      </c>
      <c r="D9120" t="s">
        <v>325</v>
      </c>
      <c r="E9120" t="s">
        <v>18450</v>
      </c>
      <c r="F9120" t="s">
        <v>119</v>
      </c>
      <c r="G9120" t="s">
        <v>97</v>
      </c>
      <c r="H9120" t="s">
        <v>1469</v>
      </c>
      <c r="I9120" s="200">
        <v>0</v>
      </c>
      <c r="J9120" s="200"/>
      <c r="K9120" s="237">
        <v>0</v>
      </c>
      <c r="L9120" s="237"/>
      <c r="M9120" s="288">
        <v>0</v>
      </c>
      <c r="N9120" s="288"/>
      <c r="O9120" s="311">
        <v>0</v>
      </c>
      <c r="P9120" s="298"/>
      <c r="Q9120" s="299">
        <v>0</v>
      </c>
      <c r="R9120" s="299"/>
      <c r="S9120" s="300">
        <v>0</v>
      </c>
      <c r="T9120" s="301"/>
      <c r="U9120" s="246"/>
    </row>
    <row r="9121" spans="1:21" x14ac:dyDescent="0.25">
      <c r="A9121" s="294" t="s">
        <v>18451</v>
      </c>
      <c r="B9121" t="s">
        <v>323</v>
      </c>
      <c r="C9121" t="s">
        <v>324</v>
      </c>
      <c r="D9121" t="s">
        <v>325</v>
      </c>
      <c r="E9121" t="s">
        <v>18452</v>
      </c>
      <c r="F9121" t="s">
        <v>119</v>
      </c>
      <c r="G9121" t="s">
        <v>97</v>
      </c>
      <c r="H9121" t="s">
        <v>1469</v>
      </c>
      <c r="I9121" s="200">
        <v>0</v>
      </c>
      <c r="J9121" s="200"/>
      <c r="K9121" s="237">
        <v>0</v>
      </c>
      <c r="L9121" s="237"/>
      <c r="M9121" s="288">
        <v>0</v>
      </c>
      <c r="N9121" s="288"/>
      <c r="O9121" s="311">
        <v>0</v>
      </c>
      <c r="P9121" s="298"/>
      <c r="Q9121" s="299">
        <v>0</v>
      </c>
      <c r="R9121" s="299"/>
      <c r="S9121" s="300">
        <v>0</v>
      </c>
      <c r="T9121" s="301"/>
      <c r="U9121" s="246"/>
    </row>
    <row r="9122" spans="1:21" x14ac:dyDescent="0.25">
      <c r="A9122" s="294" t="s">
        <v>18453</v>
      </c>
      <c r="B9122" t="s">
        <v>323</v>
      </c>
      <c r="C9122" t="s">
        <v>324</v>
      </c>
      <c r="D9122" t="s">
        <v>325</v>
      </c>
      <c r="E9122" t="s">
        <v>18454</v>
      </c>
      <c r="F9122" t="s">
        <v>119</v>
      </c>
      <c r="G9122" t="s">
        <v>97</v>
      </c>
      <c r="H9122" t="s">
        <v>1469</v>
      </c>
      <c r="I9122" s="200">
        <v>0</v>
      </c>
      <c r="J9122" s="200"/>
      <c r="K9122" s="237">
        <v>0</v>
      </c>
      <c r="L9122" s="237"/>
      <c r="M9122" s="288">
        <v>0</v>
      </c>
      <c r="N9122" s="288"/>
      <c r="O9122" s="311">
        <v>0</v>
      </c>
      <c r="P9122" s="298"/>
      <c r="Q9122" s="299">
        <v>0</v>
      </c>
      <c r="R9122" s="299"/>
      <c r="S9122" s="300">
        <v>0</v>
      </c>
      <c r="T9122" s="301"/>
      <c r="U9122" s="246"/>
    </row>
    <row r="9123" spans="1:21" x14ac:dyDescent="0.25">
      <c r="A9123" s="294" t="s">
        <v>18455</v>
      </c>
      <c r="B9123" t="s">
        <v>323</v>
      </c>
      <c r="C9123" t="s">
        <v>324</v>
      </c>
      <c r="D9123" t="s">
        <v>325</v>
      </c>
      <c r="E9123" t="s">
        <v>18456</v>
      </c>
      <c r="F9123" t="s">
        <v>119</v>
      </c>
      <c r="G9123" t="s">
        <v>97</v>
      </c>
      <c r="H9123" t="s">
        <v>1469</v>
      </c>
      <c r="I9123" s="200">
        <v>0</v>
      </c>
      <c r="J9123" s="200"/>
      <c r="K9123" s="237">
        <v>0</v>
      </c>
      <c r="L9123" s="237"/>
      <c r="M9123" s="288">
        <v>0</v>
      </c>
      <c r="N9123" s="288"/>
      <c r="O9123" s="311">
        <v>0</v>
      </c>
      <c r="P9123" s="298"/>
      <c r="Q9123" s="299">
        <v>0</v>
      </c>
      <c r="R9123" s="299"/>
      <c r="S9123" s="300">
        <v>0</v>
      </c>
      <c r="T9123" s="301"/>
      <c r="U9123" s="246"/>
    </row>
    <row r="9124" spans="1:21" x14ac:dyDescent="0.25">
      <c r="A9124" s="294" t="s">
        <v>18457</v>
      </c>
      <c r="B9124" t="s">
        <v>323</v>
      </c>
      <c r="C9124" t="s">
        <v>324</v>
      </c>
      <c r="D9124" t="s">
        <v>325</v>
      </c>
      <c r="E9124" t="s">
        <v>18458</v>
      </c>
      <c r="F9124" t="s">
        <v>119</v>
      </c>
      <c r="G9124" t="s">
        <v>97</v>
      </c>
      <c r="H9124" t="s">
        <v>1469</v>
      </c>
      <c r="I9124" s="200">
        <v>0</v>
      </c>
      <c r="J9124" s="200"/>
      <c r="K9124" s="237">
        <v>0</v>
      </c>
      <c r="L9124" s="237"/>
      <c r="M9124" s="288">
        <v>0</v>
      </c>
      <c r="N9124" s="288"/>
      <c r="O9124" s="311">
        <v>0</v>
      </c>
      <c r="P9124" s="298"/>
      <c r="Q9124" s="299">
        <v>0</v>
      </c>
      <c r="R9124" s="299"/>
      <c r="S9124" s="300">
        <v>0</v>
      </c>
      <c r="T9124" s="301"/>
      <c r="U9124" s="246"/>
    </row>
    <row r="9125" spans="1:21" x14ac:dyDescent="0.25">
      <c r="A9125" s="294" t="s">
        <v>18459</v>
      </c>
      <c r="B9125" t="s">
        <v>323</v>
      </c>
      <c r="C9125" t="s">
        <v>324</v>
      </c>
      <c r="D9125" t="s">
        <v>325</v>
      </c>
      <c r="E9125" t="s">
        <v>18460</v>
      </c>
      <c r="F9125" t="s">
        <v>119</v>
      </c>
      <c r="G9125" t="s">
        <v>97</v>
      </c>
      <c r="H9125" t="s">
        <v>833</v>
      </c>
      <c r="I9125" s="200">
        <v>2704</v>
      </c>
      <c r="J9125" s="200"/>
      <c r="K9125" s="237">
        <v>175.83</v>
      </c>
      <c r="L9125" s="237"/>
      <c r="M9125" s="288">
        <v>15.38</v>
      </c>
      <c r="N9125" s="288"/>
      <c r="O9125" s="311">
        <v>2839</v>
      </c>
      <c r="P9125" s="298"/>
      <c r="Q9125" s="299">
        <v>184.58</v>
      </c>
      <c r="R9125" s="299"/>
      <c r="S9125" s="300">
        <v>15.38</v>
      </c>
      <c r="T9125" s="301"/>
      <c r="U9125" s="246"/>
    </row>
    <row r="9126" spans="1:21" x14ac:dyDescent="0.25">
      <c r="A9126" s="294" t="s">
        <v>18461</v>
      </c>
      <c r="B9126" t="s">
        <v>323</v>
      </c>
      <c r="C9126" t="s">
        <v>324</v>
      </c>
      <c r="D9126" t="s">
        <v>325</v>
      </c>
      <c r="E9126" t="s">
        <v>1342</v>
      </c>
      <c r="F9126" t="s">
        <v>119</v>
      </c>
      <c r="G9126" t="s">
        <v>97</v>
      </c>
      <c r="H9126" t="s">
        <v>833</v>
      </c>
      <c r="I9126" s="200">
        <v>3000</v>
      </c>
      <c r="J9126" s="200"/>
      <c r="K9126" s="237">
        <v>138.26</v>
      </c>
      <c r="L9126" s="237"/>
      <c r="M9126" s="288">
        <v>21.7</v>
      </c>
      <c r="N9126" s="288"/>
      <c r="O9126" s="311">
        <v>3300</v>
      </c>
      <c r="P9126" s="298"/>
      <c r="Q9126" s="299">
        <v>142.38999999999999</v>
      </c>
      <c r="R9126" s="299"/>
      <c r="S9126" s="300">
        <v>23.18</v>
      </c>
      <c r="T9126" s="301"/>
      <c r="U9126" s="246"/>
    </row>
    <row r="9127" spans="1:21" x14ac:dyDescent="0.25">
      <c r="A9127" s="294" t="s">
        <v>18462</v>
      </c>
      <c r="B9127" t="s">
        <v>323</v>
      </c>
      <c r="C9127" t="s">
        <v>324</v>
      </c>
      <c r="D9127" t="s">
        <v>325</v>
      </c>
      <c r="E9127" t="s">
        <v>18463</v>
      </c>
      <c r="F9127" t="s">
        <v>119</v>
      </c>
      <c r="G9127" t="s">
        <v>97</v>
      </c>
      <c r="H9127" t="s">
        <v>833</v>
      </c>
      <c r="I9127" s="200">
        <v>9525</v>
      </c>
      <c r="J9127" s="200"/>
      <c r="K9127" s="237">
        <v>320.82</v>
      </c>
      <c r="L9127" s="237"/>
      <c r="M9127" s="288">
        <v>29.69</v>
      </c>
      <c r="N9127" s="288"/>
      <c r="O9127" s="311">
        <v>9750</v>
      </c>
      <c r="P9127" s="298"/>
      <c r="Q9127" s="299">
        <v>327.25</v>
      </c>
      <c r="R9127" s="299"/>
      <c r="S9127" s="300">
        <v>29.79</v>
      </c>
      <c r="T9127" s="301"/>
      <c r="U9127" s="246"/>
    </row>
    <row r="9128" spans="1:21" x14ac:dyDescent="0.25">
      <c r="A9128" s="294" t="s">
        <v>18464</v>
      </c>
      <c r="B9128" t="s">
        <v>323</v>
      </c>
      <c r="C9128" t="s">
        <v>324</v>
      </c>
      <c r="D9128" t="s">
        <v>325</v>
      </c>
      <c r="E9128" t="s">
        <v>18465</v>
      </c>
      <c r="F9128" t="s">
        <v>119</v>
      </c>
      <c r="G9128" t="s">
        <v>97</v>
      </c>
      <c r="H9128" t="s">
        <v>833</v>
      </c>
      <c r="I9128" s="200">
        <v>3300</v>
      </c>
      <c r="J9128" s="200"/>
      <c r="K9128" s="237">
        <v>95.54</v>
      </c>
      <c r="L9128" s="237"/>
      <c r="M9128" s="288">
        <v>34.54</v>
      </c>
      <c r="N9128" s="288"/>
      <c r="O9128" s="311">
        <v>3331</v>
      </c>
      <c r="P9128" s="298"/>
      <c r="Q9128" s="299">
        <v>96.45</v>
      </c>
      <c r="R9128" s="299"/>
      <c r="S9128" s="300">
        <v>34.54</v>
      </c>
      <c r="T9128" s="301"/>
      <c r="U9128" s="246"/>
    </row>
    <row r="9129" spans="1:21" x14ac:dyDescent="0.25">
      <c r="A9129" s="294" t="s">
        <v>18466</v>
      </c>
      <c r="B9129" t="s">
        <v>323</v>
      </c>
      <c r="C9129" t="s">
        <v>324</v>
      </c>
      <c r="D9129" t="s">
        <v>325</v>
      </c>
      <c r="E9129" t="s">
        <v>18467</v>
      </c>
      <c r="F9129" t="s">
        <v>119</v>
      </c>
      <c r="G9129" t="s">
        <v>97</v>
      </c>
      <c r="H9129" t="s">
        <v>1469</v>
      </c>
      <c r="I9129" s="200">
        <v>13631</v>
      </c>
      <c r="J9129" s="200"/>
      <c r="K9129" s="237">
        <v>391.91</v>
      </c>
      <c r="L9129" s="237"/>
      <c r="M9129" s="288">
        <v>34.78</v>
      </c>
      <c r="N9129" s="288"/>
      <c r="O9129" s="311">
        <v>14000</v>
      </c>
      <c r="P9129" s="298"/>
      <c r="Q9129" s="299">
        <v>398.6</v>
      </c>
      <c r="R9129" s="299"/>
      <c r="S9129" s="300">
        <v>35.119999999999997</v>
      </c>
      <c r="T9129" s="301"/>
      <c r="U9129" s="246"/>
    </row>
    <row r="9130" spans="1:21" x14ac:dyDescent="0.25">
      <c r="A9130" s="294" t="s">
        <v>18468</v>
      </c>
      <c r="B9130" t="s">
        <v>323</v>
      </c>
      <c r="C9130" t="s">
        <v>324</v>
      </c>
      <c r="D9130" t="s">
        <v>325</v>
      </c>
      <c r="E9130" t="s">
        <v>18469</v>
      </c>
      <c r="F9130" t="s">
        <v>119</v>
      </c>
      <c r="G9130" t="s">
        <v>97</v>
      </c>
      <c r="H9130" t="s">
        <v>833</v>
      </c>
      <c r="I9130" s="200">
        <v>6014</v>
      </c>
      <c r="J9130" s="200"/>
      <c r="K9130" s="237">
        <v>150.53</v>
      </c>
      <c r="L9130" s="237"/>
      <c r="M9130" s="288">
        <v>39.950000000000003</v>
      </c>
      <c r="N9130" s="288"/>
      <c r="O9130" s="311">
        <v>6916</v>
      </c>
      <c r="P9130" s="298"/>
      <c r="Q9130" s="299">
        <v>152.35</v>
      </c>
      <c r="R9130" s="299"/>
      <c r="S9130" s="300">
        <v>45.4</v>
      </c>
      <c r="T9130" s="301"/>
      <c r="U9130" s="246"/>
    </row>
    <row r="9131" spans="1:21" x14ac:dyDescent="0.25">
      <c r="A9131" s="294" t="s">
        <v>18470</v>
      </c>
      <c r="B9131" t="s">
        <v>323</v>
      </c>
      <c r="C9131" t="s">
        <v>324</v>
      </c>
      <c r="D9131" t="s">
        <v>325</v>
      </c>
      <c r="E9131" t="s">
        <v>18471</v>
      </c>
      <c r="F9131" t="s">
        <v>119</v>
      </c>
      <c r="G9131" t="s">
        <v>97</v>
      </c>
      <c r="H9131" t="s">
        <v>1469</v>
      </c>
      <c r="I9131" s="200">
        <v>0</v>
      </c>
      <c r="J9131" s="200"/>
      <c r="K9131" s="237">
        <v>0</v>
      </c>
      <c r="L9131" s="237"/>
      <c r="M9131" s="288">
        <v>0</v>
      </c>
      <c r="N9131" s="288"/>
      <c r="O9131" s="311">
        <v>0</v>
      </c>
      <c r="P9131" s="298"/>
      <c r="Q9131" s="299">
        <v>0</v>
      </c>
      <c r="R9131" s="299"/>
      <c r="S9131" s="300">
        <v>0</v>
      </c>
      <c r="T9131" s="301"/>
      <c r="U9131" s="246"/>
    </row>
    <row r="9132" spans="1:21" x14ac:dyDescent="0.25">
      <c r="A9132" s="294" t="s">
        <v>18472</v>
      </c>
      <c r="B9132" t="s">
        <v>323</v>
      </c>
      <c r="C9132" t="s">
        <v>324</v>
      </c>
      <c r="D9132" t="s">
        <v>325</v>
      </c>
      <c r="E9132" t="s">
        <v>18473</v>
      </c>
      <c r="F9132" t="s">
        <v>119</v>
      </c>
      <c r="G9132" t="s">
        <v>97</v>
      </c>
      <c r="H9132" t="s">
        <v>833</v>
      </c>
      <c r="I9132" s="200">
        <v>31000</v>
      </c>
      <c r="J9132" s="200"/>
      <c r="K9132" s="237">
        <v>719.86</v>
      </c>
      <c r="L9132" s="237"/>
      <c r="M9132" s="288">
        <v>43.06</v>
      </c>
      <c r="N9132" s="288"/>
      <c r="O9132" s="311">
        <v>31275</v>
      </c>
      <c r="P9132" s="298"/>
      <c r="Q9132" s="299">
        <v>731.42</v>
      </c>
      <c r="R9132" s="299"/>
      <c r="S9132" s="300">
        <v>42.76</v>
      </c>
      <c r="T9132" s="301"/>
      <c r="U9132" s="246"/>
    </row>
    <row r="9133" spans="1:21" x14ac:dyDescent="0.25">
      <c r="A9133" s="294" t="s">
        <v>18474</v>
      </c>
      <c r="B9133" t="s">
        <v>323</v>
      </c>
      <c r="C9133" t="s">
        <v>324</v>
      </c>
      <c r="D9133" t="s">
        <v>325</v>
      </c>
      <c r="E9133" t="s">
        <v>18475</v>
      </c>
      <c r="F9133" t="s">
        <v>119</v>
      </c>
      <c r="G9133" t="s">
        <v>97</v>
      </c>
      <c r="H9133" t="s">
        <v>833</v>
      </c>
      <c r="I9133" s="200">
        <v>48000</v>
      </c>
      <c r="J9133" s="200"/>
      <c r="K9133" s="237">
        <v>1247.8399999999999</v>
      </c>
      <c r="L9133" s="237"/>
      <c r="M9133" s="288">
        <v>38.47</v>
      </c>
      <c r="N9133" s="288"/>
      <c r="O9133" s="311">
        <v>55000</v>
      </c>
      <c r="P9133" s="298"/>
      <c r="Q9133" s="299">
        <v>1267.47</v>
      </c>
      <c r="R9133" s="299"/>
      <c r="S9133" s="300">
        <v>43.39</v>
      </c>
      <c r="T9133" s="301"/>
      <c r="U9133" s="246"/>
    </row>
    <row r="9134" spans="1:21" x14ac:dyDescent="0.25">
      <c r="A9134" s="294" t="s">
        <v>18476</v>
      </c>
      <c r="B9134" t="s">
        <v>323</v>
      </c>
      <c r="C9134" t="s">
        <v>324</v>
      </c>
      <c r="D9134" t="s">
        <v>325</v>
      </c>
      <c r="E9134" t="s">
        <v>18477</v>
      </c>
      <c r="F9134" t="s">
        <v>119</v>
      </c>
      <c r="G9134" t="s">
        <v>97</v>
      </c>
      <c r="H9134" t="s">
        <v>833</v>
      </c>
      <c r="I9134" s="200">
        <v>6200</v>
      </c>
      <c r="J9134" s="200"/>
      <c r="K9134" s="237">
        <v>164.51</v>
      </c>
      <c r="L9134" s="237"/>
      <c r="M9134" s="288">
        <v>37.69</v>
      </c>
      <c r="N9134" s="288"/>
      <c r="O9134" s="311">
        <v>6200</v>
      </c>
      <c r="P9134" s="298"/>
      <c r="Q9134" s="299">
        <v>164.05</v>
      </c>
      <c r="R9134" s="299"/>
      <c r="S9134" s="300">
        <v>37.79</v>
      </c>
      <c r="T9134" s="301"/>
      <c r="U9134" s="246"/>
    </row>
    <row r="9135" spans="1:21" x14ac:dyDescent="0.25">
      <c r="A9135" s="294" t="s">
        <v>18478</v>
      </c>
      <c r="B9135" t="s">
        <v>323</v>
      </c>
      <c r="C9135" t="s">
        <v>324</v>
      </c>
      <c r="D9135" t="s">
        <v>325</v>
      </c>
      <c r="E9135" t="s">
        <v>10197</v>
      </c>
      <c r="F9135" t="s">
        <v>119</v>
      </c>
      <c r="G9135" t="s">
        <v>97</v>
      </c>
      <c r="H9135" t="s">
        <v>833</v>
      </c>
      <c r="I9135" s="200">
        <v>8664</v>
      </c>
      <c r="J9135" s="200"/>
      <c r="K9135" s="237">
        <v>236.97</v>
      </c>
      <c r="L9135" s="237"/>
      <c r="M9135" s="288">
        <v>36.56</v>
      </c>
      <c r="N9135" s="288"/>
      <c r="O9135" s="311">
        <v>10000</v>
      </c>
      <c r="P9135" s="298"/>
      <c r="Q9135" s="299">
        <v>264.01</v>
      </c>
      <c r="R9135" s="299"/>
      <c r="S9135" s="300">
        <v>37.880000000000003</v>
      </c>
      <c r="T9135" s="301"/>
      <c r="U9135" s="246"/>
    </row>
    <row r="9136" spans="1:21" x14ac:dyDescent="0.25">
      <c r="A9136" s="294" t="s">
        <v>18479</v>
      </c>
      <c r="B9136" t="s">
        <v>323</v>
      </c>
      <c r="C9136" t="s">
        <v>324</v>
      </c>
      <c r="D9136" t="s">
        <v>325</v>
      </c>
      <c r="E9136" t="s">
        <v>18480</v>
      </c>
      <c r="F9136" t="s">
        <v>119</v>
      </c>
      <c r="G9136" t="s">
        <v>97</v>
      </c>
      <c r="H9136" t="s">
        <v>833</v>
      </c>
      <c r="I9136" s="200">
        <v>4915</v>
      </c>
      <c r="J9136" s="200"/>
      <c r="K9136" s="237">
        <v>43.27</v>
      </c>
      <c r="L9136" s="237"/>
      <c r="M9136" s="288">
        <v>113.59</v>
      </c>
      <c r="N9136" s="288"/>
      <c r="O9136" s="311">
        <v>4995</v>
      </c>
      <c r="P9136" s="298"/>
      <c r="Q9136" s="299">
        <v>42.45</v>
      </c>
      <c r="R9136" s="299"/>
      <c r="S9136" s="300">
        <v>117.67</v>
      </c>
      <c r="T9136" s="301"/>
      <c r="U9136" s="246"/>
    </row>
    <row r="9137" spans="1:21" x14ac:dyDescent="0.25">
      <c r="A9137" s="294" t="s">
        <v>18481</v>
      </c>
      <c r="B9137" t="s">
        <v>323</v>
      </c>
      <c r="C9137" t="s">
        <v>324</v>
      </c>
      <c r="D9137" t="s">
        <v>325</v>
      </c>
      <c r="E9137" t="s">
        <v>2045</v>
      </c>
      <c r="F9137" t="s">
        <v>119</v>
      </c>
      <c r="G9137" t="s">
        <v>97</v>
      </c>
      <c r="H9137" t="s">
        <v>833</v>
      </c>
      <c r="I9137" s="200">
        <v>18421</v>
      </c>
      <c r="J9137" s="200"/>
      <c r="K9137" s="237">
        <v>358.42</v>
      </c>
      <c r="L9137" s="237"/>
      <c r="M9137" s="288">
        <v>51.4</v>
      </c>
      <c r="N9137" s="288"/>
      <c r="O9137" s="311">
        <v>20466</v>
      </c>
      <c r="P9137" s="298"/>
      <c r="Q9137" s="299">
        <v>382.86</v>
      </c>
      <c r="R9137" s="299"/>
      <c r="S9137" s="300">
        <v>53.46</v>
      </c>
      <c r="T9137" s="301"/>
      <c r="U9137" s="246"/>
    </row>
    <row r="9138" spans="1:21" x14ac:dyDescent="0.25">
      <c r="A9138" s="294" t="s">
        <v>18482</v>
      </c>
      <c r="B9138" t="s">
        <v>323</v>
      </c>
      <c r="C9138" t="s">
        <v>324</v>
      </c>
      <c r="D9138" t="s">
        <v>325</v>
      </c>
      <c r="E9138" t="s">
        <v>18483</v>
      </c>
      <c r="F9138" t="s">
        <v>119</v>
      </c>
      <c r="G9138" t="s">
        <v>97</v>
      </c>
      <c r="H9138" t="s">
        <v>1469</v>
      </c>
      <c r="I9138" s="200">
        <v>0</v>
      </c>
      <c r="J9138" s="200"/>
      <c r="K9138" s="237">
        <v>0</v>
      </c>
      <c r="L9138" s="237"/>
      <c r="M9138" s="288">
        <v>0</v>
      </c>
      <c r="N9138" s="288"/>
      <c r="O9138" s="311">
        <v>0</v>
      </c>
      <c r="P9138" s="298"/>
      <c r="Q9138" s="299">
        <v>0</v>
      </c>
      <c r="R9138" s="299"/>
      <c r="S9138" s="300">
        <v>0</v>
      </c>
      <c r="T9138" s="301"/>
      <c r="U9138" s="246"/>
    </row>
    <row r="9139" spans="1:21" x14ac:dyDescent="0.25">
      <c r="A9139" s="294" t="s">
        <v>18484</v>
      </c>
      <c r="B9139" t="s">
        <v>323</v>
      </c>
      <c r="C9139" t="s">
        <v>324</v>
      </c>
      <c r="D9139" t="s">
        <v>325</v>
      </c>
      <c r="E9139" t="s">
        <v>18485</v>
      </c>
      <c r="F9139" t="s">
        <v>119</v>
      </c>
      <c r="G9139" t="s">
        <v>97</v>
      </c>
      <c r="H9139" t="s">
        <v>833</v>
      </c>
      <c r="I9139" s="200">
        <v>27000</v>
      </c>
      <c r="J9139" s="200"/>
      <c r="K9139" s="237">
        <v>377.68</v>
      </c>
      <c r="L9139" s="237"/>
      <c r="M9139" s="288">
        <v>71.489999999999995</v>
      </c>
      <c r="N9139" s="288"/>
      <c r="O9139" s="311">
        <v>25000</v>
      </c>
      <c r="P9139" s="298"/>
      <c r="Q9139" s="299">
        <v>388.72</v>
      </c>
      <c r="R9139" s="299"/>
      <c r="S9139" s="300">
        <v>64.31</v>
      </c>
      <c r="T9139" s="301"/>
      <c r="U9139" s="246"/>
    </row>
    <row r="9140" spans="1:21" x14ac:dyDescent="0.25">
      <c r="A9140" s="294" t="s">
        <v>18486</v>
      </c>
      <c r="B9140" t="s">
        <v>323</v>
      </c>
      <c r="C9140" t="s">
        <v>324</v>
      </c>
      <c r="D9140" t="s">
        <v>325</v>
      </c>
      <c r="E9140" t="s">
        <v>18487</v>
      </c>
      <c r="F9140" t="s">
        <v>119</v>
      </c>
      <c r="G9140" t="s">
        <v>97</v>
      </c>
      <c r="H9140" t="s">
        <v>833</v>
      </c>
      <c r="I9140" s="200">
        <v>13444</v>
      </c>
      <c r="J9140" s="200"/>
      <c r="K9140" s="237">
        <v>251.81</v>
      </c>
      <c r="L9140" s="237"/>
      <c r="M9140" s="288">
        <v>53.39</v>
      </c>
      <c r="N9140" s="288"/>
      <c r="O9140" s="311">
        <v>13574</v>
      </c>
      <c r="P9140" s="298"/>
      <c r="Q9140" s="299">
        <v>249.75</v>
      </c>
      <c r="R9140" s="299"/>
      <c r="S9140" s="300">
        <v>54.35</v>
      </c>
      <c r="T9140" s="301"/>
      <c r="U9140" s="246"/>
    </row>
    <row r="9141" spans="1:21" x14ac:dyDescent="0.25">
      <c r="A9141" s="294" t="s">
        <v>18488</v>
      </c>
      <c r="B9141" t="s">
        <v>323</v>
      </c>
      <c r="C9141" t="s">
        <v>324</v>
      </c>
      <c r="D9141" t="s">
        <v>325</v>
      </c>
      <c r="E9141" t="s">
        <v>18489</v>
      </c>
      <c r="F9141" t="s">
        <v>119</v>
      </c>
      <c r="G9141" t="s">
        <v>97</v>
      </c>
      <c r="H9141" t="s">
        <v>1469</v>
      </c>
      <c r="I9141" s="200">
        <v>0</v>
      </c>
      <c r="J9141" s="200"/>
      <c r="K9141" s="237">
        <v>0</v>
      </c>
      <c r="L9141" s="237"/>
      <c r="M9141" s="288">
        <v>0</v>
      </c>
      <c r="N9141" s="288"/>
      <c r="O9141" s="311">
        <v>0</v>
      </c>
      <c r="P9141" s="298"/>
      <c r="Q9141" s="299">
        <v>0</v>
      </c>
      <c r="R9141" s="299"/>
      <c r="S9141" s="300">
        <v>0</v>
      </c>
      <c r="T9141" s="301"/>
      <c r="U9141" s="246"/>
    </row>
    <row r="9142" spans="1:21" x14ac:dyDescent="0.25">
      <c r="A9142" s="294" t="s">
        <v>18490</v>
      </c>
      <c r="B9142" t="s">
        <v>323</v>
      </c>
      <c r="C9142" t="s">
        <v>324</v>
      </c>
      <c r="D9142" t="s">
        <v>325</v>
      </c>
      <c r="E9142" t="s">
        <v>18491</v>
      </c>
      <c r="F9142" t="s">
        <v>119</v>
      </c>
      <c r="G9142" t="s">
        <v>97</v>
      </c>
      <c r="H9142" t="s">
        <v>833</v>
      </c>
      <c r="I9142" s="200">
        <v>6500</v>
      </c>
      <c r="J9142" s="200"/>
      <c r="K9142" s="237">
        <v>248.23</v>
      </c>
      <c r="L9142" s="237"/>
      <c r="M9142" s="288">
        <v>26.19</v>
      </c>
      <c r="N9142" s="288"/>
      <c r="O9142" s="311">
        <v>6500</v>
      </c>
      <c r="P9142" s="298"/>
      <c r="Q9142" s="299">
        <v>249.08</v>
      </c>
      <c r="R9142" s="299"/>
      <c r="S9142" s="300">
        <v>26.1</v>
      </c>
      <c r="T9142" s="301"/>
      <c r="U9142" s="246"/>
    </row>
    <row r="9143" spans="1:21" x14ac:dyDescent="0.25">
      <c r="A9143" s="294" t="s">
        <v>18492</v>
      </c>
      <c r="B9143" t="s">
        <v>323</v>
      </c>
      <c r="C9143" t="s">
        <v>324</v>
      </c>
      <c r="D9143" t="s">
        <v>325</v>
      </c>
      <c r="E9143" t="s">
        <v>18493</v>
      </c>
      <c r="F9143" t="s">
        <v>119</v>
      </c>
      <c r="G9143" t="s">
        <v>97</v>
      </c>
      <c r="H9143" t="s">
        <v>1469</v>
      </c>
      <c r="I9143" s="200">
        <v>0</v>
      </c>
      <c r="J9143" s="200"/>
      <c r="K9143" s="237">
        <v>0</v>
      </c>
      <c r="L9143" s="237"/>
      <c r="M9143" s="288">
        <v>0</v>
      </c>
      <c r="N9143" s="288"/>
      <c r="O9143" s="311">
        <v>0</v>
      </c>
      <c r="P9143" s="298"/>
      <c r="Q9143" s="299">
        <v>0</v>
      </c>
      <c r="R9143" s="299"/>
      <c r="S9143" s="300">
        <v>0</v>
      </c>
      <c r="T9143" s="301"/>
      <c r="U9143" s="246"/>
    </row>
    <row r="9144" spans="1:21" x14ac:dyDescent="0.25">
      <c r="A9144" s="294" t="s">
        <v>18494</v>
      </c>
      <c r="B9144" t="s">
        <v>323</v>
      </c>
      <c r="C9144" t="s">
        <v>324</v>
      </c>
      <c r="D9144" t="s">
        <v>325</v>
      </c>
      <c r="E9144" t="s">
        <v>18495</v>
      </c>
      <c r="F9144" t="s">
        <v>119</v>
      </c>
      <c r="G9144" t="s">
        <v>97</v>
      </c>
      <c r="H9144" t="s">
        <v>833</v>
      </c>
      <c r="I9144" s="200">
        <v>22085</v>
      </c>
      <c r="J9144" s="200"/>
      <c r="K9144" s="237">
        <v>411.58</v>
      </c>
      <c r="L9144" s="237"/>
      <c r="M9144" s="288">
        <v>53.66</v>
      </c>
      <c r="N9144" s="288"/>
      <c r="O9144" s="311">
        <v>23000</v>
      </c>
      <c r="P9144" s="298"/>
      <c r="Q9144" s="299">
        <v>417.09</v>
      </c>
      <c r="R9144" s="299"/>
      <c r="S9144" s="300">
        <v>55.14</v>
      </c>
      <c r="T9144" s="301"/>
      <c r="U9144" s="246"/>
    </row>
    <row r="9145" spans="1:21" x14ac:dyDescent="0.25">
      <c r="A9145" s="294" t="s">
        <v>18496</v>
      </c>
      <c r="B9145" t="s">
        <v>323</v>
      </c>
      <c r="C9145" t="s">
        <v>324</v>
      </c>
      <c r="D9145" t="s">
        <v>325</v>
      </c>
      <c r="E9145" t="s">
        <v>18497</v>
      </c>
      <c r="F9145" t="s">
        <v>119</v>
      </c>
      <c r="G9145" t="s">
        <v>97</v>
      </c>
      <c r="H9145" t="s">
        <v>833</v>
      </c>
      <c r="I9145" s="200">
        <v>9521</v>
      </c>
      <c r="J9145" s="200"/>
      <c r="K9145" s="237">
        <v>231.48</v>
      </c>
      <c r="L9145" s="237"/>
      <c r="M9145" s="288">
        <v>41.13</v>
      </c>
      <c r="N9145" s="288"/>
      <c r="O9145" s="311">
        <v>9521</v>
      </c>
      <c r="P9145" s="298"/>
      <c r="Q9145" s="299">
        <v>234.74</v>
      </c>
      <c r="R9145" s="299"/>
      <c r="S9145" s="300">
        <v>40.56</v>
      </c>
      <c r="T9145" s="301"/>
      <c r="U9145" s="246"/>
    </row>
    <row r="9146" spans="1:21" x14ac:dyDescent="0.25">
      <c r="A9146" s="294" t="s">
        <v>18498</v>
      </c>
      <c r="B9146" t="s">
        <v>323</v>
      </c>
      <c r="C9146" t="s">
        <v>324</v>
      </c>
      <c r="D9146" t="s">
        <v>325</v>
      </c>
      <c r="E9146" t="s">
        <v>18499</v>
      </c>
      <c r="F9146" t="s">
        <v>119</v>
      </c>
      <c r="G9146" t="s">
        <v>97</v>
      </c>
      <c r="H9146" t="s">
        <v>833</v>
      </c>
      <c r="I9146" s="200">
        <v>2826</v>
      </c>
      <c r="J9146" s="200"/>
      <c r="K9146" s="237">
        <v>129.94999999999999</v>
      </c>
      <c r="L9146" s="237"/>
      <c r="M9146" s="288">
        <v>21.75</v>
      </c>
      <c r="N9146" s="288"/>
      <c r="O9146" s="311">
        <v>3120</v>
      </c>
      <c r="P9146" s="298"/>
      <c r="Q9146" s="299">
        <v>130.44999999999999</v>
      </c>
      <c r="R9146" s="299"/>
      <c r="S9146" s="300">
        <v>23.92</v>
      </c>
      <c r="T9146" s="301"/>
      <c r="U9146" s="246"/>
    </row>
    <row r="9147" spans="1:21" x14ac:dyDescent="0.25">
      <c r="A9147" s="294" t="s">
        <v>18500</v>
      </c>
      <c r="B9147" t="s">
        <v>323</v>
      </c>
      <c r="C9147" t="s">
        <v>324</v>
      </c>
      <c r="D9147" t="s">
        <v>325</v>
      </c>
      <c r="E9147" t="s">
        <v>18501</v>
      </c>
      <c r="F9147" t="s">
        <v>119</v>
      </c>
      <c r="G9147" t="s">
        <v>97</v>
      </c>
      <c r="H9147" t="s">
        <v>833</v>
      </c>
      <c r="I9147" s="200">
        <v>12000</v>
      </c>
      <c r="J9147" s="200"/>
      <c r="K9147" s="237">
        <v>298.94</v>
      </c>
      <c r="L9147" s="237"/>
      <c r="M9147" s="288">
        <v>40.14</v>
      </c>
      <c r="N9147" s="288"/>
      <c r="O9147" s="311">
        <v>12000</v>
      </c>
      <c r="P9147" s="298"/>
      <c r="Q9147" s="299">
        <v>308.52</v>
      </c>
      <c r="R9147" s="299"/>
      <c r="S9147" s="300">
        <v>38.9</v>
      </c>
      <c r="T9147" s="301"/>
      <c r="U9147" s="246"/>
    </row>
    <row r="9148" spans="1:21" x14ac:dyDescent="0.25">
      <c r="A9148" s="294" t="s">
        <v>18502</v>
      </c>
      <c r="B9148" t="s">
        <v>323</v>
      </c>
      <c r="C9148" t="s">
        <v>324</v>
      </c>
      <c r="D9148" t="s">
        <v>325</v>
      </c>
      <c r="E9148" t="s">
        <v>18503</v>
      </c>
      <c r="F9148" t="s">
        <v>119</v>
      </c>
      <c r="G9148" t="s">
        <v>97</v>
      </c>
      <c r="H9148" t="s">
        <v>1469</v>
      </c>
      <c r="I9148" s="200">
        <v>0</v>
      </c>
      <c r="J9148" s="200"/>
      <c r="K9148" s="237">
        <v>0</v>
      </c>
      <c r="L9148" s="237"/>
      <c r="M9148" s="288">
        <v>0</v>
      </c>
      <c r="N9148" s="288"/>
      <c r="O9148" s="311">
        <v>0</v>
      </c>
      <c r="P9148" s="298"/>
      <c r="Q9148" s="299">
        <v>0</v>
      </c>
      <c r="R9148" s="299"/>
      <c r="S9148" s="300">
        <v>0</v>
      </c>
      <c r="T9148" s="301"/>
      <c r="U9148" s="246"/>
    </row>
    <row r="9149" spans="1:21" x14ac:dyDescent="0.25">
      <c r="A9149" s="294" t="s">
        <v>18504</v>
      </c>
      <c r="B9149" t="s">
        <v>323</v>
      </c>
      <c r="C9149" t="s">
        <v>324</v>
      </c>
      <c r="D9149" t="s">
        <v>325</v>
      </c>
      <c r="E9149" t="s">
        <v>18505</v>
      </c>
      <c r="F9149" t="s">
        <v>119</v>
      </c>
      <c r="G9149" t="s">
        <v>97</v>
      </c>
      <c r="H9149" t="s">
        <v>833</v>
      </c>
      <c r="I9149" s="200">
        <v>60000</v>
      </c>
      <c r="J9149" s="200"/>
      <c r="K9149" s="237">
        <v>814.49</v>
      </c>
      <c r="L9149" s="237"/>
      <c r="M9149" s="288">
        <v>73.67</v>
      </c>
      <c r="N9149" s="288"/>
      <c r="O9149" s="311">
        <v>73000</v>
      </c>
      <c r="P9149" s="298"/>
      <c r="Q9149" s="299">
        <v>818.13</v>
      </c>
      <c r="R9149" s="299"/>
      <c r="S9149" s="300">
        <v>89.23</v>
      </c>
      <c r="T9149" s="301"/>
      <c r="U9149" s="246"/>
    </row>
    <row r="9150" spans="1:21" x14ac:dyDescent="0.25">
      <c r="A9150" s="294" t="s">
        <v>18506</v>
      </c>
      <c r="B9150" t="s">
        <v>323</v>
      </c>
      <c r="C9150" t="s">
        <v>324</v>
      </c>
      <c r="D9150" t="s">
        <v>325</v>
      </c>
      <c r="E9150" t="s">
        <v>18507</v>
      </c>
      <c r="F9150" t="s">
        <v>119</v>
      </c>
      <c r="G9150" t="s">
        <v>97</v>
      </c>
      <c r="H9150" t="s">
        <v>1469</v>
      </c>
      <c r="I9150" s="200">
        <v>0</v>
      </c>
      <c r="J9150" s="200"/>
      <c r="K9150" s="237">
        <v>0</v>
      </c>
      <c r="L9150" s="237"/>
      <c r="M9150" s="288">
        <v>0</v>
      </c>
      <c r="N9150" s="288"/>
      <c r="O9150" s="311">
        <v>0</v>
      </c>
      <c r="P9150" s="298"/>
      <c r="Q9150" s="299">
        <v>0</v>
      </c>
      <c r="R9150" s="299"/>
      <c r="S9150" s="300">
        <v>0</v>
      </c>
      <c r="T9150" s="301"/>
      <c r="U9150" s="246"/>
    </row>
    <row r="9151" spans="1:21" x14ac:dyDescent="0.25">
      <c r="A9151" s="294" t="s">
        <v>18508</v>
      </c>
      <c r="B9151" t="s">
        <v>323</v>
      </c>
      <c r="C9151" t="s">
        <v>324</v>
      </c>
      <c r="D9151" t="s">
        <v>325</v>
      </c>
      <c r="E9151" t="s">
        <v>18509</v>
      </c>
      <c r="F9151" t="s">
        <v>119</v>
      </c>
      <c r="G9151" t="s">
        <v>97</v>
      </c>
      <c r="H9151" t="s">
        <v>833</v>
      </c>
      <c r="I9151" s="200">
        <v>3812</v>
      </c>
      <c r="J9151" s="200"/>
      <c r="K9151" s="237">
        <v>120.79</v>
      </c>
      <c r="L9151" s="237"/>
      <c r="M9151" s="288">
        <v>31.56</v>
      </c>
      <c r="N9151" s="288"/>
      <c r="O9151" s="311">
        <v>3978</v>
      </c>
      <c r="P9151" s="298"/>
      <c r="Q9151" s="299">
        <v>123.66</v>
      </c>
      <c r="R9151" s="299"/>
      <c r="S9151" s="300">
        <v>32.17</v>
      </c>
      <c r="T9151" s="301"/>
      <c r="U9151" s="246"/>
    </row>
    <row r="9152" spans="1:21" x14ac:dyDescent="0.25">
      <c r="A9152" s="294" t="s">
        <v>18510</v>
      </c>
      <c r="B9152" t="s">
        <v>323</v>
      </c>
      <c r="C9152" t="s">
        <v>324</v>
      </c>
      <c r="D9152" t="s">
        <v>325</v>
      </c>
      <c r="E9152" t="s">
        <v>18511</v>
      </c>
      <c r="F9152" t="s">
        <v>119</v>
      </c>
      <c r="G9152" t="s">
        <v>97</v>
      </c>
      <c r="H9152" t="s">
        <v>1469</v>
      </c>
      <c r="I9152" s="200">
        <v>0</v>
      </c>
      <c r="J9152" s="200"/>
      <c r="K9152" s="237">
        <v>0</v>
      </c>
      <c r="L9152" s="237"/>
      <c r="M9152" s="288">
        <v>0</v>
      </c>
      <c r="N9152" s="288"/>
      <c r="O9152" s="311">
        <v>0</v>
      </c>
      <c r="P9152" s="298"/>
      <c r="Q9152" s="299">
        <v>0</v>
      </c>
      <c r="R9152" s="299"/>
      <c r="S9152" s="300">
        <v>0</v>
      </c>
      <c r="T9152" s="301"/>
      <c r="U9152" s="246"/>
    </row>
    <row r="9153" spans="1:21" x14ac:dyDescent="0.25">
      <c r="A9153" s="294" t="s">
        <v>18512</v>
      </c>
      <c r="B9153" t="s">
        <v>323</v>
      </c>
      <c r="C9153" t="s">
        <v>324</v>
      </c>
      <c r="D9153" t="s">
        <v>325</v>
      </c>
      <c r="E9153" t="s">
        <v>18513</v>
      </c>
      <c r="F9153" t="s">
        <v>119</v>
      </c>
      <c r="G9153" t="s">
        <v>97</v>
      </c>
      <c r="H9153" t="s">
        <v>833</v>
      </c>
      <c r="I9153" s="200">
        <v>312100</v>
      </c>
      <c r="J9153" s="200"/>
      <c r="K9153" s="237">
        <v>3121.95</v>
      </c>
      <c r="L9153" s="237"/>
      <c r="M9153" s="288">
        <v>99.97</v>
      </c>
      <c r="N9153" s="288"/>
      <c r="O9153" s="311">
        <v>325828</v>
      </c>
      <c r="P9153" s="298"/>
      <c r="Q9153" s="299">
        <v>3149.75</v>
      </c>
      <c r="R9153" s="299"/>
      <c r="S9153" s="300">
        <v>103.45</v>
      </c>
      <c r="T9153" s="301"/>
      <c r="U9153" s="246"/>
    </row>
    <row r="9154" spans="1:21" x14ac:dyDescent="0.25">
      <c r="A9154" s="294" t="s">
        <v>18514</v>
      </c>
      <c r="B9154" t="s">
        <v>323</v>
      </c>
      <c r="C9154" t="s">
        <v>324</v>
      </c>
      <c r="D9154" t="s">
        <v>325</v>
      </c>
      <c r="E9154" t="s">
        <v>18515</v>
      </c>
      <c r="F9154" t="s">
        <v>119</v>
      </c>
      <c r="G9154" t="s">
        <v>97</v>
      </c>
      <c r="H9154" t="s">
        <v>833</v>
      </c>
      <c r="I9154" s="200">
        <v>37740</v>
      </c>
      <c r="J9154" s="200"/>
      <c r="K9154" s="237">
        <v>1278.44</v>
      </c>
      <c r="L9154" s="237"/>
      <c r="M9154" s="288">
        <v>29.52</v>
      </c>
      <c r="N9154" s="288"/>
      <c r="O9154" s="311">
        <v>38494</v>
      </c>
      <c r="P9154" s="298"/>
      <c r="Q9154" s="299">
        <v>1289.04</v>
      </c>
      <c r="R9154" s="299"/>
      <c r="S9154" s="300">
        <v>29.86</v>
      </c>
      <c r="T9154" s="301"/>
      <c r="U9154" s="246"/>
    </row>
    <row r="9155" spans="1:21" x14ac:dyDescent="0.25">
      <c r="A9155" s="294" t="s">
        <v>18516</v>
      </c>
      <c r="B9155" t="s">
        <v>323</v>
      </c>
      <c r="C9155" t="s">
        <v>324</v>
      </c>
      <c r="D9155" t="s">
        <v>325</v>
      </c>
      <c r="E9155" t="s">
        <v>18517</v>
      </c>
      <c r="F9155" t="s">
        <v>119</v>
      </c>
      <c r="G9155" t="s">
        <v>97</v>
      </c>
      <c r="H9155" t="s">
        <v>833</v>
      </c>
      <c r="I9155" s="200">
        <v>15020</v>
      </c>
      <c r="J9155" s="200"/>
      <c r="K9155" s="237">
        <v>368.67</v>
      </c>
      <c r="L9155" s="237"/>
      <c r="M9155" s="288">
        <v>40.74</v>
      </c>
      <c r="N9155" s="288"/>
      <c r="O9155" s="311">
        <v>17143</v>
      </c>
      <c r="P9155" s="298"/>
      <c r="Q9155" s="299">
        <v>382.53</v>
      </c>
      <c r="R9155" s="299"/>
      <c r="S9155" s="300">
        <v>44.81</v>
      </c>
      <c r="T9155" s="301"/>
      <c r="U9155" s="246"/>
    </row>
    <row r="9156" spans="1:21" x14ac:dyDescent="0.25">
      <c r="A9156" s="294" t="s">
        <v>18518</v>
      </c>
      <c r="B9156" t="s">
        <v>323</v>
      </c>
      <c r="C9156" t="s">
        <v>324</v>
      </c>
      <c r="D9156" t="s">
        <v>325</v>
      </c>
      <c r="E9156" t="s">
        <v>18519</v>
      </c>
      <c r="F9156" t="s">
        <v>119</v>
      </c>
      <c r="G9156" t="s">
        <v>97</v>
      </c>
      <c r="H9156" t="s">
        <v>833</v>
      </c>
      <c r="I9156" s="200">
        <v>14167</v>
      </c>
      <c r="J9156" s="200"/>
      <c r="K9156" s="237">
        <v>342.12</v>
      </c>
      <c r="L9156" s="237"/>
      <c r="M9156" s="288">
        <v>41.41</v>
      </c>
      <c r="N9156" s="288"/>
      <c r="O9156" s="311">
        <v>14216</v>
      </c>
      <c r="P9156" s="298"/>
      <c r="Q9156" s="299">
        <v>343.31</v>
      </c>
      <c r="R9156" s="299"/>
      <c r="S9156" s="300">
        <v>41.41</v>
      </c>
      <c r="T9156" s="301"/>
      <c r="U9156" s="246"/>
    </row>
    <row r="9157" spans="1:21" x14ac:dyDescent="0.25">
      <c r="A9157" s="294" t="s">
        <v>18520</v>
      </c>
      <c r="B9157" t="s">
        <v>767</v>
      </c>
      <c r="C9157" t="s">
        <v>768</v>
      </c>
      <c r="D9157" t="s">
        <v>769</v>
      </c>
      <c r="E9157" t="s">
        <v>18521</v>
      </c>
      <c r="F9157" t="s">
        <v>119</v>
      </c>
      <c r="G9157" t="s">
        <v>97</v>
      </c>
      <c r="H9157" t="s">
        <v>896</v>
      </c>
      <c r="I9157" s="200">
        <v>0</v>
      </c>
      <c r="J9157" s="200"/>
      <c r="K9157" s="237">
        <v>54.22</v>
      </c>
      <c r="L9157" s="237"/>
      <c r="M9157" s="288">
        <v>0</v>
      </c>
      <c r="N9157" s="288"/>
      <c r="O9157" s="311">
        <v>0</v>
      </c>
      <c r="P9157" s="298"/>
      <c r="Q9157" s="299">
        <v>54.01</v>
      </c>
      <c r="R9157" s="299"/>
      <c r="S9157" s="300">
        <v>0</v>
      </c>
      <c r="T9157" s="301"/>
      <c r="U9157" s="246"/>
    </row>
    <row r="9158" spans="1:21" x14ac:dyDescent="0.25">
      <c r="A9158" s="294" t="s">
        <v>18522</v>
      </c>
      <c r="B9158" t="s">
        <v>767</v>
      </c>
      <c r="C9158" t="s">
        <v>768</v>
      </c>
      <c r="D9158" t="s">
        <v>769</v>
      </c>
      <c r="E9158" t="s">
        <v>18523</v>
      </c>
      <c r="F9158" t="s">
        <v>119</v>
      </c>
      <c r="G9158" t="s">
        <v>97</v>
      </c>
      <c r="H9158" t="s">
        <v>833</v>
      </c>
      <c r="I9158" s="200">
        <v>14674</v>
      </c>
      <c r="J9158" s="200"/>
      <c r="K9158" s="237">
        <v>313.86</v>
      </c>
      <c r="L9158" s="237"/>
      <c r="M9158" s="288">
        <v>46.75</v>
      </c>
      <c r="N9158" s="288"/>
      <c r="O9158" s="311">
        <v>15771</v>
      </c>
      <c r="P9158" s="298"/>
      <c r="Q9158" s="299">
        <v>310.83999999999997</v>
      </c>
      <c r="R9158" s="299"/>
      <c r="S9158" s="300">
        <v>50.74</v>
      </c>
      <c r="T9158" s="301"/>
      <c r="U9158" s="246"/>
    </row>
    <row r="9159" spans="1:21" x14ac:dyDescent="0.25">
      <c r="A9159" s="294" t="s">
        <v>18524</v>
      </c>
      <c r="B9159" t="s">
        <v>767</v>
      </c>
      <c r="C9159" t="s">
        <v>768</v>
      </c>
      <c r="D9159" t="s">
        <v>769</v>
      </c>
      <c r="E9159" t="s">
        <v>18525</v>
      </c>
      <c r="F9159" t="s">
        <v>119</v>
      </c>
      <c r="G9159" t="s">
        <v>97</v>
      </c>
      <c r="H9159" t="s">
        <v>896</v>
      </c>
      <c r="I9159" s="200">
        <v>0</v>
      </c>
      <c r="J9159" s="200"/>
      <c r="K9159" s="237">
        <v>58.11</v>
      </c>
      <c r="L9159" s="237"/>
      <c r="M9159" s="288">
        <v>0</v>
      </c>
      <c r="N9159" s="288"/>
      <c r="O9159" s="311">
        <v>0</v>
      </c>
      <c r="P9159" s="298"/>
      <c r="Q9159" s="299">
        <v>57.33</v>
      </c>
      <c r="R9159" s="299"/>
      <c r="S9159" s="300">
        <v>0</v>
      </c>
      <c r="T9159" s="301"/>
      <c r="U9159" s="246"/>
    </row>
    <row r="9160" spans="1:21" x14ac:dyDescent="0.25">
      <c r="A9160" s="294" t="s">
        <v>18526</v>
      </c>
      <c r="B9160" t="s">
        <v>767</v>
      </c>
      <c r="C9160" t="s">
        <v>768</v>
      </c>
      <c r="D9160" t="s">
        <v>769</v>
      </c>
      <c r="E9160" t="s">
        <v>18527</v>
      </c>
      <c r="F9160" t="s">
        <v>119</v>
      </c>
      <c r="G9160" t="s">
        <v>97</v>
      </c>
      <c r="H9160" t="s">
        <v>833</v>
      </c>
      <c r="I9160" s="200">
        <v>8545</v>
      </c>
      <c r="J9160" s="200"/>
      <c r="K9160" s="237">
        <v>234.21</v>
      </c>
      <c r="L9160" s="237"/>
      <c r="M9160" s="288">
        <v>36.479999999999997</v>
      </c>
      <c r="N9160" s="288"/>
      <c r="O9160" s="311">
        <v>8545</v>
      </c>
      <c r="P9160" s="298"/>
      <c r="Q9160" s="299">
        <v>234.43</v>
      </c>
      <c r="R9160" s="299"/>
      <c r="S9160" s="300">
        <v>36.450000000000003</v>
      </c>
      <c r="T9160" s="301"/>
      <c r="U9160" s="246"/>
    </row>
    <row r="9161" spans="1:21" x14ac:dyDescent="0.25">
      <c r="A9161" s="294" t="s">
        <v>18528</v>
      </c>
      <c r="B9161" t="s">
        <v>767</v>
      </c>
      <c r="C9161" t="s">
        <v>768</v>
      </c>
      <c r="D9161" t="s">
        <v>769</v>
      </c>
      <c r="E9161" t="s">
        <v>5953</v>
      </c>
      <c r="F9161" t="s">
        <v>119</v>
      </c>
      <c r="G9161" t="s">
        <v>97</v>
      </c>
      <c r="H9161" t="s">
        <v>833</v>
      </c>
      <c r="I9161" s="200">
        <v>34450</v>
      </c>
      <c r="J9161" s="200"/>
      <c r="K9161" s="237">
        <v>343.93</v>
      </c>
      <c r="L9161" s="237"/>
      <c r="M9161" s="288">
        <v>100.17</v>
      </c>
      <c r="N9161" s="288"/>
      <c r="O9161" s="311">
        <v>34465</v>
      </c>
      <c r="P9161" s="298"/>
      <c r="Q9161" s="299">
        <v>344.05</v>
      </c>
      <c r="R9161" s="299"/>
      <c r="S9161" s="300">
        <v>100.17</v>
      </c>
      <c r="T9161" s="301"/>
      <c r="U9161" s="246"/>
    </row>
    <row r="9162" spans="1:21" x14ac:dyDescent="0.25">
      <c r="A9162" s="294" t="s">
        <v>18529</v>
      </c>
      <c r="B9162" t="s">
        <v>767</v>
      </c>
      <c r="C9162" t="s">
        <v>768</v>
      </c>
      <c r="D9162" t="s">
        <v>769</v>
      </c>
      <c r="E9162" t="s">
        <v>18530</v>
      </c>
      <c r="F9162" t="s">
        <v>119</v>
      </c>
      <c r="G9162" t="s">
        <v>97</v>
      </c>
      <c r="H9162" t="s">
        <v>833</v>
      </c>
      <c r="I9162" s="200">
        <v>24325</v>
      </c>
      <c r="J9162" s="200"/>
      <c r="K9162" s="237">
        <v>715.97</v>
      </c>
      <c r="L9162" s="237"/>
      <c r="M9162" s="288">
        <v>33.97</v>
      </c>
      <c r="N9162" s="288"/>
      <c r="O9162" s="311">
        <v>25170</v>
      </c>
      <c r="P9162" s="298"/>
      <c r="Q9162" s="299">
        <v>726.32</v>
      </c>
      <c r="R9162" s="299"/>
      <c r="S9162" s="300">
        <v>34.65</v>
      </c>
      <c r="T9162" s="301"/>
      <c r="U9162" s="246"/>
    </row>
    <row r="9163" spans="1:21" x14ac:dyDescent="0.25">
      <c r="A9163" s="294" t="s">
        <v>18531</v>
      </c>
      <c r="B9163" t="s">
        <v>767</v>
      </c>
      <c r="C9163" t="s">
        <v>768</v>
      </c>
      <c r="D9163" t="s">
        <v>769</v>
      </c>
      <c r="E9163" t="s">
        <v>18532</v>
      </c>
      <c r="F9163" t="s">
        <v>119</v>
      </c>
      <c r="G9163" t="s">
        <v>97</v>
      </c>
      <c r="H9163" t="s">
        <v>833</v>
      </c>
      <c r="I9163" s="200">
        <v>21380</v>
      </c>
      <c r="J9163" s="200"/>
      <c r="K9163" s="237">
        <v>350.86</v>
      </c>
      <c r="L9163" s="237"/>
      <c r="M9163" s="288">
        <v>60.94</v>
      </c>
      <c r="N9163" s="288"/>
      <c r="O9163" s="311">
        <v>25164</v>
      </c>
      <c r="P9163" s="298"/>
      <c r="Q9163" s="299">
        <v>402.09</v>
      </c>
      <c r="R9163" s="299"/>
      <c r="S9163" s="300">
        <v>62.58</v>
      </c>
      <c r="T9163" s="301"/>
      <c r="U9163" s="246"/>
    </row>
    <row r="9164" spans="1:21" x14ac:dyDescent="0.25">
      <c r="A9164" s="294" t="s">
        <v>18533</v>
      </c>
      <c r="B9164" t="s">
        <v>767</v>
      </c>
      <c r="C9164" t="s">
        <v>768</v>
      </c>
      <c r="D9164" t="s">
        <v>769</v>
      </c>
      <c r="E9164" t="s">
        <v>18534</v>
      </c>
      <c r="F9164" t="s">
        <v>119</v>
      </c>
      <c r="G9164" t="s">
        <v>97</v>
      </c>
      <c r="H9164" t="s">
        <v>833</v>
      </c>
      <c r="I9164" s="200">
        <v>42495</v>
      </c>
      <c r="J9164" s="200"/>
      <c r="K9164" s="237">
        <v>1048.76</v>
      </c>
      <c r="L9164" s="237"/>
      <c r="M9164" s="288">
        <v>40.520000000000003</v>
      </c>
      <c r="N9164" s="288"/>
      <c r="O9164" s="311">
        <v>46758</v>
      </c>
      <c r="P9164" s="298"/>
      <c r="Q9164" s="299">
        <v>1134.32</v>
      </c>
      <c r="R9164" s="299"/>
      <c r="S9164" s="300">
        <v>41.22</v>
      </c>
      <c r="T9164" s="301"/>
      <c r="U9164" s="246"/>
    </row>
    <row r="9165" spans="1:21" x14ac:dyDescent="0.25">
      <c r="A9165" s="294" t="s">
        <v>18535</v>
      </c>
      <c r="B9165" t="s">
        <v>767</v>
      </c>
      <c r="C9165" t="s">
        <v>768</v>
      </c>
      <c r="D9165" t="s">
        <v>769</v>
      </c>
      <c r="E9165" t="s">
        <v>18536</v>
      </c>
      <c r="F9165" t="s">
        <v>119</v>
      </c>
      <c r="G9165" t="s">
        <v>97</v>
      </c>
      <c r="H9165" t="s">
        <v>833</v>
      </c>
      <c r="I9165" s="200">
        <v>13129</v>
      </c>
      <c r="J9165" s="200"/>
      <c r="K9165" s="237">
        <v>223.44</v>
      </c>
      <c r="L9165" s="237"/>
      <c r="M9165" s="288">
        <v>58.76</v>
      </c>
      <c r="N9165" s="288"/>
      <c r="O9165" s="311">
        <v>13370</v>
      </c>
      <c r="P9165" s="298"/>
      <c r="Q9165" s="299">
        <v>223.06</v>
      </c>
      <c r="R9165" s="299"/>
      <c r="S9165" s="300">
        <v>59.94</v>
      </c>
      <c r="T9165" s="301"/>
      <c r="U9165" s="246"/>
    </row>
    <row r="9166" spans="1:21" x14ac:dyDescent="0.25">
      <c r="A9166" s="294" t="s">
        <v>18537</v>
      </c>
      <c r="B9166" t="s">
        <v>767</v>
      </c>
      <c r="C9166" t="s">
        <v>768</v>
      </c>
      <c r="D9166" t="s">
        <v>769</v>
      </c>
      <c r="E9166" t="s">
        <v>18538</v>
      </c>
      <c r="F9166" t="s">
        <v>119</v>
      </c>
      <c r="G9166" t="s">
        <v>97</v>
      </c>
      <c r="H9166" t="s">
        <v>833</v>
      </c>
      <c r="I9166" s="200">
        <v>3179</v>
      </c>
      <c r="J9166" s="200"/>
      <c r="K9166" s="237">
        <v>69.180000000000007</v>
      </c>
      <c r="L9166" s="237"/>
      <c r="M9166" s="288">
        <v>45.95</v>
      </c>
      <c r="N9166" s="288"/>
      <c r="O9166" s="311">
        <v>2439</v>
      </c>
      <c r="P9166" s="298"/>
      <c r="Q9166" s="299">
        <v>68.5</v>
      </c>
      <c r="R9166" s="299"/>
      <c r="S9166" s="300">
        <v>35.61</v>
      </c>
      <c r="T9166" s="301"/>
      <c r="U9166" s="246"/>
    </row>
    <row r="9167" spans="1:21" x14ac:dyDescent="0.25">
      <c r="A9167" s="294" t="s">
        <v>18539</v>
      </c>
      <c r="B9167" t="s">
        <v>767</v>
      </c>
      <c r="C9167" t="s">
        <v>768</v>
      </c>
      <c r="D9167" t="s">
        <v>769</v>
      </c>
      <c r="E9167" t="s">
        <v>18540</v>
      </c>
      <c r="F9167" t="s">
        <v>119</v>
      </c>
      <c r="G9167" t="s">
        <v>97</v>
      </c>
      <c r="H9167" t="s">
        <v>833</v>
      </c>
      <c r="I9167" s="200">
        <v>5400</v>
      </c>
      <c r="J9167" s="200"/>
      <c r="K9167" s="237">
        <v>155.72999999999999</v>
      </c>
      <c r="L9167" s="237"/>
      <c r="M9167" s="288">
        <v>34.68</v>
      </c>
      <c r="N9167" s="288"/>
      <c r="O9167" s="311">
        <v>5400</v>
      </c>
      <c r="P9167" s="298"/>
      <c r="Q9167" s="299">
        <v>155.25</v>
      </c>
      <c r="R9167" s="299"/>
      <c r="S9167" s="300">
        <v>34.78</v>
      </c>
      <c r="T9167" s="301"/>
      <c r="U9167" s="246"/>
    </row>
    <row r="9168" spans="1:21" x14ac:dyDescent="0.25">
      <c r="A9168" s="294" t="s">
        <v>18541</v>
      </c>
      <c r="B9168" t="s">
        <v>767</v>
      </c>
      <c r="C9168" t="s">
        <v>768</v>
      </c>
      <c r="D9168" t="s">
        <v>769</v>
      </c>
      <c r="E9168" t="s">
        <v>18542</v>
      </c>
      <c r="F9168" t="s">
        <v>119</v>
      </c>
      <c r="G9168" t="s">
        <v>97</v>
      </c>
      <c r="H9168" t="s">
        <v>833</v>
      </c>
      <c r="I9168" s="200">
        <v>272052</v>
      </c>
      <c r="J9168" s="200"/>
      <c r="K9168" s="237">
        <v>2478.61</v>
      </c>
      <c r="L9168" s="237"/>
      <c r="M9168" s="288">
        <v>109.76</v>
      </c>
      <c r="N9168" s="288"/>
      <c r="O9168" s="311">
        <v>286001</v>
      </c>
      <c r="P9168" s="298"/>
      <c r="Q9168" s="299">
        <v>2512.2800000000002</v>
      </c>
      <c r="R9168" s="299"/>
      <c r="S9168" s="300">
        <v>113.84</v>
      </c>
      <c r="T9168" s="301"/>
      <c r="U9168" s="246"/>
    </row>
    <row r="9169" spans="1:21" x14ac:dyDescent="0.25">
      <c r="A9169" s="294" t="s">
        <v>18543</v>
      </c>
      <c r="B9169" t="s">
        <v>767</v>
      </c>
      <c r="C9169" t="s">
        <v>768</v>
      </c>
      <c r="D9169" t="s">
        <v>769</v>
      </c>
      <c r="E9169" t="s">
        <v>1042</v>
      </c>
      <c r="F9169" t="s">
        <v>119</v>
      </c>
      <c r="G9169" t="s">
        <v>97</v>
      </c>
      <c r="H9169" t="s">
        <v>833</v>
      </c>
      <c r="I9169" s="200">
        <v>8816</v>
      </c>
      <c r="J9169" s="200"/>
      <c r="K9169" s="237">
        <v>130.72</v>
      </c>
      <c r="L9169" s="237"/>
      <c r="M9169" s="288">
        <v>67.44</v>
      </c>
      <c r="N9169" s="288"/>
      <c r="O9169" s="311">
        <v>8965</v>
      </c>
      <c r="P9169" s="298"/>
      <c r="Q9169" s="299">
        <v>131.61000000000001</v>
      </c>
      <c r="R9169" s="299"/>
      <c r="S9169" s="300">
        <v>68.12</v>
      </c>
      <c r="T9169" s="301"/>
      <c r="U9169" s="246"/>
    </row>
    <row r="9170" spans="1:21" x14ac:dyDescent="0.25">
      <c r="A9170" s="294" t="s">
        <v>18544</v>
      </c>
      <c r="B9170" t="s">
        <v>767</v>
      </c>
      <c r="C9170" t="s">
        <v>768</v>
      </c>
      <c r="D9170" t="s">
        <v>769</v>
      </c>
      <c r="E9170" t="s">
        <v>18545</v>
      </c>
      <c r="F9170" t="s">
        <v>119</v>
      </c>
      <c r="G9170" t="s">
        <v>97</v>
      </c>
      <c r="H9170" t="s">
        <v>833</v>
      </c>
      <c r="I9170" s="200">
        <v>438341</v>
      </c>
      <c r="J9170" s="200"/>
      <c r="K9170" s="237">
        <v>13163.4</v>
      </c>
      <c r="L9170" s="237"/>
      <c r="M9170" s="288">
        <v>33.299999999999997</v>
      </c>
      <c r="N9170" s="288"/>
      <c r="O9170" s="311">
        <v>566675</v>
      </c>
      <c r="P9170" s="298"/>
      <c r="Q9170" s="299">
        <v>13396.59</v>
      </c>
      <c r="R9170" s="299"/>
      <c r="S9170" s="300">
        <v>42.3</v>
      </c>
      <c r="T9170" s="301"/>
      <c r="U9170" s="246"/>
    </row>
    <row r="9171" spans="1:21" x14ac:dyDescent="0.25">
      <c r="A9171" s="294" t="s">
        <v>18546</v>
      </c>
      <c r="B9171" t="s">
        <v>767</v>
      </c>
      <c r="C9171" t="s">
        <v>768</v>
      </c>
      <c r="D9171" t="s">
        <v>769</v>
      </c>
      <c r="E9171" t="s">
        <v>18547</v>
      </c>
      <c r="F9171" t="s">
        <v>119</v>
      </c>
      <c r="G9171" t="s">
        <v>97</v>
      </c>
      <c r="H9171" t="s">
        <v>833</v>
      </c>
      <c r="I9171" s="200">
        <v>24100</v>
      </c>
      <c r="J9171" s="200"/>
      <c r="K9171" s="237">
        <v>419.85</v>
      </c>
      <c r="L9171" s="237"/>
      <c r="M9171" s="288">
        <v>57.4</v>
      </c>
      <c r="N9171" s="288"/>
      <c r="O9171" s="311">
        <v>26900</v>
      </c>
      <c r="P9171" s="298"/>
      <c r="Q9171" s="299">
        <v>415.23</v>
      </c>
      <c r="R9171" s="299"/>
      <c r="S9171" s="300">
        <v>64.78</v>
      </c>
      <c r="T9171" s="301"/>
      <c r="U9171" s="246"/>
    </row>
    <row r="9172" spans="1:21" x14ac:dyDescent="0.25">
      <c r="A9172" s="294" t="s">
        <v>18548</v>
      </c>
      <c r="B9172" t="s">
        <v>767</v>
      </c>
      <c r="C9172" t="s">
        <v>768</v>
      </c>
      <c r="D9172" t="s">
        <v>769</v>
      </c>
      <c r="E9172" t="s">
        <v>18549</v>
      </c>
      <c r="F9172" t="s">
        <v>119</v>
      </c>
      <c r="G9172" t="s">
        <v>97</v>
      </c>
      <c r="H9172" t="s">
        <v>833</v>
      </c>
      <c r="I9172" s="200">
        <v>800</v>
      </c>
      <c r="J9172" s="200"/>
      <c r="K9172" s="237">
        <v>51.02</v>
      </c>
      <c r="L9172" s="237"/>
      <c r="M9172" s="288">
        <v>15.68</v>
      </c>
      <c r="N9172" s="288"/>
      <c r="O9172" s="311">
        <v>800</v>
      </c>
      <c r="P9172" s="298"/>
      <c r="Q9172" s="299">
        <v>56.84</v>
      </c>
      <c r="R9172" s="299"/>
      <c r="S9172" s="300">
        <v>14.07</v>
      </c>
      <c r="T9172" s="301"/>
      <c r="U9172" s="246"/>
    </row>
    <row r="9173" spans="1:21" x14ac:dyDescent="0.25">
      <c r="A9173" s="294" t="s">
        <v>18550</v>
      </c>
      <c r="B9173" t="s">
        <v>767</v>
      </c>
      <c r="C9173" t="s">
        <v>768</v>
      </c>
      <c r="D9173" t="s">
        <v>769</v>
      </c>
      <c r="E9173" t="s">
        <v>18551</v>
      </c>
      <c r="F9173" t="s">
        <v>119</v>
      </c>
      <c r="G9173" t="s">
        <v>97</v>
      </c>
      <c r="H9173" t="s">
        <v>833</v>
      </c>
      <c r="I9173" s="200">
        <v>9752</v>
      </c>
      <c r="J9173" s="200"/>
      <c r="K9173" s="237">
        <v>251.16</v>
      </c>
      <c r="L9173" s="237"/>
      <c r="M9173" s="288">
        <v>38.83</v>
      </c>
      <c r="N9173" s="288"/>
      <c r="O9173" s="311">
        <v>10502</v>
      </c>
      <c r="P9173" s="298"/>
      <c r="Q9173" s="299">
        <v>265.39</v>
      </c>
      <c r="R9173" s="299"/>
      <c r="S9173" s="300">
        <v>39.57</v>
      </c>
      <c r="T9173" s="301"/>
      <c r="U9173" s="246"/>
    </row>
    <row r="9174" spans="1:21" x14ac:dyDescent="0.25">
      <c r="A9174" s="294" t="s">
        <v>18552</v>
      </c>
      <c r="B9174" t="s">
        <v>767</v>
      </c>
      <c r="C9174" t="s">
        <v>768</v>
      </c>
      <c r="D9174" t="s">
        <v>769</v>
      </c>
      <c r="E9174" t="s">
        <v>18553</v>
      </c>
      <c r="F9174" t="s">
        <v>119</v>
      </c>
      <c r="G9174" t="s">
        <v>97</v>
      </c>
      <c r="H9174" t="s">
        <v>833</v>
      </c>
      <c r="I9174" s="200">
        <v>6535</v>
      </c>
      <c r="J9174" s="200"/>
      <c r="K9174" s="237">
        <v>266.51</v>
      </c>
      <c r="L9174" s="237"/>
      <c r="M9174" s="288">
        <v>24.52</v>
      </c>
      <c r="N9174" s="288"/>
      <c r="O9174" s="311">
        <v>7377</v>
      </c>
      <c r="P9174" s="298"/>
      <c r="Q9174" s="299">
        <v>274.07</v>
      </c>
      <c r="R9174" s="299"/>
      <c r="S9174" s="300">
        <v>26.92</v>
      </c>
      <c r="T9174" s="301"/>
      <c r="U9174" s="246"/>
    </row>
    <row r="9175" spans="1:21" x14ac:dyDescent="0.25">
      <c r="A9175" s="294" t="s">
        <v>18554</v>
      </c>
      <c r="B9175" t="s">
        <v>767</v>
      </c>
      <c r="C9175" t="s">
        <v>768</v>
      </c>
      <c r="D9175" t="s">
        <v>769</v>
      </c>
      <c r="E9175" t="s">
        <v>18555</v>
      </c>
      <c r="F9175" t="s">
        <v>119</v>
      </c>
      <c r="G9175" t="s">
        <v>97</v>
      </c>
      <c r="H9175" t="s">
        <v>833</v>
      </c>
      <c r="I9175" s="200">
        <v>93447</v>
      </c>
      <c r="J9175" s="200"/>
      <c r="K9175" s="237">
        <v>849.87</v>
      </c>
      <c r="L9175" s="237"/>
      <c r="M9175" s="288">
        <v>109.95</v>
      </c>
      <c r="N9175" s="288"/>
      <c r="O9175" s="311">
        <v>94192</v>
      </c>
      <c r="P9175" s="298"/>
      <c r="Q9175" s="299">
        <v>849.97</v>
      </c>
      <c r="R9175" s="299"/>
      <c r="S9175" s="300">
        <v>110.82</v>
      </c>
      <c r="T9175" s="301"/>
      <c r="U9175" s="246"/>
    </row>
    <row r="9176" spans="1:21" x14ac:dyDescent="0.25">
      <c r="A9176" s="294" t="s">
        <v>18556</v>
      </c>
      <c r="B9176" t="s">
        <v>767</v>
      </c>
      <c r="C9176" t="s">
        <v>768</v>
      </c>
      <c r="D9176" t="s">
        <v>769</v>
      </c>
      <c r="E9176" t="s">
        <v>18557</v>
      </c>
      <c r="F9176" t="s">
        <v>119</v>
      </c>
      <c r="G9176" t="s">
        <v>97</v>
      </c>
      <c r="H9176" t="s">
        <v>833</v>
      </c>
      <c r="I9176" s="200">
        <v>4622</v>
      </c>
      <c r="J9176" s="200"/>
      <c r="K9176" s="237">
        <v>169.11</v>
      </c>
      <c r="L9176" s="237"/>
      <c r="M9176" s="288">
        <v>27.33</v>
      </c>
      <c r="N9176" s="288"/>
      <c r="O9176" s="311">
        <v>6080</v>
      </c>
      <c r="P9176" s="298"/>
      <c r="Q9176" s="299">
        <v>172.55</v>
      </c>
      <c r="R9176" s="299"/>
      <c r="S9176" s="300">
        <v>35.24</v>
      </c>
      <c r="T9176" s="301"/>
      <c r="U9176" s="246"/>
    </row>
    <row r="9177" spans="1:21" x14ac:dyDescent="0.25">
      <c r="A9177" s="294" t="s">
        <v>18558</v>
      </c>
      <c r="B9177" t="s">
        <v>767</v>
      </c>
      <c r="C9177" t="s">
        <v>768</v>
      </c>
      <c r="D9177" t="s">
        <v>769</v>
      </c>
      <c r="E9177" t="s">
        <v>18559</v>
      </c>
      <c r="F9177" t="s">
        <v>119</v>
      </c>
      <c r="G9177" t="s">
        <v>97</v>
      </c>
      <c r="H9177" t="s">
        <v>833</v>
      </c>
      <c r="I9177" s="200">
        <v>14370</v>
      </c>
      <c r="J9177" s="200"/>
      <c r="K9177" s="237">
        <v>132.59</v>
      </c>
      <c r="L9177" s="237"/>
      <c r="M9177" s="288">
        <v>108.38</v>
      </c>
      <c r="N9177" s="288"/>
      <c r="O9177" s="311">
        <v>15300</v>
      </c>
      <c r="P9177" s="298"/>
      <c r="Q9177" s="299">
        <v>130.44</v>
      </c>
      <c r="R9177" s="299"/>
      <c r="S9177" s="300">
        <v>117.3</v>
      </c>
      <c r="T9177" s="301"/>
      <c r="U9177" s="246"/>
    </row>
    <row r="9178" spans="1:21" x14ac:dyDescent="0.25">
      <c r="A9178" s="294" t="s">
        <v>18560</v>
      </c>
      <c r="B9178" t="s">
        <v>767</v>
      </c>
      <c r="C9178" t="s">
        <v>768</v>
      </c>
      <c r="D9178" t="s">
        <v>769</v>
      </c>
      <c r="E9178" t="s">
        <v>18561</v>
      </c>
      <c r="F9178" t="s">
        <v>119</v>
      </c>
      <c r="G9178" t="s">
        <v>97</v>
      </c>
      <c r="H9178" t="s">
        <v>833</v>
      </c>
      <c r="I9178" s="200">
        <v>9350</v>
      </c>
      <c r="J9178" s="200"/>
      <c r="K9178" s="237">
        <v>268.8</v>
      </c>
      <c r="L9178" s="237"/>
      <c r="M9178" s="237">
        <v>34.78422619047619</v>
      </c>
      <c r="N9178" s="237"/>
      <c r="O9178" s="311">
        <v>9584</v>
      </c>
      <c r="P9178" s="298"/>
      <c r="Q9178" s="299">
        <v>272.24</v>
      </c>
      <c r="R9178" s="299"/>
      <c r="S9178" s="300">
        <v>35.204231560387889</v>
      </c>
      <c r="T9178" s="301"/>
      <c r="U9178" s="246"/>
    </row>
    <row r="9179" spans="1:21" x14ac:dyDescent="0.25">
      <c r="A9179" s="294" t="s">
        <v>18562</v>
      </c>
      <c r="B9179" t="s">
        <v>767</v>
      </c>
      <c r="C9179" t="s">
        <v>768</v>
      </c>
      <c r="D9179" t="s">
        <v>769</v>
      </c>
      <c r="E9179" t="s">
        <v>18563</v>
      </c>
      <c r="F9179" t="s">
        <v>119</v>
      </c>
      <c r="G9179" t="s">
        <v>97</v>
      </c>
      <c r="H9179" t="s">
        <v>833</v>
      </c>
      <c r="I9179" s="200">
        <v>6276</v>
      </c>
      <c r="J9179" s="200"/>
      <c r="K9179" s="237">
        <v>129.29</v>
      </c>
      <c r="L9179" s="237"/>
      <c r="M9179" s="288">
        <v>48.54</v>
      </c>
      <c r="N9179" s="288"/>
      <c r="O9179" s="311">
        <v>6572</v>
      </c>
      <c r="P9179" s="298"/>
      <c r="Q9179" s="299">
        <v>131.02000000000001</v>
      </c>
      <c r="R9179" s="299"/>
      <c r="S9179" s="300">
        <v>50.16</v>
      </c>
      <c r="T9179" s="301"/>
      <c r="U9179" s="246"/>
    </row>
    <row r="9180" spans="1:21" x14ac:dyDescent="0.25">
      <c r="A9180" s="294" t="s">
        <v>18564</v>
      </c>
      <c r="B9180" t="s">
        <v>767</v>
      </c>
      <c r="C9180" t="s">
        <v>768</v>
      </c>
      <c r="D9180" t="s">
        <v>769</v>
      </c>
      <c r="E9180" t="s">
        <v>18565</v>
      </c>
      <c r="F9180" t="s">
        <v>119</v>
      </c>
      <c r="G9180" t="s">
        <v>97</v>
      </c>
      <c r="H9180" t="s">
        <v>833</v>
      </c>
      <c r="I9180" s="200">
        <v>400</v>
      </c>
      <c r="J9180" s="200"/>
      <c r="K9180" s="237">
        <v>61.63</v>
      </c>
      <c r="L9180" s="237"/>
      <c r="M9180" s="288">
        <v>6.49</v>
      </c>
      <c r="N9180" s="288"/>
      <c r="O9180" s="311">
        <v>400</v>
      </c>
      <c r="P9180" s="298"/>
      <c r="Q9180" s="299">
        <v>63.01</v>
      </c>
      <c r="R9180" s="299"/>
      <c r="S9180" s="300">
        <v>6.35</v>
      </c>
      <c r="T9180" s="301"/>
      <c r="U9180" s="246"/>
    </row>
    <row r="9181" spans="1:21" x14ac:dyDescent="0.25">
      <c r="A9181" s="294" t="s">
        <v>18566</v>
      </c>
      <c r="B9181" t="s">
        <v>767</v>
      </c>
      <c r="C9181" t="s">
        <v>768</v>
      </c>
      <c r="D9181" t="s">
        <v>769</v>
      </c>
      <c r="E9181" t="s">
        <v>18567</v>
      </c>
      <c r="F9181" t="s">
        <v>119</v>
      </c>
      <c r="G9181" t="s">
        <v>97</v>
      </c>
      <c r="H9181" t="s">
        <v>833</v>
      </c>
      <c r="I9181" s="200">
        <v>2700</v>
      </c>
      <c r="J9181" s="200"/>
      <c r="K9181" s="237">
        <v>86.21</v>
      </c>
      <c r="L9181" s="237"/>
      <c r="M9181" s="288">
        <v>31.32</v>
      </c>
      <c r="N9181" s="288"/>
      <c r="O9181" s="311">
        <v>2700</v>
      </c>
      <c r="P9181" s="298"/>
      <c r="Q9181" s="299">
        <v>86.89</v>
      </c>
      <c r="R9181" s="299"/>
      <c r="S9181" s="300">
        <v>31.07</v>
      </c>
      <c r="T9181" s="301"/>
      <c r="U9181" s="246"/>
    </row>
    <row r="9182" spans="1:21" x14ac:dyDescent="0.25">
      <c r="A9182" s="294" t="s">
        <v>18568</v>
      </c>
      <c r="B9182" t="s">
        <v>767</v>
      </c>
      <c r="C9182" t="s">
        <v>768</v>
      </c>
      <c r="D9182" t="s">
        <v>769</v>
      </c>
      <c r="E9182" t="s">
        <v>18569</v>
      </c>
      <c r="F9182" t="s">
        <v>119</v>
      </c>
      <c r="G9182" t="s">
        <v>97</v>
      </c>
      <c r="H9182" t="s">
        <v>833</v>
      </c>
      <c r="I9182" s="200">
        <v>1100</v>
      </c>
      <c r="J9182" s="200"/>
      <c r="K9182" s="237">
        <v>99.3</v>
      </c>
      <c r="L9182" s="237"/>
      <c r="M9182" s="288">
        <v>11.08</v>
      </c>
      <c r="N9182" s="288"/>
      <c r="O9182" s="311">
        <v>1200</v>
      </c>
      <c r="P9182" s="298"/>
      <c r="Q9182" s="299">
        <v>103.85</v>
      </c>
      <c r="R9182" s="299"/>
      <c r="S9182" s="300">
        <v>11.56</v>
      </c>
      <c r="T9182" s="301"/>
      <c r="U9182" s="246"/>
    </row>
    <row r="9183" spans="1:21" x14ac:dyDescent="0.25">
      <c r="A9183" s="294" t="s">
        <v>18570</v>
      </c>
      <c r="B9183" t="s">
        <v>767</v>
      </c>
      <c r="C9183" t="s">
        <v>768</v>
      </c>
      <c r="D9183" t="s">
        <v>769</v>
      </c>
      <c r="E9183" t="s">
        <v>18571</v>
      </c>
      <c r="F9183" t="s">
        <v>119</v>
      </c>
      <c r="G9183" t="s">
        <v>97</v>
      </c>
      <c r="H9183" t="s">
        <v>833</v>
      </c>
      <c r="I9183" s="200">
        <v>13560</v>
      </c>
      <c r="J9183" s="200"/>
      <c r="K9183" s="237">
        <v>328.78</v>
      </c>
      <c r="L9183" s="237"/>
      <c r="M9183" s="288">
        <v>41.24</v>
      </c>
      <c r="N9183" s="288"/>
      <c r="O9183" s="311">
        <v>14125</v>
      </c>
      <c r="P9183" s="298"/>
      <c r="Q9183" s="299">
        <v>335.79</v>
      </c>
      <c r="R9183" s="299"/>
      <c r="S9183" s="300">
        <v>42.06</v>
      </c>
      <c r="T9183" s="301"/>
      <c r="U9183" s="246"/>
    </row>
    <row r="9184" spans="1:21" x14ac:dyDescent="0.25">
      <c r="A9184" s="294" t="s">
        <v>18572</v>
      </c>
      <c r="B9184" t="s">
        <v>767</v>
      </c>
      <c r="C9184" t="s">
        <v>768</v>
      </c>
      <c r="D9184" t="s">
        <v>769</v>
      </c>
      <c r="E9184" t="s">
        <v>18573</v>
      </c>
      <c r="F9184" t="s">
        <v>119</v>
      </c>
      <c r="G9184" t="s">
        <v>97</v>
      </c>
      <c r="H9184" t="s">
        <v>833</v>
      </c>
      <c r="I9184" s="200">
        <v>1780</v>
      </c>
      <c r="J9184" s="200"/>
      <c r="K9184" s="237">
        <v>58.79</v>
      </c>
      <c r="L9184" s="237"/>
      <c r="M9184" s="288">
        <v>30.28</v>
      </c>
      <c r="N9184" s="288"/>
      <c r="O9184" s="311">
        <v>1780</v>
      </c>
      <c r="P9184" s="298"/>
      <c r="Q9184" s="299">
        <v>59.08</v>
      </c>
      <c r="R9184" s="299"/>
      <c r="S9184" s="300">
        <v>30.13</v>
      </c>
      <c r="T9184" s="301"/>
      <c r="U9184" s="246"/>
    </row>
    <row r="9185" spans="1:21" x14ac:dyDescent="0.25">
      <c r="A9185" s="294" t="s">
        <v>18574</v>
      </c>
      <c r="B9185" t="s">
        <v>767</v>
      </c>
      <c r="C9185" t="s">
        <v>768</v>
      </c>
      <c r="D9185" t="s">
        <v>769</v>
      </c>
      <c r="E9185" t="s">
        <v>18575</v>
      </c>
      <c r="F9185" t="s">
        <v>119</v>
      </c>
      <c r="G9185" t="s">
        <v>97</v>
      </c>
      <c r="H9185" t="s">
        <v>833</v>
      </c>
      <c r="I9185" s="200">
        <v>56000</v>
      </c>
      <c r="J9185" s="200"/>
      <c r="K9185" s="237">
        <v>825.81</v>
      </c>
      <c r="L9185" s="237"/>
      <c r="M9185" s="288">
        <v>67.81</v>
      </c>
      <c r="N9185" s="288"/>
      <c r="O9185" s="311">
        <v>60000</v>
      </c>
      <c r="P9185" s="298"/>
      <c r="Q9185" s="299">
        <v>853.29</v>
      </c>
      <c r="R9185" s="299"/>
      <c r="S9185" s="300">
        <v>70.319999999999993</v>
      </c>
      <c r="T9185" s="301"/>
      <c r="U9185" s="246"/>
    </row>
    <row r="9186" spans="1:21" x14ac:dyDescent="0.25">
      <c r="A9186" s="294" t="s">
        <v>18576</v>
      </c>
      <c r="B9186" t="s">
        <v>767</v>
      </c>
      <c r="C9186" t="s">
        <v>768</v>
      </c>
      <c r="D9186" t="s">
        <v>769</v>
      </c>
      <c r="E9186" t="s">
        <v>18577</v>
      </c>
      <c r="F9186" t="s">
        <v>119</v>
      </c>
      <c r="G9186" t="s">
        <v>97</v>
      </c>
      <c r="H9186" t="s">
        <v>833</v>
      </c>
      <c r="I9186" s="200">
        <v>3441</v>
      </c>
      <c r="J9186" s="200"/>
      <c r="K9186" s="237">
        <v>61.83</v>
      </c>
      <c r="L9186" s="237"/>
      <c r="M9186" s="288">
        <v>55.65</v>
      </c>
      <c r="N9186" s="288"/>
      <c r="O9186" s="311">
        <v>3644</v>
      </c>
      <c r="P9186" s="298"/>
      <c r="Q9186" s="299">
        <v>60.84</v>
      </c>
      <c r="R9186" s="299"/>
      <c r="S9186" s="300">
        <v>59.89</v>
      </c>
      <c r="T9186" s="301"/>
      <c r="U9186" s="246"/>
    </row>
    <row r="9187" spans="1:21" x14ac:dyDescent="0.25">
      <c r="A9187" s="294" t="s">
        <v>18578</v>
      </c>
      <c r="B9187" t="s">
        <v>767</v>
      </c>
      <c r="C9187" t="s">
        <v>768</v>
      </c>
      <c r="D9187" t="s">
        <v>769</v>
      </c>
      <c r="E9187" t="s">
        <v>18579</v>
      </c>
      <c r="F9187" t="s">
        <v>119</v>
      </c>
      <c r="G9187" t="s">
        <v>97</v>
      </c>
      <c r="H9187" t="s">
        <v>833</v>
      </c>
      <c r="I9187" s="200">
        <v>6200</v>
      </c>
      <c r="J9187" s="200"/>
      <c r="K9187" s="237">
        <v>147.08000000000001</v>
      </c>
      <c r="L9187" s="237"/>
      <c r="M9187" s="288">
        <v>42.15</v>
      </c>
      <c r="N9187" s="288"/>
      <c r="O9187" s="311">
        <v>10000</v>
      </c>
      <c r="P9187" s="298"/>
      <c r="Q9187" s="299">
        <v>149.44</v>
      </c>
      <c r="R9187" s="299"/>
      <c r="S9187" s="300">
        <v>66.92</v>
      </c>
      <c r="T9187" s="301"/>
      <c r="U9187" s="246"/>
    </row>
    <row r="9188" spans="1:21" x14ac:dyDescent="0.25">
      <c r="A9188" s="294" t="s">
        <v>18580</v>
      </c>
      <c r="B9188" t="s">
        <v>767</v>
      </c>
      <c r="C9188" t="s">
        <v>768</v>
      </c>
      <c r="D9188" t="s">
        <v>769</v>
      </c>
      <c r="E9188" t="s">
        <v>18581</v>
      </c>
      <c r="F9188" t="s">
        <v>119</v>
      </c>
      <c r="G9188" t="s">
        <v>97</v>
      </c>
      <c r="H9188" t="s">
        <v>833</v>
      </c>
      <c r="I9188" s="200">
        <v>21796</v>
      </c>
      <c r="J9188" s="200"/>
      <c r="K9188" s="237">
        <v>270.91000000000003</v>
      </c>
      <c r="L9188" s="237"/>
      <c r="M9188" s="288">
        <v>80.45</v>
      </c>
      <c r="N9188" s="288"/>
      <c r="O9188" s="311">
        <v>22983</v>
      </c>
      <c r="P9188" s="298"/>
      <c r="Q9188" s="299">
        <v>277.05</v>
      </c>
      <c r="R9188" s="299"/>
      <c r="S9188" s="300">
        <v>82.96</v>
      </c>
      <c r="T9188" s="301"/>
      <c r="U9188" s="246"/>
    </row>
    <row r="9189" spans="1:21" x14ac:dyDescent="0.25">
      <c r="A9189" s="294" t="s">
        <v>18582</v>
      </c>
      <c r="B9189" t="s">
        <v>767</v>
      </c>
      <c r="C9189" t="s">
        <v>768</v>
      </c>
      <c r="D9189" t="s">
        <v>769</v>
      </c>
      <c r="E9189" t="s">
        <v>18583</v>
      </c>
      <c r="F9189" t="s">
        <v>119</v>
      </c>
      <c r="G9189" t="s">
        <v>97</v>
      </c>
      <c r="H9189" t="s">
        <v>833</v>
      </c>
      <c r="I9189" s="200">
        <v>26041</v>
      </c>
      <c r="J9189" s="200"/>
      <c r="K9189" s="237">
        <v>487.27</v>
      </c>
      <c r="L9189" s="237"/>
      <c r="M9189" s="288">
        <v>53.44</v>
      </c>
      <c r="N9189" s="288"/>
      <c r="O9189" s="311">
        <v>27315</v>
      </c>
      <c r="P9189" s="298"/>
      <c r="Q9189" s="299">
        <v>488.25</v>
      </c>
      <c r="R9189" s="299"/>
      <c r="S9189" s="300">
        <v>55.94</v>
      </c>
      <c r="T9189" s="301"/>
      <c r="U9189" s="246"/>
    </row>
    <row r="9190" spans="1:21" x14ac:dyDescent="0.25">
      <c r="A9190" s="294" t="s">
        <v>18584</v>
      </c>
      <c r="B9190" t="s">
        <v>767</v>
      </c>
      <c r="C9190" t="s">
        <v>768</v>
      </c>
      <c r="D9190" t="s">
        <v>769</v>
      </c>
      <c r="E9190" t="s">
        <v>18585</v>
      </c>
      <c r="F9190" t="s">
        <v>119</v>
      </c>
      <c r="G9190" t="s">
        <v>97</v>
      </c>
      <c r="H9190" t="s">
        <v>833</v>
      </c>
      <c r="I9190" s="200">
        <v>12500</v>
      </c>
      <c r="J9190" s="200"/>
      <c r="K9190" s="237">
        <v>131.52000000000001</v>
      </c>
      <c r="L9190" s="237"/>
      <c r="M9190" s="288">
        <v>95.04</v>
      </c>
      <c r="N9190" s="288"/>
      <c r="O9190" s="311">
        <v>13800</v>
      </c>
      <c r="P9190" s="298"/>
      <c r="Q9190" s="299">
        <v>139.54</v>
      </c>
      <c r="R9190" s="299"/>
      <c r="S9190" s="300">
        <v>98.9</v>
      </c>
      <c r="T9190" s="301"/>
      <c r="U9190" s="246"/>
    </row>
    <row r="9191" spans="1:21" x14ac:dyDescent="0.25">
      <c r="A9191" s="294" t="s">
        <v>18586</v>
      </c>
      <c r="B9191" t="s">
        <v>767</v>
      </c>
      <c r="C9191" t="s">
        <v>768</v>
      </c>
      <c r="D9191" t="s">
        <v>769</v>
      </c>
      <c r="E9191" t="s">
        <v>18587</v>
      </c>
      <c r="F9191" t="s">
        <v>119</v>
      </c>
      <c r="G9191" t="s">
        <v>97</v>
      </c>
      <c r="H9191" t="s">
        <v>833</v>
      </c>
      <c r="I9191" s="200">
        <v>14100</v>
      </c>
      <c r="J9191" s="200"/>
      <c r="K9191" s="237">
        <v>266.66000000000003</v>
      </c>
      <c r="L9191" s="237"/>
      <c r="M9191" s="288">
        <v>52.88</v>
      </c>
      <c r="N9191" s="288"/>
      <c r="O9191" s="311">
        <v>15800</v>
      </c>
      <c r="P9191" s="298"/>
      <c r="Q9191" s="299">
        <v>274.3</v>
      </c>
      <c r="R9191" s="299"/>
      <c r="S9191" s="300">
        <v>57.6</v>
      </c>
      <c r="T9191" s="301"/>
      <c r="U9191" s="246"/>
    </row>
    <row r="9192" spans="1:21" x14ac:dyDescent="0.25">
      <c r="A9192" s="294" t="s">
        <v>18588</v>
      </c>
      <c r="B9192" t="s">
        <v>767</v>
      </c>
      <c r="C9192" t="s">
        <v>768</v>
      </c>
      <c r="D9192" t="s">
        <v>769</v>
      </c>
      <c r="E9192" t="s">
        <v>18589</v>
      </c>
      <c r="F9192" t="s">
        <v>119</v>
      </c>
      <c r="G9192" t="s">
        <v>97</v>
      </c>
      <c r="H9192" t="s">
        <v>833</v>
      </c>
      <c r="I9192" s="200">
        <v>11015</v>
      </c>
      <c r="J9192" s="200"/>
      <c r="K9192" s="237">
        <v>363.6</v>
      </c>
      <c r="L9192" s="237"/>
      <c r="M9192" s="288">
        <v>30.29</v>
      </c>
      <c r="N9192" s="288"/>
      <c r="O9192" s="311">
        <v>11345</v>
      </c>
      <c r="P9192" s="298"/>
      <c r="Q9192" s="299">
        <v>358.63</v>
      </c>
      <c r="R9192" s="299"/>
      <c r="S9192" s="300">
        <v>31.63</v>
      </c>
      <c r="T9192" s="301"/>
      <c r="U9192" s="246"/>
    </row>
    <row r="9193" spans="1:21" x14ac:dyDescent="0.25">
      <c r="A9193" s="294" t="s">
        <v>18590</v>
      </c>
      <c r="B9193" t="s">
        <v>767</v>
      </c>
      <c r="C9193" t="s">
        <v>768</v>
      </c>
      <c r="D9193" t="s">
        <v>769</v>
      </c>
      <c r="E9193" t="s">
        <v>18591</v>
      </c>
      <c r="F9193" t="s">
        <v>119</v>
      </c>
      <c r="G9193" t="s">
        <v>97</v>
      </c>
      <c r="H9193" t="s">
        <v>833</v>
      </c>
      <c r="I9193" s="200">
        <v>37288</v>
      </c>
      <c r="J9193" s="200"/>
      <c r="K9193" s="237">
        <v>945.44</v>
      </c>
      <c r="L9193" s="237"/>
      <c r="M9193" s="288">
        <v>39.44</v>
      </c>
      <c r="N9193" s="288"/>
      <c r="O9193" s="311">
        <v>33587</v>
      </c>
      <c r="P9193" s="298"/>
      <c r="Q9193" s="299">
        <v>943.95</v>
      </c>
      <c r="R9193" s="299"/>
      <c r="S9193" s="300">
        <v>35.58</v>
      </c>
      <c r="T9193" s="301"/>
      <c r="U9193" s="246"/>
    </row>
    <row r="9194" spans="1:21" x14ac:dyDescent="0.25">
      <c r="A9194" s="294" t="s">
        <v>18592</v>
      </c>
      <c r="B9194" t="s">
        <v>767</v>
      </c>
      <c r="C9194" t="s">
        <v>768</v>
      </c>
      <c r="D9194" t="s">
        <v>769</v>
      </c>
      <c r="E9194" t="s">
        <v>18593</v>
      </c>
      <c r="F9194" t="s">
        <v>119</v>
      </c>
      <c r="G9194" t="s">
        <v>97</v>
      </c>
      <c r="H9194" t="s">
        <v>833</v>
      </c>
      <c r="I9194" s="200">
        <v>11300</v>
      </c>
      <c r="J9194" s="200"/>
      <c r="K9194" s="237">
        <v>153.63999999999999</v>
      </c>
      <c r="L9194" s="237"/>
      <c r="M9194" s="288">
        <v>73.55</v>
      </c>
      <c r="N9194" s="288"/>
      <c r="O9194" s="311">
        <v>12000</v>
      </c>
      <c r="P9194" s="298"/>
      <c r="Q9194" s="299">
        <v>155.6</v>
      </c>
      <c r="R9194" s="299"/>
      <c r="S9194" s="300">
        <v>77.12</v>
      </c>
      <c r="T9194" s="301"/>
      <c r="U9194" s="246"/>
    </row>
    <row r="9195" spans="1:21" x14ac:dyDescent="0.25">
      <c r="A9195" s="294" t="s">
        <v>18594</v>
      </c>
      <c r="B9195" t="s">
        <v>767</v>
      </c>
      <c r="C9195" t="s">
        <v>768</v>
      </c>
      <c r="D9195" t="s">
        <v>769</v>
      </c>
      <c r="E9195" t="s">
        <v>18595</v>
      </c>
      <c r="F9195" t="s">
        <v>119</v>
      </c>
      <c r="G9195" t="s">
        <v>97</v>
      </c>
      <c r="H9195" t="s">
        <v>833</v>
      </c>
      <c r="I9195" s="200">
        <v>5310</v>
      </c>
      <c r="J9195" s="200"/>
      <c r="K9195" s="237">
        <v>80.05</v>
      </c>
      <c r="L9195" s="237"/>
      <c r="M9195" s="288">
        <v>66.33</v>
      </c>
      <c r="N9195" s="288"/>
      <c r="O9195" s="311">
        <v>7000</v>
      </c>
      <c r="P9195" s="298"/>
      <c r="Q9195" s="299">
        <v>79.739999999999995</v>
      </c>
      <c r="R9195" s="299"/>
      <c r="S9195" s="300">
        <v>87.79</v>
      </c>
      <c r="T9195" s="301"/>
      <c r="U9195" s="246"/>
    </row>
    <row r="9196" spans="1:21" x14ac:dyDescent="0.25">
      <c r="A9196" s="294" t="s">
        <v>18596</v>
      </c>
      <c r="B9196" t="s">
        <v>767</v>
      </c>
      <c r="C9196" t="s">
        <v>768</v>
      </c>
      <c r="D9196" t="s">
        <v>769</v>
      </c>
      <c r="E9196" t="s">
        <v>18597</v>
      </c>
      <c r="F9196" t="s">
        <v>119</v>
      </c>
      <c r="G9196" t="s">
        <v>97</v>
      </c>
      <c r="H9196" t="s">
        <v>833</v>
      </c>
      <c r="I9196" s="200">
        <v>5900</v>
      </c>
      <c r="J9196" s="200"/>
      <c r="K9196" s="237">
        <v>89.37</v>
      </c>
      <c r="L9196" s="237"/>
      <c r="M9196" s="288">
        <v>66.02</v>
      </c>
      <c r="N9196" s="288"/>
      <c r="O9196" s="311">
        <v>6900</v>
      </c>
      <c r="P9196" s="298"/>
      <c r="Q9196" s="299">
        <v>90.75</v>
      </c>
      <c r="R9196" s="299"/>
      <c r="S9196" s="300">
        <v>76.03</v>
      </c>
      <c r="T9196" s="301"/>
      <c r="U9196" s="246"/>
    </row>
    <row r="9197" spans="1:21" x14ac:dyDescent="0.25">
      <c r="A9197" s="294" t="s">
        <v>18598</v>
      </c>
      <c r="B9197" t="s">
        <v>767</v>
      </c>
      <c r="C9197" t="s">
        <v>768</v>
      </c>
      <c r="D9197" t="s">
        <v>769</v>
      </c>
      <c r="E9197" t="s">
        <v>18599</v>
      </c>
      <c r="F9197" t="s">
        <v>119</v>
      </c>
      <c r="G9197" t="s">
        <v>97</v>
      </c>
      <c r="H9197" t="s">
        <v>833</v>
      </c>
      <c r="I9197" s="200">
        <v>4960</v>
      </c>
      <c r="J9197" s="200"/>
      <c r="K9197" s="237">
        <v>88.19</v>
      </c>
      <c r="L9197" s="237"/>
      <c r="M9197" s="288">
        <v>56.24</v>
      </c>
      <c r="N9197" s="288"/>
      <c r="O9197" s="311">
        <v>5185</v>
      </c>
      <c r="P9197" s="298"/>
      <c r="Q9197" s="299">
        <v>89.86</v>
      </c>
      <c r="R9197" s="299"/>
      <c r="S9197" s="300">
        <v>57.7</v>
      </c>
      <c r="T9197" s="301"/>
      <c r="U9197" s="246"/>
    </row>
    <row r="9198" spans="1:21" x14ac:dyDescent="0.25">
      <c r="A9198" s="294" t="s">
        <v>18600</v>
      </c>
      <c r="B9198" t="s">
        <v>767</v>
      </c>
      <c r="C9198" t="s">
        <v>768</v>
      </c>
      <c r="D9198" t="s">
        <v>769</v>
      </c>
      <c r="E9198" t="s">
        <v>14769</v>
      </c>
      <c r="F9198" t="s">
        <v>119</v>
      </c>
      <c r="G9198" t="s">
        <v>97</v>
      </c>
      <c r="H9198" t="s">
        <v>833</v>
      </c>
      <c r="I9198" s="200">
        <v>5000</v>
      </c>
      <c r="J9198" s="200"/>
      <c r="K9198" s="237">
        <v>119.15</v>
      </c>
      <c r="L9198" s="237"/>
      <c r="M9198" s="288">
        <v>41.96</v>
      </c>
      <c r="N9198" s="288"/>
      <c r="O9198" s="311">
        <v>5000</v>
      </c>
      <c r="P9198" s="298"/>
      <c r="Q9198" s="299">
        <v>117.69</v>
      </c>
      <c r="R9198" s="299"/>
      <c r="S9198" s="300">
        <v>42.48</v>
      </c>
      <c r="T9198" s="301"/>
      <c r="U9198" s="246"/>
    </row>
    <row r="9199" spans="1:21" x14ac:dyDescent="0.25">
      <c r="A9199" s="294" t="s">
        <v>18601</v>
      </c>
      <c r="B9199" t="s">
        <v>767</v>
      </c>
      <c r="C9199" t="s">
        <v>768</v>
      </c>
      <c r="D9199" t="s">
        <v>769</v>
      </c>
      <c r="E9199" t="s">
        <v>18602</v>
      </c>
      <c r="F9199" t="s">
        <v>119</v>
      </c>
      <c r="G9199" t="s">
        <v>97</v>
      </c>
      <c r="H9199" t="s">
        <v>833</v>
      </c>
      <c r="I9199" s="200">
        <v>954799</v>
      </c>
      <c r="J9199" s="200"/>
      <c r="K9199" s="237">
        <v>7376.38</v>
      </c>
      <c r="L9199" s="237"/>
      <c r="M9199" s="288">
        <v>129.44</v>
      </c>
      <c r="N9199" s="288"/>
      <c r="O9199" s="311">
        <v>1023551</v>
      </c>
      <c r="P9199" s="298"/>
      <c r="Q9199" s="299">
        <v>7531.09</v>
      </c>
      <c r="R9199" s="299"/>
      <c r="S9199" s="300">
        <v>135.91</v>
      </c>
      <c r="T9199" s="301"/>
      <c r="U9199" s="246"/>
    </row>
    <row r="9200" spans="1:21" x14ac:dyDescent="0.25">
      <c r="A9200" s="294" t="s">
        <v>18603</v>
      </c>
      <c r="B9200" t="s">
        <v>767</v>
      </c>
      <c r="C9200" t="s">
        <v>768</v>
      </c>
      <c r="D9200" t="s">
        <v>769</v>
      </c>
      <c r="E9200" t="s">
        <v>18604</v>
      </c>
      <c r="F9200" t="s">
        <v>119</v>
      </c>
      <c r="G9200" t="s">
        <v>97</v>
      </c>
      <c r="H9200" t="s">
        <v>833</v>
      </c>
      <c r="I9200" s="200">
        <v>450</v>
      </c>
      <c r="J9200" s="200"/>
      <c r="K9200" s="237">
        <v>66.83</v>
      </c>
      <c r="L9200" s="237"/>
      <c r="M9200" s="288">
        <v>6.73</v>
      </c>
      <c r="N9200" s="288"/>
      <c r="O9200" s="311">
        <v>600</v>
      </c>
      <c r="P9200" s="298"/>
      <c r="Q9200" s="299">
        <v>61.74</v>
      </c>
      <c r="R9200" s="299"/>
      <c r="S9200" s="300">
        <v>9.7200000000000006</v>
      </c>
      <c r="T9200" s="301"/>
      <c r="U9200" s="246"/>
    </row>
    <row r="9201" spans="1:21" x14ac:dyDescent="0.25">
      <c r="A9201" s="294" t="s">
        <v>18605</v>
      </c>
      <c r="B9201" t="s">
        <v>767</v>
      </c>
      <c r="C9201" t="s">
        <v>768</v>
      </c>
      <c r="D9201" t="s">
        <v>769</v>
      </c>
      <c r="E9201" t="s">
        <v>18606</v>
      </c>
      <c r="F9201" t="s">
        <v>119</v>
      </c>
      <c r="G9201" t="s">
        <v>97</v>
      </c>
      <c r="H9201" t="s">
        <v>833</v>
      </c>
      <c r="I9201" s="200">
        <v>7000</v>
      </c>
      <c r="J9201" s="200"/>
      <c r="K9201" s="237">
        <v>131.41</v>
      </c>
      <c r="L9201" s="237"/>
      <c r="M9201" s="288">
        <v>53.27</v>
      </c>
      <c r="N9201" s="288"/>
      <c r="O9201" s="311">
        <v>7200</v>
      </c>
      <c r="P9201" s="298"/>
      <c r="Q9201" s="299">
        <v>130.91999999999999</v>
      </c>
      <c r="R9201" s="299"/>
      <c r="S9201" s="300">
        <v>55</v>
      </c>
      <c r="T9201" s="301"/>
      <c r="U9201" s="246"/>
    </row>
    <row r="9202" spans="1:21" x14ac:dyDescent="0.25">
      <c r="A9202" s="294" t="s">
        <v>18607</v>
      </c>
      <c r="B9202" t="s">
        <v>767</v>
      </c>
      <c r="C9202" t="s">
        <v>768</v>
      </c>
      <c r="D9202" t="s">
        <v>769</v>
      </c>
      <c r="E9202" t="s">
        <v>18608</v>
      </c>
      <c r="F9202" t="s">
        <v>119</v>
      </c>
      <c r="G9202" t="s">
        <v>97</v>
      </c>
      <c r="H9202" t="s">
        <v>833</v>
      </c>
      <c r="I9202" s="200">
        <v>7001</v>
      </c>
      <c r="J9202" s="200"/>
      <c r="K9202" s="237">
        <v>216.51</v>
      </c>
      <c r="L9202" s="237"/>
      <c r="M9202" s="288">
        <v>32.340000000000003</v>
      </c>
      <c r="N9202" s="288"/>
      <c r="O9202" s="311">
        <v>7205</v>
      </c>
      <c r="P9202" s="298"/>
      <c r="Q9202" s="299">
        <v>218.47</v>
      </c>
      <c r="R9202" s="299"/>
      <c r="S9202" s="300">
        <v>32.979999999999997</v>
      </c>
      <c r="T9202" s="301"/>
      <c r="U9202" s="246"/>
    </row>
    <row r="9203" spans="1:21" x14ac:dyDescent="0.25">
      <c r="A9203" s="294" t="s">
        <v>18609</v>
      </c>
      <c r="B9203" t="s">
        <v>767</v>
      </c>
      <c r="C9203" t="s">
        <v>768</v>
      </c>
      <c r="D9203" t="s">
        <v>769</v>
      </c>
      <c r="E9203" t="s">
        <v>18610</v>
      </c>
      <c r="F9203" t="s">
        <v>119</v>
      </c>
      <c r="G9203" t="s">
        <v>97</v>
      </c>
      <c r="H9203" t="s">
        <v>833</v>
      </c>
      <c r="I9203" s="200">
        <v>4720</v>
      </c>
      <c r="J9203" s="200"/>
      <c r="K9203" s="237">
        <v>119.97</v>
      </c>
      <c r="L9203" s="237"/>
      <c r="M9203" s="288">
        <v>39.340000000000003</v>
      </c>
      <c r="N9203" s="288"/>
      <c r="O9203" s="311">
        <v>7220</v>
      </c>
      <c r="P9203" s="298"/>
      <c r="Q9203" s="299">
        <v>120.32</v>
      </c>
      <c r="R9203" s="299"/>
      <c r="S9203" s="300">
        <v>60.01</v>
      </c>
      <c r="T9203" s="301"/>
      <c r="U9203" s="246"/>
    </row>
    <row r="9204" spans="1:21" x14ac:dyDescent="0.25">
      <c r="A9204" s="294" t="s">
        <v>18611</v>
      </c>
      <c r="B9204" t="s">
        <v>767</v>
      </c>
      <c r="C9204" t="s">
        <v>768</v>
      </c>
      <c r="D9204" t="s">
        <v>769</v>
      </c>
      <c r="E9204" t="s">
        <v>9920</v>
      </c>
      <c r="F9204" t="s">
        <v>119</v>
      </c>
      <c r="G9204" t="s">
        <v>97</v>
      </c>
      <c r="H9204" t="s">
        <v>896</v>
      </c>
      <c r="I9204" s="200">
        <v>0</v>
      </c>
      <c r="J9204" s="200"/>
      <c r="K9204" s="237">
        <v>74.489999999999995</v>
      </c>
      <c r="L9204" s="237"/>
      <c r="M9204" s="288">
        <v>0</v>
      </c>
      <c r="N9204" s="288"/>
      <c r="O9204" s="311">
        <v>0</v>
      </c>
      <c r="P9204" s="298"/>
      <c r="Q9204" s="299">
        <v>71.239999999999995</v>
      </c>
      <c r="R9204" s="299"/>
      <c r="S9204" s="300">
        <v>0</v>
      </c>
      <c r="T9204" s="301"/>
      <c r="U9204" s="246"/>
    </row>
    <row r="9205" spans="1:21" x14ac:dyDescent="0.25">
      <c r="A9205" s="294" t="s">
        <v>18612</v>
      </c>
      <c r="B9205" t="s">
        <v>767</v>
      </c>
      <c r="C9205" t="s">
        <v>768</v>
      </c>
      <c r="D9205" t="s">
        <v>769</v>
      </c>
      <c r="E9205" t="s">
        <v>18613</v>
      </c>
      <c r="F9205" t="s">
        <v>119</v>
      </c>
      <c r="G9205" t="s">
        <v>97</v>
      </c>
      <c r="H9205" t="s">
        <v>833</v>
      </c>
      <c r="I9205" s="200">
        <v>21079</v>
      </c>
      <c r="J9205" s="200"/>
      <c r="K9205" s="237">
        <v>305.35000000000002</v>
      </c>
      <c r="L9205" s="237"/>
      <c r="M9205" s="288">
        <v>69.03</v>
      </c>
      <c r="N9205" s="288"/>
      <c r="O9205" s="311">
        <v>21123</v>
      </c>
      <c r="P9205" s="298"/>
      <c r="Q9205" s="299">
        <v>302.95999999999998</v>
      </c>
      <c r="R9205" s="299"/>
      <c r="S9205" s="300">
        <v>69.72</v>
      </c>
      <c r="T9205" s="301"/>
      <c r="U9205" s="246"/>
    </row>
    <row r="9206" spans="1:21" x14ac:dyDescent="0.25">
      <c r="A9206" s="294" t="s">
        <v>18614</v>
      </c>
      <c r="B9206" t="s">
        <v>767</v>
      </c>
      <c r="C9206" t="s">
        <v>768</v>
      </c>
      <c r="D9206" t="s">
        <v>769</v>
      </c>
      <c r="E9206" t="s">
        <v>18615</v>
      </c>
      <c r="F9206" t="s">
        <v>119</v>
      </c>
      <c r="G9206" t="s">
        <v>97</v>
      </c>
      <c r="H9206" t="s">
        <v>833</v>
      </c>
      <c r="I9206" s="200">
        <v>7500</v>
      </c>
      <c r="J9206" s="200"/>
      <c r="K9206" s="237">
        <v>248.33</v>
      </c>
      <c r="L9206" s="237"/>
      <c r="M9206" s="288">
        <v>30.2</v>
      </c>
      <c r="N9206" s="288"/>
      <c r="O9206" s="311">
        <v>7500</v>
      </c>
      <c r="P9206" s="298"/>
      <c r="Q9206" s="299">
        <v>245.2</v>
      </c>
      <c r="R9206" s="299"/>
      <c r="S9206" s="300">
        <v>30.59</v>
      </c>
      <c r="T9206" s="301"/>
      <c r="U9206" s="246"/>
    </row>
    <row r="9207" spans="1:21" x14ac:dyDescent="0.25">
      <c r="A9207" s="294" t="s">
        <v>18616</v>
      </c>
      <c r="B9207" t="s">
        <v>767</v>
      </c>
      <c r="C9207" t="s">
        <v>768</v>
      </c>
      <c r="D9207" t="s">
        <v>769</v>
      </c>
      <c r="E9207" t="s">
        <v>18617</v>
      </c>
      <c r="F9207" t="s">
        <v>119</v>
      </c>
      <c r="G9207" t="s">
        <v>97</v>
      </c>
      <c r="H9207" t="s">
        <v>833</v>
      </c>
      <c r="I9207" s="200">
        <v>23538</v>
      </c>
      <c r="J9207" s="200"/>
      <c r="K9207" s="237">
        <v>412.25</v>
      </c>
      <c r="L9207" s="237"/>
      <c r="M9207" s="288">
        <v>57.1</v>
      </c>
      <c r="N9207" s="288"/>
      <c r="O9207" s="311">
        <v>23653</v>
      </c>
      <c r="P9207" s="298"/>
      <c r="Q9207" s="299">
        <v>408.6</v>
      </c>
      <c r="R9207" s="299"/>
      <c r="S9207" s="300">
        <v>57.89</v>
      </c>
      <c r="T9207" s="301"/>
      <c r="U9207" s="246"/>
    </row>
    <row r="9208" spans="1:21" x14ac:dyDescent="0.25">
      <c r="A9208" s="294" t="s">
        <v>18618</v>
      </c>
      <c r="B9208" t="s">
        <v>767</v>
      </c>
      <c r="C9208" t="s">
        <v>768</v>
      </c>
      <c r="D9208" t="s">
        <v>769</v>
      </c>
      <c r="E9208" t="s">
        <v>18619</v>
      </c>
      <c r="F9208" t="s">
        <v>119</v>
      </c>
      <c r="G9208" t="s">
        <v>97</v>
      </c>
      <c r="H9208" t="s">
        <v>833</v>
      </c>
      <c r="I9208" s="200">
        <v>16330</v>
      </c>
      <c r="J9208" s="200"/>
      <c r="K9208" s="237">
        <v>430.84</v>
      </c>
      <c r="L9208" s="237"/>
      <c r="M9208" s="288">
        <v>37.9</v>
      </c>
      <c r="N9208" s="288"/>
      <c r="O9208" s="311">
        <v>16520</v>
      </c>
      <c r="P9208" s="298"/>
      <c r="Q9208" s="299">
        <v>430.34</v>
      </c>
      <c r="R9208" s="299"/>
      <c r="S9208" s="300">
        <v>38.39</v>
      </c>
      <c r="T9208" s="301"/>
      <c r="U9208" s="246"/>
    </row>
    <row r="9209" spans="1:21" x14ac:dyDescent="0.25">
      <c r="A9209" s="294" t="s">
        <v>18620</v>
      </c>
      <c r="B9209" t="s">
        <v>767</v>
      </c>
      <c r="C9209" t="s">
        <v>768</v>
      </c>
      <c r="D9209" t="s">
        <v>769</v>
      </c>
      <c r="E9209" t="s">
        <v>18621</v>
      </c>
      <c r="F9209" t="s">
        <v>119</v>
      </c>
      <c r="G9209" t="s">
        <v>97</v>
      </c>
      <c r="H9209" t="s">
        <v>833</v>
      </c>
      <c r="I9209" s="200">
        <v>8360</v>
      </c>
      <c r="J9209" s="200"/>
      <c r="K9209" s="237">
        <v>143.12</v>
      </c>
      <c r="L9209" s="237"/>
      <c r="M9209" s="288">
        <v>58.41</v>
      </c>
      <c r="N9209" s="288"/>
      <c r="O9209" s="311">
        <v>8780</v>
      </c>
      <c r="P9209" s="298"/>
      <c r="Q9209" s="299">
        <v>147.24</v>
      </c>
      <c r="R9209" s="299"/>
      <c r="S9209" s="300">
        <v>59.63</v>
      </c>
      <c r="T9209" s="301"/>
      <c r="U9209" s="246"/>
    </row>
    <row r="9210" spans="1:21" x14ac:dyDescent="0.25">
      <c r="A9210" s="294" t="s">
        <v>18622</v>
      </c>
      <c r="B9210" t="s">
        <v>767</v>
      </c>
      <c r="C9210" t="s">
        <v>768</v>
      </c>
      <c r="D9210" t="s">
        <v>769</v>
      </c>
      <c r="E9210" t="s">
        <v>18623</v>
      </c>
      <c r="F9210" t="s">
        <v>119</v>
      </c>
      <c r="G9210" t="s">
        <v>97</v>
      </c>
      <c r="H9210" t="s">
        <v>833</v>
      </c>
      <c r="I9210" s="200">
        <v>350</v>
      </c>
      <c r="J9210" s="200"/>
      <c r="K9210" s="237">
        <v>8.82</v>
      </c>
      <c r="L9210" s="237"/>
      <c r="M9210" s="288">
        <v>39.68</v>
      </c>
      <c r="N9210" s="288"/>
      <c r="O9210" s="311">
        <v>347</v>
      </c>
      <c r="P9210" s="298"/>
      <c r="Q9210" s="299">
        <v>8.6199999999999992</v>
      </c>
      <c r="R9210" s="299"/>
      <c r="S9210" s="300">
        <v>40.26</v>
      </c>
      <c r="T9210" s="301"/>
      <c r="U9210" s="246"/>
    </row>
    <row r="9211" spans="1:21" x14ac:dyDescent="0.25">
      <c r="A9211" s="294" t="s">
        <v>18624</v>
      </c>
      <c r="B9211" t="s">
        <v>767</v>
      </c>
      <c r="C9211" t="s">
        <v>768</v>
      </c>
      <c r="D9211" t="s">
        <v>769</v>
      </c>
      <c r="E9211" t="s">
        <v>12082</v>
      </c>
      <c r="F9211" t="s">
        <v>119</v>
      </c>
      <c r="G9211" t="s">
        <v>97</v>
      </c>
      <c r="H9211" t="s">
        <v>833</v>
      </c>
      <c r="I9211" s="200">
        <v>4415</v>
      </c>
      <c r="J9211" s="200"/>
      <c r="K9211" s="237">
        <v>165.97</v>
      </c>
      <c r="L9211" s="237"/>
      <c r="M9211" s="288">
        <v>26.6</v>
      </c>
      <c r="N9211" s="288"/>
      <c r="O9211" s="311">
        <v>5000</v>
      </c>
      <c r="P9211" s="298"/>
      <c r="Q9211" s="299">
        <v>163.83000000000001</v>
      </c>
      <c r="R9211" s="299"/>
      <c r="S9211" s="300">
        <v>30.52</v>
      </c>
      <c r="T9211" s="301"/>
      <c r="U9211" s="246"/>
    </row>
    <row r="9212" spans="1:21" x14ac:dyDescent="0.25">
      <c r="A9212" s="294" t="s">
        <v>18625</v>
      </c>
      <c r="B9212" t="s">
        <v>767</v>
      </c>
      <c r="C9212" t="s">
        <v>768</v>
      </c>
      <c r="D9212" t="s">
        <v>769</v>
      </c>
      <c r="E9212" t="s">
        <v>18626</v>
      </c>
      <c r="F9212" t="s">
        <v>119</v>
      </c>
      <c r="G9212" t="s">
        <v>97</v>
      </c>
      <c r="H9212" t="s">
        <v>833</v>
      </c>
      <c r="I9212" s="200">
        <v>47460</v>
      </c>
      <c r="J9212" s="200"/>
      <c r="K9212" s="237">
        <v>777.01</v>
      </c>
      <c r="L9212" s="237"/>
      <c r="M9212" s="288">
        <v>61.08</v>
      </c>
      <c r="N9212" s="288"/>
      <c r="O9212" s="311">
        <v>48225</v>
      </c>
      <c r="P9212" s="298"/>
      <c r="Q9212" s="299">
        <v>789.47</v>
      </c>
      <c r="R9212" s="299"/>
      <c r="S9212" s="300">
        <v>61.09</v>
      </c>
      <c r="T9212" s="301"/>
      <c r="U9212" s="246"/>
    </row>
    <row r="9213" spans="1:21" x14ac:dyDescent="0.25">
      <c r="A9213" s="294" t="s">
        <v>18627</v>
      </c>
      <c r="B9213" t="s">
        <v>767</v>
      </c>
      <c r="C9213" t="s">
        <v>768</v>
      </c>
      <c r="D9213" t="s">
        <v>769</v>
      </c>
      <c r="E9213" t="s">
        <v>18628</v>
      </c>
      <c r="F9213" t="s">
        <v>119</v>
      </c>
      <c r="G9213" t="s">
        <v>97</v>
      </c>
      <c r="H9213" t="s">
        <v>833</v>
      </c>
      <c r="I9213" s="200">
        <v>81840</v>
      </c>
      <c r="J9213" s="200"/>
      <c r="K9213" s="237">
        <v>687.39</v>
      </c>
      <c r="L9213" s="237"/>
      <c r="M9213" s="288">
        <v>119.06</v>
      </c>
      <c r="N9213" s="288"/>
      <c r="O9213" s="311">
        <v>84070</v>
      </c>
      <c r="P9213" s="298"/>
      <c r="Q9213" s="299">
        <v>687.91</v>
      </c>
      <c r="R9213" s="299"/>
      <c r="S9213" s="300">
        <v>122.21</v>
      </c>
      <c r="T9213" s="301"/>
      <c r="U9213" s="246"/>
    </row>
    <row r="9214" spans="1:21" x14ac:dyDescent="0.25">
      <c r="A9214" s="294" t="s">
        <v>18629</v>
      </c>
      <c r="B9214" t="s">
        <v>767</v>
      </c>
      <c r="C9214" t="s">
        <v>768</v>
      </c>
      <c r="D9214" t="s">
        <v>769</v>
      </c>
      <c r="E9214" t="s">
        <v>18630</v>
      </c>
      <c r="F9214" t="s">
        <v>119</v>
      </c>
      <c r="G9214" t="s">
        <v>97</v>
      </c>
      <c r="H9214" t="s">
        <v>833</v>
      </c>
      <c r="I9214" s="200">
        <v>10500</v>
      </c>
      <c r="J9214" s="200"/>
      <c r="K9214" s="237">
        <v>358.67</v>
      </c>
      <c r="L9214" s="237"/>
      <c r="M9214" s="288">
        <v>29.27</v>
      </c>
      <c r="N9214" s="288"/>
      <c r="O9214" s="311">
        <v>11200</v>
      </c>
      <c r="P9214" s="298"/>
      <c r="Q9214" s="299">
        <v>369.71</v>
      </c>
      <c r="R9214" s="299"/>
      <c r="S9214" s="300">
        <v>30.29</v>
      </c>
      <c r="T9214" s="301"/>
      <c r="U9214" s="246"/>
    </row>
    <row r="9215" spans="1:21" x14ac:dyDescent="0.25">
      <c r="A9215" s="294" t="s">
        <v>18631</v>
      </c>
      <c r="B9215" t="s">
        <v>767</v>
      </c>
      <c r="C9215" t="s">
        <v>768</v>
      </c>
      <c r="D9215" t="s">
        <v>769</v>
      </c>
      <c r="E9215" t="s">
        <v>18632</v>
      </c>
      <c r="F9215" t="s">
        <v>119</v>
      </c>
      <c r="G9215" t="s">
        <v>97</v>
      </c>
      <c r="H9215" t="s">
        <v>833</v>
      </c>
      <c r="I9215" s="200">
        <v>7650</v>
      </c>
      <c r="J9215" s="200"/>
      <c r="K9215" s="237">
        <v>103.98</v>
      </c>
      <c r="L9215" s="237"/>
      <c r="M9215" s="288">
        <v>73.569999999999993</v>
      </c>
      <c r="N9215" s="288"/>
      <c r="O9215" s="311">
        <v>5100</v>
      </c>
      <c r="P9215" s="298"/>
      <c r="Q9215" s="299">
        <v>105.05</v>
      </c>
      <c r="R9215" s="299"/>
      <c r="S9215" s="300">
        <v>48.55</v>
      </c>
      <c r="T9215" s="301"/>
      <c r="U9215" s="246"/>
    </row>
    <row r="9216" spans="1:21" x14ac:dyDescent="0.25">
      <c r="A9216" s="294" t="s">
        <v>18633</v>
      </c>
      <c r="B9216" t="s">
        <v>767</v>
      </c>
      <c r="C9216" t="s">
        <v>768</v>
      </c>
      <c r="D9216" t="s">
        <v>769</v>
      </c>
      <c r="E9216" t="s">
        <v>18634</v>
      </c>
      <c r="F9216" t="s">
        <v>119</v>
      </c>
      <c r="G9216" t="s">
        <v>97</v>
      </c>
      <c r="H9216" t="s">
        <v>833</v>
      </c>
      <c r="I9216" s="200">
        <v>148660</v>
      </c>
      <c r="J9216" s="200"/>
      <c r="K9216" s="237">
        <v>1351.3</v>
      </c>
      <c r="L9216" s="237"/>
      <c r="M9216" s="288">
        <v>110.01</v>
      </c>
      <c r="N9216" s="288"/>
      <c r="O9216" s="311">
        <v>149860</v>
      </c>
      <c r="P9216" s="298"/>
      <c r="Q9216" s="299">
        <v>1362.23</v>
      </c>
      <c r="R9216" s="299"/>
      <c r="S9216" s="300">
        <v>110.01</v>
      </c>
      <c r="T9216" s="301"/>
      <c r="U9216" s="246"/>
    </row>
    <row r="9217" spans="1:21" x14ac:dyDescent="0.25">
      <c r="A9217" s="294" t="s">
        <v>18635</v>
      </c>
      <c r="B9217" t="s">
        <v>767</v>
      </c>
      <c r="C9217" t="s">
        <v>768</v>
      </c>
      <c r="D9217" t="s">
        <v>769</v>
      </c>
      <c r="E9217" t="s">
        <v>18636</v>
      </c>
      <c r="F9217" t="s">
        <v>119</v>
      </c>
      <c r="G9217" t="s">
        <v>97</v>
      </c>
      <c r="H9217" t="s">
        <v>833</v>
      </c>
      <c r="I9217" s="200">
        <v>6302</v>
      </c>
      <c r="J9217" s="200"/>
      <c r="K9217" s="237">
        <v>100.93</v>
      </c>
      <c r="L9217" s="237"/>
      <c r="M9217" s="288">
        <v>62.44</v>
      </c>
      <c r="N9217" s="288"/>
      <c r="O9217" s="311">
        <v>6379</v>
      </c>
      <c r="P9217" s="298"/>
      <c r="Q9217" s="299">
        <v>99.27</v>
      </c>
      <c r="R9217" s="299"/>
      <c r="S9217" s="300">
        <v>64.260000000000005</v>
      </c>
      <c r="T9217" s="301"/>
      <c r="U9217" s="246"/>
    </row>
    <row r="9218" spans="1:21" x14ac:dyDescent="0.25">
      <c r="A9218" s="294" t="s">
        <v>18637</v>
      </c>
      <c r="B9218" t="s">
        <v>767</v>
      </c>
      <c r="C9218" t="s">
        <v>768</v>
      </c>
      <c r="D9218" t="s">
        <v>769</v>
      </c>
      <c r="E9218" t="s">
        <v>18638</v>
      </c>
      <c r="F9218" t="s">
        <v>119</v>
      </c>
      <c r="G9218" t="s">
        <v>97</v>
      </c>
      <c r="H9218" t="s">
        <v>896</v>
      </c>
      <c r="I9218" s="200">
        <v>0</v>
      </c>
      <c r="J9218" s="200"/>
      <c r="K9218" s="237">
        <v>21.36</v>
      </c>
      <c r="L9218" s="237"/>
      <c r="M9218" s="288">
        <v>0</v>
      </c>
      <c r="N9218" s="288"/>
      <c r="O9218" s="311">
        <v>0</v>
      </c>
      <c r="P9218" s="298"/>
      <c r="Q9218" s="299">
        <v>21.36</v>
      </c>
      <c r="R9218" s="299"/>
      <c r="S9218" s="300">
        <v>0</v>
      </c>
      <c r="T9218" s="301"/>
      <c r="U9218" s="246"/>
    </row>
    <row r="9219" spans="1:21" x14ac:dyDescent="0.25">
      <c r="A9219" s="294" t="s">
        <v>18639</v>
      </c>
      <c r="B9219" t="s">
        <v>767</v>
      </c>
      <c r="C9219" t="s">
        <v>768</v>
      </c>
      <c r="D9219" t="s">
        <v>769</v>
      </c>
      <c r="E9219" t="s">
        <v>18640</v>
      </c>
      <c r="F9219" t="s">
        <v>119</v>
      </c>
      <c r="G9219" t="s">
        <v>97</v>
      </c>
      <c r="H9219" t="s">
        <v>833</v>
      </c>
      <c r="I9219" s="200">
        <v>12095</v>
      </c>
      <c r="J9219" s="200"/>
      <c r="K9219" s="237">
        <v>107.1</v>
      </c>
      <c r="L9219" s="237"/>
      <c r="M9219" s="288">
        <v>112.93</v>
      </c>
      <c r="N9219" s="288"/>
      <c r="O9219" s="311">
        <v>11993</v>
      </c>
      <c r="P9219" s="298"/>
      <c r="Q9219" s="299">
        <v>107.3</v>
      </c>
      <c r="R9219" s="299"/>
      <c r="S9219" s="300">
        <v>111.77</v>
      </c>
      <c r="T9219" s="301"/>
      <c r="U9219" s="246"/>
    </row>
    <row r="9220" spans="1:21" x14ac:dyDescent="0.25">
      <c r="A9220" s="294" t="s">
        <v>18641</v>
      </c>
      <c r="B9220" t="s">
        <v>767</v>
      </c>
      <c r="C9220" t="s">
        <v>768</v>
      </c>
      <c r="D9220" t="s">
        <v>769</v>
      </c>
      <c r="E9220" t="s">
        <v>18642</v>
      </c>
      <c r="F9220" t="s">
        <v>119</v>
      </c>
      <c r="G9220" t="s">
        <v>97</v>
      </c>
      <c r="H9220" t="s">
        <v>896</v>
      </c>
      <c r="I9220" s="200">
        <v>0</v>
      </c>
      <c r="J9220" s="200"/>
      <c r="K9220" s="237">
        <v>65.430000000000007</v>
      </c>
      <c r="L9220" s="237"/>
      <c r="M9220" s="288">
        <v>0</v>
      </c>
      <c r="N9220" s="288"/>
      <c r="O9220" s="311">
        <v>0</v>
      </c>
      <c r="P9220" s="298"/>
      <c r="Q9220" s="299">
        <v>63.97</v>
      </c>
      <c r="R9220" s="299"/>
      <c r="S9220" s="300">
        <v>0</v>
      </c>
      <c r="T9220" s="301"/>
      <c r="U9220" s="246"/>
    </row>
    <row r="9221" spans="1:21" x14ac:dyDescent="0.25">
      <c r="A9221" s="294" t="s">
        <v>18643</v>
      </c>
      <c r="B9221" t="s">
        <v>767</v>
      </c>
      <c r="C9221" t="s">
        <v>768</v>
      </c>
      <c r="D9221" t="s">
        <v>769</v>
      </c>
      <c r="E9221" t="s">
        <v>18644</v>
      </c>
      <c r="F9221" t="s">
        <v>119</v>
      </c>
      <c r="G9221" t="s">
        <v>97</v>
      </c>
      <c r="H9221" t="s">
        <v>833</v>
      </c>
      <c r="I9221" s="200">
        <v>5990</v>
      </c>
      <c r="J9221" s="200"/>
      <c r="K9221" s="237">
        <v>101.81</v>
      </c>
      <c r="L9221" s="237"/>
      <c r="M9221" s="288">
        <v>58.84</v>
      </c>
      <c r="N9221" s="288"/>
      <c r="O9221" s="311">
        <v>5990</v>
      </c>
      <c r="P9221" s="298"/>
      <c r="Q9221" s="299">
        <v>100.16</v>
      </c>
      <c r="R9221" s="299"/>
      <c r="S9221" s="300">
        <v>59.8</v>
      </c>
      <c r="T9221" s="301"/>
      <c r="U9221" s="246"/>
    </row>
    <row r="9222" spans="1:21" x14ac:dyDescent="0.25">
      <c r="A9222" s="294" t="s">
        <v>18645</v>
      </c>
      <c r="B9222" t="s">
        <v>767</v>
      </c>
      <c r="C9222" t="s">
        <v>768</v>
      </c>
      <c r="D9222" t="s">
        <v>769</v>
      </c>
      <c r="E9222" t="s">
        <v>18646</v>
      </c>
      <c r="F9222" t="s">
        <v>119</v>
      </c>
      <c r="G9222" t="s">
        <v>97</v>
      </c>
      <c r="H9222" t="s">
        <v>833</v>
      </c>
      <c r="I9222" s="200">
        <v>243143</v>
      </c>
      <c r="J9222" s="200"/>
      <c r="K9222" s="237">
        <v>2278</v>
      </c>
      <c r="L9222" s="237"/>
      <c r="M9222" s="288">
        <v>106.74</v>
      </c>
      <c r="N9222" s="288"/>
      <c r="O9222" s="311">
        <v>242623</v>
      </c>
      <c r="P9222" s="298"/>
      <c r="Q9222" s="299">
        <v>2272.4899999999998</v>
      </c>
      <c r="R9222" s="299"/>
      <c r="S9222" s="300">
        <v>106.77</v>
      </c>
      <c r="T9222" s="301"/>
      <c r="U9222" s="246"/>
    </row>
    <row r="9223" spans="1:21" x14ac:dyDescent="0.25">
      <c r="A9223" s="294" t="s">
        <v>18647</v>
      </c>
      <c r="B9223" t="s">
        <v>767</v>
      </c>
      <c r="C9223" t="s">
        <v>768</v>
      </c>
      <c r="D9223" t="s">
        <v>769</v>
      </c>
      <c r="E9223" t="s">
        <v>2939</v>
      </c>
      <c r="F9223" t="s">
        <v>119</v>
      </c>
      <c r="G9223" t="s">
        <v>97</v>
      </c>
      <c r="H9223" t="s">
        <v>833</v>
      </c>
      <c r="I9223" s="200">
        <v>32000</v>
      </c>
      <c r="J9223" s="200"/>
      <c r="K9223" s="237">
        <v>421.72</v>
      </c>
      <c r="L9223" s="237"/>
      <c r="M9223" s="288">
        <v>75.88</v>
      </c>
      <c r="N9223" s="288"/>
      <c r="O9223" s="311">
        <v>32000</v>
      </c>
      <c r="P9223" s="298"/>
      <c r="Q9223" s="299">
        <v>426.16</v>
      </c>
      <c r="R9223" s="299"/>
      <c r="S9223" s="300">
        <v>75.09</v>
      </c>
      <c r="T9223" s="301"/>
      <c r="U9223" s="246"/>
    </row>
    <row r="9224" spans="1:21" x14ac:dyDescent="0.25">
      <c r="A9224" s="294" t="s">
        <v>18648</v>
      </c>
      <c r="B9224" t="s">
        <v>767</v>
      </c>
      <c r="C9224" t="s">
        <v>768</v>
      </c>
      <c r="D9224" t="s">
        <v>769</v>
      </c>
      <c r="E9224" t="s">
        <v>18649</v>
      </c>
      <c r="F9224" t="s">
        <v>119</v>
      </c>
      <c r="G9224" t="s">
        <v>97</v>
      </c>
      <c r="H9224" t="s">
        <v>833</v>
      </c>
      <c r="I9224" s="200">
        <v>565779</v>
      </c>
      <c r="J9224" s="200"/>
      <c r="K9224" s="237">
        <v>5409.14</v>
      </c>
      <c r="L9224" s="237"/>
      <c r="M9224" s="288">
        <v>104.6</v>
      </c>
      <c r="N9224" s="288"/>
      <c r="O9224" s="311">
        <v>665114</v>
      </c>
      <c r="P9224" s="298"/>
      <c r="Q9224" s="299">
        <v>5554.21</v>
      </c>
      <c r="R9224" s="299"/>
      <c r="S9224" s="300">
        <v>119.75</v>
      </c>
      <c r="T9224" s="301"/>
      <c r="U9224" s="246"/>
    </row>
    <row r="9225" spans="1:21" x14ac:dyDescent="0.25">
      <c r="A9225" s="294" t="s">
        <v>18650</v>
      </c>
      <c r="B9225" t="s">
        <v>767</v>
      </c>
      <c r="C9225" t="s">
        <v>768</v>
      </c>
      <c r="D9225" t="s">
        <v>769</v>
      </c>
      <c r="E9225" t="s">
        <v>18651</v>
      </c>
      <c r="F9225" t="s">
        <v>119</v>
      </c>
      <c r="G9225" t="s">
        <v>97</v>
      </c>
      <c r="H9225" t="s">
        <v>833</v>
      </c>
      <c r="I9225" s="200">
        <v>2372</v>
      </c>
      <c r="J9225" s="200"/>
      <c r="K9225" s="237">
        <v>67.62</v>
      </c>
      <c r="L9225" s="237"/>
      <c r="M9225" s="288">
        <v>35.08</v>
      </c>
      <c r="N9225" s="288"/>
      <c r="O9225" s="311">
        <v>2693</v>
      </c>
      <c r="P9225" s="298"/>
      <c r="Q9225" s="299">
        <v>67.23</v>
      </c>
      <c r="R9225" s="299"/>
      <c r="S9225" s="300">
        <v>40.06</v>
      </c>
      <c r="T9225" s="301"/>
      <c r="U9225" s="246"/>
    </row>
    <row r="9226" spans="1:21" x14ac:dyDescent="0.25">
      <c r="A9226" s="294" t="s">
        <v>18652</v>
      </c>
      <c r="B9226" t="s">
        <v>767</v>
      </c>
      <c r="C9226" t="s">
        <v>768</v>
      </c>
      <c r="D9226" t="s">
        <v>769</v>
      </c>
      <c r="E9226" t="s">
        <v>18653</v>
      </c>
      <c r="F9226" t="s">
        <v>119</v>
      </c>
      <c r="G9226" t="s">
        <v>97</v>
      </c>
      <c r="H9226" t="s">
        <v>833</v>
      </c>
      <c r="I9226" s="200">
        <v>5678</v>
      </c>
      <c r="J9226" s="200"/>
      <c r="K9226" s="237">
        <v>115.23</v>
      </c>
      <c r="L9226" s="237"/>
      <c r="M9226" s="288">
        <v>49.28</v>
      </c>
      <c r="N9226" s="288"/>
      <c r="O9226" s="311">
        <v>7932</v>
      </c>
      <c r="P9226" s="298"/>
      <c r="Q9226" s="299">
        <v>117.77</v>
      </c>
      <c r="R9226" s="299"/>
      <c r="S9226" s="300">
        <v>67.349999999999994</v>
      </c>
      <c r="T9226" s="301"/>
      <c r="U9226" s="246"/>
    </row>
    <row r="9227" spans="1:21" x14ac:dyDescent="0.25">
      <c r="A9227" s="294" t="s">
        <v>18654</v>
      </c>
      <c r="B9227" t="s">
        <v>767</v>
      </c>
      <c r="C9227" t="s">
        <v>768</v>
      </c>
      <c r="D9227" t="s">
        <v>769</v>
      </c>
      <c r="E9227" t="s">
        <v>18655</v>
      </c>
      <c r="F9227" t="s">
        <v>119</v>
      </c>
      <c r="G9227" t="s">
        <v>97</v>
      </c>
      <c r="H9227" t="s">
        <v>833</v>
      </c>
      <c r="I9227" s="200">
        <v>12200</v>
      </c>
      <c r="J9227" s="200"/>
      <c r="K9227" s="237">
        <v>338.21</v>
      </c>
      <c r="L9227" s="237"/>
      <c r="M9227" s="288">
        <v>36.07</v>
      </c>
      <c r="N9227" s="288"/>
      <c r="O9227" s="311">
        <v>12026</v>
      </c>
      <c r="P9227" s="298"/>
      <c r="Q9227" s="299">
        <v>335.66</v>
      </c>
      <c r="R9227" s="299"/>
      <c r="S9227" s="300">
        <v>35.83</v>
      </c>
      <c r="T9227" s="301"/>
      <c r="U9227" s="246"/>
    </row>
    <row r="9228" spans="1:21" x14ac:dyDescent="0.25">
      <c r="A9228" s="294" t="s">
        <v>18656</v>
      </c>
      <c r="B9228" t="s">
        <v>767</v>
      </c>
      <c r="C9228" t="s">
        <v>768</v>
      </c>
      <c r="D9228" t="s">
        <v>769</v>
      </c>
      <c r="E9228" t="s">
        <v>18657</v>
      </c>
      <c r="F9228" t="s">
        <v>119</v>
      </c>
      <c r="G9228" t="s">
        <v>97</v>
      </c>
      <c r="H9228" t="s">
        <v>833</v>
      </c>
      <c r="I9228" s="200">
        <v>3900</v>
      </c>
      <c r="J9228" s="200"/>
      <c r="K9228" s="237">
        <v>87.29</v>
      </c>
      <c r="L9228" s="237"/>
      <c r="M9228" s="288">
        <v>44.68</v>
      </c>
      <c r="N9228" s="288"/>
      <c r="O9228" s="311">
        <v>4105</v>
      </c>
      <c r="P9228" s="298"/>
      <c r="Q9228" s="299">
        <v>91.89</v>
      </c>
      <c r="R9228" s="299"/>
      <c r="S9228" s="300">
        <v>44.67</v>
      </c>
      <c r="T9228" s="301"/>
      <c r="U9228" s="246"/>
    </row>
    <row r="9229" spans="1:21" x14ac:dyDescent="0.25">
      <c r="A9229" s="294" t="s">
        <v>18658</v>
      </c>
      <c r="B9229" t="s">
        <v>767</v>
      </c>
      <c r="C9229" t="s">
        <v>768</v>
      </c>
      <c r="D9229" t="s">
        <v>769</v>
      </c>
      <c r="E9229" t="s">
        <v>18659</v>
      </c>
      <c r="F9229" t="s">
        <v>119</v>
      </c>
      <c r="G9229" t="s">
        <v>97</v>
      </c>
      <c r="H9229" t="s">
        <v>833</v>
      </c>
      <c r="I9229" s="200">
        <v>131800</v>
      </c>
      <c r="J9229" s="200"/>
      <c r="K9229" s="237">
        <v>1492.68</v>
      </c>
      <c r="L9229" s="237"/>
      <c r="M9229" s="288">
        <v>88.3</v>
      </c>
      <c r="N9229" s="288"/>
      <c r="O9229" s="311">
        <v>158950</v>
      </c>
      <c r="P9229" s="298"/>
      <c r="Q9229" s="299">
        <v>1594.72</v>
      </c>
      <c r="R9229" s="299"/>
      <c r="S9229" s="300">
        <v>99.67</v>
      </c>
      <c r="T9229" s="301"/>
      <c r="U9229" s="246"/>
    </row>
    <row r="9230" spans="1:21" x14ac:dyDescent="0.25">
      <c r="A9230" s="294" t="s">
        <v>18660</v>
      </c>
      <c r="B9230" t="s">
        <v>767</v>
      </c>
      <c r="C9230" t="s">
        <v>768</v>
      </c>
      <c r="D9230" t="s">
        <v>769</v>
      </c>
      <c r="E9230" t="s">
        <v>18661</v>
      </c>
      <c r="F9230" t="s">
        <v>119</v>
      </c>
      <c r="G9230" t="s">
        <v>97</v>
      </c>
      <c r="H9230" t="s">
        <v>833</v>
      </c>
      <c r="I9230" s="200">
        <v>1363</v>
      </c>
      <c r="J9230" s="200"/>
      <c r="K9230" s="237">
        <v>51.44</v>
      </c>
      <c r="L9230" s="237"/>
      <c r="M9230" s="288">
        <v>26.5</v>
      </c>
      <c r="N9230" s="288"/>
      <c r="O9230" s="311">
        <v>1463</v>
      </c>
      <c r="P9230" s="298"/>
      <c r="Q9230" s="299">
        <v>52.91</v>
      </c>
      <c r="R9230" s="299"/>
      <c r="S9230" s="300">
        <v>27.65</v>
      </c>
      <c r="T9230" s="301"/>
      <c r="U9230" s="246"/>
    </row>
    <row r="9231" spans="1:21" x14ac:dyDescent="0.25">
      <c r="A9231" s="294" t="s">
        <v>18662</v>
      </c>
      <c r="B9231" t="s">
        <v>767</v>
      </c>
      <c r="C9231" t="s">
        <v>768</v>
      </c>
      <c r="D9231" t="s">
        <v>769</v>
      </c>
      <c r="E9231" t="s">
        <v>18663</v>
      </c>
      <c r="F9231" t="s">
        <v>119</v>
      </c>
      <c r="G9231" t="s">
        <v>97</v>
      </c>
      <c r="H9231" t="s">
        <v>833</v>
      </c>
      <c r="I9231" s="200">
        <v>10288</v>
      </c>
      <c r="J9231" s="200"/>
      <c r="K9231" s="237">
        <v>297.16000000000003</v>
      </c>
      <c r="L9231" s="237"/>
      <c r="M9231" s="288">
        <v>34.619999999999997</v>
      </c>
      <c r="N9231" s="288"/>
      <c r="O9231" s="311">
        <v>10548</v>
      </c>
      <c r="P9231" s="298"/>
      <c r="Q9231" s="299">
        <v>298.11</v>
      </c>
      <c r="R9231" s="299"/>
      <c r="S9231" s="300">
        <v>35.380000000000003</v>
      </c>
      <c r="T9231" s="301"/>
      <c r="U9231" s="246"/>
    </row>
    <row r="9232" spans="1:21" x14ac:dyDescent="0.25">
      <c r="A9232" s="294" t="s">
        <v>18664</v>
      </c>
      <c r="B9232" t="s">
        <v>767</v>
      </c>
      <c r="C9232" t="s">
        <v>768</v>
      </c>
      <c r="D9232" t="s">
        <v>769</v>
      </c>
      <c r="E9232" t="s">
        <v>18665</v>
      </c>
      <c r="F9232" t="s">
        <v>119</v>
      </c>
      <c r="G9232" t="s">
        <v>97</v>
      </c>
      <c r="H9232" t="s">
        <v>833</v>
      </c>
      <c r="I9232" s="200">
        <v>18000</v>
      </c>
      <c r="J9232" s="200"/>
      <c r="K9232" s="237">
        <v>528.51</v>
      </c>
      <c r="L9232" s="237"/>
      <c r="M9232" s="288">
        <v>34.06</v>
      </c>
      <c r="N9232" s="288"/>
      <c r="O9232" s="311">
        <v>19000</v>
      </c>
      <c r="P9232" s="298"/>
      <c r="Q9232" s="299">
        <v>592.79999999999995</v>
      </c>
      <c r="R9232" s="299"/>
      <c r="S9232" s="300">
        <v>32.049999999999997</v>
      </c>
      <c r="T9232" s="301"/>
      <c r="U9232" s="246"/>
    </row>
    <row r="9233" spans="1:21" x14ac:dyDescent="0.25">
      <c r="A9233" s="294" t="s">
        <v>18666</v>
      </c>
      <c r="B9233" t="s">
        <v>767</v>
      </c>
      <c r="C9233" t="s">
        <v>768</v>
      </c>
      <c r="D9233" t="s">
        <v>769</v>
      </c>
      <c r="E9233" t="s">
        <v>18667</v>
      </c>
      <c r="F9233" t="s">
        <v>119</v>
      </c>
      <c r="G9233" t="s">
        <v>97</v>
      </c>
      <c r="H9233" t="s">
        <v>833</v>
      </c>
      <c r="I9233" s="200">
        <v>6581</v>
      </c>
      <c r="J9233" s="200"/>
      <c r="K9233" s="237">
        <v>91.56</v>
      </c>
      <c r="L9233" s="237"/>
      <c r="M9233" s="288">
        <v>71.88</v>
      </c>
      <c r="N9233" s="288"/>
      <c r="O9233" s="311">
        <v>6910</v>
      </c>
      <c r="P9233" s="298"/>
      <c r="Q9233" s="299">
        <v>91.72</v>
      </c>
      <c r="R9233" s="299"/>
      <c r="S9233" s="300">
        <v>75.34</v>
      </c>
      <c r="T9233" s="301"/>
      <c r="U9233" s="246"/>
    </row>
    <row r="9234" spans="1:21" x14ac:dyDescent="0.25">
      <c r="A9234" s="294" t="s">
        <v>18668</v>
      </c>
      <c r="B9234" t="s">
        <v>767</v>
      </c>
      <c r="C9234" t="s">
        <v>768</v>
      </c>
      <c r="D9234" t="s">
        <v>769</v>
      </c>
      <c r="E9234" t="s">
        <v>18669</v>
      </c>
      <c r="F9234" t="s">
        <v>119</v>
      </c>
      <c r="G9234" t="s">
        <v>97</v>
      </c>
      <c r="H9234" t="s">
        <v>833</v>
      </c>
      <c r="I9234" s="200">
        <v>5014</v>
      </c>
      <c r="J9234" s="200"/>
      <c r="K9234" s="237">
        <v>89.25</v>
      </c>
      <c r="L9234" s="237"/>
      <c r="M9234" s="288">
        <v>56.18</v>
      </c>
      <c r="N9234" s="288"/>
      <c r="O9234" s="311">
        <v>5111</v>
      </c>
      <c r="P9234" s="298"/>
      <c r="Q9234" s="299">
        <v>88.08</v>
      </c>
      <c r="R9234" s="299"/>
      <c r="S9234" s="300">
        <v>58.03</v>
      </c>
      <c r="T9234" s="301"/>
      <c r="U9234" s="246"/>
    </row>
    <row r="9235" spans="1:21" x14ac:dyDescent="0.25">
      <c r="A9235" s="294" t="s">
        <v>18670</v>
      </c>
      <c r="B9235" t="s">
        <v>767</v>
      </c>
      <c r="C9235" t="s">
        <v>768</v>
      </c>
      <c r="D9235" t="s">
        <v>769</v>
      </c>
      <c r="E9235" t="s">
        <v>4317</v>
      </c>
      <c r="F9235" t="s">
        <v>119</v>
      </c>
      <c r="G9235" t="s">
        <v>97</v>
      </c>
      <c r="H9235" t="s">
        <v>833</v>
      </c>
      <c r="I9235" s="200">
        <v>67000</v>
      </c>
      <c r="J9235" s="200"/>
      <c r="K9235" s="237">
        <v>926.36</v>
      </c>
      <c r="L9235" s="237"/>
      <c r="M9235" s="288">
        <v>72.33</v>
      </c>
      <c r="N9235" s="288"/>
      <c r="O9235" s="311">
        <v>70000</v>
      </c>
      <c r="P9235" s="298"/>
      <c r="Q9235" s="299">
        <v>935.09</v>
      </c>
      <c r="R9235" s="299"/>
      <c r="S9235" s="300">
        <v>74.86</v>
      </c>
      <c r="T9235" s="301"/>
      <c r="U9235" s="246"/>
    </row>
    <row r="9236" spans="1:21" x14ac:dyDescent="0.25">
      <c r="A9236" s="294" t="s">
        <v>18671</v>
      </c>
      <c r="B9236" t="s">
        <v>767</v>
      </c>
      <c r="C9236" t="s">
        <v>768</v>
      </c>
      <c r="D9236" t="s">
        <v>769</v>
      </c>
      <c r="E9236" t="s">
        <v>18672</v>
      </c>
      <c r="F9236" t="s">
        <v>119</v>
      </c>
      <c r="G9236" t="s">
        <v>97</v>
      </c>
      <c r="H9236" t="s">
        <v>833</v>
      </c>
      <c r="I9236" s="200">
        <v>15500</v>
      </c>
      <c r="J9236" s="200"/>
      <c r="K9236" s="237">
        <v>227.98</v>
      </c>
      <c r="L9236" s="237"/>
      <c r="M9236" s="288">
        <v>67.989999999999995</v>
      </c>
      <c r="N9236" s="288"/>
      <c r="O9236" s="311">
        <v>17518</v>
      </c>
      <c r="P9236" s="298"/>
      <c r="Q9236" s="299">
        <v>233.3</v>
      </c>
      <c r="R9236" s="299"/>
      <c r="S9236" s="300">
        <v>75.09</v>
      </c>
      <c r="T9236" s="301"/>
      <c r="U9236" s="246"/>
    </row>
    <row r="9237" spans="1:21" x14ac:dyDescent="0.25">
      <c r="A9237" s="294" t="s">
        <v>18673</v>
      </c>
      <c r="B9237" t="s">
        <v>767</v>
      </c>
      <c r="C9237" t="s">
        <v>768</v>
      </c>
      <c r="D9237" t="s">
        <v>769</v>
      </c>
      <c r="E9237" t="s">
        <v>18674</v>
      </c>
      <c r="F9237" t="s">
        <v>119</v>
      </c>
      <c r="G9237" t="s">
        <v>97</v>
      </c>
      <c r="H9237" t="s">
        <v>833</v>
      </c>
      <c r="I9237" s="200">
        <v>7030</v>
      </c>
      <c r="J9237" s="200"/>
      <c r="K9237" s="237">
        <v>166.15</v>
      </c>
      <c r="L9237" s="237"/>
      <c r="M9237" s="288">
        <v>42.31</v>
      </c>
      <c r="N9237" s="288"/>
      <c r="O9237" s="311">
        <v>7504</v>
      </c>
      <c r="P9237" s="298"/>
      <c r="Q9237" s="299">
        <v>172.12</v>
      </c>
      <c r="R9237" s="299"/>
      <c r="S9237" s="300">
        <v>43.6</v>
      </c>
      <c r="T9237" s="301"/>
      <c r="U9237" s="246"/>
    </row>
    <row r="9238" spans="1:21" x14ac:dyDescent="0.25">
      <c r="A9238" s="294" t="s">
        <v>18675</v>
      </c>
      <c r="B9238" t="s">
        <v>767</v>
      </c>
      <c r="C9238" t="s">
        <v>768</v>
      </c>
      <c r="D9238" t="s">
        <v>769</v>
      </c>
      <c r="E9238" t="s">
        <v>18676</v>
      </c>
      <c r="F9238" t="s">
        <v>119</v>
      </c>
      <c r="G9238" t="s">
        <v>97</v>
      </c>
      <c r="H9238" t="s">
        <v>833</v>
      </c>
      <c r="I9238" s="200">
        <v>6000</v>
      </c>
      <c r="J9238" s="200"/>
      <c r="K9238" s="237">
        <v>124.65</v>
      </c>
      <c r="L9238" s="237"/>
      <c r="M9238" s="288">
        <v>48.13</v>
      </c>
      <c r="N9238" s="288"/>
      <c r="O9238" s="311">
        <v>6000</v>
      </c>
      <c r="P9238" s="298"/>
      <c r="Q9238" s="299">
        <v>122.98</v>
      </c>
      <c r="R9238" s="299"/>
      <c r="S9238" s="300">
        <v>48.79</v>
      </c>
      <c r="T9238" s="301"/>
      <c r="U9238" s="246"/>
    </row>
    <row r="9239" spans="1:21" x14ac:dyDescent="0.25">
      <c r="A9239" s="294" t="s">
        <v>18677</v>
      </c>
      <c r="B9239" t="s">
        <v>767</v>
      </c>
      <c r="C9239" t="s">
        <v>768</v>
      </c>
      <c r="D9239" t="s">
        <v>769</v>
      </c>
      <c r="E9239" t="s">
        <v>18678</v>
      </c>
      <c r="F9239" t="s">
        <v>119</v>
      </c>
      <c r="G9239" t="s">
        <v>97</v>
      </c>
      <c r="H9239" t="s">
        <v>833</v>
      </c>
      <c r="I9239" s="200">
        <v>1843</v>
      </c>
      <c r="J9239" s="200"/>
      <c r="K9239" s="237">
        <v>100.33</v>
      </c>
      <c r="L9239" s="237"/>
      <c r="M9239" s="288">
        <v>18.37</v>
      </c>
      <c r="N9239" s="288"/>
      <c r="O9239" s="311">
        <v>1800</v>
      </c>
      <c r="P9239" s="298"/>
      <c r="Q9239" s="299">
        <v>99.06</v>
      </c>
      <c r="R9239" s="299"/>
      <c r="S9239" s="300">
        <v>18.170000000000002</v>
      </c>
      <c r="T9239" s="301"/>
      <c r="U9239" s="246"/>
    </row>
    <row r="9240" spans="1:21" x14ac:dyDescent="0.25">
      <c r="A9240" s="294" t="s">
        <v>18679</v>
      </c>
      <c r="B9240" t="s">
        <v>767</v>
      </c>
      <c r="C9240" t="s">
        <v>768</v>
      </c>
      <c r="D9240" t="s">
        <v>769</v>
      </c>
      <c r="E9240" t="s">
        <v>18680</v>
      </c>
      <c r="F9240" t="s">
        <v>119</v>
      </c>
      <c r="G9240" t="s">
        <v>97</v>
      </c>
      <c r="H9240" t="s">
        <v>833</v>
      </c>
      <c r="I9240" s="200">
        <v>12000</v>
      </c>
      <c r="J9240" s="200"/>
      <c r="K9240" s="237">
        <v>275.75</v>
      </c>
      <c r="L9240" s="237"/>
      <c r="M9240" s="288">
        <v>43.52</v>
      </c>
      <c r="N9240" s="288"/>
      <c r="O9240" s="311">
        <v>12000</v>
      </c>
      <c r="P9240" s="298"/>
      <c r="Q9240" s="299">
        <v>281.81</v>
      </c>
      <c r="R9240" s="299"/>
      <c r="S9240" s="300">
        <v>42.58</v>
      </c>
      <c r="T9240" s="301"/>
      <c r="U9240" s="246"/>
    </row>
    <row r="9241" spans="1:21" x14ac:dyDescent="0.25">
      <c r="A9241" s="294" t="s">
        <v>18681</v>
      </c>
      <c r="B9241" t="s">
        <v>767</v>
      </c>
      <c r="C9241" t="s">
        <v>768</v>
      </c>
      <c r="D9241" t="s">
        <v>769</v>
      </c>
      <c r="E9241" t="s">
        <v>18682</v>
      </c>
      <c r="F9241" t="s">
        <v>119</v>
      </c>
      <c r="G9241" t="s">
        <v>97</v>
      </c>
      <c r="H9241" t="s">
        <v>833</v>
      </c>
      <c r="I9241" s="200">
        <v>11523</v>
      </c>
      <c r="J9241" s="200"/>
      <c r="K9241" s="237">
        <v>156.22999999999999</v>
      </c>
      <c r="L9241" s="237"/>
      <c r="M9241" s="288">
        <v>73.760000000000005</v>
      </c>
      <c r="N9241" s="288"/>
      <c r="O9241" s="311">
        <v>12069</v>
      </c>
      <c r="P9241" s="298"/>
      <c r="Q9241" s="299">
        <v>163.62</v>
      </c>
      <c r="R9241" s="299"/>
      <c r="S9241" s="300">
        <v>73.760000000000005</v>
      </c>
      <c r="T9241" s="301"/>
      <c r="U9241" s="246"/>
    </row>
    <row r="9242" spans="1:21" x14ac:dyDescent="0.25">
      <c r="A9242" s="294" t="s">
        <v>18683</v>
      </c>
      <c r="B9242" t="s">
        <v>767</v>
      </c>
      <c r="C9242" t="s">
        <v>768</v>
      </c>
      <c r="D9242" t="s">
        <v>769</v>
      </c>
      <c r="E9242" t="s">
        <v>18684</v>
      </c>
      <c r="F9242" t="s">
        <v>119</v>
      </c>
      <c r="G9242" t="s">
        <v>97</v>
      </c>
      <c r="H9242" t="s">
        <v>833</v>
      </c>
      <c r="I9242" s="200">
        <v>51314</v>
      </c>
      <c r="J9242" s="200"/>
      <c r="K9242" s="237">
        <v>490.39</v>
      </c>
      <c r="L9242" s="237"/>
      <c r="M9242" s="288">
        <v>104.64</v>
      </c>
      <c r="N9242" s="288"/>
      <c r="O9242" s="311">
        <v>57234</v>
      </c>
      <c r="P9242" s="298"/>
      <c r="Q9242" s="299">
        <v>546.96</v>
      </c>
      <c r="R9242" s="299"/>
      <c r="S9242" s="300">
        <v>104.64</v>
      </c>
      <c r="T9242" s="301"/>
      <c r="U9242" s="246"/>
    </row>
    <row r="9243" spans="1:21" x14ac:dyDescent="0.25">
      <c r="A9243" s="294" t="s">
        <v>18685</v>
      </c>
      <c r="B9243" t="s">
        <v>767</v>
      </c>
      <c r="C9243" t="s">
        <v>768</v>
      </c>
      <c r="D9243" t="s">
        <v>769</v>
      </c>
      <c r="E9243" t="s">
        <v>18686</v>
      </c>
      <c r="F9243" t="s">
        <v>119</v>
      </c>
      <c r="G9243" t="s">
        <v>97</v>
      </c>
      <c r="H9243" t="s">
        <v>833</v>
      </c>
      <c r="I9243" s="200">
        <v>2192</v>
      </c>
      <c r="J9243" s="200"/>
      <c r="K9243" s="237">
        <v>96.24</v>
      </c>
      <c r="L9243" s="237"/>
      <c r="M9243" s="288">
        <v>22.78</v>
      </c>
      <c r="N9243" s="288"/>
      <c r="O9243" s="311">
        <v>2271</v>
      </c>
      <c r="P9243" s="298"/>
      <c r="Q9243" s="299">
        <v>96.82</v>
      </c>
      <c r="R9243" s="299"/>
      <c r="S9243" s="300">
        <v>23.46</v>
      </c>
      <c r="T9243" s="301"/>
      <c r="U9243" s="246"/>
    </row>
    <row r="9244" spans="1:21" x14ac:dyDescent="0.25">
      <c r="A9244" s="294" t="s">
        <v>18687</v>
      </c>
      <c r="B9244" t="s">
        <v>767</v>
      </c>
      <c r="C9244" t="s">
        <v>768</v>
      </c>
      <c r="D9244" t="s">
        <v>769</v>
      </c>
      <c r="E9244" t="s">
        <v>18688</v>
      </c>
      <c r="F9244" t="s">
        <v>119</v>
      </c>
      <c r="G9244" t="s">
        <v>97</v>
      </c>
      <c r="H9244" t="s">
        <v>833</v>
      </c>
      <c r="I9244" s="200">
        <v>8796</v>
      </c>
      <c r="J9244" s="200"/>
      <c r="K9244" s="237">
        <v>216.84</v>
      </c>
      <c r="L9244" s="237"/>
      <c r="M9244" s="288">
        <v>40.56</v>
      </c>
      <c r="N9244" s="288"/>
      <c r="O9244" s="311">
        <v>9296</v>
      </c>
      <c r="P9244" s="298"/>
      <c r="Q9244" s="299">
        <v>217.33</v>
      </c>
      <c r="R9244" s="299"/>
      <c r="S9244" s="300">
        <v>42.77</v>
      </c>
      <c r="T9244" s="301"/>
      <c r="U9244" s="246"/>
    </row>
    <row r="9245" spans="1:21" x14ac:dyDescent="0.25">
      <c r="A9245" s="294" t="s">
        <v>18689</v>
      </c>
      <c r="B9245" t="s">
        <v>767</v>
      </c>
      <c r="C9245" t="s">
        <v>768</v>
      </c>
      <c r="D9245" t="s">
        <v>769</v>
      </c>
      <c r="E9245" t="s">
        <v>18690</v>
      </c>
      <c r="F9245" t="s">
        <v>119</v>
      </c>
      <c r="G9245" t="s">
        <v>97</v>
      </c>
      <c r="H9245" t="s">
        <v>833</v>
      </c>
      <c r="I9245" s="200">
        <v>33955</v>
      </c>
      <c r="J9245" s="200"/>
      <c r="K9245" s="237">
        <v>483.37</v>
      </c>
      <c r="L9245" s="237"/>
      <c r="M9245" s="288">
        <v>70.25</v>
      </c>
      <c r="N9245" s="288"/>
      <c r="O9245" s="311">
        <v>35610</v>
      </c>
      <c r="P9245" s="298"/>
      <c r="Q9245" s="299">
        <v>489.11</v>
      </c>
      <c r="R9245" s="299"/>
      <c r="S9245" s="300">
        <v>72.81</v>
      </c>
      <c r="T9245" s="301"/>
      <c r="U9245" s="246"/>
    </row>
    <row r="9246" spans="1:21" x14ac:dyDescent="0.25">
      <c r="A9246" s="294" t="s">
        <v>18691</v>
      </c>
      <c r="B9246" t="s">
        <v>767</v>
      </c>
      <c r="C9246" t="s">
        <v>768</v>
      </c>
      <c r="D9246" t="s">
        <v>769</v>
      </c>
      <c r="E9246" t="s">
        <v>18692</v>
      </c>
      <c r="F9246" t="s">
        <v>119</v>
      </c>
      <c r="G9246" t="s">
        <v>97</v>
      </c>
      <c r="H9246" t="s">
        <v>833</v>
      </c>
      <c r="I9246" s="200">
        <v>9335</v>
      </c>
      <c r="J9246" s="200"/>
      <c r="K9246" s="237">
        <v>323.54000000000002</v>
      </c>
      <c r="L9246" s="237"/>
      <c r="M9246" s="288">
        <v>28.85</v>
      </c>
      <c r="N9246" s="288"/>
      <c r="O9246" s="311">
        <v>9324</v>
      </c>
      <c r="P9246" s="298"/>
      <c r="Q9246" s="299">
        <v>323.14999999999998</v>
      </c>
      <c r="R9246" s="299"/>
      <c r="S9246" s="300">
        <v>28.85</v>
      </c>
      <c r="T9246" s="301"/>
      <c r="U9246" s="246"/>
    </row>
    <row r="9247" spans="1:21" x14ac:dyDescent="0.25">
      <c r="A9247" s="294" t="s">
        <v>18693</v>
      </c>
      <c r="B9247" t="s">
        <v>767</v>
      </c>
      <c r="C9247" t="s">
        <v>768</v>
      </c>
      <c r="D9247" t="s">
        <v>769</v>
      </c>
      <c r="E9247" t="s">
        <v>18694</v>
      </c>
      <c r="F9247" t="s">
        <v>119</v>
      </c>
      <c r="G9247" t="s">
        <v>97</v>
      </c>
      <c r="H9247" t="s">
        <v>833</v>
      </c>
      <c r="I9247" s="200">
        <v>1860</v>
      </c>
      <c r="J9247" s="200"/>
      <c r="K9247" s="237">
        <v>65.55</v>
      </c>
      <c r="L9247" s="237"/>
      <c r="M9247" s="288">
        <v>28.38</v>
      </c>
      <c r="N9247" s="288"/>
      <c r="O9247" s="311">
        <v>1100</v>
      </c>
      <c r="P9247" s="298"/>
      <c r="Q9247" s="299">
        <v>64.38</v>
      </c>
      <c r="R9247" s="299"/>
      <c r="S9247" s="300">
        <v>17.09</v>
      </c>
      <c r="T9247" s="301"/>
      <c r="U9247" s="246"/>
    </row>
    <row r="9248" spans="1:21" x14ac:dyDescent="0.25">
      <c r="A9248" s="294" t="s">
        <v>18695</v>
      </c>
      <c r="B9248" t="s">
        <v>767</v>
      </c>
      <c r="C9248" t="s">
        <v>768</v>
      </c>
      <c r="D9248" t="s">
        <v>769</v>
      </c>
      <c r="E9248" t="s">
        <v>18696</v>
      </c>
      <c r="F9248" t="s">
        <v>119</v>
      </c>
      <c r="G9248" t="s">
        <v>97</v>
      </c>
      <c r="H9248" t="s">
        <v>833</v>
      </c>
      <c r="I9248" s="200">
        <v>12863</v>
      </c>
      <c r="J9248" s="200"/>
      <c r="K9248" s="237">
        <v>215.23</v>
      </c>
      <c r="L9248" s="237"/>
      <c r="M9248" s="288">
        <v>59.76</v>
      </c>
      <c r="N9248" s="288"/>
      <c r="O9248" s="311">
        <v>13321</v>
      </c>
      <c r="P9248" s="298"/>
      <c r="Q9248" s="299">
        <v>215.68</v>
      </c>
      <c r="R9248" s="299"/>
      <c r="S9248" s="300">
        <v>61.76</v>
      </c>
      <c r="T9248" s="301"/>
      <c r="U9248" s="246"/>
    </row>
    <row r="9249" spans="1:21" x14ac:dyDescent="0.25">
      <c r="A9249" s="294" t="s">
        <v>18697</v>
      </c>
      <c r="B9249" t="s">
        <v>332</v>
      </c>
      <c r="C9249" t="s">
        <v>333</v>
      </c>
      <c r="D9249" t="s">
        <v>334</v>
      </c>
      <c r="E9249" t="s">
        <v>18698</v>
      </c>
      <c r="F9249" t="s">
        <v>98</v>
      </c>
      <c r="G9249" t="s">
        <v>97</v>
      </c>
      <c r="H9249" t="s">
        <v>833</v>
      </c>
      <c r="I9249" s="200">
        <v>49157</v>
      </c>
      <c r="J9249" s="200"/>
      <c r="K9249" s="237">
        <v>3474</v>
      </c>
      <c r="L9249" s="237"/>
      <c r="M9249" s="288">
        <v>14.15</v>
      </c>
      <c r="N9249" s="288"/>
      <c r="O9249" s="311">
        <v>49468</v>
      </c>
      <c r="P9249" s="298"/>
      <c r="Q9249" s="299">
        <v>3496</v>
      </c>
      <c r="R9249" s="299"/>
      <c r="S9249" s="300">
        <v>14.15</v>
      </c>
      <c r="T9249" s="301"/>
      <c r="U9249" s="246"/>
    </row>
    <row r="9250" spans="1:21" x14ac:dyDescent="0.25">
      <c r="A9250" s="294" t="s">
        <v>18699</v>
      </c>
      <c r="B9250" t="s">
        <v>368</v>
      </c>
      <c r="C9250" t="s">
        <v>369</v>
      </c>
      <c r="D9250" t="s">
        <v>370</v>
      </c>
      <c r="E9250" t="s">
        <v>8919</v>
      </c>
      <c r="F9250" t="s">
        <v>98</v>
      </c>
      <c r="G9250" t="s">
        <v>97</v>
      </c>
      <c r="H9250" t="s">
        <v>833</v>
      </c>
      <c r="I9250" s="200">
        <v>44092</v>
      </c>
      <c r="J9250" s="200"/>
      <c r="K9250" s="237">
        <v>613.46</v>
      </c>
      <c r="L9250" s="237"/>
      <c r="M9250" s="288">
        <v>71.87</v>
      </c>
      <c r="N9250" s="288"/>
      <c r="O9250" s="311">
        <v>45070</v>
      </c>
      <c r="P9250" s="298"/>
      <c r="Q9250" s="299">
        <v>614.5</v>
      </c>
      <c r="R9250" s="299"/>
      <c r="S9250" s="300">
        <v>73.34</v>
      </c>
      <c r="T9250" s="301"/>
      <c r="U9250" s="246"/>
    </row>
    <row r="9251" spans="1:21" x14ac:dyDescent="0.25">
      <c r="A9251" s="294" t="s">
        <v>18700</v>
      </c>
      <c r="B9251" t="s">
        <v>368</v>
      </c>
      <c r="C9251" t="s">
        <v>369</v>
      </c>
      <c r="D9251" t="s">
        <v>370</v>
      </c>
      <c r="E9251" t="s">
        <v>18701</v>
      </c>
      <c r="F9251" t="s">
        <v>98</v>
      </c>
      <c r="G9251" t="s">
        <v>97</v>
      </c>
      <c r="H9251" t="s">
        <v>833</v>
      </c>
      <c r="I9251" s="200">
        <v>3859</v>
      </c>
      <c r="J9251" s="200"/>
      <c r="K9251" s="237">
        <v>140.16999999999999</v>
      </c>
      <c r="L9251" s="237"/>
      <c r="M9251" s="288">
        <v>27.53</v>
      </c>
      <c r="N9251" s="288"/>
      <c r="O9251" s="311">
        <v>4052</v>
      </c>
      <c r="P9251" s="298"/>
      <c r="Q9251" s="299">
        <v>140.19999999999999</v>
      </c>
      <c r="R9251" s="299"/>
      <c r="S9251" s="300">
        <v>28.9</v>
      </c>
      <c r="T9251" s="301"/>
      <c r="U9251" s="246"/>
    </row>
    <row r="9252" spans="1:21" x14ac:dyDescent="0.25">
      <c r="A9252" s="294" t="s">
        <v>18702</v>
      </c>
      <c r="B9252" t="s">
        <v>368</v>
      </c>
      <c r="C9252" t="s">
        <v>369</v>
      </c>
      <c r="D9252" t="s">
        <v>370</v>
      </c>
      <c r="E9252" t="s">
        <v>4452</v>
      </c>
      <c r="F9252" t="s">
        <v>98</v>
      </c>
      <c r="G9252" t="s">
        <v>97</v>
      </c>
      <c r="H9252" t="s">
        <v>833</v>
      </c>
      <c r="I9252" s="200">
        <v>451709</v>
      </c>
      <c r="J9252" s="200"/>
      <c r="K9252" s="237">
        <v>6582.01</v>
      </c>
      <c r="L9252" s="237"/>
      <c r="M9252" s="288">
        <v>68.63</v>
      </c>
      <c r="N9252" s="288"/>
      <c r="O9252" s="311">
        <v>487080</v>
      </c>
      <c r="P9252" s="298"/>
      <c r="Q9252" s="299">
        <v>6723.6</v>
      </c>
      <c r="R9252" s="299"/>
      <c r="S9252" s="300">
        <v>72.44</v>
      </c>
      <c r="T9252" s="301"/>
      <c r="U9252" s="246"/>
    </row>
    <row r="9253" spans="1:21" x14ac:dyDescent="0.25">
      <c r="A9253" s="294" t="s">
        <v>18703</v>
      </c>
      <c r="B9253" t="s">
        <v>368</v>
      </c>
      <c r="C9253" t="s">
        <v>369</v>
      </c>
      <c r="D9253" t="s">
        <v>370</v>
      </c>
      <c r="E9253" t="s">
        <v>1409</v>
      </c>
      <c r="F9253" t="s">
        <v>98</v>
      </c>
      <c r="G9253" t="s">
        <v>97</v>
      </c>
      <c r="H9253" t="s">
        <v>833</v>
      </c>
      <c r="I9253" s="200">
        <v>24706</v>
      </c>
      <c r="J9253" s="200"/>
      <c r="K9253" s="237">
        <v>475.66</v>
      </c>
      <c r="L9253" s="237"/>
      <c r="M9253" s="288">
        <v>51.94</v>
      </c>
      <c r="N9253" s="288"/>
      <c r="O9253" s="311">
        <v>27176</v>
      </c>
      <c r="P9253" s="298"/>
      <c r="Q9253" s="299">
        <v>485.1</v>
      </c>
      <c r="R9253" s="299"/>
      <c r="S9253" s="300">
        <v>56.02</v>
      </c>
      <c r="T9253" s="301"/>
      <c r="U9253" s="246"/>
    </row>
    <row r="9254" spans="1:21" x14ac:dyDescent="0.25">
      <c r="A9254" s="294" t="s">
        <v>18704</v>
      </c>
      <c r="B9254" t="s">
        <v>368</v>
      </c>
      <c r="C9254" t="s">
        <v>369</v>
      </c>
      <c r="D9254" t="s">
        <v>370</v>
      </c>
      <c r="E9254" t="s">
        <v>18705</v>
      </c>
      <c r="F9254" t="s">
        <v>98</v>
      </c>
      <c r="G9254" t="s">
        <v>97</v>
      </c>
      <c r="H9254" t="s">
        <v>833</v>
      </c>
      <c r="I9254" s="200">
        <v>8072</v>
      </c>
      <c r="J9254" s="200"/>
      <c r="K9254" s="237">
        <v>145.38999999999999</v>
      </c>
      <c r="L9254" s="237"/>
      <c r="M9254" s="288">
        <v>55.52</v>
      </c>
      <c r="N9254" s="288"/>
      <c r="O9254" s="311">
        <v>8234</v>
      </c>
      <c r="P9254" s="298"/>
      <c r="Q9254" s="299">
        <v>145.69999999999999</v>
      </c>
      <c r="R9254" s="299"/>
      <c r="S9254" s="300">
        <v>56.51</v>
      </c>
      <c r="T9254" s="301"/>
      <c r="U9254" s="246"/>
    </row>
    <row r="9255" spans="1:21" x14ac:dyDescent="0.25">
      <c r="A9255" s="294" t="s">
        <v>18706</v>
      </c>
      <c r="B9255" t="s">
        <v>368</v>
      </c>
      <c r="C9255" t="s">
        <v>369</v>
      </c>
      <c r="D9255" t="s">
        <v>370</v>
      </c>
      <c r="E9255" t="s">
        <v>18707</v>
      </c>
      <c r="F9255" t="s">
        <v>98</v>
      </c>
      <c r="G9255" t="s">
        <v>97</v>
      </c>
      <c r="H9255" t="s">
        <v>833</v>
      </c>
      <c r="I9255" s="200">
        <v>131787</v>
      </c>
      <c r="J9255" s="200"/>
      <c r="K9255" s="237">
        <v>2503.5700000000002</v>
      </c>
      <c r="L9255" s="237"/>
      <c r="M9255" s="288">
        <v>52.64</v>
      </c>
      <c r="N9255" s="288"/>
      <c r="O9255" s="311">
        <v>140712</v>
      </c>
      <c r="P9255" s="298"/>
      <c r="Q9255" s="299">
        <v>2519.9</v>
      </c>
      <c r="R9255" s="299"/>
      <c r="S9255" s="300">
        <v>55.84</v>
      </c>
      <c r="T9255" s="301"/>
      <c r="U9255" s="246"/>
    </row>
    <row r="9256" spans="1:21" x14ac:dyDescent="0.25">
      <c r="A9256" s="294" t="s">
        <v>18708</v>
      </c>
      <c r="B9256" t="s">
        <v>368</v>
      </c>
      <c r="C9256" t="s">
        <v>369</v>
      </c>
      <c r="D9256" t="s">
        <v>370</v>
      </c>
      <c r="E9256" t="s">
        <v>18709</v>
      </c>
      <c r="F9256" t="s">
        <v>98</v>
      </c>
      <c r="G9256" t="s">
        <v>97</v>
      </c>
      <c r="H9256" t="s">
        <v>833</v>
      </c>
      <c r="I9256" s="200">
        <v>115698</v>
      </c>
      <c r="J9256" s="200"/>
      <c r="K9256" s="237">
        <v>1391.81</v>
      </c>
      <c r="L9256" s="237"/>
      <c r="M9256" s="288">
        <v>83.13</v>
      </c>
      <c r="N9256" s="288"/>
      <c r="O9256" s="311">
        <v>121770</v>
      </c>
      <c r="P9256" s="298"/>
      <c r="Q9256" s="299">
        <v>1409.5</v>
      </c>
      <c r="R9256" s="299"/>
      <c r="S9256" s="300">
        <v>86.39</v>
      </c>
      <c r="T9256" s="301"/>
      <c r="U9256" s="246"/>
    </row>
    <row r="9257" spans="1:21" x14ac:dyDescent="0.25">
      <c r="A9257" s="294" t="s">
        <v>18710</v>
      </c>
      <c r="B9257" t="s">
        <v>368</v>
      </c>
      <c r="C9257" t="s">
        <v>369</v>
      </c>
      <c r="D9257" t="s">
        <v>370</v>
      </c>
      <c r="E9257" t="s">
        <v>18711</v>
      </c>
      <c r="F9257" t="s">
        <v>98</v>
      </c>
      <c r="G9257" t="s">
        <v>97</v>
      </c>
      <c r="H9257" t="s">
        <v>833</v>
      </c>
      <c r="I9257" s="200">
        <v>139999</v>
      </c>
      <c r="J9257" s="200"/>
      <c r="K9257" s="237">
        <v>1343.15</v>
      </c>
      <c r="L9257" s="237"/>
      <c r="M9257" s="288">
        <v>104.23</v>
      </c>
      <c r="N9257" s="288"/>
      <c r="O9257" s="311">
        <v>139999</v>
      </c>
      <c r="P9257" s="298"/>
      <c r="Q9257" s="299">
        <v>1353.9</v>
      </c>
      <c r="R9257" s="299"/>
      <c r="S9257" s="300">
        <v>103.4</v>
      </c>
      <c r="T9257" s="301"/>
      <c r="U9257" s="246"/>
    </row>
    <row r="9258" spans="1:21" x14ac:dyDescent="0.25">
      <c r="A9258" s="294" t="s">
        <v>18712</v>
      </c>
      <c r="B9258" t="s">
        <v>368</v>
      </c>
      <c r="C9258" t="s">
        <v>369</v>
      </c>
      <c r="D9258" t="s">
        <v>370</v>
      </c>
      <c r="E9258" t="s">
        <v>18713</v>
      </c>
      <c r="F9258" t="s">
        <v>98</v>
      </c>
      <c r="G9258" t="s">
        <v>97</v>
      </c>
      <c r="H9258" t="s">
        <v>833</v>
      </c>
      <c r="I9258" s="200">
        <v>12600</v>
      </c>
      <c r="J9258" s="200"/>
      <c r="K9258" s="237">
        <v>258.45999999999998</v>
      </c>
      <c r="L9258" s="237"/>
      <c r="M9258" s="288">
        <v>48.75</v>
      </c>
      <c r="N9258" s="288"/>
      <c r="O9258" s="311">
        <v>14870</v>
      </c>
      <c r="P9258" s="298"/>
      <c r="Q9258" s="299">
        <v>261.39999999999998</v>
      </c>
      <c r="R9258" s="299"/>
      <c r="S9258" s="300">
        <v>56.89</v>
      </c>
      <c r="T9258" s="301"/>
      <c r="U9258" s="246"/>
    </row>
    <row r="9259" spans="1:21" x14ac:dyDescent="0.25">
      <c r="A9259" s="294" t="s">
        <v>18714</v>
      </c>
      <c r="B9259" t="s">
        <v>368</v>
      </c>
      <c r="C9259" t="s">
        <v>369</v>
      </c>
      <c r="D9259" t="s">
        <v>370</v>
      </c>
      <c r="E9259" t="s">
        <v>18715</v>
      </c>
      <c r="F9259" t="s">
        <v>98</v>
      </c>
      <c r="G9259" t="s">
        <v>97</v>
      </c>
      <c r="H9259" t="s">
        <v>833</v>
      </c>
      <c r="I9259" s="200">
        <v>58970</v>
      </c>
      <c r="J9259" s="200"/>
      <c r="K9259" s="237">
        <v>1238.3399999999999</v>
      </c>
      <c r="L9259" s="237"/>
      <c r="M9259" s="288">
        <v>47.62</v>
      </c>
      <c r="N9259" s="288"/>
      <c r="O9259" s="311">
        <v>61852</v>
      </c>
      <c r="P9259" s="298"/>
      <c r="Q9259" s="299">
        <v>1241</v>
      </c>
      <c r="R9259" s="299"/>
      <c r="S9259" s="300">
        <v>49.84</v>
      </c>
      <c r="T9259" s="301"/>
      <c r="U9259" s="246"/>
    </row>
    <row r="9260" spans="1:21" x14ac:dyDescent="0.25">
      <c r="A9260" s="294" t="s">
        <v>18716</v>
      </c>
      <c r="B9260" t="s">
        <v>368</v>
      </c>
      <c r="C9260" t="s">
        <v>369</v>
      </c>
      <c r="D9260" t="s">
        <v>370</v>
      </c>
      <c r="E9260" t="s">
        <v>18717</v>
      </c>
      <c r="F9260" t="s">
        <v>98</v>
      </c>
      <c r="G9260" t="s">
        <v>97</v>
      </c>
      <c r="H9260" t="s">
        <v>833</v>
      </c>
      <c r="I9260" s="200">
        <v>12350</v>
      </c>
      <c r="J9260" s="200"/>
      <c r="K9260" s="237">
        <v>310.47000000000003</v>
      </c>
      <c r="L9260" s="237"/>
      <c r="M9260" s="288">
        <v>39.78</v>
      </c>
      <c r="N9260" s="288"/>
      <c r="O9260" s="311">
        <v>13755</v>
      </c>
      <c r="P9260" s="298"/>
      <c r="Q9260" s="299">
        <v>308.7</v>
      </c>
      <c r="R9260" s="299"/>
      <c r="S9260" s="300">
        <v>44.56</v>
      </c>
      <c r="T9260" s="301"/>
      <c r="U9260" s="246"/>
    </row>
    <row r="9261" spans="1:21" x14ac:dyDescent="0.25">
      <c r="A9261" s="294" t="s">
        <v>18718</v>
      </c>
      <c r="B9261" t="s">
        <v>368</v>
      </c>
      <c r="C9261" t="s">
        <v>369</v>
      </c>
      <c r="D9261" t="s">
        <v>370</v>
      </c>
      <c r="E9261" t="s">
        <v>4091</v>
      </c>
      <c r="F9261" t="s">
        <v>98</v>
      </c>
      <c r="G9261" t="s">
        <v>97</v>
      </c>
      <c r="H9261" t="s">
        <v>833</v>
      </c>
      <c r="I9261" s="200">
        <v>65159</v>
      </c>
      <c r="J9261" s="200"/>
      <c r="K9261" s="237">
        <v>907.38</v>
      </c>
      <c r="L9261" s="237"/>
      <c r="M9261" s="288">
        <v>71.81</v>
      </c>
      <c r="N9261" s="288"/>
      <c r="O9261" s="311">
        <v>67099</v>
      </c>
      <c r="P9261" s="298"/>
      <c r="Q9261" s="299">
        <v>916.2</v>
      </c>
      <c r="R9261" s="299"/>
      <c r="S9261" s="300">
        <v>73.239999999999995</v>
      </c>
      <c r="T9261" s="301"/>
      <c r="U9261" s="246"/>
    </row>
    <row r="9262" spans="1:21" x14ac:dyDescent="0.25">
      <c r="A9262" s="294" t="s">
        <v>18719</v>
      </c>
      <c r="B9262" t="s">
        <v>368</v>
      </c>
      <c r="C9262" t="s">
        <v>369</v>
      </c>
      <c r="D9262" t="s">
        <v>370</v>
      </c>
      <c r="E9262" t="s">
        <v>18720</v>
      </c>
      <c r="F9262" t="s">
        <v>98</v>
      </c>
      <c r="G9262" t="s">
        <v>97</v>
      </c>
      <c r="H9262" t="s">
        <v>833</v>
      </c>
      <c r="I9262" s="200">
        <v>18500</v>
      </c>
      <c r="J9262" s="200"/>
      <c r="K9262" s="237">
        <v>523.13</v>
      </c>
      <c r="L9262" s="237"/>
      <c r="M9262" s="288">
        <v>35.36</v>
      </c>
      <c r="N9262" s="288"/>
      <c r="O9262" s="311">
        <v>19000</v>
      </c>
      <c r="P9262" s="298"/>
      <c r="Q9262" s="299">
        <v>514.79999999999995</v>
      </c>
      <c r="R9262" s="299"/>
      <c r="S9262" s="300">
        <v>36.909999999999997</v>
      </c>
      <c r="T9262" s="301"/>
      <c r="U9262" s="246"/>
    </row>
    <row r="9263" spans="1:21" x14ac:dyDescent="0.25">
      <c r="A9263" s="294" t="s">
        <v>18721</v>
      </c>
      <c r="B9263" t="s">
        <v>368</v>
      </c>
      <c r="C9263" t="s">
        <v>369</v>
      </c>
      <c r="D9263" t="s">
        <v>370</v>
      </c>
      <c r="E9263" t="s">
        <v>18722</v>
      </c>
      <c r="F9263" t="s">
        <v>98</v>
      </c>
      <c r="G9263" t="s">
        <v>97</v>
      </c>
      <c r="H9263" t="s">
        <v>833</v>
      </c>
      <c r="I9263" s="200">
        <v>52104</v>
      </c>
      <c r="J9263" s="200"/>
      <c r="K9263" s="237">
        <v>2024.67</v>
      </c>
      <c r="L9263" s="237"/>
      <c r="M9263" s="288">
        <v>25.73</v>
      </c>
      <c r="N9263" s="288"/>
      <c r="O9263" s="311">
        <v>82089</v>
      </c>
      <c r="P9263" s="298"/>
      <c r="Q9263" s="299">
        <v>2053.3000000000002</v>
      </c>
      <c r="R9263" s="299"/>
      <c r="S9263" s="300">
        <v>39.979999999999997</v>
      </c>
      <c r="T9263" s="301"/>
      <c r="U9263" s="246"/>
    </row>
    <row r="9264" spans="1:21" x14ac:dyDescent="0.25">
      <c r="A9264" s="294" t="s">
        <v>18723</v>
      </c>
      <c r="B9264" t="s">
        <v>368</v>
      </c>
      <c r="C9264" t="s">
        <v>369</v>
      </c>
      <c r="D9264" t="s">
        <v>370</v>
      </c>
      <c r="E9264" t="s">
        <v>18724</v>
      </c>
      <c r="F9264" t="s">
        <v>98</v>
      </c>
      <c r="G9264" t="s">
        <v>97</v>
      </c>
      <c r="H9264" t="s">
        <v>833</v>
      </c>
      <c r="I9264" s="200">
        <v>10108</v>
      </c>
      <c r="J9264" s="200"/>
      <c r="K9264" s="237">
        <v>374.4</v>
      </c>
      <c r="L9264" s="237"/>
      <c r="M9264" s="288">
        <v>27</v>
      </c>
      <c r="N9264" s="288"/>
      <c r="O9264" s="311">
        <v>15298</v>
      </c>
      <c r="P9264" s="298"/>
      <c r="Q9264" s="299">
        <v>373.1</v>
      </c>
      <c r="R9264" s="299"/>
      <c r="S9264" s="300">
        <v>41</v>
      </c>
      <c r="T9264" s="301"/>
      <c r="U9264" s="246"/>
    </row>
    <row r="9265" spans="1:21" x14ac:dyDescent="0.25">
      <c r="A9265" s="294" t="s">
        <v>18725</v>
      </c>
      <c r="B9265" t="s">
        <v>368</v>
      </c>
      <c r="C9265" t="s">
        <v>369</v>
      </c>
      <c r="D9265" t="s">
        <v>370</v>
      </c>
      <c r="E9265" t="s">
        <v>6518</v>
      </c>
      <c r="F9265" t="s">
        <v>98</v>
      </c>
      <c r="G9265" t="s">
        <v>97</v>
      </c>
      <c r="H9265" t="s">
        <v>833</v>
      </c>
      <c r="I9265" s="200">
        <v>79035</v>
      </c>
      <c r="J9265" s="200"/>
      <c r="K9265" s="237">
        <v>1837.32</v>
      </c>
      <c r="L9265" s="237"/>
      <c r="M9265" s="288">
        <v>43.02</v>
      </c>
      <c r="N9265" s="288"/>
      <c r="O9265" s="311">
        <v>96063</v>
      </c>
      <c r="P9265" s="298"/>
      <c r="Q9265" s="299">
        <v>1865.1</v>
      </c>
      <c r="R9265" s="299"/>
      <c r="S9265" s="300">
        <v>51.51</v>
      </c>
      <c r="T9265" s="301"/>
      <c r="U9265" s="246"/>
    </row>
    <row r="9266" spans="1:21" x14ac:dyDescent="0.25">
      <c r="A9266" s="294" t="s">
        <v>18726</v>
      </c>
      <c r="B9266" t="s">
        <v>368</v>
      </c>
      <c r="C9266" t="s">
        <v>369</v>
      </c>
      <c r="D9266" t="s">
        <v>370</v>
      </c>
      <c r="E9266" t="s">
        <v>18727</v>
      </c>
      <c r="F9266" t="s">
        <v>98</v>
      </c>
      <c r="G9266" t="s">
        <v>97</v>
      </c>
      <c r="H9266" t="s">
        <v>833</v>
      </c>
      <c r="I9266" s="200">
        <v>120233</v>
      </c>
      <c r="J9266" s="200"/>
      <c r="K9266" s="237">
        <v>1989.11</v>
      </c>
      <c r="L9266" s="237"/>
      <c r="M9266" s="288">
        <v>60.45</v>
      </c>
      <c r="N9266" s="288"/>
      <c r="O9266" s="311">
        <v>129852</v>
      </c>
      <c r="P9266" s="298"/>
      <c r="Q9266" s="299">
        <v>1993.3</v>
      </c>
      <c r="R9266" s="299"/>
      <c r="S9266" s="300">
        <v>65.14</v>
      </c>
      <c r="T9266" s="301"/>
      <c r="U9266" s="246"/>
    </row>
    <row r="9267" spans="1:21" x14ac:dyDescent="0.25">
      <c r="A9267" s="294" t="s">
        <v>18728</v>
      </c>
      <c r="B9267" t="s">
        <v>368</v>
      </c>
      <c r="C9267" t="s">
        <v>369</v>
      </c>
      <c r="D9267" t="s">
        <v>370</v>
      </c>
      <c r="E9267" t="s">
        <v>18729</v>
      </c>
      <c r="F9267" t="s">
        <v>98</v>
      </c>
      <c r="G9267" t="s">
        <v>97</v>
      </c>
      <c r="H9267" t="s">
        <v>833</v>
      </c>
      <c r="I9267" s="200">
        <v>15030</v>
      </c>
      <c r="J9267" s="200"/>
      <c r="K9267" s="237">
        <v>405.13</v>
      </c>
      <c r="L9267" s="237"/>
      <c r="M9267" s="288">
        <v>37.1</v>
      </c>
      <c r="N9267" s="288"/>
      <c r="O9267" s="311">
        <v>15030</v>
      </c>
      <c r="P9267" s="298"/>
      <c r="Q9267" s="299">
        <v>404.7</v>
      </c>
      <c r="R9267" s="299"/>
      <c r="S9267" s="300">
        <v>37.14</v>
      </c>
      <c r="T9267" s="301"/>
      <c r="U9267" s="246"/>
    </row>
    <row r="9268" spans="1:21" x14ac:dyDescent="0.25">
      <c r="A9268" s="294" t="s">
        <v>18730</v>
      </c>
      <c r="B9268" t="s">
        <v>368</v>
      </c>
      <c r="C9268" t="s">
        <v>369</v>
      </c>
      <c r="D9268" t="s">
        <v>370</v>
      </c>
      <c r="E9268" t="s">
        <v>18731</v>
      </c>
      <c r="F9268" t="s">
        <v>98</v>
      </c>
      <c r="G9268" t="s">
        <v>97</v>
      </c>
      <c r="H9268" t="s">
        <v>833</v>
      </c>
      <c r="I9268" s="200">
        <v>33087</v>
      </c>
      <c r="J9268" s="200"/>
      <c r="K9268" s="237">
        <v>871.73</v>
      </c>
      <c r="L9268" s="237"/>
      <c r="M9268" s="288">
        <v>37.96</v>
      </c>
      <c r="N9268" s="288"/>
      <c r="O9268" s="311">
        <v>33930</v>
      </c>
      <c r="P9268" s="298"/>
      <c r="Q9268" s="299">
        <v>885.1</v>
      </c>
      <c r="R9268" s="299"/>
      <c r="S9268" s="300">
        <v>38.33</v>
      </c>
      <c r="T9268" s="301"/>
      <c r="U9268" s="246"/>
    </row>
    <row r="9269" spans="1:21" x14ac:dyDescent="0.25">
      <c r="A9269" s="294" t="s">
        <v>18732</v>
      </c>
      <c r="B9269" t="s">
        <v>368</v>
      </c>
      <c r="C9269" t="s">
        <v>369</v>
      </c>
      <c r="D9269" t="s">
        <v>370</v>
      </c>
      <c r="E9269" t="s">
        <v>18733</v>
      </c>
      <c r="F9269" t="s">
        <v>98</v>
      </c>
      <c r="G9269" t="s">
        <v>97</v>
      </c>
      <c r="H9269" t="s">
        <v>833</v>
      </c>
      <c r="I9269" s="200">
        <v>4200</v>
      </c>
      <c r="J9269" s="200"/>
      <c r="K9269" s="237">
        <v>167.84299999999999</v>
      </c>
      <c r="L9269" s="237"/>
      <c r="M9269" s="288">
        <v>25.02</v>
      </c>
      <c r="N9269" s="288"/>
      <c r="O9269" s="311">
        <v>4242</v>
      </c>
      <c r="P9269" s="298"/>
      <c r="Q9269" s="299">
        <v>167</v>
      </c>
      <c r="R9269" s="299"/>
      <c r="S9269" s="300">
        <v>25.4</v>
      </c>
      <c r="T9269" s="301"/>
      <c r="U9269" s="246"/>
    </row>
    <row r="9270" spans="1:21" x14ac:dyDescent="0.25">
      <c r="A9270" s="294" t="s">
        <v>18734</v>
      </c>
      <c r="B9270" t="s">
        <v>368</v>
      </c>
      <c r="C9270" t="s">
        <v>369</v>
      </c>
      <c r="D9270" t="s">
        <v>370</v>
      </c>
      <c r="E9270" t="s">
        <v>18735</v>
      </c>
      <c r="F9270" t="s">
        <v>98</v>
      </c>
      <c r="G9270" t="s">
        <v>97</v>
      </c>
      <c r="H9270" t="s">
        <v>833</v>
      </c>
      <c r="I9270" s="200">
        <v>23012</v>
      </c>
      <c r="J9270" s="200"/>
      <c r="K9270" s="237">
        <v>694.03</v>
      </c>
      <c r="L9270" s="237"/>
      <c r="M9270" s="288">
        <v>33.159999999999997</v>
      </c>
      <c r="N9270" s="288"/>
      <c r="O9270" s="311">
        <v>23472</v>
      </c>
      <c r="P9270" s="298"/>
      <c r="Q9270" s="299">
        <v>698</v>
      </c>
      <c r="R9270" s="299"/>
      <c r="S9270" s="300">
        <v>33.630000000000003</v>
      </c>
      <c r="T9270" s="301"/>
      <c r="U9270" s="246"/>
    </row>
    <row r="9271" spans="1:21" x14ac:dyDescent="0.25">
      <c r="A9271" s="294" t="s">
        <v>18736</v>
      </c>
      <c r="B9271" t="s">
        <v>368</v>
      </c>
      <c r="C9271" t="s">
        <v>369</v>
      </c>
      <c r="D9271" t="s">
        <v>370</v>
      </c>
      <c r="E9271" t="s">
        <v>18737</v>
      </c>
      <c r="F9271" t="s">
        <v>98</v>
      </c>
      <c r="G9271" t="s">
        <v>97</v>
      </c>
      <c r="H9271" t="s">
        <v>833</v>
      </c>
      <c r="I9271" s="200">
        <v>89472</v>
      </c>
      <c r="J9271" s="200"/>
      <c r="K9271" s="237">
        <v>1513.45</v>
      </c>
      <c r="L9271" s="237"/>
      <c r="M9271" s="288">
        <v>59.12</v>
      </c>
      <c r="N9271" s="288"/>
      <c r="O9271" s="311">
        <v>83172</v>
      </c>
      <c r="P9271" s="298"/>
      <c r="Q9271" s="299">
        <v>1528.1</v>
      </c>
      <c r="R9271" s="299"/>
      <c r="S9271" s="300">
        <v>54.43</v>
      </c>
      <c r="T9271" s="301"/>
      <c r="U9271" s="246"/>
    </row>
    <row r="9272" spans="1:21" x14ac:dyDescent="0.25">
      <c r="A9272" s="294" t="s">
        <v>18738</v>
      </c>
      <c r="B9272" t="s">
        <v>368</v>
      </c>
      <c r="C9272" t="s">
        <v>369</v>
      </c>
      <c r="D9272" t="s">
        <v>370</v>
      </c>
      <c r="E9272" t="s">
        <v>18739</v>
      </c>
      <c r="F9272" t="s">
        <v>98</v>
      </c>
      <c r="G9272" t="s">
        <v>97</v>
      </c>
      <c r="H9272" t="s">
        <v>896</v>
      </c>
      <c r="I9272" s="200">
        <v>0</v>
      </c>
      <c r="J9272" s="200"/>
      <c r="K9272" s="237">
        <v>94.95</v>
      </c>
      <c r="L9272" s="237"/>
      <c r="M9272" s="288">
        <v>0</v>
      </c>
      <c r="N9272" s="288"/>
      <c r="O9272" s="311">
        <v>0</v>
      </c>
      <c r="P9272" s="298"/>
      <c r="Q9272" s="299">
        <v>89.6</v>
      </c>
      <c r="R9272" s="299"/>
      <c r="S9272" s="300">
        <v>0</v>
      </c>
      <c r="T9272" s="301"/>
      <c r="U9272" s="246"/>
    </row>
    <row r="9273" spans="1:21" x14ac:dyDescent="0.25">
      <c r="A9273" s="294" t="s">
        <v>18740</v>
      </c>
      <c r="B9273" t="s">
        <v>368</v>
      </c>
      <c r="C9273" t="s">
        <v>369</v>
      </c>
      <c r="D9273" t="s">
        <v>370</v>
      </c>
      <c r="E9273" t="s">
        <v>18741</v>
      </c>
      <c r="F9273" t="s">
        <v>98</v>
      </c>
      <c r="G9273" t="s">
        <v>97</v>
      </c>
      <c r="H9273" t="s">
        <v>833</v>
      </c>
      <c r="I9273" s="200">
        <v>226915</v>
      </c>
      <c r="J9273" s="200"/>
      <c r="K9273" s="237">
        <v>3453.71</v>
      </c>
      <c r="L9273" s="237"/>
      <c r="M9273" s="288">
        <v>65.7</v>
      </c>
      <c r="N9273" s="288"/>
      <c r="O9273" s="311">
        <v>242727</v>
      </c>
      <c r="P9273" s="298"/>
      <c r="Q9273" s="299">
        <v>3484.7</v>
      </c>
      <c r="R9273" s="299"/>
      <c r="S9273" s="300">
        <v>69.66</v>
      </c>
      <c r="T9273" s="301"/>
      <c r="U9273" s="246"/>
    </row>
    <row r="9274" spans="1:21" x14ac:dyDescent="0.25">
      <c r="A9274" s="294" t="s">
        <v>18742</v>
      </c>
      <c r="B9274" t="s">
        <v>473</v>
      </c>
      <c r="C9274" t="s">
        <v>474</v>
      </c>
      <c r="D9274" t="s">
        <v>475</v>
      </c>
      <c r="E9274" t="s">
        <v>18743</v>
      </c>
      <c r="F9274" t="s">
        <v>98</v>
      </c>
      <c r="G9274" t="s">
        <v>97</v>
      </c>
      <c r="H9274" t="s">
        <v>833</v>
      </c>
      <c r="I9274" s="200">
        <v>27000</v>
      </c>
      <c r="J9274" s="200"/>
      <c r="K9274" s="237">
        <v>960.14</v>
      </c>
      <c r="L9274" s="237"/>
      <c r="M9274" s="288">
        <v>28.12</v>
      </c>
      <c r="N9274" s="288"/>
      <c r="O9274" s="311">
        <v>27000</v>
      </c>
      <c r="P9274" s="298"/>
      <c r="Q9274" s="299">
        <v>971.1</v>
      </c>
      <c r="R9274" s="299"/>
      <c r="S9274" s="300">
        <v>27.8</v>
      </c>
      <c r="T9274" s="301"/>
      <c r="U9274" s="246"/>
    </row>
    <row r="9275" spans="1:21" x14ac:dyDescent="0.25">
      <c r="A9275" s="294" t="s">
        <v>18744</v>
      </c>
      <c r="B9275" t="s">
        <v>473</v>
      </c>
      <c r="C9275" t="s">
        <v>474</v>
      </c>
      <c r="D9275" t="s">
        <v>475</v>
      </c>
      <c r="E9275" t="s">
        <v>18745</v>
      </c>
      <c r="F9275" t="s">
        <v>98</v>
      </c>
      <c r="G9275" t="s">
        <v>97</v>
      </c>
      <c r="H9275" t="s">
        <v>833</v>
      </c>
      <c r="I9275" s="200">
        <v>13250</v>
      </c>
      <c r="J9275" s="200"/>
      <c r="K9275" s="237">
        <v>541.14</v>
      </c>
      <c r="L9275" s="237"/>
      <c r="M9275" s="288">
        <v>24.49</v>
      </c>
      <c r="N9275" s="288"/>
      <c r="O9275" s="311">
        <v>13621</v>
      </c>
      <c r="P9275" s="298"/>
      <c r="Q9275" s="299">
        <v>546.5</v>
      </c>
      <c r="R9275" s="299"/>
      <c r="S9275" s="300">
        <v>24.92</v>
      </c>
      <c r="T9275" s="301"/>
      <c r="U9275" s="246"/>
    </row>
    <row r="9276" spans="1:21" x14ac:dyDescent="0.25">
      <c r="A9276" s="294" t="s">
        <v>18746</v>
      </c>
      <c r="B9276" t="s">
        <v>473</v>
      </c>
      <c r="C9276" t="s">
        <v>474</v>
      </c>
      <c r="D9276" t="s">
        <v>475</v>
      </c>
      <c r="E9276" t="s">
        <v>18747</v>
      </c>
      <c r="F9276" t="s">
        <v>98</v>
      </c>
      <c r="G9276" t="s">
        <v>97</v>
      </c>
      <c r="H9276" t="s">
        <v>833</v>
      </c>
      <c r="I9276" s="200">
        <v>30434</v>
      </c>
      <c r="J9276" s="200"/>
      <c r="K9276" s="237">
        <v>1277.6400000000001</v>
      </c>
      <c r="L9276" s="237"/>
      <c r="M9276" s="288">
        <v>23.82</v>
      </c>
      <c r="N9276" s="288"/>
      <c r="O9276" s="311">
        <v>32600</v>
      </c>
      <c r="P9276" s="298"/>
      <c r="Q9276" s="299">
        <v>1261.0999999999999</v>
      </c>
      <c r="R9276" s="299"/>
      <c r="S9276" s="300">
        <v>25.85</v>
      </c>
      <c r="T9276" s="301"/>
      <c r="U9276" s="246"/>
    </row>
    <row r="9277" spans="1:21" x14ac:dyDescent="0.25">
      <c r="A9277" s="294" t="s">
        <v>18748</v>
      </c>
      <c r="B9277" t="s">
        <v>473</v>
      </c>
      <c r="C9277" t="s">
        <v>474</v>
      </c>
      <c r="D9277" t="s">
        <v>475</v>
      </c>
      <c r="E9277" t="s">
        <v>1707</v>
      </c>
      <c r="F9277" t="s">
        <v>98</v>
      </c>
      <c r="G9277" t="s">
        <v>97</v>
      </c>
      <c r="H9277" t="s">
        <v>833</v>
      </c>
      <c r="I9277" s="200">
        <v>13771</v>
      </c>
      <c r="J9277" s="200"/>
      <c r="K9277" s="237">
        <v>303.44</v>
      </c>
      <c r="L9277" s="237"/>
      <c r="M9277" s="288">
        <v>45.38</v>
      </c>
      <c r="N9277" s="288"/>
      <c r="O9277" s="311">
        <v>14222</v>
      </c>
      <c r="P9277" s="298"/>
      <c r="Q9277" s="299">
        <v>305</v>
      </c>
      <c r="R9277" s="299"/>
      <c r="S9277" s="300">
        <v>46.63</v>
      </c>
      <c r="T9277" s="301"/>
      <c r="U9277" s="246"/>
    </row>
    <row r="9278" spans="1:21" x14ac:dyDescent="0.25">
      <c r="A9278" s="294" t="s">
        <v>18749</v>
      </c>
      <c r="B9278" t="s">
        <v>473</v>
      </c>
      <c r="C9278" t="s">
        <v>474</v>
      </c>
      <c r="D9278" t="s">
        <v>475</v>
      </c>
      <c r="E9278" t="s">
        <v>10282</v>
      </c>
      <c r="F9278" t="s">
        <v>98</v>
      </c>
      <c r="G9278" t="s">
        <v>97</v>
      </c>
      <c r="H9278" t="s">
        <v>833</v>
      </c>
      <c r="I9278" s="200">
        <v>92500</v>
      </c>
      <c r="J9278" s="200"/>
      <c r="K9278" s="237">
        <v>1677.04</v>
      </c>
      <c r="L9278" s="237"/>
      <c r="M9278" s="288">
        <v>55.16</v>
      </c>
      <c r="N9278" s="288"/>
      <c r="O9278" s="311">
        <v>92500</v>
      </c>
      <c r="P9278" s="298"/>
      <c r="Q9278" s="299">
        <v>1669.6</v>
      </c>
      <c r="R9278" s="299"/>
      <c r="S9278" s="300">
        <v>55.4</v>
      </c>
      <c r="T9278" s="301"/>
      <c r="U9278" s="246"/>
    </row>
    <row r="9279" spans="1:21" x14ac:dyDescent="0.25">
      <c r="A9279" s="294" t="s">
        <v>18750</v>
      </c>
      <c r="B9279" t="s">
        <v>473</v>
      </c>
      <c r="C9279" t="s">
        <v>474</v>
      </c>
      <c r="D9279" t="s">
        <v>475</v>
      </c>
      <c r="E9279" t="s">
        <v>18751</v>
      </c>
      <c r="F9279" t="s">
        <v>98</v>
      </c>
      <c r="G9279" t="s">
        <v>97</v>
      </c>
      <c r="H9279" t="s">
        <v>833</v>
      </c>
      <c r="I9279" s="200">
        <v>68790</v>
      </c>
      <c r="J9279" s="200"/>
      <c r="K9279" s="237">
        <v>1029.44</v>
      </c>
      <c r="L9279" s="237"/>
      <c r="M9279" s="288">
        <v>66.819999999999993</v>
      </c>
      <c r="N9279" s="288"/>
      <c r="O9279" s="311">
        <v>73090</v>
      </c>
      <c r="P9279" s="298"/>
      <c r="Q9279" s="299">
        <v>1024.8</v>
      </c>
      <c r="R9279" s="299"/>
      <c r="S9279" s="300">
        <v>71.319999999999993</v>
      </c>
      <c r="T9279" s="301"/>
      <c r="U9279" s="246"/>
    </row>
    <row r="9280" spans="1:21" x14ac:dyDescent="0.25">
      <c r="A9280" s="294" t="s">
        <v>18752</v>
      </c>
      <c r="B9280" t="s">
        <v>473</v>
      </c>
      <c r="C9280" t="s">
        <v>474</v>
      </c>
      <c r="D9280" t="s">
        <v>475</v>
      </c>
      <c r="E9280" t="s">
        <v>7646</v>
      </c>
      <c r="F9280" t="s">
        <v>98</v>
      </c>
      <c r="G9280" t="s">
        <v>97</v>
      </c>
      <c r="H9280" t="s">
        <v>833</v>
      </c>
      <c r="I9280" s="200">
        <v>13500</v>
      </c>
      <c r="J9280" s="200"/>
      <c r="K9280" s="237">
        <v>342.24</v>
      </c>
      <c r="L9280" s="237"/>
      <c r="M9280" s="288">
        <v>39.450000000000003</v>
      </c>
      <c r="N9280" s="288"/>
      <c r="O9280" s="311">
        <v>13500</v>
      </c>
      <c r="P9280" s="298"/>
      <c r="Q9280" s="299">
        <v>316.8</v>
      </c>
      <c r="R9280" s="299"/>
      <c r="S9280" s="300">
        <v>42.61</v>
      </c>
      <c r="T9280" s="301"/>
      <c r="U9280" s="246"/>
    </row>
    <row r="9281" spans="1:21" x14ac:dyDescent="0.25">
      <c r="A9281" s="294" t="s">
        <v>18753</v>
      </c>
      <c r="B9281" t="s">
        <v>473</v>
      </c>
      <c r="C9281" t="s">
        <v>474</v>
      </c>
      <c r="D9281" t="s">
        <v>475</v>
      </c>
      <c r="E9281" t="s">
        <v>18754</v>
      </c>
      <c r="F9281" t="s">
        <v>98</v>
      </c>
      <c r="G9281" t="s">
        <v>97</v>
      </c>
      <c r="H9281" t="s">
        <v>833</v>
      </c>
      <c r="I9281" s="200">
        <v>12500</v>
      </c>
      <c r="J9281" s="200"/>
      <c r="K9281" s="237">
        <v>432.74</v>
      </c>
      <c r="L9281" s="237"/>
      <c r="M9281" s="288">
        <v>28.89</v>
      </c>
      <c r="N9281" s="288"/>
      <c r="O9281" s="311">
        <v>12500</v>
      </c>
      <c r="P9281" s="298"/>
      <c r="Q9281" s="299">
        <v>431.2</v>
      </c>
      <c r="R9281" s="299"/>
      <c r="S9281" s="300">
        <v>28.99</v>
      </c>
      <c r="T9281" s="301"/>
      <c r="U9281" s="246"/>
    </row>
    <row r="9282" spans="1:21" x14ac:dyDescent="0.25">
      <c r="A9282" s="294" t="s">
        <v>18755</v>
      </c>
      <c r="B9282" t="s">
        <v>473</v>
      </c>
      <c r="C9282" t="s">
        <v>474</v>
      </c>
      <c r="D9282" t="s">
        <v>475</v>
      </c>
      <c r="E9282" t="s">
        <v>5593</v>
      </c>
      <c r="F9282" t="s">
        <v>98</v>
      </c>
      <c r="G9282" t="s">
        <v>97</v>
      </c>
      <c r="H9282" t="s">
        <v>833</v>
      </c>
      <c r="I9282" s="200">
        <v>12772</v>
      </c>
      <c r="J9282" s="200"/>
      <c r="K9282" s="237">
        <v>444.64</v>
      </c>
      <c r="L9282" s="237"/>
      <c r="M9282" s="288">
        <v>28.72</v>
      </c>
      <c r="N9282" s="288"/>
      <c r="O9282" s="311">
        <v>12772</v>
      </c>
      <c r="P9282" s="298"/>
      <c r="Q9282" s="299">
        <v>443</v>
      </c>
      <c r="R9282" s="299"/>
      <c r="S9282" s="300">
        <v>28.83</v>
      </c>
      <c r="T9282" s="301"/>
      <c r="U9282" s="246"/>
    </row>
    <row r="9283" spans="1:21" x14ac:dyDescent="0.25">
      <c r="A9283" s="294" t="s">
        <v>18756</v>
      </c>
      <c r="B9283" t="s">
        <v>473</v>
      </c>
      <c r="C9283" t="s">
        <v>474</v>
      </c>
      <c r="D9283" t="s">
        <v>475</v>
      </c>
      <c r="E9283" t="s">
        <v>18757</v>
      </c>
      <c r="F9283" t="s">
        <v>98</v>
      </c>
      <c r="G9283" t="s">
        <v>97</v>
      </c>
      <c r="H9283" t="s">
        <v>833</v>
      </c>
      <c r="I9283" s="200">
        <v>7300</v>
      </c>
      <c r="J9283" s="200"/>
      <c r="K9283" s="237">
        <v>227.84</v>
      </c>
      <c r="L9283" s="237"/>
      <c r="M9283" s="288">
        <v>32.04</v>
      </c>
      <c r="N9283" s="288"/>
      <c r="O9283" s="311">
        <v>7446</v>
      </c>
      <c r="P9283" s="298"/>
      <c r="Q9283" s="299">
        <v>226.1</v>
      </c>
      <c r="R9283" s="299"/>
      <c r="S9283" s="300">
        <v>32.93</v>
      </c>
      <c r="T9283" s="301"/>
      <c r="U9283" s="246"/>
    </row>
    <row r="9284" spans="1:21" x14ac:dyDescent="0.25">
      <c r="A9284" s="294" t="s">
        <v>18758</v>
      </c>
      <c r="B9284" t="s">
        <v>473</v>
      </c>
      <c r="C9284" t="s">
        <v>474</v>
      </c>
      <c r="D9284" t="s">
        <v>475</v>
      </c>
      <c r="E9284" t="s">
        <v>18759</v>
      </c>
      <c r="F9284" t="s">
        <v>98</v>
      </c>
      <c r="G9284" t="s">
        <v>97</v>
      </c>
      <c r="H9284" t="s">
        <v>833</v>
      </c>
      <c r="I9284" s="200">
        <v>10720</v>
      </c>
      <c r="J9284" s="200"/>
      <c r="K9284" s="237">
        <v>870.54</v>
      </c>
      <c r="L9284" s="237"/>
      <c r="M9284" s="288">
        <v>12.31</v>
      </c>
      <c r="N9284" s="288"/>
      <c r="O9284" s="311">
        <v>11256</v>
      </c>
      <c r="P9284" s="298"/>
      <c r="Q9284" s="299">
        <v>867.8</v>
      </c>
      <c r="R9284" s="299"/>
      <c r="S9284" s="300">
        <v>12.97</v>
      </c>
      <c r="T9284" s="301"/>
      <c r="U9284" s="246"/>
    </row>
    <row r="9285" spans="1:21" x14ac:dyDescent="0.25">
      <c r="A9285" s="294" t="s">
        <v>18760</v>
      </c>
      <c r="B9285" t="s">
        <v>473</v>
      </c>
      <c r="C9285" t="s">
        <v>474</v>
      </c>
      <c r="D9285" t="s">
        <v>475</v>
      </c>
      <c r="E9285" t="s">
        <v>18761</v>
      </c>
      <c r="F9285" t="s">
        <v>98</v>
      </c>
      <c r="G9285" t="s">
        <v>97</v>
      </c>
      <c r="H9285" t="s">
        <v>833</v>
      </c>
      <c r="I9285" s="200">
        <v>20000</v>
      </c>
      <c r="J9285" s="200"/>
      <c r="K9285" s="237">
        <v>433.74</v>
      </c>
      <c r="L9285" s="237"/>
      <c r="M9285" s="288">
        <v>46.11</v>
      </c>
      <c r="N9285" s="288"/>
      <c r="O9285" s="311">
        <v>18000</v>
      </c>
      <c r="P9285" s="298"/>
      <c r="Q9285" s="299">
        <v>433.3</v>
      </c>
      <c r="R9285" s="299"/>
      <c r="S9285" s="300">
        <v>41.54</v>
      </c>
      <c r="T9285" s="301"/>
      <c r="U9285" s="246"/>
    </row>
    <row r="9286" spans="1:21" x14ac:dyDescent="0.25">
      <c r="A9286" s="294" t="s">
        <v>18762</v>
      </c>
      <c r="B9286" t="s">
        <v>473</v>
      </c>
      <c r="C9286" t="s">
        <v>474</v>
      </c>
      <c r="D9286" t="s">
        <v>475</v>
      </c>
      <c r="E9286" t="s">
        <v>18763</v>
      </c>
      <c r="F9286" t="s">
        <v>98</v>
      </c>
      <c r="G9286" t="s">
        <v>97</v>
      </c>
      <c r="H9286" t="s">
        <v>833</v>
      </c>
      <c r="I9286" s="200">
        <v>4554</v>
      </c>
      <c r="J9286" s="200"/>
      <c r="K9286" s="237">
        <v>321.44</v>
      </c>
      <c r="L9286" s="237"/>
      <c r="M9286" s="288">
        <v>14.17</v>
      </c>
      <c r="N9286" s="288"/>
      <c r="O9286" s="311">
        <v>4963</v>
      </c>
      <c r="P9286" s="298"/>
      <c r="Q9286" s="299">
        <v>320.8</v>
      </c>
      <c r="R9286" s="299"/>
      <c r="S9286" s="300">
        <v>15.47</v>
      </c>
      <c r="T9286" s="301"/>
      <c r="U9286" s="246"/>
    </row>
    <row r="9287" spans="1:21" x14ac:dyDescent="0.25">
      <c r="A9287" s="294" t="s">
        <v>18764</v>
      </c>
      <c r="B9287" t="s">
        <v>545</v>
      </c>
      <c r="C9287" t="s">
        <v>546</v>
      </c>
      <c r="D9287" t="s">
        <v>547</v>
      </c>
      <c r="E9287" t="s">
        <v>18765</v>
      </c>
      <c r="F9287" t="s">
        <v>98</v>
      </c>
      <c r="G9287" t="s">
        <v>97</v>
      </c>
      <c r="H9287" t="s">
        <v>833</v>
      </c>
      <c r="I9287" s="200">
        <v>372775</v>
      </c>
      <c r="J9287" s="200"/>
      <c r="K9287" s="237">
        <v>9843.2000000000007</v>
      </c>
      <c r="L9287" s="237"/>
      <c r="M9287" s="288">
        <v>37.869999999999997</v>
      </c>
      <c r="N9287" s="288"/>
      <c r="O9287" s="311">
        <v>404676</v>
      </c>
      <c r="P9287" s="298"/>
      <c r="Q9287" s="299">
        <v>10191.700000000001</v>
      </c>
      <c r="R9287" s="299"/>
      <c r="S9287" s="300">
        <v>39.71</v>
      </c>
      <c r="T9287" s="301"/>
      <c r="U9287" s="246"/>
    </row>
    <row r="9288" spans="1:21" x14ac:dyDescent="0.25">
      <c r="A9288" s="294" t="s">
        <v>18766</v>
      </c>
      <c r="B9288" t="s">
        <v>545</v>
      </c>
      <c r="C9288" t="s">
        <v>546</v>
      </c>
      <c r="D9288" t="s">
        <v>547</v>
      </c>
      <c r="E9288" t="s">
        <v>18767</v>
      </c>
      <c r="F9288" t="s">
        <v>98</v>
      </c>
      <c r="G9288" t="s">
        <v>97</v>
      </c>
      <c r="H9288" t="s">
        <v>833</v>
      </c>
      <c r="I9288" s="200">
        <v>31265</v>
      </c>
      <c r="J9288" s="200"/>
      <c r="K9288" s="237">
        <v>1409.3</v>
      </c>
      <c r="L9288" s="237"/>
      <c r="M9288" s="288">
        <v>22.18</v>
      </c>
      <c r="N9288" s="288"/>
      <c r="O9288" s="311">
        <v>38500</v>
      </c>
      <c r="P9288" s="298"/>
      <c r="Q9288" s="299">
        <v>1416.5</v>
      </c>
      <c r="R9288" s="299"/>
      <c r="S9288" s="300">
        <v>27.18</v>
      </c>
      <c r="T9288" s="301"/>
      <c r="U9288" s="246"/>
    </row>
    <row r="9289" spans="1:21" x14ac:dyDescent="0.25">
      <c r="A9289" s="294" t="s">
        <v>18768</v>
      </c>
      <c r="B9289" t="s">
        <v>674</v>
      </c>
      <c r="C9289" t="s">
        <v>675</v>
      </c>
      <c r="D9289" t="s">
        <v>676</v>
      </c>
      <c r="E9289" t="s">
        <v>18769</v>
      </c>
      <c r="F9289" t="s">
        <v>98</v>
      </c>
      <c r="G9289" t="s">
        <v>97</v>
      </c>
      <c r="H9289" t="s">
        <v>833</v>
      </c>
      <c r="I9289" s="200">
        <v>100636</v>
      </c>
      <c r="J9289" s="200"/>
      <c r="K9289" s="237">
        <v>1640.1</v>
      </c>
      <c r="L9289" s="237"/>
      <c r="M9289" s="288">
        <v>61.36</v>
      </c>
      <c r="N9289" s="288"/>
      <c r="O9289" s="311">
        <v>103894</v>
      </c>
      <c r="P9289" s="298"/>
      <c r="Q9289" s="299">
        <v>1676.5</v>
      </c>
      <c r="R9289" s="299"/>
      <c r="S9289" s="300">
        <v>61.97</v>
      </c>
      <c r="T9289" s="301"/>
      <c r="U9289" s="246"/>
    </row>
    <row r="9290" spans="1:21" x14ac:dyDescent="0.25">
      <c r="A9290" s="294" t="s">
        <v>18770</v>
      </c>
      <c r="B9290" t="s">
        <v>674</v>
      </c>
      <c r="C9290" t="s">
        <v>675</v>
      </c>
      <c r="D9290" t="s">
        <v>676</v>
      </c>
      <c r="E9290" t="s">
        <v>18771</v>
      </c>
      <c r="F9290" t="s">
        <v>98</v>
      </c>
      <c r="G9290" t="s">
        <v>97</v>
      </c>
      <c r="H9290" t="s">
        <v>833</v>
      </c>
      <c r="I9290" s="200">
        <v>79000</v>
      </c>
      <c r="J9290" s="200"/>
      <c r="K9290" s="237">
        <v>2005.6</v>
      </c>
      <c r="L9290" s="237"/>
      <c r="M9290" s="288">
        <v>39.39</v>
      </c>
      <c r="N9290" s="288"/>
      <c r="O9290" s="311">
        <v>81765</v>
      </c>
      <c r="P9290" s="298"/>
      <c r="Q9290" s="299">
        <v>2058.83</v>
      </c>
      <c r="R9290" s="299"/>
      <c r="S9290" s="300">
        <v>39.71</v>
      </c>
      <c r="T9290" s="301"/>
      <c r="U9290" s="246"/>
    </row>
    <row r="9291" spans="1:21" x14ac:dyDescent="0.25">
      <c r="A9291" s="294" t="s">
        <v>18772</v>
      </c>
      <c r="B9291" t="s">
        <v>674</v>
      </c>
      <c r="C9291" t="s">
        <v>675</v>
      </c>
      <c r="D9291" t="s">
        <v>676</v>
      </c>
      <c r="E9291" t="s">
        <v>7704</v>
      </c>
      <c r="F9291" t="s">
        <v>98</v>
      </c>
      <c r="G9291" t="s">
        <v>97</v>
      </c>
      <c r="H9291" t="s">
        <v>833</v>
      </c>
      <c r="I9291" s="200">
        <v>100455</v>
      </c>
      <c r="J9291" s="200"/>
      <c r="K9291" s="237">
        <v>2189.6999999999998</v>
      </c>
      <c r="L9291" s="237"/>
      <c r="M9291" s="288">
        <v>45.88</v>
      </c>
      <c r="N9291" s="288"/>
      <c r="O9291" s="311">
        <v>107802</v>
      </c>
      <c r="P9291" s="298"/>
      <c r="Q9291" s="299">
        <v>2313.69</v>
      </c>
      <c r="R9291" s="299"/>
      <c r="S9291" s="300">
        <v>46.59</v>
      </c>
      <c r="T9291" s="301"/>
      <c r="U9291" s="246"/>
    </row>
    <row r="9292" spans="1:21" x14ac:dyDescent="0.25">
      <c r="A9292" s="294" t="s">
        <v>18773</v>
      </c>
      <c r="B9292" t="s">
        <v>674</v>
      </c>
      <c r="C9292" t="s">
        <v>675</v>
      </c>
      <c r="D9292" t="s">
        <v>676</v>
      </c>
      <c r="E9292" t="s">
        <v>18774</v>
      </c>
      <c r="F9292" t="s">
        <v>98</v>
      </c>
      <c r="G9292" t="s">
        <v>97</v>
      </c>
      <c r="H9292" t="s">
        <v>833</v>
      </c>
      <c r="I9292" s="200">
        <v>306409</v>
      </c>
      <c r="J9292" s="200"/>
      <c r="K9292" s="237">
        <v>8115.2</v>
      </c>
      <c r="L9292" s="237"/>
      <c r="M9292" s="288">
        <v>37.76</v>
      </c>
      <c r="N9292" s="288"/>
      <c r="O9292" s="311">
        <v>309370</v>
      </c>
      <c r="P9292" s="298"/>
      <c r="Q9292" s="299">
        <v>8193.6200000000008</v>
      </c>
      <c r="R9292" s="299"/>
      <c r="S9292" s="300">
        <v>37.76</v>
      </c>
      <c r="T9292" s="301"/>
      <c r="U9292" s="246"/>
    </row>
    <row r="9293" spans="1:21" x14ac:dyDescent="0.25">
      <c r="A9293" s="294" t="s">
        <v>18775</v>
      </c>
      <c r="B9293" t="s">
        <v>686</v>
      </c>
      <c r="C9293" t="s">
        <v>687</v>
      </c>
      <c r="D9293" t="s">
        <v>688</v>
      </c>
      <c r="E9293" t="s">
        <v>18776</v>
      </c>
      <c r="F9293" t="s">
        <v>98</v>
      </c>
      <c r="G9293" t="s">
        <v>97</v>
      </c>
      <c r="H9293" t="s">
        <v>833</v>
      </c>
      <c r="I9293" s="200">
        <v>38500</v>
      </c>
      <c r="J9293" s="200"/>
      <c r="K9293" s="237">
        <v>1343.3</v>
      </c>
      <c r="L9293" s="237"/>
      <c r="M9293" s="288">
        <v>28.66</v>
      </c>
      <c r="N9293" s="288"/>
      <c r="O9293" s="311">
        <v>40000</v>
      </c>
      <c r="P9293" s="298"/>
      <c r="Q9293" s="299">
        <v>1362.7</v>
      </c>
      <c r="R9293" s="299"/>
      <c r="S9293" s="300">
        <v>29.35</v>
      </c>
      <c r="T9293" s="301"/>
      <c r="U9293" s="246"/>
    </row>
    <row r="9294" spans="1:21" x14ac:dyDescent="0.25">
      <c r="A9294" s="294" t="s">
        <v>18777</v>
      </c>
      <c r="B9294" t="s">
        <v>686</v>
      </c>
      <c r="C9294" t="s">
        <v>687</v>
      </c>
      <c r="D9294" t="s">
        <v>688</v>
      </c>
      <c r="E9294" t="s">
        <v>18778</v>
      </c>
      <c r="F9294" t="s">
        <v>98</v>
      </c>
      <c r="G9294" t="s">
        <v>97</v>
      </c>
      <c r="H9294" t="s">
        <v>833</v>
      </c>
      <c r="I9294" s="200">
        <v>73560</v>
      </c>
      <c r="J9294" s="200"/>
      <c r="K9294" s="237">
        <v>1923.2</v>
      </c>
      <c r="L9294" s="237"/>
      <c r="M9294" s="288">
        <v>38.25</v>
      </c>
      <c r="N9294" s="288"/>
      <c r="O9294" s="311">
        <v>73370</v>
      </c>
      <c r="P9294" s="298"/>
      <c r="Q9294" s="299">
        <v>1931.8</v>
      </c>
      <c r="R9294" s="299"/>
      <c r="S9294" s="300">
        <v>37.979999999999997</v>
      </c>
      <c r="T9294" s="301"/>
      <c r="U9294" s="246"/>
    </row>
    <row r="9295" spans="1:21" x14ac:dyDescent="0.25">
      <c r="A9295" s="294" t="s">
        <v>18779</v>
      </c>
      <c r="B9295" t="s">
        <v>686</v>
      </c>
      <c r="C9295" t="s">
        <v>687</v>
      </c>
      <c r="D9295" t="s">
        <v>688</v>
      </c>
      <c r="E9295" t="s">
        <v>18780</v>
      </c>
      <c r="F9295" t="s">
        <v>98</v>
      </c>
      <c r="G9295" t="s">
        <v>97</v>
      </c>
      <c r="H9295" t="s">
        <v>833</v>
      </c>
      <c r="I9295" s="200">
        <v>103180</v>
      </c>
      <c r="J9295" s="200"/>
      <c r="K9295" s="237">
        <v>5170.5</v>
      </c>
      <c r="L9295" s="237"/>
      <c r="M9295" s="288">
        <v>19.96</v>
      </c>
      <c r="N9295" s="288"/>
      <c r="O9295" s="311">
        <v>108339</v>
      </c>
      <c r="P9295" s="298"/>
      <c r="Q9295" s="299">
        <v>5223.3999999999996</v>
      </c>
      <c r="R9295" s="299"/>
      <c r="S9295" s="300">
        <v>20.74</v>
      </c>
      <c r="T9295" s="301"/>
      <c r="U9295" s="246"/>
    </row>
    <row r="9296" spans="1:21" x14ac:dyDescent="0.25">
      <c r="A9296" s="294" t="s">
        <v>18781</v>
      </c>
      <c r="B9296" t="s">
        <v>686</v>
      </c>
      <c r="C9296" t="s">
        <v>687</v>
      </c>
      <c r="D9296" t="s">
        <v>688</v>
      </c>
      <c r="E9296" t="s">
        <v>18782</v>
      </c>
      <c r="F9296" t="s">
        <v>98</v>
      </c>
      <c r="G9296" t="s">
        <v>97</v>
      </c>
      <c r="H9296" t="s">
        <v>833</v>
      </c>
      <c r="I9296" s="200">
        <v>72486</v>
      </c>
      <c r="J9296" s="200"/>
      <c r="K9296" s="237">
        <v>3801.8</v>
      </c>
      <c r="L9296" s="237"/>
      <c r="M9296" s="288">
        <v>19.07</v>
      </c>
      <c r="N9296" s="288"/>
      <c r="O9296" s="311">
        <v>72486</v>
      </c>
      <c r="P9296" s="298"/>
      <c r="Q9296" s="299">
        <v>3815.9</v>
      </c>
      <c r="R9296" s="299"/>
      <c r="S9296" s="300">
        <v>19</v>
      </c>
      <c r="T9296" s="301"/>
      <c r="U9296" s="246"/>
    </row>
    <row r="9297" spans="1:21" x14ac:dyDescent="0.25">
      <c r="A9297" s="294" t="s">
        <v>18783</v>
      </c>
      <c r="B9297" t="s">
        <v>686</v>
      </c>
      <c r="C9297" t="s">
        <v>687</v>
      </c>
      <c r="D9297" t="s">
        <v>688</v>
      </c>
      <c r="E9297" t="s">
        <v>18784</v>
      </c>
      <c r="F9297" t="s">
        <v>98</v>
      </c>
      <c r="G9297" t="s">
        <v>97</v>
      </c>
      <c r="H9297" t="s">
        <v>833</v>
      </c>
      <c r="I9297" s="200">
        <v>29120</v>
      </c>
      <c r="J9297" s="200"/>
      <c r="K9297" s="237">
        <v>958.7</v>
      </c>
      <c r="L9297" s="237"/>
      <c r="M9297" s="288">
        <v>30.37</v>
      </c>
      <c r="N9297" s="288"/>
      <c r="O9297" s="311">
        <v>30284</v>
      </c>
      <c r="P9297" s="298"/>
      <c r="Q9297" s="299">
        <v>968.1</v>
      </c>
      <c r="R9297" s="299"/>
      <c r="S9297" s="300">
        <v>31.28</v>
      </c>
      <c r="T9297" s="301"/>
      <c r="U9297" s="246"/>
    </row>
    <row r="9298" spans="1:21" x14ac:dyDescent="0.25">
      <c r="A9298" s="294" t="s">
        <v>18785</v>
      </c>
      <c r="B9298" t="s">
        <v>686</v>
      </c>
      <c r="C9298" t="s">
        <v>687</v>
      </c>
      <c r="D9298" t="s">
        <v>688</v>
      </c>
      <c r="E9298" t="s">
        <v>18786</v>
      </c>
      <c r="F9298" t="s">
        <v>98</v>
      </c>
      <c r="G9298" t="s">
        <v>97</v>
      </c>
      <c r="H9298" t="s">
        <v>833</v>
      </c>
      <c r="I9298" s="200">
        <v>18139</v>
      </c>
      <c r="J9298" s="200"/>
      <c r="K9298" s="237">
        <v>408.8</v>
      </c>
      <c r="L9298" s="237"/>
      <c r="M9298" s="288">
        <v>44.37</v>
      </c>
      <c r="N9298" s="288"/>
      <c r="O9298" s="311">
        <v>19046</v>
      </c>
      <c r="P9298" s="298"/>
      <c r="Q9298" s="299">
        <v>410.9</v>
      </c>
      <c r="R9298" s="299"/>
      <c r="S9298" s="300">
        <v>46.35</v>
      </c>
      <c r="T9298" s="301"/>
      <c r="U9298" s="246"/>
    </row>
    <row r="9299" spans="1:21" x14ac:dyDescent="0.25">
      <c r="A9299" s="294" t="s">
        <v>18787</v>
      </c>
      <c r="B9299" t="s">
        <v>686</v>
      </c>
      <c r="C9299" t="s">
        <v>687</v>
      </c>
      <c r="D9299" t="s">
        <v>688</v>
      </c>
      <c r="E9299" t="s">
        <v>6281</v>
      </c>
      <c r="F9299" t="s">
        <v>98</v>
      </c>
      <c r="G9299" t="s">
        <v>97</v>
      </c>
      <c r="H9299" t="s">
        <v>833</v>
      </c>
      <c r="I9299" s="200">
        <v>14850</v>
      </c>
      <c r="J9299" s="200"/>
      <c r="K9299" s="237">
        <v>172.4</v>
      </c>
      <c r="L9299" s="237"/>
      <c r="M9299" s="288">
        <v>86.14</v>
      </c>
      <c r="N9299" s="288"/>
      <c r="O9299" s="311">
        <v>15600</v>
      </c>
      <c r="P9299" s="298"/>
      <c r="Q9299" s="299">
        <v>174.5</v>
      </c>
      <c r="R9299" s="299"/>
      <c r="S9299" s="300">
        <v>89.4</v>
      </c>
      <c r="T9299" s="301"/>
      <c r="U9299" s="246"/>
    </row>
    <row r="9300" spans="1:21" x14ac:dyDescent="0.25">
      <c r="A9300" s="294" t="s">
        <v>18788</v>
      </c>
      <c r="B9300" t="s">
        <v>686</v>
      </c>
      <c r="C9300" t="s">
        <v>687</v>
      </c>
      <c r="D9300" t="s">
        <v>688</v>
      </c>
      <c r="E9300" t="s">
        <v>18789</v>
      </c>
      <c r="F9300" t="s">
        <v>98</v>
      </c>
      <c r="G9300" t="s">
        <v>97</v>
      </c>
      <c r="H9300" t="s">
        <v>833</v>
      </c>
      <c r="I9300" s="200">
        <v>55000</v>
      </c>
      <c r="J9300" s="200"/>
      <c r="K9300" s="237">
        <v>1677.2</v>
      </c>
      <c r="L9300" s="237"/>
      <c r="M9300" s="288">
        <v>32.79</v>
      </c>
      <c r="N9300" s="288"/>
      <c r="O9300" s="311">
        <v>40000</v>
      </c>
      <c r="P9300" s="298"/>
      <c r="Q9300" s="299">
        <v>1683.3</v>
      </c>
      <c r="R9300" s="299"/>
      <c r="S9300" s="300">
        <v>23.76</v>
      </c>
      <c r="T9300" s="301"/>
      <c r="U9300" s="246"/>
    </row>
    <row r="9301" spans="1:21" x14ac:dyDescent="0.25">
      <c r="A9301" s="294" t="s">
        <v>18790</v>
      </c>
      <c r="B9301" t="s">
        <v>686</v>
      </c>
      <c r="C9301" t="s">
        <v>687</v>
      </c>
      <c r="D9301" t="s">
        <v>688</v>
      </c>
      <c r="E9301" t="s">
        <v>18791</v>
      </c>
      <c r="F9301" t="s">
        <v>98</v>
      </c>
      <c r="G9301" t="s">
        <v>97</v>
      </c>
      <c r="H9301" t="s">
        <v>833</v>
      </c>
      <c r="I9301" s="200">
        <v>17000</v>
      </c>
      <c r="J9301" s="200"/>
      <c r="K9301" s="237">
        <v>1151.7</v>
      </c>
      <c r="L9301" s="237"/>
      <c r="M9301" s="288">
        <v>14.76</v>
      </c>
      <c r="N9301" s="288"/>
      <c r="O9301" s="311">
        <v>24000</v>
      </c>
      <c r="P9301" s="298"/>
      <c r="Q9301" s="299">
        <v>1171.3</v>
      </c>
      <c r="R9301" s="299"/>
      <c r="S9301" s="300">
        <v>20.49</v>
      </c>
      <c r="T9301" s="301"/>
      <c r="U9301" s="246"/>
    </row>
    <row r="9302" spans="1:21" x14ac:dyDescent="0.25">
      <c r="A9302" s="294" t="s">
        <v>18792</v>
      </c>
      <c r="B9302" t="s">
        <v>686</v>
      </c>
      <c r="C9302" t="s">
        <v>687</v>
      </c>
      <c r="D9302" t="s">
        <v>688</v>
      </c>
      <c r="E9302" t="s">
        <v>18793</v>
      </c>
      <c r="F9302" t="s">
        <v>98</v>
      </c>
      <c r="G9302" t="s">
        <v>97</v>
      </c>
      <c r="H9302" t="s">
        <v>833</v>
      </c>
      <c r="I9302" s="200">
        <v>60425</v>
      </c>
      <c r="J9302" s="200"/>
      <c r="K9302" s="237">
        <v>2481.6</v>
      </c>
      <c r="L9302" s="237"/>
      <c r="M9302" s="288">
        <v>24.35</v>
      </c>
      <c r="N9302" s="288"/>
      <c r="O9302" s="311">
        <v>64655</v>
      </c>
      <c r="P9302" s="298"/>
      <c r="Q9302" s="299">
        <v>2505.5</v>
      </c>
      <c r="R9302" s="299"/>
      <c r="S9302" s="300">
        <v>25.81</v>
      </c>
      <c r="T9302" s="301"/>
      <c r="U9302" s="246"/>
    </row>
    <row r="9303" spans="1:21" x14ac:dyDescent="0.25">
      <c r="A9303" s="294" t="s">
        <v>18794</v>
      </c>
      <c r="B9303" t="s">
        <v>686</v>
      </c>
      <c r="C9303" t="s">
        <v>687</v>
      </c>
      <c r="D9303" t="s">
        <v>688</v>
      </c>
      <c r="E9303" t="s">
        <v>18795</v>
      </c>
      <c r="F9303" t="s">
        <v>98</v>
      </c>
      <c r="G9303" t="s">
        <v>97</v>
      </c>
      <c r="H9303" t="s">
        <v>833</v>
      </c>
      <c r="I9303" s="200">
        <v>25000</v>
      </c>
      <c r="J9303" s="200"/>
      <c r="K9303" s="237">
        <v>435.3</v>
      </c>
      <c r="L9303" s="237"/>
      <c r="M9303" s="288">
        <v>57.43</v>
      </c>
      <c r="N9303" s="288"/>
      <c r="O9303" s="311">
        <v>25250</v>
      </c>
      <c r="P9303" s="298"/>
      <c r="Q9303" s="299">
        <v>454.5</v>
      </c>
      <c r="R9303" s="299"/>
      <c r="S9303" s="300">
        <v>55.56</v>
      </c>
      <c r="T9303" s="301"/>
      <c r="U9303" s="246"/>
    </row>
    <row r="9304" spans="1:21" x14ac:dyDescent="0.25">
      <c r="A9304" s="294" t="s">
        <v>18796</v>
      </c>
      <c r="B9304" t="s">
        <v>686</v>
      </c>
      <c r="C9304" t="s">
        <v>687</v>
      </c>
      <c r="D9304" t="s">
        <v>688</v>
      </c>
      <c r="E9304" t="s">
        <v>18797</v>
      </c>
      <c r="F9304" t="s">
        <v>98</v>
      </c>
      <c r="G9304" t="s">
        <v>97</v>
      </c>
      <c r="H9304" t="s">
        <v>833</v>
      </c>
      <c r="I9304" s="200">
        <v>32470</v>
      </c>
      <c r="J9304" s="200"/>
      <c r="K9304" s="237">
        <v>2035.1</v>
      </c>
      <c r="L9304" s="237"/>
      <c r="M9304" s="288">
        <v>15.95</v>
      </c>
      <c r="N9304" s="288"/>
      <c r="O9304" s="311">
        <v>33315</v>
      </c>
      <c r="P9304" s="298"/>
      <c r="Q9304" s="299">
        <v>2051.6</v>
      </c>
      <c r="R9304" s="299"/>
      <c r="S9304" s="300">
        <v>16.239999999999998</v>
      </c>
      <c r="T9304" s="301"/>
      <c r="U9304" s="246"/>
    </row>
    <row r="9305" spans="1:21" x14ac:dyDescent="0.25">
      <c r="A9305" s="294" t="s">
        <v>18798</v>
      </c>
      <c r="B9305" t="s">
        <v>686</v>
      </c>
      <c r="C9305" t="s">
        <v>687</v>
      </c>
      <c r="D9305" t="s">
        <v>688</v>
      </c>
      <c r="E9305" t="s">
        <v>18799</v>
      </c>
      <c r="F9305" t="s">
        <v>98</v>
      </c>
      <c r="G9305" t="s">
        <v>97</v>
      </c>
      <c r="H9305" t="s">
        <v>833</v>
      </c>
      <c r="I9305" s="200">
        <v>55000</v>
      </c>
      <c r="J9305" s="200"/>
      <c r="K9305" s="237">
        <v>1933.1</v>
      </c>
      <c r="L9305" s="237"/>
      <c r="M9305" s="288">
        <v>28.45</v>
      </c>
      <c r="N9305" s="288"/>
      <c r="O9305" s="311">
        <v>60000</v>
      </c>
      <c r="P9305" s="298"/>
      <c r="Q9305" s="299">
        <v>1960.9</v>
      </c>
      <c r="R9305" s="299"/>
      <c r="S9305" s="300">
        <v>30.6</v>
      </c>
      <c r="T9305" s="301"/>
      <c r="U9305" s="246"/>
    </row>
    <row r="9306" spans="1:21" x14ac:dyDescent="0.25">
      <c r="A9306" s="294" t="s">
        <v>18800</v>
      </c>
      <c r="B9306" t="s">
        <v>686</v>
      </c>
      <c r="C9306" t="s">
        <v>687</v>
      </c>
      <c r="D9306" t="s">
        <v>688</v>
      </c>
      <c r="E9306" t="s">
        <v>18801</v>
      </c>
      <c r="F9306" t="s">
        <v>98</v>
      </c>
      <c r="G9306" t="s">
        <v>97</v>
      </c>
      <c r="H9306" t="s">
        <v>833</v>
      </c>
      <c r="I9306" s="200">
        <v>60769</v>
      </c>
      <c r="J9306" s="200"/>
      <c r="K9306" s="237">
        <v>1206.4000000000001</v>
      </c>
      <c r="L9306" s="237"/>
      <c r="M9306" s="288">
        <v>50.37</v>
      </c>
      <c r="N9306" s="288"/>
      <c r="O9306" s="311">
        <v>61350</v>
      </c>
      <c r="P9306" s="298"/>
      <c r="Q9306" s="299">
        <v>1226.5</v>
      </c>
      <c r="R9306" s="299"/>
      <c r="S9306" s="300">
        <v>50.02</v>
      </c>
      <c r="T9306" s="301"/>
      <c r="U9306" s="246"/>
    </row>
    <row r="9307" spans="1:21" x14ac:dyDescent="0.25">
      <c r="A9307" s="294" t="s">
        <v>18802</v>
      </c>
      <c r="B9307" t="s">
        <v>686</v>
      </c>
      <c r="C9307" t="s">
        <v>687</v>
      </c>
      <c r="D9307" t="s">
        <v>688</v>
      </c>
      <c r="E9307" t="s">
        <v>18803</v>
      </c>
      <c r="F9307" t="s">
        <v>98</v>
      </c>
      <c r="G9307" t="s">
        <v>97</v>
      </c>
      <c r="H9307" t="s">
        <v>833</v>
      </c>
      <c r="I9307" s="200">
        <v>19327</v>
      </c>
      <c r="J9307" s="200"/>
      <c r="K9307" s="237">
        <v>335.7</v>
      </c>
      <c r="L9307" s="237"/>
      <c r="M9307" s="288">
        <v>57.57</v>
      </c>
      <c r="N9307" s="288"/>
      <c r="O9307" s="311">
        <v>19327</v>
      </c>
      <c r="P9307" s="298"/>
      <c r="Q9307" s="299">
        <v>347.8</v>
      </c>
      <c r="R9307" s="299"/>
      <c r="S9307" s="300">
        <v>55.57</v>
      </c>
      <c r="T9307" s="301"/>
      <c r="U9307" s="246"/>
    </row>
    <row r="9308" spans="1:21" x14ac:dyDescent="0.25">
      <c r="A9308" s="294" t="s">
        <v>18804</v>
      </c>
      <c r="B9308" t="s">
        <v>686</v>
      </c>
      <c r="C9308" t="s">
        <v>687</v>
      </c>
      <c r="D9308" t="s">
        <v>688</v>
      </c>
      <c r="E9308" t="s">
        <v>18805</v>
      </c>
      <c r="F9308" t="s">
        <v>98</v>
      </c>
      <c r="G9308" t="s">
        <v>97</v>
      </c>
      <c r="H9308" t="s">
        <v>833</v>
      </c>
      <c r="I9308" s="200">
        <v>50000</v>
      </c>
      <c r="J9308" s="200"/>
      <c r="K9308" s="237">
        <v>5059.7</v>
      </c>
      <c r="L9308" s="237"/>
      <c r="M9308" s="288">
        <v>9.8800000000000008</v>
      </c>
      <c r="N9308" s="288"/>
      <c r="O9308" s="311">
        <v>55500</v>
      </c>
      <c r="P9308" s="298"/>
      <c r="Q9308" s="299">
        <v>5094.6000000000004</v>
      </c>
      <c r="R9308" s="299"/>
      <c r="S9308" s="300">
        <v>10.89</v>
      </c>
      <c r="T9308" s="301"/>
      <c r="U9308" s="246"/>
    </row>
    <row r="9309" spans="1:21" x14ac:dyDescent="0.25">
      <c r="A9309" s="294" t="s">
        <v>18806</v>
      </c>
      <c r="B9309" t="s">
        <v>686</v>
      </c>
      <c r="C9309" t="s">
        <v>687</v>
      </c>
      <c r="D9309" t="s">
        <v>688</v>
      </c>
      <c r="E9309" t="s">
        <v>688</v>
      </c>
      <c r="F9309" t="s">
        <v>98</v>
      </c>
      <c r="G9309" t="s">
        <v>97</v>
      </c>
      <c r="H9309" t="s">
        <v>833</v>
      </c>
      <c r="I9309" s="200">
        <v>12000</v>
      </c>
      <c r="J9309" s="200"/>
      <c r="K9309" s="237">
        <v>334.5</v>
      </c>
      <c r="L9309" s="237"/>
      <c r="M9309" s="288">
        <v>35.869999999999997</v>
      </c>
      <c r="N9309" s="288"/>
      <c r="O9309" s="311">
        <v>12000</v>
      </c>
      <c r="P9309" s="298"/>
      <c r="Q9309" s="299">
        <v>338.3</v>
      </c>
      <c r="R9309" s="299"/>
      <c r="S9309" s="300">
        <v>35.47</v>
      </c>
      <c r="T9309" s="301"/>
      <c r="U9309" s="246"/>
    </row>
    <row r="9310" spans="1:21" x14ac:dyDescent="0.25">
      <c r="A9310" s="294" t="s">
        <v>18807</v>
      </c>
      <c r="B9310" t="s">
        <v>686</v>
      </c>
      <c r="C9310" t="s">
        <v>687</v>
      </c>
      <c r="D9310" t="s">
        <v>688</v>
      </c>
      <c r="E9310" t="s">
        <v>18808</v>
      </c>
      <c r="F9310" t="s">
        <v>98</v>
      </c>
      <c r="G9310" t="s">
        <v>97</v>
      </c>
      <c r="H9310" t="s">
        <v>833</v>
      </c>
      <c r="I9310" s="200">
        <v>44000</v>
      </c>
      <c r="J9310" s="200"/>
      <c r="K9310" s="237">
        <v>885.8</v>
      </c>
      <c r="L9310" s="237"/>
      <c r="M9310" s="288">
        <v>49.67</v>
      </c>
      <c r="N9310" s="288"/>
      <c r="O9310" s="311">
        <v>48000</v>
      </c>
      <c r="P9310" s="298"/>
      <c r="Q9310" s="299">
        <v>885.6</v>
      </c>
      <c r="R9310" s="299"/>
      <c r="S9310" s="300">
        <v>54.2</v>
      </c>
      <c r="T9310" s="301"/>
      <c r="U9310" s="246"/>
    </row>
    <row r="9311" spans="1:21" x14ac:dyDescent="0.25">
      <c r="A9311" s="294" t="s">
        <v>18809</v>
      </c>
      <c r="B9311" t="s">
        <v>686</v>
      </c>
      <c r="C9311" t="s">
        <v>687</v>
      </c>
      <c r="D9311" t="s">
        <v>688</v>
      </c>
      <c r="E9311" t="s">
        <v>18810</v>
      </c>
      <c r="F9311" t="s">
        <v>98</v>
      </c>
      <c r="G9311" t="s">
        <v>97</v>
      </c>
      <c r="H9311" t="s">
        <v>896</v>
      </c>
      <c r="I9311" s="200">
        <v>0</v>
      </c>
      <c r="J9311" s="200"/>
      <c r="K9311" s="237">
        <v>35.6</v>
      </c>
      <c r="L9311" s="237"/>
      <c r="M9311" s="288">
        <v>0</v>
      </c>
      <c r="N9311" s="288"/>
      <c r="O9311" s="311">
        <v>0</v>
      </c>
      <c r="P9311" s="298"/>
      <c r="Q9311" s="299">
        <v>39.1</v>
      </c>
      <c r="R9311" s="299"/>
      <c r="S9311" s="300">
        <v>0</v>
      </c>
      <c r="T9311" s="301"/>
      <c r="U9311" s="246"/>
    </row>
    <row r="9312" spans="1:21" x14ac:dyDescent="0.25">
      <c r="A9312" s="294" t="s">
        <v>18811</v>
      </c>
      <c r="B9312" t="s">
        <v>686</v>
      </c>
      <c r="C9312" t="s">
        <v>687</v>
      </c>
      <c r="D9312" t="s">
        <v>688</v>
      </c>
      <c r="E9312" t="s">
        <v>18812</v>
      </c>
      <c r="F9312" t="s">
        <v>98</v>
      </c>
      <c r="G9312" t="s">
        <v>97</v>
      </c>
      <c r="H9312" t="s">
        <v>833</v>
      </c>
      <c r="I9312" s="200">
        <v>72962</v>
      </c>
      <c r="J9312" s="200"/>
      <c r="K9312" s="237">
        <v>3928.8</v>
      </c>
      <c r="L9312" s="237"/>
      <c r="M9312" s="288">
        <v>18.57</v>
      </c>
      <c r="N9312" s="288"/>
      <c r="O9312" s="311">
        <v>76538</v>
      </c>
      <c r="P9312" s="298"/>
      <c r="Q9312" s="299">
        <v>3980.3</v>
      </c>
      <c r="R9312" s="299"/>
      <c r="S9312" s="300">
        <v>19.23</v>
      </c>
      <c r="T9312" s="301"/>
      <c r="U9312" s="246"/>
    </row>
    <row r="9313" spans="1:21" x14ac:dyDescent="0.25">
      <c r="A9313" s="294" t="s">
        <v>18813</v>
      </c>
      <c r="B9313" t="s">
        <v>686</v>
      </c>
      <c r="C9313" t="s">
        <v>687</v>
      </c>
      <c r="D9313" t="s">
        <v>688</v>
      </c>
      <c r="E9313" t="s">
        <v>18814</v>
      </c>
      <c r="F9313" t="s">
        <v>98</v>
      </c>
      <c r="G9313" t="s">
        <v>97</v>
      </c>
      <c r="H9313" t="s">
        <v>833</v>
      </c>
      <c r="I9313" s="200">
        <v>38713</v>
      </c>
      <c r="J9313" s="200"/>
      <c r="K9313" s="237">
        <v>1783.9</v>
      </c>
      <c r="L9313" s="237"/>
      <c r="M9313" s="288">
        <v>21.7</v>
      </c>
      <c r="N9313" s="288"/>
      <c r="O9313" s="311">
        <v>41795</v>
      </c>
      <c r="P9313" s="298"/>
      <c r="Q9313" s="299">
        <v>1840.8</v>
      </c>
      <c r="R9313" s="299"/>
      <c r="S9313" s="300">
        <v>22.7</v>
      </c>
      <c r="T9313" s="301"/>
      <c r="U9313" s="246"/>
    </row>
    <row r="9314" spans="1:21" x14ac:dyDescent="0.25">
      <c r="A9314" s="294" t="s">
        <v>18815</v>
      </c>
      <c r="B9314" t="s">
        <v>686</v>
      </c>
      <c r="C9314" t="s">
        <v>687</v>
      </c>
      <c r="D9314" t="s">
        <v>688</v>
      </c>
      <c r="E9314" t="s">
        <v>18816</v>
      </c>
      <c r="F9314" t="s">
        <v>98</v>
      </c>
      <c r="G9314" t="s">
        <v>97</v>
      </c>
      <c r="H9314" t="s">
        <v>833</v>
      </c>
      <c r="I9314" s="200">
        <v>44080</v>
      </c>
      <c r="J9314" s="200"/>
      <c r="K9314" s="237">
        <v>1174</v>
      </c>
      <c r="L9314" s="237"/>
      <c r="M9314" s="288">
        <v>37.549999999999997</v>
      </c>
      <c r="N9314" s="288"/>
      <c r="O9314" s="311">
        <v>44080</v>
      </c>
      <c r="P9314" s="298"/>
      <c r="Q9314" s="299">
        <v>1178.5999999999999</v>
      </c>
      <c r="R9314" s="299"/>
      <c r="S9314" s="300">
        <v>37.4</v>
      </c>
      <c r="T9314" s="301"/>
      <c r="U9314" s="246"/>
    </row>
    <row r="9315" spans="1:21" x14ac:dyDescent="0.25">
      <c r="A9315" s="294" t="s">
        <v>18817</v>
      </c>
      <c r="B9315" t="s">
        <v>740</v>
      </c>
      <c r="C9315" t="s">
        <v>741</v>
      </c>
      <c r="D9315" t="s">
        <v>742</v>
      </c>
      <c r="E9315" t="s">
        <v>11323</v>
      </c>
      <c r="F9315" t="s">
        <v>98</v>
      </c>
      <c r="G9315" t="s">
        <v>97</v>
      </c>
      <c r="H9315" t="s">
        <v>833</v>
      </c>
      <c r="I9315" s="200">
        <v>25025</v>
      </c>
      <c r="J9315" s="200"/>
      <c r="K9315" s="237">
        <v>467.7</v>
      </c>
      <c r="L9315" s="237"/>
      <c r="M9315" s="288">
        <v>53.51</v>
      </c>
      <c r="N9315" s="288"/>
      <c r="O9315" s="311">
        <v>25275</v>
      </c>
      <c r="P9315" s="298"/>
      <c r="Q9315" s="299">
        <v>466.1</v>
      </c>
      <c r="R9315" s="299"/>
      <c r="S9315" s="300">
        <v>54.23</v>
      </c>
      <c r="T9315" s="301"/>
      <c r="U9315" s="246"/>
    </row>
    <row r="9316" spans="1:21" x14ac:dyDescent="0.25">
      <c r="A9316" s="294" t="s">
        <v>18818</v>
      </c>
      <c r="B9316" t="s">
        <v>740</v>
      </c>
      <c r="C9316" t="s">
        <v>741</v>
      </c>
      <c r="D9316" t="s">
        <v>742</v>
      </c>
      <c r="E9316" t="s">
        <v>7514</v>
      </c>
      <c r="F9316" t="s">
        <v>98</v>
      </c>
      <c r="G9316" t="s">
        <v>97</v>
      </c>
      <c r="H9316" t="s">
        <v>833</v>
      </c>
      <c r="I9316" s="200">
        <v>42087</v>
      </c>
      <c r="J9316" s="200"/>
      <c r="K9316" s="237">
        <v>1674.2</v>
      </c>
      <c r="L9316" s="237"/>
      <c r="M9316" s="288">
        <v>25.14</v>
      </c>
      <c r="N9316" s="288"/>
      <c r="O9316" s="311">
        <v>59846</v>
      </c>
      <c r="P9316" s="298"/>
      <c r="Q9316" s="299">
        <v>1719.7</v>
      </c>
      <c r="R9316" s="299"/>
      <c r="S9316" s="300">
        <v>34.799999999999997</v>
      </c>
      <c r="T9316" s="301"/>
      <c r="U9316" s="246"/>
    </row>
    <row r="9317" spans="1:21" x14ac:dyDescent="0.25">
      <c r="A9317" s="294" t="s">
        <v>18819</v>
      </c>
      <c r="B9317" t="s">
        <v>740</v>
      </c>
      <c r="C9317" t="s">
        <v>741</v>
      </c>
      <c r="D9317" t="s">
        <v>742</v>
      </c>
      <c r="E9317" t="s">
        <v>18820</v>
      </c>
      <c r="F9317" t="s">
        <v>98</v>
      </c>
      <c r="G9317" t="s">
        <v>97</v>
      </c>
      <c r="H9317" t="s">
        <v>833</v>
      </c>
      <c r="I9317" s="200">
        <v>15360</v>
      </c>
      <c r="J9317" s="200"/>
      <c r="K9317" s="237">
        <v>552.6</v>
      </c>
      <c r="L9317" s="237"/>
      <c r="M9317" s="288">
        <v>27.8</v>
      </c>
      <c r="N9317" s="288"/>
      <c r="O9317" s="311">
        <v>19200</v>
      </c>
      <c r="P9317" s="298"/>
      <c r="Q9317" s="299">
        <v>566.29999999999995</v>
      </c>
      <c r="R9317" s="299"/>
      <c r="S9317" s="300">
        <v>33.9</v>
      </c>
      <c r="T9317" s="301"/>
      <c r="U9317" s="246"/>
    </row>
    <row r="9318" spans="1:21" x14ac:dyDescent="0.25">
      <c r="A9318" s="294" t="s">
        <v>18821</v>
      </c>
      <c r="B9318" t="s">
        <v>740</v>
      </c>
      <c r="C9318" t="s">
        <v>741</v>
      </c>
      <c r="D9318" t="s">
        <v>742</v>
      </c>
      <c r="E9318" t="s">
        <v>18822</v>
      </c>
      <c r="F9318" t="s">
        <v>98</v>
      </c>
      <c r="G9318" t="s">
        <v>97</v>
      </c>
      <c r="H9318" t="s">
        <v>833</v>
      </c>
      <c r="I9318" s="200">
        <v>134000</v>
      </c>
      <c r="J9318" s="200"/>
      <c r="K9318" s="237">
        <v>1385.8</v>
      </c>
      <c r="L9318" s="237"/>
      <c r="M9318" s="288">
        <v>96.7</v>
      </c>
      <c r="N9318" s="288"/>
      <c r="O9318" s="311">
        <v>136800</v>
      </c>
      <c r="P9318" s="298"/>
      <c r="Q9318" s="299">
        <v>1397.1</v>
      </c>
      <c r="R9318" s="299"/>
      <c r="S9318" s="300">
        <v>97.92</v>
      </c>
      <c r="T9318" s="301"/>
      <c r="U9318" s="246"/>
    </row>
    <row r="9319" spans="1:21" x14ac:dyDescent="0.25">
      <c r="A9319" s="294" t="s">
        <v>18823</v>
      </c>
      <c r="B9319" t="s">
        <v>740</v>
      </c>
      <c r="C9319" t="s">
        <v>741</v>
      </c>
      <c r="D9319" t="s">
        <v>742</v>
      </c>
      <c r="E9319" t="s">
        <v>18824</v>
      </c>
      <c r="F9319" t="s">
        <v>98</v>
      </c>
      <c r="G9319" t="s">
        <v>97</v>
      </c>
      <c r="H9319" t="s">
        <v>833</v>
      </c>
      <c r="I9319" s="200">
        <v>39341</v>
      </c>
      <c r="J9319" s="200"/>
      <c r="K9319" s="237">
        <v>650.6</v>
      </c>
      <c r="L9319" s="237"/>
      <c r="M9319" s="288">
        <v>60.47</v>
      </c>
      <c r="N9319" s="288"/>
      <c r="O9319" s="311">
        <v>48802</v>
      </c>
      <c r="P9319" s="298"/>
      <c r="Q9319" s="299">
        <v>649.9</v>
      </c>
      <c r="R9319" s="299"/>
      <c r="S9319" s="300">
        <v>75.09</v>
      </c>
      <c r="T9319" s="301"/>
      <c r="U9319" s="246"/>
    </row>
    <row r="9320" spans="1:21" x14ac:dyDescent="0.25">
      <c r="A9320" s="294" t="s">
        <v>18825</v>
      </c>
      <c r="B9320" t="s">
        <v>740</v>
      </c>
      <c r="C9320" t="s">
        <v>741</v>
      </c>
      <c r="D9320" t="s">
        <v>742</v>
      </c>
      <c r="E9320" t="s">
        <v>18826</v>
      </c>
      <c r="F9320" t="s">
        <v>98</v>
      </c>
      <c r="G9320" t="s">
        <v>97</v>
      </c>
      <c r="H9320" t="s">
        <v>833</v>
      </c>
      <c r="I9320" s="200">
        <v>362189</v>
      </c>
      <c r="J9320" s="200"/>
      <c r="K9320" s="237">
        <v>5265.3</v>
      </c>
      <c r="L9320" s="237"/>
      <c r="M9320" s="288">
        <v>68.790000000000006</v>
      </c>
      <c r="N9320" s="288"/>
      <c r="O9320" s="311">
        <v>393306</v>
      </c>
      <c r="P9320" s="298"/>
      <c r="Q9320" s="299">
        <v>5444.9</v>
      </c>
      <c r="R9320" s="299"/>
      <c r="S9320" s="300">
        <v>72.23</v>
      </c>
      <c r="T9320" s="301"/>
      <c r="U9320" s="246"/>
    </row>
    <row r="9321" spans="1:21" x14ac:dyDescent="0.25">
      <c r="A9321" s="294" t="s">
        <v>18827</v>
      </c>
      <c r="B9321" t="s">
        <v>740</v>
      </c>
      <c r="C9321" t="s">
        <v>741</v>
      </c>
      <c r="D9321" t="s">
        <v>742</v>
      </c>
      <c r="E9321" t="s">
        <v>18828</v>
      </c>
      <c r="F9321" t="s">
        <v>98</v>
      </c>
      <c r="G9321" t="s">
        <v>97</v>
      </c>
      <c r="H9321" t="s">
        <v>833</v>
      </c>
      <c r="I9321" s="200">
        <v>6800</v>
      </c>
      <c r="J9321" s="200"/>
      <c r="K9321" s="237">
        <v>227.1</v>
      </c>
      <c r="L9321" s="237"/>
      <c r="M9321" s="288">
        <v>29.94</v>
      </c>
      <c r="N9321" s="288"/>
      <c r="O9321" s="311">
        <v>6800</v>
      </c>
      <c r="P9321" s="298"/>
      <c r="Q9321" s="299">
        <v>241.2</v>
      </c>
      <c r="R9321" s="299"/>
      <c r="S9321" s="300">
        <v>28.19</v>
      </c>
      <c r="T9321" s="301"/>
      <c r="U9321" s="246"/>
    </row>
    <row r="9322" spans="1:21" x14ac:dyDescent="0.25">
      <c r="A9322" s="294" t="s">
        <v>18829</v>
      </c>
      <c r="B9322" t="s">
        <v>740</v>
      </c>
      <c r="C9322" t="s">
        <v>741</v>
      </c>
      <c r="D9322" t="s">
        <v>742</v>
      </c>
      <c r="E9322" t="s">
        <v>18830</v>
      </c>
      <c r="F9322" t="s">
        <v>98</v>
      </c>
      <c r="G9322" t="s">
        <v>97</v>
      </c>
      <c r="H9322" t="s">
        <v>833</v>
      </c>
      <c r="I9322" s="200">
        <v>42500</v>
      </c>
      <c r="J9322" s="200"/>
      <c r="K9322" s="237">
        <v>536.29999999999995</v>
      </c>
      <c r="L9322" s="237"/>
      <c r="M9322" s="288">
        <v>79.25</v>
      </c>
      <c r="N9322" s="288"/>
      <c r="O9322" s="311">
        <v>44520</v>
      </c>
      <c r="P9322" s="298"/>
      <c r="Q9322" s="299">
        <v>549.79999999999995</v>
      </c>
      <c r="R9322" s="299"/>
      <c r="S9322" s="300">
        <v>80.97</v>
      </c>
      <c r="T9322" s="301"/>
      <c r="U9322" s="246"/>
    </row>
    <row r="9323" spans="1:21" x14ac:dyDescent="0.25">
      <c r="A9323" s="294" t="s">
        <v>18831</v>
      </c>
      <c r="B9323" t="s">
        <v>740</v>
      </c>
      <c r="C9323" t="s">
        <v>741</v>
      </c>
      <c r="D9323" t="s">
        <v>742</v>
      </c>
      <c r="E9323" t="s">
        <v>18832</v>
      </c>
      <c r="F9323" t="s">
        <v>98</v>
      </c>
      <c r="G9323" t="s">
        <v>97</v>
      </c>
      <c r="H9323" t="s">
        <v>833</v>
      </c>
      <c r="I9323" s="200">
        <v>60000</v>
      </c>
      <c r="J9323" s="200"/>
      <c r="K9323" s="237">
        <v>1183.7</v>
      </c>
      <c r="L9323" s="237"/>
      <c r="M9323" s="288">
        <v>50.69</v>
      </c>
      <c r="N9323" s="288"/>
      <c r="O9323" s="311">
        <v>63500</v>
      </c>
      <c r="P9323" s="298"/>
      <c r="Q9323" s="299">
        <v>1191.9000000000001</v>
      </c>
      <c r="R9323" s="299"/>
      <c r="S9323" s="300">
        <v>53.28</v>
      </c>
      <c r="T9323" s="301"/>
      <c r="U9323" s="246"/>
    </row>
    <row r="9324" spans="1:21" x14ac:dyDescent="0.25">
      <c r="A9324" s="294" t="s">
        <v>18833</v>
      </c>
      <c r="B9324" t="s">
        <v>740</v>
      </c>
      <c r="C9324" t="s">
        <v>741</v>
      </c>
      <c r="D9324" t="s">
        <v>742</v>
      </c>
      <c r="E9324" t="s">
        <v>6289</v>
      </c>
      <c r="F9324" t="s">
        <v>98</v>
      </c>
      <c r="G9324" t="s">
        <v>97</v>
      </c>
      <c r="H9324" t="s">
        <v>833</v>
      </c>
      <c r="I9324" s="200">
        <v>91159</v>
      </c>
      <c r="J9324" s="200"/>
      <c r="K9324" s="237">
        <v>1207.8</v>
      </c>
      <c r="L9324" s="237"/>
      <c r="M9324" s="288">
        <v>75.48</v>
      </c>
      <c r="N9324" s="288"/>
      <c r="O9324" s="311">
        <v>98960</v>
      </c>
      <c r="P9324" s="298"/>
      <c r="Q9324" s="299">
        <v>1229.7</v>
      </c>
      <c r="R9324" s="299"/>
      <c r="S9324" s="300">
        <v>80.47</v>
      </c>
      <c r="T9324" s="301"/>
      <c r="U9324" s="246"/>
    </row>
    <row r="9325" spans="1:21" x14ac:dyDescent="0.25">
      <c r="A9325" s="294" t="s">
        <v>18834</v>
      </c>
      <c r="B9325" t="s">
        <v>740</v>
      </c>
      <c r="C9325" t="s">
        <v>741</v>
      </c>
      <c r="D9325" t="s">
        <v>742</v>
      </c>
      <c r="E9325" t="s">
        <v>5512</v>
      </c>
      <c r="F9325" t="s">
        <v>98</v>
      </c>
      <c r="G9325" t="s">
        <v>97</v>
      </c>
      <c r="H9325" t="s">
        <v>833</v>
      </c>
      <c r="I9325" s="200">
        <v>1102922</v>
      </c>
      <c r="J9325" s="200"/>
      <c r="K9325" s="237">
        <v>17102.900000000001</v>
      </c>
      <c r="L9325" s="237"/>
      <c r="M9325" s="288">
        <v>64.489999999999995</v>
      </c>
      <c r="N9325" s="288"/>
      <c r="O9325" s="311">
        <v>1146027</v>
      </c>
      <c r="P9325" s="298"/>
      <c r="Q9325" s="299">
        <v>17341.2</v>
      </c>
      <c r="R9325" s="299"/>
      <c r="S9325" s="300">
        <v>66.09</v>
      </c>
      <c r="T9325" s="301"/>
      <c r="U9325" s="246"/>
    </row>
    <row r="9326" spans="1:21" x14ac:dyDescent="0.25">
      <c r="A9326" s="294" t="s">
        <v>18835</v>
      </c>
      <c r="B9326" t="s">
        <v>740</v>
      </c>
      <c r="C9326" t="s">
        <v>741</v>
      </c>
      <c r="D9326" t="s">
        <v>742</v>
      </c>
      <c r="E9326" t="s">
        <v>18836</v>
      </c>
      <c r="F9326" t="s">
        <v>98</v>
      </c>
      <c r="G9326" t="s">
        <v>97</v>
      </c>
      <c r="H9326" t="s">
        <v>833</v>
      </c>
      <c r="I9326" s="200">
        <v>53000</v>
      </c>
      <c r="J9326" s="200"/>
      <c r="K9326" s="237">
        <v>877.3</v>
      </c>
      <c r="L9326" s="237"/>
      <c r="M9326" s="288">
        <v>60.41</v>
      </c>
      <c r="N9326" s="288"/>
      <c r="O9326" s="311">
        <v>59525</v>
      </c>
      <c r="P9326" s="298"/>
      <c r="Q9326" s="299">
        <v>877.7</v>
      </c>
      <c r="R9326" s="299"/>
      <c r="S9326" s="300">
        <v>67.819999999999993</v>
      </c>
      <c r="T9326" s="301"/>
      <c r="U9326" s="246"/>
    </row>
    <row r="9327" spans="1:21" x14ac:dyDescent="0.25">
      <c r="A9327" s="294" t="s">
        <v>18837</v>
      </c>
      <c r="B9327" t="s">
        <v>740</v>
      </c>
      <c r="C9327" t="s">
        <v>741</v>
      </c>
      <c r="D9327" t="s">
        <v>742</v>
      </c>
      <c r="E9327" t="s">
        <v>18838</v>
      </c>
      <c r="F9327" t="s">
        <v>98</v>
      </c>
      <c r="G9327" t="s">
        <v>97</v>
      </c>
      <c r="H9327" t="s">
        <v>833</v>
      </c>
      <c r="I9327" s="200">
        <v>643778</v>
      </c>
      <c r="J9327" s="200"/>
      <c r="K9327" s="237">
        <v>9240.7000000000007</v>
      </c>
      <c r="L9327" s="237"/>
      <c r="M9327" s="288">
        <v>69.67</v>
      </c>
      <c r="N9327" s="288"/>
      <c r="O9327" s="311">
        <v>711154</v>
      </c>
      <c r="P9327" s="298"/>
      <c r="Q9327" s="299">
        <v>9358.6</v>
      </c>
      <c r="R9327" s="299"/>
      <c r="S9327" s="300">
        <v>75.989999999999995</v>
      </c>
      <c r="T9327" s="301"/>
      <c r="U9327" s="246"/>
    </row>
    <row r="9328" spans="1:21" x14ac:dyDescent="0.25">
      <c r="A9328" s="294" t="s">
        <v>18839</v>
      </c>
      <c r="B9328" t="s">
        <v>740</v>
      </c>
      <c r="C9328" t="s">
        <v>741</v>
      </c>
      <c r="D9328" t="s">
        <v>742</v>
      </c>
      <c r="E9328" t="s">
        <v>7965</v>
      </c>
      <c r="F9328" t="s">
        <v>98</v>
      </c>
      <c r="G9328" t="s">
        <v>97</v>
      </c>
      <c r="H9328" t="s">
        <v>833</v>
      </c>
      <c r="I9328" s="200">
        <v>13017</v>
      </c>
      <c r="J9328" s="200"/>
      <c r="K9328" s="237">
        <v>430.2</v>
      </c>
      <c r="L9328" s="237"/>
      <c r="M9328" s="288">
        <v>30.26</v>
      </c>
      <c r="N9328" s="288"/>
      <c r="O9328" s="311">
        <v>18276</v>
      </c>
      <c r="P9328" s="298"/>
      <c r="Q9328" s="299">
        <v>437.6</v>
      </c>
      <c r="R9328" s="299"/>
      <c r="S9328" s="300">
        <v>41.76</v>
      </c>
      <c r="T9328" s="301"/>
      <c r="U9328" s="246"/>
    </row>
    <row r="9329" spans="1:21" x14ac:dyDescent="0.25">
      <c r="A9329" s="294" t="s">
        <v>18840</v>
      </c>
      <c r="B9329" t="s">
        <v>740</v>
      </c>
      <c r="C9329" t="s">
        <v>741</v>
      </c>
      <c r="D9329" t="s">
        <v>742</v>
      </c>
      <c r="E9329" t="s">
        <v>18841</v>
      </c>
      <c r="F9329" t="s">
        <v>98</v>
      </c>
      <c r="G9329" t="s">
        <v>97</v>
      </c>
      <c r="H9329" t="s">
        <v>833</v>
      </c>
      <c r="I9329" s="200">
        <v>7742</v>
      </c>
      <c r="J9329" s="200"/>
      <c r="K9329" s="237">
        <v>170.3</v>
      </c>
      <c r="L9329" s="237"/>
      <c r="M9329" s="288">
        <v>45.46</v>
      </c>
      <c r="N9329" s="288"/>
      <c r="O9329" s="311">
        <v>7000</v>
      </c>
      <c r="P9329" s="298"/>
      <c r="Q9329" s="299">
        <v>164.6</v>
      </c>
      <c r="R9329" s="299"/>
      <c r="S9329" s="300">
        <v>42.53</v>
      </c>
      <c r="T9329" s="301"/>
      <c r="U9329" s="246"/>
    </row>
    <row r="9330" spans="1:21" x14ac:dyDescent="0.25">
      <c r="A9330" s="294" t="s">
        <v>18842</v>
      </c>
      <c r="B9330" t="s">
        <v>740</v>
      </c>
      <c r="C9330" t="s">
        <v>741</v>
      </c>
      <c r="D9330" t="s">
        <v>742</v>
      </c>
      <c r="E9330" t="s">
        <v>18843</v>
      </c>
      <c r="F9330" t="s">
        <v>98</v>
      </c>
      <c r="G9330" t="s">
        <v>97</v>
      </c>
      <c r="H9330" t="s">
        <v>833</v>
      </c>
      <c r="I9330" s="200">
        <v>311123</v>
      </c>
      <c r="J9330" s="200"/>
      <c r="K9330" s="237">
        <v>7668.8</v>
      </c>
      <c r="L9330" s="237"/>
      <c r="M9330" s="288">
        <v>40.57</v>
      </c>
      <c r="N9330" s="288"/>
      <c r="O9330" s="311">
        <v>349530</v>
      </c>
      <c r="P9330" s="298"/>
      <c r="Q9330" s="299">
        <v>7755</v>
      </c>
      <c r="R9330" s="299"/>
      <c r="S9330" s="300">
        <v>45.07</v>
      </c>
      <c r="T9330" s="301"/>
      <c r="U9330" s="246"/>
    </row>
    <row r="9331" spans="1:21" x14ac:dyDescent="0.25">
      <c r="A9331" s="294" t="s">
        <v>18844</v>
      </c>
      <c r="B9331" t="s">
        <v>740</v>
      </c>
      <c r="C9331" t="s">
        <v>741</v>
      </c>
      <c r="D9331" t="s">
        <v>742</v>
      </c>
      <c r="E9331" t="s">
        <v>18845</v>
      </c>
      <c r="F9331" t="s">
        <v>98</v>
      </c>
      <c r="G9331" t="s">
        <v>97</v>
      </c>
      <c r="H9331" t="s">
        <v>833</v>
      </c>
      <c r="I9331" s="200">
        <v>500</v>
      </c>
      <c r="J9331" s="200"/>
      <c r="K9331" s="237">
        <v>114.1</v>
      </c>
      <c r="L9331" s="237"/>
      <c r="M9331" s="288">
        <v>4.38</v>
      </c>
      <c r="N9331" s="288"/>
      <c r="O9331" s="311">
        <v>500</v>
      </c>
      <c r="P9331" s="298"/>
      <c r="Q9331" s="299">
        <v>116.1</v>
      </c>
      <c r="R9331" s="299"/>
      <c r="S9331" s="300">
        <v>4.3099999999999996</v>
      </c>
      <c r="T9331" s="301"/>
      <c r="U9331" s="246"/>
    </row>
    <row r="9332" spans="1:21" x14ac:dyDescent="0.25">
      <c r="A9332" s="294" t="s">
        <v>18846</v>
      </c>
      <c r="B9332" t="s">
        <v>740</v>
      </c>
      <c r="C9332" t="s">
        <v>741</v>
      </c>
      <c r="D9332" t="s">
        <v>742</v>
      </c>
      <c r="E9332" t="s">
        <v>18847</v>
      </c>
      <c r="F9332" t="s">
        <v>98</v>
      </c>
      <c r="G9332" t="s">
        <v>97</v>
      </c>
      <c r="H9332" t="s">
        <v>833</v>
      </c>
      <c r="I9332" s="200">
        <v>15155</v>
      </c>
      <c r="J9332" s="200"/>
      <c r="K9332" s="237">
        <v>363</v>
      </c>
      <c r="L9332" s="237"/>
      <c r="M9332" s="288">
        <v>41.75</v>
      </c>
      <c r="N9332" s="288"/>
      <c r="O9332" s="311">
        <v>15155</v>
      </c>
      <c r="P9332" s="298"/>
      <c r="Q9332" s="299">
        <v>359.9</v>
      </c>
      <c r="R9332" s="299"/>
      <c r="S9332" s="300">
        <v>42.11</v>
      </c>
      <c r="T9332" s="301"/>
      <c r="U9332" s="246"/>
    </row>
    <row r="9333" spans="1:21" x14ac:dyDescent="0.25">
      <c r="A9333" s="294" t="s">
        <v>18848</v>
      </c>
      <c r="B9333" t="s">
        <v>740</v>
      </c>
      <c r="C9333" t="s">
        <v>741</v>
      </c>
      <c r="D9333" t="s">
        <v>742</v>
      </c>
      <c r="E9333" t="s">
        <v>18849</v>
      </c>
      <c r="F9333" t="s">
        <v>98</v>
      </c>
      <c r="G9333" t="s">
        <v>97</v>
      </c>
      <c r="H9333" t="s">
        <v>833</v>
      </c>
      <c r="I9333" s="200">
        <v>40230</v>
      </c>
      <c r="J9333" s="200"/>
      <c r="K9333" s="237">
        <v>363.2</v>
      </c>
      <c r="L9333" s="237"/>
      <c r="M9333" s="288">
        <v>110.77</v>
      </c>
      <c r="N9333" s="288"/>
      <c r="O9333" s="311">
        <v>42070</v>
      </c>
      <c r="P9333" s="298"/>
      <c r="Q9333" s="299">
        <v>374.4</v>
      </c>
      <c r="R9333" s="299"/>
      <c r="S9333" s="300">
        <v>112.37</v>
      </c>
      <c r="T9333" s="301"/>
      <c r="U9333" s="246"/>
    </row>
    <row r="9334" spans="1:21" x14ac:dyDescent="0.25">
      <c r="A9334" s="294" t="s">
        <v>18850</v>
      </c>
      <c r="B9334" t="s">
        <v>740</v>
      </c>
      <c r="C9334" t="s">
        <v>741</v>
      </c>
      <c r="D9334" t="s">
        <v>742</v>
      </c>
      <c r="E9334" t="s">
        <v>18851</v>
      </c>
      <c r="F9334" t="s">
        <v>98</v>
      </c>
      <c r="G9334" t="s">
        <v>97</v>
      </c>
      <c r="H9334" t="s">
        <v>833</v>
      </c>
      <c r="I9334" s="200">
        <v>214502</v>
      </c>
      <c r="J9334" s="200"/>
      <c r="K9334" s="237">
        <v>3429.5</v>
      </c>
      <c r="L9334" s="237"/>
      <c r="M9334" s="288">
        <v>62.55</v>
      </c>
      <c r="N9334" s="288"/>
      <c r="O9334" s="311">
        <v>219771</v>
      </c>
      <c r="P9334" s="298"/>
      <c r="Q9334" s="299">
        <v>3462.3</v>
      </c>
      <c r="R9334" s="299"/>
      <c r="S9334" s="300">
        <v>63.48</v>
      </c>
      <c r="T9334" s="301"/>
      <c r="U9334" s="246"/>
    </row>
    <row r="9335" spans="1:21" x14ac:dyDescent="0.25">
      <c r="A9335" s="294" t="s">
        <v>18852</v>
      </c>
      <c r="B9335" t="s">
        <v>740</v>
      </c>
      <c r="C9335" t="s">
        <v>741</v>
      </c>
      <c r="D9335" t="s">
        <v>742</v>
      </c>
      <c r="E9335" t="s">
        <v>18853</v>
      </c>
      <c r="F9335" t="s">
        <v>98</v>
      </c>
      <c r="G9335" t="s">
        <v>97</v>
      </c>
      <c r="H9335" t="s">
        <v>833</v>
      </c>
      <c r="I9335" s="200">
        <v>46580</v>
      </c>
      <c r="J9335" s="200"/>
      <c r="K9335" s="237">
        <v>1758</v>
      </c>
      <c r="L9335" s="237"/>
      <c r="M9335" s="288">
        <v>26.5</v>
      </c>
      <c r="N9335" s="288"/>
      <c r="O9335" s="311">
        <v>63669</v>
      </c>
      <c r="P9335" s="298"/>
      <c r="Q9335" s="299">
        <v>1763.1</v>
      </c>
      <c r="R9335" s="299"/>
      <c r="S9335" s="300">
        <v>36.11</v>
      </c>
      <c r="T9335" s="301"/>
      <c r="U9335" s="246"/>
    </row>
    <row r="9336" spans="1:21" x14ac:dyDescent="0.25">
      <c r="A9336" s="294" t="s">
        <v>18854</v>
      </c>
      <c r="B9336" t="s">
        <v>512</v>
      </c>
      <c r="C9336" t="s">
        <v>513</v>
      </c>
      <c r="D9336" t="s">
        <v>514</v>
      </c>
      <c r="E9336" t="s">
        <v>18855</v>
      </c>
      <c r="F9336" t="s">
        <v>148</v>
      </c>
      <c r="G9336" t="s">
        <v>97</v>
      </c>
      <c r="H9336" t="s">
        <v>833</v>
      </c>
      <c r="I9336" s="200">
        <v>27500</v>
      </c>
      <c r="J9336" s="200"/>
      <c r="K9336" s="237">
        <v>673.91</v>
      </c>
      <c r="L9336" s="237"/>
      <c r="M9336" s="288">
        <v>40.81</v>
      </c>
      <c r="N9336" s="288"/>
      <c r="O9336" s="311">
        <v>28500</v>
      </c>
      <c r="P9336" s="298"/>
      <c r="Q9336" s="299">
        <v>698</v>
      </c>
      <c r="R9336" s="299"/>
      <c r="S9336" s="300">
        <v>40.83</v>
      </c>
      <c r="T9336" s="301"/>
      <c r="U9336" s="246"/>
    </row>
    <row r="9337" spans="1:21" x14ac:dyDescent="0.25">
      <c r="A9337" s="294" t="s">
        <v>18856</v>
      </c>
      <c r="B9337" t="s">
        <v>512</v>
      </c>
      <c r="C9337" t="s">
        <v>513</v>
      </c>
      <c r="D9337" t="s">
        <v>514</v>
      </c>
      <c r="E9337" t="s">
        <v>18857</v>
      </c>
      <c r="F9337" t="s">
        <v>148</v>
      </c>
      <c r="G9337" t="s">
        <v>97</v>
      </c>
      <c r="H9337" t="s">
        <v>833</v>
      </c>
      <c r="I9337" s="200">
        <v>25000</v>
      </c>
      <c r="J9337" s="200"/>
      <c r="K9337" s="237">
        <v>853.02</v>
      </c>
      <c r="L9337" s="237"/>
      <c r="M9337" s="288">
        <v>29.31</v>
      </c>
      <c r="N9337" s="288"/>
      <c r="O9337" s="311">
        <v>25000</v>
      </c>
      <c r="P9337" s="298"/>
      <c r="Q9337" s="299">
        <v>849.1</v>
      </c>
      <c r="R9337" s="299"/>
      <c r="S9337" s="300">
        <v>29.44</v>
      </c>
      <c r="T9337" s="301"/>
      <c r="U9337" s="246"/>
    </row>
    <row r="9338" spans="1:21" x14ac:dyDescent="0.25">
      <c r="A9338" s="294" t="s">
        <v>18858</v>
      </c>
      <c r="B9338" t="s">
        <v>512</v>
      </c>
      <c r="C9338" t="s">
        <v>513</v>
      </c>
      <c r="D9338" t="s">
        <v>514</v>
      </c>
      <c r="E9338" t="s">
        <v>16473</v>
      </c>
      <c r="F9338" t="s">
        <v>148</v>
      </c>
      <c r="G9338" t="s">
        <v>97</v>
      </c>
      <c r="H9338" t="s">
        <v>833</v>
      </c>
      <c r="I9338" s="200">
        <v>1350</v>
      </c>
      <c r="J9338" s="200"/>
      <c r="K9338" s="237">
        <v>72.91</v>
      </c>
      <c r="L9338" s="237"/>
      <c r="M9338" s="288">
        <v>18.52</v>
      </c>
      <c r="N9338" s="288"/>
      <c r="O9338" s="311">
        <v>1430</v>
      </c>
      <c r="P9338" s="298"/>
      <c r="Q9338" s="299">
        <v>77.3</v>
      </c>
      <c r="R9338" s="299"/>
      <c r="S9338" s="300">
        <v>18.5</v>
      </c>
      <c r="T9338" s="301"/>
      <c r="U9338" s="246"/>
    </row>
    <row r="9339" spans="1:21" x14ac:dyDescent="0.25">
      <c r="A9339" s="294" t="s">
        <v>18859</v>
      </c>
      <c r="B9339" t="s">
        <v>512</v>
      </c>
      <c r="C9339" t="s">
        <v>513</v>
      </c>
      <c r="D9339" t="s">
        <v>514</v>
      </c>
      <c r="E9339" t="s">
        <v>18860</v>
      </c>
      <c r="F9339" t="s">
        <v>148</v>
      </c>
      <c r="G9339" t="s">
        <v>97</v>
      </c>
      <c r="H9339" t="s">
        <v>833</v>
      </c>
      <c r="I9339" s="200">
        <v>142449</v>
      </c>
      <c r="J9339" s="200"/>
      <c r="K9339" s="237">
        <v>2718.88</v>
      </c>
      <c r="L9339" s="237"/>
      <c r="M9339" s="288">
        <v>52.39</v>
      </c>
      <c r="N9339" s="288"/>
      <c r="O9339" s="311">
        <v>145447</v>
      </c>
      <c r="P9339" s="298"/>
      <c r="Q9339" s="299">
        <v>2705.5</v>
      </c>
      <c r="R9339" s="299"/>
      <c r="S9339" s="300">
        <v>53.76</v>
      </c>
      <c r="T9339" s="301"/>
      <c r="U9339" s="246"/>
    </row>
    <row r="9340" spans="1:21" x14ac:dyDescent="0.25">
      <c r="A9340" s="294" t="s">
        <v>18861</v>
      </c>
      <c r="B9340" t="s">
        <v>512</v>
      </c>
      <c r="C9340" t="s">
        <v>513</v>
      </c>
      <c r="D9340" t="s">
        <v>514</v>
      </c>
      <c r="E9340" t="s">
        <v>18862</v>
      </c>
      <c r="F9340" t="s">
        <v>148</v>
      </c>
      <c r="G9340" t="s">
        <v>97</v>
      </c>
      <c r="H9340" t="s">
        <v>833</v>
      </c>
      <c r="I9340" s="200">
        <v>15345</v>
      </c>
      <c r="J9340" s="200"/>
      <c r="K9340" s="237">
        <v>424.44</v>
      </c>
      <c r="L9340" s="237"/>
      <c r="M9340" s="288">
        <v>36.15</v>
      </c>
      <c r="N9340" s="288"/>
      <c r="O9340" s="311">
        <v>15575</v>
      </c>
      <c r="P9340" s="298"/>
      <c r="Q9340" s="299">
        <v>440.2</v>
      </c>
      <c r="R9340" s="299"/>
      <c r="S9340" s="300">
        <v>35.380000000000003</v>
      </c>
      <c r="T9340" s="301"/>
      <c r="U9340" s="246"/>
    </row>
    <row r="9341" spans="1:21" x14ac:dyDescent="0.25">
      <c r="A9341" s="294" t="s">
        <v>18863</v>
      </c>
      <c r="B9341" t="s">
        <v>512</v>
      </c>
      <c r="C9341" t="s">
        <v>513</v>
      </c>
      <c r="D9341" t="s">
        <v>514</v>
      </c>
      <c r="E9341" t="s">
        <v>18864</v>
      </c>
      <c r="F9341" t="s">
        <v>148</v>
      </c>
      <c r="G9341" t="s">
        <v>97</v>
      </c>
      <c r="H9341" t="s">
        <v>833</v>
      </c>
      <c r="I9341" s="200">
        <v>55000</v>
      </c>
      <c r="J9341" s="200"/>
      <c r="K9341" s="237">
        <v>514.76</v>
      </c>
      <c r="L9341" s="237"/>
      <c r="M9341" s="288">
        <v>106.85</v>
      </c>
      <c r="N9341" s="288"/>
      <c r="O9341" s="311">
        <v>64000</v>
      </c>
      <c r="P9341" s="298"/>
      <c r="Q9341" s="299">
        <v>513.1</v>
      </c>
      <c r="R9341" s="299"/>
      <c r="S9341" s="300">
        <v>124.73</v>
      </c>
      <c r="T9341" s="301"/>
      <c r="U9341" s="246"/>
    </row>
    <row r="9342" spans="1:21" x14ac:dyDescent="0.25">
      <c r="A9342" s="294" t="s">
        <v>18865</v>
      </c>
      <c r="B9342" t="s">
        <v>512</v>
      </c>
      <c r="C9342" t="s">
        <v>513</v>
      </c>
      <c r="D9342" t="s">
        <v>514</v>
      </c>
      <c r="E9342" t="s">
        <v>18866</v>
      </c>
      <c r="F9342" t="s">
        <v>148</v>
      </c>
      <c r="G9342" t="s">
        <v>97</v>
      </c>
      <c r="H9342" t="s">
        <v>833</v>
      </c>
      <c r="I9342" s="200">
        <v>11872</v>
      </c>
      <c r="J9342" s="200"/>
      <c r="K9342" s="237">
        <v>126.42</v>
      </c>
      <c r="L9342" s="237"/>
      <c r="M9342" s="288">
        <v>93.91</v>
      </c>
      <c r="N9342" s="288"/>
      <c r="O9342" s="311">
        <v>11900</v>
      </c>
      <c r="P9342" s="298"/>
      <c r="Q9342" s="299">
        <v>128.6</v>
      </c>
      <c r="R9342" s="299"/>
      <c r="S9342" s="300">
        <v>92.53</v>
      </c>
      <c r="T9342" s="301"/>
      <c r="U9342" s="246"/>
    </row>
    <row r="9343" spans="1:21" x14ac:dyDescent="0.25">
      <c r="A9343" s="294" t="s">
        <v>18867</v>
      </c>
      <c r="B9343" t="s">
        <v>512</v>
      </c>
      <c r="C9343" t="s">
        <v>513</v>
      </c>
      <c r="D9343" t="s">
        <v>514</v>
      </c>
      <c r="E9343" t="s">
        <v>18868</v>
      </c>
      <c r="F9343" t="s">
        <v>148</v>
      </c>
      <c r="G9343" t="s">
        <v>97</v>
      </c>
      <c r="H9343" t="s">
        <v>1469</v>
      </c>
      <c r="I9343" s="200">
        <v>804</v>
      </c>
      <c r="J9343" s="200"/>
      <c r="K9343" s="237">
        <v>48.38</v>
      </c>
      <c r="L9343" s="237"/>
      <c r="M9343" s="288">
        <v>16.62</v>
      </c>
      <c r="N9343" s="288"/>
      <c r="O9343" s="311">
        <v>800</v>
      </c>
      <c r="P9343" s="298"/>
      <c r="Q9343" s="299">
        <v>47.4</v>
      </c>
      <c r="R9343" s="299"/>
      <c r="S9343" s="300">
        <v>16.88</v>
      </c>
      <c r="T9343" s="301"/>
      <c r="U9343" s="246"/>
    </row>
    <row r="9344" spans="1:21" x14ac:dyDescent="0.25">
      <c r="A9344" s="294" t="s">
        <v>18869</v>
      </c>
      <c r="B9344" t="s">
        <v>512</v>
      </c>
      <c r="C9344" t="s">
        <v>513</v>
      </c>
      <c r="D9344" t="s">
        <v>514</v>
      </c>
      <c r="E9344" t="s">
        <v>2177</v>
      </c>
      <c r="F9344" t="s">
        <v>148</v>
      </c>
      <c r="G9344" t="s">
        <v>97</v>
      </c>
      <c r="H9344" t="s">
        <v>896</v>
      </c>
      <c r="I9344" s="200">
        <v>0</v>
      </c>
      <c r="J9344" s="200"/>
      <c r="K9344" s="237">
        <v>81.349999999999994</v>
      </c>
      <c r="L9344" s="237"/>
      <c r="M9344" s="288">
        <v>0</v>
      </c>
      <c r="N9344" s="288"/>
      <c r="O9344" s="311">
        <v>0</v>
      </c>
      <c r="P9344" s="298"/>
      <c r="Q9344" s="299">
        <v>82.1</v>
      </c>
      <c r="R9344" s="299"/>
      <c r="S9344" s="300">
        <v>0</v>
      </c>
      <c r="T9344" s="301"/>
      <c r="U9344" s="246"/>
    </row>
    <row r="9345" spans="1:21" x14ac:dyDescent="0.25">
      <c r="A9345" s="294" t="s">
        <v>18870</v>
      </c>
      <c r="B9345" t="s">
        <v>512</v>
      </c>
      <c r="C9345" t="s">
        <v>513</v>
      </c>
      <c r="D9345" t="s">
        <v>514</v>
      </c>
      <c r="E9345" t="s">
        <v>1741</v>
      </c>
      <c r="F9345" t="s">
        <v>148</v>
      </c>
      <c r="G9345" t="s">
        <v>97</v>
      </c>
      <c r="H9345" t="s">
        <v>833</v>
      </c>
      <c r="I9345" s="200">
        <v>238373</v>
      </c>
      <c r="J9345" s="200"/>
      <c r="K9345" s="237">
        <v>2435.5500000000002</v>
      </c>
      <c r="L9345" s="237"/>
      <c r="M9345" s="288">
        <v>97.87</v>
      </c>
      <c r="N9345" s="288"/>
      <c r="O9345" s="311">
        <v>250718</v>
      </c>
      <c r="P9345" s="298"/>
      <c r="Q9345" s="299">
        <v>2487.1</v>
      </c>
      <c r="R9345" s="299"/>
      <c r="S9345" s="300">
        <v>100.81</v>
      </c>
      <c r="T9345" s="301"/>
      <c r="U9345" s="246"/>
    </row>
    <row r="9346" spans="1:21" x14ac:dyDescent="0.25">
      <c r="A9346" s="294" t="s">
        <v>18871</v>
      </c>
      <c r="B9346" t="s">
        <v>512</v>
      </c>
      <c r="C9346" t="s">
        <v>513</v>
      </c>
      <c r="D9346" t="s">
        <v>514</v>
      </c>
      <c r="E9346" t="s">
        <v>18872</v>
      </c>
      <c r="F9346" t="s">
        <v>148</v>
      </c>
      <c r="G9346" t="s">
        <v>97</v>
      </c>
      <c r="H9346" t="s">
        <v>833</v>
      </c>
      <c r="I9346" s="200">
        <v>18250</v>
      </c>
      <c r="J9346" s="200"/>
      <c r="K9346" s="237">
        <v>325.64</v>
      </c>
      <c r="L9346" s="237"/>
      <c r="M9346" s="288">
        <v>56.04</v>
      </c>
      <c r="N9346" s="288"/>
      <c r="O9346" s="311">
        <v>18250</v>
      </c>
      <c r="P9346" s="298"/>
      <c r="Q9346" s="299">
        <v>336.5</v>
      </c>
      <c r="R9346" s="299"/>
      <c r="S9346" s="300">
        <v>54.23</v>
      </c>
      <c r="T9346" s="301"/>
      <c r="U9346" s="246"/>
    </row>
    <row r="9347" spans="1:21" x14ac:dyDescent="0.25">
      <c r="A9347" s="294" t="s">
        <v>18873</v>
      </c>
      <c r="B9347" t="s">
        <v>512</v>
      </c>
      <c r="C9347" t="s">
        <v>513</v>
      </c>
      <c r="D9347" t="s">
        <v>514</v>
      </c>
      <c r="E9347" t="s">
        <v>18874</v>
      </c>
      <c r="F9347" t="s">
        <v>148</v>
      </c>
      <c r="G9347" t="s">
        <v>97</v>
      </c>
      <c r="H9347" t="s">
        <v>833</v>
      </c>
      <c r="I9347" s="200">
        <v>35483</v>
      </c>
      <c r="J9347" s="200"/>
      <c r="K9347" s="237">
        <v>471.03</v>
      </c>
      <c r="L9347" s="237"/>
      <c r="M9347" s="288">
        <v>75.33</v>
      </c>
      <c r="N9347" s="288"/>
      <c r="O9347" s="311">
        <v>36200</v>
      </c>
      <c r="P9347" s="298"/>
      <c r="Q9347" s="299">
        <v>476.4</v>
      </c>
      <c r="R9347" s="299"/>
      <c r="S9347" s="300">
        <v>75.989999999999995</v>
      </c>
      <c r="T9347" s="301"/>
      <c r="U9347" s="246"/>
    </row>
    <row r="9348" spans="1:21" x14ac:dyDescent="0.25">
      <c r="A9348" s="294" t="s">
        <v>18875</v>
      </c>
      <c r="B9348" t="s">
        <v>512</v>
      </c>
      <c r="C9348" t="s">
        <v>513</v>
      </c>
      <c r="D9348" t="s">
        <v>514</v>
      </c>
      <c r="E9348" t="s">
        <v>18876</v>
      </c>
      <c r="F9348" t="s">
        <v>148</v>
      </c>
      <c r="G9348" t="s">
        <v>97</v>
      </c>
      <c r="H9348" t="s">
        <v>833</v>
      </c>
      <c r="I9348" s="200">
        <v>25015</v>
      </c>
      <c r="J9348" s="200"/>
      <c r="K9348" s="237">
        <v>849.13</v>
      </c>
      <c r="L9348" s="237"/>
      <c r="M9348" s="288">
        <v>29.46</v>
      </c>
      <c r="N9348" s="288"/>
      <c r="O9348" s="311">
        <v>26516</v>
      </c>
      <c r="P9348" s="298"/>
      <c r="Q9348" s="299">
        <v>857.5</v>
      </c>
      <c r="R9348" s="299"/>
      <c r="S9348" s="300">
        <v>30.92</v>
      </c>
      <c r="T9348" s="301"/>
      <c r="U9348" s="246"/>
    </row>
    <row r="9349" spans="1:21" x14ac:dyDescent="0.25">
      <c r="A9349" s="294" t="s">
        <v>18877</v>
      </c>
      <c r="B9349" t="s">
        <v>512</v>
      </c>
      <c r="C9349" t="s">
        <v>513</v>
      </c>
      <c r="D9349" t="s">
        <v>514</v>
      </c>
      <c r="E9349" t="s">
        <v>18878</v>
      </c>
      <c r="F9349" t="s">
        <v>148</v>
      </c>
      <c r="G9349" t="s">
        <v>97</v>
      </c>
      <c r="H9349" t="s">
        <v>833</v>
      </c>
      <c r="I9349" s="200">
        <v>18126</v>
      </c>
      <c r="J9349" s="200"/>
      <c r="K9349" s="237">
        <v>651.37</v>
      </c>
      <c r="L9349" s="237"/>
      <c r="M9349" s="288">
        <v>27.83</v>
      </c>
      <c r="N9349" s="288"/>
      <c r="O9349" s="311">
        <v>22000</v>
      </c>
      <c r="P9349" s="298"/>
      <c r="Q9349" s="299">
        <v>653.29999999999995</v>
      </c>
      <c r="R9349" s="299"/>
      <c r="S9349" s="300">
        <v>33.68</v>
      </c>
      <c r="T9349" s="301"/>
      <c r="U9349" s="246"/>
    </row>
    <row r="9350" spans="1:21" x14ac:dyDescent="0.25">
      <c r="A9350" s="294" t="s">
        <v>18879</v>
      </c>
      <c r="B9350" t="s">
        <v>512</v>
      </c>
      <c r="C9350" t="s">
        <v>513</v>
      </c>
      <c r="D9350" t="s">
        <v>514</v>
      </c>
      <c r="E9350" t="s">
        <v>18880</v>
      </c>
      <c r="F9350" t="s">
        <v>148</v>
      </c>
      <c r="G9350" t="s">
        <v>97</v>
      </c>
      <c r="H9350" t="s">
        <v>896</v>
      </c>
      <c r="I9350" s="200">
        <v>0</v>
      </c>
      <c r="J9350" s="200"/>
      <c r="K9350" s="237">
        <v>56.81</v>
      </c>
      <c r="L9350" s="237"/>
      <c r="M9350" s="288">
        <v>0</v>
      </c>
      <c r="N9350" s="288"/>
      <c r="O9350" s="311">
        <v>0</v>
      </c>
      <c r="P9350" s="298"/>
      <c r="Q9350" s="299">
        <v>56.6</v>
      </c>
      <c r="R9350" s="299"/>
      <c r="S9350" s="300">
        <v>0</v>
      </c>
      <c r="T9350" s="301"/>
      <c r="U9350" s="246"/>
    </row>
    <row r="9351" spans="1:21" x14ac:dyDescent="0.25">
      <c r="A9351" s="294" t="s">
        <v>18881</v>
      </c>
      <c r="B9351" t="s">
        <v>512</v>
      </c>
      <c r="C9351" t="s">
        <v>513</v>
      </c>
      <c r="D9351" t="s">
        <v>514</v>
      </c>
      <c r="E9351" t="s">
        <v>15064</v>
      </c>
      <c r="F9351" t="s">
        <v>148</v>
      </c>
      <c r="G9351" t="s">
        <v>97</v>
      </c>
      <c r="H9351" t="s">
        <v>833</v>
      </c>
      <c r="I9351" s="200">
        <v>18505</v>
      </c>
      <c r="J9351" s="200"/>
      <c r="K9351" s="237">
        <v>622.62</v>
      </c>
      <c r="L9351" s="237"/>
      <c r="M9351" s="288">
        <v>29.72</v>
      </c>
      <c r="N9351" s="288"/>
      <c r="O9351" s="311">
        <v>19060</v>
      </c>
      <c r="P9351" s="298"/>
      <c r="Q9351" s="299">
        <v>639.79999999999995</v>
      </c>
      <c r="R9351" s="299"/>
      <c r="S9351" s="300">
        <v>29.79</v>
      </c>
      <c r="T9351" s="301"/>
      <c r="U9351" s="246"/>
    </row>
    <row r="9352" spans="1:21" x14ac:dyDescent="0.25">
      <c r="A9352" s="294" t="s">
        <v>18882</v>
      </c>
      <c r="B9352" t="s">
        <v>512</v>
      </c>
      <c r="C9352" t="s">
        <v>513</v>
      </c>
      <c r="D9352" t="s">
        <v>514</v>
      </c>
      <c r="E9352" t="s">
        <v>18883</v>
      </c>
      <c r="F9352" t="s">
        <v>148</v>
      </c>
      <c r="G9352" t="s">
        <v>97</v>
      </c>
      <c r="H9352" t="s">
        <v>833</v>
      </c>
      <c r="I9352" s="200">
        <v>98573</v>
      </c>
      <c r="J9352" s="200"/>
      <c r="K9352" s="237">
        <v>1060.49</v>
      </c>
      <c r="L9352" s="237"/>
      <c r="M9352" s="288">
        <v>92.95</v>
      </c>
      <c r="N9352" s="288"/>
      <c r="O9352" s="311">
        <v>101038</v>
      </c>
      <c r="P9352" s="298"/>
      <c r="Q9352" s="299">
        <v>1072.9000000000001</v>
      </c>
      <c r="R9352" s="299"/>
      <c r="S9352" s="300">
        <v>94.17</v>
      </c>
      <c r="T9352" s="301"/>
      <c r="U9352" s="246"/>
    </row>
    <row r="9353" spans="1:21" x14ac:dyDescent="0.25">
      <c r="A9353" s="294" t="s">
        <v>18884</v>
      </c>
      <c r="B9353" t="s">
        <v>512</v>
      </c>
      <c r="C9353" t="s">
        <v>513</v>
      </c>
      <c r="D9353" t="s">
        <v>514</v>
      </c>
      <c r="E9353" t="s">
        <v>18885</v>
      </c>
      <c r="F9353" t="s">
        <v>148</v>
      </c>
      <c r="G9353" t="s">
        <v>97</v>
      </c>
      <c r="H9353" t="s">
        <v>833</v>
      </c>
      <c r="I9353" s="200">
        <v>33306</v>
      </c>
      <c r="J9353" s="200"/>
      <c r="K9353" s="237">
        <v>2367.16</v>
      </c>
      <c r="L9353" s="237"/>
      <c r="M9353" s="288">
        <v>14.07</v>
      </c>
      <c r="N9353" s="288"/>
      <c r="O9353" s="311">
        <v>34971</v>
      </c>
      <c r="P9353" s="298"/>
      <c r="Q9353" s="299">
        <v>2379.3000000000002</v>
      </c>
      <c r="R9353" s="299"/>
      <c r="S9353" s="300">
        <v>14.7</v>
      </c>
      <c r="T9353" s="301"/>
      <c r="U9353" s="246"/>
    </row>
    <row r="9354" spans="1:21" x14ac:dyDescent="0.25">
      <c r="A9354" s="294" t="s">
        <v>18886</v>
      </c>
      <c r="B9354" t="s">
        <v>512</v>
      </c>
      <c r="C9354" t="s">
        <v>513</v>
      </c>
      <c r="D9354" t="s">
        <v>514</v>
      </c>
      <c r="E9354" t="s">
        <v>18887</v>
      </c>
      <c r="F9354" t="s">
        <v>148</v>
      </c>
      <c r="G9354" t="s">
        <v>97</v>
      </c>
      <c r="H9354" t="s">
        <v>833</v>
      </c>
      <c r="I9354" s="200">
        <v>12000</v>
      </c>
      <c r="J9354" s="200"/>
      <c r="K9354" s="237">
        <v>142.29</v>
      </c>
      <c r="L9354" s="237"/>
      <c r="M9354" s="288">
        <v>84.33</v>
      </c>
      <c r="N9354" s="288"/>
      <c r="O9354" s="311">
        <v>12100</v>
      </c>
      <c r="P9354" s="298"/>
      <c r="Q9354" s="299">
        <v>143.80000000000001</v>
      </c>
      <c r="R9354" s="299"/>
      <c r="S9354" s="300">
        <v>84.14</v>
      </c>
      <c r="T9354" s="301"/>
      <c r="U9354" s="246"/>
    </row>
    <row r="9355" spans="1:21" x14ac:dyDescent="0.25">
      <c r="A9355" s="294" t="s">
        <v>18888</v>
      </c>
      <c r="B9355" t="s">
        <v>512</v>
      </c>
      <c r="C9355" t="s">
        <v>513</v>
      </c>
      <c r="D9355" t="s">
        <v>514</v>
      </c>
      <c r="E9355" t="s">
        <v>18889</v>
      </c>
      <c r="F9355" t="s">
        <v>148</v>
      </c>
      <c r="G9355" t="s">
        <v>97</v>
      </c>
      <c r="H9355" t="s">
        <v>896</v>
      </c>
      <c r="I9355" s="200">
        <v>0</v>
      </c>
      <c r="J9355" s="200"/>
      <c r="K9355" s="237">
        <v>19.41</v>
      </c>
      <c r="L9355" s="237"/>
      <c r="M9355" s="288">
        <v>0</v>
      </c>
      <c r="N9355" s="288"/>
      <c r="O9355" s="311">
        <v>0</v>
      </c>
      <c r="P9355" s="298"/>
      <c r="Q9355" s="299">
        <v>19</v>
      </c>
      <c r="R9355" s="299"/>
      <c r="S9355" s="300">
        <v>0</v>
      </c>
      <c r="T9355" s="301"/>
      <c r="U9355" s="246"/>
    </row>
    <row r="9356" spans="1:21" x14ac:dyDescent="0.25">
      <c r="A9356" s="294" t="s">
        <v>18890</v>
      </c>
      <c r="B9356" t="s">
        <v>512</v>
      </c>
      <c r="C9356" t="s">
        <v>513</v>
      </c>
      <c r="D9356" t="s">
        <v>514</v>
      </c>
      <c r="E9356" t="s">
        <v>18891</v>
      </c>
      <c r="F9356" t="s">
        <v>148</v>
      </c>
      <c r="G9356" t="s">
        <v>97</v>
      </c>
      <c r="H9356" t="s">
        <v>833</v>
      </c>
      <c r="I9356" s="200">
        <v>29254</v>
      </c>
      <c r="J9356" s="200"/>
      <c r="K9356" s="237">
        <v>666.79</v>
      </c>
      <c r="L9356" s="237"/>
      <c r="M9356" s="288">
        <v>43.87</v>
      </c>
      <c r="N9356" s="288"/>
      <c r="O9356" s="311">
        <v>29840</v>
      </c>
      <c r="P9356" s="298"/>
      <c r="Q9356" s="299">
        <v>673.1</v>
      </c>
      <c r="R9356" s="299"/>
      <c r="S9356" s="300">
        <v>44.33</v>
      </c>
      <c r="T9356" s="301"/>
      <c r="U9356" s="246"/>
    </row>
    <row r="9357" spans="1:21" x14ac:dyDescent="0.25">
      <c r="A9357" s="294" t="s">
        <v>18892</v>
      </c>
      <c r="B9357" t="s">
        <v>512</v>
      </c>
      <c r="C9357" t="s">
        <v>513</v>
      </c>
      <c r="D9357" t="s">
        <v>514</v>
      </c>
      <c r="E9357" t="s">
        <v>18893</v>
      </c>
      <c r="F9357" t="s">
        <v>148</v>
      </c>
      <c r="G9357" t="s">
        <v>97</v>
      </c>
      <c r="H9357" t="s">
        <v>833</v>
      </c>
      <c r="I9357" s="200">
        <v>6000</v>
      </c>
      <c r="J9357" s="200"/>
      <c r="K9357" s="237">
        <v>117.04</v>
      </c>
      <c r="L9357" s="237"/>
      <c r="M9357" s="288">
        <v>51.26</v>
      </c>
      <c r="N9357" s="288"/>
      <c r="O9357" s="311">
        <v>7000</v>
      </c>
      <c r="P9357" s="298"/>
      <c r="Q9357" s="299">
        <v>117.7</v>
      </c>
      <c r="R9357" s="299"/>
      <c r="S9357" s="300">
        <v>59.47</v>
      </c>
      <c r="T9357" s="301"/>
      <c r="U9357" s="246"/>
    </row>
    <row r="9358" spans="1:21" x14ac:dyDescent="0.25">
      <c r="A9358" s="294" t="s">
        <v>18894</v>
      </c>
      <c r="B9358" t="s">
        <v>512</v>
      </c>
      <c r="C9358" t="s">
        <v>513</v>
      </c>
      <c r="D9358" t="s">
        <v>514</v>
      </c>
      <c r="E9358" t="s">
        <v>18895</v>
      </c>
      <c r="F9358" t="s">
        <v>148</v>
      </c>
      <c r="G9358" t="s">
        <v>97</v>
      </c>
      <c r="H9358" t="s">
        <v>1469</v>
      </c>
      <c r="I9358" s="200">
        <v>0</v>
      </c>
      <c r="J9358" s="200"/>
      <c r="K9358" s="237">
        <v>0</v>
      </c>
      <c r="L9358" s="237"/>
      <c r="M9358" s="288">
        <v>0</v>
      </c>
      <c r="N9358" s="288"/>
      <c r="O9358" s="311">
        <v>0</v>
      </c>
      <c r="P9358" s="298"/>
      <c r="Q9358" s="299">
        <v>0</v>
      </c>
      <c r="R9358" s="299"/>
      <c r="S9358" s="300">
        <v>0</v>
      </c>
      <c r="T9358" s="301"/>
      <c r="U9358" s="246"/>
    </row>
    <row r="9359" spans="1:21" x14ac:dyDescent="0.25">
      <c r="A9359" s="294" t="s">
        <v>18896</v>
      </c>
      <c r="B9359" t="s">
        <v>512</v>
      </c>
      <c r="C9359" t="s">
        <v>513</v>
      </c>
      <c r="D9359" t="s">
        <v>514</v>
      </c>
      <c r="E9359" t="s">
        <v>3985</v>
      </c>
      <c r="F9359" t="s">
        <v>148</v>
      </c>
      <c r="G9359" t="s">
        <v>97</v>
      </c>
      <c r="H9359" t="s">
        <v>833</v>
      </c>
      <c r="I9359" s="200">
        <v>12750</v>
      </c>
      <c r="J9359" s="200"/>
      <c r="K9359" s="237">
        <v>316.41000000000003</v>
      </c>
      <c r="L9359" s="237"/>
      <c r="M9359" s="288">
        <v>40.299999999999997</v>
      </c>
      <c r="N9359" s="288"/>
      <c r="O9359" s="311">
        <v>12750</v>
      </c>
      <c r="P9359" s="298"/>
      <c r="Q9359" s="299">
        <v>320.60000000000002</v>
      </c>
      <c r="R9359" s="299"/>
      <c r="S9359" s="300">
        <v>39.770000000000003</v>
      </c>
      <c r="T9359" s="301"/>
      <c r="U9359" s="246"/>
    </row>
    <row r="9360" spans="1:21" x14ac:dyDescent="0.25">
      <c r="A9360" s="294" t="s">
        <v>18897</v>
      </c>
      <c r="B9360" t="s">
        <v>512</v>
      </c>
      <c r="C9360" t="s">
        <v>513</v>
      </c>
      <c r="D9360" t="s">
        <v>514</v>
      </c>
      <c r="E9360" t="s">
        <v>18898</v>
      </c>
      <c r="F9360" t="s">
        <v>148</v>
      </c>
      <c r="G9360" t="s">
        <v>97</v>
      </c>
      <c r="H9360" t="s">
        <v>833</v>
      </c>
      <c r="I9360" s="200">
        <v>17000</v>
      </c>
      <c r="J9360" s="200"/>
      <c r="K9360" s="237">
        <v>486.25</v>
      </c>
      <c r="L9360" s="237"/>
      <c r="M9360" s="288">
        <v>34.96</v>
      </c>
      <c r="N9360" s="288"/>
      <c r="O9360" s="311">
        <v>18500</v>
      </c>
      <c r="P9360" s="298"/>
      <c r="Q9360" s="299">
        <v>494.7</v>
      </c>
      <c r="R9360" s="299"/>
      <c r="S9360" s="300">
        <v>37.4</v>
      </c>
      <c r="T9360" s="301"/>
      <c r="U9360" s="246"/>
    </row>
    <row r="9361" spans="1:21" x14ac:dyDescent="0.25">
      <c r="A9361" s="294" t="s">
        <v>18899</v>
      </c>
      <c r="B9361" t="s">
        <v>512</v>
      </c>
      <c r="C9361" t="s">
        <v>513</v>
      </c>
      <c r="D9361" t="s">
        <v>514</v>
      </c>
      <c r="E9361" t="s">
        <v>18900</v>
      </c>
      <c r="F9361" t="s">
        <v>148</v>
      </c>
      <c r="G9361" t="s">
        <v>97</v>
      </c>
      <c r="H9361" t="s">
        <v>1469</v>
      </c>
      <c r="I9361" s="200">
        <v>10500</v>
      </c>
      <c r="J9361" s="200"/>
      <c r="K9361" s="237">
        <v>232.76</v>
      </c>
      <c r="L9361" s="237"/>
      <c r="M9361" s="288">
        <v>45.11</v>
      </c>
      <c r="N9361" s="288"/>
      <c r="O9361" s="311">
        <v>10900</v>
      </c>
      <c r="P9361" s="298"/>
      <c r="Q9361" s="299">
        <v>233.7</v>
      </c>
      <c r="R9361" s="299"/>
      <c r="S9361" s="300">
        <v>46.64</v>
      </c>
      <c r="T9361" s="301"/>
      <c r="U9361" s="246"/>
    </row>
    <row r="9362" spans="1:21" x14ac:dyDescent="0.25">
      <c r="A9362" s="294" t="s">
        <v>18901</v>
      </c>
      <c r="B9362" t="s">
        <v>512</v>
      </c>
      <c r="C9362" t="s">
        <v>513</v>
      </c>
      <c r="D9362" t="s">
        <v>514</v>
      </c>
      <c r="E9362" t="s">
        <v>18902</v>
      </c>
      <c r="F9362" t="s">
        <v>148</v>
      </c>
      <c r="G9362" t="s">
        <v>97</v>
      </c>
      <c r="H9362" t="s">
        <v>833</v>
      </c>
      <c r="I9362" s="200">
        <v>2500</v>
      </c>
      <c r="J9362" s="200"/>
      <c r="K9362" s="237">
        <v>191.48</v>
      </c>
      <c r="L9362" s="237"/>
      <c r="M9362" s="288">
        <v>13.06</v>
      </c>
      <c r="N9362" s="288"/>
      <c r="O9362" s="311">
        <v>2500</v>
      </c>
      <c r="P9362" s="298"/>
      <c r="Q9362" s="299">
        <v>193.1</v>
      </c>
      <c r="R9362" s="299"/>
      <c r="S9362" s="300">
        <v>12.95</v>
      </c>
      <c r="T9362" s="301"/>
      <c r="U9362" s="246"/>
    </row>
    <row r="9363" spans="1:21" x14ac:dyDescent="0.25">
      <c r="A9363" s="294" t="s">
        <v>18903</v>
      </c>
      <c r="B9363" t="s">
        <v>512</v>
      </c>
      <c r="C9363" t="s">
        <v>513</v>
      </c>
      <c r="D9363" t="s">
        <v>514</v>
      </c>
      <c r="E9363" t="s">
        <v>18904</v>
      </c>
      <c r="F9363" t="s">
        <v>148</v>
      </c>
      <c r="G9363" t="s">
        <v>97</v>
      </c>
      <c r="H9363" t="s">
        <v>833</v>
      </c>
      <c r="I9363" s="200">
        <v>76630</v>
      </c>
      <c r="J9363" s="200"/>
      <c r="K9363" s="237">
        <v>2580.16</v>
      </c>
      <c r="L9363" s="237"/>
      <c r="M9363" s="288">
        <v>29.7</v>
      </c>
      <c r="N9363" s="288"/>
      <c r="O9363" s="311">
        <v>89936</v>
      </c>
      <c r="P9363" s="298"/>
      <c r="Q9363" s="299">
        <v>2633.2</v>
      </c>
      <c r="R9363" s="299"/>
      <c r="S9363" s="300">
        <v>34.15</v>
      </c>
      <c r="T9363" s="301"/>
      <c r="U9363" s="246"/>
    </row>
    <row r="9364" spans="1:21" x14ac:dyDescent="0.25">
      <c r="A9364" s="294" t="s">
        <v>18905</v>
      </c>
      <c r="B9364" t="s">
        <v>512</v>
      </c>
      <c r="C9364" t="s">
        <v>513</v>
      </c>
      <c r="D9364" t="s">
        <v>514</v>
      </c>
      <c r="E9364" t="s">
        <v>18906</v>
      </c>
      <c r="F9364" t="s">
        <v>148</v>
      </c>
      <c r="G9364" t="s">
        <v>97</v>
      </c>
      <c r="H9364" t="s">
        <v>1469</v>
      </c>
      <c r="I9364" s="200">
        <v>0</v>
      </c>
      <c r="J9364" s="200"/>
      <c r="K9364" s="237">
        <v>0</v>
      </c>
      <c r="L9364" s="237"/>
      <c r="M9364" s="288">
        <v>0</v>
      </c>
      <c r="N9364" s="288"/>
      <c r="O9364" s="311">
        <v>0</v>
      </c>
      <c r="P9364" s="298"/>
      <c r="Q9364" s="299">
        <v>0</v>
      </c>
      <c r="R9364" s="299"/>
      <c r="S9364" s="300">
        <v>0</v>
      </c>
      <c r="T9364" s="301"/>
      <c r="U9364" s="246"/>
    </row>
    <row r="9365" spans="1:21" x14ac:dyDescent="0.25">
      <c r="A9365" s="294" t="s">
        <v>18907</v>
      </c>
      <c r="B9365" t="s">
        <v>512</v>
      </c>
      <c r="C9365" t="s">
        <v>513</v>
      </c>
      <c r="D9365" t="s">
        <v>514</v>
      </c>
      <c r="E9365" t="s">
        <v>18908</v>
      </c>
      <c r="F9365" t="s">
        <v>148</v>
      </c>
      <c r="G9365" t="s">
        <v>97</v>
      </c>
      <c r="H9365" t="s">
        <v>833</v>
      </c>
      <c r="I9365" s="200">
        <v>12253</v>
      </c>
      <c r="J9365" s="200"/>
      <c r="K9365" s="237">
        <v>211.16</v>
      </c>
      <c r="L9365" s="237"/>
      <c r="M9365" s="288">
        <v>58.03</v>
      </c>
      <c r="N9365" s="288"/>
      <c r="O9365" s="311">
        <v>13478</v>
      </c>
      <c r="P9365" s="298"/>
      <c r="Q9365" s="299">
        <v>216.3</v>
      </c>
      <c r="R9365" s="299"/>
      <c r="S9365" s="300">
        <v>62.31</v>
      </c>
      <c r="T9365" s="301"/>
      <c r="U9365" s="246"/>
    </row>
    <row r="9366" spans="1:21" x14ac:dyDescent="0.25">
      <c r="A9366" s="294" t="s">
        <v>18909</v>
      </c>
      <c r="B9366" t="s">
        <v>512</v>
      </c>
      <c r="C9366" t="s">
        <v>513</v>
      </c>
      <c r="D9366" t="s">
        <v>514</v>
      </c>
      <c r="E9366" t="s">
        <v>18910</v>
      </c>
      <c r="F9366" t="s">
        <v>148</v>
      </c>
      <c r="G9366" t="s">
        <v>97</v>
      </c>
      <c r="H9366" t="s">
        <v>833</v>
      </c>
      <c r="I9366" s="200">
        <v>6000</v>
      </c>
      <c r="J9366" s="200"/>
      <c r="K9366" s="237">
        <v>155.5</v>
      </c>
      <c r="L9366" s="237"/>
      <c r="M9366" s="288">
        <v>38.590000000000003</v>
      </c>
      <c r="N9366" s="288"/>
      <c r="O9366" s="311">
        <v>7000</v>
      </c>
      <c r="P9366" s="298"/>
      <c r="Q9366" s="299">
        <v>154.4</v>
      </c>
      <c r="R9366" s="299"/>
      <c r="S9366" s="300">
        <v>45.34</v>
      </c>
      <c r="T9366" s="301"/>
      <c r="U9366" s="246"/>
    </row>
    <row r="9367" spans="1:21" x14ac:dyDescent="0.25">
      <c r="A9367" s="294" t="s">
        <v>18911</v>
      </c>
      <c r="B9367" t="s">
        <v>512</v>
      </c>
      <c r="C9367" t="s">
        <v>513</v>
      </c>
      <c r="D9367" t="s">
        <v>514</v>
      </c>
      <c r="E9367" t="s">
        <v>18912</v>
      </c>
      <c r="F9367" t="s">
        <v>148</v>
      </c>
      <c r="G9367" t="s">
        <v>97</v>
      </c>
      <c r="H9367" t="s">
        <v>833</v>
      </c>
      <c r="I9367" s="200">
        <v>65763</v>
      </c>
      <c r="J9367" s="200"/>
      <c r="K9367" s="237">
        <v>1282.6600000000001</v>
      </c>
      <c r="L9367" s="237"/>
      <c r="M9367" s="288">
        <v>51.27</v>
      </c>
      <c r="N9367" s="288"/>
      <c r="O9367" s="311">
        <v>67078</v>
      </c>
      <c r="P9367" s="298"/>
      <c r="Q9367" s="299">
        <v>1273.9000000000001</v>
      </c>
      <c r="R9367" s="299"/>
      <c r="S9367" s="300">
        <v>52.66</v>
      </c>
      <c r="T9367" s="301"/>
      <c r="U9367" s="246"/>
    </row>
    <row r="9368" spans="1:21" x14ac:dyDescent="0.25">
      <c r="A9368" s="294" t="s">
        <v>18913</v>
      </c>
      <c r="B9368" t="s">
        <v>512</v>
      </c>
      <c r="C9368" t="s">
        <v>513</v>
      </c>
      <c r="D9368" t="s">
        <v>514</v>
      </c>
      <c r="E9368" t="s">
        <v>18914</v>
      </c>
      <c r="F9368" t="s">
        <v>148</v>
      </c>
      <c r="G9368" t="s">
        <v>97</v>
      </c>
      <c r="H9368" t="s">
        <v>833</v>
      </c>
      <c r="I9368" s="200">
        <v>3685</v>
      </c>
      <c r="J9368" s="200"/>
      <c r="K9368" s="237">
        <v>62.38</v>
      </c>
      <c r="L9368" s="237"/>
      <c r="M9368" s="288">
        <v>59.07</v>
      </c>
      <c r="N9368" s="288"/>
      <c r="O9368" s="311">
        <v>1500</v>
      </c>
      <c r="P9368" s="298"/>
      <c r="Q9368" s="299">
        <v>60.7</v>
      </c>
      <c r="R9368" s="299"/>
      <c r="S9368" s="300">
        <v>24.71</v>
      </c>
      <c r="T9368" s="301"/>
      <c r="U9368" s="246"/>
    </row>
    <row r="9369" spans="1:21" x14ac:dyDescent="0.25">
      <c r="A9369" s="294" t="s">
        <v>18915</v>
      </c>
      <c r="B9369" t="s">
        <v>566</v>
      </c>
      <c r="C9369" t="s">
        <v>567</v>
      </c>
      <c r="D9369" t="s">
        <v>568</v>
      </c>
      <c r="E9369" t="s">
        <v>18916</v>
      </c>
      <c r="F9369" t="s">
        <v>148</v>
      </c>
      <c r="G9369" t="s">
        <v>97</v>
      </c>
      <c r="H9369" t="s">
        <v>833</v>
      </c>
      <c r="I9369" s="200">
        <v>7623</v>
      </c>
      <c r="J9369" s="200"/>
      <c r="K9369" s="237">
        <v>127.55</v>
      </c>
      <c r="L9369" s="237"/>
      <c r="M9369" s="288">
        <v>59.77</v>
      </c>
      <c r="N9369" s="288"/>
      <c r="O9369" s="311">
        <v>7844</v>
      </c>
      <c r="P9369" s="298"/>
      <c r="Q9369" s="299">
        <v>131.25</v>
      </c>
      <c r="R9369" s="299"/>
      <c r="S9369" s="300">
        <v>59.77</v>
      </c>
      <c r="T9369" s="301"/>
      <c r="U9369" s="246"/>
    </row>
    <row r="9370" spans="1:21" x14ac:dyDescent="0.25">
      <c r="A9370" s="294" t="s">
        <v>18917</v>
      </c>
      <c r="B9370" t="s">
        <v>566</v>
      </c>
      <c r="C9370" t="s">
        <v>567</v>
      </c>
      <c r="D9370" t="s">
        <v>568</v>
      </c>
      <c r="E9370" t="s">
        <v>18918</v>
      </c>
      <c r="F9370" t="s">
        <v>148</v>
      </c>
      <c r="G9370" t="s">
        <v>97</v>
      </c>
      <c r="H9370" t="s">
        <v>833</v>
      </c>
      <c r="I9370" s="200">
        <v>41500</v>
      </c>
      <c r="J9370" s="200"/>
      <c r="K9370" s="237">
        <v>980.03</v>
      </c>
      <c r="L9370" s="237"/>
      <c r="M9370" s="288">
        <v>42.35</v>
      </c>
      <c r="N9370" s="288"/>
      <c r="O9370" s="311">
        <v>43000</v>
      </c>
      <c r="P9370" s="298"/>
      <c r="Q9370" s="299">
        <v>989.53</v>
      </c>
      <c r="R9370" s="299"/>
      <c r="S9370" s="300">
        <v>43.45</v>
      </c>
      <c r="T9370" s="301"/>
      <c r="U9370" s="246"/>
    </row>
    <row r="9371" spans="1:21" x14ac:dyDescent="0.25">
      <c r="A9371" s="294" t="s">
        <v>18919</v>
      </c>
      <c r="B9371" t="s">
        <v>566</v>
      </c>
      <c r="C9371" t="s">
        <v>567</v>
      </c>
      <c r="D9371" t="s">
        <v>568</v>
      </c>
      <c r="E9371" t="s">
        <v>18920</v>
      </c>
      <c r="F9371" t="s">
        <v>148</v>
      </c>
      <c r="G9371" t="s">
        <v>97</v>
      </c>
      <c r="H9371" t="s">
        <v>833</v>
      </c>
      <c r="I9371" s="200">
        <v>7250</v>
      </c>
      <c r="J9371" s="200"/>
      <c r="K9371" s="237">
        <v>156.24</v>
      </c>
      <c r="L9371" s="237"/>
      <c r="M9371" s="288">
        <v>46.4</v>
      </c>
      <c r="N9371" s="288"/>
      <c r="O9371" s="311">
        <v>7250</v>
      </c>
      <c r="P9371" s="298"/>
      <c r="Q9371" s="299">
        <v>159.59</v>
      </c>
      <c r="R9371" s="299"/>
      <c r="S9371" s="300">
        <v>45.43</v>
      </c>
      <c r="T9371" s="301"/>
      <c r="U9371" s="246"/>
    </row>
    <row r="9372" spans="1:21" x14ac:dyDescent="0.25">
      <c r="A9372" s="294" t="s">
        <v>18921</v>
      </c>
      <c r="B9372" t="s">
        <v>566</v>
      </c>
      <c r="C9372" t="s">
        <v>567</v>
      </c>
      <c r="D9372" t="s">
        <v>568</v>
      </c>
      <c r="E9372" t="s">
        <v>18922</v>
      </c>
      <c r="F9372" t="s">
        <v>148</v>
      </c>
      <c r="G9372" t="s">
        <v>97</v>
      </c>
      <c r="H9372" t="s">
        <v>833</v>
      </c>
      <c r="I9372" s="200">
        <v>5800</v>
      </c>
      <c r="J9372" s="200"/>
      <c r="K9372" s="237">
        <v>135.05000000000001</v>
      </c>
      <c r="L9372" s="237"/>
      <c r="M9372" s="288">
        <v>42.95</v>
      </c>
      <c r="N9372" s="288"/>
      <c r="O9372" s="311">
        <v>6000</v>
      </c>
      <c r="P9372" s="298"/>
      <c r="Q9372" s="299">
        <v>134.29</v>
      </c>
      <c r="R9372" s="299"/>
      <c r="S9372" s="300">
        <v>44.68</v>
      </c>
      <c r="T9372" s="301"/>
      <c r="U9372" s="246"/>
    </row>
    <row r="9373" spans="1:21" x14ac:dyDescent="0.25">
      <c r="A9373" s="294" t="s">
        <v>18923</v>
      </c>
      <c r="B9373" t="s">
        <v>566</v>
      </c>
      <c r="C9373" t="s">
        <v>567</v>
      </c>
      <c r="D9373" t="s">
        <v>568</v>
      </c>
      <c r="E9373" t="s">
        <v>18924</v>
      </c>
      <c r="F9373" t="s">
        <v>148</v>
      </c>
      <c r="G9373" t="s">
        <v>97</v>
      </c>
      <c r="H9373" t="s">
        <v>833</v>
      </c>
      <c r="I9373" s="200">
        <v>19012</v>
      </c>
      <c r="J9373" s="200"/>
      <c r="K9373" s="237">
        <v>285.19</v>
      </c>
      <c r="L9373" s="237"/>
      <c r="M9373" s="288">
        <v>66.66</v>
      </c>
      <c r="N9373" s="288"/>
      <c r="O9373" s="311">
        <v>19392</v>
      </c>
      <c r="P9373" s="298"/>
      <c r="Q9373" s="299">
        <v>289.02999999999997</v>
      </c>
      <c r="R9373" s="299"/>
      <c r="S9373" s="300">
        <v>67.09</v>
      </c>
      <c r="T9373" s="301"/>
      <c r="U9373" s="246"/>
    </row>
    <row r="9374" spans="1:21" x14ac:dyDescent="0.25">
      <c r="A9374" s="294" t="s">
        <v>18925</v>
      </c>
      <c r="B9374" t="s">
        <v>566</v>
      </c>
      <c r="C9374" t="s">
        <v>567</v>
      </c>
      <c r="D9374" t="s">
        <v>568</v>
      </c>
      <c r="E9374" t="s">
        <v>18926</v>
      </c>
      <c r="F9374" t="s">
        <v>148</v>
      </c>
      <c r="G9374" t="s">
        <v>97</v>
      </c>
      <c r="H9374" t="s">
        <v>833</v>
      </c>
      <c r="I9374" s="200">
        <v>31304</v>
      </c>
      <c r="J9374" s="200"/>
      <c r="K9374" s="237">
        <v>447.06</v>
      </c>
      <c r="L9374" s="237"/>
      <c r="M9374" s="288">
        <v>70.02</v>
      </c>
      <c r="N9374" s="288"/>
      <c r="O9374" s="311">
        <v>32713</v>
      </c>
      <c r="P9374" s="298"/>
      <c r="Q9374" s="299">
        <v>453.12</v>
      </c>
      <c r="R9374" s="299"/>
      <c r="S9374" s="300">
        <v>72.19</v>
      </c>
      <c r="T9374" s="301"/>
      <c r="U9374" s="246"/>
    </row>
    <row r="9375" spans="1:21" x14ac:dyDescent="0.25">
      <c r="A9375" s="294" t="s">
        <v>18927</v>
      </c>
      <c r="B9375" t="s">
        <v>566</v>
      </c>
      <c r="C9375" t="s">
        <v>567</v>
      </c>
      <c r="D9375" t="s">
        <v>568</v>
      </c>
      <c r="E9375" t="s">
        <v>18928</v>
      </c>
      <c r="F9375" t="s">
        <v>148</v>
      </c>
      <c r="G9375" t="s">
        <v>97</v>
      </c>
      <c r="H9375" t="s">
        <v>833</v>
      </c>
      <c r="I9375" s="200">
        <v>2181</v>
      </c>
      <c r="J9375" s="200"/>
      <c r="K9375" s="237">
        <v>94.35</v>
      </c>
      <c r="L9375" s="237"/>
      <c r="M9375" s="288">
        <v>23.11</v>
      </c>
      <c r="N9375" s="288"/>
      <c r="O9375" s="311">
        <v>2197</v>
      </c>
      <c r="P9375" s="298"/>
      <c r="Q9375" s="299">
        <v>94.39</v>
      </c>
      <c r="R9375" s="299"/>
      <c r="S9375" s="300">
        <v>23.27</v>
      </c>
      <c r="T9375" s="301"/>
      <c r="U9375" s="246"/>
    </row>
    <row r="9376" spans="1:21" x14ac:dyDescent="0.25">
      <c r="A9376" s="294" t="s">
        <v>18929</v>
      </c>
      <c r="B9376" t="s">
        <v>566</v>
      </c>
      <c r="C9376" t="s">
        <v>567</v>
      </c>
      <c r="D9376" t="s">
        <v>568</v>
      </c>
      <c r="E9376" t="s">
        <v>12469</v>
      </c>
      <c r="F9376" t="s">
        <v>148</v>
      </c>
      <c r="G9376" t="s">
        <v>97</v>
      </c>
      <c r="H9376" t="s">
        <v>833</v>
      </c>
      <c r="I9376" s="200">
        <v>77527</v>
      </c>
      <c r="J9376" s="200"/>
      <c r="K9376" s="237">
        <v>1814.34</v>
      </c>
      <c r="L9376" s="237"/>
      <c r="M9376" s="288">
        <v>42.73</v>
      </c>
      <c r="N9376" s="288"/>
      <c r="O9376" s="311">
        <v>84025</v>
      </c>
      <c r="P9376" s="298"/>
      <c r="Q9376" s="299">
        <v>1966.42</v>
      </c>
      <c r="R9376" s="299"/>
      <c r="S9376" s="300">
        <v>42.73</v>
      </c>
      <c r="T9376" s="301"/>
      <c r="U9376" s="246"/>
    </row>
    <row r="9377" spans="1:21" x14ac:dyDescent="0.25">
      <c r="A9377" s="294" t="s">
        <v>18930</v>
      </c>
      <c r="B9377" t="s">
        <v>566</v>
      </c>
      <c r="C9377" t="s">
        <v>567</v>
      </c>
      <c r="D9377" t="s">
        <v>568</v>
      </c>
      <c r="E9377" t="s">
        <v>18931</v>
      </c>
      <c r="F9377" t="s">
        <v>148</v>
      </c>
      <c r="G9377" t="s">
        <v>97</v>
      </c>
      <c r="H9377" t="s">
        <v>833</v>
      </c>
      <c r="I9377" s="200">
        <v>6357</v>
      </c>
      <c r="J9377" s="200"/>
      <c r="K9377" s="237">
        <v>156.33000000000001</v>
      </c>
      <c r="L9377" s="237"/>
      <c r="M9377" s="288">
        <v>40.659999999999997</v>
      </c>
      <c r="N9377" s="288"/>
      <c r="O9377" s="311">
        <v>6484</v>
      </c>
      <c r="P9377" s="298"/>
      <c r="Q9377" s="299">
        <v>157.69999999999999</v>
      </c>
      <c r="R9377" s="299"/>
      <c r="S9377" s="300">
        <v>41.12</v>
      </c>
      <c r="T9377" s="301"/>
      <c r="U9377" s="246"/>
    </row>
    <row r="9378" spans="1:21" x14ac:dyDescent="0.25">
      <c r="A9378" s="294" t="s">
        <v>18932</v>
      </c>
      <c r="B9378" t="s">
        <v>566</v>
      </c>
      <c r="C9378" t="s">
        <v>567</v>
      </c>
      <c r="D9378" t="s">
        <v>568</v>
      </c>
      <c r="E9378" t="s">
        <v>18933</v>
      </c>
      <c r="F9378" t="s">
        <v>148</v>
      </c>
      <c r="G9378" t="s">
        <v>97</v>
      </c>
      <c r="H9378" t="s">
        <v>833</v>
      </c>
      <c r="I9378" s="200">
        <v>19000</v>
      </c>
      <c r="J9378" s="200"/>
      <c r="K9378" s="237">
        <v>633.74</v>
      </c>
      <c r="L9378" s="237"/>
      <c r="M9378" s="288">
        <v>29.98</v>
      </c>
      <c r="N9378" s="288"/>
      <c r="O9378" s="311">
        <v>23850</v>
      </c>
      <c r="P9378" s="298"/>
      <c r="Q9378" s="299">
        <v>795.3</v>
      </c>
      <c r="R9378" s="299"/>
      <c r="S9378" s="300">
        <v>29.99</v>
      </c>
      <c r="T9378" s="301"/>
      <c r="U9378" s="246"/>
    </row>
    <row r="9379" spans="1:21" x14ac:dyDescent="0.25">
      <c r="A9379" s="294" t="s">
        <v>18934</v>
      </c>
      <c r="B9379" t="s">
        <v>566</v>
      </c>
      <c r="C9379" t="s">
        <v>567</v>
      </c>
      <c r="D9379" t="s">
        <v>568</v>
      </c>
      <c r="E9379" t="s">
        <v>18935</v>
      </c>
      <c r="F9379" t="s">
        <v>148</v>
      </c>
      <c r="G9379" t="s">
        <v>97</v>
      </c>
      <c r="H9379" t="s">
        <v>833</v>
      </c>
      <c r="I9379" s="200">
        <v>29140</v>
      </c>
      <c r="J9379" s="200"/>
      <c r="K9379" s="237">
        <v>785.42</v>
      </c>
      <c r="L9379" s="237"/>
      <c r="M9379" s="288">
        <v>37.1</v>
      </c>
      <c r="N9379" s="288"/>
      <c r="O9379" s="311">
        <v>39634</v>
      </c>
      <c r="P9379" s="298"/>
      <c r="Q9379" s="299">
        <v>1068.3399999999999</v>
      </c>
      <c r="R9379" s="299"/>
      <c r="S9379" s="300">
        <v>37.1</v>
      </c>
      <c r="T9379" s="301"/>
      <c r="U9379" s="246"/>
    </row>
    <row r="9380" spans="1:21" x14ac:dyDescent="0.25">
      <c r="A9380" s="294" t="s">
        <v>18936</v>
      </c>
      <c r="B9380" t="s">
        <v>566</v>
      </c>
      <c r="C9380" t="s">
        <v>567</v>
      </c>
      <c r="D9380" t="s">
        <v>568</v>
      </c>
      <c r="E9380" t="s">
        <v>18937</v>
      </c>
      <c r="F9380" t="s">
        <v>148</v>
      </c>
      <c r="G9380" t="s">
        <v>97</v>
      </c>
      <c r="H9380" t="s">
        <v>833</v>
      </c>
      <c r="I9380" s="200">
        <v>300</v>
      </c>
      <c r="J9380" s="200"/>
      <c r="K9380" s="237">
        <v>65.37</v>
      </c>
      <c r="L9380" s="237"/>
      <c r="M9380" s="288">
        <v>4.59</v>
      </c>
      <c r="N9380" s="288"/>
      <c r="O9380" s="311">
        <v>300</v>
      </c>
      <c r="P9380" s="298"/>
      <c r="Q9380" s="299">
        <v>68.83</v>
      </c>
      <c r="R9380" s="299"/>
      <c r="S9380" s="300">
        <v>4.3600000000000003</v>
      </c>
      <c r="T9380" s="301"/>
      <c r="U9380" s="246"/>
    </row>
    <row r="9381" spans="1:21" x14ac:dyDescent="0.25">
      <c r="A9381" s="294" t="s">
        <v>18938</v>
      </c>
      <c r="B9381" t="s">
        <v>566</v>
      </c>
      <c r="C9381" t="s">
        <v>567</v>
      </c>
      <c r="D9381" t="s">
        <v>568</v>
      </c>
      <c r="E9381" t="s">
        <v>18939</v>
      </c>
      <c r="F9381" t="s">
        <v>148</v>
      </c>
      <c r="G9381" t="s">
        <v>97</v>
      </c>
      <c r="H9381" t="s">
        <v>896</v>
      </c>
      <c r="I9381" s="200">
        <v>0</v>
      </c>
      <c r="J9381" s="200"/>
      <c r="K9381" s="237">
        <v>20.54</v>
      </c>
      <c r="L9381" s="237"/>
      <c r="M9381" s="288">
        <v>0</v>
      </c>
      <c r="N9381" s="288"/>
      <c r="O9381" s="311">
        <v>0</v>
      </c>
      <c r="P9381" s="298"/>
      <c r="Q9381" s="299">
        <v>20.9</v>
      </c>
      <c r="R9381" s="299"/>
      <c r="S9381" s="300">
        <v>0</v>
      </c>
      <c r="T9381" s="301"/>
      <c r="U9381" s="246"/>
    </row>
    <row r="9382" spans="1:21" x14ac:dyDescent="0.25">
      <c r="A9382" s="294" t="s">
        <v>18940</v>
      </c>
      <c r="B9382" t="s">
        <v>566</v>
      </c>
      <c r="C9382" t="s">
        <v>567</v>
      </c>
      <c r="D9382" t="s">
        <v>568</v>
      </c>
      <c r="E9382" t="s">
        <v>18941</v>
      </c>
      <c r="F9382" t="s">
        <v>148</v>
      </c>
      <c r="G9382" t="s">
        <v>97</v>
      </c>
      <c r="H9382" t="s">
        <v>896</v>
      </c>
      <c r="I9382" s="200">
        <v>0</v>
      </c>
      <c r="J9382" s="200"/>
      <c r="K9382" s="237">
        <v>7.9</v>
      </c>
      <c r="L9382" s="237"/>
      <c r="M9382" s="288">
        <v>0</v>
      </c>
      <c r="N9382" s="288"/>
      <c r="O9382" s="311">
        <v>0</v>
      </c>
      <c r="P9382" s="298"/>
      <c r="Q9382" s="299">
        <v>8.56</v>
      </c>
      <c r="R9382" s="299"/>
      <c r="S9382" s="300">
        <v>0</v>
      </c>
      <c r="T9382" s="301"/>
      <c r="U9382" s="246"/>
    </row>
    <row r="9383" spans="1:21" x14ac:dyDescent="0.25">
      <c r="A9383" s="294" t="s">
        <v>18942</v>
      </c>
      <c r="B9383" t="s">
        <v>566</v>
      </c>
      <c r="C9383" t="s">
        <v>567</v>
      </c>
      <c r="D9383" t="s">
        <v>568</v>
      </c>
      <c r="E9383" t="s">
        <v>18943</v>
      </c>
      <c r="F9383" t="s">
        <v>148</v>
      </c>
      <c r="G9383" t="s">
        <v>97</v>
      </c>
      <c r="H9383" t="s">
        <v>833</v>
      </c>
      <c r="I9383" s="200">
        <v>96660</v>
      </c>
      <c r="J9383" s="200"/>
      <c r="K9383" s="237">
        <v>1588.98</v>
      </c>
      <c r="L9383" s="237"/>
      <c r="M9383" s="288">
        <v>60.83</v>
      </c>
      <c r="N9383" s="288"/>
      <c r="O9383" s="311">
        <v>99077</v>
      </c>
      <c r="P9383" s="298"/>
      <c r="Q9383" s="299">
        <v>1679.47</v>
      </c>
      <c r="R9383" s="299"/>
      <c r="S9383" s="300">
        <v>58.99</v>
      </c>
      <c r="T9383" s="301"/>
      <c r="U9383" s="246"/>
    </row>
    <row r="9384" spans="1:21" x14ac:dyDescent="0.25">
      <c r="A9384" s="294" t="s">
        <v>18944</v>
      </c>
      <c r="B9384" t="s">
        <v>566</v>
      </c>
      <c r="C9384" t="s">
        <v>567</v>
      </c>
      <c r="D9384" t="s">
        <v>568</v>
      </c>
      <c r="E9384" t="s">
        <v>18945</v>
      </c>
      <c r="F9384" t="s">
        <v>148</v>
      </c>
      <c r="G9384" t="s">
        <v>97</v>
      </c>
      <c r="H9384" t="s">
        <v>833</v>
      </c>
      <c r="I9384" s="200">
        <v>3150</v>
      </c>
      <c r="J9384" s="200"/>
      <c r="K9384" s="237">
        <v>101.15</v>
      </c>
      <c r="L9384" s="237"/>
      <c r="M9384" s="288">
        <v>31.14</v>
      </c>
      <c r="N9384" s="288"/>
      <c r="O9384" s="311">
        <v>3150</v>
      </c>
      <c r="P9384" s="298"/>
      <c r="Q9384" s="299">
        <v>104.99</v>
      </c>
      <c r="R9384" s="299"/>
      <c r="S9384" s="300">
        <v>30</v>
      </c>
      <c r="T9384" s="301"/>
      <c r="U9384" s="246"/>
    </row>
    <row r="9385" spans="1:21" x14ac:dyDescent="0.25">
      <c r="A9385" s="294" t="s">
        <v>18946</v>
      </c>
      <c r="B9385" t="s">
        <v>566</v>
      </c>
      <c r="C9385" t="s">
        <v>567</v>
      </c>
      <c r="D9385" t="s">
        <v>568</v>
      </c>
      <c r="E9385" t="s">
        <v>18947</v>
      </c>
      <c r="F9385" t="s">
        <v>148</v>
      </c>
      <c r="G9385" t="s">
        <v>97</v>
      </c>
      <c r="H9385" t="s">
        <v>833</v>
      </c>
      <c r="I9385" s="200">
        <v>5100</v>
      </c>
      <c r="J9385" s="200"/>
      <c r="K9385" s="237">
        <v>163.13999999999999</v>
      </c>
      <c r="L9385" s="237"/>
      <c r="M9385" s="288">
        <v>31.26</v>
      </c>
      <c r="N9385" s="288"/>
      <c r="O9385" s="311">
        <v>5500</v>
      </c>
      <c r="P9385" s="298"/>
      <c r="Q9385" s="299">
        <v>168.02</v>
      </c>
      <c r="R9385" s="299"/>
      <c r="S9385" s="300">
        <v>32.729999999999997</v>
      </c>
      <c r="T9385" s="301"/>
      <c r="U9385" s="246"/>
    </row>
    <row r="9386" spans="1:21" x14ac:dyDescent="0.25">
      <c r="A9386" s="294" t="s">
        <v>18948</v>
      </c>
      <c r="B9386" t="s">
        <v>566</v>
      </c>
      <c r="C9386" t="s">
        <v>567</v>
      </c>
      <c r="D9386" t="s">
        <v>568</v>
      </c>
      <c r="E9386" t="s">
        <v>18949</v>
      </c>
      <c r="F9386" t="s">
        <v>148</v>
      </c>
      <c r="G9386" t="s">
        <v>97</v>
      </c>
      <c r="H9386" t="s">
        <v>833</v>
      </c>
      <c r="I9386" s="200">
        <v>6000</v>
      </c>
      <c r="J9386" s="200"/>
      <c r="K9386" s="237">
        <v>211.48</v>
      </c>
      <c r="L9386" s="237"/>
      <c r="M9386" s="288">
        <v>28.37</v>
      </c>
      <c r="N9386" s="288"/>
      <c r="O9386" s="311">
        <v>6000</v>
      </c>
      <c r="P9386" s="298"/>
      <c r="Q9386" s="299">
        <v>211.99</v>
      </c>
      <c r="R9386" s="299"/>
      <c r="S9386" s="300">
        <v>28.3</v>
      </c>
      <c r="T9386" s="301"/>
      <c r="U9386" s="246"/>
    </row>
    <row r="9387" spans="1:21" x14ac:dyDescent="0.25">
      <c r="A9387" s="294" t="s">
        <v>18950</v>
      </c>
      <c r="B9387" t="s">
        <v>566</v>
      </c>
      <c r="C9387" t="s">
        <v>567</v>
      </c>
      <c r="D9387" t="s">
        <v>568</v>
      </c>
      <c r="E9387" t="s">
        <v>18951</v>
      </c>
      <c r="F9387" t="s">
        <v>148</v>
      </c>
      <c r="G9387" t="s">
        <v>97</v>
      </c>
      <c r="H9387" t="s">
        <v>833</v>
      </c>
      <c r="I9387" s="200">
        <v>8866</v>
      </c>
      <c r="J9387" s="200"/>
      <c r="K9387" s="237">
        <v>175.21</v>
      </c>
      <c r="L9387" s="237"/>
      <c r="M9387" s="288">
        <v>50.6</v>
      </c>
      <c r="N9387" s="288"/>
      <c r="O9387" s="311">
        <v>9714</v>
      </c>
      <c r="P9387" s="298"/>
      <c r="Q9387" s="299">
        <v>182.83</v>
      </c>
      <c r="R9387" s="299"/>
      <c r="S9387" s="300">
        <v>53.13</v>
      </c>
      <c r="T9387" s="301"/>
      <c r="U9387" s="246"/>
    </row>
    <row r="9388" spans="1:21" x14ac:dyDescent="0.25">
      <c r="A9388" s="294" t="s">
        <v>18952</v>
      </c>
      <c r="B9388" t="s">
        <v>566</v>
      </c>
      <c r="C9388" t="s">
        <v>567</v>
      </c>
      <c r="D9388" t="s">
        <v>568</v>
      </c>
      <c r="E9388" t="s">
        <v>18953</v>
      </c>
      <c r="F9388" t="s">
        <v>148</v>
      </c>
      <c r="G9388" t="s">
        <v>97</v>
      </c>
      <c r="H9388" t="s">
        <v>896</v>
      </c>
      <c r="I9388" s="200">
        <v>0</v>
      </c>
      <c r="J9388" s="200"/>
      <c r="K9388" s="237">
        <v>28.98</v>
      </c>
      <c r="L9388" s="237"/>
      <c r="M9388" s="288">
        <v>0</v>
      </c>
      <c r="N9388" s="288"/>
      <c r="O9388" s="311">
        <v>0</v>
      </c>
      <c r="P9388" s="298"/>
      <c r="Q9388" s="299">
        <v>29.77</v>
      </c>
      <c r="R9388" s="299"/>
      <c r="S9388" s="300">
        <v>0</v>
      </c>
      <c r="T9388" s="301"/>
      <c r="U9388" s="246"/>
    </row>
    <row r="9389" spans="1:21" x14ac:dyDescent="0.25">
      <c r="A9389" s="294" t="s">
        <v>18954</v>
      </c>
      <c r="B9389" t="s">
        <v>566</v>
      </c>
      <c r="C9389" t="s">
        <v>567</v>
      </c>
      <c r="D9389" t="s">
        <v>568</v>
      </c>
      <c r="E9389" t="s">
        <v>18955</v>
      </c>
      <c r="F9389" t="s">
        <v>148</v>
      </c>
      <c r="G9389" t="s">
        <v>97</v>
      </c>
      <c r="H9389" t="s">
        <v>833</v>
      </c>
      <c r="I9389" s="200">
        <v>2700</v>
      </c>
      <c r="J9389" s="200"/>
      <c r="K9389" s="237">
        <v>227.1</v>
      </c>
      <c r="L9389" s="237"/>
      <c r="M9389" s="288">
        <v>11.89</v>
      </c>
      <c r="N9389" s="288"/>
      <c r="O9389" s="311">
        <v>2900</v>
      </c>
      <c r="P9389" s="298"/>
      <c r="Q9389" s="299">
        <v>232.56</v>
      </c>
      <c r="R9389" s="299"/>
      <c r="S9389" s="300">
        <v>12.47</v>
      </c>
      <c r="T9389" s="301"/>
      <c r="U9389" s="246"/>
    </row>
    <row r="9390" spans="1:21" x14ac:dyDescent="0.25">
      <c r="A9390" s="294" t="s">
        <v>18956</v>
      </c>
      <c r="B9390" t="s">
        <v>566</v>
      </c>
      <c r="C9390" t="s">
        <v>567</v>
      </c>
      <c r="D9390" t="s">
        <v>568</v>
      </c>
      <c r="E9390" t="s">
        <v>18957</v>
      </c>
      <c r="F9390" t="s">
        <v>148</v>
      </c>
      <c r="G9390" t="s">
        <v>97</v>
      </c>
      <c r="H9390" t="s">
        <v>833</v>
      </c>
      <c r="I9390" s="200">
        <v>72726</v>
      </c>
      <c r="J9390" s="200"/>
      <c r="K9390" s="237">
        <v>1377.19</v>
      </c>
      <c r="L9390" s="237"/>
      <c r="M9390" s="288">
        <v>52.81</v>
      </c>
      <c r="N9390" s="288"/>
      <c r="O9390" s="311">
        <v>78000</v>
      </c>
      <c r="P9390" s="298"/>
      <c r="Q9390" s="299">
        <v>1405.01</v>
      </c>
      <c r="R9390" s="299"/>
      <c r="S9390" s="300">
        <v>55.52</v>
      </c>
      <c r="T9390" s="301"/>
      <c r="U9390" s="246"/>
    </row>
    <row r="9391" spans="1:21" x14ac:dyDescent="0.25">
      <c r="A9391" s="294" t="s">
        <v>18958</v>
      </c>
      <c r="B9391" t="s">
        <v>566</v>
      </c>
      <c r="C9391" t="s">
        <v>567</v>
      </c>
      <c r="D9391" t="s">
        <v>568</v>
      </c>
      <c r="E9391" t="s">
        <v>2678</v>
      </c>
      <c r="F9391" t="s">
        <v>148</v>
      </c>
      <c r="G9391" t="s">
        <v>97</v>
      </c>
      <c r="H9391" t="s">
        <v>833</v>
      </c>
      <c r="I9391" s="200">
        <v>10000</v>
      </c>
      <c r="J9391" s="200"/>
      <c r="K9391" s="237">
        <v>217.38</v>
      </c>
      <c r="L9391" s="237"/>
      <c r="M9391" s="288">
        <v>46</v>
      </c>
      <c r="N9391" s="288"/>
      <c r="O9391" s="311">
        <v>11000</v>
      </c>
      <c r="P9391" s="298"/>
      <c r="Q9391" s="299">
        <v>217.32</v>
      </c>
      <c r="R9391" s="299"/>
      <c r="S9391" s="300">
        <v>50.62</v>
      </c>
      <c r="T9391" s="301"/>
      <c r="U9391" s="246"/>
    </row>
    <row r="9392" spans="1:21" x14ac:dyDescent="0.25">
      <c r="A9392" s="294" t="s">
        <v>18959</v>
      </c>
      <c r="B9392" t="s">
        <v>566</v>
      </c>
      <c r="C9392" t="s">
        <v>567</v>
      </c>
      <c r="D9392" t="s">
        <v>568</v>
      </c>
      <c r="E9392" t="s">
        <v>18960</v>
      </c>
      <c r="F9392" t="s">
        <v>148</v>
      </c>
      <c r="G9392" t="s">
        <v>97</v>
      </c>
      <c r="H9392" t="s">
        <v>833</v>
      </c>
      <c r="I9392" s="200">
        <v>8450</v>
      </c>
      <c r="J9392" s="200"/>
      <c r="K9392" s="237">
        <v>213.8</v>
      </c>
      <c r="L9392" s="237"/>
      <c r="M9392" s="288">
        <v>39.520000000000003</v>
      </c>
      <c r="N9392" s="288"/>
      <c r="O9392" s="311">
        <v>9080</v>
      </c>
      <c r="P9392" s="298"/>
      <c r="Q9392" s="299">
        <v>216.44</v>
      </c>
      <c r="R9392" s="299"/>
      <c r="S9392" s="300">
        <v>41.95</v>
      </c>
      <c r="T9392" s="301"/>
      <c r="U9392" s="246"/>
    </row>
    <row r="9393" spans="1:21" x14ac:dyDescent="0.25">
      <c r="A9393" s="294" t="s">
        <v>18961</v>
      </c>
      <c r="B9393" t="s">
        <v>566</v>
      </c>
      <c r="C9393" t="s">
        <v>567</v>
      </c>
      <c r="D9393" t="s">
        <v>568</v>
      </c>
      <c r="E9393" t="s">
        <v>18962</v>
      </c>
      <c r="F9393" t="s">
        <v>148</v>
      </c>
      <c r="G9393" t="s">
        <v>97</v>
      </c>
      <c r="H9393" t="s">
        <v>833</v>
      </c>
      <c r="I9393" s="200">
        <v>16000</v>
      </c>
      <c r="J9393" s="200"/>
      <c r="K9393" s="237">
        <v>398.78</v>
      </c>
      <c r="L9393" s="237"/>
      <c r="M9393" s="288">
        <v>40.119999999999997</v>
      </c>
      <c r="N9393" s="288"/>
      <c r="O9393" s="311">
        <v>18000</v>
      </c>
      <c r="P9393" s="298"/>
      <c r="Q9393" s="299">
        <v>446.39</v>
      </c>
      <c r="R9393" s="299"/>
      <c r="S9393" s="300">
        <v>40.32</v>
      </c>
      <c r="T9393" s="301"/>
      <c r="U9393" s="246"/>
    </row>
    <row r="9394" spans="1:21" x14ac:dyDescent="0.25">
      <c r="A9394" s="294" t="s">
        <v>18963</v>
      </c>
      <c r="B9394" t="s">
        <v>566</v>
      </c>
      <c r="C9394" t="s">
        <v>567</v>
      </c>
      <c r="D9394" t="s">
        <v>568</v>
      </c>
      <c r="E9394" t="s">
        <v>18964</v>
      </c>
      <c r="F9394" t="s">
        <v>148</v>
      </c>
      <c r="G9394" t="s">
        <v>97</v>
      </c>
      <c r="H9394" t="s">
        <v>833</v>
      </c>
      <c r="I9394" s="200">
        <v>14861</v>
      </c>
      <c r="J9394" s="200"/>
      <c r="K9394" s="237">
        <v>223.81</v>
      </c>
      <c r="L9394" s="237"/>
      <c r="M9394" s="288">
        <v>66.400000000000006</v>
      </c>
      <c r="N9394" s="288"/>
      <c r="O9394" s="311">
        <v>14861</v>
      </c>
      <c r="P9394" s="298"/>
      <c r="Q9394" s="299">
        <v>224.64</v>
      </c>
      <c r="R9394" s="299"/>
      <c r="S9394" s="300">
        <v>66.150000000000006</v>
      </c>
      <c r="T9394" s="301"/>
      <c r="U9394" s="246"/>
    </row>
    <row r="9395" spans="1:21" x14ac:dyDescent="0.25">
      <c r="A9395" s="294" t="s">
        <v>18965</v>
      </c>
      <c r="B9395" t="s">
        <v>566</v>
      </c>
      <c r="C9395" t="s">
        <v>567</v>
      </c>
      <c r="D9395" t="s">
        <v>568</v>
      </c>
      <c r="E9395" t="s">
        <v>18966</v>
      </c>
      <c r="F9395" t="s">
        <v>148</v>
      </c>
      <c r="G9395" t="s">
        <v>97</v>
      </c>
      <c r="H9395" t="s">
        <v>833</v>
      </c>
      <c r="I9395" s="200">
        <v>10400</v>
      </c>
      <c r="J9395" s="200"/>
      <c r="K9395" s="237">
        <v>171.14</v>
      </c>
      <c r="L9395" s="237"/>
      <c r="M9395" s="288">
        <v>60.77</v>
      </c>
      <c r="N9395" s="288"/>
      <c r="O9395" s="311">
        <v>13436</v>
      </c>
      <c r="P9395" s="298"/>
      <c r="Q9395" s="299">
        <v>170.64</v>
      </c>
      <c r="R9395" s="299"/>
      <c r="S9395" s="300">
        <v>78.739999999999995</v>
      </c>
      <c r="T9395" s="301"/>
      <c r="U9395" s="246"/>
    </row>
    <row r="9396" spans="1:21" x14ac:dyDescent="0.25">
      <c r="A9396" s="294" t="s">
        <v>18967</v>
      </c>
      <c r="B9396" t="s">
        <v>566</v>
      </c>
      <c r="C9396" t="s">
        <v>567</v>
      </c>
      <c r="D9396" t="s">
        <v>568</v>
      </c>
      <c r="E9396" t="s">
        <v>18968</v>
      </c>
      <c r="F9396" t="s">
        <v>148</v>
      </c>
      <c r="G9396" t="s">
        <v>97</v>
      </c>
      <c r="H9396" t="s">
        <v>833</v>
      </c>
      <c r="I9396" s="200">
        <v>62052</v>
      </c>
      <c r="J9396" s="200"/>
      <c r="K9396" s="237">
        <v>673.53</v>
      </c>
      <c r="L9396" s="237"/>
      <c r="M9396" s="288">
        <v>92.13</v>
      </c>
      <c r="N9396" s="288"/>
      <c r="O9396" s="311">
        <v>64684</v>
      </c>
      <c r="P9396" s="298"/>
      <c r="Q9396" s="299">
        <v>688.35</v>
      </c>
      <c r="R9396" s="299"/>
      <c r="S9396" s="300">
        <v>93.97</v>
      </c>
      <c r="T9396" s="301"/>
      <c r="U9396" s="246"/>
    </row>
    <row r="9397" spans="1:21" x14ac:dyDescent="0.25">
      <c r="A9397" s="294" t="s">
        <v>18969</v>
      </c>
      <c r="B9397" t="s">
        <v>566</v>
      </c>
      <c r="C9397" t="s">
        <v>567</v>
      </c>
      <c r="D9397" t="s">
        <v>568</v>
      </c>
      <c r="E9397" t="s">
        <v>16362</v>
      </c>
      <c r="F9397" t="s">
        <v>148</v>
      </c>
      <c r="G9397" t="s">
        <v>97</v>
      </c>
      <c r="H9397" t="s">
        <v>833</v>
      </c>
      <c r="I9397" s="200">
        <v>20082</v>
      </c>
      <c r="J9397" s="200"/>
      <c r="K9397" s="237">
        <v>338.88</v>
      </c>
      <c r="L9397" s="237"/>
      <c r="M9397" s="288">
        <v>59.26</v>
      </c>
      <c r="N9397" s="288"/>
      <c r="O9397" s="311">
        <v>20699</v>
      </c>
      <c r="P9397" s="298"/>
      <c r="Q9397" s="299">
        <v>340.78</v>
      </c>
      <c r="R9397" s="299"/>
      <c r="S9397" s="300">
        <v>60.74</v>
      </c>
      <c r="T9397" s="301"/>
      <c r="U9397" s="246"/>
    </row>
    <row r="9398" spans="1:21" x14ac:dyDescent="0.25">
      <c r="A9398" s="294" t="s">
        <v>18970</v>
      </c>
      <c r="B9398" t="s">
        <v>566</v>
      </c>
      <c r="C9398" t="s">
        <v>567</v>
      </c>
      <c r="D9398" t="s">
        <v>568</v>
      </c>
      <c r="E9398" t="s">
        <v>18971</v>
      </c>
      <c r="F9398" t="s">
        <v>148</v>
      </c>
      <c r="G9398" t="s">
        <v>97</v>
      </c>
      <c r="H9398" t="s">
        <v>833</v>
      </c>
      <c r="I9398" s="200">
        <v>219</v>
      </c>
      <c r="J9398" s="200"/>
      <c r="K9398" s="237">
        <v>9.48</v>
      </c>
      <c r="L9398" s="237"/>
      <c r="M9398" s="288">
        <v>23.11</v>
      </c>
      <c r="N9398" s="288"/>
      <c r="O9398" s="311">
        <v>203</v>
      </c>
      <c r="P9398" s="298"/>
      <c r="Q9398" s="299">
        <v>8.74</v>
      </c>
      <c r="R9398" s="299"/>
      <c r="S9398" s="300">
        <v>23.27</v>
      </c>
      <c r="T9398" s="301"/>
      <c r="U9398" s="246"/>
    </row>
    <row r="9399" spans="1:21" x14ac:dyDescent="0.25">
      <c r="A9399" s="294" t="s">
        <v>18972</v>
      </c>
      <c r="B9399" t="s">
        <v>566</v>
      </c>
      <c r="C9399" t="s">
        <v>567</v>
      </c>
      <c r="D9399" t="s">
        <v>568</v>
      </c>
      <c r="E9399" t="s">
        <v>18973</v>
      </c>
      <c r="F9399" t="s">
        <v>148</v>
      </c>
      <c r="G9399" t="s">
        <v>97</v>
      </c>
      <c r="H9399" t="s">
        <v>833</v>
      </c>
      <c r="I9399" s="200">
        <v>53387</v>
      </c>
      <c r="J9399" s="200"/>
      <c r="K9399" s="237">
        <v>512.85</v>
      </c>
      <c r="L9399" s="237"/>
      <c r="M9399" s="288">
        <v>104.1</v>
      </c>
      <c r="N9399" s="288"/>
      <c r="O9399" s="311">
        <v>54000</v>
      </c>
      <c r="P9399" s="298"/>
      <c r="Q9399" s="299">
        <v>512.92999999999995</v>
      </c>
      <c r="R9399" s="299"/>
      <c r="S9399" s="300">
        <v>105.28</v>
      </c>
      <c r="T9399" s="301"/>
      <c r="U9399" s="246"/>
    </row>
    <row r="9400" spans="1:21" x14ac:dyDescent="0.25">
      <c r="A9400" s="294" t="s">
        <v>18974</v>
      </c>
      <c r="B9400" t="s">
        <v>566</v>
      </c>
      <c r="C9400" t="s">
        <v>567</v>
      </c>
      <c r="D9400" t="s">
        <v>568</v>
      </c>
      <c r="E9400" t="s">
        <v>18975</v>
      </c>
      <c r="F9400" t="s">
        <v>148</v>
      </c>
      <c r="G9400" t="s">
        <v>97</v>
      </c>
      <c r="H9400" t="s">
        <v>833</v>
      </c>
      <c r="I9400" s="200">
        <v>4950</v>
      </c>
      <c r="J9400" s="200"/>
      <c r="K9400" s="237">
        <v>98.7</v>
      </c>
      <c r="L9400" s="237"/>
      <c r="M9400" s="288">
        <v>50.15</v>
      </c>
      <c r="N9400" s="288"/>
      <c r="O9400" s="311">
        <v>5500</v>
      </c>
      <c r="P9400" s="298"/>
      <c r="Q9400" s="299">
        <v>96.57</v>
      </c>
      <c r="R9400" s="299"/>
      <c r="S9400" s="300">
        <v>56.95</v>
      </c>
      <c r="T9400" s="301"/>
      <c r="U9400" s="246"/>
    </row>
    <row r="9401" spans="1:21" x14ac:dyDescent="0.25">
      <c r="A9401" s="294" t="s">
        <v>18976</v>
      </c>
      <c r="B9401" t="s">
        <v>566</v>
      </c>
      <c r="C9401" t="s">
        <v>567</v>
      </c>
      <c r="D9401" t="s">
        <v>568</v>
      </c>
      <c r="E9401" t="s">
        <v>10871</v>
      </c>
      <c r="F9401" t="s">
        <v>148</v>
      </c>
      <c r="G9401" t="s">
        <v>97</v>
      </c>
      <c r="H9401" t="s">
        <v>833</v>
      </c>
      <c r="I9401" s="200">
        <v>5500</v>
      </c>
      <c r="J9401" s="200"/>
      <c r="K9401" s="237">
        <v>198.19</v>
      </c>
      <c r="L9401" s="237"/>
      <c r="M9401" s="288">
        <v>27.75</v>
      </c>
      <c r="N9401" s="288"/>
      <c r="O9401" s="311">
        <v>7500</v>
      </c>
      <c r="P9401" s="298"/>
      <c r="Q9401" s="299">
        <v>199.91</v>
      </c>
      <c r="R9401" s="299"/>
      <c r="S9401" s="300">
        <v>37.520000000000003</v>
      </c>
      <c r="T9401" s="301"/>
      <c r="U9401" s="246"/>
    </row>
    <row r="9402" spans="1:21" x14ac:dyDescent="0.25">
      <c r="A9402" s="294" t="s">
        <v>18977</v>
      </c>
      <c r="B9402" t="s">
        <v>566</v>
      </c>
      <c r="C9402" t="s">
        <v>567</v>
      </c>
      <c r="D9402" t="s">
        <v>568</v>
      </c>
      <c r="E9402" t="s">
        <v>18978</v>
      </c>
      <c r="F9402" t="s">
        <v>148</v>
      </c>
      <c r="G9402" t="s">
        <v>97</v>
      </c>
      <c r="H9402" t="s">
        <v>896</v>
      </c>
      <c r="I9402" s="200">
        <v>0</v>
      </c>
      <c r="J9402" s="200"/>
      <c r="K9402" s="237">
        <v>25.81</v>
      </c>
      <c r="L9402" s="237"/>
      <c r="M9402" s="288">
        <v>0</v>
      </c>
      <c r="N9402" s="288"/>
      <c r="O9402" s="311">
        <v>0</v>
      </c>
      <c r="P9402" s="298"/>
      <c r="Q9402" s="299">
        <v>25.28</v>
      </c>
      <c r="R9402" s="299"/>
      <c r="S9402" s="300">
        <v>0</v>
      </c>
      <c r="T9402" s="301"/>
      <c r="U9402" s="246"/>
    </row>
    <row r="9403" spans="1:21" x14ac:dyDescent="0.25">
      <c r="A9403" s="294" t="s">
        <v>18979</v>
      </c>
      <c r="B9403" t="s">
        <v>566</v>
      </c>
      <c r="C9403" t="s">
        <v>567</v>
      </c>
      <c r="D9403" t="s">
        <v>568</v>
      </c>
      <c r="E9403" t="s">
        <v>18980</v>
      </c>
      <c r="F9403" t="s">
        <v>148</v>
      </c>
      <c r="G9403" t="s">
        <v>97</v>
      </c>
      <c r="H9403" t="s">
        <v>833</v>
      </c>
      <c r="I9403" s="200">
        <v>2000</v>
      </c>
      <c r="J9403" s="200"/>
      <c r="K9403" s="237">
        <v>37.770000000000003</v>
      </c>
      <c r="L9403" s="237"/>
      <c r="M9403" s="288">
        <v>52.95</v>
      </c>
      <c r="N9403" s="288"/>
      <c r="O9403" s="311">
        <v>1500</v>
      </c>
      <c r="P9403" s="298"/>
      <c r="Q9403" s="299">
        <v>39.85</v>
      </c>
      <c r="R9403" s="299"/>
      <c r="S9403" s="300">
        <v>37.64</v>
      </c>
      <c r="T9403" s="301"/>
      <c r="U9403" s="246"/>
    </row>
    <row r="9404" spans="1:21" x14ac:dyDescent="0.25">
      <c r="A9404" s="294" t="s">
        <v>18981</v>
      </c>
      <c r="B9404" t="s">
        <v>566</v>
      </c>
      <c r="C9404" t="s">
        <v>567</v>
      </c>
      <c r="D9404" t="s">
        <v>568</v>
      </c>
      <c r="E9404" t="s">
        <v>18982</v>
      </c>
      <c r="F9404" t="s">
        <v>148</v>
      </c>
      <c r="G9404" t="s">
        <v>97</v>
      </c>
      <c r="H9404" t="s">
        <v>833</v>
      </c>
      <c r="I9404" s="200">
        <v>13885</v>
      </c>
      <c r="J9404" s="200"/>
      <c r="K9404" s="237">
        <v>188.83</v>
      </c>
      <c r="L9404" s="237"/>
      <c r="M9404" s="288">
        <v>73.53</v>
      </c>
      <c r="N9404" s="288"/>
      <c r="O9404" s="311">
        <v>14232</v>
      </c>
      <c r="P9404" s="298"/>
      <c r="Q9404" s="299">
        <v>185.76</v>
      </c>
      <c r="R9404" s="299"/>
      <c r="S9404" s="300">
        <v>76.61</v>
      </c>
      <c r="T9404" s="301"/>
      <c r="U9404" s="246"/>
    </row>
    <row r="9405" spans="1:21" x14ac:dyDescent="0.25">
      <c r="A9405" s="294" t="s">
        <v>18983</v>
      </c>
      <c r="B9405" t="s">
        <v>566</v>
      </c>
      <c r="C9405" t="s">
        <v>567</v>
      </c>
      <c r="D9405" t="s">
        <v>568</v>
      </c>
      <c r="E9405" t="s">
        <v>18984</v>
      </c>
      <c r="F9405" t="s">
        <v>148</v>
      </c>
      <c r="G9405" t="s">
        <v>97</v>
      </c>
      <c r="H9405" t="s">
        <v>833</v>
      </c>
      <c r="I9405" s="200">
        <v>3500</v>
      </c>
      <c r="J9405" s="200"/>
      <c r="K9405" s="237">
        <v>118.67</v>
      </c>
      <c r="L9405" s="237"/>
      <c r="M9405" s="288">
        <v>29.49</v>
      </c>
      <c r="N9405" s="288"/>
      <c r="O9405" s="311">
        <v>3500</v>
      </c>
      <c r="P9405" s="298"/>
      <c r="Q9405" s="299">
        <v>122.71</v>
      </c>
      <c r="R9405" s="299"/>
      <c r="S9405" s="300">
        <v>28.52</v>
      </c>
      <c r="T9405" s="301"/>
      <c r="U9405" s="246"/>
    </row>
    <row r="9406" spans="1:21" x14ac:dyDescent="0.25">
      <c r="A9406" s="294" t="s">
        <v>18985</v>
      </c>
      <c r="B9406" t="s">
        <v>566</v>
      </c>
      <c r="C9406" t="s">
        <v>567</v>
      </c>
      <c r="D9406" t="s">
        <v>568</v>
      </c>
      <c r="E9406" t="s">
        <v>18986</v>
      </c>
      <c r="F9406" t="s">
        <v>148</v>
      </c>
      <c r="G9406" t="s">
        <v>97</v>
      </c>
      <c r="H9406" t="s">
        <v>833</v>
      </c>
      <c r="I9406" s="200">
        <v>3000</v>
      </c>
      <c r="J9406" s="200"/>
      <c r="K9406" s="237">
        <v>149.22999999999999</v>
      </c>
      <c r="L9406" s="237"/>
      <c r="M9406" s="288">
        <v>20.100000000000001</v>
      </c>
      <c r="N9406" s="288"/>
      <c r="O9406" s="311">
        <v>3000</v>
      </c>
      <c r="P9406" s="298"/>
      <c r="Q9406" s="299">
        <v>148.72</v>
      </c>
      <c r="R9406" s="299"/>
      <c r="S9406" s="300">
        <v>20.170000000000002</v>
      </c>
      <c r="T9406" s="301"/>
      <c r="U9406" s="246"/>
    </row>
    <row r="9407" spans="1:21" x14ac:dyDescent="0.25">
      <c r="A9407" s="294" t="s">
        <v>18987</v>
      </c>
      <c r="B9407" t="s">
        <v>566</v>
      </c>
      <c r="C9407" t="s">
        <v>567</v>
      </c>
      <c r="D9407" t="s">
        <v>568</v>
      </c>
      <c r="E9407" t="s">
        <v>18988</v>
      </c>
      <c r="F9407" t="s">
        <v>148</v>
      </c>
      <c r="G9407" t="s">
        <v>97</v>
      </c>
      <c r="H9407" t="s">
        <v>833</v>
      </c>
      <c r="I9407" s="200">
        <v>93820</v>
      </c>
      <c r="J9407" s="200"/>
      <c r="K9407" s="237">
        <v>980.28</v>
      </c>
      <c r="L9407" s="237"/>
      <c r="M9407" s="288">
        <v>95.71</v>
      </c>
      <c r="N9407" s="288"/>
      <c r="O9407" s="311">
        <v>97220</v>
      </c>
      <c r="P9407" s="298"/>
      <c r="Q9407" s="299">
        <v>995.89</v>
      </c>
      <c r="R9407" s="299"/>
      <c r="S9407" s="300">
        <v>97.62</v>
      </c>
      <c r="T9407" s="301"/>
      <c r="U9407" s="246"/>
    </row>
    <row r="9408" spans="1:21" x14ac:dyDescent="0.25">
      <c r="A9408" s="294" t="s">
        <v>18989</v>
      </c>
      <c r="B9408" t="s">
        <v>566</v>
      </c>
      <c r="C9408" t="s">
        <v>567</v>
      </c>
      <c r="D9408" t="s">
        <v>568</v>
      </c>
      <c r="E9408" t="s">
        <v>18990</v>
      </c>
      <c r="F9408" t="s">
        <v>148</v>
      </c>
      <c r="G9408" t="s">
        <v>97</v>
      </c>
      <c r="H9408" t="s">
        <v>833</v>
      </c>
      <c r="I9408" s="200">
        <v>39127</v>
      </c>
      <c r="J9408" s="200"/>
      <c r="K9408" s="237">
        <v>507.02</v>
      </c>
      <c r="L9408" s="237"/>
      <c r="M9408" s="288">
        <v>77.17</v>
      </c>
      <c r="N9408" s="288"/>
      <c r="O9408" s="311">
        <v>40086</v>
      </c>
      <c r="P9408" s="298"/>
      <c r="Q9408" s="299">
        <v>519.46</v>
      </c>
      <c r="R9408" s="299"/>
      <c r="S9408" s="300">
        <v>77.17</v>
      </c>
      <c r="T9408" s="301"/>
      <c r="U9408" s="246"/>
    </row>
    <row r="9409" spans="1:21" x14ac:dyDescent="0.25">
      <c r="A9409" s="294" t="s">
        <v>18991</v>
      </c>
      <c r="B9409" t="s">
        <v>665</v>
      </c>
      <c r="C9409" t="s">
        <v>666</v>
      </c>
      <c r="D9409" t="s">
        <v>667</v>
      </c>
      <c r="E9409" t="s">
        <v>18992</v>
      </c>
      <c r="F9409" t="s">
        <v>148</v>
      </c>
      <c r="G9409" t="s">
        <v>97</v>
      </c>
      <c r="H9409" t="s">
        <v>833</v>
      </c>
      <c r="I9409" s="200">
        <v>3100</v>
      </c>
      <c r="J9409" s="200"/>
      <c r="K9409" s="237">
        <v>54.41</v>
      </c>
      <c r="L9409" s="237"/>
      <c r="M9409" s="288">
        <v>56.98</v>
      </c>
      <c r="N9409" s="288"/>
      <c r="O9409" s="311">
        <v>3100</v>
      </c>
      <c r="P9409" s="298"/>
      <c r="Q9409" s="299">
        <v>59.750259999999997</v>
      </c>
      <c r="R9409" s="299"/>
      <c r="S9409" s="300">
        <v>51.88</v>
      </c>
      <c r="T9409" s="301"/>
      <c r="U9409" s="246"/>
    </row>
    <row r="9410" spans="1:21" x14ac:dyDescent="0.25">
      <c r="A9410" s="294" t="s">
        <v>18993</v>
      </c>
      <c r="B9410" t="s">
        <v>665</v>
      </c>
      <c r="C9410" t="s">
        <v>666</v>
      </c>
      <c r="D9410" t="s">
        <v>667</v>
      </c>
      <c r="E9410" t="s">
        <v>18994</v>
      </c>
      <c r="F9410" t="s">
        <v>148</v>
      </c>
      <c r="G9410" t="s">
        <v>97</v>
      </c>
      <c r="H9410" t="s">
        <v>833</v>
      </c>
      <c r="I9410" s="200">
        <v>259832</v>
      </c>
      <c r="J9410" s="200"/>
      <c r="K9410" s="237">
        <v>2190.1390799999999</v>
      </c>
      <c r="L9410" s="237"/>
      <c r="M9410" s="288">
        <v>118.64</v>
      </c>
      <c r="N9410" s="288"/>
      <c r="O9410" s="311">
        <v>279620</v>
      </c>
      <c r="P9410" s="298"/>
      <c r="Q9410" s="299">
        <v>2164.5925999999999</v>
      </c>
      <c r="R9410" s="299"/>
      <c r="S9410" s="300">
        <v>129.18</v>
      </c>
      <c r="T9410" s="301"/>
      <c r="U9410" s="246"/>
    </row>
    <row r="9411" spans="1:21" x14ac:dyDescent="0.25">
      <c r="A9411" s="294" t="s">
        <v>18995</v>
      </c>
      <c r="B9411" t="s">
        <v>665</v>
      </c>
      <c r="C9411" t="s">
        <v>666</v>
      </c>
      <c r="D9411" t="s">
        <v>667</v>
      </c>
      <c r="E9411" t="s">
        <v>18996</v>
      </c>
      <c r="F9411" t="s">
        <v>148</v>
      </c>
      <c r="G9411" t="s">
        <v>97</v>
      </c>
      <c r="H9411" t="s">
        <v>833</v>
      </c>
      <c r="I9411" s="200">
        <v>10548</v>
      </c>
      <c r="J9411" s="200"/>
      <c r="K9411" s="237">
        <v>287.53084999999999</v>
      </c>
      <c r="L9411" s="237"/>
      <c r="M9411" s="288">
        <v>36.68</v>
      </c>
      <c r="N9411" s="288"/>
      <c r="O9411" s="311">
        <v>10800</v>
      </c>
      <c r="P9411" s="298"/>
      <c r="Q9411" s="299">
        <v>287.94179000000003</v>
      </c>
      <c r="R9411" s="299"/>
      <c r="S9411" s="300">
        <v>37.51</v>
      </c>
      <c r="T9411" s="301"/>
      <c r="U9411" s="246"/>
    </row>
    <row r="9412" spans="1:21" x14ac:dyDescent="0.25">
      <c r="A9412" s="294" t="s">
        <v>18997</v>
      </c>
      <c r="B9412" t="s">
        <v>665</v>
      </c>
      <c r="C9412" t="s">
        <v>666</v>
      </c>
      <c r="D9412" t="s">
        <v>667</v>
      </c>
      <c r="E9412" t="s">
        <v>18998</v>
      </c>
      <c r="F9412" t="s">
        <v>148</v>
      </c>
      <c r="G9412" t="s">
        <v>97</v>
      </c>
      <c r="H9412" t="s">
        <v>833</v>
      </c>
      <c r="I9412" s="200">
        <v>5500</v>
      </c>
      <c r="J9412" s="200"/>
      <c r="K9412" s="237">
        <v>106.39272</v>
      </c>
      <c r="L9412" s="237"/>
      <c r="M9412" s="288">
        <v>51.7</v>
      </c>
      <c r="N9412" s="288"/>
      <c r="O9412" s="311">
        <v>5500</v>
      </c>
      <c r="P9412" s="298"/>
      <c r="Q9412" s="299">
        <v>107.85035999999999</v>
      </c>
      <c r="R9412" s="299"/>
      <c r="S9412" s="300">
        <v>51</v>
      </c>
      <c r="T9412" s="301"/>
      <c r="U9412" s="246"/>
    </row>
    <row r="9413" spans="1:21" x14ac:dyDescent="0.25">
      <c r="A9413" s="294" t="s">
        <v>18999</v>
      </c>
      <c r="B9413" t="s">
        <v>665</v>
      </c>
      <c r="C9413" t="s">
        <v>666</v>
      </c>
      <c r="D9413" t="s">
        <v>667</v>
      </c>
      <c r="E9413" t="s">
        <v>19000</v>
      </c>
      <c r="F9413" t="s">
        <v>148</v>
      </c>
      <c r="G9413" t="s">
        <v>97</v>
      </c>
      <c r="H9413" t="s">
        <v>833</v>
      </c>
      <c r="I9413" s="200">
        <v>9350</v>
      </c>
      <c r="J9413" s="200"/>
      <c r="K9413" s="237">
        <v>270.08192000000003</v>
      </c>
      <c r="L9413" s="237"/>
      <c r="M9413" s="288">
        <v>34.619999999999997</v>
      </c>
      <c r="N9413" s="288"/>
      <c r="O9413" s="311">
        <v>9400</v>
      </c>
      <c r="P9413" s="298"/>
      <c r="Q9413" s="299">
        <v>267.09868999999998</v>
      </c>
      <c r="R9413" s="299"/>
      <c r="S9413" s="300">
        <v>35.19</v>
      </c>
      <c r="T9413" s="301"/>
      <c r="U9413" s="246"/>
    </row>
    <row r="9414" spans="1:21" x14ac:dyDescent="0.25">
      <c r="A9414" s="294" t="s">
        <v>19001</v>
      </c>
      <c r="B9414" t="s">
        <v>665</v>
      </c>
      <c r="C9414" t="s">
        <v>666</v>
      </c>
      <c r="D9414" t="s">
        <v>667</v>
      </c>
      <c r="E9414" t="s">
        <v>19002</v>
      </c>
      <c r="F9414" t="s">
        <v>148</v>
      </c>
      <c r="G9414" t="s">
        <v>97</v>
      </c>
      <c r="H9414" t="s">
        <v>896</v>
      </c>
      <c r="I9414" s="200">
        <v>0</v>
      </c>
      <c r="J9414" s="200"/>
      <c r="K9414" s="237">
        <v>29.315950000000001</v>
      </c>
      <c r="L9414" s="237"/>
      <c r="M9414" s="288">
        <v>0</v>
      </c>
      <c r="N9414" s="288"/>
      <c r="O9414" s="311">
        <v>0</v>
      </c>
      <c r="P9414" s="298"/>
      <c r="Q9414" s="299">
        <v>30.233789999999999</v>
      </c>
      <c r="R9414" s="299"/>
      <c r="S9414" s="300">
        <v>0</v>
      </c>
      <c r="T9414" s="301"/>
      <c r="U9414" s="246"/>
    </row>
    <row r="9415" spans="1:21" x14ac:dyDescent="0.25">
      <c r="A9415" s="294" t="s">
        <v>19003</v>
      </c>
      <c r="B9415" t="s">
        <v>665</v>
      </c>
      <c r="C9415" t="s">
        <v>666</v>
      </c>
      <c r="D9415" t="s">
        <v>667</v>
      </c>
      <c r="E9415" t="s">
        <v>19004</v>
      </c>
      <c r="F9415" t="s">
        <v>148</v>
      </c>
      <c r="G9415" t="s">
        <v>97</v>
      </c>
      <c r="H9415" t="s">
        <v>833</v>
      </c>
      <c r="I9415" s="200">
        <v>15580</v>
      </c>
      <c r="J9415" s="200"/>
      <c r="K9415" s="237">
        <v>108.3648</v>
      </c>
      <c r="L9415" s="237"/>
      <c r="M9415" s="288">
        <v>143.77000000000001</v>
      </c>
      <c r="N9415" s="288"/>
      <c r="O9415" s="311">
        <v>15610</v>
      </c>
      <c r="P9415" s="298"/>
      <c r="Q9415" s="299">
        <v>109.23814</v>
      </c>
      <c r="R9415" s="299"/>
      <c r="S9415" s="300">
        <v>142.9</v>
      </c>
      <c r="T9415" s="301"/>
      <c r="U9415" s="246"/>
    </row>
    <row r="9416" spans="1:21" x14ac:dyDescent="0.25">
      <c r="A9416" s="294" t="s">
        <v>19005</v>
      </c>
      <c r="B9416" t="s">
        <v>665</v>
      </c>
      <c r="C9416" t="s">
        <v>666</v>
      </c>
      <c r="D9416" t="s">
        <v>667</v>
      </c>
      <c r="E9416" t="s">
        <v>19006</v>
      </c>
      <c r="F9416" t="s">
        <v>148</v>
      </c>
      <c r="G9416" t="s">
        <v>97</v>
      </c>
      <c r="H9416" t="s">
        <v>896</v>
      </c>
      <c r="I9416" s="200">
        <v>0</v>
      </c>
      <c r="J9416" s="200"/>
      <c r="K9416" s="237">
        <v>67.606909999999999</v>
      </c>
      <c r="L9416" s="237"/>
      <c r="M9416" s="288">
        <v>0</v>
      </c>
      <c r="N9416" s="288"/>
      <c r="O9416" s="311">
        <v>0</v>
      </c>
      <c r="P9416" s="298"/>
      <c r="Q9416" s="299">
        <v>70.580820000000003</v>
      </c>
      <c r="R9416" s="299"/>
      <c r="S9416" s="300">
        <v>0</v>
      </c>
      <c r="T9416" s="301"/>
      <c r="U9416" s="246"/>
    </row>
    <row r="9417" spans="1:21" x14ac:dyDescent="0.25">
      <c r="A9417" s="294" t="s">
        <v>19007</v>
      </c>
      <c r="B9417" t="s">
        <v>665</v>
      </c>
      <c r="C9417" t="s">
        <v>666</v>
      </c>
      <c r="D9417" t="s">
        <v>667</v>
      </c>
      <c r="E9417" t="s">
        <v>19008</v>
      </c>
      <c r="F9417" t="s">
        <v>148</v>
      </c>
      <c r="G9417" t="s">
        <v>97</v>
      </c>
      <c r="H9417" t="s">
        <v>833</v>
      </c>
      <c r="I9417" s="200">
        <v>1000</v>
      </c>
      <c r="J9417" s="200"/>
      <c r="K9417" s="237">
        <v>66.333600000000004</v>
      </c>
      <c r="L9417" s="237"/>
      <c r="M9417" s="288">
        <v>15.08</v>
      </c>
      <c r="N9417" s="288"/>
      <c r="O9417" s="311">
        <v>1000</v>
      </c>
      <c r="P9417" s="298"/>
      <c r="Q9417" s="299">
        <v>64.928290000000004</v>
      </c>
      <c r="R9417" s="299"/>
      <c r="S9417" s="300">
        <v>15.4</v>
      </c>
      <c r="T9417" s="301"/>
      <c r="U9417" s="246"/>
    </row>
    <row r="9418" spans="1:21" x14ac:dyDescent="0.25">
      <c r="A9418" s="294" t="s">
        <v>19009</v>
      </c>
      <c r="B9418" t="s">
        <v>665</v>
      </c>
      <c r="C9418" t="s">
        <v>666</v>
      </c>
      <c r="D9418" t="s">
        <v>667</v>
      </c>
      <c r="E9418" t="s">
        <v>19010</v>
      </c>
      <c r="F9418" t="s">
        <v>148</v>
      </c>
      <c r="G9418" t="s">
        <v>97</v>
      </c>
      <c r="H9418" t="s">
        <v>833</v>
      </c>
      <c r="I9418" s="200">
        <v>22873</v>
      </c>
      <c r="J9418" s="200"/>
      <c r="K9418" s="237">
        <v>281.52816000000001</v>
      </c>
      <c r="L9418" s="237"/>
      <c r="M9418" s="288">
        <v>81.25</v>
      </c>
      <c r="N9418" s="288"/>
      <c r="O9418" s="311">
        <v>22873</v>
      </c>
      <c r="P9418" s="298"/>
      <c r="Q9418" s="299">
        <v>276.6148</v>
      </c>
      <c r="R9418" s="299"/>
      <c r="S9418" s="300">
        <v>82.69</v>
      </c>
      <c r="T9418" s="301"/>
      <c r="U9418" s="246"/>
    </row>
    <row r="9419" spans="1:21" x14ac:dyDescent="0.25">
      <c r="A9419" s="294" t="s">
        <v>19011</v>
      </c>
      <c r="B9419" t="s">
        <v>665</v>
      </c>
      <c r="C9419" t="s">
        <v>666</v>
      </c>
      <c r="D9419" t="s">
        <v>667</v>
      </c>
      <c r="E9419" t="s">
        <v>19012</v>
      </c>
      <c r="F9419" t="s">
        <v>148</v>
      </c>
      <c r="G9419" t="s">
        <v>97</v>
      </c>
      <c r="H9419" t="s">
        <v>833</v>
      </c>
      <c r="I9419" s="200">
        <v>115760</v>
      </c>
      <c r="J9419" s="200"/>
      <c r="K9419" s="237">
        <v>1493.27369</v>
      </c>
      <c r="L9419" s="237"/>
      <c r="M9419" s="288">
        <v>77.52</v>
      </c>
      <c r="N9419" s="288"/>
      <c r="O9419" s="311">
        <v>116600</v>
      </c>
      <c r="P9419" s="298"/>
      <c r="Q9419" s="299">
        <v>1485.9571900000001</v>
      </c>
      <c r="R9419" s="299"/>
      <c r="S9419" s="300">
        <v>78.47</v>
      </c>
      <c r="T9419" s="301"/>
      <c r="U9419" s="246"/>
    </row>
    <row r="9420" spans="1:21" x14ac:dyDescent="0.25">
      <c r="A9420" s="294" t="s">
        <v>19013</v>
      </c>
      <c r="B9420" t="s">
        <v>665</v>
      </c>
      <c r="C9420" t="s">
        <v>666</v>
      </c>
      <c r="D9420" t="s">
        <v>667</v>
      </c>
      <c r="E9420" t="s">
        <v>19014</v>
      </c>
      <c r="F9420" t="s">
        <v>148</v>
      </c>
      <c r="G9420" t="s">
        <v>97</v>
      </c>
      <c r="H9420" t="s">
        <v>833</v>
      </c>
      <c r="I9420" s="200">
        <v>272165</v>
      </c>
      <c r="J9420" s="200"/>
      <c r="K9420" s="237">
        <v>2436.5622199999998</v>
      </c>
      <c r="L9420" s="237"/>
      <c r="M9420" s="288">
        <v>111.7</v>
      </c>
      <c r="N9420" s="288"/>
      <c r="O9420" s="311">
        <v>284844</v>
      </c>
      <c r="P9420" s="298"/>
      <c r="Q9420" s="299">
        <v>2500.1680900000001</v>
      </c>
      <c r="R9420" s="299"/>
      <c r="S9420" s="300">
        <v>113.93</v>
      </c>
      <c r="T9420" s="301"/>
      <c r="U9420" s="246"/>
    </row>
    <row r="9421" spans="1:21" x14ac:dyDescent="0.25">
      <c r="A9421" s="294" t="s">
        <v>19015</v>
      </c>
      <c r="B9421" t="s">
        <v>665</v>
      </c>
      <c r="C9421" t="s">
        <v>666</v>
      </c>
      <c r="D9421" t="s">
        <v>667</v>
      </c>
      <c r="E9421" t="s">
        <v>19016</v>
      </c>
      <c r="F9421" t="s">
        <v>148</v>
      </c>
      <c r="G9421" t="s">
        <v>97</v>
      </c>
      <c r="H9421" t="s">
        <v>896</v>
      </c>
      <c r="I9421" s="200">
        <v>0</v>
      </c>
      <c r="J9421" s="200"/>
      <c r="K9421" s="237">
        <v>17.230799999999999</v>
      </c>
      <c r="L9421" s="237"/>
      <c r="M9421" s="288">
        <v>0</v>
      </c>
      <c r="N9421" s="288"/>
      <c r="O9421" s="311">
        <v>0</v>
      </c>
      <c r="P9421" s="298"/>
      <c r="Q9421" s="299">
        <v>16.355979999999999</v>
      </c>
      <c r="R9421" s="299"/>
      <c r="S9421" s="300">
        <v>0</v>
      </c>
      <c r="T9421" s="301"/>
      <c r="U9421" s="246"/>
    </row>
    <row r="9422" spans="1:21" x14ac:dyDescent="0.25">
      <c r="A9422" s="294" t="s">
        <v>19017</v>
      </c>
      <c r="B9422" t="s">
        <v>665</v>
      </c>
      <c r="C9422" t="s">
        <v>666</v>
      </c>
      <c r="D9422" t="s">
        <v>667</v>
      </c>
      <c r="E9422" t="s">
        <v>19018</v>
      </c>
      <c r="F9422" t="s">
        <v>148</v>
      </c>
      <c r="G9422" t="s">
        <v>97</v>
      </c>
      <c r="H9422" t="s">
        <v>833</v>
      </c>
      <c r="I9422" s="200">
        <v>4890</v>
      </c>
      <c r="J9422" s="200"/>
      <c r="K9422" s="237">
        <v>147.84943000000001</v>
      </c>
      <c r="L9422" s="237"/>
      <c r="M9422" s="288">
        <v>33.07</v>
      </c>
      <c r="N9422" s="288"/>
      <c r="O9422" s="311">
        <v>5500</v>
      </c>
      <c r="P9422" s="298"/>
      <c r="Q9422" s="299">
        <v>173.57283000000001</v>
      </c>
      <c r="R9422" s="299"/>
      <c r="S9422" s="300">
        <v>31.69</v>
      </c>
      <c r="T9422" s="301"/>
      <c r="U9422" s="246"/>
    </row>
    <row r="9423" spans="1:21" x14ac:dyDescent="0.25">
      <c r="A9423" s="294" t="s">
        <v>19019</v>
      </c>
      <c r="B9423" t="s">
        <v>665</v>
      </c>
      <c r="C9423" t="s">
        <v>666</v>
      </c>
      <c r="D9423" t="s">
        <v>667</v>
      </c>
      <c r="E9423" t="s">
        <v>19020</v>
      </c>
      <c r="F9423" t="s">
        <v>148</v>
      </c>
      <c r="G9423" t="s">
        <v>97</v>
      </c>
      <c r="H9423" t="s">
        <v>833</v>
      </c>
      <c r="I9423" s="200">
        <v>86000</v>
      </c>
      <c r="J9423" s="200"/>
      <c r="K9423" s="237">
        <v>916.25959999999998</v>
      </c>
      <c r="L9423" s="237"/>
      <c r="M9423" s="288">
        <v>93.86</v>
      </c>
      <c r="N9423" s="288"/>
      <c r="O9423" s="311">
        <v>89000</v>
      </c>
      <c r="P9423" s="298"/>
      <c r="Q9423" s="299">
        <v>942.74122999999997</v>
      </c>
      <c r="R9423" s="299"/>
      <c r="S9423" s="300">
        <v>94.41</v>
      </c>
      <c r="T9423" s="301"/>
      <c r="U9423" s="246"/>
    </row>
    <row r="9424" spans="1:21" x14ac:dyDescent="0.25">
      <c r="A9424" s="294" t="s">
        <v>19021</v>
      </c>
      <c r="B9424" t="s">
        <v>665</v>
      </c>
      <c r="C9424" t="s">
        <v>666</v>
      </c>
      <c r="D9424" t="s">
        <v>667</v>
      </c>
      <c r="E9424" t="s">
        <v>19022</v>
      </c>
      <c r="F9424" t="s">
        <v>148</v>
      </c>
      <c r="G9424" t="s">
        <v>97</v>
      </c>
      <c r="H9424" t="s">
        <v>833</v>
      </c>
      <c r="I9424" s="200">
        <v>14190</v>
      </c>
      <c r="J9424" s="200"/>
      <c r="K9424" s="237">
        <v>530.60316999999998</v>
      </c>
      <c r="L9424" s="237"/>
      <c r="M9424" s="288">
        <v>26.74</v>
      </c>
      <c r="N9424" s="288"/>
      <c r="O9424" s="311">
        <v>17280</v>
      </c>
      <c r="P9424" s="298"/>
      <c r="Q9424" s="299">
        <v>536.49505999999997</v>
      </c>
      <c r="R9424" s="299"/>
      <c r="S9424" s="300">
        <v>32.21</v>
      </c>
      <c r="T9424" s="301"/>
      <c r="U9424" s="246"/>
    </row>
    <row r="9425" spans="1:21" x14ac:dyDescent="0.25">
      <c r="A9425" s="294" t="s">
        <v>19023</v>
      </c>
      <c r="B9425" t="s">
        <v>665</v>
      </c>
      <c r="C9425" t="s">
        <v>666</v>
      </c>
      <c r="D9425" t="s">
        <v>667</v>
      </c>
      <c r="E9425" t="s">
        <v>19024</v>
      </c>
      <c r="F9425" t="s">
        <v>148</v>
      </c>
      <c r="G9425" t="s">
        <v>97</v>
      </c>
      <c r="H9425" t="s">
        <v>833</v>
      </c>
      <c r="I9425" s="200">
        <v>2730</v>
      </c>
      <c r="J9425" s="200"/>
      <c r="K9425" s="237">
        <v>68.135620000000003</v>
      </c>
      <c r="L9425" s="237"/>
      <c r="M9425" s="288">
        <v>40.07</v>
      </c>
      <c r="N9425" s="288"/>
      <c r="O9425" s="311">
        <v>2750</v>
      </c>
      <c r="P9425" s="298"/>
      <c r="Q9425" s="299">
        <v>68.548370000000006</v>
      </c>
      <c r="R9425" s="299"/>
      <c r="S9425" s="300">
        <v>40.119999999999997</v>
      </c>
      <c r="T9425" s="301"/>
      <c r="U9425" s="246"/>
    </row>
    <row r="9426" spans="1:21" x14ac:dyDescent="0.25">
      <c r="A9426" s="294" t="s">
        <v>19025</v>
      </c>
      <c r="B9426" t="s">
        <v>665</v>
      </c>
      <c r="C9426" t="s">
        <v>666</v>
      </c>
      <c r="D9426" t="s">
        <v>667</v>
      </c>
      <c r="E9426" t="s">
        <v>19026</v>
      </c>
      <c r="F9426" t="s">
        <v>148</v>
      </c>
      <c r="G9426" t="s">
        <v>97</v>
      </c>
      <c r="H9426" t="s">
        <v>833</v>
      </c>
      <c r="I9426" s="200">
        <v>18380</v>
      </c>
      <c r="J9426" s="200"/>
      <c r="K9426" s="237">
        <v>475.27463999999998</v>
      </c>
      <c r="L9426" s="237"/>
      <c r="M9426" s="288">
        <v>38.67</v>
      </c>
      <c r="N9426" s="288"/>
      <c r="O9426" s="311">
        <v>22375</v>
      </c>
      <c r="P9426" s="298"/>
      <c r="Q9426" s="299">
        <v>472.63990999999999</v>
      </c>
      <c r="R9426" s="299"/>
      <c r="S9426" s="300">
        <v>47.34</v>
      </c>
      <c r="T9426" s="301"/>
      <c r="U9426" s="246"/>
    </row>
    <row r="9427" spans="1:21" x14ac:dyDescent="0.25">
      <c r="A9427" s="294" t="s">
        <v>19027</v>
      </c>
      <c r="B9427" t="s">
        <v>665</v>
      </c>
      <c r="C9427" t="s">
        <v>666</v>
      </c>
      <c r="D9427" t="s">
        <v>667</v>
      </c>
      <c r="E9427" t="s">
        <v>19028</v>
      </c>
      <c r="F9427" t="s">
        <v>148</v>
      </c>
      <c r="G9427" t="s">
        <v>97</v>
      </c>
      <c r="H9427" t="s">
        <v>833</v>
      </c>
      <c r="I9427" s="200">
        <v>1980</v>
      </c>
      <c r="J9427" s="200"/>
      <c r="K9427" s="237">
        <v>101.77482000000001</v>
      </c>
      <c r="L9427" s="237"/>
      <c r="M9427" s="288">
        <v>19.45</v>
      </c>
      <c r="N9427" s="288"/>
      <c r="O9427" s="311">
        <v>2100</v>
      </c>
      <c r="P9427" s="298"/>
      <c r="Q9427" s="299">
        <v>100.51495</v>
      </c>
      <c r="R9427" s="299"/>
      <c r="S9427" s="300">
        <v>20.89</v>
      </c>
      <c r="T9427" s="301"/>
      <c r="U9427" s="246"/>
    </row>
    <row r="9428" spans="1:21" x14ac:dyDescent="0.25">
      <c r="A9428" s="294" t="s">
        <v>19029</v>
      </c>
      <c r="B9428" t="s">
        <v>665</v>
      </c>
      <c r="C9428" t="s">
        <v>666</v>
      </c>
      <c r="D9428" t="s">
        <v>667</v>
      </c>
      <c r="E9428" t="s">
        <v>19030</v>
      </c>
      <c r="F9428" t="s">
        <v>148</v>
      </c>
      <c r="G9428" t="s">
        <v>97</v>
      </c>
      <c r="H9428" t="s">
        <v>896</v>
      </c>
      <c r="I9428" s="200">
        <v>0</v>
      </c>
      <c r="J9428" s="200"/>
      <c r="K9428" s="237">
        <v>39.242400000000004</v>
      </c>
      <c r="L9428" s="237"/>
      <c r="M9428" s="288">
        <v>0</v>
      </c>
      <c r="N9428" s="288"/>
      <c r="O9428" s="311">
        <v>0</v>
      </c>
      <c r="P9428" s="298"/>
      <c r="Q9428" s="299">
        <v>40.047379999999997</v>
      </c>
      <c r="R9428" s="299"/>
      <c r="S9428" s="300">
        <v>0</v>
      </c>
      <c r="T9428" s="301"/>
      <c r="U9428" s="246"/>
    </row>
    <row r="9429" spans="1:21" x14ac:dyDescent="0.25">
      <c r="A9429" s="294" t="s">
        <v>19031</v>
      </c>
      <c r="B9429" t="s">
        <v>665</v>
      </c>
      <c r="C9429" t="s">
        <v>666</v>
      </c>
      <c r="D9429" t="s">
        <v>667</v>
      </c>
      <c r="E9429" t="s">
        <v>19032</v>
      </c>
      <c r="F9429" t="s">
        <v>148</v>
      </c>
      <c r="G9429" t="s">
        <v>97</v>
      </c>
      <c r="H9429" t="s">
        <v>896</v>
      </c>
      <c r="I9429" s="200">
        <v>0</v>
      </c>
      <c r="J9429" s="200"/>
      <c r="K9429" s="237">
        <v>5.5776000000000003</v>
      </c>
      <c r="L9429" s="237"/>
      <c r="M9429" s="288">
        <v>0</v>
      </c>
      <c r="N9429" s="288"/>
      <c r="O9429" s="311">
        <v>0</v>
      </c>
      <c r="P9429" s="298"/>
      <c r="Q9429" s="299">
        <v>5.5511200000000001</v>
      </c>
      <c r="R9429" s="299"/>
      <c r="S9429" s="300">
        <v>0</v>
      </c>
      <c r="T9429" s="301"/>
      <c r="U9429" s="246"/>
    </row>
    <row r="9430" spans="1:21" x14ac:dyDescent="0.25">
      <c r="A9430" s="294" t="s">
        <v>19033</v>
      </c>
      <c r="B9430" t="s">
        <v>665</v>
      </c>
      <c r="C9430" t="s">
        <v>666</v>
      </c>
      <c r="D9430" t="s">
        <v>667</v>
      </c>
      <c r="E9430" t="s">
        <v>19034</v>
      </c>
      <c r="F9430" t="s">
        <v>148</v>
      </c>
      <c r="G9430" t="s">
        <v>97</v>
      </c>
      <c r="H9430" t="s">
        <v>833</v>
      </c>
      <c r="I9430" s="200">
        <v>3000</v>
      </c>
      <c r="J9430" s="200"/>
      <c r="K9430" s="237">
        <v>89.341200000000001</v>
      </c>
      <c r="L9430" s="237"/>
      <c r="M9430" s="288">
        <v>33.58</v>
      </c>
      <c r="N9430" s="288"/>
      <c r="O9430" s="311">
        <v>3000</v>
      </c>
      <c r="P9430" s="298"/>
      <c r="Q9430" s="299">
        <v>91.691739999999996</v>
      </c>
      <c r="R9430" s="299"/>
      <c r="S9430" s="300">
        <v>32.72</v>
      </c>
      <c r="T9430" s="301"/>
      <c r="U9430" s="246"/>
    </row>
    <row r="9431" spans="1:21" x14ac:dyDescent="0.25">
      <c r="A9431" s="294" t="s">
        <v>19035</v>
      </c>
      <c r="B9431" t="s">
        <v>665</v>
      </c>
      <c r="C9431" t="s">
        <v>666</v>
      </c>
      <c r="D9431" t="s">
        <v>667</v>
      </c>
      <c r="E9431" t="s">
        <v>7052</v>
      </c>
      <c r="F9431" t="s">
        <v>148</v>
      </c>
      <c r="G9431" t="s">
        <v>97</v>
      </c>
      <c r="H9431" t="s">
        <v>833</v>
      </c>
      <c r="I9431" s="200">
        <v>4120</v>
      </c>
      <c r="J9431" s="200"/>
      <c r="K9431" s="237">
        <v>224.10154</v>
      </c>
      <c r="L9431" s="237"/>
      <c r="M9431" s="288">
        <v>18.38</v>
      </c>
      <c r="N9431" s="288"/>
      <c r="O9431" s="311">
        <v>4140</v>
      </c>
      <c r="P9431" s="298"/>
      <c r="Q9431" s="299">
        <v>224.12652</v>
      </c>
      <c r="R9431" s="299"/>
      <c r="S9431" s="300">
        <v>18.47</v>
      </c>
      <c r="T9431" s="301"/>
      <c r="U9431" s="246"/>
    </row>
    <row r="9432" spans="1:21" x14ac:dyDescent="0.25">
      <c r="A9432" s="294" t="s">
        <v>19036</v>
      </c>
      <c r="B9432" t="s">
        <v>665</v>
      </c>
      <c r="C9432" t="s">
        <v>666</v>
      </c>
      <c r="D9432" t="s">
        <v>667</v>
      </c>
      <c r="E9432" t="s">
        <v>19037</v>
      </c>
      <c r="F9432" t="s">
        <v>148</v>
      </c>
      <c r="G9432" t="s">
        <v>97</v>
      </c>
      <c r="H9432" t="s">
        <v>833</v>
      </c>
      <c r="I9432" s="200">
        <v>1000</v>
      </c>
      <c r="J9432" s="200"/>
      <c r="K9432" s="237">
        <v>70.896259999999998</v>
      </c>
      <c r="L9432" s="237"/>
      <c r="M9432" s="288">
        <v>14.11</v>
      </c>
      <c r="N9432" s="288"/>
      <c r="O9432" s="311">
        <v>1000</v>
      </c>
      <c r="P9432" s="298"/>
      <c r="Q9432" s="299">
        <v>68.199489999999997</v>
      </c>
      <c r="R9432" s="299"/>
      <c r="S9432" s="300">
        <v>14.66</v>
      </c>
      <c r="T9432" s="301"/>
      <c r="U9432" s="246"/>
    </row>
    <row r="9433" spans="1:21" x14ac:dyDescent="0.25">
      <c r="A9433" s="294" t="s">
        <v>19038</v>
      </c>
      <c r="B9433" t="s">
        <v>665</v>
      </c>
      <c r="C9433" t="s">
        <v>666</v>
      </c>
      <c r="D9433" t="s">
        <v>667</v>
      </c>
      <c r="E9433" t="s">
        <v>19039</v>
      </c>
      <c r="F9433" t="s">
        <v>148</v>
      </c>
      <c r="G9433" t="s">
        <v>97</v>
      </c>
      <c r="H9433" t="s">
        <v>833</v>
      </c>
      <c r="I9433" s="200">
        <v>29920</v>
      </c>
      <c r="J9433" s="200"/>
      <c r="K9433" s="237">
        <v>633.91695000000004</v>
      </c>
      <c r="L9433" s="237"/>
      <c r="M9433" s="288">
        <v>47.2</v>
      </c>
      <c r="N9433" s="288"/>
      <c r="O9433" s="311">
        <v>30600</v>
      </c>
      <c r="P9433" s="298"/>
      <c r="Q9433" s="299">
        <v>641.83608000000004</v>
      </c>
      <c r="R9433" s="299"/>
      <c r="S9433" s="300">
        <v>47.68</v>
      </c>
      <c r="T9433" s="301"/>
      <c r="U9433" s="246"/>
    </row>
    <row r="9434" spans="1:21" x14ac:dyDescent="0.25">
      <c r="A9434" s="294" t="s">
        <v>19040</v>
      </c>
      <c r="B9434" t="s">
        <v>665</v>
      </c>
      <c r="C9434" t="s">
        <v>666</v>
      </c>
      <c r="D9434" t="s">
        <v>667</v>
      </c>
      <c r="E9434" t="s">
        <v>19041</v>
      </c>
      <c r="F9434" t="s">
        <v>148</v>
      </c>
      <c r="G9434" t="s">
        <v>97</v>
      </c>
      <c r="H9434" t="s">
        <v>833</v>
      </c>
      <c r="I9434" s="200">
        <v>7920</v>
      </c>
      <c r="J9434" s="200"/>
      <c r="K9434" s="237">
        <v>240.25379000000001</v>
      </c>
      <c r="L9434" s="237"/>
      <c r="M9434" s="288">
        <v>32.97</v>
      </c>
      <c r="N9434" s="288"/>
      <c r="O9434" s="311">
        <v>8000</v>
      </c>
      <c r="P9434" s="298"/>
      <c r="Q9434" s="299">
        <v>263.14648999999997</v>
      </c>
      <c r="R9434" s="299"/>
      <c r="S9434" s="300">
        <v>30.4</v>
      </c>
      <c r="T9434" s="301"/>
      <c r="U9434" s="246"/>
    </row>
    <row r="9435" spans="1:21" x14ac:dyDescent="0.25">
      <c r="A9435" s="294" t="s">
        <v>19042</v>
      </c>
      <c r="B9435" t="s">
        <v>665</v>
      </c>
      <c r="C9435" t="s">
        <v>666</v>
      </c>
      <c r="D9435" t="s">
        <v>667</v>
      </c>
      <c r="E9435" t="s">
        <v>19043</v>
      </c>
      <c r="F9435" t="s">
        <v>148</v>
      </c>
      <c r="G9435" t="s">
        <v>97</v>
      </c>
      <c r="H9435" t="s">
        <v>833</v>
      </c>
      <c r="I9435" s="200">
        <v>4434</v>
      </c>
      <c r="J9435" s="200"/>
      <c r="K9435" s="237">
        <v>95.874960000000002</v>
      </c>
      <c r="L9435" s="237"/>
      <c r="M9435" s="288">
        <v>46.25</v>
      </c>
      <c r="N9435" s="288"/>
      <c r="O9435" s="311">
        <v>4533</v>
      </c>
      <c r="P9435" s="298"/>
      <c r="Q9435" s="299">
        <v>97.243750000000006</v>
      </c>
      <c r="R9435" s="299"/>
      <c r="S9435" s="300">
        <v>46.61</v>
      </c>
      <c r="T9435" s="301"/>
      <c r="U9435" s="246"/>
    </row>
    <row r="9436" spans="1:21" x14ac:dyDescent="0.25">
      <c r="A9436" s="294" t="s">
        <v>19044</v>
      </c>
      <c r="B9436" t="s">
        <v>665</v>
      </c>
      <c r="C9436" t="s">
        <v>666</v>
      </c>
      <c r="D9436" t="s">
        <v>667</v>
      </c>
      <c r="E9436" t="s">
        <v>19045</v>
      </c>
      <c r="F9436" t="s">
        <v>148</v>
      </c>
      <c r="G9436" t="s">
        <v>97</v>
      </c>
      <c r="H9436" t="s">
        <v>896</v>
      </c>
      <c r="I9436" s="200">
        <v>0</v>
      </c>
      <c r="J9436" s="200"/>
      <c r="K9436" s="237">
        <v>67.107470000000006</v>
      </c>
      <c r="L9436" s="237"/>
      <c r="M9436" s="288">
        <v>0</v>
      </c>
      <c r="N9436" s="288"/>
      <c r="O9436" s="311">
        <v>0</v>
      </c>
      <c r="P9436" s="298"/>
      <c r="Q9436" s="299">
        <v>65.820440000000005</v>
      </c>
      <c r="R9436" s="299"/>
      <c r="S9436" s="300">
        <v>0</v>
      </c>
      <c r="T9436" s="301"/>
      <c r="U9436" s="246"/>
    </row>
    <row r="9437" spans="1:21" x14ac:dyDescent="0.25">
      <c r="A9437" s="294" t="s">
        <v>19046</v>
      </c>
      <c r="B9437" t="s">
        <v>665</v>
      </c>
      <c r="C9437" t="s">
        <v>666</v>
      </c>
      <c r="D9437" t="s">
        <v>667</v>
      </c>
      <c r="E9437" t="s">
        <v>19047</v>
      </c>
      <c r="F9437" t="s">
        <v>148</v>
      </c>
      <c r="G9437" t="s">
        <v>97</v>
      </c>
      <c r="H9437" t="s">
        <v>896</v>
      </c>
      <c r="I9437" s="200">
        <v>0</v>
      </c>
      <c r="J9437" s="200"/>
      <c r="K9437" s="237">
        <v>10.3584</v>
      </c>
      <c r="L9437" s="237"/>
      <c r="M9437" s="288">
        <v>0</v>
      </c>
      <c r="N9437" s="288"/>
      <c r="O9437" s="311">
        <v>0</v>
      </c>
      <c r="P9437" s="298"/>
      <c r="Q9437" s="299">
        <v>10.309229999999999</v>
      </c>
      <c r="R9437" s="299"/>
      <c r="S9437" s="300">
        <v>0</v>
      </c>
      <c r="T9437" s="301"/>
      <c r="U9437" s="246"/>
    </row>
    <row r="9438" spans="1:21" x14ac:dyDescent="0.25">
      <c r="A9438" s="294" t="s">
        <v>19048</v>
      </c>
      <c r="B9438" t="s">
        <v>665</v>
      </c>
      <c r="C9438" t="s">
        <v>666</v>
      </c>
      <c r="D9438" t="s">
        <v>667</v>
      </c>
      <c r="E9438" t="s">
        <v>19049</v>
      </c>
      <c r="F9438" t="s">
        <v>148</v>
      </c>
      <c r="G9438" t="s">
        <v>97</v>
      </c>
      <c r="H9438" t="s">
        <v>833</v>
      </c>
      <c r="I9438" s="200">
        <v>5000</v>
      </c>
      <c r="J9438" s="200"/>
      <c r="K9438" s="237">
        <v>104.75919</v>
      </c>
      <c r="L9438" s="237"/>
      <c r="M9438" s="288">
        <v>47.73</v>
      </c>
      <c r="N9438" s="288"/>
      <c r="O9438" s="311">
        <v>5000</v>
      </c>
      <c r="P9438" s="298"/>
      <c r="Q9438" s="299">
        <v>101.60535</v>
      </c>
      <c r="R9438" s="299"/>
      <c r="S9438" s="300">
        <v>49.21</v>
      </c>
      <c r="T9438" s="301"/>
      <c r="U9438" s="246"/>
    </row>
    <row r="9439" spans="1:21" x14ac:dyDescent="0.25">
      <c r="A9439" s="294" t="s">
        <v>19050</v>
      </c>
      <c r="B9439" t="s">
        <v>665</v>
      </c>
      <c r="C9439" t="s">
        <v>666</v>
      </c>
      <c r="D9439" t="s">
        <v>667</v>
      </c>
      <c r="E9439" t="s">
        <v>19051</v>
      </c>
      <c r="F9439" t="s">
        <v>148</v>
      </c>
      <c r="G9439" t="s">
        <v>97</v>
      </c>
      <c r="H9439" t="s">
        <v>833</v>
      </c>
      <c r="I9439" s="200">
        <v>1980</v>
      </c>
      <c r="J9439" s="200"/>
      <c r="K9439" s="237">
        <v>76.777839999999998</v>
      </c>
      <c r="L9439" s="237"/>
      <c r="M9439" s="288">
        <v>25.79</v>
      </c>
      <c r="N9439" s="288"/>
      <c r="O9439" s="311">
        <v>2000</v>
      </c>
      <c r="P9439" s="298"/>
      <c r="Q9439" s="299">
        <v>77.120940000000004</v>
      </c>
      <c r="R9439" s="299"/>
      <c r="S9439" s="300">
        <v>25.93</v>
      </c>
      <c r="T9439" s="301"/>
      <c r="U9439" s="246"/>
    </row>
    <row r="9440" spans="1:21" x14ac:dyDescent="0.25">
      <c r="A9440" s="294" t="s">
        <v>19052</v>
      </c>
      <c r="B9440" t="s">
        <v>665</v>
      </c>
      <c r="C9440" t="s">
        <v>666</v>
      </c>
      <c r="D9440" t="s">
        <v>667</v>
      </c>
      <c r="E9440" t="s">
        <v>19053</v>
      </c>
      <c r="F9440" t="s">
        <v>148</v>
      </c>
      <c r="G9440" t="s">
        <v>97</v>
      </c>
      <c r="H9440" t="s">
        <v>833</v>
      </c>
      <c r="I9440" s="200">
        <v>34800</v>
      </c>
      <c r="J9440" s="200"/>
      <c r="K9440" s="237">
        <v>553.65332999999998</v>
      </c>
      <c r="L9440" s="237"/>
      <c r="M9440" s="288">
        <v>62.86</v>
      </c>
      <c r="N9440" s="288"/>
      <c r="O9440" s="311">
        <v>37250</v>
      </c>
      <c r="P9440" s="298"/>
      <c r="Q9440" s="299">
        <v>542.95312000000001</v>
      </c>
      <c r="R9440" s="299"/>
      <c r="S9440" s="300">
        <v>68.61</v>
      </c>
      <c r="T9440" s="301"/>
      <c r="U9440" s="246"/>
    </row>
    <row r="9441" spans="1:21" x14ac:dyDescent="0.25">
      <c r="A9441" s="294" t="s">
        <v>19054</v>
      </c>
      <c r="B9441" t="s">
        <v>665</v>
      </c>
      <c r="C9441" t="s">
        <v>666</v>
      </c>
      <c r="D9441" t="s">
        <v>667</v>
      </c>
      <c r="E9441" t="s">
        <v>19055</v>
      </c>
      <c r="F9441" t="s">
        <v>148</v>
      </c>
      <c r="G9441" t="s">
        <v>97</v>
      </c>
      <c r="H9441" t="s">
        <v>833</v>
      </c>
      <c r="I9441" s="200">
        <v>3590</v>
      </c>
      <c r="J9441" s="200"/>
      <c r="K9441" s="237">
        <v>111.49083</v>
      </c>
      <c r="L9441" s="237"/>
      <c r="M9441" s="288">
        <v>32.200000000000003</v>
      </c>
      <c r="N9441" s="288"/>
      <c r="O9441" s="311">
        <v>3600</v>
      </c>
      <c r="P9441" s="298"/>
      <c r="Q9441" s="299">
        <v>109.8329</v>
      </c>
      <c r="R9441" s="299"/>
      <c r="S9441" s="300">
        <v>32.78</v>
      </c>
      <c r="T9441" s="301"/>
      <c r="U9441" s="246"/>
    </row>
    <row r="9442" spans="1:21" x14ac:dyDescent="0.25">
      <c r="A9442" s="294" t="s">
        <v>19056</v>
      </c>
      <c r="B9442" t="s">
        <v>665</v>
      </c>
      <c r="C9442" t="s">
        <v>666</v>
      </c>
      <c r="D9442" t="s">
        <v>667</v>
      </c>
      <c r="E9442" t="s">
        <v>1419</v>
      </c>
      <c r="F9442" t="s">
        <v>148</v>
      </c>
      <c r="G9442" t="s">
        <v>97</v>
      </c>
      <c r="H9442" t="s">
        <v>833</v>
      </c>
      <c r="I9442" s="200">
        <v>14032</v>
      </c>
      <c r="J9442" s="200"/>
      <c r="K9442" s="237">
        <v>123.88643999999999</v>
      </c>
      <c r="L9442" s="237"/>
      <c r="M9442" s="288">
        <v>113.27</v>
      </c>
      <c r="N9442" s="288"/>
      <c r="O9442" s="311">
        <v>16016</v>
      </c>
      <c r="P9442" s="298"/>
      <c r="Q9442" s="299">
        <v>125.9935</v>
      </c>
      <c r="R9442" s="299"/>
      <c r="S9442" s="300">
        <v>127.12</v>
      </c>
      <c r="T9442" s="301"/>
      <c r="U9442" s="246"/>
    </row>
    <row r="9443" spans="1:21" x14ac:dyDescent="0.25">
      <c r="A9443" s="294" t="s">
        <v>19057</v>
      </c>
      <c r="B9443" t="s">
        <v>665</v>
      </c>
      <c r="C9443" t="s">
        <v>666</v>
      </c>
      <c r="D9443" t="s">
        <v>667</v>
      </c>
      <c r="E9443" t="s">
        <v>19058</v>
      </c>
      <c r="F9443" t="s">
        <v>148</v>
      </c>
      <c r="G9443" t="s">
        <v>97</v>
      </c>
      <c r="H9443" t="s">
        <v>833</v>
      </c>
      <c r="I9443" s="200">
        <v>23710</v>
      </c>
      <c r="J9443" s="200"/>
      <c r="K9443" s="237">
        <v>331.98045000000002</v>
      </c>
      <c r="L9443" s="237"/>
      <c r="M9443" s="288">
        <v>71.42</v>
      </c>
      <c r="N9443" s="288"/>
      <c r="O9443" s="311">
        <v>24511</v>
      </c>
      <c r="P9443" s="298"/>
      <c r="Q9443" s="299">
        <v>354.97845000000001</v>
      </c>
      <c r="R9443" s="299"/>
      <c r="S9443" s="300">
        <v>69.05</v>
      </c>
      <c r="T9443" s="301"/>
      <c r="U9443" s="246"/>
    </row>
    <row r="9444" spans="1:21" x14ac:dyDescent="0.25">
      <c r="A9444" s="294" t="s">
        <v>19059</v>
      </c>
      <c r="B9444" t="s">
        <v>665</v>
      </c>
      <c r="C9444" t="s">
        <v>666</v>
      </c>
      <c r="D9444" t="s">
        <v>667</v>
      </c>
      <c r="E9444" t="s">
        <v>16306</v>
      </c>
      <c r="F9444" t="s">
        <v>148</v>
      </c>
      <c r="G9444" t="s">
        <v>97</v>
      </c>
      <c r="H9444" t="s">
        <v>896</v>
      </c>
      <c r="I9444" s="200">
        <v>0</v>
      </c>
      <c r="J9444" s="200"/>
      <c r="K9444" s="237">
        <v>30.378</v>
      </c>
      <c r="L9444" s="237"/>
      <c r="M9444" s="288">
        <v>0</v>
      </c>
      <c r="N9444" s="288"/>
      <c r="O9444" s="311">
        <v>0</v>
      </c>
      <c r="P9444" s="298"/>
      <c r="Q9444" s="299">
        <v>32.216329999999999</v>
      </c>
      <c r="R9444" s="299"/>
      <c r="S9444" s="300">
        <v>0</v>
      </c>
      <c r="T9444" s="301"/>
      <c r="U9444" s="246"/>
    </row>
    <row r="9445" spans="1:21" x14ac:dyDescent="0.25">
      <c r="A9445" s="294" t="s">
        <v>19060</v>
      </c>
      <c r="B9445" t="s">
        <v>665</v>
      </c>
      <c r="C9445" t="s">
        <v>666</v>
      </c>
      <c r="D9445" t="s">
        <v>667</v>
      </c>
      <c r="E9445" t="s">
        <v>19061</v>
      </c>
      <c r="F9445" t="s">
        <v>148</v>
      </c>
      <c r="G9445" t="s">
        <v>97</v>
      </c>
      <c r="H9445" t="s">
        <v>833</v>
      </c>
      <c r="I9445" s="200">
        <v>13600</v>
      </c>
      <c r="J9445" s="200"/>
      <c r="K9445" s="237">
        <v>222.88095000000001</v>
      </c>
      <c r="L9445" s="237"/>
      <c r="M9445" s="288">
        <v>61.02</v>
      </c>
      <c r="N9445" s="288"/>
      <c r="O9445" s="311">
        <v>14085</v>
      </c>
      <c r="P9445" s="298"/>
      <c r="Q9445" s="299">
        <v>230.05548999999999</v>
      </c>
      <c r="R9445" s="299"/>
      <c r="S9445" s="300">
        <v>61.22</v>
      </c>
      <c r="T9445" s="301"/>
      <c r="U9445" s="246"/>
    </row>
    <row r="9446" spans="1:21" x14ac:dyDescent="0.25">
      <c r="A9446" s="294" t="s">
        <v>19062</v>
      </c>
      <c r="B9446" t="s">
        <v>665</v>
      </c>
      <c r="C9446" t="s">
        <v>666</v>
      </c>
      <c r="D9446" t="s">
        <v>667</v>
      </c>
      <c r="E9446" t="s">
        <v>19063</v>
      </c>
      <c r="F9446" t="s">
        <v>148</v>
      </c>
      <c r="G9446" t="s">
        <v>97</v>
      </c>
      <c r="H9446" t="s">
        <v>833</v>
      </c>
      <c r="I9446" s="200">
        <v>18398</v>
      </c>
      <c r="J9446" s="200"/>
      <c r="K9446" s="237">
        <v>339.52726000000001</v>
      </c>
      <c r="L9446" s="237"/>
      <c r="M9446" s="288">
        <v>54.19</v>
      </c>
      <c r="N9446" s="288"/>
      <c r="O9446" s="311">
        <v>20500</v>
      </c>
      <c r="P9446" s="298"/>
      <c r="Q9446" s="299">
        <v>377.74383999999998</v>
      </c>
      <c r="R9446" s="299"/>
      <c r="S9446" s="300">
        <v>54.27</v>
      </c>
      <c r="T9446" s="301"/>
      <c r="U9446" s="246"/>
    </row>
    <row r="9447" spans="1:21" x14ac:dyDescent="0.25">
      <c r="A9447" s="294" t="s">
        <v>19064</v>
      </c>
      <c r="B9447" t="s">
        <v>665</v>
      </c>
      <c r="C9447" t="s">
        <v>666</v>
      </c>
      <c r="D9447" t="s">
        <v>667</v>
      </c>
      <c r="E9447" t="s">
        <v>19065</v>
      </c>
      <c r="F9447" t="s">
        <v>148</v>
      </c>
      <c r="G9447" t="s">
        <v>97</v>
      </c>
      <c r="H9447" t="s">
        <v>833</v>
      </c>
      <c r="I9447" s="200">
        <v>3500</v>
      </c>
      <c r="J9447" s="200"/>
      <c r="K9447" s="237">
        <v>107.3954</v>
      </c>
      <c r="L9447" s="237"/>
      <c r="M9447" s="288">
        <v>32.590000000000003</v>
      </c>
      <c r="N9447" s="288"/>
      <c r="O9447" s="311">
        <v>3500</v>
      </c>
      <c r="P9447" s="298"/>
      <c r="Q9447" s="299">
        <v>112.68348</v>
      </c>
      <c r="R9447" s="299"/>
      <c r="S9447" s="300">
        <v>31.06</v>
      </c>
      <c r="T9447" s="301"/>
      <c r="U9447" s="246"/>
    </row>
    <row r="9448" spans="1:21" x14ac:dyDescent="0.25">
      <c r="A9448" s="294" t="s">
        <v>19066</v>
      </c>
      <c r="B9448" t="s">
        <v>665</v>
      </c>
      <c r="C9448" t="s">
        <v>666</v>
      </c>
      <c r="D9448" t="s">
        <v>667</v>
      </c>
      <c r="E9448" t="s">
        <v>19067</v>
      </c>
      <c r="F9448" t="s">
        <v>148</v>
      </c>
      <c r="G9448" t="s">
        <v>97</v>
      </c>
      <c r="H9448" t="s">
        <v>833</v>
      </c>
      <c r="I9448" s="200">
        <v>7140</v>
      </c>
      <c r="J9448" s="200"/>
      <c r="K9448" s="237">
        <v>162.60115999999999</v>
      </c>
      <c r="L9448" s="237"/>
      <c r="M9448" s="288">
        <v>43.91</v>
      </c>
      <c r="N9448" s="288"/>
      <c r="O9448" s="311">
        <v>7200</v>
      </c>
      <c r="P9448" s="298"/>
      <c r="Q9448" s="299">
        <v>160.71232000000001</v>
      </c>
      <c r="R9448" s="299"/>
      <c r="S9448" s="300">
        <v>44.8</v>
      </c>
      <c r="T9448" s="301"/>
      <c r="U9448" s="246"/>
    </row>
    <row r="9449" spans="1:21" x14ac:dyDescent="0.25">
      <c r="A9449" s="294" t="s">
        <v>19068</v>
      </c>
      <c r="B9449" t="s">
        <v>665</v>
      </c>
      <c r="C9449" t="s">
        <v>666</v>
      </c>
      <c r="D9449" t="s">
        <v>667</v>
      </c>
      <c r="E9449" t="s">
        <v>19069</v>
      </c>
      <c r="F9449" t="s">
        <v>148</v>
      </c>
      <c r="G9449" t="s">
        <v>97</v>
      </c>
      <c r="H9449" t="s">
        <v>833</v>
      </c>
      <c r="I9449" s="200">
        <v>15526</v>
      </c>
      <c r="J9449" s="200"/>
      <c r="K9449" s="237">
        <v>235.53359</v>
      </c>
      <c r="L9449" s="237"/>
      <c r="M9449" s="288">
        <v>65.92</v>
      </c>
      <c r="N9449" s="288"/>
      <c r="O9449" s="311">
        <v>16253</v>
      </c>
      <c r="P9449" s="298"/>
      <c r="Q9449" s="299">
        <v>233.42066</v>
      </c>
      <c r="R9449" s="299"/>
      <c r="S9449" s="300">
        <v>69.63</v>
      </c>
      <c r="T9449" s="301"/>
      <c r="U9449" s="246"/>
    </row>
    <row r="9450" spans="1:21" x14ac:dyDescent="0.25">
      <c r="A9450" s="294" t="s">
        <v>19070</v>
      </c>
      <c r="B9450" t="s">
        <v>665</v>
      </c>
      <c r="C9450" t="s">
        <v>666</v>
      </c>
      <c r="D9450" t="s">
        <v>667</v>
      </c>
      <c r="E9450" t="s">
        <v>19071</v>
      </c>
      <c r="F9450" t="s">
        <v>148</v>
      </c>
      <c r="G9450" t="s">
        <v>97</v>
      </c>
      <c r="H9450" t="s">
        <v>833</v>
      </c>
      <c r="I9450" s="200">
        <v>110618</v>
      </c>
      <c r="J9450" s="200"/>
      <c r="K9450" s="237">
        <v>1178.1813199999999</v>
      </c>
      <c r="L9450" s="237"/>
      <c r="M9450" s="288">
        <v>93.89</v>
      </c>
      <c r="N9450" s="288"/>
      <c r="O9450" s="311">
        <v>113378</v>
      </c>
      <c r="P9450" s="298"/>
      <c r="Q9450" s="299">
        <v>1193.7413300000001</v>
      </c>
      <c r="R9450" s="299"/>
      <c r="S9450" s="300">
        <v>94.98</v>
      </c>
      <c r="T9450" s="301"/>
      <c r="U9450" s="246"/>
    </row>
    <row r="9451" spans="1:21" x14ac:dyDescent="0.25">
      <c r="A9451" s="294" t="s">
        <v>19072</v>
      </c>
      <c r="B9451" t="s">
        <v>665</v>
      </c>
      <c r="C9451" t="s">
        <v>666</v>
      </c>
      <c r="D9451" t="s">
        <v>667</v>
      </c>
      <c r="E9451" t="s">
        <v>19073</v>
      </c>
      <c r="F9451" t="s">
        <v>148</v>
      </c>
      <c r="G9451" t="s">
        <v>97</v>
      </c>
      <c r="H9451" t="s">
        <v>833</v>
      </c>
      <c r="I9451" s="200">
        <v>4500</v>
      </c>
      <c r="J9451" s="200"/>
      <c r="K9451" s="237">
        <v>103.48079</v>
      </c>
      <c r="L9451" s="237"/>
      <c r="M9451" s="288">
        <v>43.49</v>
      </c>
      <c r="N9451" s="288"/>
      <c r="O9451" s="311">
        <v>4500</v>
      </c>
      <c r="P9451" s="298"/>
      <c r="Q9451" s="299">
        <v>101.01058</v>
      </c>
      <c r="R9451" s="299"/>
      <c r="S9451" s="300">
        <v>44.55</v>
      </c>
      <c r="T9451" s="301"/>
      <c r="U9451" s="246"/>
    </row>
    <row r="9452" spans="1:21" x14ac:dyDescent="0.25">
      <c r="A9452" s="294" t="s">
        <v>19074</v>
      </c>
      <c r="B9452" t="s">
        <v>665</v>
      </c>
      <c r="C9452" t="s">
        <v>666</v>
      </c>
      <c r="D9452" t="s">
        <v>667</v>
      </c>
      <c r="E9452" t="s">
        <v>19075</v>
      </c>
      <c r="F9452" t="s">
        <v>148</v>
      </c>
      <c r="G9452" t="s">
        <v>97</v>
      </c>
      <c r="H9452" t="s">
        <v>896</v>
      </c>
      <c r="I9452" s="200">
        <v>0</v>
      </c>
      <c r="J9452" s="200"/>
      <c r="K9452" s="237">
        <v>6.4740000000000002</v>
      </c>
      <c r="L9452" s="237"/>
      <c r="M9452" s="288">
        <v>0</v>
      </c>
      <c r="N9452" s="288"/>
      <c r="O9452" s="311">
        <v>0</v>
      </c>
      <c r="P9452" s="298"/>
      <c r="Q9452" s="299">
        <v>6.4432700000000001</v>
      </c>
      <c r="R9452" s="299"/>
      <c r="S9452" s="300">
        <v>0</v>
      </c>
      <c r="T9452" s="301"/>
      <c r="U9452" s="246"/>
    </row>
    <row r="9453" spans="1:21" x14ac:dyDescent="0.25">
      <c r="A9453" s="294" t="s">
        <v>19076</v>
      </c>
      <c r="B9453" t="s">
        <v>665</v>
      </c>
      <c r="C9453" t="s">
        <v>666</v>
      </c>
      <c r="D9453" t="s">
        <v>667</v>
      </c>
      <c r="E9453" t="s">
        <v>11903</v>
      </c>
      <c r="F9453" t="s">
        <v>148</v>
      </c>
      <c r="G9453" t="s">
        <v>97</v>
      </c>
      <c r="H9453" t="s">
        <v>896</v>
      </c>
      <c r="I9453" s="200">
        <v>0</v>
      </c>
      <c r="J9453" s="200"/>
      <c r="K9453" s="237">
        <v>102.6876</v>
      </c>
      <c r="L9453" s="237"/>
      <c r="M9453" s="288">
        <v>0</v>
      </c>
      <c r="N9453" s="288"/>
      <c r="O9453" s="311">
        <v>0</v>
      </c>
      <c r="P9453" s="298"/>
      <c r="Q9453" s="299">
        <v>101.8036</v>
      </c>
      <c r="R9453" s="299"/>
      <c r="S9453" s="300">
        <v>0</v>
      </c>
      <c r="T9453" s="301"/>
      <c r="U9453" s="246"/>
    </row>
    <row r="9454" spans="1:21" x14ac:dyDescent="0.25">
      <c r="A9454" s="294" t="s">
        <v>19077</v>
      </c>
      <c r="B9454" t="s">
        <v>665</v>
      </c>
      <c r="C9454" t="s">
        <v>666</v>
      </c>
      <c r="D9454" t="s">
        <v>667</v>
      </c>
      <c r="E9454" t="s">
        <v>19078</v>
      </c>
      <c r="F9454" t="s">
        <v>148</v>
      </c>
      <c r="G9454" t="s">
        <v>97</v>
      </c>
      <c r="H9454" t="s">
        <v>896</v>
      </c>
      <c r="I9454" s="200">
        <v>0</v>
      </c>
      <c r="J9454" s="200"/>
      <c r="K9454" s="237">
        <v>46.413600000000002</v>
      </c>
      <c r="L9454" s="237"/>
      <c r="M9454" s="288">
        <v>0</v>
      </c>
      <c r="N9454" s="288"/>
      <c r="O9454" s="311">
        <v>0</v>
      </c>
      <c r="P9454" s="298"/>
      <c r="Q9454" s="299">
        <v>44.70635</v>
      </c>
      <c r="R9454" s="299"/>
      <c r="S9454" s="300">
        <v>0</v>
      </c>
      <c r="T9454" s="301"/>
      <c r="U9454" s="246"/>
    </row>
    <row r="9455" spans="1:21" x14ac:dyDescent="0.25">
      <c r="A9455" s="294" t="s">
        <v>19079</v>
      </c>
      <c r="B9455" t="s">
        <v>665</v>
      </c>
      <c r="C9455" t="s">
        <v>666</v>
      </c>
      <c r="D9455" t="s">
        <v>667</v>
      </c>
      <c r="E9455" t="s">
        <v>19080</v>
      </c>
      <c r="F9455" t="s">
        <v>148</v>
      </c>
      <c r="G9455" t="s">
        <v>97</v>
      </c>
      <c r="H9455" t="s">
        <v>833</v>
      </c>
      <c r="I9455" s="200">
        <v>19820</v>
      </c>
      <c r="J9455" s="200"/>
      <c r="K9455" s="237">
        <v>382.46186999999998</v>
      </c>
      <c r="L9455" s="237"/>
      <c r="M9455" s="288">
        <v>51.82</v>
      </c>
      <c r="N9455" s="288"/>
      <c r="O9455" s="311">
        <v>20260</v>
      </c>
      <c r="P9455" s="298"/>
      <c r="Q9455" s="299">
        <v>379.16437999999999</v>
      </c>
      <c r="R9455" s="299"/>
      <c r="S9455" s="300">
        <v>53.43</v>
      </c>
      <c r="T9455" s="301"/>
      <c r="U9455" s="246"/>
    </row>
    <row r="9456" spans="1:21" x14ac:dyDescent="0.25">
      <c r="A9456" s="294" t="s">
        <v>19081</v>
      </c>
      <c r="B9456" t="s">
        <v>665</v>
      </c>
      <c r="C9456" t="s">
        <v>666</v>
      </c>
      <c r="D9456" t="s">
        <v>667</v>
      </c>
      <c r="E9456" t="s">
        <v>19082</v>
      </c>
      <c r="F9456" t="s">
        <v>148</v>
      </c>
      <c r="G9456" t="s">
        <v>97</v>
      </c>
      <c r="H9456" t="s">
        <v>833</v>
      </c>
      <c r="I9456" s="200">
        <v>63825</v>
      </c>
      <c r="J9456" s="200"/>
      <c r="K9456" s="237">
        <v>1036.2858100000001</v>
      </c>
      <c r="L9456" s="237"/>
      <c r="M9456" s="288">
        <v>61.59</v>
      </c>
      <c r="N9456" s="288"/>
      <c r="O9456" s="311">
        <v>68600</v>
      </c>
      <c r="P9456" s="298"/>
      <c r="Q9456" s="299">
        <v>1038.68577</v>
      </c>
      <c r="R9456" s="299"/>
      <c r="S9456" s="300">
        <v>66.040000000000006</v>
      </c>
      <c r="T9456" s="301"/>
      <c r="U9456" s="246"/>
    </row>
    <row r="9457" spans="1:21" x14ac:dyDescent="0.25">
      <c r="A9457" s="294" t="s">
        <v>19083</v>
      </c>
      <c r="B9457" t="s">
        <v>665</v>
      </c>
      <c r="C9457" t="s">
        <v>666</v>
      </c>
      <c r="D9457" t="s">
        <v>667</v>
      </c>
      <c r="E9457" t="s">
        <v>19084</v>
      </c>
      <c r="F9457" t="s">
        <v>148</v>
      </c>
      <c r="G9457" t="s">
        <v>97</v>
      </c>
      <c r="H9457" t="s">
        <v>833</v>
      </c>
      <c r="I9457" s="200">
        <v>30000</v>
      </c>
      <c r="J9457" s="200"/>
      <c r="K9457" s="237">
        <v>524.07293000000004</v>
      </c>
      <c r="L9457" s="237"/>
      <c r="M9457" s="288">
        <v>57.24</v>
      </c>
      <c r="N9457" s="288"/>
      <c r="O9457" s="311">
        <v>30000</v>
      </c>
      <c r="P9457" s="298"/>
      <c r="Q9457" s="299">
        <v>520.91326000000004</v>
      </c>
      <c r="R9457" s="299"/>
      <c r="S9457" s="300">
        <v>57.59</v>
      </c>
      <c r="T9457" s="301"/>
      <c r="U9457" s="246"/>
    </row>
    <row r="9458" spans="1:21" x14ac:dyDescent="0.25">
      <c r="A9458" s="294" t="s">
        <v>19085</v>
      </c>
      <c r="B9458" t="s">
        <v>665</v>
      </c>
      <c r="C9458" t="s">
        <v>666</v>
      </c>
      <c r="D9458" t="s">
        <v>667</v>
      </c>
      <c r="E9458" t="s">
        <v>19086</v>
      </c>
      <c r="F9458" t="s">
        <v>148</v>
      </c>
      <c r="G9458" t="s">
        <v>97</v>
      </c>
      <c r="H9458" t="s">
        <v>833</v>
      </c>
      <c r="I9458" s="200">
        <v>5500</v>
      </c>
      <c r="J9458" s="200"/>
      <c r="K9458" s="237">
        <v>141.71088</v>
      </c>
      <c r="L9458" s="237"/>
      <c r="M9458" s="288">
        <v>38.81</v>
      </c>
      <c r="N9458" s="288"/>
      <c r="O9458" s="311">
        <v>5520</v>
      </c>
      <c r="P9458" s="298"/>
      <c r="Q9458" s="299">
        <v>139.27367000000001</v>
      </c>
      <c r="R9458" s="299"/>
      <c r="S9458" s="300">
        <v>39.630000000000003</v>
      </c>
      <c r="T9458" s="301"/>
      <c r="U9458" s="246"/>
    </row>
    <row r="9459" spans="1:21" x14ac:dyDescent="0.25">
      <c r="A9459" s="294" t="s">
        <v>19087</v>
      </c>
      <c r="B9459" t="s">
        <v>665</v>
      </c>
      <c r="C9459" t="s">
        <v>666</v>
      </c>
      <c r="D9459" t="s">
        <v>667</v>
      </c>
      <c r="E9459" t="s">
        <v>6941</v>
      </c>
      <c r="F9459" t="s">
        <v>148</v>
      </c>
      <c r="G9459" t="s">
        <v>97</v>
      </c>
      <c r="H9459" t="s">
        <v>833</v>
      </c>
      <c r="I9459" s="200">
        <v>1200</v>
      </c>
      <c r="J9459" s="200"/>
      <c r="K9459" s="237">
        <v>94.022400000000005</v>
      </c>
      <c r="L9459" s="237"/>
      <c r="M9459" s="288">
        <v>12.76</v>
      </c>
      <c r="N9459" s="288"/>
      <c r="O9459" s="311">
        <v>1700</v>
      </c>
      <c r="P9459" s="298"/>
      <c r="Q9459" s="299">
        <v>92.981279999999998</v>
      </c>
      <c r="R9459" s="299"/>
      <c r="S9459" s="300">
        <v>18.28</v>
      </c>
      <c r="T9459" s="301"/>
      <c r="U9459" s="246"/>
    </row>
    <row r="9460" spans="1:21" x14ac:dyDescent="0.25">
      <c r="A9460" s="294" t="s">
        <v>19088</v>
      </c>
      <c r="B9460" t="s">
        <v>665</v>
      </c>
      <c r="C9460" t="s">
        <v>666</v>
      </c>
      <c r="D9460" t="s">
        <v>667</v>
      </c>
      <c r="E9460" t="s">
        <v>19089</v>
      </c>
      <c r="F9460" t="s">
        <v>148</v>
      </c>
      <c r="G9460" t="s">
        <v>97</v>
      </c>
      <c r="H9460" t="s">
        <v>833</v>
      </c>
      <c r="I9460" s="200">
        <v>14091</v>
      </c>
      <c r="J9460" s="200"/>
      <c r="K9460" s="237">
        <v>263.21222</v>
      </c>
      <c r="L9460" s="237"/>
      <c r="M9460" s="288">
        <v>53.53</v>
      </c>
      <c r="N9460" s="288"/>
      <c r="O9460" s="311">
        <v>14130</v>
      </c>
      <c r="P9460" s="298"/>
      <c r="Q9460" s="299">
        <v>277.54057999999998</v>
      </c>
      <c r="R9460" s="299"/>
      <c r="S9460" s="300">
        <v>50.91</v>
      </c>
      <c r="T9460" s="301"/>
      <c r="U9460" s="246"/>
    </row>
    <row r="9461" spans="1:21" x14ac:dyDescent="0.25">
      <c r="A9461" s="294" t="s">
        <v>19090</v>
      </c>
      <c r="B9461" t="s">
        <v>665</v>
      </c>
      <c r="C9461" t="s">
        <v>666</v>
      </c>
      <c r="D9461" t="s">
        <v>667</v>
      </c>
      <c r="E9461" t="s">
        <v>19091</v>
      </c>
      <c r="F9461" t="s">
        <v>148</v>
      </c>
      <c r="G9461" t="s">
        <v>97</v>
      </c>
      <c r="H9461" t="s">
        <v>833</v>
      </c>
      <c r="I9461" s="200">
        <v>5860</v>
      </c>
      <c r="J9461" s="200"/>
      <c r="K9461" s="237">
        <v>151.4794</v>
      </c>
      <c r="L9461" s="237"/>
      <c r="M9461" s="288">
        <v>38.69</v>
      </c>
      <c r="N9461" s="288"/>
      <c r="O9461" s="311">
        <v>7000</v>
      </c>
      <c r="P9461" s="298"/>
      <c r="Q9461" s="299">
        <v>152.38435000000001</v>
      </c>
      <c r="R9461" s="299"/>
      <c r="S9461" s="300">
        <v>45.94</v>
      </c>
      <c r="T9461" s="301"/>
      <c r="U9461" s="246"/>
    </row>
    <row r="9462" spans="1:21" x14ac:dyDescent="0.25">
      <c r="A9462" s="294" t="s">
        <v>19092</v>
      </c>
      <c r="B9462" t="s">
        <v>665</v>
      </c>
      <c r="C9462" t="s">
        <v>666</v>
      </c>
      <c r="D9462" t="s">
        <v>667</v>
      </c>
      <c r="E9462" t="s">
        <v>19093</v>
      </c>
      <c r="F9462" t="s">
        <v>148</v>
      </c>
      <c r="G9462" t="s">
        <v>97</v>
      </c>
      <c r="H9462" t="s">
        <v>833</v>
      </c>
      <c r="I9462" s="200">
        <v>1240</v>
      </c>
      <c r="J9462" s="200"/>
      <c r="K9462" s="237">
        <v>62.813079999999999</v>
      </c>
      <c r="L9462" s="237"/>
      <c r="M9462" s="288">
        <v>19.739999999999998</v>
      </c>
      <c r="N9462" s="288"/>
      <c r="O9462" s="311">
        <v>1000</v>
      </c>
      <c r="P9462" s="298"/>
      <c r="Q9462" s="299">
        <v>60.271889999999999</v>
      </c>
      <c r="R9462" s="299"/>
      <c r="S9462" s="300">
        <v>16.59</v>
      </c>
      <c r="T9462" s="301"/>
      <c r="U9462" s="246"/>
    </row>
    <row r="9463" spans="1:21" x14ac:dyDescent="0.25">
      <c r="A9463" s="294" t="s">
        <v>19094</v>
      </c>
      <c r="B9463" t="s">
        <v>665</v>
      </c>
      <c r="C9463" t="s">
        <v>666</v>
      </c>
      <c r="D9463" t="s">
        <v>667</v>
      </c>
      <c r="E9463" t="s">
        <v>19095</v>
      </c>
      <c r="F9463" t="s">
        <v>148</v>
      </c>
      <c r="G9463" t="s">
        <v>97</v>
      </c>
      <c r="H9463" t="s">
        <v>833</v>
      </c>
      <c r="I9463" s="200">
        <v>15043</v>
      </c>
      <c r="J9463" s="200"/>
      <c r="K9463" s="237">
        <v>424.70931999999999</v>
      </c>
      <c r="L9463" s="237"/>
      <c r="M9463" s="288">
        <v>35.42</v>
      </c>
      <c r="N9463" s="288"/>
      <c r="O9463" s="311">
        <v>15837</v>
      </c>
      <c r="P9463" s="298"/>
      <c r="Q9463" s="299">
        <v>431.08152000000001</v>
      </c>
      <c r="R9463" s="299"/>
      <c r="S9463" s="300">
        <v>36.74</v>
      </c>
      <c r="T9463" s="301"/>
      <c r="U9463" s="246"/>
    </row>
    <row r="9464" spans="1:21" x14ac:dyDescent="0.25">
      <c r="A9464" s="294" t="s">
        <v>19096</v>
      </c>
      <c r="B9464" t="s">
        <v>665</v>
      </c>
      <c r="C9464" t="s">
        <v>666</v>
      </c>
      <c r="D9464" t="s">
        <v>667</v>
      </c>
      <c r="E9464" t="s">
        <v>19097</v>
      </c>
      <c r="F9464" t="s">
        <v>148</v>
      </c>
      <c r="G9464" t="s">
        <v>97</v>
      </c>
      <c r="H9464" t="s">
        <v>833</v>
      </c>
      <c r="I9464" s="200">
        <v>100546</v>
      </c>
      <c r="J9464" s="200"/>
      <c r="K9464" s="237">
        <v>1037.6286500000001</v>
      </c>
      <c r="L9464" s="237"/>
      <c r="M9464" s="288">
        <v>96.9</v>
      </c>
      <c r="N9464" s="288"/>
      <c r="O9464" s="311">
        <v>107267</v>
      </c>
      <c r="P9464" s="298"/>
      <c r="Q9464" s="299">
        <v>1085.28397</v>
      </c>
      <c r="R9464" s="299"/>
      <c r="S9464" s="300">
        <v>98.84</v>
      </c>
      <c r="T9464" s="301"/>
      <c r="U9464" s="246"/>
    </row>
    <row r="9465" spans="1:21" x14ac:dyDescent="0.25">
      <c r="A9465" s="294" t="s">
        <v>19098</v>
      </c>
      <c r="B9465" t="s">
        <v>665</v>
      </c>
      <c r="C9465" t="s">
        <v>666</v>
      </c>
      <c r="D9465" t="s">
        <v>667</v>
      </c>
      <c r="E9465" t="s">
        <v>19099</v>
      </c>
      <c r="F9465" t="s">
        <v>148</v>
      </c>
      <c r="G9465" t="s">
        <v>97</v>
      </c>
      <c r="H9465" t="s">
        <v>833</v>
      </c>
      <c r="I9465" s="200">
        <v>6890</v>
      </c>
      <c r="J9465" s="200"/>
      <c r="K9465" s="237">
        <v>204.91922</v>
      </c>
      <c r="L9465" s="237"/>
      <c r="M9465" s="288">
        <v>33.619999999999997</v>
      </c>
      <c r="N9465" s="288"/>
      <c r="O9465" s="311">
        <v>7000</v>
      </c>
      <c r="P9465" s="298"/>
      <c r="Q9465" s="299">
        <v>211.74047999999999</v>
      </c>
      <c r="R9465" s="299"/>
      <c r="S9465" s="300">
        <v>33.06</v>
      </c>
      <c r="T9465" s="301"/>
      <c r="U9465" s="246"/>
    </row>
    <row r="9466" spans="1:21" x14ac:dyDescent="0.25">
      <c r="A9466" s="294" t="s">
        <v>19100</v>
      </c>
      <c r="B9466" t="s">
        <v>665</v>
      </c>
      <c r="C9466" t="s">
        <v>666</v>
      </c>
      <c r="D9466" t="s">
        <v>667</v>
      </c>
      <c r="E9466" t="s">
        <v>19101</v>
      </c>
      <c r="F9466" t="s">
        <v>148</v>
      </c>
      <c r="G9466" t="s">
        <v>97</v>
      </c>
      <c r="H9466" t="s">
        <v>833</v>
      </c>
      <c r="I9466" s="200">
        <v>15546</v>
      </c>
      <c r="J9466" s="200"/>
      <c r="K9466" s="237">
        <v>310.69754999999998</v>
      </c>
      <c r="L9466" s="237"/>
      <c r="M9466" s="288">
        <v>50.04</v>
      </c>
      <c r="N9466" s="288"/>
      <c r="O9466" s="311">
        <v>15236</v>
      </c>
      <c r="P9466" s="298"/>
      <c r="Q9466" s="299">
        <v>304.46974</v>
      </c>
      <c r="R9466" s="299"/>
      <c r="S9466" s="300">
        <v>50.04</v>
      </c>
      <c r="T9466" s="301"/>
      <c r="U9466" s="246"/>
    </row>
    <row r="9467" spans="1:21" x14ac:dyDescent="0.25">
      <c r="A9467" s="294" t="s">
        <v>19102</v>
      </c>
      <c r="B9467" t="s">
        <v>665</v>
      </c>
      <c r="C9467" t="s">
        <v>666</v>
      </c>
      <c r="D9467" t="s">
        <v>667</v>
      </c>
      <c r="E9467" t="s">
        <v>19103</v>
      </c>
      <c r="F9467" t="s">
        <v>148</v>
      </c>
      <c r="G9467" t="s">
        <v>97</v>
      </c>
      <c r="H9467" t="s">
        <v>833</v>
      </c>
      <c r="I9467" s="200">
        <v>13890</v>
      </c>
      <c r="J9467" s="200"/>
      <c r="K9467" s="237">
        <v>322.43691000000001</v>
      </c>
      <c r="L9467" s="237"/>
      <c r="M9467" s="288">
        <v>43.08</v>
      </c>
      <c r="N9467" s="288"/>
      <c r="O9467" s="311">
        <v>14000</v>
      </c>
      <c r="P9467" s="298"/>
      <c r="Q9467" s="299">
        <v>314.62963000000002</v>
      </c>
      <c r="R9467" s="299"/>
      <c r="S9467" s="300">
        <v>44.5</v>
      </c>
      <c r="T9467" s="301"/>
      <c r="U9467" s="246"/>
    </row>
    <row r="9468" spans="1:21" x14ac:dyDescent="0.25">
      <c r="A9468" s="294" t="s">
        <v>19104</v>
      </c>
      <c r="B9468" t="s">
        <v>665</v>
      </c>
      <c r="C9468" t="s">
        <v>666</v>
      </c>
      <c r="D9468" t="s">
        <v>667</v>
      </c>
      <c r="E9468" t="s">
        <v>19105</v>
      </c>
      <c r="F9468" t="s">
        <v>148</v>
      </c>
      <c r="G9468" t="s">
        <v>97</v>
      </c>
      <c r="H9468" t="s">
        <v>833</v>
      </c>
      <c r="I9468" s="200">
        <v>17470</v>
      </c>
      <c r="J9468" s="200"/>
      <c r="K9468" s="237">
        <v>485.89821000000001</v>
      </c>
      <c r="L9468" s="237"/>
      <c r="M9468" s="288">
        <v>35.950000000000003</v>
      </c>
      <c r="N9468" s="288"/>
      <c r="O9468" s="311">
        <v>21500</v>
      </c>
      <c r="P9468" s="298"/>
      <c r="Q9468" s="299">
        <v>563.60209999999995</v>
      </c>
      <c r="R9468" s="299"/>
      <c r="S9468" s="300">
        <v>38.15</v>
      </c>
      <c r="T9468" s="301"/>
      <c r="U9468" s="246"/>
    </row>
    <row r="9469" spans="1:21" x14ac:dyDescent="0.25">
      <c r="A9469" s="294" t="s">
        <v>19106</v>
      </c>
      <c r="B9469" t="s">
        <v>665</v>
      </c>
      <c r="C9469" t="s">
        <v>666</v>
      </c>
      <c r="D9469" t="s">
        <v>667</v>
      </c>
      <c r="E9469" t="s">
        <v>19107</v>
      </c>
      <c r="F9469" t="s">
        <v>148</v>
      </c>
      <c r="G9469" t="s">
        <v>97</v>
      </c>
      <c r="H9469" t="s">
        <v>833</v>
      </c>
      <c r="I9469" s="200">
        <v>22460</v>
      </c>
      <c r="J9469" s="200"/>
      <c r="K9469" s="237">
        <v>330.93515000000002</v>
      </c>
      <c r="L9469" s="237"/>
      <c r="M9469" s="288">
        <v>67.87</v>
      </c>
      <c r="N9469" s="288"/>
      <c r="O9469" s="311">
        <v>23000</v>
      </c>
      <c r="P9469" s="298"/>
      <c r="Q9469" s="299">
        <v>333.46379000000002</v>
      </c>
      <c r="R9469" s="299"/>
      <c r="S9469" s="300">
        <v>68.97</v>
      </c>
      <c r="T9469" s="301"/>
      <c r="U9469" s="246"/>
    </row>
    <row r="9470" spans="1:21" x14ac:dyDescent="0.25">
      <c r="A9470" s="294" t="s">
        <v>19108</v>
      </c>
      <c r="B9470" t="s">
        <v>665</v>
      </c>
      <c r="C9470" t="s">
        <v>666</v>
      </c>
      <c r="D9470" t="s">
        <v>667</v>
      </c>
      <c r="E9470" t="s">
        <v>19109</v>
      </c>
      <c r="F9470" t="s">
        <v>148</v>
      </c>
      <c r="G9470" t="s">
        <v>97</v>
      </c>
      <c r="H9470" t="s">
        <v>896</v>
      </c>
      <c r="I9470" s="200">
        <v>0</v>
      </c>
      <c r="J9470" s="200"/>
      <c r="K9470" s="237">
        <v>124.998</v>
      </c>
      <c r="L9470" s="237"/>
      <c r="M9470" s="288">
        <v>0</v>
      </c>
      <c r="N9470" s="288"/>
      <c r="O9470" s="311">
        <v>0</v>
      </c>
      <c r="P9470" s="298"/>
      <c r="Q9470" s="299">
        <v>122.91768999999999</v>
      </c>
      <c r="R9470" s="299"/>
      <c r="S9470" s="300">
        <v>0</v>
      </c>
      <c r="T9470" s="301"/>
      <c r="U9470" s="246"/>
    </row>
    <row r="9471" spans="1:21" x14ac:dyDescent="0.25">
      <c r="A9471" s="294" t="s">
        <v>19110</v>
      </c>
      <c r="B9471" t="s">
        <v>665</v>
      </c>
      <c r="C9471" t="s">
        <v>666</v>
      </c>
      <c r="D9471" t="s">
        <v>667</v>
      </c>
      <c r="E9471" t="s">
        <v>19111</v>
      </c>
      <c r="F9471" t="s">
        <v>148</v>
      </c>
      <c r="G9471" t="s">
        <v>97</v>
      </c>
      <c r="H9471" t="s">
        <v>833</v>
      </c>
      <c r="I9471" s="200">
        <v>39300</v>
      </c>
      <c r="J9471" s="200"/>
      <c r="K9471" s="237">
        <v>536.88387</v>
      </c>
      <c r="L9471" s="237"/>
      <c r="M9471" s="288">
        <v>73.2</v>
      </c>
      <c r="N9471" s="288"/>
      <c r="O9471" s="311">
        <v>44784</v>
      </c>
      <c r="P9471" s="298"/>
      <c r="Q9471" s="299">
        <v>534.52224999999999</v>
      </c>
      <c r="R9471" s="299"/>
      <c r="S9471" s="300">
        <v>83.78</v>
      </c>
      <c r="T9471" s="301"/>
      <c r="U9471" s="246"/>
    </row>
    <row r="9472" spans="1:21" x14ac:dyDescent="0.25">
      <c r="A9472" s="294" t="s">
        <v>19112</v>
      </c>
      <c r="B9472" t="s">
        <v>665</v>
      </c>
      <c r="C9472" t="s">
        <v>666</v>
      </c>
      <c r="D9472" t="s">
        <v>667</v>
      </c>
      <c r="E9472" t="s">
        <v>19113</v>
      </c>
      <c r="F9472" t="s">
        <v>148</v>
      </c>
      <c r="G9472" t="s">
        <v>97</v>
      </c>
      <c r="H9472" t="s">
        <v>833</v>
      </c>
      <c r="I9472" s="200">
        <v>6204</v>
      </c>
      <c r="J9472" s="200"/>
      <c r="K9472" s="237">
        <v>127.81498999999999</v>
      </c>
      <c r="L9472" s="237"/>
      <c r="M9472" s="288">
        <v>48.54</v>
      </c>
      <c r="N9472" s="288"/>
      <c r="O9472" s="311">
        <v>6514</v>
      </c>
      <c r="P9472" s="298"/>
      <c r="Q9472" s="299">
        <v>132.535</v>
      </c>
      <c r="R9472" s="299"/>
      <c r="S9472" s="300">
        <v>49.15</v>
      </c>
      <c r="T9472" s="301"/>
      <c r="U9472" s="246"/>
    </row>
    <row r="9473" spans="1:21" x14ac:dyDescent="0.25">
      <c r="A9473" s="294" t="s">
        <v>19114</v>
      </c>
      <c r="B9473" t="s">
        <v>665</v>
      </c>
      <c r="C9473" t="s">
        <v>666</v>
      </c>
      <c r="D9473" t="s">
        <v>667</v>
      </c>
      <c r="E9473" t="s">
        <v>19115</v>
      </c>
      <c r="F9473" t="s">
        <v>148</v>
      </c>
      <c r="G9473" t="s">
        <v>97</v>
      </c>
      <c r="H9473" t="s">
        <v>833</v>
      </c>
      <c r="I9473" s="200">
        <v>10500</v>
      </c>
      <c r="J9473" s="200"/>
      <c r="K9473" s="237">
        <v>204.22479000000001</v>
      </c>
      <c r="L9473" s="237"/>
      <c r="M9473" s="288">
        <v>51.41</v>
      </c>
      <c r="N9473" s="288"/>
      <c r="O9473" s="311">
        <v>11025</v>
      </c>
      <c r="P9473" s="298"/>
      <c r="Q9473" s="299">
        <v>218.56536</v>
      </c>
      <c r="R9473" s="299"/>
      <c r="S9473" s="300">
        <v>50.44</v>
      </c>
      <c r="T9473" s="301"/>
      <c r="U9473" s="246"/>
    </row>
    <row r="9474" spans="1:21" x14ac:dyDescent="0.25">
      <c r="A9474" s="294" t="s">
        <v>19116</v>
      </c>
      <c r="B9474" t="s">
        <v>665</v>
      </c>
      <c r="C9474" t="s">
        <v>666</v>
      </c>
      <c r="D9474" t="s">
        <v>667</v>
      </c>
      <c r="E9474" t="s">
        <v>19117</v>
      </c>
      <c r="F9474" t="s">
        <v>148</v>
      </c>
      <c r="G9474" t="s">
        <v>97</v>
      </c>
      <c r="H9474" t="s">
        <v>833</v>
      </c>
      <c r="I9474" s="200">
        <v>1500</v>
      </c>
      <c r="J9474" s="200"/>
      <c r="K9474" s="237">
        <v>95.516400000000004</v>
      </c>
      <c r="L9474" s="237"/>
      <c r="M9474" s="288">
        <v>15.7</v>
      </c>
      <c r="N9474" s="288"/>
      <c r="O9474" s="311">
        <v>1500</v>
      </c>
      <c r="P9474" s="298"/>
      <c r="Q9474" s="299">
        <v>95.558589999999995</v>
      </c>
      <c r="R9474" s="299"/>
      <c r="S9474" s="300">
        <v>15.7</v>
      </c>
      <c r="T9474" s="301"/>
      <c r="U9474" s="246"/>
    </row>
    <row r="9475" spans="1:21" x14ac:dyDescent="0.25">
      <c r="A9475" s="294" t="s">
        <v>19118</v>
      </c>
      <c r="B9475" t="s">
        <v>665</v>
      </c>
      <c r="C9475" t="s">
        <v>666</v>
      </c>
      <c r="D9475" t="s">
        <v>667</v>
      </c>
      <c r="E9475" t="s">
        <v>19119</v>
      </c>
      <c r="F9475" t="s">
        <v>148</v>
      </c>
      <c r="G9475" t="s">
        <v>97</v>
      </c>
      <c r="H9475" t="s">
        <v>833</v>
      </c>
      <c r="I9475" s="200">
        <v>2710</v>
      </c>
      <c r="J9475" s="200"/>
      <c r="K9475" s="237">
        <v>157.31279000000001</v>
      </c>
      <c r="L9475" s="237"/>
      <c r="M9475" s="288">
        <v>17.23</v>
      </c>
      <c r="N9475" s="288"/>
      <c r="O9475" s="311">
        <v>2738</v>
      </c>
      <c r="P9475" s="298"/>
      <c r="Q9475" s="299">
        <v>167.30958000000001</v>
      </c>
      <c r="R9475" s="299"/>
      <c r="S9475" s="300">
        <v>16.36</v>
      </c>
      <c r="T9475" s="301"/>
      <c r="U9475" s="246"/>
    </row>
    <row r="9476" spans="1:21" x14ac:dyDescent="0.25">
      <c r="A9476" s="294" t="s">
        <v>19120</v>
      </c>
      <c r="B9476" t="s">
        <v>665</v>
      </c>
      <c r="C9476" t="s">
        <v>666</v>
      </c>
      <c r="D9476" t="s">
        <v>667</v>
      </c>
      <c r="E9476" t="s">
        <v>19121</v>
      </c>
      <c r="F9476" t="s">
        <v>148</v>
      </c>
      <c r="G9476" t="s">
        <v>97</v>
      </c>
      <c r="H9476" t="s">
        <v>896</v>
      </c>
      <c r="I9476" s="200">
        <v>0</v>
      </c>
      <c r="J9476" s="200"/>
      <c r="K9476" s="237">
        <v>65.955119999999994</v>
      </c>
      <c r="L9476" s="237"/>
      <c r="M9476" s="288">
        <v>0</v>
      </c>
      <c r="N9476" s="288"/>
      <c r="O9476" s="311">
        <v>0</v>
      </c>
      <c r="P9476" s="298"/>
      <c r="Q9476" s="299">
        <v>68.29862</v>
      </c>
      <c r="R9476" s="299"/>
      <c r="S9476" s="300">
        <v>0</v>
      </c>
      <c r="T9476" s="301"/>
      <c r="U9476" s="246"/>
    </row>
    <row r="9477" spans="1:21" x14ac:dyDescent="0.25">
      <c r="A9477" s="294" t="s">
        <v>19122</v>
      </c>
      <c r="B9477" t="s">
        <v>665</v>
      </c>
      <c r="C9477" t="s">
        <v>666</v>
      </c>
      <c r="D9477" t="s">
        <v>667</v>
      </c>
      <c r="E9477" t="s">
        <v>19123</v>
      </c>
      <c r="F9477" t="s">
        <v>148</v>
      </c>
      <c r="G9477" t="s">
        <v>97</v>
      </c>
      <c r="H9477" t="s">
        <v>833</v>
      </c>
      <c r="I9477" s="200">
        <v>6470</v>
      </c>
      <c r="J9477" s="200"/>
      <c r="K9477" s="237">
        <v>82.125029999999995</v>
      </c>
      <c r="L9477" s="237"/>
      <c r="M9477" s="288">
        <v>78.78</v>
      </c>
      <c r="N9477" s="288"/>
      <c r="O9477" s="311">
        <v>6500</v>
      </c>
      <c r="P9477" s="298"/>
      <c r="Q9477" s="299">
        <v>81.779910000000001</v>
      </c>
      <c r="R9477" s="299"/>
      <c r="S9477" s="300">
        <v>79.48</v>
      </c>
      <c r="T9477" s="301"/>
      <c r="U9477" s="246"/>
    </row>
    <row r="9478" spans="1:21" x14ac:dyDescent="0.25">
      <c r="A9478" s="294" t="s">
        <v>19124</v>
      </c>
      <c r="B9478" t="s">
        <v>665</v>
      </c>
      <c r="C9478" t="s">
        <v>666</v>
      </c>
      <c r="D9478" t="s">
        <v>667</v>
      </c>
      <c r="E9478" t="s">
        <v>19125</v>
      </c>
      <c r="F9478" t="s">
        <v>148</v>
      </c>
      <c r="G9478" t="s">
        <v>97</v>
      </c>
      <c r="H9478" t="s">
        <v>833</v>
      </c>
      <c r="I9478" s="200">
        <v>2800</v>
      </c>
      <c r="J9478" s="200"/>
      <c r="K9478" s="237">
        <v>89.576520000000002</v>
      </c>
      <c r="L9478" s="237"/>
      <c r="M9478" s="288">
        <v>31.26</v>
      </c>
      <c r="N9478" s="288"/>
      <c r="O9478" s="311">
        <v>3100</v>
      </c>
      <c r="P9478" s="298"/>
      <c r="Q9478" s="299">
        <v>93.476920000000007</v>
      </c>
      <c r="R9478" s="299"/>
      <c r="S9478" s="300">
        <v>33.159999999999997</v>
      </c>
      <c r="T9478" s="301"/>
      <c r="U9478" s="246"/>
    </row>
    <row r="9479" spans="1:21" x14ac:dyDescent="0.25">
      <c r="A9479" s="294" t="s">
        <v>19126</v>
      </c>
      <c r="B9479" t="s">
        <v>665</v>
      </c>
      <c r="C9479" t="s">
        <v>666</v>
      </c>
      <c r="D9479" t="s">
        <v>667</v>
      </c>
      <c r="E9479" t="s">
        <v>19127</v>
      </c>
      <c r="F9479" t="s">
        <v>148</v>
      </c>
      <c r="G9479" t="s">
        <v>97</v>
      </c>
      <c r="H9479" t="s">
        <v>833</v>
      </c>
      <c r="I9479" s="200">
        <v>18540</v>
      </c>
      <c r="J9479" s="200"/>
      <c r="K9479" s="237">
        <v>270.19168999999999</v>
      </c>
      <c r="L9479" s="237"/>
      <c r="M9479" s="288">
        <v>68.62</v>
      </c>
      <c r="N9479" s="288"/>
      <c r="O9479" s="311">
        <v>18560</v>
      </c>
      <c r="P9479" s="298"/>
      <c r="Q9479" s="299">
        <v>282.09210000000002</v>
      </c>
      <c r="R9479" s="299"/>
      <c r="S9479" s="300">
        <v>65.790000000000006</v>
      </c>
      <c r="T9479" s="301"/>
      <c r="U9479" s="246"/>
    </row>
    <row r="9480" spans="1:21" x14ac:dyDescent="0.25">
      <c r="A9480" s="294" t="s">
        <v>19128</v>
      </c>
      <c r="B9480" t="s">
        <v>665</v>
      </c>
      <c r="C9480" t="s">
        <v>666</v>
      </c>
      <c r="D9480" t="s">
        <v>667</v>
      </c>
      <c r="E9480" t="s">
        <v>15005</v>
      </c>
      <c r="F9480" t="s">
        <v>148</v>
      </c>
      <c r="G9480" t="s">
        <v>97</v>
      </c>
      <c r="H9480" t="s">
        <v>833</v>
      </c>
      <c r="I9480" s="200">
        <v>31513</v>
      </c>
      <c r="J9480" s="200"/>
      <c r="K9480" s="237">
        <v>989.86014999999998</v>
      </c>
      <c r="L9480" s="237"/>
      <c r="M9480" s="288">
        <v>31.84</v>
      </c>
      <c r="N9480" s="288"/>
      <c r="O9480" s="311">
        <v>30600</v>
      </c>
      <c r="P9480" s="298"/>
      <c r="Q9480" s="299">
        <v>1027.6245899999999</v>
      </c>
      <c r="R9480" s="299"/>
      <c r="S9480" s="300">
        <v>29.78</v>
      </c>
      <c r="T9480" s="301"/>
      <c r="U9480" s="246"/>
    </row>
    <row r="9481" spans="1:21" x14ac:dyDescent="0.25">
      <c r="A9481" s="294" t="s">
        <v>19129</v>
      </c>
      <c r="B9481" t="s">
        <v>665</v>
      </c>
      <c r="C9481" t="s">
        <v>666</v>
      </c>
      <c r="D9481" t="s">
        <v>667</v>
      </c>
      <c r="E9481" t="s">
        <v>4517</v>
      </c>
      <c r="F9481" t="s">
        <v>148</v>
      </c>
      <c r="G9481" t="s">
        <v>97</v>
      </c>
      <c r="H9481" t="s">
        <v>896</v>
      </c>
      <c r="I9481" s="200">
        <v>0</v>
      </c>
      <c r="J9481" s="200"/>
      <c r="K9481" s="237">
        <v>13.645200000000001</v>
      </c>
      <c r="L9481" s="237"/>
      <c r="M9481" s="288">
        <v>0</v>
      </c>
      <c r="N9481" s="288"/>
      <c r="O9481" s="311">
        <v>0</v>
      </c>
      <c r="P9481" s="298"/>
      <c r="Q9481" s="299">
        <v>15.06733</v>
      </c>
      <c r="R9481" s="299"/>
      <c r="S9481" s="300">
        <v>0</v>
      </c>
      <c r="T9481" s="301"/>
      <c r="U9481" s="246"/>
    </row>
    <row r="9482" spans="1:21" x14ac:dyDescent="0.25">
      <c r="A9482" s="294" t="s">
        <v>19130</v>
      </c>
      <c r="B9482" t="s">
        <v>665</v>
      </c>
      <c r="C9482" t="s">
        <v>666</v>
      </c>
      <c r="D9482" t="s">
        <v>667</v>
      </c>
      <c r="E9482" t="s">
        <v>19131</v>
      </c>
      <c r="F9482" t="s">
        <v>148</v>
      </c>
      <c r="G9482" t="s">
        <v>97</v>
      </c>
      <c r="H9482" t="s">
        <v>833</v>
      </c>
      <c r="I9482" s="200">
        <v>11162</v>
      </c>
      <c r="J9482" s="200"/>
      <c r="K9482" s="237">
        <v>119.70883000000001</v>
      </c>
      <c r="L9482" s="237"/>
      <c r="M9482" s="288">
        <v>93.24</v>
      </c>
      <c r="N9482" s="288"/>
      <c r="O9482" s="311">
        <v>11824</v>
      </c>
      <c r="P9482" s="298"/>
      <c r="Q9482" s="299">
        <v>118.06045</v>
      </c>
      <c r="R9482" s="299"/>
      <c r="S9482" s="300">
        <v>100.15</v>
      </c>
      <c r="T9482" s="301"/>
      <c r="U9482" s="246"/>
    </row>
    <row r="9483" spans="1:21" x14ac:dyDescent="0.25">
      <c r="A9483" s="294" t="s">
        <v>19132</v>
      </c>
      <c r="B9483" t="s">
        <v>665</v>
      </c>
      <c r="C9483" t="s">
        <v>666</v>
      </c>
      <c r="D9483" t="s">
        <v>667</v>
      </c>
      <c r="E9483" t="s">
        <v>19133</v>
      </c>
      <c r="F9483" t="s">
        <v>148</v>
      </c>
      <c r="G9483" t="s">
        <v>97</v>
      </c>
      <c r="H9483" t="s">
        <v>833</v>
      </c>
      <c r="I9483" s="200">
        <v>13420</v>
      </c>
      <c r="J9483" s="200"/>
      <c r="K9483" s="237">
        <v>160.79361</v>
      </c>
      <c r="L9483" s="237"/>
      <c r="M9483" s="288">
        <v>83.46</v>
      </c>
      <c r="N9483" s="288"/>
      <c r="O9483" s="311">
        <v>14000</v>
      </c>
      <c r="P9483" s="298"/>
      <c r="Q9483" s="299">
        <v>158.60346999999999</v>
      </c>
      <c r="R9483" s="299"/>
      <c r="S9483" s="300">
        <v>88.27</v>
      </c>
      <c r="T9483" s="301"/>
      <c r="U9483" s="246"/>
    </row>
    <row r="9484" spans="1:21" x14ac:dyDescent="0.25">
      <c r="A9484" s="294" t="s">
        <v>19134</v>
      </c>
      <c r="B9484" t="s">
        <v>665</v>
      </c>
      <c r="C9484" t="s">
        <v>666</v>
      </c>
      <c r="D9484" t="s">
        <v>667</v>
      </c>
      <c r="E9484" t="s">
        <v>19135</v>
      </c>
      <c r="F9484" t="s">
        <v>148</v>
      </c>
      <c r="G9484" t="s">
        <v>97</v>
      </c>
      <c r="H9484" t="s">
        <v>833</v>
      </c>
      <c r="I9484" s="200">
        <v>63970</v>
      </c>
      <c r="J9484" s="200"/>
      <c r="K9484" s="237">
        <v>570.27113999999995</v>
      </c>
      <c r="L9484" s="237"/>
      <c r="M9484" s="288">
        <v>112.17</v>
      </c>
      <c r="N9484" s="288"/>
      <c r="O9484" s="311">
        <v>65000</v>
      </c>
      <c r="P9484" s="298"/>
      <c r="Q9484" s="299">
        <v>610.17291</v>
      </c>
      <c r="R9484" s="299"/>
      <c r="S9484" s="300">
        <v>106.53</v>
      </c>
      <c r="T9484" s="301"/>
      <c r="U9484" s="246"/>
    </row>
    <row r="9485" spans="1:21" x14ac:dyDescent="0.25">
      <c r="A9485" s="294" t="s">
        <v>19136</v>
      </c>
      <c r="B9485" t="s">
        <v>665</v>
      </c>
      <c r="C9485" t="s">
        <v>666</v>
      </c>
      <c r="D9485" t="s">
        <v>667</v>
      </c>
      <c r="E9485" t="s">
        <v>19137</v>
      </c>
      <c r="F9485" t="s">
        <v>148</v>
      </c>
      <c r="G9485" t="s">
        <v>97</v>
      </c>
      <c r="H9485" t="s">
        <v>833</v>
      </c>
      <c r="I9485" s="200">
        <v>10507</v>
      </c>
      <c r="J9485" s="200"/>
      <c r="K9485" s="237">
        <v>360.70445000000001</v>
      </c>
      <c r="L9485" s="237"/>
      <c r="M9485" s="288">
        <v>29.13</v>
      </c>
      <c r="N9485" s="288"/>
      <c r="O9485" s="311">
        <v>8470</v>
      </c>
      <c r="P9485" s="298"/>
      <c r="Q9485" s="299">
        <v>363.99763000000002</v>
      </c>
      <c r="R9485" s="299"/>
      <c r="S9485" s="300">
        <v>23.27</v>
      </c>
      <c r="T9485" s="301"/>
      <c r="U9485" s="246"/>
    </row>
    <row r="9486" spans="1:21" x14ac:dyDescent="0.25">
      <c r="A9486" s="294" t="s">
        <v>19138</v>
      </c>
      <c r="B9486" t="s">
        <v>665</v>
      </c>
      <c r="C9486" t="s">
        <v>666</v>
      </c>
      <c r="D9486" t="s">
        <v>667</v>
      </c>
      <c r="E9486" t="s">
        <v>19139</v>
      </c>
      <c r="F9486" t="s">
        <v>148</v>
      </c>
      <c r="G9486" t="s">
        <v>97</v>
      </c>
      <c r="H9486" t="s">
        <v>833</v>
      </c>
      <c r="I9486" s="200">
        <v>238740</v>
      </c>
      <c r="J9486" s="200"/>
      <c r="K9486" s="237">
        <v>2212.3730599999999</v>
      </c>
      <c r="L9486" s="237"/>
      <c r="M9486" s="288">
        <v>107.91</v>
      </c>
      <c r="N9486" s="288"/>
      <c r="O9486" s="311">
        <v>243500</v>
      </c>
      <c r="P9486" s="298"/>
      <c r="Q9486" s="299">
        <v>2256.1178</v>
      </c>
      <c r="R9486" s="299"/>
      <c r="S9486" s="300">
        <v>107.93</v>
      </c>
      <c r="T9486" s="301"/>
      <c r="U9486" s="246"/>
    </row>
    <row r="9487" spans="1:21" x14ac:dyDescent="0.25">
      <c r="A9487" s="294" t="s">
        <v>19140</v>
      </c>
      <c r="B9487" t="s">
        <v>665</v>
      </c>
      <c r="C9487" t="s">
        <v>666</v>
      </c>
      <c r="D9487" t="s">
        <v>667</v>
      </c>
      <c r="E9487" t="s">
        <v>19141</v>
      </c>
      <c r="F9487" t="s">
        <v>148</v>
      </c>
      <c r="G9487" t="s">
        <v>97</v>
      </c>
      <c r="H9487" t="s">
        <v>833</v>
      </c>
      <c r="I9487" s="200">
        <v>6490</v>
      </c>
      <c r="J9487" s="200"/>
      <c r="K9487" s="237">
        <v>123.69970000000001</v>
      </c>
      <c r="L9487" s="237"/>
      <c r="M9487" s="288">
        <v>52.47</v>
      </c>
      <c r="N9487" s="288"/>
      <c r="O9487" s="311">
        <v>6500</v>
      </c>
      <c r="P9487" s="298"/>
      <c r="Q9487" s="299">
        <v>124.30695</v>
      </c>
      <c r="R9487" s="299"/>
      <c r="S9487" s="300">
        <v>52.29</v>
      </c>
      <c r="T9487" s="301"/>
      <c r="U9487" s="246"/>
    </row>
    <row r="9488" spans="1:21" x14ac:dyDescent="0.25">
      <c r="A9488" s="294" t="s">
        <v>19142</v>
      </c>
      <c r="B9488" t="s">
        <v>665</v>
      </c>
      <c r="C9488" t="s">
        <v>666</v>
      </c>
      <c r="D9488" t="s">
        <v>667</v>
      </c>
      <c r="E9488" t="s">
        <v>19143</v>
      </c>
      <c r="F9488" t="s">
        <v>148</v>
      </c>
      <c r="G9488" t="s">
        <v>97</v>
      </c>
      <c r="H9488" t="s">
        <v>833</v>
      </c>
      <c r="I9488" s="200">
        <v>28116</v>
      </c>
      <c r="J9488" s="200"/>
      <c r="K9488" s="237">
        <v>596.21729000000005</v>
      </c>
      <c r="L9488" s="237"/>
      <c r="M9488" s="288">
        <v>47.16</v>
      </c>
      <c r="N9488" s="288"/>
      <c r="O9488" s="311">
        <v>29500</v>
      </c>
      <c r="P9488" s="298"/>
      <c r="Q9488" s="299">
        <v>594.15422999999998</v>
      </c>
      <c r="R9488" s="299"/>
      <c r="S9488" s="300">
        <v>49.65</v>
      </c>
      <c r="T9488" s="301"/>
      <c r="U9488" s="246"/>
    </row>
    <row r="9489" spans="1:21" x14ac:dyDescent="0.25">
      <c r="A9489" s="294" t="s">
        <v>19144</v>
      </c>
      <c r="B9489" t="s">
        <v>665</v>
      </c>
      <c r="C9489" t="s">
        <v>666</v>
      </c>
      <c r="D9489" t="s">
        <v>667</v>
      </c>
      <c r="E9489" t="s">
        <v>7480</v>
      </c>
      <c r="F9489" t="s">
        <v>148</v>
      </c>
      <c r="G9489" t="s">
        <v>97</v>
      </c>
      <c r="H9489" t="s">
        <v>833</v>
      </c>
      <c r="I9489" s="200">
        <v>220450</v>
      </c>
      <c r="J9489" s="200"/>
      <c r="K9489" s="237">
        <v>2685.8719799999999</v>
      </c>
      <c r="L9489" s="237"/>
      <c r="M9489" s="288">
        <v>82.08</v>
      </c>
      <c r="N9489" s="288"/>
      <c r="O9489" s="311">
        <v>236209</v>
      </c>
      <c r="P9489" s="298"/>
      <c r="Q9489" s="299">
        <v>2789.6475700000001</v>
      </c>
      <c r="R9489" s="299"/>
      <c r="S9489" s="300">
        <v>84.67</v>
      </c>
      <c r="T9489" s="301"/>
      <c r="U9489" s="246"/>
    </row>
    <row r="9490" spans="1:21" x14ac:dyDescent="0.25">
      <c r="A9490" s="294" t="s">
        <v>19145</v>
      </c>
      <c r="B9490" t="s">
        <v>665</v>
      </c>
      <c r="C9490" t="s">
        <v>666</v>
      </c>
      <c r="D9490" t="s">
        <v>667</v>
      </c>
      <c r="E9490" t="s">
        <v>13211</v>
      </c>
      <c r="F9490" t="s">
        <v>148</v>
      </c>
      <c r="G9490" t="s">
        <v>97</v>
      </c>
      <c r="H9490" t="s">
        <v>833</v>
      </c>
      <c r="I9490" s="200">
        <v>24860</v>
      </c>
      <c r="J9490" s="200"/>
      <c r="K9490" s="237">
        <v>557.17485999999997</v>
      </c>
      <c r="L9490" s="237"/>
      <c r="M9490" s="288">
        <v>44.62</v>
      </c>
      <c r="N9490" s="288"/>
      <c r="O9490" s="311">
        <v>25500</v>
      </c>
      <c r="P9490" s="298"/>
      <c r="Q9490" s="299">
        <v>560.74073999999996</v>
      </c>
      <c r="R9490" s="299"/>
      <c r="S9490" s="300">
        <v>45.48</v>
      </c>
      <c r="T9490" s="301"/>
      <c r="U9490" s="246"/>
    </row>
    <row r="9491" spans="1:21" x14ac:dyDescent="0.25">
      <c r="A9491" s="294" t="s">
        <v>19146</v>
      </c>
      <c r="B9491" t="s">
        <v>665</v>
      </c>
      <c r="C9491" t="s">
        <v>666</v>
      </c>
      <c r="D9491" t="s">
        <v>667</v>
      </c>
      <c r="E9491" t="s">
        <v>19147</v>
      </c>
      <c r="F9491" t="s">
        <v>148</v>
      </c>
      <c r="G9491" t="s">
        <v>97</v>
      </c>
      <c r="H9491" t="s">
        <v>896</v>
      </c>
      <c r="I9491" s="200">
        <v>0</v>
      </c>
      <c r="J9491" s="200"/>
      <c r="K9491" s="237">
        <v>4.1832000000000003</v>
      </c>
      <c r="L9491" s="237"/>
      <c r="M9491" s="288">
        <v>0</v>
      </c>
      <c r="N9491" s="288"/>
      <c r="O9491" s="311">
        <v>0</v>
      </c>
      <c r="P9491" s="298"/>
      <c r="Q9491" s="299">
        <v>4.1633399999999998</v>
      </c>
      <c r="R9491" s="299"/>
      <c r="S9491" s="300">
        <v>0</v>
      </c>
      <c r="T9491" s="301"/>
      <c r="U9491" s="246"/>
    </row>
    <row r="9492" spans="1:21" x14ac:dyDescent="0.25">
      <c r="A9492" s="294" t="s">
        <v>19148</v>
      </c>
      <c r="B9492" t="s">
        <v>665</v>
      </c>
      <c r="C9492" t="s">
        <v>666</v>
      </c>
      <c r="D9492" t="s">
        <v>667</v>
      </c>
      <c r="E9492" t="s">
        <v>19149</v>
      </c>
      <c r="F9492" t="s">
        <v>148</v>
      </c>
      <c r="G9492" t="s">
        <v>97</v>
      </c>
      <c r="H9492" t="s">
        <v>833</v>
      </c>
      <c r="I9492" s="200">
        <v>505452</v>
      </c>
      <c r="J9492" s="200"/>
      <c r="K9492" s="237">
        <v>13190.3</v>
      </c>
      <c r="L9492" s="237"/>
      <c r="M9492" s="288">
        <v>38.32</v>
      </c>
      <c r="N9492" s="288"/>
      <c r="O9492" s="311">
        <v>514351</v>
      </c>
      <c r="P9492" s="298"/>
      <c r="Q9492" s="299">
        <v>13225.80329</v>
      </c>
      <c r="R9492" s="299"/>
      <c r="S9492" s="300">
        <v>38.89</v>
      </c>
      <c r="T9492" s="301"/>
      <c r="U9492" s="246"/>
    </row>
    <row r="9493" spans="1:21" x14ac:dyDescent="0.25">
      <c r="A9493" s="294" t="s">
        <v>19150</v>
      </c>
      <c r="B9493" t="s">
        <v>665</v>
      </c>
      <c r="C9493" t="s">
        <v>666</v>
      </c>
      <c r="D9493" t="s">
        <v>667</v>
      </c>
      <c r="E9493" t="s">
        <v>19151</v>
      </c>
      <c r="F9493" t="s">
        <v>148</v>
      </c>
      <c r="G9493" t="s">
        <v>97</v>
      </c>
      <c r="H9493" t="s">
        <v>833</v>
      </c>
      <c r="I9493" s="200">
        <v>5440</v>
      </c>
      <c r="J9493" s="200"/>
      <c r="K9493" s="237">
        <v>216.5078</v>
      </c>
      <c r="L9493" s="237"/>
      <c r="M9493" s="288">
        <v>25.13</v>
      </c>
      <c r="N9493" s="288"/>
      <c r="O9493" s="311">
        <v>5600</v>
      </c>
      <c r="P9493" s="298"/>
      <c r="Q9493" s="299">
        <v>207.17578</v>
      </c>
      <c r="R9493" s="299"/>
      <c r="S9493" s="300">
        <v>27.03</v>
      </c>
      <c r="T9493" s="301"/>
      <c r="U9493" s="246"/>
    </row>
    <row r="9494" spans="1:21" x14ac:dyDescent="0.25">
      <c r="A9494" s="294" t="s">
        <v>19152</v>
      </c>
      <c r="B9494" t="s">
        <v>665</v>
      </c>
      <c r="C9494" t="s">
        <v>666</v>
      </c>
      <c r="D9494" t="s">
        <v>667</v>
      </c>
      <c r="E9494" t="s">
        <v>19153</v>
      </c>
      <c r="F9494" t="s">
        <v>148</v>
      </c>
      <c r="G9494" t="s">
        <v>97</v>
      </c>
      <c r="H9494" t="s">
        <v>833</v>
      </c>
      <c r="I9494" s="200">
        <v>173612</v>
      </c>
      <c r="J9494" s="200"/>
      <c r="K9494" s="237">
        <v>1996.34249</v>
      </c>
      <c r="L9494" s="237"/>
      <c r="M9494" s="288">
        <v>86.97</v>
      </c>
      <c r="N9494" s="288"/>
      <c r="O9494" s="311">
        <v>180700</v>
      </c>
      <c r="P9494" s="298"/>
      <c r="Q9494" s="299">
        <v>1984.65743</v>
      </c>
      <c r="R9494" s="299"/>
      <c r="S9494" s="300">
        <v>91.05</v>
      </c>
      <c r="T9494" s="301"/>
      <c r="U9494" s="246"/>
    </row>
    <row r="9495" spans="1:21" x14ac:dyDescent="0.25">
      <c r="A9495" s="294" t="s">
        <v>19154</v>
      </c>
      <c r="B9495" t="s">
        <v>665</v>
      </c>
      <c r="C9495" t="s">
        <v>666</v>
      </c>
      <c r="D9495" t="s">
        <v>667</v>
      </c>
      <c r="E9495" t="s">
        <v>19155</v>
      </c>
      <c r="F9495" t="s">
        <v>148</v>
      </c>
      <c r="G9495" t="s">
        <v>97</v>
      </c>
      <c r="H9495" t="s">
        <v>833</v>
      </c>
      <c r="I9495" s="200">
        <v>2600</v>
      </c>
      <c r="J9495" s="200"/>
      <c r="K9495" s="237">
        <v>56.72278</v>
      </c>
      <c r="L9495" s="237"/>
      <c r="M9495" s="288">
        <v>45.84</v>
      </c>
      <c r="N9495" s="288"/>
      <c r="O9495" s="311">
        <v>2300</v>
      </c>
      <c r="P9495" s="298"/>
      <c r="Q9495" s="299">
        <v>54.545540000000003</v>
      </c>
      <c r="R9495" s="299"/>
      <c r="S9495" s="300">
        <v>42.17</v>
      </c>
      <c r="T9495" s="301"/>
      <c r="U9495" s="246"/>
    </row>
    <row r="9496" spans="1:21" x14ac:dyDescent="0.25">
      <c r="A9496" s="294" t="s">
        <v>19156</v>
      </c>
      <c r="B9496" t="s">
        <v>665</v>
      </c>
      <c r="C9496" t="s">
        <v>666</v>
      </c>
      <c r="D9496" t="s">
        <v>667</v>
      </c>
      <c r="E9496" t="s">
        <v>19157</v>
      </c>
      <c r="F9496" t="s">
        <v>148</v>
      </c>
      <c r="G9496" t="s">
        <v>97</v>
      </c>
      <c r="H9496" t="s">
        <v>833</v>
      </c>
      <c r="I9496" s="200">
        <v>59740</v>
      </c>
      <c r="J9496" s="200"/>
      <c r="K9496" s="237">
        <v>1606.02675</v>
      </c>
      <c r="L9496" s="237"/>
      <c r="M9496" s="288">
        <v>37.200000000000003</v>
      </c>
      <c r="N9496" s="288"/>
      <c r="O9496" s="311">
        <v>63000</v>
      </c>
      <c r="P9496" s="298"/>
      <c r="Q9496" s="299">
        <v>1609.0092099999999</v>
      </c>
      <c r="R9496" s="299"/>
      <c r="S9496" s="300">
        <v>39.15</v>
      </c>
      <c r="T9496" s="301"/>
      <c r="U9496" s="246"/>
    </row>
    <row r="9497" spans="1:21" x14ac:dyDescent="0.25">
      <c r="A9497" s="294" t="s">
        <v>19158</v>
      </c>
      <c r="B9497" t="s">
        <v>665</v>
      </c>
      <c r="C9497" t="s">
        <v>666</v>
      </c>
      <c r="D9497" t="s">
        <v>667</v>
      </c>
      <c r="E9497" t="s">
        <v>19159</v>
      </c>
      <c r="F9497" t="s">
        <v>148</v>
      </c>
      <c r="G9497" t="s">
        <v>97</v>
      </c>
      <c r="H9497" t="s">
        <v>833</v>
      </c>
      <c r="I9497" s="200">
        <v>3750</v>
      </c>
      <c r="J9497" s="200"/>
      <c r="K9497" s="237">
        <v>250.59146000000001</v>
      </c>
      <c r="L9497" s="237"/>
      <c r="M9497" s="288">
        <v>14.96</v>
      </c>
      <c r="N9497" s="288"/>
      <c r="O9497" s="311">
        <v>3750</v>
      </c>
      <c r="P9497" s="298"/>
      <c r="Q9497" s="299">
        <v>251.08911000000001</v>
      </c>
      <c r="R9497" s="299"/>
      <c r="S9497" s="300">
        <v>14.93</v>
      </c>
      <c r="T9497" s="301"/>
      <c r="U9497" s="246"/>
    </row>
    <row r="9498" spans="1:21" x14ac:dyDescent="0.25">
      <c r="A9498" s="294" t="s">
        <v>19160</v>
      </c>
      <c r="B9498" t="s">
        <v>665</v>
      </c>
      <c r="C9498" t="s">
        <v>666</v>
      </c>
      <c r="D9498" t="s">
        <v>667</v>
      </c>
      <c r="E9498" t="s">
        <v>19161</v>
      </c>
      <c r="F9498" t="s">
        <v>148</v>
      </c>
      <c r="G9498" t="s">
        <v>97</v>
      </c>
      <c r="H9498" t="s">
        <v>896</v>
      </c>
      <c r="I9498" s="200">
        <v>0</v>
      </c>
      <c r="J9498" s="200"/>
      <c r="K9498" s="237">
        <v>17.330400000000001</v>
      </c>
      <c r="L9498" s="237"/>
      <c r="M9498" s="288">
        <v>0</v>
      </c>
      <c r="N9498" s="288"/>
      <c r="O9498" s="311">
        <v>0</v>
      </c>
      <c r="P9498" s="298"/>
      <c r="Q9498" s="299">
        <v>17.24813</v>
      </c>
      <c r="R9498" s="299"/>
      <c r="S9498" s="300">
        <v>0</v>
      </c>
      <c r="T9498" s="301"/>
      <c r="U9498" s="246"/>
    </row>
    <row r="9499" spans="1:21" x14ac:dyDescent="0.25">
      <c r="A9499" s="294" t="s">
        <v>19162</v>
      </c>
      <c r="B9499" t="s">
        <v>665</v>
      </c>
      <c r="C9499" t="s">
        <v>666</v>
      </c>
      <c r="D9499" t="s">
        <v>667</v>
      </c>
      <c r="E9499" t="s">
        <v>19163</v>
      </c>
      <c r="F9499" t="s">
        <v>148</v>
      </c>
      <c r="G9499" t="s">
        <v>97</v>
      </c>
      <c r="H9499" t="s">
        <v>833</v>
      </c>
      <c r="I9499" s="200">
        <v>25000</v>
      </c>
      <c r="J9499" s="200"/>
      <c r="K9499" s="237">
        <v>764.54372999999998</v>
      </c>
      <c r="L9499" s="237"/>
      <c r="M9499" s="288">
        <v>32.700000000000003</v>
      </c>
      <c r="N9499" s="288"/>
      <c r="O9499" s="311">
        <v>25200</v>
      </c>
      <c r="P9499" s="298"/>
      <c r="Q9499" s="299">
        <v>811.93133999999998</v>
      </c>
      <c r="R9499" s="299"/>
      <c r="S9499" s="300">
        <v>31.04</v>
      </c>
      <c r="T9499" s="301"/>
      <c r="U9499" s="246"/>
    </row>
    <row r="9500" spans="1:21" x14ac:dyDescent="0.25">
      <c r="A9500" s="294" t="s">
        <v>19164</v>
      </c>
      <c r="B9500" t="s">
        <v>665</v>
      </c>
      <c r="C9500" t="s">
        <v>666</v>
      </c>
      <c r="D9500" t="s">
        <v>667</v>
      </c>
      <c r="E9500" t="s">
        <v>19165</v>
      </c>
      <c r="F9500" t="s">
        <v>148</v>
      </c>
      <c r="G9500" t="s">
        <v>97</v>
      </c>
      <c r="H9500" t="s">
        <v>833</v>
      </c>
      <c r="I9500" s="200">
        <v>39269</v>
      </c>
      <c r="J9500" s="200"/>
      <c r="K9500" s="237">
        <v>530.59799999999996</v>
      </c>
      <c r="L9500" s="237"/>
      <c r="M9500" s="288">
        <v>74.010000000000005</v>
      </c>
      <c r="N9500" s="288"/>
      <c r="O9500" s="311">
        <v>27500</v>
      </c>
      <c r="P9500" s="298"/>
      <c r="Q9500" s="299">
        <v>548.16438000000005</v>
      </c>
      <c r="R9500" s="299"/>
      <c r="S9500" s="300">
        <v>50.17</v>
      </c>
      <c r="T9500" s="301"/>
      <c r="U9500" s="246"/>
    </row>
    <row r="9501" spans="1:21" x14ac:dyDescent="0.25">
      <c r="A9501" s="294" t="s">
        <v>19166</v>
      </c>
      <c r="B9501" t="s">
        <v>665</v>
      </c>
      <c r="C9501" t="s">
        <v>666</v>
      </c>
      <c r="D9501" t="s">
        <v>667</v>
      </c>
      <c r="E9501" t="s">
        <v>19167</v>
      </c>
      <c r="F9501" t="s">
        <v>148</v>
      </c>
      <c r="G9501" t="s">
        <v>97</v>
      </c>
      <c r="H9501" t="s">
        <v>833</v>
      </c>
      <c r="I9501" s="200">
        <v>8750</v>
      </c>
      <c r="J9501" s="200"/>
      <c r="K9501" s="237">
        <v>107.53579000000001</v>
      </c>
      <c r="L9501" s="237"/>
      <c r="M9501" s="288">
        <v>81.37</v>
      </c>
      <c r="N9501" s="288"/>
      <c r="O9501" s="311">
        <v>8970</v>
      </c>
      <c r="P9501" s="298"/>
      <c r="Q9501" s="299">
        <v>106.26383</v>
      </c>
      <c r="R9501" s="299"/>
      <c r="S9501" s="300">
        <v>84.41</v>
      </c>
      <c r="T9501" s="301"/>
      <c r="U9501" s="246"/>
    </row>
    <row r="9502" spans="1:21" x14ac:dyDescent="0.25">
      <c r="A9502" s="294" t="s">
        <v>19168</v>
      </c>
      <c r="B9502" t="s">
        <v>665</v>
      </c>
      <c r="C9502" t="s">
        <v>666</v>
      </c>
      <c r="D9502" t="s">
        <v>667</v>
      </c>
      <c r="E9502" t="s">
        <v>19169</v>
      </c>
      <c r="F9502" t="s">
        <v>148</v>
      </c>
      <c r="G9502" t="s">
        <v>97</v>
      </c>
      <c r="H9502" t="s">
        <v>833</v>
      </c>
      <c r="I9502" s="200">
        <v>6950</v>
      </c>
      <c r="J9502" s="200"/>
      <c r="K9502" s="237">
        <v>353.37218999999999</v>
      </c>
      <c r="L9502" s="237"/>
      <c r="M9502" s="288">
        <v>19.670000000000002</v>
      </c>
      <c r="N9502" s="288"/>
      <c r="O9502" s="311">
        <v>8200</v>
      </c>
      <c r="P9502" s="298"/>
      <c r="Q9502" s="299">
        <v>350.44022999999999</v>
      </c>
      <c r="R9502" s="299"/>
      <c r="S9502" s="300">
        <v>23.4</v>
      </c>
      <c r="T9502" s="301"/>
      <c r="U9502" s="246"/>
    </row>
    <row r="9503" spans="1:21" x14ac:dyDescent="0.25">
      <c r="A9503" s="294" t="s">
        <v>19170</v>
      </c>
      <c r="B9503" t="s">
        <v>665</v>
      </c>
      <c r="C9503" t="s">
        <v>666</v>
      </c>
      <c r="D9503" t="s">
        <v>667</v>
      </c>
      <c r="E9503" t="s">
        <v>19171</v>
      </c>
      <c r="F9503" t="s">
        <v>148</v>
      </c>
      <c r="G9503" t="s">
        <v>97</v>
      </c>
      <c r="H9503" t="s">
        <v>896</v>
      </c>
      <c r="I9503" s="200">
        <v>0</v>
      </c>
      <c r="J9503" s="200"/>
      <c r="K9503" s="237">
        <v>30.0792</v>
      </c>
      <c r="L9503" s="237"/>
      <c r="M9503" s="288">
        <v>0</v>
      </c>
      <c r="N9503" s="288"/>
      <c r="O9503" s="311">
        <v>0</v>
      </c>
      <c r="P9503" s="298"/>
      <c r="Q9503" s="299">
        <v>30.035530000000001</v>
      </c>
      <c r="R9503" s="299"/>
      <c r="S9503" s="300">
        <v>0</v>
      </c>
      <c r="T9503" s="301"/>
      <c r="U9503" s="246"/>
    </row>
    <row r="9504" spans="1:21" x14ac:dyDescent="0.25">
      <c r="A9504" s="294" t="s">
        <v>19172</v>
      </c>
      <c r="B9504" t="s">
        <v>665</v>
      </c>
      <c r="C9504" t="s">
        <v>666</v>
      </c>
      <c r="D9504" t="s">
        <v>667</v>
      </c>
      <c r="E9504" t="s">
        <v>19173</v>
      </c>
      <c r="F9504" t="s">
        <v>148</v>
      </c>
      <c r="G9504" t="s">
        <v>97</v>
      </c>
      <c r="H9504" t="s">
        <v>833</v>
      </c>
      <c r="I9504" s="200">
        <v>13463</v>
      </c>
      <c r="J9504" s="200"/>
      <c r="K9504" s="237">
        <v>247.54908</v>
      </c>
      <c r="L9504" s="237"/>
      <c r="M9504" s="288">
        <v>54.39</v>
      </c>
      <c r="N9504" s="288"/>
      <c r="O9504" s="311">
        <v>13463</v>
      </c>
      <c r="P9504" s="298"/>
      <c r="Q9504" s="299">
        <v>279.87583999999998</v>
      </c>
      <c r="R9504" s="299"/>
      <c r="S9504" s="300">
        <v>48.1</v>
      </c>
      <c r="T9504" s="301"/>
      <c r="U9504" s="246"/>
    </row>
    <row r="9505" spans="1:21" x14ac:dyDescent="0.25">
      <c r="A9505" s="294" t="s">
        <v>19174</v>
      </c>
      <c r="B9505" t="s">
        <v>665</v>
      </c>
      <c r="C9505" t="s">
        <v>666</v>
      </c>
      <c r="D9505" t="s">
        <v>667</v>
      </c>
      <c r="E9505" t="s">
        <v>14831</v>
      </c>
      <c r="F9505" t="s">
        <v>148</v>
      </c>
      <c r="G9505" t="s">
        <v>97</v>
      </c>
      <c r="H9505" t="s">
        <v>833</v>
      </c>
      <c r="I9505" s="200">
        <v>8507</v>
      </c>
      <c r="J9505" s="200"/>
      <c r="K9505" s="237">
        <v>179.62939</v>
      </c>
      <c r="L9505" s="237"/>
      <c r="M9505" s="288">
        <v>47.36</v>
      </c>
      <c r="N9505" s="288"/>
      <c r="O9505" s="311">
        <v>10261</v>
      </c>
      <c r="P9505" s="298"/>
      <c r="Q9505" s="299">
        <v>179.59460999999999</v>
      </c>
      <c r="R9505" s="299"/>
      <c r="S9505" s="300">
        <v>57.13</v>
      </c>
      <c r="T9505" s="301"/>
      <c r="U9505" s="246"/>
    </row>
    <row r="9506" spans="1:21" x14ac:dyDescent="0.25">
      <c r="A9506" s="294" t="s">
        <v>19175</v>
      </c>
      <c r="B9506" t="s">
        <v>665</v>
      </c>
      <c r="C9506" t="s">
        <v>666</v>
      </c>
      <c r="D9506" t="s">
        <v>667</v>
      </c>
      <c r="E9506" t="s">
        <v>19176</v>
      </c>
      <c r="F9506" t="s">
        <v>148</v>
      </c>
      <c r="G9506" t="s">
        <v>97</v>
      </c>
      <c r="H9506" t="s">
        <v>896</v>
      </c>
      <c r="I9506" s="200">
        <v>0</v>
      </c>
      <c r="J9506" s="200"/>
      <c r="K9506" s="237">
        <v>5.3126600000000002</v>
      </c>
      <c r="L9506" s="237"/>
      <c r="M9506" s="288">
        <v>0</v>
      </c>
      <c r="N9506" s="288"/>
      <c r="O9506" s="311">
        <v>0</v>
      </c>
      <c r="P9506" s="298"/>
      <c r="Q9506" s="299">
        <v>5.1546099999999999</v>
      </c>
      <c r="R9506" s="299"/>
      <c r="S9506" s="300">
        <v>0</v>
      </c>
      <c r="T9506" s="301"/>
      <c r="U9506" s="246"/>
    </row>
    <row r="9507" spans="1:21" x14ac:dyDescent="0.25">
      <c r="A9507" s="294" t="s">
        <v>19177</v>
      </c>
      <c r="B9507" t="s">
        <v>665</v>
      </c>
      <c r="C9507" t="s">
        <v>666</v>
      </c>
      <c r="D9507" t="s">
        <v>667</v>
      </c>
      <c r="E9507" t="s">
        <v>19178</v>
      </c>
      <c r="F9507" t="s">
        <v>148</v>
      </c>
      <c r="G9507" t="s">
        <v>97</v>
      </c>
      <c r="H9507" t="s">
        <v>833</v>
      </c>
      <c r="I9507" s="200">
        <v>22890</v>
      </c>
      <c r="J9507" s="200"/>
      <c r="K9507" s="237">
        <v>816.22943999999995</v>
      </c>
      <c r="L9507" s="237"/>
      <c r="M9507" s="288">
        <v>28.04</v>
      </c>
      <c r="N9507" s="288"/>
      <c r="O9507" s="311">
        <v>23000</v>
      </c>
      <c r="P9507" s="298"/>
      <c r="Q9507" s="299">
        <v>814.94961000000001</v>
      </c>
      <c r="R9507" s="299"/>
      <c r="S9507" s="300">
        <v>28.22</v>
      </c>
      <c r="T9507" s="301"/>
      <c r="U9507" s="246"/>
    </row>
    <row r="9508" spans="1:21" x14ac:dyDescent="0.25">
      <c r="A9508" s="294" t="s">
        <v>19179</v>
      </c>
      <c r="B9508" t="s">
        <v>665</v>
      </c>
      <c r="C9508" t="s">
        <v>666</v>
      </c>
      <c r="D9508" t="s">
        <v>667</v>
      </c>
      <c r="E9508" t="s">
        <v>19180</v>
      </c>
      <c r="F9508" t="s">
        <v>148</v>
      </c>
      <c r="G9508" t="s">
        <v>97</v>
      </c>
      <c r="H9508" t="s">
        <v>833</v>
      </c>
      <c r="I9508" s="200">
        <v>230000</v>
      </c>
      <c r="J9508" s="200"/>
      <c r="K9508" s="237">
        <v>2856.70453</v>
      </c>
      <c r="L9508" s="237"/>
      <c r="M9508" s="288">
        <v>80.510000000000005</v>
      </c>
      <c r="N9508" s="288"/>
      <c r="O9508" s="311">
        <v>240000</v>
      </c>
      <c r="P9508" s="298"/>
      <c r="Q9508" s="299">
        <v>2898.6322799999998</v>
      </c>
      <c r="R9508" s="299"/>
      <c r="S9508" s="300">
        <v>82.8</v>
      </c>
      <c r="T9508" s="301"/>
      <c r="U9508" s="246"/>
    </row>
    <row r="9509" spans="1:21" x14ac:dyDescent="0.25">
      <c r="A9509" s="294" t="s">
        <v>19181</v>
      </c>
      <c r="B9509" t="s">
        <v>665</v>
      </c>
      <c r="C9509" t="s">
        <v>666</v>
      </c>
      <c r="D9509" t="s">
        <v>667</v>
      </c>
      <c r="E9509" t="s">
        <v>19182</v>
      </c>
      <c r="F9509" t="s">
        <v>148</v>
      </c>
      <c r="G9509" t="s">
        <v>97</v>
      </c>
      <c r="H9509" t="s">
        <v>896</v>
      </c>
      <c r="I9509" s="200">
        <v>0</v>
      </c>
      <c r="J9509" s="200"/>
      <c r="K9509" s="237">
        <v>51.194400000000002</v>
      </c>
      <c r="L9509" s="237"/>
      <c r="M9509" s="288">
        <v>0</v>
      </c>
      <c r="N9509" s="288"/>
      <c r="O9509" s="311">
        <v>0</v>
      </c>
      <c r="P9509" s="298"/>
      <c r="Q9509" s="299">
        <v>49.464460000000003</v>
      </c>
      <c r="R9509" s="299"/>
      <c r="S9509" s="300">
        <v>0</v>
      </c>
      <c r="T9509" s="301"/>
      <c r="U9509" s="246"/>
    </row>
    <row r="9510" spans="1:21" x14ac:dyDescent="0.25">
      <c r="A9510" s="294" t="s">
        <v>19183</v>
      </c>
      <c r="B9510" t="s">
        <v>665</v>
      </c>
      <c r="C9510" t="s">
        <v>666</v>
      </c>
      <c r="D9510" t="s">
        <v>667</v>
      </c>
      <c r="E9510" t="s">
        <v>19184</v>
      </c>
      <c r="F9510" t="s">
        <v>148</v>
      </c>
      <c r="G9510" t="s">
        <v>97</v>
      </c>
      <c r="H9510" t="s">
        <v>896</v>
      </c>
      <c r="I9510" s="200">
        <v>0</v>
      </c>
      <c r="J9510" s="200"/>
      <c r="K9510" s="237">
        <v>68.314539999999994</v>
      </c>
      <c r="L9510" s="237"/>
      <c r="M9510" s="288">
        <v>0</v>
      </c>
      <c r="N9510" s="288"/>
      <c r="O9510" s="311">
        <v>0</v>
      </c>
      <c r="P9510" s="298"/>
      <c r="Q9510" s="299">
        <v>68.399029999999996</v>
      </c>
      <c r="R9510" s="299"/>
      <c r="S9510" s="300">
        <v>0</v>
      </c>
      <c r="T9510" s="301"/>
      <c r="U9510" s="246"/>
    </row>
    <row r="9511" spans="1:21" x14ac:dyDescent="0.25">
      <c r="A9511" s="294" t="s">
        <v>19185</v>
      </c>
      <c r="B9511" t="s">
        <v>665</v>
      </c>
      <c r="C9511" t="s">
        <v>666</v>
      </c>
      <c r="D9511" t="s">
        <v>667</v>
      </c>
      <c r="E9511" t="s">
        <v>19186</v>
      </c>
      <c r="F9511" t="s">
        <v>148</v>
      </c>
      <c r="G9511" t="s">
        <v>97</v>
      </c>
      <c r="H9511" t="s">
        <v>833</v>
      </c>
      <c r="I9511" s="200">
        <v>6150</v>
      </c>
      <c r="J9511" s="200"/>
      <c r="K9511" s="237">
        <v>175.28923</v>
      </c>
      <c r="L9511" s="237"/>
      <c r="M9511" s="288">
        <v>35.08</v>
      </c>
      <c r="N9511" s="288"/>
      <c r="O9511" s="311">
        <v>6300</v>
      </c>
      <c r="P9511" s="298"/>
      <c r="Q9511" s="299">
        <v>174.71217999999999</v>
      </c>
      <c r="R9511" s="299"/>
      <c r="S9511" s="300">
        <v>36.06</v>
      </c>
      <c r="T9511" s="301"/>
      <c r="U9511" s="246"/>
    </row>
    <row r="9512" spans="1:21" x14ac:dyDescent="0.25">
      <c r="A9512" s="294" t="s">
        <v>19187</v>
      </c>
      <c r="B9512" t="s">
        <v>665</v>
      </c>
      <c r="C9512" t="s">
        <v>666</v>
      </c>
      <c r="D9512" t="s">
        <v>667</v>
      </c>
      <c r="E9512" t="s">
        <v>934</v>
      </c>
      <c r="F9512" t="s">
        <v>148</v>
      </c>
      <c r="G9512" t="s">
        <v>97</v>
      </c>
      <c r="H9512" t="s">
        <v>896</v>
      </c>
      <c r="I9512" s="200">
        <v>0</v>
      </c>
      <c r="J9512" s="200"/>
      <c r="K9512" s="237">
        <v>98.006399999999999</v>
      </c>
      <c r="L9512" s="237"/>
      <c r="M9512" s="288">
        <v>0</v>
      </c>
      <c r="N9512" s="288"/>
      <c r="O9512" s="311">
        <v>0</v>
      </c>
      <c r="P9512" s="298"/>
      <c r="Q9512" s="299">
        <v>99.920180000000002</v>
      </c>
      <c r="R9512" s="299"/>
      <c r="S9512" s="300">
        <v>0</v>
      </c>
      <c r="T9512" s="301"/>
      <c r="U9512" s="246"/>
    </row>
    <row r="9513" spans="1:21" x14ac:dyDescent="0.25">
      <c r="A9513" s="294" t="s">
        <v>19188</v>
      </c>
      <c r="B9513" t="s">
        <v>665</v>
      </c>
      <c r="C9513" t="s">
        <v>666</v>
      </c>
      <c r="D9513" t="s">
        <v>667</v>
      </c>
      <c r="E9513" t="s">
        <v>19189</v>
      </c>
      <c r="F9513" t="s">
        <v>148</v>
      </c>
      <c r="G9513" t="s">
        <v>97</v>
      </c>
      <c r="H9513" t="s">
        <v>833</v>
      </c>
      <c r="I9513" s="200">
        <v>42263</v>
      </c>
      <c r="J9513" s="200"/>
      <c r="K9513" s="237">
        <v>491.33305999999999</v>
      </c>
      <c r="L9513" s="237"/>
      <c r="M9513" s="288">
        <v>86.02</v>
      </c>
      <c r="N9513" s="288"/>
      <c r="O9513" s="311">
        <v>42423</v>
      </c>
      <c r="P9513" s="298"/>
      <c r="Q9513" s="299">
        <v>495.19080000000002</v>
      </c>
      <c r="R9513" s="299"/>
      <c r="S9513" s="300">
        <v>85.67</v>
      </c>
      <c r="T9513" s="301"/>
      <c r="U9513" s="246"/>
    </row>
    <row r="9514" spans="1:21" x14ac:dyDescent="0.25">
      <c r="A9514" s="294" t="s">
        <v>19190</v>
      </c>
      <c r="B9514" t="s">
        <v>665</v>
      </c>
      <c r="C9514" t="s">
        <v>666</v>
      </c>
      <c r="D9514" t="s">
        <v>667</v>
      </c>
      <c r="E9514" t="s">
        <v>19191</v>
      </c>
      <c r="F9514" t="s">
        <v>148</v>
      </c>
      <c r="G9514" t="s">
        <v>97</v>
      </c>
      <c r="H9514" t="s">
        <v>833</v>
      </c>
      <c r="I9514" s="200">
        <v>7000</v>
      </c>
      <c r="J9514" s="200"/>
      <c r="K9514" s="237">
        <v>87.249600000000001</v>
      </c>
      <c r="L9514" s="237"/>
      <c r="M9514" s="288">
        <v>80.23</v>
      </c>
      <c r="N9514" s="288"/>
      <c r="O9514" s="311">
        <v>7000</v>
      </c>
      <c r="P9514" s="298"/>
      <c r="Q9514" s="299">
        <v>88.025319999999994</v>
      </c>
      <c r="R9514" s="299"/>
      <c r="S9514" s="300">
        <v>79.52</v>
      </c>
      <c r="T9514" s="301"/>
      <c r="U9514" s="246"/>
    </row>
    <row r="9515" spans="1:21" x14ac:dyDescent="0.25">
      <c r="A9515" s="294" t="s">
        <v>19192</v>
      </c>
      <c r="B9515" t="s">
        <v>665</v>
      </c>
      <c r="C9515" t="s">
        <v>666</v>
      </c>
      <c r="D9515" t="s">
        <v>667</v>
      </c>
      <c r="E9515" t="s">
        <v>19193</v>
      </c>
      <c r="F9515" t="s">
        <v>148</v>
      </c>
      <c r="G9515" t="s">
        <v>97</v>
      </c>
      <c r="H9515" t="s">
        <v>833</v>
      </c>
      <c r="I9515" s="200">
        <v>2600</v>
      </c>
      <c r="J9515" s="200"/>
      <c r="K9515" s="237">
        <v>121.23641000000001</v>
      </c>
      <c r="L9515" s="237"/>
      <c r="M9515" s="288">
        <v>21.45</v>
      </c>
      <c r="N9515" s="288"/>
      <c r="O9515" s="311">
        <v>3500</v>
      </c>
      <c r="P9515" s="298"/>
      <c r="Q9515" s="299">
        <v>128.49609000000001</v>
      </c>
      <c r="R9515" s="299"/>
      <c r="S9515" s="300">
        <v>27.24</v>
      </c>
      <c r="T9515" s="301"/>
      <c r="U9515" s="246"/>
    </row>
    <row r="9516" spans="1:21" x14ac:dyDescent="0.25">
      <c r="A9516" s="294" t="s">
        <v>19194</v>
      </c>
      <c r="B9516" t="s">
        <v>665</v>
      </c>
      <c r="C9516" t="s">
        <v>666</v>
      </c>
      <c r="D9516" t="s">
        <v>667</v>
      </c>
      <c r="E9516" t="s">
        <v>19195</v>
      </c>
      <c r="F9516" t="s">
        <v>148</v>
      </c>
      <c r="G9516" t="s">
        <v>97</v>
      </c>
      <c r="H9516" t="s">
        <v>833</v>
      </c>
      <c r="I9516" s="200">
        <v>22319</v>
      </c>
      <c r="J9516" s="200"/>
      <c r="K9516" s="237">
        <v>588.64284999999995</v>
      </c>
      <c r="L9516" s="237"/>
      <c r="M9516" s="288">
        <v>37.92</v>
      </c>
      <c r="N9516" s="288"/>
      <c r="O9516" s="311">
        <v>23593</v>
      </c>
      <c r="P9516" s="298"/>
      <c r="Q9516" s="299">
        <v>604.70507999999995</v>
      </c>
      <c r="R9516" s="299"/>
      <c r="S9516" s="300">
        <v>39.020000000000003</v>
      </c>
      <c r="T9516" s="301"/>
      <c r="U9516" s="246"/>
    </row>
    <row r="9517" spans="1:21" x14ac:dyDescent="0.25">
      <c r="A9517" s="294" t="s">
        <v>19196</v>
      </c>
      <c r="B9517" t="s">
        <v>665</v>
      </c>
      <c r="C9517" t="s">
        <v>666</v>
      </c>
      <c r="D9517" t="s">
        <v>667</v>
      </c>
      <c r="E9517" t="s">
        <v>19197</v>
      </c>
      <c r="F9517" t="s">
        <v>148</v>
      </c>
      <c r="G9517" t="s">
        <v>97</v>
      </c>
      <c r="H9517" t="s">
        <v>896</v>
      </c>
      <c r="I9517" s="200">
        <v>0</v>
      </c>
      <c r="J9517" s="200"/>
      <c r="K9517" s="237">
        <v>45.298110000000001</v>
      </c>
      <c r="L9517" s="237"/>
      <c r="M9517" s="288">
        <v>0</v>
      </c>
      <c r="N9517" s="288"/>
      <c r="O9517" s="311">
        <v>0</v>
      </c>
      <c r="P9517" s="298"/>
      <c r="Q9517" s="299">
        <v>44.607219999999998</v>
      </c>
      <c r="R9517" s="299"/>
      <c r="S9517" s="300">
        <v>0</v>
      </c>
      <c r="T9517" s="301"/>
      <c r="U9517" s="246"/>
    </row>
    <row r="9518" spans="1:21" x14ac:dyDescent="0.25">
      <c r="A9518" s="294" t="s">
        <v>19198</v>
      </c>
      <c r="B9518" t="s">
        <v>737</v>
      </c>
      <c r="C9518" t="s">
        <v>738</v>
      </c>
      <c r="D9518" t="s">
        <v>739</v>
      </c>
      <c r="E9518" t="s">
        <v>19199</v>
      </c>
      <c r="F9518" t="s">
        <v>148</v>
      </c>
      <c r="G9518" t="s">
        <v>97</v>
      </c>
      <c r="H9518" t="s">
        <v>1469</v>
      </c>
      <c r="I9518" s="200">
        <v>0</v>
      </c>
      <c r="J9518" s="200"/>
      <c r="K9518" s="237">
        <v>0</v>
      </c>
      <c r="L9518" s="237"/>
      <c r="M9518" s="288">
        <v>0</v>
      </c>
      <c r="N9518" s="288"/>
      <c r="O9518" s="311">
        <v>0</v>
      </c>
      <c r="P9518" s="298"/>
      <c r="Q9518" s="299">
        <v>0</v>
      </c>
      <c r="R9518" s="299"/>
      <c r="S9518" s="300">
        <v>0</v>
      </c>
      <c r="T9518" s="301"/>
      <c r="U9518" s="246"/>
    </row>
    <row r="9519" spans="1:21" x14ac:dyDescent="0.25">
      <c r="A9519" s="294" t="s">
        <v>19200</v>
      </c>
      <c r="B9519" t="s">
        <v>737</v>
      </c>
      <c r="C9519" t="s">
        <v>738</v>
      </c>
      <c r="D9519" t="s">
        <v>739</v>
      </c>
      <c r="E9519" t="s">
        <v>19201</v>
      </c>
      <c r="F9519" t="s">
        <v>148</v>
      </c>
      <c r="G9519" t="s">
        <v>97</v>
      </c>
      <c r="H9519" t="s">
        <v>833</v>
      </c>
      <c r="I9519" s="200">
        <v>3500</v>
      </c>
      <c r="J9519" s="200"/>
      <c r="K9519" s="237">
        <v>114.37</v>
      </c>
      <c r="L9519" s="237"/>
      <c r="M9519" s="288">
        <v>30.6</v>
      </c>
      <c r="N9519" s="288"/>
      <c r="O9519" s="311">
        <v>3500</v>
      </c>
      <c r="P9519" s="298"/>
      <c r="Q9519" s="299">
        <v>116.12</v>
      </c>
      <c r="R9519" s="299"/>
      <c r="S9519" s="300">
        <v>30.14</v>
      </c>
      <c r="T9519" s="301"/>
      <c r="U9519" s="246"/>
    </row>
    <row r="9520" spans="1:21" x14ac:dyDescent="0.25">
      <c r="A9520" s="294" t="s">
        <v>19202</v>
      </c>
      <c r="B9520" t="s">
        <v>737</v>
      </c>
      <c r="C9520" t="s">
        <v>738</v>
      </c>
      <c r="D9520" t="s">
        <v>739</v>
      </c>
      <c r="E9520" t="s">
        <v>19203</v>
      </c>
      <c r="F9520" t="s">
        <v>148</v>
      </c>
      <c r="G9520" t="s">
        <v>97</v>
      </c>
      <c r="H9520" t="s">
        <v>833</v>
      </c>
      <c r="I9520" s="200">
        <v>15325</v>
      </c>
      <c r="J9520" s="200"/>
      <c r="K9520" s="237">
        <v>312.73</v>
      </c>
      <c r="L9520" s="237"/>
      <c r="M9520" s="288">
        <v>49</v>
      </c>
      <c r="N9520" s="288"/>
      <c r="O9520" s="311">
        <v>15877</v>
      </c>
      <c r="P9520" s="298"/>
      <c r="Q9520" s="299">
        <v>316.61</v>
      </c>
      <c r="R9520" s="299"/>
      <c r="S9520" s="300">
        <v>50.15</v>
      </c>
      <c r="T9520" s="301"/>
      <c r="U9520" s="246"/>
    </row>
    <row r="9521" spans="1:21" x14ac:dyDescent="0.25">
      <c r="A9521" s="294" t="s">
        <v>19204</v>
      </c>
      <c r="B9521" t="s">
        <v>737</v>
      </c>
      <c r="C9521" t="s">
        <v>738</v>
      </c>
      <c r="D9521" t="s">
        <v>739</v>
      </c>
      <c r="E9521" t="s">
        <v>19205</v>
      </c>
      <c r="F9521" t="s">
        <v>148</v>
      </c>
      <c r="G9521" t="s">
        <v>97</v>
      </c>
      <c r="H9521" t="s">
        <v>1469</v>
      </c>
      <c r="I9521" s="200">
        <v>50724</v>
      </c>
      <c r="J9521" s="200"/>
      <c r="K9521" s="237">
        <v>986.96</v>
      </c>
      <c r="L9521" s="237"/>
      <c r="M9521" s="288">
        <v>51.39</v>
      </c>
      <c r="N9521" s="288"/>
      <c r="O9521" s="311">
        <v>51653</v>
      </c>
      <c r="P9521" s="298"/>
      <c r="Q9521" s="299">
        <v>957.17</v>
      </c>
      <c r="R9521" s="299"/>
      <c r="S9521" s="300">
        <v>53.96</v>
      </c>
      <c r="T9521" s="301"/>
      <c r="U9521" s="246"/>
    </row>
    <row r="9522" spans="1:21" x14ac:dyDescent="0.25">
      <c r="A9522" s="294" t="s">
        <v>19206</v>
      </c>
      <c r="B9522" t="s">
        <v>737</v>
      </c>
      <c r="C9522" t="s">
        <v>738</v>
      </c>
      <c r="D9522" t="s">
        <v>739</v>
      </c>
      <c r="E9522" t="s">
        <v>19207</v>
      </c>
      <c r="F9522" t="s">
        <v>148</v>
      </c>
      <c r="G9522" t="s">
        <v>97</v>
      </c>
      <c r="H9522" t="s">
        <v>1469</v>
      </c>
      <c r="I9522" s="200">
        <v>7500</v>
      </c>
      <c r="J9522" s="200"/>
      <c r="K9522" s="237">
        <v>361.43</v>
      </c>
      <c r="L9522" s="237"/>
      <c r="M9522" s="288">
        <v>20.75</v>
      </c>
      <c r="N9522" s="288"/>
      <c r="O9522" s="311">
        <v>8500</v>
      </c>
      <c r="P9522" s="298"/>
      <c r="Q9522" s="299">
        <v>364.94</v>
      </c>
      <c r="R9522" s="299"/>
      <c r="S9522" s="300">
        <v>23.29</v>
      </c>
      <c r="T9522" s="301"/>
      <c r="U9522" s="246"/>
    </row>
    <row r="9523" spans="1:21" x14ac:dyDescent="0.25">
      <c r="A9523" s="294" t="s">
        <v>19208</v>
      </c>
      <c r="B9523" t="s">
        <v>737</v>
      </c>
      <c r="C9523" t="s">
        <v>738</v>
      </c>
      <c r="D9523" t="s">
        <v>739</v>
      </c>
      <c r="E9523" t="s">
        <v>19209</v>
      </c>
      <c r="F9523" t="s">
        <v>148</v>
      </c>
      <c r="G9523" t="s">
        <v>97</v>
      </c>
      <c r="H9523" t="s">
        <v>833</v>
      </c>
      <c r="I9523" s="200">
        <v>73000</v>
      </c>
      <c r="J9523" s="200"/>
      <c r="K9523" s="237">
        <v>1436.86</v>
      </c>
      <c r="L9523" s="237"/>
      <c r="M9523" s="288">
        <v>50.81</v>
      </c>
      <c r="N9523" s="288"/>
      <c r="O9523" s="311">
        <v>74773</v>
      </c>
      <c r="P9523" s="298"/>
      <c r="Q9523" s="299">
        <v>1412.44</v>
      </c>
      <c r="R9523" s="299"/>
      <c r="S9523" s="300">
        <v>52.94</v>
      </c>
      <c r="T9523" s="301"/>
      <c r="U9523" s="246"/>
    </row>
    <row r="9524" spans="1:21" x14ac:dyDescent="0.25">
      <c r="A9524" s="294" t="s">
        <v>19210</v>
      </c>
      <c r="B9524" t="s">
        <v>737</v>
      </c>
      <c r="C9524" t="s">
        <v>738</v>
      </c>
      <c r="D9524" t="s">
        <v>739</v>
      </c>
      <c r="E9524" t="s">
        <v>19211</v>
      </c>
      <c r="F9524" t="s">
        <v>148</v>
      </c>
      <c r="G9524" t="s">
        <v>97</v>
      </c>
      <c r="H9524" t="s">
        <v>1469</v>
      </c>
      <c r="I9524" s="200">
        <v>0</v>
      </c>
      <c r="J9524" s="200"/>
      <c r="K9524" s="237">
        <v>0</v>
      </c>
      <c r="L9524" s="237"/>
      <c r="M9524" s="288">
        <v>0</v>
      </c>
      <c r="N9524" s="288"/>
      <c r="O9524" s="311">
        <v>0</v>
      </c>
      <c r="P9524" s="298"/>
      <c r="Q9524" s="299">
        <v>0</v>
      </c>
      <c r="R9524" s="299"/>
      <c r="S9524" s="300">
        <v>0</v>
      </c>
      <c r="T9524" s="301"/>
      <c r="U9524" s="246"/>
    </row>
    <row r="9525" spans="1:21" x14ac:dyDescent="0.25">
      <c r="A9525" s="294" t="s">
        <v>19212</v>
      </c>
      <c r="B9525" t="s">
        <v>737</v>
      </c>
      <c r="C9525" t="s">
        <v>738</v>
      </c>
      <c r="D9525" t="s">
        <v>739</v>
      </c>
      <c r="E9525" t="s">
        <v>19213</v>
      </c>
      <c r="F9525" t="s">
        <v>148</v>
      </c>
      <c r="G9525" t="s">
        <v>97</v>
      </c>
      <c r="H9525" t="s">
        <v>833</v>
      </c>
      <c r="I9525" s="200">
        <v>17000</v>
      </c>
      <c r="J9525" s="200"/>
      <c r="K9525" s="237">
        <v>318</v>
      </c>
      <c r="L9525" s="237"/>
      <c r="M9525" s="288">
        <v>53.46</v>
      </c>
      <c r="N9525" s="288"/>
      <c r="O9525" s="311">
        <v>18000</v>
      </c>
      <c r="P9525" s="298"/>
      <c r="Q9525" s="299">
        <v>318</v>
      </c>
      <c r="R9525" s="299"/>
      <c r="S9525" s="300">
        <v>56.6</v>
      </c>
      <c r="T9525" s="301"/>
      <c r="U9525" s="246"/>
    </row>
    <row r="9526" spans="1:21" x14ac:dyDescent="0.25">
      <c r="A9526" s="294" t="s">
        <v>19214</v>
      </c>
      <c r="B9526" t="s">
        <v>737</v>
      </c>
      <c r="C9526" t="s">
        <v>738</v>
      </c>
      <c r="D9526" t="s">
        <v>739</v>
      </c>
      <c r="E9526" t="s">
        <v>19215</v>
      </c>
      <c r="F9526" t="s">
        <v>148</v>
      </c>
      <c r="G9526" t="s">
        <v>97</v>
      </c>
      <c r="H9526" t="s">
        <v>833</v>
      </c>
      <c r="I9526" s="200">
        <v>30000</v>
      </c>
      <c r="J9526" s="200"/>
      <c r="K9526" s="237">
        <v>750.63</v>
      </c>
      <c r="L9526" s="237"/>
      <c r="M9526" s="288">
        <v>39.97</v>
      </c>
      <c r="N9526" s="288"/>
      <c r="O9526" s="311">
        <v>30600</v>
      </c>
      <c r="P9526" s="298"/>
      <c r="Q9526" s="299">
        <v>752.52</v>
      </c>
      <c r="R9526" s="299"/>
      <c r="S9526" s="300">
        <v>40.659999999999997</v>
      </c>
      <c r="T9526" s="301"/>
      <c r="U9526" s="246"/>
    </row>
    <row r="9527" spans="1:21" x14ac:dyDescent="0.25">
      <c r="A9527" s="294" t="s">
        <v>19216</v>
      </c>
      <c r="B9527" t="s">
        <v>737</v>
      </c>
      <c r="C9527" t="s">
        <v>738</v>
      </c>
      <c r="D9527" t="s">
        <v>739</v>
      </c>
      <c r="E9527" t="s">
        <v>19217</v>
      </c>
      <c r="F9527" t="s">
        <v>148</v>
      </c>
      <c r="G9527" t="s">
        <v>97</v>
      </c>
      <c r="H9527" t="s">
        <v>833</v>
      </c>
      <c r="I9527" s="200">
        <v>14365</v>
      </c>
      <c r="J9527" s="200"/>
      <c r="K9527" s="237">
        <v>461.88</v>
      </c>
      <c r="L9527" s="237"/>
      <c r="M9527" s="288">
        <v>31.1</v>
      </c>
      <c r="N9527" s="288"/>
      <c r="O9527" s="311">
        <v>16575</v>
      </c>
      <c r="P9527" s="298"/>
      <c r="Q9527" s="299">
        <v>467.25</v>
      </c>
      <c r="R9527" s="299"/>
      <c r="S9527" s="300">
        <v>35.47</v>
      </c>
      <c r="T9527" s="301"/>
      <c r="U9527" s="246"/>
    </row>
    <row r="9528" spans="1:21" x14ac:dyDescent="0.25">
      <c r="A9528" s="294" t="s">
        <v>19218</v>
      </c>
      <c r="B9528" t="s">
        <v>737</v>
      </c>
      <c r="C9528" t="s">
        <v>738</v>
      </c>
      <c r="D9528" t="s">
        <v>739</v>
      </c>
      <c r="E9528" t="s">
        <v>19219</v>
      </c>
      <c r="F9528" t="s">
        <v>148</v>
      </c>
      <c r="G9528" t="s">
        <v>97</v>
      </c>
      <c r="H9528" t="s">
        <v>896</v>
      </c>
      <c r="I9528" s="200">
        <v>0</v>
      </c>
      <c r="J9528" s="200"/>
      <c r="K9528" s="237">
        <v>15.52</v>
      </c>
      <c r="L9528" s="237"/>
      <c r="M9528" s="288">
        <v>0</v>
      </c>
      <c r="N9528" s="288"/>
      <c r="O9528" s="311">
        <v>0</v>
      </c>
      <c r="P9528" s="298"/>
      <c r="Q9528" s="299">
        <v>14.23</v>
      </c>
      <c r="R9528" s="299"/>
      <c r="S9528" s="300">
        <v>0</v>
      </c>
      <c r="T9528" s="301"/>
      <c r="U9528" s="246"/>
    </row>
    <row r="9529" spans="1:21" x14ac:dyDescent="0.25">
      <c r="A9529" s="294" t="s">
        <v>19220</v>
      </c>
      <c r="B9529" t="s">
        <v>737</v>
      </c>
      <c r="C9529" t="s">
        <v>738</v>
      </c>
      <c r="D9529" t="s">
        <v>739</v>
      </c>
      <c r="E9529" t="s">
        <v>19221</v>
      </c>
      <c r="F9529" t="s">
        <v>148</v>
      </c>
      <c r="G9529" t="s">
        <v>97</v>
      </c>
      <c r="H9529" t="s">
        <v>833</v>
      </c>
      <c r="I9529" s="200">
        <v>46900</v>
      </c>
      <c r="J9529" s="200"/>
      <c r="K9529" s="237">
        <v>1496.68</v>
      </c>
      <c r="L9529" s="237"/>
      <c r="M9529" s="288">
        <v>31.34</v>
      </c>
      <c r="N9529" s="288"/>
      <c r="O9529" s="311">
        <v>47150</v>
      </c>
      <c r="P9529" s="298"/>
      <c r="Q9529" s="299">
        <v>1498.47</v>
      </c>
      <c r="R9529" s="299"/>
      <c r="S9529" s="300">
        <v>31.47</v>
      </c>
      <c r="T9529" s="301"/>
      <c r="U9529" s="246"/>
    </row>
    <row r="9530" spans="1:21" x14ac:dyDescent="0.25">
      <c r="A9530" s="294" t="s">
        <v>19222</v>
      </c>
      <c r="B9530" t="s">
        <v>737</v>
      </c>
      <c r="C9530" t="s">
        <v>738</v>
      </c>
      <c r="D9530" t="s">
        <v>739</v>
      </c>
      <c r="E9530" t="s">
        <v>19223</v>
      </c>
      <c r="F9530" t="s">
        <v>148</v>
      </c>
      <c r="G9530" t="s">
        <v>97</v>
      </c>
      <c r="H9530" t="s">
        <v>1469</v>
      </c>
      <c r="I9530" s="200">
        <v>13800</v>
      </c>
      <c r="J9530" s="200"/>
      <c r="K9530" s="237">
        <v>334.22</v>
      </c>
      <c r="L9530" s="237"/>
      <c r="M9530" s="288">
        <v>41.29</v>
      </c>
      <c r="N9530" s="288"/>
      <c r="O9530" s="311">
        <v>13800</v>
      </c>
      <c r="P9530" s="298"/>
      <c r="Q9530" s="299">
        <v>331.23</v>
      </c>
      <c r="R9530" s="299"/>
      <c r="S9530" s="300">
        <v>41.66</v>
      </c>
      <c r="T9530" s="301"/>
      <c r="U9530" s="246"/>
    </row>
    <row r="9531" spans="1:21" x14ac:dyDescent="0.25">
      <c r="A9531" s="294" t="s">
        <v>19224</v>
      </c>
      <c r="B9531" t="s">
        <v>737</v>
      </c>
      <c r="C9531" t="s">
        <v>738</v>
      </c>
      <c r="D9531" t="s">
        <v>739</v>
      </c>
      <c r="E9531" t="s">
        <v>19225</v>
      </c>
      <c r="F9531" t="s">
        <v>148</v>
      </c>
      <c r="G9531" t="s">
        <v>97</v>
      </c>
      <c r="H9531" t="s">
        <v>1469</v>
      </c>
      <c r="I9531" s="200">
        <v>0</v>
      </c>
      <c r="J9531" s="200"/>
      <c r="K9531" s="237">
        <v>0</v>
      </c>
      <c r="L9531" s="237"/>
      <c r="M9531" s="288">
        <v>0</v>
      </c>
      <c r="N9531" s="288"/>
      <c r="O9531" s="311">
        <v>0</v>
      </c>
      <c r="P9531" s="298"/>
      <c r="Q9531" s="299">
        <v>0</v>
      </c>
      <c r="R9531" s="299"/>
      <c r="S9531" s="300">
        <v>0</v>
      </c>
      <c r="T9531" s="301"/>
      <c r="U9531" s="246"/>
    </row>
    <row r="9532" spans="1:21" x14ac:dyDescent="0.25">
      <c r="A9532" s="294" t="s">
        <v>19226</v>
      </c>
      <c r="B9532" t="s">
        <v>737</v>
      </c>
      <c r="C9532" t="s">
        <v>738</v>
      </c>
      <c r="D9532" t="s">
        <v>739</v>
      </c>
      <c r="E9532" t="s">
        <v>2540</v>
      </c>
      <c r="F9532" t="s">
        <v>148</v>
      </c>
      <c r="G9532" t="s">
        <v>97</v>
      </c>
      <c r="H9532" t="s">
        <v>833</v>
      </c>
      <c r="I9532" s="200">
        <v>13700</v>
      </c>
      <c r="J9532" s="200"/>
      <c r="K9532" s="237">
        <v>942.26</v>
      </c>
      <c r="L9532" s="237"/>
      <c r="M9532" s="288">
        <v>14.54</v>
      </c>
      <c r="N9532" s="288"/>
      <c r="O9532" s="311">
        <v>13700</v>
      </c>
      <c r="P9532" s="298"/>
      <c r="Q9532" s="299">
        <v>947.34</v>
      </c>
      <c r="R9532" s="299"/>
      <c r="S9532" s="300">
        <v>14.46</v>
      </c>
      <c r="T9532" s="301"/>
      <c r="U9532" s="246"/>
    </row>
    <row r="9533" spans="1:21" x14ac:dyDescent="0.25">
      <c r="A9533" s="294" t="s">
        <v>19227</v>
      </c>
      <c r="B9533" t="s">
        <v>737</v>
      </c>
      <c r="C9533" t="s">
        <v>738</v>
      </c>
      <c r="D9533" t="s">
        <v>739</v>
      </c>
      <c r="E9533" t="s">
        <v>19228</v>
      </c>
      <c r="F9533" t="s">
        <v>148</v>
      </c>
      <c r="G9533" t="s">
        <v>97</v>
      </c>
      <c r="H9533" t="s">
        <v>1469</v>
      </c>
      <c r="I9533" s="200">
        <v>0</v>
      </c>
      <c r="J9533" s="200"/>
      <c r="K9533" s="237">
        <v>0</v>
      </c>
      <c r="L9533" s="237"/>
      <c r="M9533" s="288">
        <v>0</v>
      </c>
      <c r="N9533" s="288"/>
      <c r="O9533" s="311">
        <v>0</v>
      </c>
      <c r="P9533" s="298"/>
      <c r="Q9533" s="299">
        <v>0</v>
      </c>
      <c r="R9533" s="299"/>
      <c r="S9533" s="300">
        <v>0</v>
      </c>
      <c r="T9533" s="301"/>
      <c r="U9533" s="246"/>
    </row>
    <row r="9534" spans="1:21" x14ac:dyDescent="0.25">
      <c r="A9534" s="294" t="s">
        <v>19229</v>
      </c>
      <c r="B9534" t="s">
        <v>737</v>
      </c>
      <c r="C9534" t="s">
        <v>738</v>
      </c>
      <c r="D9534" t="s">
        <v>739</v>
      </c>
      <c r="E9534" t="s">
        <v>19230</v>
      </c>
      <c r="F9534" t="s">
        <v>148</v>
      </c>
      <c r="G9534" t="s">
        <v>97</v>
      </c>
      <c r="H9534" t="s">
        <v>1469</v>
      </c>
      <c r="I9534" s="200">
        <v>0</v>
      </c>
      <c r="J9534" s="200"/>
      <c r="K9534" s="237">
        <v>0</v>
      </c>
      <c r="L9534" s="237"/>
      <c r="M9534" s="288">
        <v>0</v>
      </c>
      <c r="N9534" s="288"/>
      <c r="O9534" s="311">
        <v>0</v>
      </c>
      <c r="P9534" s="298"/>
      <c r="Q9534" s="299">
        <v>0</v>
      </c>
      <c r="R9534" s="299"/>
      <c r="S9534" s="300">
        <v>0</v>
      </c>
      <c r="T9534" s="301"/>
      <c r="U9534" s="246"/>
    </row>
    <row r="9535" spans="1:21" x14ac:dyDescent="0.25">
      <c r="A9535" s="294" t="s">
        <v>19231</v>
      </c>
      <c r="B9535" t="s">
        <v>737</v>
      </c>
      <c r="C9535" t="s">
        <v>738</v>
      </c>
      <c r="D9535" t="s">
        <v>739</v>
      </c>
      <c r="E9535" t="s">
        <v>19232</v>
      </c>
      <c r="F9535" t="s">
        <v>148</v>
      </c>
      <c r="G9535" t="s">
        <v>97</v>
      </c>
      <c r="H9535" t="s">
        <v>833</v>
      </c>
      <c r="I9535" s="200">
        <v>182028</v>
      </c>
      <c r="J9535" s="200"/>
      <c r="K9535" s="237">
        <v>9837.51</v>
      </c>
      <c r="L9535" s="237"/>
      <c r="M9535" s="288">
        <v>18.5</v>
      </c>
      <c r="N9535" s="288"/>
      <c r="O9535" s="311">
        <v>186328</v>
      </c>
      <c r="P9535" s="298"/>
      <c r="Q9535" s="299">
        <v>9893.49</v>
      </c>
      <c r="R9535" s="299"/>
      <c r="S9535" s="300">
        <v>18.829999999999998</v>
      </c>
      <c r="T9535" s="301"/>
      <c r="U9535" s="246"/>
    </row>
    <row r="9536" spans="1:21" x14ac:dyDescent="0.25">
      <c r="A9536" s="294" t="s">
        <v>19233</v>
      </c>
      <c r="B9536" t="s">
        <v>737</v>
      </c>
      <c r="C9536" t="s">
        <v>738</v>
      </c>
      <c r="D9536" t="s">
        <v>739</v>
      </c>
      <c r="E9536" t="s">
        <v>19234</v>
      </c>
      <c r="F9536" t="s">
        <v>148</v>
      </c>
      <c r="G9536" t="s">
        <v>97</v>
      </c>
      <c r="H9536" t="s">
        <v>833</v>
      </c>
      <c r="I9536" s="200">
        <v>22000</v>
      </c>
      <c r="J9536" s="200"/>
      <c r="K9536" s="237">
        <v>966.2</v>
      </c>
      <c r="L9536" s="237"/>
      <c r="M9536" s="288">
        <v>22.77</v>
      </c>
      <c r="N9536" s="288"/>
      <c r="O9536" s="311">
        <v>22440</v>
      </c>
      <c r="P9536" s="298"/>
      <c r="Q9536" s="299">
        <v>1020.72</v>
      </c>
      <c r="R9536" s="299"/>
      <c r="S9536" s="300">
        <v>21.98</v>
      </c>
      <c r="T9536" s="301"/>
      <c r="U9536" s="246"/>
    </row>
    <row r="9537" spans="1:21" x14ac:dyDescent="0.25">
      <c r="A9537" s="294" t="s">
        <v>19235</v>
      </c>
      <c r="B9537" t="s">
        <v>737</v>
      </c>
      <c r="C9537" t="s">
        <v>738</v>
      </c>
      <c r="D9537" t="s">
        <v>739</v>
      </c>
      <c r="E9537" t="s">
        <v>19236</v>
      </c>
      <c r="F9537" t="s">
        <v>148</v>
      </c>
      <c r="G9537" t="s">
        <v>97</v>
      </c>
      <c r="H9537" t="s">
        <v>833</v>
      </c>
      <c r="I9537" s="200">
        <v>13720</v>
      </c>
      <c r="J9537" s="200"/>
      <c r="K9537" s="237">
        <v>536.4</v>
      </c>
      <c r="L9537" s="237"/>
      <c r="M9537" s="288">
        <v>25.58</v>
      </c>
      <c r="N9537" s="288"/>
      <c r="O9537" s="311">
        <v>18331</v>
      </c>
      <c r="P9537" s="298"/>
      <c r="Q9537" s="299">
        <v>537.20000000000005</v>
      </c>
      <c r="R9537" s="299"/>
      <c r="S9537" s="300">
        <v>34.119999999999997</v>
      </c>
      <c r="T9537" s="301"/>
      <c r="U9537" s="246"/>
    </row>
    <row r="9538" spans="1:21" x14ac:dyDescent="0.25">
      <c r="A9538" s="294" t="s">
        <v>19237</v>
      </c>
      <c r="B9538" t="s">
        <v>737</v>
      </c>
      <c r="C9538" t="s">
        <v>738</v>
      </c>
      <c r="D9538" t="s">
        <v>739</v>
      </c>
      <c r="E9538" t="s">
        <v>19238</v>
      </c>
      <c r="F9538" t="s">
        <v>148</v>
      </c>
      <c r="G9538" t="s">
        <v>97</v>
      </c>
      <c r="H9538" t="s">
        <v>833</v>
      </c>
      <c r="I9538" s="200">
        <v>9000</v>
      </c>
      <c r="J9538" s="200"/>
      <c r="K9538" s="237">
        <v>225.86</v>
      </c>
      <c r="L9538" s="237"/>
      <c r="M9538" s="288">
        <v>39.85</v>
      </c>
      <c r="N9538" s="288"/>
      <c r="O9538" s="311">
        <v>10000</v>
      </c>
      <c r="P9538" s="298"/>
      <c r="Q9538" s="299">
        <v>227.66</v>
      </c>
      <c r="R9538" s="299"/>
      <c r="S9538" s="300">
        <v>43.93</v>
      </c>
      <c r="T9538" s="301"/>
      <c r="U9538" s="246"/>
    </row>
    <row r="9539" spans="1:21" x14ac:dyDescent="0.25">
      <c r="A9539" s="294" t="s">
        <v>19239</v>
      </c>
      <c r="B9539" t="s">
        <v>737</v>
      </c>
      <c r="C9539" t="s">
        <v>738</v>
      </c>
      <c r="D9539" t="s">
        <v>739</v>
      </c>
      <c r="E9539" t="s">
        <v>19240</v>
      </c>
      <c r="F9539" t="s">
        <v>148</v>
      </c>
      <c r="G9539" t="s">
        <v>97</v>
      </c>
      <c r="H9539" t="s">
        <v>1469</v>
      </c>
      <c r="I9539" s="200">
        <v>0</v>
      </c>
      <c r="J9539" s="200"/>
      <c r="K9539" s="237">
        <v>0</v>
      </c>
      <c r="L9539" s="237"/>
      <c r="M9539" s="288">
        <v>0</v>
      </c>
      <c r="N9539" s="288"/>
      <c r="O9539" s="311">
        <v>0</v>
      </c>
      <c r="P9539" s="298"/>
      <c r="Q9539" s="299">
        <v>0</v>
      </c>
      <c r="R9539" s="299"/>
      <c r="S9539" s="300">
        <v>0</v>
      </c>
      <c r="T9539" s="301"/>
      <c r="U9539" s="246"/>
    </row>
    <row r="9540" spans="1:21" x14ac:dyDescent="0.25">
      <c r="A9540" s="294" t="s">
        <v>19241</v>
      </c>
      <c r="B9540" t="s">
        <v>737</v>
      </c>
      <c r="C9540" t="s">
        <v>738</v>
      </c>
      <c r="D9540" t="s">
        <v>739</v>
      </c>
      <c r="E9540" t="s">
        <v>19242</v>
      </c>
      <c r="F9540" t="s">
        <v>148</v>
      </c>
      <c r="G9540" t="s">
        <v>97</v>
      </c>
      <c r="H9540" t="s">
        <v>1469</v>
      </c>
      <c r="I9540" s="200">
        <v>10000</v>
      </c>
      <c r="J9540" s="200"/>
      <c r="K9540" s="237">
        <v>302.88</v>
      </c>
      <c r="L9540" s="237"/>
      <c r="M9540" s="288">
        <v>33.020000000000003</v>
      </c>
      <c r="N9540" s="288"/>
      <c r="O9540" s="311">
        <v>7500</v>
      </c>
      <c r="P9540" s="298"/>
      <c r="Q9540" s="299">
        <v>308.45</v>
      </c>
      <c r="R9540" s="299"/>
      <c r="S9540" s="300">
        <v>24.32</v>
      </c>
      <c r="T9540" s="301"/>
      <c r="U9540" s="246"/>
    </row>
    <row r="9541" spans="1:21" x14ac:dyDescent="0.25">
      <c r="A9541" s="294" t="s">
        <v>19243</v>
      </c>
      <c r="B9541" t="s">
        <v>737</v>
      </c>
      <c r="C9541" t="s">
        <v>738</v>
      </c>
      <c r="D9541" t="s">
        <v>739</v>
      </c>
      <c r="E9541" t="s">
        <v>19244</v>
      </c>
      <c r="F9541" t="s">
        <v>148</v>
      </c>
      <c r="G9541" t="s">
        <v>97</v>
      </c>
      <c r="H9541" t="s">
        <v>833</v>
      </c>
      <c r="I9541" s="200">
        <v>29035</v>
      </c>
      <c r="J9541" s="200"/>
      <c r="K9541" s="237">
        <v>1024.08</v>
      </c>
      <c r="L9541" s="237"/>
      <c r="M9541" s="288">
        <v>28.35</v>
      </c>
      <c r="N9541" s="288"/>
      <c r="O9541" s="311">
        <v>30588</v>
      </c>
      <c r="P9541" s="298"/>
      <c r="Q9541" s="299">
        <v>1011.7</v>
      </c>
      <c r="R9541" s="299"/>
      <c r="S9541" s="300">
        <v>30.23</v>
      </c>
      <c r="T9541" s="301"/>
      <c r="U9541" s="246"/>
    </row>
    <row r="9542" spans="1:21" x14ac:dyDescent="0.25">
      <c r="A9542" s="294" t="s">
        <v>19245</v>
      </c>
      <c r="B9542" t="s">
        <v>737</v>
      </c>
      <c r="C9542" t="s">
        <v>738</v>
      </c>
      <c r="D9542" t="s">
        <v>739</v>
      </c>
      <c r="E9542" t="s">
        <v>19246</v>
      </c>
      <c r="F9542" t="s">
        <v>148</v>
      </c>
      <c r="G9542" t="s">
        <v>97</v>
      </c>
      <c r="H9542" t="s">
        <v>833</v>
      </c>
      <c r="I9542" s="200">
        <v>20430</v>
      </c>
      <c r="J9542" s="200"/>
      <c r="K9542" s="237">
        <v>532</v>
      </c>
      <c r="L9542" s="237"/>
      <c r="M9542" s="288">
        <v>38.4</v>
      </c>
      <c r="N9542" s="288"/>
      <c r="O9542" s="311">
        <v>20430</v>
      </c>
      <c r="P9542" s="298"/>
      <c r="Q9542" s="299">
        <v>532.72</v>
      </c>
      <c r="R9542" s="299"/>
      <c r="S9542" s="300">
        <v>38.35</v>
      </c>
      <c r="T9542" s="301"/>
      <c r="U9542" s="246"/>
    </row>
    <row r="9543" spans="1:21" x14ac:dyDescent="0.25">
      <c r="A9543" s="294" t="s">
        <v>19247</v>
      </c>
      <c r="B9543" t="s">
        <v>737</v>
      </c>
      <c r="C9543" t="s">
        <v>738</v>
      </c>
      <c r="D9543" t="s">
        <v>739</v>
      </c>
      <c r="E9543" t="s">
        <v>19248</v>
      </c>
      <c r="F9543" t="s">
        <v>148</v>
      </c>
      <c r="G9543" t="s">
        <v>97</v>
      </c>
      <c r="H9543" t="s">
        <v>833</v>
      </c>
      <c r="I9543" s="200">
        <v>377876</v>
      </c>
      <c r="J9543" s="200"/>
      <c r="K9543" s="237">
        <v>17141.240000000002</v>
      </c>
      <c r="L9543" s="237"/>
      <c r="M9543" s="288">
        <v>22.04</v>
      </c>
      <c r="N9543" s="288"/>
      <c r="O9543" s="311">
        <v>400775</v>
      </c>
      <c r="P9543" s="298"/>
      <c r="Q9543" s="299">
        <v>17065.580000000002</v>
      </c>
      <c r="R9543" s="299"/>
      <c r="S9543" s="300">
        <v>23.48</v>
      </c>
      <c r="T9543" s="301"/>
      <c r="U9543" s="246"/>
    </row>
    <row r="9544" spans="1:21" x14ac:dyDescent="0.25">
      <c r="A9544" s="294" t="s">
        <v>19249</v>
      </c>
      <c r="B9544" t="s">
        <v>737</v>
      </c>
      <c r="C9544" t="s">
        <v>738</v>
      </c>
      <c r="D9544" t="s">
        <v>739</v>
      </c>
      <c r="E9544" t="s">
        <v>19250</v>
      </c>
      <c r="F9544" t="s">
        <v>148</v>
      </c>
      <c r="G9544" t="s">
        <v>97</v>
      </c>
      <c r="H9544" t="s">
        <v>1469</v>
      </c>
      <c r="I9544" s="200">
        <v>0</v>
      </c>
      <c r="J9544" s="200"/>
      <c r="K9544" s="237">
        <v>0</v>
      </c>
      <c r="L9544" s="237"/>
      <c r="M9544" s="288">
        <v>0</v>
      </c>
      <c r="N9544" s="288"/>
      <c r="O9544" s="311">
        <v>0</v>
      </c>
      <c r="P9544" s="298"/>
      <c r="Q9544" s="299">
        <v>0</v>
      </c>
      <c r="R9544" s="299"/>
      <c r="S9544" s="300">
        <v>0</v>
      </c>
      <c r="T9544" s="301"/>
      <c r="U9544" s="246"/>
    </row>
    <row r="9545" spans="1:21" x14ac:dyDescent="0.25">
      <c r="A9545" s="294" t="s">
        <v>19251</v>
      </c>
      <c r="B9545" t="s">
        <v>737</v>
      </c>
      <c r="C9545" t="s">
        <v>738</v>
      </c>
      <c r="D9545" t="s">
        <v>739</v>
      </c>
      <c r="E9545" t="s">
        <v>19252</v>
      </c>
      <c r="F9545" t="s">
        <v>148</v>
      </c>
      <c r="G9545" t="s">
        <v>97</v>
      </c>
      <c r="H9545" t="s">
        <v>833</v>
      </c>
      <c r="I9545" s="200">
        <v>6727</v>
      </c>
      <c r="J9545" s="200"/>
      <c r="K9545" s="237">
        <v>427.75</v>
      </c>
      <c r="L9545" s="237"/>
      <c r="M9545" s="288">
        <v>15.73</v>
      </c>
      <c r="N9545" s="288"/>
      <c r="O9545" s="311">
        <v>7655</v>
      </c>
      <c r="P9545" s="298"/>
      <c r="Q9545" s="299">
        <v>426.06</v>
      </c>
      <c r="R9545" s="299"/>
      <c r="S9545" s="300">
        <v>17.97</v>
      </c>
      <c r="T9545" s="301"/>
      <c r="U9545" s="246"/>
    </row>
    <row r="9546" spans="1:21" x14ac:dyDescent="0.25">
      <c r="A9546" s="294" t="s">
        <v>19253</v>
      </c>
      <c r="B9546" t="s">
        <v>737</v>
      </c>
      <c r="C9546" t="s">
        <v>738</v>
      </c>
      <c r="D9546" t="s">
        <v>739</v>
      </c>
      <c r="E9546" t="s">
        <v>19254</v>
      </c>
      <c r="F9546" t="s">
        <v>148</v>
      </c>
      <c r="G9546" t="s">
        <v>97</v>
      </c>
      <c r="H9546" t="s">
        <v>1469</v>
      </c>
      <c r="I9546" s="200">
        <v>16980</v>
      </c>
      <c r="J9546" s="200"/>
      <c r="K9546" s="237">
        <v>539.99</v>
      </c>
      <c r="L9546" s="237"/>
      <c r="M9546" s="288">
        <v>31.45</v>
      </c>
      <c r="N9546" s="288"/>
      <c r="O9546" s="311">
        <v>16980</v>
      </c>
      <c r="P9546" s="298"/>
      <c r="Q9546" s="299">
        <v>540.38</v>
      </c>
      <c r="R9546" s="299"/>
      <c r="S9546" s="300">
        <v>31.42</v>
      </c>
      <c r="T9546" s="301"/>
      <c r="U9546" s="246"/>
    </row>
    <row r="9547" spans="1:21" x14ac:dyDescent="0.25">
      <c r="A9547" s="294" t="s">
        <v>19255</v>
      </c>
      <c r="B9547" t="s">
        <v>737</v>
      </c>
      <c r="C9547" t="s">
        <v>738</v>
      </c>
      <c r="D9547" t="s">
        <v>739</v>
      </c>
      <c r="E9547" t="s">
        <v>19256</v>
      </c>
      <c r="F9547" t="s">
        <v>148</v>
      </c>
      <c r="G9547" t="s">
        <v>97</v>
      </c>
      <c r="H9547" t="s">
        <v>1469</v>
      </c>
      <c r="I9547" s="200">
        <v>0</v>
      </c>
      <c r="J9547" s="200"/>
      <c r="K9547" s="237">
        <v>0</v>
      </c>
      <c r="L9547" s="237"/>
      <c r="M9547" s="288">
        <v>0</v>
      </c>
      <c r="N9547" s="288"/>
      <c r="O9547" s="311">
        <v>0</v>
      </c>
      <c r="P9547" s="298"/>
      <c r="Q9547" s="299">
        <v>0</v>
      </c>
      <c r="R9547" s="299"/>
      <c r="S9547" s="300">
        <v>0</v>
      </c>
      <c r="T9547" s="301"/>
      <c r="U9547" s="246"/>
    </row>
    <row r="9548" spans="1:21" x14ac:dyDescent="0.25">
      <c r="A9548" s="294" t="s">
        <v>19257</v>
      </c>
      <c r="B9548" t="s">
        <v>737</v>
      </c>
      <c r="C9548" t="s">
        <v>738</v>
      </c>
      <c r="D9548" t="s">
        <v>739</v>
      </c>
      <c r="E9548" t="s">
        <v>739</v>
      </c>
      <c r="F9548" t="s">
        <v>148</v>
      </c>
      <c r="G9548" t="s">
        <v>97</v>
      </c>
      <c r="H9548" t="s">
        <v>833</v>
      </c>
      <c r="I9548" s="200">
        <v>433179</v>
      </c>
      <c r="J9548" s="200"/>
      <c r="K9548" s="237">
        <v>12819.73</v>
      </c>
      <c r="L9548" s="237"/>
      <c r="M9548" s="288">
        <v>33.79</v>
      </c>
      <c r="N9548" s="288"/>
      <c r="O9548" s="311">
        <v>481567</v>
      </c>
      <c r="P9548" s="298"/>
      <c r="Q9548" s="299">
        <v>13089.61</v>
      </c>
      <c r="R9548" s="299"/>
      <c r="S9548" s="300">
        <v>36.79</v>
      </c>
      <c r="T9548" s="301"/>
      <c r="U9548" s="246"/>
    </row>
    <row r="9549" spans="1:21" x14ac:dyDescent="0.25">
      <c r="A9549" s="294" t="s">
        <v>19258</v>
      </c>
      <c r="B9549" t="s">
        <v>737</v>
      </c>
      <c r="C9549" t="s">
        <v>738</v>
      </c>
      <c r="D9549" t="s">
        <v>739</v>
      </c>
      <c r="E9549" t="s">
        <v>19259</v>
      </c>
      <c r="F9549" t="s">
        <v>148</v>
      </c>
      <c r="G9549" t="s">
        <v>97</v>
      </c>
      <c r="H9549" t="s">
        <v>1469</v>
      </c>
      <c r="I9549" s="200">
        <v>0</v>
      </c>
      <c r="J9549" s="200"/>
      <c r="K9549" s="237">
        <v>0</v>
      </c>
      <c r="L9549" s="237"/>
      <c r="M9549" s="288">
        <v>0</v>
      </c>
      <c r="N9549" s="288"/>
      <c r="O9549" s="311">
        <v>0</v>
      </c>
      <c r="P9549" s="298"/>
      <c r="Q9549" s="299">
        <v>0</v>
      </c>
      <c r="R9549" s="299"/>
      <c r="S9549" s="300">
        <v>0</v>
      </c>
      <c r="T9549" s="301"/>
      <c r="U9549" s="246"/>
    </row>
    <row r="9550" spans="1:21" x14ac:dyDescent="0.25">
      <c r="A9550" s="294" t="s">
        <v>19260</v>
      </c>
      <c r="B9550" t="s">
        <v>737</v>
      </c>
      <c r="C9550" t="s">
        <v>738</v>
      </c>
      <c r="D9550" t="s">
        <v>739</v>
      </c>
      <c r="E9550" t="s">
        <v>19261</v>
      </c>
      <c r="F9550" t="s">
        <v>148</v>
      </c>
      <c r="G9550" t="s">
        <v>97</v>
      </c>
      <c r="H9550" t="s">
        <v>833</v>
      </c>
      <c r="I9550" s="200">
        <v>10900</v>
      </c>
      <c r="J9550" s="200"/>
      <c r="K9550" s="237">
        <v>186.86</v>
      </c>
      <c r="L9550" s="237"/>
      <c r="M9550" s="288">
        <v>58.33</v>
      </c>
      <c r="N9550" s="288"/>
      <c r="O9550" s="311">
        <v>10950</v>
      </c>
      <c r="P9550" s="298"/>
      <c r="Q9550" s="299">
        <v>189.65</v>
      </c>
      <c r="R9550" s="299"/>
      <c r="S9550" s="300">
        <v>57.74</v>
      </c>
      <c r="T9550" s="301"/>
      <c r="U9550" s="246"/>
    </row>
    <row r="9551" spans="1:21" x14ac:dyDescent="0.25">
      <c r="A9551" s="294" t="s">
        <v>19262</v>
      </c>
      <c r="B9551" t="s">
        <v>737</v>
      </c>
      <c r="C9551" t="s">
        <v>738</v>
      </c>
      <c r="D9551" t="s">
        <v>739</v>
      </c>
      <c r="E9551" t="s">
        <v>19263</v>
      </c>
      <c r="F9551" t="s">
        <v>148</v>
      </c>
      <c r="G9551" t="s">
        <v>97</v>
      </c>
      <c r="H9551" t="s">
        <v>833</v>
      </c>
      <c r="I9551" s="200">
        <v>201734</v>
      </c>
      <c r="J9551" s="200"/>
      <c r="K9551" s="237">
        <v>3505.13</v>
      </c>
      <c r="L9551" s="237"/>
      <c r="M9551" s="288">
        <v>57.55</v>
      </c>
      <c r="N9551" s="288"/>
      <c r="O9551" s="311">
        <v>216232</v>
      </c>
      <c r="P9551" s="298"/>
      <c r="Q9551" s="299">
        <v>3511.85</v>
      </c>
      <c r="R9551" s="299"/>
      <c r="S9551" s="300">
        <v>61.57</v>
      </c>
      <c r="T9551" s="301"/>
      <c r="U9551" s="246"/>
    </row>
    <row r="9552" spans="1:21" x14ac:dyDescent="0.25">
      <c r="A9552" s="294" t="s">
        <v>19264</v>
      </c>
      <c r="B9552" t="s">
        <v>737</v>
      </c>
      <c r="C9552" t="s">
        <v>738</v>
      </c>
      <c r="D9552" t="s">
        <v>739</v>
      </c>
      <c r="E9552" t="s">
        <v>19265</v>
      </c>
      <c r="F9552" t="s">
        <v>148</v>
      </c>
      <c r="G9552" t="s">
        <v>97</v>
      </c>
      <c r="H9552" t="s">
        <v>1469</v>
      </c>
      <c r="I9552" s="200">
        <v>0</v>
      </c>
      <c r="J9552" s="200"/>
      <c r="K9552" s="237">
        <v>0</v>
      </c>
      <c r="L9552" s="237"/>
      <c r="M9552" s="288">
        <v>0</v>
      </c>
      <c r="N9552" s="288"/>
      <c r="O9552" s="311">
        <v>0</v>
      </c>
      <c r="P9552" s="298"/>
      <c r="Q9552" s="299">
        <v>0</v>
      </c>
      <c r="R9552" s="299"/>
      <c r="S9552" s="300">
        <v>0</v>
      </c>
      <c r="T9552" s="301"/>
      <c r="U9552" s="246"/>
    </row>
    <row r="9553" spans="1:21" x14ac:dyDescent="0.25">
      <c r="A9553" s="294" t="s">
        <v>19266</v>
      </c>
      <c r="B9553" t="s">
        <v>94</v>
      </c>
      <c r="C9553" t="s">
        <v>95</v>
      </c>
      <c r="D9553" t="s">
        <v>96</v>
      </c>
      <c r="E9553" t="s">
        <v>19267</v>
      </c>
      <c r="F9553" t="s">
        <v>98</v>
      </c>
      <c r="G9553" t="s">
        <v>97</v>
      </c>
      <c r="H9553" t="s">
        <v>896</v>
      </c>
      <c r="I9553" s="200">
        <v>0</v>
      </c>
      <c r="J9553" s="200"/>
      <c r="K9553" s="237">
        <v>19.7</v>
      </c>
      <c r="L9553" s="237"/>
      <c r="M9553" s="288">
        <v>0</v>
      </c>
      <c r="N9553" s="288"/>
      <c r="O9553" s="311">
        <v>0</v>
      </c>
      <c r="P9553" s="298"/>
      <c r="Q9553" s="299">
        <v>19.7</v>
      </c>
      <c r="R9553" s="299"/>
      <c r="S9553" s="300">
        <v>0</v>
      </c>
      <c r="T9553" s="301"/>
      <c r="U9553" s="246"/>
    </row>
    <row r="9554" spans="1:21" x14ac:dyDescent="0.25">
      <c r="A9554" s="294" t="s">
        <v>19268</v>
      </c>
      <c r="B9554" t="s">
        <v>94</v>
      </c>
      <c r="C9554" t="s">
        <v>95</v>
      </c>
      <c r="D9554" t="s">
        <v>96</v>
      </c>
      <c r="E9554" t="s">
        <v>19269</v>
      </c>
      <c r="F9554" t="s">
        <v>98</v>
      </c>
      <c r="G9554" t="s">
        <v>97</v>
      </c>
      <c r="H9554" t="s">
        <v>833</v>
      </c>
      <c r="I9554" s="200">
        <v>322200</v>
      </c>
      <c r="J9554" s="200"/>
      <c r="K9554" s="237">
        <v>6234.4</v>
      </c>
      <c r="L9554" s="237"/>
      <c r="M9554" s="288">
        <v>51.68</v>
      </c>
      <c r="N9554" s="288"/>
      <c r="O9554" s="311">
        <v>322200</v>
      </c>
      <c r="P9554" s="298"/>
      <c r="Q9554" s="299">
        <v>6279.8</v>
      </c>
      <c r="R9554" s="299"/>
      <c r="S9554" s="300">
        <v>51.31</v>
      </c>
      <c r="T9554" s="301"/>
      <c r="U9554" s="246"/>
    </row>
    <row r="9555" spans="1:21" x14ac:dyDescent="0.25">
      <c r="A9555" s="294" t="s">
        <v>19270</v>
      </c>
      <c r="B9555" t="s">
        <v>94</v>
      </c>
      <c r="C9555" t="s">
        <v>95</v>
      </c>
      <c r="D9555" t="s">
        <v>96</v>
      </c>
      <c r="E9555" t="s">
        <v>19271</v>
      </c>
      <c r="F9555" t="s">
        <v>98</v>
      </c>
      <c r="G9555" t="s">
        <v>97</v>
      </c>
      <c r="H9555" t="s">
        <v>833</v>
      </c>
      <c r="I9555" s="200">
        <v>82700</v>
      </c>
      <c r="J9555" s="200"/>
      <c r="K9555" s="237">
        <v>2759.4</v>
      </c>
      <c r="L9555" s="237"/>
      <c r="M9555" s="288">
        <v>29.97</v>
      </c>
      <c r="N9555" s="288"/>
      <c r="O9555" s="311">
        <v>92700</v>
      </c>
      <c r="P9555" s="298"/>
      <c r="Q9555" s="299">
        <v>2776.6</v>
      </c>
      <c r="R9555" s="299"/>
      <c r="S9555" s="300">
        <v>33.39</v>
      </c>
      <c r="T9555" s="301"/>
      <c r="U9555" s="246"/>
    </row>
    <row r="9556" spans="1:21" x14ac:dyDescent="0.25">
      <c r="A9556" s="294" t="s">
        <v>19272</v>
      </c>
      <c r="B9556" t="s">
        <v>107</v>
      </c>
      <c r="C9556" t="s">
        <v>108</v>
      </c>
      <c r="D9556" t="s">
        <v>109</v>
      </c>
      <c r="E9556" t="s">
        <v>19273</v>
      </c>
      <c r="F9556" t="s">
        <v>98</v>
      </c>
      <c r="G9556" t="s">
        <v>97</v>
      </c>
      <c r="H9556" t="s">
        <v>833</v>
      </c>
      <c r="I9556" s="200">
        <v>126100</v>
      </c>
      <c r="J9556" s="200"/>
      <c r="K9556" s="237">
        <v>1513</v>
      </c>
      <c r="L9556" s="237"/>
      <c r="M9556" s="288">
        <v>83.34</v>
      </c>
      <c r="N9556" s="288"/>
      <c r="O9556" s="311">
        <v>135598</v>
      </c>
      <c r="P9556" s="298"/>
      <c r="Q9556" s="299">
        <v>1603</v>
      </c>
      <c r="R9556" s="299"/>
      <c r="S9556" s="300">
        <v>84.59</v>
      </c>
      <c r="T9556" s="301"/>
      <c r="U9556" s="246"/>
    </row>
    <row r="9557" spans="1:21" x14ac:dyDescent="0.25">
      <c r="A9557" s="294" t="s">
        <v>19274</v>
      </c>
      <c r="B9557" t="s">
        <v>107</v>
      </c>
      <c r="C9557" t="s">
        <v>108</v>
      </c>
      <c r="D9557" t="s">
        <v>109</v>
      </c>
      <c r="E9557" t="s">
        <v>19275</v>
      </c>
      <c r="F9557" t="s">
        <v>98</v>
      </c>
      <c r="G9557" t="s">
        <v>97</v>
      </c>
      <c r="H9557" t="s">
        <v>833</v>
      </c>
      <c r="I9557" s="200">
        <v>90000</v>
      </c>
      <c r="J9557" s="200"/>
      <c r="K9557" s="237">
        <v>5317</v>
      </c>
      <c r="L9557" s="237"/>
      <c r="M9557" s="288">
        <v>16.93</v>
      </c>
      <c r="N9557" s="288"/>
      <c r="O9557" s="311">
        <v>95000</v>
      </c>
      <c r="P9557" s="298"/>
      <c r="Q9557" s="299">
        <v>5348</v>
      </c>
      <c r="R9557" s="299"/>
      <c r="S9557" s="300">
        <v>17.760000000000002</v>
      </c>
      <c r="T9557" s="301"/>
      <c r="U9557" s="246"/>
    </row>
    <row r="9558" spans="1:21" x14ac:dyDescent="0.25">
      <c r="A9558" s="294" t="s">
        <v>19276</v>
      </c>
      <c r="B9558" t="s">
        <v>107</v>
      </c>
      <c r="C9558" t="s">
        <v>108</v>
      </c>
      <c r="D9558" t="s">
        <v>109</v>
      </c>
      <c r="E9558" t="s">
        <v>19277</v>
      </c>
      <c r="F9558" t="s">
        <v>98</v>
      </c>
      <c r="G9558" t="s">
        <v>97</v>
      </c>
      <c r="H9558" t="s">
        <v>833</v>
      </c>
      <c r="I9558" s="200">
        <v>360000</v>
      </c>
      <c r="J9558" s="200"/>
      <c r="K9558" s="237">
        <v>3469</v>
      </c>
      <c r="L9558" s="237"/>
      <c r="M9558" s="288">
        <v>103.78</v>
      </c>
      <c r="N9558" s="288"/>
      <c r="O9558" s="311">
        <v>385100</v>
      </c>
      <c r="P9558" s="298"/>
      <c r="Q9558" s="299">
        <v>3570</v>
      </c>
      <c r="R9558" s="299"/>
      <c r="S9558" s="300">
        <v>107.87</v>
      </c>
      <c r="T9558" s="301"/>
      <c r="U9558" s="246"/>
    </row>
    <row r="9559" spans="1:21" x14ac:dyDescent="0.25">
      <c r="A9559" s="294" t="s">
        <v>19278</v>
      </c>
      <c r="B9559" t="s">
        <v>107</v>
      </c>
      <c r="C9559" t="s">
        <v>108</v>
      </c>
      <c r="D9559" t="s">
        <v>109</v>
      </c>
      <c r="E9559" t="s">
        <v>19279</v>
      </c>
      <c r="F9559" t="s">
        <v>98</v>
      </c>
      <c r="G9559" t="s">
        <v>97</v>
      </c>
      <c r="H9559" t="s">
        <v>833</v>
      </c>
      <c r="I9559" s="200">
        <v>170690</v>
      </c>
      <c r="J9559" s="200"/>
      <c r="K9559" s="237">
        <v>1646</v>
      </c>
      <c r="L9559" s="237"/>
      <c r="M9559" s="288">
        <v>103.7</v>
      </c>
      <c r="N9559" s="288"/>
      <c r="O9559" s="311">
        <v>173575</v>
      </c>
      <c r="P9559" s="298"/>
      <c r="Q9559" s="299">
        <v>1641</v>
      </c>
      <c r="R9559" s="299"/>
      <c r="S9559" s="300">
        <v>105.77</v>
      </c>
      <c r="T9559" s="301"/>
      <c r="U9559" s="246"/>
    </row>
    <row r="9560" spans="1:21" x14ac:dyDescent="0.25">
      <c r="A9560" s="294" t="s">
        <v>19280</v>
      </c>
      <c r="B9560" t="s">
        <v>107</v>
      </c>
      <c r="C9560" t="s">
        <v>108</v>
      </c>
      <c r="D9560" t="s">
        <v>109</v>
      </c>
      <c r="E9560" t="s">
        <v>19281</v>
      </c>
      <c r="F9560" t="s">
        <v>98</v>
      </c>
      <c r="G9560" t="s">
        <v>97</v>
      </c>
      <c r="H9560" t="s">
        <v>833</v>
      </c>
      <c r="I9560" s="200">
        <v>108158</v>
      </c>
      <c r="J9560" s="200"/>
      <c r="K9560" s="237">
        <v>2102</v>
      </c>
      <c r="L9560" s="237"/>
      <c r="M9560" s="288">
        <v>51.45</v>
      </c>
      <c r="N9560" s="288"/>
      <c r="O9560" s="311">
        <v>123966</v>
      </c>
      <c r="P9560" s="298"/>
      <c r="Q9560" s="299">
        <v>2098</v>
      </c>
      <c r="R9560" s="299"/>
      <c r="S9560" s="300">
        <v>59.09</v>
      </c>
      <c r="T9560" s="301"/>
      <c r="U9560" s="246"/>
    </row>
    <row r="9561" spans="1:21" x14ac:dyDescent="0.25">
      <c r="A9561" s="294" t="s">
        <v>19282</v>
      </c>
      <c r="B9561" t="s">
        <v>107</v>
      </c>
      <c r="C9561" t="s">
        <v>108</v>
      </c>
      <c r="D9561" t="s">
        <v>109</v>
      </c>
      <c r="E9561" t="s">
        <v>19283</v>
      </c>
      <c r="F9561" t="s">
        <v>98</v>
      </c>
      <c r="G9561" t="s">
        <v>97</v>
      </c>
      <c r="H9561" t="s">
        <v>833</v>
      </c>
      <c r="I9561" s="200">
        <v>110149</v>
      </c>
      <c r="J9561" s="200"/>
      <c r="K9561" s="237">
        <v>3266</v>
      </c>
      <c r="L9561" s="237"/>
      <c r="M9561" s="288">
        <v>33.729999999999997</v>
      </c>
      <c r="N9561" s="288"/>
      <c r="O9561" s="311">
        <v>118000</v>
      </c>
      <c r="P9561" s="298"/>
      <c r="Q9561" s="299">
        <v>3416</v>
      </c>
      <c r="R9561" s="299"/>
      <c r="S9561" s="300">
        <v>34.54</v>
      </c>
      <c r="T9561" s="301"/>
      <c r="U9561" s="246"/>
    </row>
    <row r="9562" spans="1:21" x14ac:dyDescent="0.25">
      <c r="A9562" s="294" t="s">
        <v>19284</v>
      </c>
      <c r="B9562" t="s">
        <v>107</v>
      </c>
      <c r="C9562" t="s">
        <v>108</v>
      </c>
      <c r="D9562" t="s">
        <v>109</v>
      </c>
      <c r="E9562" t="s">
        <v>19285</v>
      </c>
      <c r="F9562" t="s">
        <v>98</v>
      </c>
      <c r="G9562" t="s">
        <v>97</v>
      </c>
      <c r="H9562" t="s">
        <v>833</v>
      </c>
      <c r="I9562" s="200">
        <v>916001</v>
      </c>
      <c r="J9562" s="200"/>
      <c r="K9562" s="237">
        <v>7317</v>
      </c>
      <c r="L9562" s="237"/>
      <c r="M9562" s="288">
        <v>125.19</v>
      </c>
      <c r="N9562" s="288"/>
      <c r="O9562" s="311">
        <v>948372</v>
      </c>
      <c r="P9562" s="298"/>
      <c r="Q9562" s="299">
        <v>7361</v>
      </c>
      <c r="R9562" s="299"/>
      <c r="S9562" s="300">
        <v>128.84</v>
      </c>
      <c r="T9562" s="301"/>
      <c r="U9562" s="246"/>
    </row>
    <row r="9563" spans="1:21" x14ac:dyDescent="0.25">
      <c r="A9563" s="294" t="s">
        <v>19286</v>
      </c>
      <c r="B9563" t="s">
        <v>107</v>
      </c>
      <c r="C9563" t="s">
        <v>108</v>
      </c>
      <c r="D9563" t="s">
        <v>109</v>
      </c>
      <c r="E9563" t="s">
        <v>19287</v>
      </c>
      <c r="F9563" t="s">
        <v>98</v>
      </c>
      <c r="G9563" t="s">
        <v>97</v>
      </c>
      <c r="H9563" t="s">
        <v>833</v>
      </c>
      <c r="I9563" s="200">
        <v>2650</v>
      </c>
      <c r="J9563" s="200"/>
      <c r="K9563" s="237">
        <v>128</v>
      </c>
      <c r="L9563" s="237"/>
      <c r="M9563" s="288">
        <v>20.7</v>
      </c>
      <c r="N9563" s="288"/>
      <c r="O9563" s="311">
        <v>2650</v>
      </c>
      <c r="P9563" s="298"/>
      <c r="Q9563" s="299">
        <v>128</v>
      </c>
      <c r="R9563" s="299"/>
      <c r="S9563" s="300">
        <v>20.7</v>
      </c>
      <c r="T9563" s="301"/>
      <c r="U9563" s="246"/>
    </row>
    <row r="9564" spans="1:21" x14ac:dyDescent="0.25">
      <c r="A9564" s="294" t="s">
        <v>19288</v>
      </c>
      <c r="B9564" t="s">
        <v>107</v>
      </c>
      <c r="C9564" t="s">
        <v>108</v>
      </c>
      <c r="D9564" t="s">
        <v>109</v>
      </c>
      <c r="E9564" t="s">
        <v>1122</v>
      </c>
      <c r="F9564" t="s">
        <v>98</v>
      </c>
      <c r="G9564" t="s">
        <v>97</v>
      </c>
      <c r="H9564" t="s">
        <v>833</v>
      </c>
      <c r="I9564" s="200">
        <v>12662</v>
      </c>
      <c r="J9564" s="200"/>
      <c r="K9564" s="237">
        <v>132</v>
      </c>
      <c r="L9564" s="237"/>
      <c r="M9564" s="288">
        <v>95.92</v>
      </c>
      <c r="N9564" s="288"/>
      <c r="O9564" s="311">
        <v>12757</v>
      </c>
      <c r="P9564" s="298"/>
      <c r="Q9564" s="299">
        <v>133</v>
      </c>
      <c r="R9564" s="299"/>
      <c r="S9564" s="300">
        <v>95.92</v>
      </c>
      <c r="T9564" s="301"/>
      <c r="U9564" s="246"/>
    </row>
    <row r="9565" spans="1:21" x14ac:dyDescent="0.25">
      <c r="A9565" s="294" t="s">
        <v>19289</v>
      </c>
      <c r="B9565" t="s">
        <v>107</v>
      </c>
      <c r="C9565" t="s">
        <v>108</v>
      </c>
      <c r="D9565" t="s">
        <v>109</v>
      </c>
      <c r="E9565" t="s">
        <v>19290</v>
      </c>
      <c r="F9565" t="s">
        <v>98</v>
      </c>
      <c r="G9565" t="s">
        <v>97</v>
      </c>
      <c r="H9565" t="s">
        <v>833</v>
      </c>
      <c r="I9565" s="200">
        <v>15760</v>
      </c>
      <c r="J9565" s="200"/>
      <c r="K9565" s="237">
        <v>426</v>
      </c>
      <c r="L9565" s="237"/>
      <c r="M9565" s="288">
        <v>37</v>
      </c>
      <c r="N9565" s="288"/>
      <c r="O9565" s="311">
        <v>16760</v>
      </c>
      <c r="P9565" s="298"/>
      <c r="Q9565" s="299">
        <v>443</v>
      </c>
      <c r="R9565" s="299"/>
      <c r="S9565" s="300">
        <v>37.83</v>
      </c>
      <c r="T9565" s="301"/>
      <c r="U9565" s="246"/>
    </row>
    <row r="9566" spans="1:21" x14ac:dyDescent="0.25">
      <c r="A9566" s="294" t="s">
        <v>19291</v>
      </c>
      <c r="B9566" t="s">
        <v>107</v>
      </c>
      <c r="C9566" t="s">
        <v>108</v>
      </c>
      <c r="D9566" t="s">
        <v>109</v>
      </c>
      <c r="E9566" t="s">
        <v>19292</v>
      </c>
      <c r="F9566" t="s">
        <v>98</v>
      </c>
      <c r="G9566" t="s">
        <v>97</v>
      </c>
      <c r="H9566" t="s">
        <v>833</v>
      </c>
      <c r="I9566" s="200">
        <v>265942</v>
      </c>
      <c r="J9566" s="200"/>
      <c r="K9566" s="237">
        <v>2797</v>
      </c>
      <c r="L9566" s="237"/>
      <c r="M9566" s="288">
        <v>95.08</v>
      </c>
      <c r="N9566" s="288"/>
      <c r="O9566" s="311">
        <v>275604</v>
      </c>
      <c r="P9566" s="298"/>
      <c r="Q9566" s="299">
        <v>2800</v>
      </c>
      <c r="R9566" s="299"/>
      <c r="S9566" s="300">
        <v>98.43</v>
      </c>
      <c r="T9566" s="301"/>
      <c r="U9566" s="246"/>
    </row>
    <row r="9567" spans="1:21" x14ac:dyDescent="0.25">
      <c r="A9567" s="294" t="s">
        <v>19293</v>
      </c>
      <c r="B9567" t="s">
        <v>107</v>
      </c>
      <c r="C9567" t="s">
        <v>108</v>
      </c>
      <c r="D9567" t="s">
        <v>109</v>
      </c>
      <c r="E9567" t="s">
        <v>19294</v>
      </c>
      <c r="F9567" t="s">
        <v>98</v>
      </c>
      <c r="G9567" t="s">
        <v>97</v>
      </c>
      <c r="H9567" t="s">
        <v>833</v>
      </c>
      <c r="I9567" s="200">
        <v>111471</v>
      </c>
      <c r="J9567" s="200"/>
      <c r="K9567" s="237">
        <v>4929</v>
      </c>
      <c r="L9567" s="237"/>
      <c r="M9567" s="288">
        <v>22.62</v>
      </c>
      <c r="N9567" s="288"/>
      <c r="O9567" s="311">
        <v>115181</v>
      </c>
      <c r="P9567" s="298"/>
      <c r="Q9567" s="299">
        <v>4967</v>
      </c>
      <c r="R9567" s="299"/>
      <c r="S9567" s="300">
        <v>23.19</v>
      </c>
      <c r="T9567" s="301"/>
      <c r="U9567" s="246"/>
    </row>
    <row r="9568" spans="1:21" x14ac:dyDescent="0.25">
      <c r="A9568" s="294" t="s">
        <v>19295</v>
      </c>
      <c r="B9568" t="s">
        <v>107</v>
      </c>
      <c r="C9568" t="s">
        <v>108</v>
      </c>
      <c r="D9568" t="s">
        <v>109</v>
      </c>
      <c r="E9568" t="s">
        <v>19296</v>
      </c>
      <c r="F9568" t="s">
        <v>98</v>
      </c>
      <c r="G9568" t="s">
        <v>97</v>
      </c>
      <c r="H9568" t="s">
        <v>833</v>
      </c>
      <c r="I9568" s="200">
        <v>91000</v>
      </c>
      <c r="J9568" s="200"/>
      <c r="K9568" s="237">
        <v>2399</v>
      </c>
      <c r="L9568" s="237"/>
      <c r="M9568" s="288">
        <v>37.93</v>
      </c>
      <c r="N9568" s="288"/>
      <c r="O9568" s="311">
        <v>93184</v>
      </c>
      <c r="P9568" s="298"/>
      <c r="Q9568" s="299">
        <v>2410</v>
      </c>
      <c r="R9568" s="299"/>
      <c r="S9568" s="300">
        <v>38.67</v>
      </c>
      <c r="T9568" s="301"/>
      <c r="U9568" s="246"/>
    </row>
    <row r="9569" spans="1:21" x14ac:dyDescent="0.25">
      <c r="A9569" s="294" t="s">
        <v>19297</v>
      </c>
      <c r="B9569" t="s">
        <v>107</v>
      </c>
      <c r="C9569" t="s">
        <v>108</v>
      </c>
      <c r="D9569" t="s">
        <v>109</v>
      </c>
      <c r="E9569" t="s">
        <v>19298</v>
      </c>
      <c r="F9569" t="s">
        <v>98</v>
      </c>
      <c r="G9569" t="s">
        <v>97</v>
      </c>
      <c r="H9569" t="s">
        <v>833</v>
      </c>
      <c r="I9569" s="200">
        <v>45000</v>
      </c>
      <c r="J9569" s="200"/>
      <c r="K9569" s="237">
        <v>983</v>
      </c>
      <c r="L9569" s="237"/>
      <c r="M9569" s="288">
        <v>45.78</v>
      </c>
      <c r="N9569" s="288"/>
      <c r="O9569" s="311">
        <v>47000</v>
      </c>
      <c r="P9569" s="298"/>
      <c r="Q9569" s="299">
        <v>985</v>
      </c>
      <c r="R9569" s="299"/>
      <c r="S9569" s="300">
        <v>47.72</v>
      </c>
      <c r="T9569" s="301"/>
      <c r="U9569" s="246"/>
    </row>
    <row r="9570" spans="1:21" x14ac:dyDescent="0.25">
      <c r="A9570" s="294" t="s">
        <v>19299</v>
      </c>
      <c r="B9570" t="s">
        <v>107</v>
      </c>
      <c r="C9570" t="s">
        <v>108</v>
      </c>
      <c r="D9570" t="s">
        <v>109</v>
      </c>
      <c r="E9570" t="s">
        <v>15200</v>
      </c>
      <c r="F9570" t="s">
        <v>98</v>
      </c>
      <c r="G9570" t="s">
        <v>97</v>
      </c>
      <c r="H9570" t="s">
        <v>833</v>
      </c>
      <c r="I9570" s="200">
        <v>16000</v>
      </c>
      <c r="J9570" s="200"/>
      <c r="K9570" s="237">
        <v>410</v>
      </c>
      <c r="L9570" s="237"/>
      <c r="M9570" s="288">
        <v>39.020000000000003</v>
      </c>
      <c r="N9570" s="288"/>
      <c r="O9570" s="311">
        <v>17780</v>
      </c>
      <c r="P9570" s="298"/>
      <c r="Q9570" s="299">
        <v>425</v>
      </c>
      <c r="R9570" s="299"/>
      <c r="S9570" s="300">
        <v>41.84</v>
      </c>
      <c r="T9570" s="301"/>
      <c r="U9570" s="246"/>
    </row>
    <row r="9571" spans="1:21" x14ac:dyDescent="0.25">
      <c r="A9571" s="294" t="s">
        <v>19300</v>
      </c>
      <c r="B9571" t="s">
        <v>107</v>
      </c>
      <c r="C9571" t="s">
        <v>108</v>
      </c>
      <c r="D9571" t="s">
        <v>109</v>
      </c>
      <c r="E9571" t="s">
        <v>7860</v>
      </c>
      <c r="F9571" t="s">
        <v>98</v>
      </c>
      <c r="G9571" t="s">
        <v>97</v>
      </c>
      <c r="H9571" t="s">
        <v>896</v>
      </c>
      <c r="I9571" s="200">
        <v>0</v>
      </c>
      <c r="J9571" s="200"/>
      <c r="K9571" s="237">
        <v>54</v>
      </c>
      <c r="L9571" s="237"/>
      <c r="M9571" s="288">
        <v>0</v>
      </c>
      <c r="N9571" s="288"/>
      <c r="O9571" s="311">
        <v>0</v>
      </c>
      <c r="P9571" s="298"/>
      <c r="Q9571" s="299">
        <v>53</v>
      </c>
      <c r="R9571" s="299"/>
      <c r="S9571" s="300">
        <v>0</v>
      </c>
      <c r="T9571" s="301"/>
      <c r="U9571" s="246"/>
    </row>
    <row r="9572" spans="1:21" x14ac:dyDescent="0.25">
      <c r="A9572" s="294" t="s">
        <v>19301</v>
      </c>
      <c r="B9572" t="s">
        <v>107</v>
      </c>
      <c r="C9572" t="s">
        <v>108</v>
      </c>
      <c r="D9572" t="s">
        <v>109</v>
      </c>
      <c r="E9572" t="s">
        <v>2266</v>
      </c>
      <c r="F9572" t="s">
        <v>98</v>
      </c>
      <c r="G9572" t="s">
        <v>97</v>
      </c>
      <c r="H9572" t="s">
        <v>833</v>
      </c>
      <c r="I9572" s="200">
        <v>8228</v>
      </c>
      <c r="J9572" s="200"/>
      <c r="K9572" s="237">
        <v>440</v>
      </c>
      <c r="L9572" s="237"/>
      <c r="M9572" s="288">
        <v>18.7</v>
      </c>
      <c r="N9572" s="288"/>
      <c r="O9572" s="311">
        <v>9000</v>
      </c>
      <c r="P9572" s="298"/>
      <c r="Q9572" s="299">
        <v>439</v>
      </c>
      <c r="R9572" s="299"/>
      <c r="S9572" s="300">
        <v>20.5</v>
      </c>
      <c r="T9572" s="301"/>
      <c r="U9572" s="246"/>
    </row>
    <row r="9573" spans="1:21" x14ac:dyDescent="0.25">
      <c r="A9573" s="294" t="s">
        <v>19302</v>
      </c>
      <c r="B9573" t="s">
        <v>107</v>
      </c>
      <c r="C9573" t="s">
        <v>108</v>
      </c>
      <c r="D9573" t="s">
        <v>109</v>
      </c>
      <c r="E9573" t="s">
        <v>19303</v>
      </c>
      <c r="F9573" t="s">
        <v>98</v>
      </c>
      <c r="G9573" t="s">
        <v>97</v>
      </c>
      <c r="H9573" t="s">
        <v>833</v>
      </c>
      <c r="I9573" s="200">
        <v>1197150</v>
      </c>
      <c r="J9573" s="200"/>
      <c r="K9573" s="237">
        <v>9857</v>
      </c>
      <c r="L9573" s="237"/>
      <c r="M9573" s="288">
        <v>121.45</v>
      </c>
      <c r="N9573" s="288"/>
      <c r="O9573" s="311">
        <v>1279268</v>
      </c>
      <c r="P9573" s="298"/>
      <c r="Q9573" s="299">
        <v>10128</v>
      </c>
      <c r="R9573" s="299"/>
      <c r="S9573" s="300">
        <v>126.31</v>
      </c>
      <c r="T9573" s="301"/>
      <c r="U9573" s="246"/>
    </row>
    <row r="9574" spans="1:21" x14ac:dyDescent="0.25">
      <c r="A9574" s="294" t="s">
        <v>19304</v>
      </c>
      <c r="B9574" t="s">
        <v>107</v>
      </c>
      <c r="C9574" t="s">
        <v>108</v>
      </c>
      <c r="D9574" t="s">
        <v>109</v>
      </c>
      <c r="E9574" t="s">
        <v>19305</v>
      </c>
      <c r="F9574" t="s">
        <v>98</v>
      </c>
      <c r="G9574" t="s">
        <v>97</v>
      </c>
      <c r="H9574" t="s">
        <v>833</v>
      </c>
      <c r="I9574" s="200">
        <v>1956</v>
      </c>
      <c r="J9574" s="200"/>
      <c r="K9574" s="237">
        <v>184</v>
      </c>
      <c r="L9574" s="237"/>
      <c r="M9574" s="288">
        <v>10.63</v>
      </c>
      <c r="N9574" s="288"/>
      <c r="O9574" s="311">
        <v>7000</v>
      </c>
      <c r="P9574" s="298"/>
      <c r="Q9574" s="299">
        <v>187</v>
      </c>
      <c r="R9574" s="299"/>
      <c r="S9574" s="300">
        <v>37.43</v>
      </c>
      <c r="T9574" s="301"/>
      <c r="U9574" s="246"/>
    </row>
    <row r="9575" spans="1:21" x14ac:dyDescent="0.25">
      <c r="A9575" s="294" t="s">
        <v>19306</v>
      </c>
      <c r="B9575" t="s">
        <v>107</v>
      </c>
      <c r="C9575" t="s">
        <v>108</v>
      </c>
      <c r="D9575" t="s">
        <v>109</v>
      </c>
      <c r="E9575" t="s">
        <v>19307</v>
      </c>
      <c r="F9575" t="s">
        <v>98</v>
      </c>
      <c r="G9575" t="s">
        <v>97</v>
      </c>
      <c r="H9575" t="s">
        <v>896</v>
      </c>
      <c r="I9575" s="200">
        <v>0</v>
      </c>
      <c r="J9575" s="200"/>
      <c r="K9575" s="237">
        <v>63</v>
      </c>
      <c r="L9575" s="237"/>
      <c r="M9575" s="288">
        <v>0</v>
      </c>
      <c r="N9575" s="288"/>
      <c r="O9575" s="311">
        <v>0</v>
      </c>
      <c r="P9575" s="298"/>
      <c r="Q9575" s="299">
        <v>63</v>
      </c>
      <c r="R9575" s="299"/>
      <c r="S9575" s="300">
        <v>0</v>
      </c>
      <c r="T9575" s="301"/>
      <c r="U9575" s="246"/>
    </row>
    <row r="9576" spans="1:21" x14ac:dyDescent="0.25">
      <c r="A9576" s="294" t="s">
        <v>19308</v>
      </c>
      <c r="B9576" t="s">
        <v>107</v>
      </c>
      <c r="C9576" t="s">
        <v>108</v>
      </c>
      <c r="D9576" t="s">
        <v>109</v>
      </c>
      <c r="E9576" t="s">
        <v>19309</v>
      </c>
      <c r="F9576" t="s">
        <v>98</v>
      </c>
      <c r="G9576" t="s">
        <v>97</v>
      </c>
      <c r="H9576" t="s">
        <v>833</v>
      </c>
      <c r="I9576" s="200">
        <v>47000</v>
      </c>
      <c r="J9576" s="200"/>
      <c r="K9576" s="237">
        <v>2325</v>
      </c>
      <c r="L9576" s="237"/>
      <c r="M9576" s="288">
        <v>20.22</v>
      </c>
      <c r="N9576" s="288"/>
      <c r="O9576" s="311">
        <v>49000</v>
      </c>
      <c r="P9576" s="298"/>
      <c r="Q9576" s="299">
        <v>2316</v>
      </c>
      <c r="R9576" s="299"/>
      <c r="S9576" s="300">
        <v>21.16</v>
      </c>
      <c r="T9576" s="301"/>
      <c r="U9576" s="246"/>
    </row>
    <row r="9577" spans="1:21" x14ac:dyDescent="0.25">
      <c r="A9577" s="294" t="s">
        <v>19310</v>
      </c>
      <c r="B9577" t="s">
        <v>107</v>
      </c>
      <c r="C9577" t="s">
        <v>108</v>
      </c>
      <c r="D9577" t="s">
        <v>109</v>
      </c>
      <c r="E9577" t="s">
        <v>19311</v>
      </c>
      <c r="F9577" t="s">
        <v>98</v>
      </c>
      <c r="G9577" t="s">
        <v>97</v>
      </c>
      <c r="H9577" t="s">
        <v>833</v>
      </c>
      <c r="I9577" s="200">
        <v>83899</v>
      </c>
      <c r="J9577" s="200"/>
      <c r="K9577" s="237">
        <v>2444</v>
      </c>
      <c r="L9577" s="237"/>
      <c r="M9577" s="288">
        <v>34.33</v>
      </c>
      <c r="N9577" s="288"/>
      <c r="O9577" s="311">
        <v>84508</v>
      </c>
      <c r="P9577" s="298"/>
      <c r="Q9577" s="299">
        <v>2506</v>
      </c>
      <c r="R9577" s="299"/>
      <c r="S9577" s="300">
        <v>33.72</v>
      </c>
      <c r="T9577" s="301"/>
      <c r="U9577" s="246"/>
    </row>
    <row r="9578" spans="1:21" x14ac:dyDescent="0.25">
      <c r="A9578" s="294" t="s">
        <v>19312</v>
      </c>
      <c r="B9578" t="s">
        <v>107</v>
      </c>
      <c r="C9578" t="s">
        <v>108</v>
      </c>
      <c r="D9578" t="s">
        <v>109</v>
      </c>
      <c r="E9578" t="s">
        <v>19313</v>
      </c>
      <c r="F9578" t="s">
        <v>98</v>
      </c>
      <c r="G9578" t="s">
        <v>97</v>
      </c>
      <c r="H9578" t="s">
        <v>833</v>
      </c>
      <c r="I9578" s="200">
        <v>4000</v>
      </c>
      <c r="J9578" s="200"/>
      <c r="K9578" s="237">
        <v>123</v>
      </c>
      <c r="L9578" s="237"/>
      <c r="M9578" s="288">
        <v>32.520000000000003</v>
      </c>
      <c r="N9578" s="288"/>
      <c r="O9578" s="311">
        <v>4000</v>
      </c>
      <c r="P9578" s="298"/>
      <c r="Q9578" s="299">
        <v>121</v>
      </c>
      <c r="R9578" s="299"/>
      <c r="S9578" s="300">
        <v>33.06</v>
      </c>
      <c r="T9578" s="301"/>
      <c r="U9578" s="246"/>
    </row>
    <row r="9579" spans="1:21" x14ac:dyDescent="0.25">
      <c r="A9579" s="294" t="s">
        <v>19314</v>
      </c>
      <c r="B9579" t="s">
        <v>107</v>
      </c>
      <c r="C9579" t="s">
        <v>108</v>
      </c>
      <c r="D9579" t="s">
        <v>109</v>
      </c>
      <c r="E9579" t="s">
        <v>19315</v>
      </c>
      <c r="F9579" t="s">
        <v>98</v>
      </c>
      <c r="G9579" t="s">
        <v>97</v>
      </c>
      <c r="H9579" t="s">
        <v>896</v>
      </c>
      <c r="I9579" s="200">
        <v>0</v>
      </c>
      <c r="J9579" s="200"/>
      <c r="K9579" s="237">
        <v>82</v>
      </c>
      <c r="L9579" s="237"/>
      <c r="M9579" s="288">
        <v>0</v>
      </c>
      <c r="N9579" s="288"/>
      <c r="O9579" s="311">
        <v>0</v>
      </c>
      <c r="P9579" s="298"/>
      <c r="Q9579" s="299">
        <v>86</v>
      </c>
      <c r="R9579" s="299"/>
      <c r="S9579" s="300">
        <v>0</v>
      </c>
      <c r="T9579" s="301"/>
      <c r="U9579" s="246"/>
    </row>
    <row r="9580" spans="1:21" x14ac:dyDescent="0.25">
      <c r="A9580" s="294" t="s">
        <v>19316</v>
      </c>
      <c r="B9580" t="s">
        <v>107</v>
      </c>
      <c r="C9580" t="s">
        <v>108</v>
      </c>
      <c r="D9580" t="s">
        <v>109</v>
      </c>
      <c r="E9580" t="s">
        <v>19317</v>
      </c>
      <c r="F9580" t="s">
        <v>98</v>
      </c>
      <c r="G9580" t="s">
        <v>97</v>
      </c>
      <c r="H9580" t="s">
        <v>833</v>
      </c>
      <c r="I9580" s="200">
        <v>616000</v>
      </c>
      <c r="J9580" s="200"/>
      <c r="K9580" s="237">
        <v>6074</v>
      </c>
      <c r="L9580" s="237"/>
      <c r="M9580" s="288">
        <v>101.42</v>
      </c>
      <c r="N9580" s="288"/>
      <c r="O9580" s="311">
        <v>690000</v>
      </c>
      <c r="P9580" s="298"/>
      <c r="Q9580" s="299">
        <v>6085</v>
      </c>
      <c r="R9580" s="299"/>
      <c r="S9580" s="300">
        <v>113.39</v>
      </c>
      <c r="T9580" s="301"/>
      <c r="U9580" s="246"/>
    </row>
    <row r="9581" spans="1:21" x14ac:dyDescent="0.25">
      <c r="A9581" s="294" t="s">
        <v>19318</v>
      </c>
      <c r="B9581" t="s">
        <v>107</v>
      </c>
      <c r="C9581" t="s">
        <v>108</v>
      </c>
      <c r="D9581" t="s">
        <v>109</v>
      </c>
      <c r="E9581" t="s">
        <v>19319</v>
      </c>
      <c r="F9581" t="s">
        <v>98</v>
      </c>
      <c r="G9581" t="s">
        <v>97</v>
      </c>
      <c r="H9581" t="s">
        <v>833</v>
      </c>
      <c r="I9581" s="200">
        <v>16760</v>
      </c>
      <c r="J9581" s="200"/>
      <c r="K9581" s="237">
        <v>289</v>
      </c>
      <c r="L9581" s="237"/>
      <c r="M9581" s="288">
        <v>57.99</v>
      </c>
      <c r="N9581" s="288"/>
      <c r="O9581" s="311">
        <v>17011</v>
      </c>
      <c r="P9581" s="298"/>
      <c r="Q9581" s="299">
        <v>287</v>
      </c>
      <c r="R9581" s="299"/>
      <c r="S9581" s="300">
        <v>59.27</v>
      </c>
      <c r="T9581" s="301"/>
      <c r="U9581" s="246"/>
    </row>
    <row r="9582" spans="1:21" x14ac:dyDescent="0.25">
      <c r="A9582" s="294" t="s">
        <v>19320</v>
      </c>
      <c r="B9582" t="s">
        <v>107</v>
      </c>
      <c r="C9582" t="s">
        <v>108</v>
      </c>
      <c r="D9582" t="s">
        <v>109</v>
      </c>
      <c r="E9582" t="s">
        <v>914</v>
      </c>
      <c r="F9582" t="s">
        <v>98</v>
      </c>
      <c r="G9582" t="s">
        <v>97</v>
      </c>
      <c r="H9582" t="s">
        <v>896</v>
      </c>
      <c r="I9582" s="200">
        <v>0</v>
      </c>
      <c r="J9582" s="200"/>
      <c r="K9582" s="237">
        <v>30</v>
      </c>
      <c r="L9582" s="237"/>
      <c r="M9582" s="288">
        <v>0</v>
      </c>
      <c r="N9582" s="288"/>
      <c r="O9582" s="311">
        <v>0</v>
      </c>
      <c r="P9582" s="298"/>
      <c r="Q9582" s="299">
        <v>30</v>
      </c>
      <c r="R9582" s="299"/>
      <c r="S9582" s="300">
        <v>0</v>
      </c>
      <c r="T9582" s="301"/>
      <c r="U9582" s="246"/>
    </row>
    <row r="9583" spans="1:21" x14ac:dyDescent="0.25">
      <c r="A9583" s="294" t="s">
        <v>19321</v>
      </c>
      <c r="B9583" t="s">
        <v>107</v>
      </c>
      <c r="C9583" t="s">
        <v>108</v>
      </c>
      <c r="D9583" t="s">
        <v>109</v>
      </c>
      <c r="E9583" t="s">
        <v>19322</v>
      </c>
      <c r="F9583" t="s">
        <v>98</v>
      </c>
      <c r="G9583" t="s">
        <v>97</v>
      </c>
      <c r="H9583" t="s">
        <v>833</v>
      </c>
      <c r="I9583" s="200">
        <v>57565</v>
      </c>
      <c r="J9583" s="200"/>
      <c r="K9583" s="237">
        <v>995</v>
      </c>
      <c r="L9583" s="237"/>
      <c r="M9583" s="288">
        <v>57.85</v>
      </c>
      <c r="N9583" s="288"/>
      <c r="O9583" s="311">
        <v>62875</v>
      </c>
      <c r="P9583" s="298"/>
      <c r="Q9583" s="299">
        <v>1042</v>
      </c>
      <c r="R9583" s="299"/>
      <c r="S9583" s="300">
        <v>60.34</v>
      </c>
      <c r="T9583" s="301"/>
      <c r="U9583" s="246"/>
    </row>
    <row r="9584" spans="1:21" x14ac:dyDescent="0.25">
      <c r="A9584" s="294" t="s">
        <v>19323</v>
      </c>
      <c r="B9584" t="s">
        <v>107</v>
      </c>
      <c r="C9584" t="s">
        <v>108</v>
      </c>
      <c r="D9584" t="s">
        <v>109</v>
      </c>
      <c r="E9584" t="s">
        <v>19324</v>
      </c>
      <c r="F9584" t="s">
        <v>98</v>
      </c>
      <c r="G9584" t="s">
        <v>97</v>
      </c>
      <c r="H9584" t="s">
        <v>833</v>
      </c>
      <c r="I9584" s="200">
        <v>500</v>
      </c>
      <c r="J9584" s="200"/>
      <c r="K9584" s="237">
        <v>81</v>
      </c>
      <c r="L9584" s="237"/>
      <c r="M9584" s="288">
        <v>6.17</v>
      </c>
      <c r="N9584" s="288"/>
      <c r="O9584" s="311">
        <v>550</v>
      </c>
      <c r="P9584" s="298"/>
      <c r="Q9584" s="299">
        <v>82</v>
      </c>
      <c r="R9584" s="299"/>
      <c r="S9584" s="300">
        <v>6.71</v>
      </c>
      <c r="T9584" s="301"/>
      <c r="U9584" s="246"/>
    </row>
    <row r="9585" spans="1:21" x14ac:dyDescent="0.25">
      <c r="A9585" s="294" t="s">
        <v>19325</v>
      </c>
      <c r="B9585" t="s">
        <v>107</v>
      </c>
      <c r="C9585" t="s">
        <v>108</v>
      </c>
      <c r="D9585" t="s">
        <v>109</v>
      </c>
      <c r="E9585" t="s">
        <v>19326</v>
      </c>
      <c r="F9585" t="s">
        <v>98</v>
      </c>
      <c r="G9585" t="s">
        <v>97</v>
      </c>
      <c r="H9585" t="s">
        <v>833</v>
      </c>
      <c r="I9585" s="200">
        <v>59530</v>
      </c>
      <c r="J9585" s="200"/>
      <c r="K9585" s="237">
        <v>1406</v>
      </c>
      <c r="L9585" s="237"/>
      <c r="M9585" s="288">
        <v>42.34</v>
      </c>
      <c r="N9585" s="288"/>
      <c r="O9585" s="311">
        <v>67870</v>
      </c>
      <c r="P9585" s="298"/>
      <c r="Q9585" s="299">
        <v>1491</v>
      </c>
      <c r="R9585" s="299"/>
      <c r="S9585" s="300">
        <v>45.52</v>
      </c>
      <c r="T9585" s="301"/>
      <c r="U9585" s="246"/>
    </row>
    <row r="9586" spans="1:21" x14ac:dyDescent="0.25">
      <c r="A9586" s="294" t="s">
        <v>19327</v>
      </c>
      <c r="B9586" t="s">
        <v>239</v>
      </c>
      <c r="C9586" t="s">
        <v>240</v>
      </c>
      <c r="D9586" t="s">
        <v>241</v>
      </c>
      <c r="E9586" t="s">
        <v>19328</v>
      </c>
      <c r="F9586" t="s">
        <v>98</v>
      </c>
      <c r="G9586" t="s">
        <v>97</v>
      </c>
      <c r="H9586" t="s">
        <v>833</v>
      </c>
      <c r="I9586" s="200">
        <v>3600</v>
      </c>
      <c r="J9586" s="200"/>
      <c r="K9586" s="237">
        <v>92.3</v>
      </c>
      <c r="L9586" s="237"/>
      <c r="M9586" s="288">
        <v>39</v>
      </c>
      <c r="N9586" s="288"/>
      <c r="O9586" s="311">
        <v>3600</v>
      </c>
      <c r="P9586" s="298"/>
      <c r="Q9586" s="299">
        <v>89.2</v>
      </c>
      <c r="R9586" s="299"/>
      <c r="S9586" s="300">
        <v>40.36</v>
      </c>
      <c r="T9586" s="301"/>
      <c r="U9586" s="246"/>
    </row>
    <row r="9587" spans="1:21" x14ac:dyDescent="0.25">
      <c r="A9587" s="294" t="s">
        <v>19329</v>
      </c>
      <c r="B9587" t="s">
        <v>239</v>
      </c>
      <c r="C9587" t="s">
        <v>240</v>
      </c>
      <c r="D9587" t="s">
        <v>241</v>
      </c>
      <c r="E9587" t="s">
        <v>19330</v>
      </c>
      <c r="F9587" t="s">
        <v>98</v>
      </c>
      <c r="G9587" t="s">
        <v>97</v>
      </c>
      <c r="H9587" t="s">
        <v>833</v>
      </c>
      <c r="I9587" s="200">
        <v>2403</v>
      </c>
      <c r="J9587" s="200"/>
      <c r="K9587" s="237">
        <v>56.1</v>
      </c>
      <c r="L9587" s="237"/>
      <c r="M9587" s="288">
        <v>42.83</v>
      </c>
      <c r="N9587" s="288"/>
      <c r="O9587" s="311">
        <v>2504</v>
      </c>
      <c r="P9587" s="298"/>
      <c r="Q9587" s="299">
        <v>56.5</v>
      </c>
      <c r="R9587" s="299"/>
      <c r="S9587" s="300">
        <v>44.32</v>
      </c>
      <c r="T9587" s="301"/>
      <c r="U9587" s="246"/>
    </row>
    <row r="9588" spans="1:21" x14ac:dyDescent="0.25">
      <c r="A9588" s="294" t="s">
        <v>19331</v>
      </c>
      <c r="B9588" t="s">
        <v>239</v>
      </c>
      <c r="C9588" t="s">
        <v>240</v>
      </c>
      <c r="D9588" t="s">
        <v>241</v>
      </c>
      <c r="E9588" t="s">
        <v>19332</v>
      </c>
      <c r="F9588" t="s">
        <v>98</v>
      </c>
      <c r="G9588" t="s">
        <v>97</v>
      </c>
      <c r="H9588" t="s">
        <v>833</v>
      </c>
      <c r="I9588" s="200">
        <v>4975</v>
      </c>
      <c r="J9588" s="200"/>
      <c r="K9588" s="237">
        <v>150.30000000000001</v>
      </c>
      <c r="L9588" s="237"/>
      <c r="M9588" s="288">
        <v>33.1</v>
      </c>
      <c r="N9588" s="288"/>
      <c r="O9588" s="311">
        <v>6299</v>
      </c>
      <c r="P9588" s="298"/>
      <c r="Q9588" s="299">
        <v>147.30000000000001</v>
      </c>
      <c r="R9588" s="299"/>
      <c r="S9588" s="300">
        <v>42.76</v>
      </c>
      <c r="T9588" s="301"/>
      <c r="U9588" s="246"/>
    </row>
    <row r="9589" spans="1:21" x14ac:dyDescent="0.25">
      <c r="A9589" s="294" t="s">
        <v>19333</v>
      </c>
      <c r="B9589" t="s">
        <v>239</v>
      </c>
      <c r="C9589" t="s">
        <v>240</v>
      </c>
      <c r="D9589" t="s">
        <v>241</v>
      </c>
      <c r="E9589" t="s">
        <v>19334</v>
      </c>
      <c r="F9589" t="s">
        <v>98</v>
      </c>
      <c r="G9589" t="s">
        <v>97</v>
      </c>
      <c r="H9589" t="s">
        <v>896</v>
      </c>
      <c r="I9589" s="200">
        <v>0</v>
      </c>
      <c r="J9589" s="200"/>
      <c r="K9589" s="237">
        <v>72.400000000000006</v>
      </c>
      <c r="L9589" s="237"/>
      <c r="M9589" s="288">
        <v>0</v>
      </c>
      <c r="N9589" s="288"/>
      <c r="O9589" s="311">
        <v>0</v>
      </c>
      <c r="P9589" s="298"/>
      <c r="Q9589" s="299">
        <v>73.7</v>
      </c>
      <c r="R9589" s="299"/>
      <c r="S9589" s="300">
        <v>0</v>
      </c>
      <c r="T9589" s="301"/>
      <c r="U9589" s="246"/>
    </row>
    <row r="9590" spans="1:21" x14ac:dyDescent="0.25">
      <c r="A9590" s="294" t="s">
        <v>19335</v>
      </c>
      <c r="B9590" t="s">
        <v>239</v>
      </c>
      <c r="C9590" t="s">
        <v>240</v>
      </c>
      <c r="D9590" t="s">
        <v>241</v>
      </c>
      <c r="E9590" t="s">
        <v>19336</v>
      </c>
      <c r="F9590" t="s">
        <v>98</v>
      </c>
      <c r="G9590" t="s">
        <v>97</v>
      </c>
      <c r="H9590" t="s">
        <v>833</v>
      </c>
      <c r="I9590" s="200">
        <v>48792</v>
      </c>
      <c r="J9590" s="200"/>
      <c r="K9590" s="237">
        <v>824.5</v>
      </c>
      <c r="L9590" s="237"/>
      <c r="M9590" s="288">
        <v>59.18</v>
      </c>
      <c r="N9590" s="288"/>
      <c r="O9590" s="311">
        <v>50608</v>
      </c>
      <c r="P9590" s="298"/>
      <c r="Q9590" s="299">
        <v>839.5</v>
      </c>
      <c r="R9590" s="299"/>
      <c r="S9590" s="300">
        <v>60.28</v>
      </c>
      <c r="T9590" s="301"/>
      <c r="U9590" s="246"/>
    </row>
    <row r="9591" spans="1:21" x14ac:dyDescent="0.25">
      <c r="A9591" s="294" t="s">
        <v>19337</v>
      </c>
      <c r="B9591" t="s">
        <v>239</v>
      </c>
      <c r="C9591" t="s">
        <v>240</v>
      </c>
      <c r="D9591" t="s">
        <v>241</v>
      </c>
      <c r="E9591" t="s">
        <v>19338</v>
      </c>
      <c r="F9591" t="s">
        <v>98</v>
      </c>
      <c r="G9591" t="s">
        <v>97</v>
      </c>
      <c r="H9591" t="s">
        <v>833</v>
      </c>
      <c r="I9591" s="200">
        <v>64000</v>
      </c>
      <c r="J9591" s="200"/>
      <c r="K9591" s="237">
        <v>1623.3</v>
      </c>
      <c r="L9591" s="237"/>
      <c r="M9591" s="288">
        <v>39.43</v>
      </c>
      <c r="N9591" s="288"/>
      <c r="O9591" s="311">
        <v>69000</v>
      </c>
      <c r="P9591" s="298"/>
      <c r="Q9591" s="299">
        <v>1629.9</v>
      </c>
      <c r="R9591" s="299"/>
      <c r="S9591" s="300">
        <v>42.33</v>
      </c>
      <c r="T9591" s="301"/>
      <c r="U9591" s="246"/>
    </row>
    <row r="9592" spans="1:21" x14ac:dyDescent="0.25">
      <c r="A9592" s="294" t="s">
        <v>19339</v>
      </c>
      <c r="B9592" t="s">
        <v>239</v>
      </c>
      <c r="C9592" t="s">
        <v>240</v>
      </c>
      <c r="D9592" t="s">
        <v>241</v>
      </c>
      <c r="E9592" t="s">
        <v>19340</v>
      </c>
      <c r="F9592" t="s">
        <v>98</v>
      </c>
      <c r="G9592" t="s">
        <v>97</v>
      </c>
      <c r="H9592" t="s">
        <v>833</v>
      </c>
      <c r="I9592" s="200">
        <v>32552</v>
      </c>
      <c r="J9592" s="200"/>
      <c r="K9592" s="237">
        <v>437.5</v>
      </c>
      <c r="L9592" s="237"/>
      <c r="M9592" s="288">
        <v>74.400000000000006</v>
      </c>
      <c r="N9592" s="288"/>
      <c r="O9592" s="311">
        <v>34370</v>
      </c>
      <c r="P9592" s="298"/>
      <c r="Q9592" s="299">
        <v>462.5</v>
      </c>
      <c r="R9592" s="299"/>
      <c r="S9592" s="300">
        <v>74.31</v>
      </c>
      <c r="T9592" s="301"/>
      <c r="U9592" s="246"/>
    </row>
    <row r="9593" spans="1:21" x14ac:dyDescent="0.25">
      <c r="A9593" s="294" t="s">
        <v>19341</v>
      </c>
      <c r="B9593" t="s">
        <v>239</v>
      </c>
      <c r="C9593" t="s">
        <v>240</v>
      </c>
      <c r="D9593" t="s">
        <v>241</v>
      </c>
      <c r="E9593" t="s">
        <v>2379</v>
      </c>
      <c r="F9593" t="s">
        <v>98</v>
      </c>
      <c r="G9593" t="s">
        <v>97</v>
      </c>
      <c r="H9593" t="s">
        <v>833</v>
      </c>
      <c r="I9593" s="200">
        <v>25702</v>
      </c>
      <c r="J9593" s="200"/>
      <c r="K9593" s="237">
        <v>374.5</v>
      </c>
      <c r="L9593" s="237"/>
      <c r="M9593" s="288">
        <v>68.63</v>
      </c>
      <c r="N9593" s="288"/>
      <c r="O9593" s="311">
        <v>26834</v>
      </c>
      <c r="P9593" s="298"/>
      <c r="Q9593" s="299">
        <v>374.9</v>
      </c>
      <c r="R9593" s="299"/>
      <c r="S9593" s="300">
        <v>71.58</v>
      </c>
      <c r="T9593" s="301"/>
      <c r="U9593" s="246"/>
    </row>
    <row r="9594" spans="1:21" x14ac:dyDescent="0.25">
      <c r="A9594" s="294" t="s">
        <v>19342</v>
      </c>
      <c r="B9594" t="s">
        <v>239</v>
      </c>
      <c r="C9594" t="s">
        <v>240</v>
      </c>
      <c r="D9594" t="s">
        <v>241</v>
      </c>
      <c r="E9594" t="s">
        <v>241</v>
      </c>
      <c r="F9594" t="s">
        <v>98</v>
      </c>
      <c r="G9594" t="s">
        <v>97</v>
      </c>
      <c r="H9594" t="s">
        <v>833</v>
      </c>
      <c r="I9594" s="200">
        <v>574867</v>
      </c>
      <c r="J9594" s="200"/>
      <c r="K9594" s="237">
        <v>10954</v>
      </c>
      <c r="L9594" s="237"/>
      <c r="M9594" s="288">
        <v>52.48</v>
      </c>
      <c r="N9594" s="288"/>
      <c r="O9594" s="311">
        <v>644098</v>
      </c>
      <c r="P9594" s="298"/>
      <c r="Q9594" s="299">
        <v>11144</v>
      </c>
      <c r="R9594" s="299"/>
      <c r="S9594" s="300">
        <v>57.8</v>
      </c>
      <c r="T9594" s="301"/>
      <c r="U9594" s="246"/>
    </row>
    <row r="9595" spans="1:21" x14ac:dyDescent="0.25">
      <c r="A9595" s="294" t="s">
        <v>19343</v>
      </c>
      <c r="B9595" t="s">
        <v>239</v>
      </c>
      <c r="C9595" t="s">
        <v>240</v>
      </c>
      <c r="D9595" t="s">
        <v>241</v>
      </c>
      <c r="E9595" t="s">
        <v>19344</v>
      </c>
      <c r="F9595" t="s">
        <v>98</v>
      </c>
      <c r="G9595" t="s">
        <v>97</v>
      </c>
      <c r="H9595" t="s">
        <v>833</v>
      </c>
      <c r="I9595" s="200">
        <v>47150</v>
      </c>
      <c r="J9595" s="200"/>
      <c r="K9595" s="237">
        <v>963.7</v>
      </c>
      <c r="L9595" s="237"/>
      <c r="M9595" s="288">
        <v>48.93</v>
      </c>
      <c r="N9595" s="288"/>
      <c r="O9595" s="311">
        <v>48124</v>
      </c>
      <c r="P9595" s="298"/>
      <c r="Q9595" s="299">
        <v>973.4</v>
      </c>
      <c r="R9595" s="299"/>
      <c r="S9595" s="300">
        <v>49.44</v>
      </c>
      <c r="T9595" s="301"/>
      <c r="U9595" s="246"/>
    </row>
    <row r="9596" spans="1:21" x14ac:dyDescent="0.25">
      <c r="A9596" s="294" t="s">
        <v>19345</v>
      </c>
      <c r="B9596" t="s">
        <v>239</v>
      </c>
      <c r="C9596" t="s">
        <v>240</v>
      </c>
      <c r="D9596" t="s">
        <v>241</v>
      </c>
      <c r="E9596" t="s">
        <v>19346</v>
      </c>
      <c r="F9596" t="s">
        <v>98</v>
      </c>
      <c r="G9596" t="s">
        <v>97</v>
      </c>
      <c r="H9596" t="s">
        <v>833</v>
      </c>
      <c r="I9596" s="200">
        <v>13420</v>
      </c>
      <c r="J9596" s="200"/>
      <c r="K9596" s="237">
        <v>219.9</v>
      </c>
      <c r="L9596" s="237"/>
      <c r="M9596" s="288">
        <v>61.03</v>
      </c>
      <c r="N9596" s="288"/>
      <c r="O9596" s="311">
        <v>13567</v>
      </c>
      <c r="P9596" s="298"/>
      <c r="Q9596" s="299">
        <v>222.3</v>
      </c>
      <c r="R9596" s="299"/>
      <c r="S9596" s="300">
        <v>61.03</v>
      </c>
      <c r="T9596" s="301"/>
      <c r="U9596" s="246"/>
    </row>
    <row r="9597" spans="1:21" x14ac:dyDescent="0.25">
      <c r="A9597" s="294" t="s">
        <v>19347</v>
      </c>
      <c r="B9597" t="s">
        <v>239</v>
      </c>
      <c r="C9597" t="s">
        <v>240</v>
      </c>
      <c r="D9597" t="s">
        <v>241</v>
      </c>
      <c r="E9597" t="s">
        <v>1409</v>
      </c>
      <c r="F9597" t="s">
        <v>98</v>
      </c>
      <c r="G9597" t="s">
        <v>97</v>
      </c>
      <c r="H9597" t="s">
        <v>833</v>
      </c>
      <c r="I9597" s="200">
        <v>12400</v>
      </c>
      <c r="J9597" s="200"/>
      <c r="K9597" s="237">
        <v>223.2</v>
      </c>
      <c r="L9597" s="237"/>
      <c r="M9597" s="288">
        <v>55.56</v>
      </c>
      <c r="N9597" s="288"/>
      <c r="O9597" s="311">
        <v>13700</v>
      </c>
      <c r="P9597" s="298"/>
      <c r="Q9597" s="299">
        <v>222.3</v>
      </c>
      <c r="R9597" s="299"/>
      <c r="S9597" s="300">
        <v>61.63</v>
      </c>
      <c r="T9597" s="301"/>
      <c r="U9597" s="246"/>
    </row>
    <row r="9598" spans="1:21" x14ac:dyDescent="0.25">
      <c r="A9598" s="294" t="s">
        <v>19348</v>
      </c>
      <c r="B9598" t="s">
        <v>239</v>
      </c>
      <c r="C9598" t="s">
        <v>240</v>
      </c>
      <c r="D9598" t="s">
        <v>241</v>
      </c>
      <c r="E9598" t="s">
        <v>7084</v>
      </c>
      <c r="F9598" t="s">
        <v>98</v>
      </c>
      <c r="G9598" t="s">
        <v>97</v>
      </c>
      <c r="H9598" t="s">
        <v>833</v>
      </c>
      <c r="I9598" s="200">
        <v>24432</v>
      </c>
      <c r="J9598" s="200"/>
      <c r="K9598" s="237">
        <v>1023.3</v>
      </c>
      <c r="L9598" s="237"/>
      <c r="M9598" s="288">
        <v>23.88</v>
      </c>
      <c r="N9598" s="288"/>
      <c r="O9598" s="311">
        <v>24565</v>
      </c>
      <c r="P9598" s="298"/>
      <c r="Q9598" s="299">
        <v>1021.8</v>
      </c>
      <c r="R9598" s="299"/>
      <c r="S9598" s="300">
        <v>24.04</v>
      </c>
      <c r="T9598" s="301"/>
      <c r="U9598" s="246"/>
    </row>
    <row r="9599" spans="1:21" x14ac:dyDescent="0.25">
      <c r="A9599" s="294" t="s">
        <v>19349</v>
      </c>
      <c r="B9599" t="s">
        <v>239</v>
      </c>
      <c r="C9599" t="s">
        <v>240</v>
      </c>
      <c r="D9599" t="s">
        <v>241</v>
      </c>
      <c r="E9599" t="s">
        <v>19350</v>
      </c>
      <c r="F9599" t="s">
        <v>98</v>
      </c>
      <c r="G9599" t="s">
        <v>97</v>
      </c>
      <c r="H9599" t="s">
        <v>833</v>
      </c>
      <c r="I9599" s="200">
        <v>8976</v>
      </c>
      <c r="J9599" s="200"/>
      <c r="K9599" s="237">
        <v>225.6</v>
      </c>
      <c r="L9599" s="237"/>
      <c r="M9599" s="288">
        <v>39.79</v>
      </c>
      <c r="N9599" s="288"/>
      <c r="O9599" s="311">
        <v>9245</v>
      </c>
      <c r="P9599" s="298"/>
      <c r="Q9599" s="299">
        <v>225.4</v>
      </c>
      <c r="R9599" s="299"/>
      <c r="S9599" s="300">
        <v>41.02</v>
      </c>
      <c r="T9599" s="301"/>
      <c r="U9599" s="246"/>
    </row>
    <row r="9600" spans="1:21" x14ac:dyDescent="0.25">
      <c r="A9600" s="294" t="s">
        <v>19351</v>
      </c>
      <c r="B9600" t="s">
        <v>239</v>
      </c>
      <c r="C9600" t="s">
        <v>240</v>
      </c>
      <c r="D9600" t="s">
        <v>241</v>
      </c>
      <c r="E9600" t="s">
        <v>19352</v>
      </c>
      <c r="F9600" t="s">
        <v>98</v>
      </c>
      <c r="G9600" t="s">
        <v>97</v>
      </c>
      <c r="H9600" t="s">
        <v>833</v>
      </c>
      <c r="I9600" s="200">
        <v>18764</v>
      </c>
      <c r="J9600" s="200"/>
      <c r="K9600" s="237">
        <v>371.8</v>
      </c>
      <c r="L9600" s="237"/>
      <c r="M9600" s="288">
        <v>50.47</v>
      </c>
      <c r="N9600" s="288"/>
      <c r="O9600" s="311">
        <v>19252</v>
      </c>
      <c r="P9600" s="298"/>
      <c r="Q9600" s="299">
        <v>367.7</v>
      </c>
      <c r="R9600" s="299"/>
      <c r="S9600" s="300">
        <v>52.36</v>
      </c>
      <c r="T9600" s="301"/>
      <c r="U9600" s="246"/>
    </row>
    <row r="9601" spans="1:21" x14ac:dyDescent="0.25">
      <c r="A9601" s="294" t="s">
        <v>19353</v>
      </c>
      <c r="B9601" t="s">
        <v>239</v>
      </c>
      <c r="C9601" t="s">
        <v>240</v>
      </c>
      <c r="D9601" t="s">
        <v>241</v>
      </c>
      <c r="E9601" t="s">
        <v>19354</v>
      </c>
      <c r="F9601" t="s">
        <v>98</v>
      </c>
      <c r="G9601" t="s">
        <v>97</v>
      </c>
      <c r="H9601" t="s">
        <v>896</v>
      </c>
      <c r="I9601" s="200">
        <v>0</v>
      </c>
      <c r="J9601" s="200"/>
      <c r="K9601" s="237">
        <v>49.9</v>
      </c>
      <c r="L9601" s="237"/>
      <c r="M9601" s="288">
        <v>0</v>
      </c>
      <c r="N9601" s="288"/>
      <c r="O9601" s="311">
        <v>0</v>
      </c>
      <c r="P9601" s="298"/>
      <c r="Q9601" s="299">
        <v>49.9</v>
      </c>
      <c r="R9601" s="299"/>
      <c r="S9601" s="300">
        <v>0</v>
      </c>
      <c r="T9601" s="301"/>
      <c r="U9601" s="246"/>
    </row>
    <row r="9602" spans="1:21" x14ac:dyDescent="0.25">
      <c r="A9602" s="294" t="s">
        <v>19355</v>
      </c>
      <c r="B9602" t="s">
        <v>239</v>
      </c>
      <c r="C9602" t="s">
        <v>240</v>
      </c>
      <c r="D9602" t="s">
        <v>241</v>
      </c>
      <c r="E9602" t="s">
        <v>19356</v>
      </c>
      <c r="F9602" t="s">
        <v>98</v>
      </c>
      <c r="G9602" t="s">
        <v>97</v>
      </c>
      <c r="H9602" t="s">
        <v>833</v>
      </c>
      <c r="I9602" s="200">
        <v>44300</v>
      </c>
      <c r="J9602" s="200"/>
      <c r="K9602" s="237">
        <v>1031</v>
      </c>
      <c r="L9602" s="237"/>
      <c r="M9602" s="288">
        <v>42.97</v>
      </c>
      <c r="N9602" s="288"/>
      <c r="O9602" s="311">
        <v>46515</v>
      </c>
      <c r="P9602" s="298"/>
      <c r="Q9602" s="299">
        <v>1080.8</v>
      </c>
      <c r="R9602" s="299"/>
      <c r="S9602" s="300">
        <v>43.04</v>
      </c>
      <c r="T9602" s="301"/>
      <c r="U9602" s="246"/>
    </row>
    <row r="9603" spans="1:21" x14ac:dyDescent="0.25">
      <c r="A9603" s="294" t="s">
        <v>19357</v>
      </c>
      <c r="B9603" t="s">
        <v>239</v>
      </c>
      <c r="C9603" t="s">
        <v>240</v>
      </c>
      <c r="D9603" t="s">
        <v>241</v>
      </c>
      <c r="E9603" t="s">
        <v>7847</v>
      </c>
      <c r="F9603" t="s">
        <v>98</v>
      </c>
      <c r="G9603" t="s">
        <v>97</v>
      </c>
      <c r="H9603" t="s">
        <v>833</v>
      </c>
      <c r="I9603" s="200">
        <v>1131</v>
      </c>
      <c r="J9603" s="200"/>
      <c r="K9603" s="237">
        <v>113.1</v>
      </c>
      <c r="L9603" s="237"/>
      <c r="M9603" s="288">
        <v>10</v>
      </c>
      <c r="N9603" s="288"/>
      <c r="O9603" s="311">
        <v>1130</v>
      </c>
      <c r="P9603" s="298"/>
      <c r="Q9603" s="299">
        <v>113</v>
      </c>
      <c r="R9603" s="299"/>
      <c r="S9603" s="300">
        <v>10</v>
      </c>
      <c r="T9603" s="301"/>
      <c r="U9603" s="246"/>
    </row>
    <row r="9604" spans="1:21" x14ac:dyDescent="0.25">
      <c r="A9604" s="294" t="s">
        <v>19358</v>
      </c>
      <c r="B9604" t="s">
        <v>239</v>
      </c>
      <c r="C9604" t="s">
        <v>240</v>
      </c>
      <c r="D9604" t="s">
        <v>241</v>
      </c>
      <c r="E9604" t="s">
        <v>19359</v>
      </c>
      <c r="F9604" t="s">
        <v>98</v>
      </c>
      <c r="G9604" t="s">
        <v>97</v>
      </c>
      <c r="H9604" t="s">
        <v>833</v>
      </c>
      <c r="I9604" s="200">
        <v>3370</v>
      </c>
      <c r="J9604" s="200"/>
      <c r="K9604" s="237">
        <v>122.3</v>
      </c>
      <c r="L9604" s="237"/>
      <c r="M9604" s="288">
        <v>27.56</v>
      </c>
      <c r="N9604" s="288"/>
      <c r="O9604" s="311">
        <v>3370</v>
      </c>
      <c r="P9604" s="298"/>
      <c r="Q9604" s="299">
        <v>128.4</v>
      </c>
      <c r="R9604" s="299"/>
      <c r="S9604" s="300">
        <v>26.25</v>
      </c>
      <c r="T9604" s="301"/>
      <c r="U9604" s="246"/>
    </row>
    <row r="9605" spans="1:21" x14ac:dyDescent="0.25">
      <c r="A9605" s="294" t="s">
        <v>19360</v>
      </c>
      <c r="B9605" t="s">
        <v>239</v>
      </c>
      <c r="C9605" t="s">
        <v>240</v>
      </c>
      <c r="D9605" t="s">
        <v>241</v>
      </c>
      <c r="E9605" t="s">
        <v>19361</v>
      </c>
      <c r="F9605" t="s">
        <v>98</v>
      </c>
      <c r="G9605" t="s">
        <v>97</v>
      </c>
      <c r="H9605" t="s">
        <v>833</v>
      </c>
      <c r="I9605" s="200">
        <v>143069</v>
      </c>
      <c r="J9605" s="200"/>
      <c r="K9605" s="237">
        <v>2129</v>
      </c>
      <c r="L9605" s="237"/>
      <c r="M9605" s="288">
        <v>67.2</v>
      </c>
      <c r="N9605" s="288"/>
      <c r="O9605" s="311">
        <v>150282</v>
      </c>
      <c r="P9605" s="298"/>
      <c r="Q9605" s="299">
        <v>2181.8000000000002</v>
      </c>
      <c r="R9605" s="299"/>
      <c r="S9605" s="300">
        <v>68.88</v>
      </c>
      <c r="T9605" s="301"/>
      <c r="U9605" s="246"/>
    </row>
    <row r="9606" spans="1:21" x14ac:dyDescent="0.25">
      <c r="A9606" s="294" t="s">
        <v>19362</v>
      </c>
      <c r="B9606" t="s">
        <v>239</v>
      </c>
      <c r="C9606" t="s">
        <v>240</v>
      </c>
      <c r="D9606" t="s">
        <v>241</v>
      </c>
      <c r="E9606" t="s">
        <v>19363</v>
      </c>
      <c r="F9606" t="s">
        <v>98</v>
      </c>
      <c r="G9606" t="s">
        <v>97</v>
      </c>
      <c r="H9606" t="s">
        <v>833</v>
      </c>
      <c r="I9606" s="200">
        <v>2001</v>
      </c>
      <c r="J9606" s="200"/>
      <c r="K9606" s="237">
        <v>133.1</v>
      </c>
      <c r="L9606" s="237"/>
      <c r="M9606" s="288">
        <v>15.03</v>
      </c>
      <c r="N9606" s="288"/>
      <c r="O9606" s="311">
        <v>2001</v>
      </c>
      <c r="P9606" s="298"/>
      <c r="Q9606" s="299">
        <v>134.5</v>
      </c>
      <c r="R9606" s="299"/>
      <c r="S9606" s="300">
        <v>14.88</v>
      </c>
      <c r="T9606" s="301"/>
      <c r="U9606" s="246"/>
    </row>
    <row r="9607" spans="1:21" x14ac:dyDescent="0.25">
      <c r="A9607" s="294" t="s">
        <v>19364</v>
      </c>
      <c r="B9607" t="s">
        <v>239</v>
      </c>
      <c r="C9607" t="s">
        <v>240</v>
      </c>
      <c r="D9607" t="s">
        <v>241</v>
      </c>
      <c r="E9607" t="s">
        <v>19365</v>
      </c>
      <c r="F9607" t="s">
        <v>98</v>
      </c>
      <c r="G9607" t="s">
        <v>97</v>
      </c>
      <c r="H9607" t="s">
        <v>833</v>
      </c>
      <c r="I9607" s="200">
        <v>3146</v>
      </c>
      <c r="J9607" s="200"/>
      <c r="K9607" s="237">
        <v>169.1</v>
      </c>
      <c r="L9607" s="237"/>
      <c r="M9607" s="288">
        <v>18.600000000000001</v>
      </c>
      <c r="N9607" s="288"/>
      <c r="O9607" s="311">
        <v>3224</v>
      </c>
      <c r="P9607" s="298"/>
      <c r="Q9607" s="299">
        <v>169.1</v>
      </c>
      <c r="R9607" s="299"/>
      <c r="S9607" s="300">
        <v>19.07</v>
      </c>
      <c r="T9607" s="301"/>
      <c r="U9607" s="246"/>
    </row>
    <row r="9608" spans="1:21" x14ac:dyDescent="0.25">
      <c r="A9608" s="294" t="s">
        <v>19366</v>
      </c>
      <c r="B9608" t="s">
        <v>239</v>
      </c>
      <c r="C9608" t="s">
        <v>240</v>
      </c>
      <c r="D9608" t="s">
        <v>241</v>
      </c>
      <c r="E9608" t="s">
        <v>19367</v>
      </c>
      <c r="F9608" t="s">
        <v>98</v>
      </c>
      <c r="G9608" t="s">
        <v>97</v>
      </c>
      <c r="H9608" t="s">
        <v>833</v>
      </c>
      <c r="I9608" s="200">
        <v>72600</v>
      </c>
      <c r="J9608" s="200"/>
      <c r="K9608" s="237">
        <v>1340.8</v>
      </c>
      <c r="L9608" s="237"/>
      <c r="M9608" s="288">
        <v>54.15</v>
      </c>
      <c r="N9608" s="288"/>
      <c r="O9608" s="311">
        <v>72600</v>
      </c>
      <c r="P9608" s="298"/>
      <c r="Q9608" s="299">
        <v>1333.6</v>
      </c>
      <c r="R9608" s="299"/>
      <c r="S9608" s="300">
        <v>54.44</v>
      </c>
      <c r="T9608" s="301"/>
      <c r="U9608" s="246"/>
    </row>
    <row r="9609" spans="1:21" x14ac:dyDescent="0.25">
      <c r="A9609" s="294" t="s">
        <v>19368</v>
      </c>
      <c r="B9609" t="s">
        <v>239</v>
      </c>
      <c r="C9609" t="s">
        <v>240</v>
      </c>
      <c r="D9609" t="s">
        <v>241</v>
      </c>
      <c r="E9609" t="s">
        <v>9638</v>
      </c>
      <c r="F9609" t="s">
        <v>98</v>
      </c>
      <c r="G9609" t="s">
        <v>97</v>
      </c>
      <c r="H9609" t="s">
        <v>833</v>
      </c>
      <c r="I9609" s="200">
        <v>48052</v>
      </c>
      <c r="J9609" s="200"/>
      <c r="K9609" s="237">
        <v>1081.4000000000001</v>
      </c>
      <c r="L9609" s="237"/>
      <c r="M9609" s="288">
        <v>44.43</v>
      </c>
      <c r="N9609" s="288"/>
      <c r="O9609" s="311">
        <v>51277</v>
      </c>
      <c r="P9609" s="298"/>
      <c r="Q9609" s="299">
        <v>1087.2</v>
      </c>
      <c r="R9609" s="299"/>
      <c r="S9609" s="300">
        <v>47.16</v>
      </c>
      <c r="T9609" s="301"/>
      <c r="U9609" s="246"/>
    </row>
    <row r="9610" spans="1:21" x14ac:dyDescent="0.25">
      <c r="A9610" s="294" t="s">
        <v>19369</v>
      </c>
      <c r="B9610" t="s">
        <v>239</v>
      </c>
      <c r="C9610" t="s">
        <v>240</v>
      </c>
      <c r="D9610" t="s">
        <v>241</v>
      </c>
      <c r="E9610" t="s">
        <v>19370</v>
      </c>
      <c r="F9610" t="s">
        <v>98</v>
      </c>
      <c r="G9610" t="s">
        <v>97</v>
      </c>
      <c r="H9610" t="s">
        <v>833</v>
      </c>
      <c r="I9610" s="200">
        <v>20900</v>
      </c>
      <c r="J9610" s="200"/>
      <c r="K9610" s="237">
        <v>535.6</v>
      </c>
      <c r="L9610" s="237"/>
      <c r="M9610" s="288">
        <v>39.020000000000003</v>
      </c>
      <c r="N9610" s="288"/>
      <c r="O9610" s="311">
        <v>25080</v>
      </c>
      <c r="P9610" s="298"/>
      <c r="Q9610" s="299">
        <v>538.70000000000005</v>
      </c>
      <c r="R9610" s="299"/>
      <c r="S9610" s="300">
        <v>46.56</v>
      </c>
      <c r="T9610" s="301"/>
      <c r="U9610" s="246"/>
    </row>
    <row r="9611" spans="1:21" x14ac:dyDescent="0.25">
      <c r="A9611" s="294" t="s">
        <v>19371</v>
      </c>
      <c r="B9611" t="s">
        <v>239</v>
      </c>
      <c r="C9611" t="s">
        <v>240</v>
      </c>
      <c r="D9611" t="s">
        <v>241</v>
      </c>
      <c r="E9611" t="s">
        <v>19372</v>
      </c>
      <c r="F9611" t="s">
        <v>98</v>
      </c>
      <c r="G9611" t="s">
        <v>97</v>
      </c>
      <c r="H9611" t="s">
        <v>833</v>
      </c>
      <c r="I9611" s="200">
        <v>22000</v>
      </c>
      <c r="J9611" s="200"/>
      <c r="K9611" s="237">
        <v>813</v>
      </c>
      <c r="L9611" s="237"/>
      <c r="M9611" s="288">
        <v>27.06</v>
      </c>
      <c r="N9611" s="288"/>
      <c r="O9611" s="311">
        <v>20000</v>
      </c>
      <c r="P9611" s="298"/>
      <c r="Q9611" s="299">
        <v>814.4</v>
      </c>
      <c r="R9611" s="299"/>
      <c r="S9611" s="300">
        <v>24.56</v>
      </c>
      <c r="T9611" s="301"/>
      <c r="U9611" s="246"/>
    </row>
    <row r="9612" spans="1:21" x14ac:dyDescent="0.25">
      <c r="A9612" s="294" t="s">
        <v>19373</v>
      </c>
      <c r="B9612" t="s">
        <v>239</v>
      </c>
      <c r="C9612" t="s">
        <v>240</v>
      </c>
      <c r="D9612" t="s">
        <v>241</v>
      </c>
      <c r="E9612" t="s">
        <v>19374</v>
      </c>
      <c r="F9612" t="s">
        <v>98</v>
      </c>
      <c r="G9612" t="s">
        <v>97</v>
      </c>
      <c r="H9612" t="s">
        <v>833</v>
      </c>
      <c r="I9612" s="200">
        <v>13000</v>
      </c>
      <c r="J9612" s="200"/>
      <c r="K9612" s="237">
        <v>328.5</v>
      </c>
      <c r="L9612" s="237"/>
      <c r="M9612" s="288">
        <v>39.57</v>
      </c>
      <c r="N9612" s="288"/>
      <c r="O9612" s="311">
        <v>13000</v>
      </c>
      <c r="P9612" s="298"/>
      <c r="Q9612" s="299">
        <v>333.8</v>
      </c>
      <c r="R9612" s="299"/>
      <c r="S9612" s="300">
        <v>38.950000000000003</v>
      </c>
      <c r="T9612" s="301"/>
      <c r="U9612" s="246"/>
    </row>
    <row r="9613" spans="1:21" x14ac:dyDescent="0.25">
      <c r="A9613" s="294" t="s">
        <v>19375</v>
      </c>
      <c r="B9613" t="s">
        <v>239</v>
      </c>
      <c r="C9613" t="s">
        <v>240</v>
      </c>
      <c r="D9613" t="s">
        <v>241</v>
      </c>
      <c r="E9613" t="s">
        <v>19376</v>
      </c>
      <c r="F9613" t="s">
        <v>98</v>
      </c>
      <c r="G9613" t="s">
        <v>97</v>
      </c>
      <c r="H9613" t="s">
        <v>833</v>
      </c>
      <c r="I9613" s="200">
        <v>43100</v>
      </c>
      <c r="J9613" s="200"/>
      <c r="K9613" s="237">
        <v>728.7</v>
      </c>
      <c r="L9613" s="237"/>
      <c r="M9613" s="288">
        <v>59.15</v>
      </c>
      <c r="N9613" s="288"/>
      <c r="O9613" s="311">
        <v>53100</v>
      </c>
      <c r="P9613" s="298"/>
      <c r="Q9613" s="299">
        <v>724.9</v>
      </c>
      <c r="R9613" s="299"/>
      <c r="S9613" s="300">
        <v>73.25</v>
      </c>
      <c r="T9613" s="301"/>
      <c r="U9613" s="246"/>
    </row>
    <row r="9614" spans="1:21" x14ac:dyDescent="0.25">
      <c r="A9614" s="294" t="s">
        <v>19377</v>
      </c>
      <c r="B9614" t="s">
        <v>239</v>
      </c>
      <c r="C9614" t="s">
        <v>240</v>
      </c>
      <c r="D9614" t="s">
        <v>241</v>
      </c>
      <c r="E9614" t="s">
        <v>19378</v>
      </c>
      <c r="F9614" t="s">
        <v>98</v>
      </c>
      <c r="G9614" t="s">
        <v>97</v>
      </c>
      <c r="H9614" t="s">
        <v>833</v>
      </c>
      <c r="I9614" s="200">
        <v>5250</v>
      </c>
      <c r="J9614" s="200"/>
      <c r="K9614" s="237">
        <v>161.5</v>
      </c>
      <c r="L9614" s="237"/>
      <c r="M9614" s="288">
        <v>32.51</v>
      </c>
      <c r="N9614" s="288"/>
      <c r="O9614" s="311">
        <v>5250</v>
      </c>
      <c r="P9614" s="298"/>
      <c r="Q9614" s="299">
        <v>163.4</v>
      </c>
      <c r="R9614" s="299"/>
      <c r="S9614" s="300">
        <v>32.130000000000003</v>
      </c>
      <c r="T9614" s="301"/>
      <c r="U9614" s="246"/>
    </row>
    <row r="9615" spans="1:21" x14ac:dyDescent="0.25">
      <c r="A9615" s="294" t="s">
        <v>19379</v>
      </c>
      <c r="B9615" t="s">
        <v>239</v>
      </c>
      <c r="C9615" t="s">
        <v>240</v>
      </c>
      <c r="D9615" t="s">
        <v>241</v>
      </c>
      <c r="E9615" t="s">
        <v>18057</v>
      </c>
      <c r="F9615" t="s">
        <v>98</v>
      </c>
      <c r="G9615" t="s">
        <v>97</v>
      </c>
      <c r="H9615" t="s">
        <v>833</v>
      </c>
      <c r="I9615" s="200">
        <v>60000</v>
      </c>
      <c r="J9615" s="200"/>
      <c r="K9615" s="237">
        <v>423.3</v>
      </c>
      <c r="L9615" s="237"/>
      <c r="M9615" s="288">
        <v>141.74</v>
      </c>
      <c r="N9615" s="288"/>
      <c r="O9615" s="311">
        <v>60566</v>
      </c>
      <c r="P9615" s="298"/>
      <c r="Q9615" s="299">
        <v>427.3</v>
      </c>
      <c r="R9615" s="299"/>
      <c r="S9615" s="300">
        <v>141.74</v>
      </c>
      <c r="T9615" s="301"/>
      <c r="U9615" s="246"/>
    </row>
    <row r="9616" spans="1:21" x14ac:dyDescent="0.25">
      <c r="A9616" s="294" t="s">
        <v>19380</v>
      </c>
      <c r="B9616" t="s">
        <v>239</v>
      </c>
      <c r="C9616" t="s">
        <v>240</v>
      </c>
      <c r="D9616" t="s">
        <v>241</v>
      </c>
      <c r="E9616" t="s">
        <v>19381</v>
      </c>
      <c r="F9616" t="s">
        <v>98</v>
      </c>
      <c r="G9616" t="s">
        <v>97</v>
      </c>
      <c r="H9616" t="s">
        <v>833</v>
      </c>
      <c r="I9616" s="200">
        <v>73640</v>
      </c>
      <c r="J9616" s="200"/>
      <c r="K9616" s="237">
        <v>500.8</v>
      </c>
      <c r="L9616" s="237"/>
      <c r="M9616" s="288">
        <v>147.04</v>
      </c>
      <c r="N9616" s="288"/>
      <c r="O9616" s="311">
        <v>74346</v>
      </c>
      <c r="P9616" s="298"/>
      <c r="Q9616" s="299">
        <v>505.6</v>
      </c>
      <c r="R9616" s="299"/>
      <c r="S9616" s="300">
        <v>147.04</v>
      </c>
      <c r="T9616" s="301"/>
      <c r="U9616" s="246"/>
    </row>
    <row r="9617" spans="1:21" x14ac:dyDescent="0.25">
      <c r="A9617" s="294" t="s">
        <v>19382</v>
      </c>
      <c r="B9617" t="s">
        <v>239</v>
      </c>
      <c r="C9617" t="s">
        <v>240</v>
      </c>
      <c r="D9617" t="s">
        <v>241</v>
      </c>
      <c r="E9617" t="s">
        <v>19383</v>
      </c>
      <c r="F9617" t="s">
        <v>98</v>
      </c>
      <c r="G9617" t="s">
        <v>97</v>
      </c>
      <c r="H9617" t="s">
        <v>833</v>
      </c>
      <c r="I9617" s="200">
        <v>29637</v>
      </c>
      <c r="J9617" s="200"/>
      <c r="K9617" s="237">
        <v>687.4</v>
      </c>
      <c r="L9617" s="237"/>
      <c r="M9617" s="288">
        <v>43.11</v>
      </c>
      <c r="N9617" s="288"/>
      <c r="O9617" s="311">
        <v>29638</v>
      </c>
      <c r="P9617" s="298"/>
      <c r="Q9617" s="299">
        <v>697</v>
      </c>
      <c r="R9617" s="299"/>
      <c r="S9617" s="300">
        <v>42.52</v>
      </c>
      <c r="T9617" s="301"/>
      <c r="U9617" s="246"/>
    </row>
    <row r="9618" spans="1:21" x14ac:dyDescent="0.25">
      <c r="A9618" s="294" t="s">
        <v>19384</v>
      </c>
      <c r="B9618" t="s">
        <v>239</v>
      </c>
      <c r="C9618" t="s">
        <v>240</v>
      </c>
      <c r="D9618" t="s">
        <v>241</v>
      </c>
      <c r="E9618" t="s">
        <v>19385</v>
      </c>
      <c r="F9618" t="s">
        <v>98</v>
      </c>
      <c r="G9618" t="s">
        <v>97</v>
      </c>
      <c r="H9618" t="s">
        <v>896</v>
      </c>
      <c r="I9618" s="200">
        <v>0</v>
      </c>
      <c r="J9618" s="200"/>
      <c r="K9618" s="237">
        <v>44</v>
      </c>
      <c r="L9618" s="237"/>
      <c r="M9618" s="288">
        <v>0</v>
      </c>
      <c r="N9618" s="288"/>
      <c r="O9618" s="311">
        <v>0</v>
      </c>
      <c r="P9618" s="298"/>
      <c r="Q9618" s="299">
        <v>43.7</v>
      </c>
      <c r="R9618" s="299"/>
      <c r="S9618" s="300">
        <v>0</v>
      </c>
      <c r="T9618" s="301"/>
      <c r="U9618" s="246"/>
    </row>
    <row r="9619" spans="1:21" x14ac:dyDescent="0.25">
      <c r="A9619" s="294" t="s">
        <v>19386</v>
      </c>
      <c r="B9619" t="s">
        <v>239</v>
      </c>
      <c r="C9619" t="s">
        <v>240</v>
      </c>
      <c r="D9619" t="s">
        <v>241</v>
      </c>
      <c r="E9619" t="s">
        <v>19387</v>
      </c>
      <c r="F9619" t="s">
        <v>98</v>
      </c>
      <c r="G9619" t="s">
        <v>97</v>
      </c>
      <c r="H9619" t="s">
        <v>833</v>
      </c>
      <c r="I9619" s="200">
        <v>73222</v>
      </c>
      <c r="J9619" s="200"/>
      <c r="K9619" s="237">
        <v>1042</v>
      </c>
      <c r="L9619" s="237"/>
      <c r="M9619" s="288">
        <v>70.27</v>
      </c>
      <c r="N9619" s="288"/>
      <c r="O9619" s="311">
        <v>74613</v>
      </c>
      <c r="P9619" s="298"/>
      <c r="Q9619" s="299">
        <v>1038.5999999999999</v>
      </c>
      <c r="R9619" s="299"/>
      <c r="S9619" s="300">
        <v>71.84</v>
      </c>
      <c r="T9619" s="301"/>
      <c r="U9619" s="246"/>
    </row>
    <row r="9620" spans="1:21" x14ac:dyDescent="0.25">
      <c r="A9620" s="294" t="s">
        <v>19388</v>
      </c>
      <c r="B9620" t="s">
        <v>239</v>
      </c>
      <c r="C9620" t="s">
        <v>240</v>
      </c>
      <c r="D9620" t="s">
        <v>241</v>
      </c>
      <c r="E9620" t="s">
        <v>19389</v>
      </c>
      <c r="F9620" t="s">
        <v>98</v>
      </c>
      <c r="G9620" t="s">
        <v>97</v>
      </c>
      <c r="H9620" t="s">
        <v>833</v>
      </c>
      <c r="I9620" s="200">
        <v>17743</v>
      </c>
      <c r="J9620" s="200"/>
      <c r="K9620" s="237">
        <v>390.8</v>
      </c>
      <c r="L9620" s="237"/>
      <c r="M9620" s="288">
        <v>45.4</v>
      </c>
      <c r="N9620" s="288"/>
      <c r="O9620" s="311">
        <v>17743</v>
      </c>
      <c r="P9620" s="298"/>
      <c r="Q9620" s="299">
        <v>394.9</v>
      </c>
      <c r="R9620" s="299"/>
      <c r="S9620" s="300">
        <v>44.93</v>
      </c>
      <c r="T9620" s="301"/>
      <c r="U9620" s="246"/>
    </row>
    <row r="9621" spans="1:21" x14ac:dyDescent="0.25">
      <c r="A9621" s="294" t="s">
        <v>19390</v>
      </c>
      <c r="B9621" t="s">
        <v>239</v>
      </c>
      <c r="C9621" t="s">
        <v>240</v>
      </c>
      <c r="D9621" t="s">
        <v>241</v>
      </c>
      <c r="E9621" t="s">
        <v>19391</v>
      </c>
      <c r="F9621" t="s">
        <v>98</v>
      </c>
      <c r="G9621" t="s">
        <v>97</v>
      </c>
      <c r="H9621" t="s">
        <v>833</v>
      </c>
      <c r="I9621" s="200">
        <v>44000</v>
      </c>
      <c r="J9621" s="200"/>
      <c r="K9621" s="237">
        <v>817.6</v>
      </c>
      <c r="L9621" s="237"/>
      <c r="M9621" s="288">
        <v>53.82</v>
      </c>
      <c r="N9621" s="288"/>
      <c r="O9621" s="311">
        <v>44565</v>
      </c>
      <c r="P9621" s="298"/>
      <c r="Q9621" s="299">
        <v>811.6</v>
      </c>
      <c r="R9621" s="299"/>
      <c r="S9621" s="300">
        <v>54.91</v>
      </c>
      <c r="T9621" s="301"/>
      <c r="U9621" s="246"/>
    </row>
    <row r="9622" spans="1:21" x14ac:dyDescent="0.25">
      <c r="A9622" s="294" t="s">
        <v>19392</v>
      </c>
      <c r="B9622" t="s">
        <v>239</v>
      </c>
      <c r="C9622" t="s">
        <v>240</v>
      </c>
      <c r="D9622" t="s">
        <v>241</v>
      </c>
      <c r="E9622" t="s">
        <v>19393</v>
      </c>
      <c r="F9622" t="s">
        <v>98</v>
      </c>
      <c r="G9622" t="s">
        <v>97</v>
      </c>
      <c r="H9622" t="s">
        <v>833</v>
      </c>
      <c r="I9622" s="200">
        <v>24000</v>
      </c>
      <c r="J9622" s="200"/>
      <c r="K9622" s="237">
        <v>347.6</v>
      </c>
      <c r="L9622" s="237"/>
      <c r="M9622" s="288">
        <v>69.040000000000006</v>
      </c>
      <c r="N9622" s="288"/>
      <c r="O9622" s="311">
        <v>24000</v>
      </c>
      <c r="P9622" s="298"/>
      <c r="Q9622" s="299">
        <v>347.7</v>
      </c>
      <c r="R9622" s="299"/>
      <c r="S9622" s="300">
        <v>69.03</v>
      </c>
      <c r="T9622" s="301"/>
      <c r="U9622" s="246"/>
    </row>
    <row r="9623" spans="1:21" x14ac:dyDescent="0.25">
      <c r="A9623" s="294" t="s">
        <v>19394</v>
      </c>
      <c r="B9623" t="s">
        <v>239</v>
      </c>
      <c r="C9623" t="s">
        <v>240</v>
      </c>
      <c r="D9623" t="s">
        <v>241</v>
      </c>
      <c r="E9623" t="s">
        <v>8308</v>
      </c>
      <c r="F9623" t="s">
        <v>98</v>
      </c>
      <c r="G9623" t="s">
        <v>97</v>
      </c>
      <c r="H9623" t="s">
        <v>896</v>
      </c>
      <c r="I9623" s="200">
        <v>0</v>
      </c>
      <c r="J9623" s="200"/>
      <c r="K9623" s="237">
        <v>56.6</v>
      </c>
      <c r="L9623" s="237"/>
      <c r="M9623" s="288">
        <v>0</v>
      </c>
      <c r="N9623" s="288"/>
      <c r="O9623" s="311">
        <v>0</v>
      </c>
      <c r="P9623" s="298"/>
      <c r="Q9623" s="299">
        <v>55.7</v>
      </c>
      <c r="R9623" s="299"/>
      <c r="S9623" s="300">
        <v>0</v>
      </c>
      <c r="T9623" s="301"/>
      <c r="U9623" s="246"/>
    </row>
    <row r="9624" spans="1:21" x14ac:dyDescent="0.25">
      <c r="A9624" s="294" t="s">
        <v>19395</v>
      </c>
      <c r="B9624" t="s">
        <v>239</v>
      </c>
      <c r="C9624" t="s">
        <v>240</v>
      </c>
      <c r="D9624" t="s">
        <v>241</v>
      </c>
      <c r="E9624" t="s">
        <v>19396</v>
      </c>
      <c r="F9624" t="s">
        <v>98</v>
      </c>
      <c r="G9624" t="s">
        <v>97</v>
      </c>
      <c r="H9624" t="s">
        <v>833</v>
      </c>
      <c r="I9624" s="200">
        <v>142862</v>
      </c>
      <c r="J9624" s="200"/>
      <c r="K9624" s="237">
        <v>2280.6999999999998</v>
      </c>
      <c r="L9624" s="237"/>
      <c r="M9624" s="288">
        <v>62.64</v>
      </c>
      <c r="N9624" s="288"/>
      <c r="O9624" s="311">
        <v>185126</v>
      </c>
      <c r="P9624" s="298"/>
      <c r="Q9624" s="299">
        <v>2306.1</v>
      </c>
      <c r="R9624" s="299"/>
      <c r="S9624" s="300">
        <v>80.28</v>
      </c>
      <c r="T9624" s="301"/>
      <c r="U9624" s="246"/>
    </row>
    <row r="9625" spans="1:21" x14ac:dyDescent="0.25">
      <c r="A9625" s="294" t="s">
        <v>19397</v>
      </c>
      <c r="B9625" t="s">
        <v>239</v>
      </c>
      <c r="C9625" t="s">
        <v>240</v>
      </c>
      <c r="D9625" t="s">
        <v>241</v>
      </c>
      <c r="E9625" t="s">
        <v>19398</v>
      </c>
      <c r="F9625" t="s">
        <v>98</v>
      </c>
      <c r="G9625" t="s">
        <v>97</v>
      </c>
      <c r="H9625" t="s">
        <v>833</v>
      </c>
      <c r="I9625" s="200">
        <v>34118</v>
      </c>
      <c r="J9625" s="200"/>
      <c r="K9625" s="237">
        <v>493.2</v>
      </c>
      <c r="L9625" s="237"/>
      <c r="M9625" s="288">
        <v>69.180000000000007</v>
      </c>
      <c r="N9625" s="288"/>
      <c r="O9625" s="311">
        <v>37760</v>
      </c>
      <c r="P9625" s="298"/>
      <c r="Q9625" s="299">
        <v>486.2</v>
      </c>
      <c r="R9625" s="299"/>
      <c r="S9625" s="300">
        <v>77.66</v>
      </c>
      <c r="T9625" s="301"/>
      <c r="U9625" s="246"/>
    </row>
    <row r="9626" spans="1:21" x14ac:dyDescent="0.25">
      <c r="A9626" s="294" t="s">
        <v>19399</v>
      </c>
      <c r="B9626" t="s">
        <v>239</v>
      </c>
      <c r="C9626" t="s">
        <v>240</v>
      </c>
      <c r="D9626" t="s">
        <v>241</v>
      </c>
      <c r="E9626" t="s">
        <v>19400</v>
      </c>
      <c r="F9626" t="s">
        <v>98</v>
      </c>
      <c r="G9626" t="s">
        <v>97</v>
      </c>
      <c r="H9626" t="s">
        <v>833</v>
      </c>
      <c r="I9626" s="200">
        <v>37561</v>
      </c>
      <c r="J9626" s="200"/>
      <c r="K9626" s="237">
        <v>608.20000000000005</v>
      </c>
      <c r="L9626" s="237"/>
      <c r="M9626" s="288">
        <v>61.76</v>
      </c>
      <c r="N9626" s="288"/>
      <c r="O9626" s="311">
        <v>40190</v>
      </c>
      <c r="P9626" s="298"/>
      <c r="Q9626" s="299">
        <v>610.5</v>
      </c>
      <c r="R9626" s="299"/>
      <c r="S9626" s="300">
        <v>65.83</v>
      </c>
      <c r="T9626" s="301"/>
      <c r="U9626" s="246"/>
    </row>
    <row r="9627" spans="1:21" x14ac:dyDescent="0.25">
      <c r="A9627" s="294" t="s">
        <v>19401</v>
      </c>
      <c r="B9627" t="s">
        <v>239</v>
      </c>
      <c r="C9627" t="s">
        <v>240</v>
      </c>
      <c r="D9627" t="s">
        <v>241</v>
      </c>
      <c r="E9627" t="s">
        <v>19402</v>
      </c>
      <c r="F9627" t="s">
        <v>98</v>
      </c>
      <c r="G9627" t="s">
        <v>97</v>
      </c>
      <c r="H9627" t="s">
        <v>833</v>
      </c>
      <c r="I9627" s="200">
        <v>30000</v>
      </c>
      <c r="J9627" s="200"/>
      <c r="K9627" s="237">
        <v>328</v>
      </c>
      <c r="L9627" s="237"/>
      <c r="M9627" s="288">
        <v>91.46</v>
      </c>
      <c r="N9627" s="288"/>
      <c r="O9627" s="311">
        <v>30000</v>
      </c>
      <c r="P9627" s="298"/>
      <c r="Q9627" s="299">
        <v>326.10000000000002</v>
      </c>
      <c r="R9627" s="299"/>
      <c r="S9627" s="300">
        <v>92</v>
      </c>
      <c r="T9627" s="301"/>
      <c r="U9627" s="246"/>
    </row>
    <row r="9628" spans="1:21" x14ac:dyDescent="0.25">
      <c r="A9628" s="294" t="s">
        <v>19403</v>
      </c>
      <c r="B9628" t="s">
        <v>239</v>
      </c>
      <c r="C9628" t="s">
        <v>240</v>
      </c>
      <c r="D9628" t="s">
        <v>241</v>
      </c>
      <c r="E9628" t="s">
        <v>1892</v>
      </c>
      <c r="F9628" t="s">
        <v>98</v>
      </c>
      <c r="G9628" t="s">
        <v>97</v>
      </c>
      <c r="H9628" t="s">
        <v>833</v>
      </c>
      <c r="I9628" s="200">
        <v>40463</v>
      </c>
      <c r="J9628" s="200"/>
      <c r="K9628" s="237">
        <v>522.79999999999995</v>
      </c>
      <c r="L9628" s="237"/>
      <c r="M9628" s="288">
        <v>77.400000000000006</v>
      </c>
      <c r="N9628" s="288"/>
      <c r="O9628" s="311">
        <v>40871</v>
      </c>
      <c r="P9628" s="298"/>
      <c r="Q9628" s="299">
        <v>617.70000000000005</v>
      </c>
      <c r="R9628" s="299"/>
      <c r="S9628" s="300">
        <v>66.17</v>
      </c>
      <c r="T9628" s="301"/>
      <c r="U9628" s="246"/>
    </row>
    <row r="9629" spans="1:21" x14ac:dyDescent="0.25">
      <c r="A9629" s="294" t="s">
        <v>19404</v>
      </c>
      <c r="B9629" t="s">
        <v>239</v>
      </c>
      <c r="C9629" t="s">
        <v>240</v>
      </c>
      <c r="D9629" t="s">
        <v>241</v>
      </c>
      <c r="E9629" t="s">
        <v>19405</v>
      </c>
      <c r="F9629" t="s">
        <v>98</v>
      </c>
      <c r="G9629" t="s">
        <v>97</v>
      </c>
      <c r="H9629" t="s">
        <v>833</v>
      </c>
      <c r="I9629" s="200">
        <v>123807</v>
      </c>
      <c r="J9629" s="200"/>
      <c r="K9629" s="237">
        <v>1312.7</v>
      </c>
      <c r="L9629" s="237"/>
      <c r="M9629" s="288">
        <v>94.31</v>
      </c>
      <c r="N9629" s="288"/>
      <c r="O9629" s="311">
        <v>130380</v>
      </c>
      <c r="P9629" s="298"/>
      <c r="Q9629" s="299">
        <v>1321.8</v>
      </c>
      <c r="R9629" s="299"/>
      <c r="S9629" s="300">
        <v>98.64</v>
      </c>
      <c r="T9629" s="301"/>
      <c r="U9629" s="246"/>
    </row>
    <row r="9630" spans="1:21" x14ac:dyDescent="0.25">
      <c r="A9630" s="294" t="s">
        <v>19406</v>
      </c>
      <c r="B9630" t="s">
        <v>239</v>
      </c>
      <c r="C9630" t="s">
        <v>240</v>
      </c>
      <c r="D9630" t="s">
        <v>241</v>
      </c>
      <c r="E9630" t="s">
        <v>19407</v>
      </c>
      <c r="F9630" t="s">
        <v>98</v>
      </c>
      <c r="G9630" t="s">
        <v>97</v>
      </c>
      <c r="H9630" t="s">
        <v>833</v>
      </c>
      <c r="I9630" s="200">
        <v>62000</v>
      </c>
      <c r="J9630" s="200"/>
      <c r="K9630" s="237">
        <v>1121.5999999999999</v>
      </c>
      <c r="L9630" s="237"/>
      <c r="M9630" s="288">
        <v>55.28</v>
      </c>
      <c r="N9630" s="288"/>
      <c r="O9630" s="311">
        <v>93000</v>
      </c>
      <c r="P9630" s="298"/>
      <c r="Q9630" s="299">
        <v>1125.9000000000001</v>
      </c>
      <c r="R9630" s="299"/>
      <c r="S9630" s="300">
        <v>82.6</v>
      </c>
      <c r="T9630" s="301"/>
      <c r="U9630" s="246"/>
    </row>
    <row r="9631" spans="1:21" x14ac:dyDescent="0.25">
      <c r="A9631" s="294" t="s">
        <v>19408</v>
      </c>
      <c r="B9631" t="s">
        <v>239</v>
      </c>
      <c r="C9631" t="s">
        <v>240</v>
      </c>
      <c r="D9631" t="s">
        <v>241</v>
      </c>
      <c r="E9631" t="s">
        <v>19409</v>
      </c>
      <c r="F9631" t="s">
        <v>98</v>
      </c>
      <c r="G9631" t="s">
        <v>97</v>
      </c>
      <c r="H9631" t="s">
        <v>833</v>
      </c>
      <c r="I9631" s="200">
        <v>30925</v>
      </c>
      <c r="J9631" s="200"/>
      <c r="K9631" s="237">
        <v>789.2</v>
      </c>
      <c r="L9631" s="237"/>
      <c r="M9631" s="288">
        <v>39.19</v>
      </c>
      <c r="N9631" s="288"/>
      <c r="O9631" s="311">
        <v>30925</v>
      </c>
      <c r="P9631" s="298"/>
      <c r="Q9631" s="299">
        <v>788.1</v>
      </c>
      <c r="R9631" s="299"/>
      <c r="S9631" s="300">
        <v>39.24</v>
      </c>
      <c r="T9631" s="301"/>
      <c r="U9631" s="246"/>
    </row>
    <row r="9632" spans="1:21" x14ac:dyDescent="0.25">
      <c r="A9632" s="294" t="s">
        <v>19410</v>
      </c>
      <c r="B9632" t="s">
        <v>239</v>
      </c>
      <c r="C9632" t="s">
        <v>240</v>
      </c>
      <c r="D9632" t="s">
        <v>241</v>
      </c>
      <c r="E9632" t="s">
        <v>19411</v>
      </c>
      <c r="F9632" t="s">
        <v>98</v>
      </c>
      <c r="G9632" t="s">
        <v>97</v>
      </c>
      <c r="H9632" t="s">
        <v>833</v>
      </c>
      <c r="I9632" s="200">
        <v>365253</v>
      </c>
      <c r="J9632" s="200"/>
      <c r="K9632" s="237">
        <v>4352.3</v>
      </c>
      <c r="L9632" s="237"/>
      <c r="M9632" s="288">
        <v>83.92</v>
      </c>
      <c r="N9632" s="288"/>
      <c r="O9632" s="311">
        <v>371669</v>
      </c>
      <c r="P9632" s="298"/>
      <c r="Q9632" s="299">
        <v>4388.6000000000004</v>
      </c>
      <c r="R9632" s="299"/>
      <c r="S9632" s="300">
        <v>84.69</v>
      </c>
      <c r="T9632" s="301"/>
      <c r="U9632" s="246"/>
    </row>
    <row r="9633" spans="1:21" x14ac:dyDescent="0.25">
      <c r="A9633" s="294" t="s">
        <v>19412</v>
      </c>
      <c r="B9633" t="s">
        <v>239</v>
      </c>
      <c r="C9633" t="s">
        <v>240</v>
      </c>
      <c r="D9633" t="s">
        <v>241</v>
      </c>
      <c r="E9633" t="s">
        <v>19413</v>
      </c>
      <c r="F9633" t="s">
        <v>98</v>
      </c>
      <c r="G9633" t="s">
        <v>97</v>
      </c>
      <c r="H9633" t="s">
        <v>833</v>
      </c>
      <c r="I9633" s="200">
        <v>32140</v>
      </c>
      <c r="J9633" s="200"/>
      <c r="K9633" s="237">
        <v>601.5</v>
      </c>
      <c r="L9633" s="237"/>
      <c r="M9633" s="288">
        <v>53.43</v>
      </c>
      <c r="N9633" s="288"/>
      <c r="O9633" s="311">
        <v>36465</v>
      </c>
      <c r="P9633" s="298"/>
      <c r="Q9633" s="299">
        <v>599.5</v>
      </c>
      <c r="R9633" s="299"/>
      <c r="S9633" s="300">
        <v>60.83</v>
      </c>
      <c r="T9633" s="301"/>
      <c r="U9633" s="246"/>
    </row>
    <row r="9634" spans="1:21" x14ac:dyDescent="0.25">
      <c r="A9634" s="294" t="s">
        <v>19414</v>
      </c>
      <c r="B9634" t="s">
        <v>239</v>
      </c>
      <c r="C9634" t="s">
        <v>240</v>
      </c>
      <c r="D9634" t="s">
        <v>241</v>
      </c>
      <c r="E9634" t="s">
        <v>10401</v>
      </c>
      <c r="F9634" t="s">
        <v>98</v>
      </c>
      <c r="G9634" t="s">
        <v>97</v>
      </c>
      <c r="H9634" t="s">
        <v>833</v>
      </c>
      <c r="I9634" s="200">
        <v>15148</v>
      </c>
      <c r="J9634" s="200"/>
      <c r="K9634" s="237">
        <v>251.6</v>
      </c>
      <c r="L9634" s="237"/>
      <c r="M9634" s="288">
        <v>60.21</v>
      </c>
      <c r="N9634" s="288"/>
      <c r="O9634" s="311">
        <v>17420</v>
      </c>
      <c r="P9634" s="298"/>
      <c r="Q9634" s="299">
        <v>255.3</v>
      </c>
      <c r="R9634" s="299"/>
      <c r="S9634" s="300">
        <v>68.23</v>
      </c>
      <c r="T9634" s="301"/>
      <c r="U9634" s="246"/>
    </row>
    <row r="9635" spans="1:21" x14ac:dyDescent="0.25">
      <c r="A9635" s="294" t="s">
        <v>19415</v>
      </c>
      <c r="B9635" t="s">
        <v>239</v>
      </c>
      <c r="C9635" t="s">
        <v>240</v>
      </c>
      <c r="D9635" t="s">
        <v>241</v>
      </c>
      <c r="E9635" t="s">
        <v>19416</v>
      </c>
      <c r="F9635" t="s">
        <v>98</v>
      </c>
      <c r="G9635" t="s">
        <v>97</v>
      </c>
      <c r="H9635" t="s">
        <v>833</v>
      </c>
      <c r="I9635" s="200">
        <v>155775</v>
      </c>
      <c r="J9635" s="200"/>
      <c r="K9635" s="237">
        <v>2454</v>
      </c>
      <c r="L9635" s="237"/>
      <c r="M9635" s="288">
        <v>63.48</v>
      </c>
      <c r="N9635" s="288"/>
      <c r="O9635" s="311">
        <v>164965</v>
      </c>
      <c r="P9635" s="298"/>
      <c r="Q9635" s="299">
        <v>2564.8000000000002</v>
      </c>
      <c r="R9635" s="299"/>
      <c r="S9635" s="300">
        <v>64.319999999999993</v>
      </c>
      <c r="T9635" s="301"/>
      <c r="U9635" s="246"/>
    </row>
    <row r="9636" spans="1:21" x14ac:dyDescent="0.25">
      <c r="A9636" s="294" t="s">
        <v>19417</v>
      </c>
      <c r="B9636" t="s">
        <v>239</v>
      </c>
      <c r="C9636" t="s">
        <v>240</v>
      </c>
      <c r="D9636" t="s">
        <v>241</v>
      </c>
      <c r="E9636" t="s">
        <v>19418</v>
      </c>
      <c r="F9636" t="s">
        <v>98</v>
      </c>
      <c r="G9636" t="s">
        <v>97</v>
      </c>
      <c r="H9636" t="s">
        <v>833</v>
      </c>
      <c r="I9636" s="200">
        <v>25010</v>
      </c>
      <c r="J9636" s="200"/>
      <c r="K9636" s="237">
        <v>427.3</v>
      </c>
      <c r="L9636" s="237"/>
      <c r="M9636" s="288">
        <v>58.53</v>
      </c>
      <c r="N9636" s="288"/>
      <c r="O9636" s="311">
        <v>23000</v>
      </c>
      <c r="P9636" s="298"/>
      <c r="Q9636" s="299">
        <v>426.8</v>
      </c>
      <c r="R9636" s="299"/>
      <c r="S9636" s="300">
        <v>53.89</v>
      </c>
      <c r="T9636" s="301"/>
      <c r="U9636" s="246"/>
    </row>
    <row r="9637" spans="1:21" x14ac:dyDescent="0.25">
      <c r="A9637" s="294" t="s">
        <v>19419</v>
      </c>
      <c r="B9637" t="s">
        <v>239</v>
      </c>
      <c r="C9637" t="s">
        <v>240</v>
      </c>
      <c r="D9637" t="s">
        <v>241</v>
      </c>
      <c r="E9637" t="s">
        <v>19420</v>
      </c>
      <c r="F9637" t="s">
        <v>98</v>
      </c>
      <c r="G9637" t="s">
        <v>97</v>
      </c>
      <c r="H9637" t="s">
        <v>833</v>
      </c>
      <c r="I9637" s="200">
        <v>1500</v>
      </c>
      <c r="J9637" s="200"/>
      <c r="K9637" s="237">
        <v>47.3</v>
      </c>
      <c r="L9637" s="237"/>
      <c r="M9637" s="288">
        <v>31.71</v>
      </c>
      <c r="N9637" s="288"/>
      <c r="O9637" s="311">
        <v>1500</v>
      </c>
      <c r="P9637" s="298"/>
      <c r="Q9637" s="299">
        <v>48.2</v>
      </c>
      <c r="R9637" s="299"/>
      <c r="S9637" s="300">
        <v>31.12</v>
      </c>
      <c r="T9637" s="301"/>
      <c r="U9637" s="246"/>
    </row>
    <row r="9638" spans="1:21" x14ac:dyDescent="0.25">
      <c r="A9638" s="294" t="s">
        <v>19421</v>
      </c>
      <c r="B9638" t="s">
        <v>239</v>
      </c>
      <c r="C9638" t="s">
        <v>240</v>
      </c>
      <c r="D9638" t="s">
        <v>241</v>
      </c>
      <c r="E9638" t="s">
        <v>11098</v>
      </c>
      <c r="F9638" t="s">
        <v>98</v>
      </c>
      <c r="G9638" t="s">
        <v>97</v>
      </c>
      <c r="H9638" t="s">
        <v>833</v>
      </c>
      <c r="I9638" s="200">
        <v>9000</v>
      </c>
      <c r="J9638" s="200"/>
      <c r="K9638" s="237">
        <v>341.6</v>
      </c>
      <c r="L9638" s="237"/>
      <c r="M9638" s="288">
        <v>26.35</v>
      </c>
      <c r="N9638" s="288"/>
      <c r="O9638" s="311">
        <v>9000</v>
      </c>
      <c r="P9638" s="298"/>
      <c r="Q9638" s="299">
        <v>341.5</v>
      </c>
      <c r="R9638" s="299"/>
      <c r="S9638" s="300">
        <v>26.35</v>
      </c>
      <c r="T9638" s="301"/>
      <c r="U9638" s="246"/>
    </row>
    <row r="9639" spans="1:21" x14ac:dyDescent="0.25">
      <c r="A9639" s="294" t="s">
        <v>19422</v>
      </c>
      <c r="B9639" t="s">
        <v>239</v>
      </c>
      <c r="C9639" t="s">
        <v>240</v>
      </c>
      <c r="D9639" t="s">
        <v>241</v>
      </c>
      <c r="E9639" t="s">
        <v>1342</v>
      </c>
      <c r="F9639" t="s">
        <v>98</v>
      </c>
      <c r="G9639" t="s">
        <v>97</v>
      </c>
      <c r="H9639" t="s">
        <v>833</v>
      </c>
      <c r="I9639" s="200">
        <v>5424</v>
      </c>
      <c r="J9639" s="200"/>
      <c r="K9639" s="237">
        <v>126.6</v>
      </c>
      <c r="L9639" s="237"/>
      <c r="M9639" s="288">
        <v>42.84</v>
      </c>
      <c r="N9639" s="288"/>
      <c r="O9639" s="311">
        <v>5714</v>
      </c>
      <c r="P9639" s="298"/>
      <c r="Q9639" s="299">
        <v>128.9</v>
      </c>
      <c r="R9639" s="299"/>
      <c r="S9639" s="300">
        <v>44.33</v>
      </c>
      <c r="T9639" s="301"/>
      <c r="U9639" s="246"/>
    </row>
    <row r="9640" spans="1:21" x14ac:dyDescent="0.25">
      <c r="A9640" s="294" t="s">
        <v>19423</v>
      </c>
      <c r="B9640" t="s">
        <v>239</v>
      </c>
      <c r="C9640" t="s">
        <v>240</v>
      </c>
      <c r="D9640" t="s">
        <v>241</v>
      </c>
      <c r="E9640" t="s">
        <v>19424</v>
      </c>
      <c r="F9640" t="s">
        <v>98</v>
      </c>
      <c r="G9640" t="s">
        <v>97</v>
      </c>
      <c r="H9640" t="s">
        <v>833</v>
      </c>
      <c r="I9640" s="200">
        <v>68020</v>
      </c>
      <c r="J9640" s="200"/>
      <c r="K9640" s="237">
        <v>1114.8</v>
      </c>
      <c r="L9640" s="237"/>
      <c r="M9640" s="288">
        <v>61.02</v>
      </c>
      <c r="N9640" s="288"/>
      <c r="O9640" s="311">
        <v>79293</v>
      </c>
      <c r="P9640" s="298"/>
      <c r="Q9640" s="299">
        <v>1121.5999999999999</v>
      </c>
      <c r="R9640" s="299"/>
      <c r="S9640" s="300">
        <v>70.7</v>
      </c>
      <c r="T9640" s="301"/>
      <c r="U9640" s="246"/>
    </row>
    <row r="9641" spans="1:21" x14ac:dyDescent="0.25">
      <c r="A9641" s="294" t="s">
        <v>19425</v>
      </c>
      <c r="B9641" t="s">
        <v>239</v>
      </c>
      <c r="C9641" t="s">
        <v>240</v>
      </c>
      <c r="D9641" t="s">
        <v>241</v>
      </c>
      <c r="E9641" t="s">
        <v>19426</v>
      </c>
      <c r="F9641" t="s">
        <v>98</v>
      </c>
      <c r="G9641" t="s">
        <v>97</v>
      </c>
      <c r="H9641" t="s">
        <v>833</v>
      </c>
      <c r="I9641" s="200">
        <v>16800</v>
      </c>
      <c r="J9641" s="200"/>
      <c r="K9641" s="237">
        <v>295.60000000000002</v>
      </c>
      <c r="L9641" s="237"/>
      <c r="M9641" s="288">
        <v>56.83</v>
      </c>
      <c r="N9641" s="288"/>
      <c r="O9641" s="311">
        <v>17640</v>
      </c>
      <c r="P9641" s="298"/>
      <c r="Q9641" s="299">
        <v>301.39999999999998</v>
      </c>
      <c r="R9641" s="299"/>
      <c r="S9641" s="300">
        <v>58.53</v>
      </c>
      <c r="T9641" s="301"/>
      <c r="U9641" s="246"/>
    </row>
    <row r="9642" spans="1:21" x14ac:dyDescent="0.25">
      <c r="A9642" s="294" t="s">
        <v>19427</v>
      </c>
      <c r="B9642" t="s">
        <v>239</v>
      </c>
      <c r="C9642" t="s">
        <v>240</v>
      </c>
      <c r="D9642" t="s">
        <v>241</v>
      </c>
      <c r="E9642" t="s">
        <v>19428</v>
      </c>
      <c r="F9642" t="s">
        <v>98</v>
      </c>
      <c r="G9642" t="s">
        <v>97</v>
      </c>
      <c r="H9642" t="s">
        <v>833</v>
      </c>
      <c r="I9642" s="200">
        <v>3000</v>
      </c>
      <c r="J9642" s="200"/>
      <c r="K9642" s="237">
        <v>155.5</v>
      </c>
      <c r="L9642" s="237"/>
      <c r="M9642" s="288">
        <v>19.29</v>
      </c>
      <c r="N9642" s="288"/>
      <c r="O9642" s="311">
        <v>3000</v>
      </c>
      <c r="P9642" s="298"/>
      <c r="Q9642" s="299">
        <v>155.6</v>
      </c>
      <c r="R9642" s="299"/>
      <c r="S9642" s="300">
        <v>19.28</v>
      </c>
      <c r="T9642" s="301"/>
      <c r="U9642" s="246"/>
    </row>
    <row r="9643" spans="1:21" x14ac:dyDescent="0.25">
      <c r="A9643" s="294" t="s">
        <v>19429</v>
      </c>
      <c r="B9643" t="s">
        <v>239</v>
      </c>
      <c r="C9643" t="s">
        <v>240</v>
      </c>
      <c r="D9643" t="s">
        <v>241</v>
      </c>
      <c r="E9643" t="s">
        <v>19430</v>
      </c>
      <c r="F9643" t="s">
        <v>98</v>
      </c>
      <c r="G9643" t="s">
        <v>97</v>
      </c>
      <c r="H9643" t="s">
        <v>896</v>
      </c>
      <c r="I9643" s="200">
        <v>0</v>
      </c>
      <c r="J9643" s="200"/>
      <c r="K9643" s="237">
        <v>16.3</v>
      </c>
      <c r="L9643" s="237"/>
      <c r="M9643" s="288">
        <v>0</v>
      </c>
      <c r="N9643" s="288"/>
      <c r="O9643" s="311">
        <v>0</v>
      </c>
      <c r="P9643" s="298"/>
      <c r="Q9643" s="299">
        <v>15.3</v>
      </c>
      <c r="R9643" s="299"/>
      <c r="S9643" s="300">
        <v>0</v>
      </c>
      <c r="T9643" s="301"/>
      <c r="U9643" s="246"/>
    </row>
    <row r="9644" spans="1:21" x14ac:dyDescent="0.25">
      <c r="A9644" s="294" t="s">
        <v>19431</v>
      </c>
      <c r="B9644" t="s">
        <v>239</v>
      </c>
      <c r="C9644" t="s">
        <v>240</v>
      </c>
      <c r="D9644" t="s">
        <v>241</v>
      </c>
      <c r="E9644" t="s">
        <v>7304</v>
      </c>
      <c r="F9644" t="s">
        <v>98</v>
      </c>
      <c r="G9644" t="s">
        <v>97</v>
      </c>
      <c r="H9644" t="s">
        <v>833</v>
      </c>
      <c r="I9644" s="200">
        <v>12000</v>
      </c>
      <c r="J9644" s="200"/>
      <c r="K9644" s="237">
        <v>215.7</v>
      </c>
      <c r="L9644" s="237"/>
      <c r="M9644" s="288">
        <v>55.63</v>
      </c>
      <c r="N9644" s="288"/>
      <c r="O9644" s="311">
        <v>12000</v>
      </c>
      <c r="P9644" s="298"/>
      <c r="Q9644" s="299">
        <v>218.3</v>
      </c>
      <c r="R9644" s="299"/>
      <c r="S9644" s="300">
        <v>54.97</v>
      </c>
      <c r="T9644" s="301"/>
      <c r="U9644" s="246"/>
    </row>
    <row r="9645" spans="1:21" x14ac:dyDescent="0.25">
      <c r="A9645" s="294" t="s">
        <v>19432</v>
      </c>
      <c r="B9645" t="s">
        <v>239</v>
      </c>
      <c r="C9645" t="s">
        <v>240</v>
      </c>
      <c r="D9645" t="s">
        <v>241</v>
      </c>
      <c r="E9645" t="s">
        <v>19433</v>
      </c>
      <c r="F9645" t="s">
        <v>98</v>
      </c>
      <c r="G9645" t="s">
        <v>97</v>
      </c>
      <c r="H9645" t="s">
        <v>833</v>
      </c>
      <c r="I9645" s="200">
        <v>28805</v>
      </c>
      <c r="J9645" s="200"/>
      <c r="K9645" s="237">
        <v>411.5</v>
      </c>
      <c r="L9645" s="237"/>
      <c r="M9645" s="288">
        <v>70</v>
      </c>
      <c r="N9645" s="288"/>
      <c r="O9645" s="311">
        <v>31400</v>
      </c>
      <c r="P9645" s="298"/>
      <c r="Q9645" s="299">
        <v>407.8</v>
      </c>
      <c r="R9645" s="299"/>
      <c r="S9645" s="300">
        <v>77</v>
      </c>
      <c r="T9645" s="301"/>
      <c r="U9645" s="246"/>
    </row>
    <row r="9646" spans="1:21" x14ac:dyDescent="0.25">
      <c r="A9646" s="294" t="s">
        <v>19434</v>
      </c>
      <c r="B9646" t="s">
        <v>239</v>
      </c>
      <c r="C9646" t="s">
        <v>240</v>
      </c>
      <c r="D9646" t="s">
        <v>241</v>
      </c>
      <c r="E9646" t="s">
        <v>19435</v>
      </c>
      <c r="F9646" t="s">
        <v>98</v>
      </c>
      <c r="G9646" t="s">
        <v>97</v>
      </c>
      <c r="H9646" t="s">
        <v>833</v>
      </c>
      <c r="I9646" s="200">
        <v>1950</v>
      </c>
      <c r="J9646" s="200"/>
      <c r="K9646" s="237">
        <v>165.5</v>
      </c>
      <c r="L9646" s="237"/>
      <c r="M9646" s="288">
        <v>11.78</v>
      </c>
      <c r="N9646" s="288"/>
      <c r="O9646" s="311">
        <v>1950</v>
      </c>
      <c r="P9646" s="298"/>
      <c r="Q9646" s="299">
        <v>163.30000000000001</v>
      </c>
      <c r="R9646" s="299"/>
      <c r="S9646" s="300">
        <v>11.94</v>
      </c>
      <c r="T9646" s="301"/>
      <c r="U9646" s="246"/>
    </row>
    <row r="9647" spans="1:21" x14ac:dyDescent="0.25">
      <c r="A9647" s="294" t="s">
        <v>19436</v>
      </c>
      <c r="B9647" t="s">
        <v>239</v>
      </c>
      <c r="C9647" t="s">
        <v>240</v>
      </c>
      <c r="D9647" t="s">
        <v>241</v>
      </c>
      <c r="E9647" t="s">
        <v>19437</v>
      </c>
      <c r="F9647" t="s">
        <v>98</v>
      </c>
      <c r="G9647" t="s">
        <v>97</v>
      </c>
      <c r="H9647" t="s">
        <v>896</v>
      </c>
      <c r="I9647" s="200">
        <v>0</v>
      </c>
      <c r="J9647" s="200"/>
      <c r="K9647" s="237">
        <v>230</v>
      </c>
      <c r="L9647" s="237"/>
      <c r="M9647" s="288">
        <v>0</v>
      </c>
      <c r="N9647" s="288"/>
      <c r="O9647" s="311">
        <v>0</v>
      </c>
      <c r="P9647" s="298"/>
      <c r="Q9647" s="299">
        <v>229.4</v>
      </c>
      <c r="R9647" s="299"/>
      <c r="S9647" s="300">
        <v>0</v>
      </c>
      <c r="T9647" s="301"/>
      <c r="U9647" s="246"/>
    </row>
    <row r="9648" spans="1:21" x14ac:dyDescent="0.25">
      <c r="A9648" s="294" t="s">
        <v>19438</v>
      </c>
      <c r="B9648" t="s">
        <v>239</v>
      </c>
      <c r="C9648" t="s">
        <v>240</v>
      </c>
      <c r="D9648" t="s">
        <v>241</v>
      </c>
      <c r="E9648" t="s">
        <v>19439</v>
      </c>
      <c r="F9648" t="s">
        <v>98</v>
      </c>
      <c r="G9648" t="s">
        <v>97</v>
      </c>
      <c r="H9648" t="s">
        <v>833</v>
      </c>
      <c r="I9648" s="200">
        <v>103800</v>
      </c>
      <c r="J9648" s="200"/>
      <c r="K9648" s="237">
        <v>1779.9</v>
      </c>
      <c r="L9648" s="237"/>
      <c r="M9648" s="288">
        <v>58.32</v>
      </c>
      <c r="N9648" s="288"/>
      <c r="O9648" s="311">
        <v>110376</v>
      </c>
      <c r="P9648" s="298"/>
      <c r="Q9648" s="299">
        <v>1780</v>
      </c>
      <c r="R9648" s="299"/>
      <c r="S9648" s="300">
        <v>62.01</v>
      </c>
      <c r="T9648" s="301"/>
      <c r="U9648" s="246"/>
    </row>
    <row r="9649" spans="1:21" x14ac:dyDescent="0.25">
      <c r="A9649" s="294" t="s">
        <v>19440</v>
      </c>
      <c r="B9649" t="s">
        <v>239</v>
      </c>
      <c r="C9649" t="s">
        <v>240</v>
      </c>
      <c r="D9649" t="s">
        <v>241</v>
      </c>
      <c r="E9649" t="s">
        <v>19441</v>
      </c>
      <c r="F9649" t="s">
        <v>98</v>
      </c>
      <c r="G9649" t="s">
        <v>97</v>
      </c>
      <c r="H9649" t="s">
        <v>833</v>
      </c>
      <c r="I9649" s="200">
        <v>93166</v>
      </c>
      <c r="J9649" s="200"/>
      <c r="K9649" s="237">
        <v>947.4</v>
      </c>
      <c r="L9649" s="237"/>
      <c r="M9649" s="288">
        <v>98.34</v>
      </c>
      <c r="N9649" s="288"/>
      <c r="O9649" s="311">
        <v>101000</v>
      </c>
      <c r="P9649" s="298"/>
      <c r="Q9649" s="299">
        <v>961.6</v>
      </c>
      <c r="R9649" s="299"/>
      <c r="S9649" s="300">
        <v>105.03</v>
      </c>
      <c r="T9649" s="301"/>
      <c r="U9649" s="246"/>
    </row>
    <row r="9650" spans="1:21" x14ac:dyDescent="0.25">
      <c r="A9650" s="294" t="s">
        <v>19442</v>
      </c>
      <c r="B9650" t="s">
        <v>239</v>
      </c>
      <c r="C9650" t="s">
        <v>240</v>
      </c>
      <c r="D9650" t="s">
        <v>241</v>
      </c>
      <c r="E9650" t="s">
        <v>19443</v>
      </c>
      <c r="F9650" t="s">
        <v>98</v>
      </c>
      <c r="G9650" t="s">
        <v>97</v>
      </c>
      <c r="H9650" t="s">
        <v>833</v>
      </c>
      <c r="I9650" s="200">
        <v>43210</v>
      </c>
      <c r="J9650" s="200"/>
      <c r="K9650" s="237">
        <v>428</v>
      </c>
      <c r="L9650" s="237"/>
      <c r="M9650" s="288">
        <v>100.96</v>
      </c>
      <c r="N9650" s="288"/>
      <c r="O9650" s="311">
        <v>54125</v>
      </c>
      <c r="P9650" s="298"/>
      <c r="Q9650" s="299">
        <v>536.1</v>
      </c>
      <c r="R9650" s="299"/>
      <c r="S9650" s="300">
        <v>100.96</v>
      </c>
      <c r="T9650" s="301"/>
      <c r="U9650" s="246"/>
    </row>
    <row r="9651" spans="1:21" x14ac:dyDescent="0.25">
      <c r="A9651" s="294" t="s">
        <v>19444</v>
      </c>
      <c r="B9651" t="s">
        <v>239</v>
      </c>
      <c r="C9651" t="s">
        <v>240</v>
      </c>
      <c r="D9651" t="s">
        <v>241</v>
      </c>
      <c r="E9651" t="s">
        <v>19445</v>
      </c>
      <c r="F9651" t="s">
        <v>98</v>
      </c>
      <c r="G9651" t="s">
        <v>97</v>
      </c>
      <c r="H9651" t="s">
        <v>833</v>
      </c>
      <c r="I9651" s="200">
        <v>61500</v>
      </c>
      <c r="J9651" s="200"/>
      <c r="K9651" s="237">
        <v>769.2</v>
      </c>
      <c r="L9651" s="237"/>
      <c r="M9651" s="288">
        <v>79.95</v>
      </c>
      <c r="N9651" s="288"/>
      <c r="O9651" s="311">
        <v>67000</v>
      </c>
      <c r="P9651" s="298"/>
      <c r="Q9651" s="299">
        <v>789.3</v>
      </c>
      <c r="R9651" s="299"/>
      <c r="S9651" s="300">
        <v>84.89</v>
      </c>
      <c r="T9651" s="301"/>
      <c r="U9651" s="246"/>
    </row>
    <row r="9652" spans="1:21" x14ac:dyDescent="0.25">
      <c r="A9652" s="294" t="s">
        <v>19446</v>
      </c>
      <c r="B9652" t="s">
        <v>239</v>
      </c>
      <c r="C9652" t="s">
        <v>240</v>
      </c>
      <c r="D9652" t="s">
        <v>241</v>
      </c>
      <c r="E9652" t="s">
        <v>19447</v>
      </c>
      <c r="F9652" t="s">
        <v>98</v>
      </c>
      <c r="G9652" t="s">
        <v>97</v>
      </c>
      <c r="H9652" t="s">
        <v>833</v>
      </c>
      <c r="I9652" s="200">
        <v>4700</v>
      </c>
      <c r="J9652" s="200"/>
      <c r="K9652" s="237">
        <v>92.1</v>
      </c>
      <c r="L9652" s="237"/>
      <c r="M9652" s="288">
        <v>51.03</v>
      </c>
      <c r="N9652" s="288"/>
      <c r="O9652" s="311">
        <v>4000</v>
      </c>
      <c r="P9652" s="298"/>
      <c r="Q9652" s="299">
        <v>91.6</v>
      </c>
      <c r="R9652" s="299"/>
      <c r="S9652" s="300">
        <v>43.67</v>
      </c>
      <c r="T9652" s="301"/>
      <c r="U9652" s="246"/>
    </row>
    <row r="9653" spans="1:21" x14ac:dyDescent="0.25">
      <c r="A9653" s="294" t="s">
        <v>19448</v>
      </c>
      <c r="B9653" t="s">
        <v>401</v>
      </c>
      <c r="C9653" t="s">
        <v>402</v>
      </c>
      <c r="D9653" t="s">
        <v>403</v>
      </c>
      <c r="E9653" t="s">
        <v>19449</v>
      </c>
      <c r="F9653" t="s">
        <v>98</v>
      </c>
      <c r="G9653" t="s">
        <v>97</v>
      </c>
      <c r="H9653" t="s">
        <v>833</v>
      </c>
      <c r="I9653" s="200">
        <v>22116</v>
      </c>
      <c r="J9653" s="200"/>
      <c r="K9653" s="237">
        <v>329.1</v>
      </c>
      <c r="L9653" s="237"/>
      <c r="M9653" s="288">
        <v>67.2</v>
      </c>
      <c r="N9653" s="288"/>
      <c r="O9653" s="311">
        <v>28287</v>
      </c>
      <c r="P9653" s="298"/>
      <c r="Q9653" s="299">
        <v>325</v>
      </c>
      <c r="R9653" s="299"/>
      <c r="S9653" s="300">
        <v>87.04</v>
      </c>
      <c r="T9653" s="301"/>
      <c r="U9653" s="246"/>
    </row>
    <row r="9654" spans="1:21" x14ac:dyDescent="0.25">
      <c r="A9654" s="294" t="s">
        <v>19450</v>
      </c>
      <c r="B9654" t="s">
        <v>401</v>
      </c>
      <c r="C9654" t="s">
        <v>402</v>
      </c>
      <c r="D9654" t="s">
        <v>403</v>
      </c>
      <c r="E9654" t="s">
        <v>15106</v>
      </c>
      <c r="F9654" t="s">
        <v>98</v>
      </c>
      <c r="G9654" t="s">
        <v>97</v>
      </c>
      <c r="H9654" t="s">
        <v>833</v>
      </c>
      <c r="I9654" s="200">
        <v>100837</v>
      </c>
      <c r="J9654" s="200"/>
      <c r="K9654" s="237">
        <v>1136.7</v>
      </c>
      <c r="L9654" s="237"/>
      <c r="M9654" s="288">
        <v>88.71</v>
      </c>
      <c r="N9654" s="288"/>
      <c r="O9654" s="311">
        <v>101733</v>
      </c>
      <c r="P9654" s="298"/>
      <c r="Q9654" s="299">
        <v>1146.8</v>
      </c>
      <c r="R9654" s="299"/>
      <c r="S9654" s="300">
        <v>88.71</v>
      </c>
      <c r="T9654" s="301"/>
      <c r="U9654" s="246"/>
    </row>
    <row r="9655" spans="1:21" x14ac:dyDescent="0.25">
      <c r="A9655" s="294" t="s">
        <v>19451</v>
      </c>
      <c r="B9655" t="s">
        <v>401</v>
      </c>
      <c r="C9655" t="s">
        <v>402</v>
      </c>
      <c r="D9655" t="s">
        <v>403</v>
      </c>
      <c r="E9655" t="s">
        <v>19452</v>
      </c>
      <c r="F9655" t="s">
        <v>98</v>
      </c>
      <c r="G9655" t="s">
        <v>97</v>
      </c>
      <c r="H9655" t="s">
        <v>833</v>
      </c>
      <c r="I9655" s="200">
        <v>11490</v>
      </c>
      <c r="J9655" s="200"/>
      <c r="K9655" s="237">
        <v>148.5</v>
      </c>
      <c r="L9655" s="237"/>
      <c r="M9655" s="288">
        <v>77.37</v>
      </c>
      <c r="N9655" s="288"/>
      <c r="O9655" s="311">
        <v>12300</v>
      </c>
      <c r="P9655" s="298"/>
      <c r="Q9655" s="299">
        <v>148.30000000000001</v>
      </c>
      <c r="R9655" s="299"/>
      <c r="S9655" s="300">
        <v>82.94</v>
      </c>
      <c r="T9655" s="301"/>
      <c r="U9655" s="246"/>
    </row>
    <row r="9656" spans="1:21" x14ac:dyDescent="0.25">
      <c r="A9656" s="294" t="s">
        <v>19453</v>
      </c>
      <c r="B9656" t="s">
        <v>401</v>
      </c>
      <c r="C9656" t="s">
        <v>402</v>
      </c>
      <c r="D9656" t="s">
        <v>403</v>
      </c>
      <c r="E9656" t="s">
        <v>19454</v>
      </c>
      <c r="F9656" t="s">
        <v>98</v>
      </c>
      <c r="G9656" t="s">
        <v>97</v>
      </c>
      <c r="H9656" t="s">
        <v>833</v>
      </c>
      <c r="I9656" s="200">
        <v>352463</v>
      </c>
      <c r="J9656" s="200"/>
      <c r="K9656" s="237">
        <v>4156.8</v>
      </c>
      <c r="L9656" s="237"/>
      <c r="M9656" s="288">
        <v>84.79</v>
      </c>
      <c r="N9656" s="288"/>
      <c r="O9656" s="311">
        <v>373325</v>
      </c>
      <c r="P9656" s="298"/>
      <c r="Q9656" s="299">
        <v>4182.2</v>
      </c>
      <c r="R9656" s="299"/>
      <c r="S9656" s="300">
        <v>89.27</v>
      </c>
      <c r="T9656" s="301"/>
      <c r="U9656" s="246"/>
    </row>
    <row r="9657" spans="1:21" x14ac:dyDescent="0.25">
      <c r="A9657" s="294" t="s">
        <v>19455</v>
      </c>
      <c r="B9657" t="s">
        <v>401</v>
      </c>
      <c r="C9657" t="s">
        <v>402</v>
      </c>
      <c r="D9657" t="s">
        <v>403</v>
      </c>
      <c r="E9657" t="s">
        <v>19456</v>
      </c>
      <c r="F9657" t="s">
        <v>98</v>
      </c>
      <c r="G9657" t="s">
        <v>97</v>
      </c>
      <c r="H9657" t="s">
        <v>833</v>
      </c>
      <c r="I9657" s="200">
        <v>21930</v>
      </c>
      <c r="J9657" s="200"/>
      <c r="K9657" s="237">
        <v>409.4</v>
      </c>
      <c r="L9657" s="237"/>
      <c r="M9657" s="288">
        <v>53.57</v>
      </c>
      <c r="N9657" s="288"/>
      <c r="O9657" s="311">
        <v>24304</v>
      </c>
      <c r="P9657" s="298"/>
      <c r="Q9657" s="299">
        <v>414.7</v>
      </c>
      <c r="R9657" s="299"/>
      <c r="S9657" s="300">
        <v>58.61</v>
      </c>
      <c r="T9657" s="301"/>
      <c r="U9657" s="246"/>
    </row>
    <row r="9658" spans="1:21" x14ac:dyDescent="0.25">
      <c r="A9658" s="294" t="s">
        <v>19457</v>
      </c>
      <c r="B9658" t="s">
        <v>401</v>
      </c>
      <c r="C9658" t="s">
        <v>402</v>
      </c>
      <c r="D9658" t="s">
        <v>403</v>
      </c>
      <c r="E9658" t="s">
        <v>19458</v>
      </c>
      <c r="F9658" t="s">
        <v>98</v>
      </c>
      <c r="G9658" t="s">
        <v>97</v>
      </c>
      <c r="H9658" t="s">
        <v>833</v>
      </c>
      <c r="I9658" s="200">
        <v>115980</v>
      </c>
      <c r="J9658" s="200"/>
      <c r="K9658" s="237">
        <v>2271.3000000000002</v>
      </c>
      <c r="L9658" s="237"/>
      <c r="M9658" s="288">
        <v>51.06</v>
      </c>
      <c r="N9658" s="288"/>
      <c r="O9658" s="311">
        <v>117880</v>
      </c>
      <c r="P9658" s="298"/>
      <c r="Q9658" s="299">
        <v>2263.4</v>
      </c>
      <c r="R9658" s="299"/>
      <c r="S9658" s="300">
        <v>52.08</v>
      </c>
      <c r="T9658" s="301"/>
      <c r="U9658" s="246"/>
    </row>
    <row r="9659" spans="1:21" x14ac:dyDescent="0.25">
      <c r="A9659" s="294" t="s">
        <v>19459</v>
      </c>
      <c r="B9659" t="s">
        <v>401</v>
      </c>
      <c r="C9659" t="s">
        <v>402</v>
      </c>
      <c r="D9659" t="s">
        <v>403</v>
      </c>
      <c r="E9659" t="s">
        <v>19460</v>
      </c>
      <c r="F9659" t="s">
        <v>98</v>
      </c>
      <c r="G9659" t="s">
        <v>97</v>
      </c>
      <c r="H9659" t="s">
        <v>833</v>
      </c>
      <c r="I9659" s="200">
        <v>15863</v>
      </c>
      <c r="J9659" s="200"/>
      <c r="K9659" s="237">
        <v>470</v>
      </c>
      <c r="L9659" s="237"/>
      <c r="M9659" s="288">
        <v>33.75</v>
      </c>
      <c r="N9659" s="288"/>
      <c r="O9659" s="311">
        <v>16180</v>
      </c>
      <c r="P9659" s="298"/>
      <c r="Q9659" s="299">
        <v>471.7</v>
      </c>
      <c r="R9659" s="299"/>
      <c r="S9659" s="300">
        <v>34.299999999999997</v>
      </c>
      <c r="T9659" s="301"/>
      <c r="U9659" s="246"/>
    </row>
    <row r="9660" spans="1:21" x14ac:dyDescent="0.25">
      <c r="A9660" s="294" t="s">
        <v>19461</v>
      </c>
      <c r="B9660" t="s">
        <v>401</v>
      </c>
      <c r="C9660" t="s">
        <v>402</v>
      </c>
      <c r="D9660" t="s">
        <v>403</v>
      </c>
      <c r="E9660" t="s">
        <v>19462</v>
      </c>
      <c r="F9660" t="s">
        <v>98</v>
      </c>
      <c r="G9660" t="s">
        <v>97</v>
      </c>
      <c r="H9660" t="s">
        <v>833</v>
      </c>
      <c r="I9660" s="200">
        <v>21490</v>
      </c>
      <c r="J9660" s="200"/>
      <c r="K9660" s="237">
        <v>1353.3</v>
      </c>
      <c r="L9660" s="237"/>
      <c r="M9660" s="288">
        <v>15.88</v>
      </c>
      <c r="N9660" s="288"/>
      <c r="O9660" s="311">
        <v>25772</v>
      </c>
      <c r="P9660" s="298"/>
      <c r="Q9660" s="299">
        <v>1606.7</v>
      </c>
      <c r="R9660" s="299"/>
      <c r="S9660" s="300">
        <v>16.04</v>
      </c>
      <c r="T9660" s="301"/>
      <c r="U9660" s="246"/>
    </row>
    <row r="9661" spans="1:21" x14ac:dyDescent="0.25">
      <c r="A9661" s="294" t="s">
        <v>19463</v>
      </c>
      <c r="B9661" t="s">
        <v>401</v>
      </c>
      <c r="C9661" t="s">
        <v>402</v>
      </c>
      <c r="D9661" t="s">
        <v>403</v>
      </c>
      <c r="E9661" t="s">
        <v>19464</v>
      </c>
      <c r="F9661" t="s">
        <v>98</v>
      </c>
      <c r="G9661" t="s">
        <v>97</v>
      </c>
      <c r="H9661" t="s">
        <v>833</v>
      </c>
      <c r="I9661" s="200">
        <v>62520</v>
      </c>
      <c r="J9661" s="200"/>
      <c r="K9661" s="237">
        <v>843.1</v>
      </c>
      <c r="L9661" s="237"/>
      <c r="M9661" s="288">
        <v>74.150000000000006</v>
      </c>
      <c r="N9661" s="288"/>
      <c r="O9661" s="311">
        <v>63218</v>
      </c>
      <c r="P9661" s="298"/>
      <c r="Q9661" s="299">
        <v>854.5</v>
      </c>
      <c r="R9661" s="299"/>
      <c r="S9661" s="300">
        <v>73.98</v>
      </c>
      <c r="T9661" s="301"/>
      <c r="U9661" s="246"/>
    </row>
    <row r="9662" spans="1:21" x14ac:dyDescent="0.25">
      <c r="A9662" s="294" t="s">
        <v>19465</v>
      </c>
      <c r="B9662" t="s">
        <v>401</v>
      </c>
      <c r="C9662" t="s">
        <v>402</v>
      </c>
      <c r="D9662" t="s">
        <v>403</v>
      </c>
      <c r="E9662" t="s">
        <v>19466</v>
      </c>
      <c r="F9662" t="s">
        <v>98</v>
      </c>
      <c r="G9662" t="s">
        <v>97</v>
      </c>
      <c r="H9662" t="s">
        <v>833</v>
      </c>
      <c r="I9662" s="200">
        <v>236145</v>
      </c>
      <c r="J9662" s="200"/>
      <c r="K9662" s="237">
        <v>2699.1</v>
      </c>
      <c r="L9662" s="237"/>
      <c r="M9662" s="288">
        <v>87.49</v>
      </c>
      <c r="N9662" s="288"/>
      <c r="O9662" s="311">
        <v>257548</v>
      </c>
      <c r="P9662" s="298"/>
      <c r="Q9662" s="299">
        <v>2729.5</v>
      </c>
      <c r="R9662" s="299"/>
      <c r="S9662" s="300">
        <v>94.36</v>
      </c>
      <c r="T9662" s="301"/>
      <c r="U9662" s="246"/>
    </row>
    <row r="9663" spans="1:21" x14ac:dyDescent="0.25">
      <c r="A9663" s="294" t="s">
        <v>19467</v>
      </c>
      <c r="B9663" t="s">
        <v>401</v>
      </c>
      <c r="C9663" t="s">
        <v>402</v>
      </c>
      <c r="D9663" t="s">
        <v>403</v>
      </c>
      <c r="E9663" t="s">
        <v>19468</v>
      </c>
      <c r="F9663" t="s">
        <v>98</v>
      </c>
      <c r="G9663" t="s">
        <v>97</v>
      </c>
      <c r="H9663" t="s">
        <v>833</v>
      </c>
      <c r="I9663" s="200">
        <v>64000</v>
      </c>
      <c r="J9663" s="200"/>
      <c r="K9663" s="237">
        <v>757.5</v>
      </c>
      <c r="L9663" s="237"/>
      <c r="M9663" s="288">
        <v>84.49</v>
      </c>
      <c r="N9663" s="288"/>
      <c r="O9663" s="311">
        <v>65000</v>
      </c>
      <c r="P9663" s="298"/>
      <c r="Q9663" s="299">
        <v>770</v>
      </c>
      <c r="R9663" s="299"/>
      <c r="S9663" s="300">
        <v>84.42</v>
      </c>
      <c r="T9663" s="301"/>
      <c r="U9663" s="246"/>
    </row>
    <row r="9664" spans="1:21" x14ac:dyDescent="0.25">
      <c r="A9664" s="294" t="s">
        <v>19469</v>
      </c>
      <c r="B9664" t="s">
        <v>401</v>
      </c>
      <c r="C9664" t="s">
        <v>402</v>
      </c>
      <c r="D9664" t="s">
        <v>403</v>
      </c>
      <c r="E9664" t="s">
        <v>19470</v>
      </c>
      <c r="F9664" t="s">
        <v>98</v>
      </c>
      <c r="G9664" t="s">
        <v>97</v>
      </c>
      <c r="H9664" t="s">
        <v>833</v>
      </c>
      <c r="I9664" s="200">
        <v>36110</v>
      </c>
      <c r="J9664" s="200"/>
      <c r="K9664" s="237">
        <v>541.70000000000005</v>
      </c>
      <c r="L9664" s="237"/>
      <c r="M9664" s="288">
        <v>66.66</v>
      </c>
      <c r="N9664" s="288"/>
      <c r="O9664" s="311">
        <v>37010</v>
      </c>
      <c r="P9664" s="298"/>
      <c r="Q9664" s="299">
        <v>547.9</v>
      </c>
      <c r="R9664" s="299"/>
      <c r="S9664" s="300">
        <v>67.55</v>
      </c>
      <c r="T9664" s="301"/>
      <c r="U9664" s="246"/>
    </row>
    <row r="9665" spans="1:21" x14ac:dyDescent="0.25">
      <c r="A9665" s="294" t="s">
        <v>19471</v>
      </c>
      <c r="B9665" t="s">
        <v>401</v>
      </c>
      <c r="C9665" t="s">
        <v>402</v>
      </c>
      <c r="D9665" t="s">
        <v>403</v>
      </c>
      <c r="E9665" t="s">
        <v>19472</v>
      </c>
      <c r="F9665" t="s">
        <v>98</v>
      </c>
      <c r="G9665" t="s">
        <v>97</v>
      </c>
      <c r="H9665" t="s">
        <v>833</v>
      </c>
      <c r="I9665" s="200">
        <v>327769</v>
      </c>
      <c r="J9665" s="200"/>
      <c r="K9665" s="237">
        <v>8705.2000000000007</v>
      </c>
      <c r="L9665" s="237"/>
      <c r="M9665" s="288">
        <v>37.65</v>
      </c>
      <c r="N9665" s="288"/>
      <c r="O9665" s="311">
        <v>335194</v>
      </c>
      <c r="P9665" s="298"/>
      <c r="Q9665" s="299">
        <v>8733.2999999999993</v>
      </c>
      <c r="R9665" s="299"/>
      <c r="S9665" s="300">
        <v>38.380000000000003</v>
      </c>
      <c r="T9665" s="301"/>
      <c r="U9665" s="246"/>
    </row>
    <row r="9666" spans="1:21" x14ac:dyDescent="0.25">
      <c r="A9666" s="294" t="s">
        <v>19473</v>
      </c>
      <c r="B9666" t="s">
        <v>401</v>
      </c>
      <c r="C9666" t="s">
        <v>402</v>
      </c>
      <c r="D9666" t="s">
        <v>403</v>
      </c>
      <c r="E9666" t="s">
        <v>19474</v>
      </c>
      <c r="F9666" t="s">
        <v>98</v>
      </c>
      <c r="G9666" t="s">
        <v>97</v>
      </c>
      <c r="H9666" t="s">
        <v>833</v>
      </c>
      <c r="I9666" s="200">
        <v>46000</v>
      </c>
      <c r="J9666" s="200"/>
      <c r="K9666" s="237">
        <v>1056.2</v>
      </c>
      <c r="L9666" s="237"/>
      <c r="M9666" s="288">
        <v>43.55</v>
      </c>
      <c r="N9666" s="288"/>
      <c r="O9666" s="311">
        <v>49842</v>
      </c>
      <c r="P9666" s="298"/>
      <c r="Q9666" s="299">
        <v>1067.8</v>
      </c>
      <c r="R9666" s="299"/>
      <c r="S9666" s="300">
        <v>46.68</v>
      </c>
      <c r="T9666" s="301"/>
      <c r="U9666" s="246"/>
    </row>
    <row r="9667" spans="1:21" x14ac:dyDescent="0.25">
      <c r="A9667" s="294" t="s">
        <v>19475</v>
      </c>
      <c r="B9667" t="s">
        <v>401</v>
      </c>
      <c r="C9667" t="s">
        <v>402</v>
      </c>
      <c r="D9667" t="s">
        <v>403</v>
      </c>
      <c r="E9667" t="s">
        <v>18380</v>
      </c>
      <c r="F9667" t="s">
        <v>98</v>
      </c>
      <c r="G9667" t="s">
        <v>97</v>
      </c>
      <c r="H9667" t="s">
        <v>833</v>
      </c>
      <c r="I9667" s="200">
        <v>4842</v>
      </c>
      <c r="J9667" s="200"/>
      <c r="K9667" s="237">
        <v>124.7</v>
      </c>
      <c r="L9667" s="237"/>
      <c r="M9667" s="288">
        <v>38.83</v>
      </c>
      <c r="N9667" s="288"/>
      <c r="O9667" s="311">
        <v>5014</v>
      </c>
      <c r="P9667" s="298"/>
      <c r="Q9667" s="299">
        <v>124.8</v>
      </c>
      <c r="R9667" s="299"/>
      <c r="S9667" s="300">
        <v>40.18</v>
      </c>
      <c r="T9667" s="301"/>
      <c r="U9667" s="246"/>
    </row>
    <row r="9668" spans="1:21" x14ac:dyDescent="0.25">
      <c r="A9668" s="294" t="s">
        <v>19476</v>
      </c>
      <c r="B9668" t="s">
        <v>401</v>
      </c>
      <c r="C9668" t="s">
        <v>402</v>
      </c>
      <c r="D9668" t="s">
        <v>403</v>
      </c>
      <c r="E9668" t="s">
        <v>19477</v>
      </c>
      <c r="F9668" t="s">
        <v>98</v>
      </c>
      <c r="G9668" t="s">
        <v>97</v>
      </c>
      <c r="H9668" t="s">
        <v>833</v>
      </c>
      <c r="I9668" s="200">
        <v>214079</v>
      </c>
      <c r="J9668" s="200"/>
      <c r="K9668" s="237">
        <v>2527.5</v>
      </c>
      <c r="L9668" s="237"/>
      <c r="M9668" s="288">
        <v>84.7</v>
      </c>
      <c r="N9668" s="288"/>
      <c r="O9668" s="311">
        <v>234655</v>
      </c>
      <c r="P9668" s="298"/>
      <c r="Q9668" s="299">
        <v>2524.4</v>
      </c>
      <c r="R9668" s="299"/>
      <c r="S9668" s="300">
        <v>92.95</v>
      </c>
      <c r="T9668" s="301"/>
      <c r="U9668" s="246"/>
    </row>
    <row r="9669" spans="1:21" x14ac:dyDescent="0.25">
      <c r="A9669" s="294" t="s">
        <v>19478</v>
      </c>
      <c r="B9669" t="s">
        <v>401</v>
      </c>
      <c r="C9669" t="s">
        <v>402</v>
      </c>
      <c r="D9669" t="s">
        <v>403</v>
      </c>
      <c r="E9669" t="s">
        <v>19479</v>
      </c>
      <c r="F9669" t="s">
        <v>98</v>
      </c>
      <c r="G9669" t="s">
        <v>97</v>
      </c>
      <c r="H9669" t="s">
        <v>833</v>
      </c>
      <c r="I9669" s="200">
        <v>96940</v>
      </c>
      <c r="J9669" s="200"/>
      <c r="K9669" s="237">
        <v>1394.6</v>
      </c>
      <c r="L9669" s="237"/>
      <c r="M9669" s="288">
        <v>69.510000000000005</v>
      </c>
      <c r="N9669" s="288"/>
      <c r="O9669" s="311">
        <v>100331</v>
      </c>
      <c r="P9669" s="298"/>
      <c r="Q9669" s="299">
        <v>1408.5</v>
      </c>
      <c r="R9669" s="299"/>
      <c r="S9669" s="300">
        <v>71.23</v>
      </c>
      <c r="T9669" s="301"/>
      <c r="U9669" s="246"/>
    </row>
    <row r="9670" spans="1:21" x14ac:dyDescent="0.25">
      <c r="A9670" s="294" t="s">
        <v>19480</v>
      </c>
      <c r="B9670" t="s">
        <v>401</v>
      </c>
      <c r="C9670" t="s">
        <v>402</v>
      </c>
      <c r="D9670" t="s">
        <v>403</v>
      </c>
      <c r="E9670" t="s">
        <v>19481</v>
      </c>
      <c r="F9670" t="s">
        <v>98</v>
      </c>
      <c r="G9670" t="s">
        <v>97</v>
      </c>
      <c r="H9670" t="s">
        <v>833</v>
      </c>
      <c r="I9670" s="200">
        <v>32276</v>
      </c>
      <c r="J9670" s="200"/>
      <c r="K9670" s="237">
        <v>907.5</v>
      </c>
      <c r="L9670" s="237"/>
      <c r="M9670" s="288">
        <v>35.57</v>
      </c>
      <c r="N9670" s="288"/>
      <c r="O9670" s="311">
        <v>32276</v>
      </c>
      <c r="P9670" s="298"/>
      <c r="Q9670" s="299">
        <v>907.1</v>
      </c>
      <c r="R9670" s="299"/>
      <c r="S9670" s="300">
        <v>35.58</v>
      </c>
      <c r="T9670" s="301"/>
      <c r="U9670" s="246"/>
    </row>
    <row r="9671" spans="1:21" x14ac:dyDescent="0.25">
      <c r="A9671" s="294" t="s">
        <v>19482</v>
      </c>
      <c r="B9671" t="s">
        <v>401</v>
      </c>
      <c r="C9671" t="s">
        <v>402</v>
      </c>
      <c r="D9671" t="s">
        <v>403</v>
      </c>
      <c r="E9671" t="s">
        <v>19483</v>
      </c>
      <c r="F9671" t="s">
        <v>98</v>
      </c>
      <c r="G9671" t="s">
        <v>97</v>
      </c>
      <c r="H9671" t="s">
        <v>833</v>
      </c>
      <c r="I9671" s="200">
        <v>22020</v>
      </c>
      <c r="J9671" s="200"/>
      <c r="K9671" s="237">
        <v>288.3</v>
      </c>
      <c r="L9671" s="237"/>
      <c r="M9671" s="288">
        <v>76.38</v>
      </c>
      <c r="N9671" s="288"/>
      <c r="O9671" s="311">
        <v>22570</v>
      </c>
      <c r="P9671" s="298"/>
      <c r="Q9671" s="299">
        <v>285.5</v>
      </c>
      <c r="R9671" s="299"/>
      <c r="S9671" s="300">
        <v>79.05</v>
      </c>
      <c r="T9671" s="301"/>
      <c r="U9671" s="246"/>
    </row>
    <row r="9672" spans="1:21" x14ac:dyDescent="0.25">
      <c r="A9672" s="294" t="s">
        <v>19484</v>
      </c>
      <c r="B9672" t="s">
        <v>401</v>
      </c>
      <c r="C9672" t="s">
        <v>402</v>
      </c>
      <c r="D9672" t="s">
        <v>403</v>
      </c>
      <c r="E9672" t="s">
        <v>4093</v>
      </c>
      <c r="F9672" t="s">
        <v>98</v>
      </c>
      <c r="G9672" t="s">
        <v>97</v>
      </c>
      <c r="H9672" t="s">
        <v>833</v>
      </c>
      <c r="I9672" s="200">
        <v>32124</v>
      </c>
      <c r="J9672" s="200"/>
      <c r="K9672" s="237">
        <v>634.24</v>
      </c>
      <c r="L9672" s="237"/>
      <c r="M9672" s="288">
        <v>50.65</v>
      </c>
      <c r="N9672" s="288"/>
      <c r="O9672" s="311">
        <v>34362</v>
      </c>
      <c r="P9672" s="298"/>
      <c r="Q9672" s="299">
        <v>638.6</v>
      </c>
      <c r="R9672" s="299"/>
      <c r="S9672" s="300">
        <v>53.81</v>
      </c>
      <c r="T9672" s="301"/>
      <c r="U9672" s="246"/>
    </row>
    <row r="9673" spans="1:21" x14ac:dyDescent="0.25">
      <c r="A9673" s="294" t="s">
        <v>19485</v>
      </c>
      <c r="B9673" t="s">
        <v>401</v>
      </c>
      <c r="C9673" t="s">
        <v>402</v>
      </c>
      <c r="D9673" t="s">
        <v>403</v>
      </c>
      <c r="E9673" t="s">
        <v>19486</v>
      </c>
      <c r="F9673" t="s">
        <v>98</v>
      </c>
      <c r="G9673" t="s">
        <v>97</v>
      </c>
      <c r="H9673" t="s">
        <v>833</v>
      </c>
      <c r="I9673" s="200">
        <v>56892</v>
      </c>
      <c r="J9673" s="200"/>
      <c r="K9673" s="237">
        <v>900.5</v>
      </c>
      <c r="L9673" s="237"/>
      <c r="M9673" s="288">
        <v>63.18</v>
      </c>
      <c r="N9673" s="288"/>
      <c r="O9673" s="311">
        <v>59935</v>
      </c>
      <c r="P9673" s="298"/>
      <c r="Q9673" s="299">
        <v>921.4</v>
      </c>
      <c r="R9673" s="299"/>
      <c r="S9673" s="300">
        <v>65.05</v>
      </c>
      <c r="T9673" s="301"/>
      <c r="U9673" s="246"/>
    </row>
    <row r="9674" spans="1:21" x14ac:dyDescent="0.25">
      <c r="A9674" s="294" t="s">
        <v>19487</v>
      </c>
      <c r="B9674" t="s">
        <v>401</v>
      </c>
      <c r="C9674" t="s">
        <v>402</v>
      </c>
      <c r="D9674" t="s">
        <v>403</v>
      </c>
      <c r="E9674" t="s">
        <v>19488</v>
      </c>
      <c r="F9674" t="s">
        <v>98</v>
      </c>
      <c r="G9674" t="s">
        <v>97</v>
      </c>
      <c r="H9674" t="s">
        <v>833</v>
      </c>
      <c r="I9674" s="200">
        <v>651993</v>
      </c>
      <c r="J9674" s="200"/>
      <c r="K9674" s="237">
        <v>4526.16</v>
      </c>
      <c r="L9674" s="237"/>
      <c r="M9674" s="288">
        <v>144.05000000000001</v>
      </c>
      <c r="N9674" s="288"/>
      <c r="O9674" s="311">
        <v>693102</v>
      </c>
      <c r="P9674" s="298"/>
      <c r="Q9674" s="299">
        <v>4613.8999999999996</v>
      </c>
      <c r="R9674" s="299"/>
      <c r="S9674" s="300">
        <v>150.22</v>
      </c>
      <c r="T9674" s="301"/>
      <c r="U9674" s="246"/>
    </row>
    <row r="9675" spans="1:21" x14ac:dyDescent="0.25">
      <c r="A9675" s="294" t="s">
        <v>19489</v>
      </c>
      <c r="B9675" t="s">
        <v>401</v>
      </c>
      <c r="C9675" t="s">
        <v>402</v>
      </c>
      <c r="D9675" t="s">
        <v>403</v>
      </c>
      <c r="E9675" t="s">
        <v>19490</v>
      </c>
      <c r="F9675" t="s">
        <v>98</v>
      </c>
      <c r="G9675" t="s">
        <v>97</v>
      </c>
      <c r="H9675" t="s">
        <v>833</v>
      </c>
      <c r="I9675" s="200">
        <v>254680</v>
      </c>
      <c r="J9675" s="200"/>
      <c r="K9675" s="237">
        <v>2565.5</v>
      </c>
      <c r="L9675" s="237"/>
      <c r="M9675" s="288">
        <v>99.27</v>
      </c>
      <c r="N9675" s="288"/>
      <c r="O9675" s="311">
        <v>322305</v>
      </c>
      <c r="P9675" s="298"/>
      <c r="Q9675" s="299">
        <v>2586.6999999999998</v>
      </c>
      <c r="R9675" s="299"/>
      <c r="S9675" s="300">
        <v>124.6</v>
      </c>
      <c r="T9675" s="301"/>
      <c r="U9675" s="246"/>
    </row>
    <row r="9676" spans="1:21" x14ac:dyDescent="0.25">
      <c r="A9676" s="294" t="s">
        <v>19491</v>
      </c>
      <c r="B9676" t="s">
        <v>401</v>
      </c>
      <c r="C9676" t="s">
        <v>402</v>
      </c>
      <c r="D9676" t="s">
        <v>403</v>
      </c>
      <c r="E9676" t="s">
        <v>19492</v>
      </c>
      <c r="F9676" t="s">
        <v>98</v>
      </c>
      <c r="G9676" t="s">
        <v>97</v>
      </c>
      <c r="H9676" t="s">
        <v>833</v>
      </c>
      <c r="I9676" s="200">
        <v>230577</v>
      </c>
      <c r="J9676" s="200"/>
      <c r="K9676" s="237">
        <v>3283.7</v>
      </c>
      <c r="L9676" s="237"/>
      <c r="M9676" s="288">
        <v>70.22</v>
      </c>
      <c r="N9676" s="288"/>
      <c r="O9676" s="311">
        <v>240577</v>
      </c>
      <c r="P9676" s="298"/>
      <c r="Q9676" s="299">
        <v>3314.8</v>
      </c>
      <c r="R9676" s="299"/>
      <c r="S9676" s="300">
        <v>72.58</v>
      </c>
      <c r="T9676" s="301"/>
      <c r="U9676" s="246"/>
    </row>
    <row r="9677" spans="1:21" x14ac:dyDescent="0.25">
      <c r="A9677" s="294" t="s">
        <v>19493</v>
      </c>
      <c r="B9677" t="s">
        <v>401</v>
      </c>
      <c r="C9677" t="s">
        <v>402</v>
      </c>
      <c r="D9677" t="s">
        <v>403</v>
      </c>
      <c r="E9677" t="s">
        <v>19494</v>
      </c>
      <c r="F9677" t="s">
        <v>98</v>
      </c>
      <c r="G9677" t="s">
        <v>97</v>
      </c>
      <c r="H9677" t="s">
        <v>833</v>
      </c>
      <c r="I9677" s="200">
        <v>58428</v>
      </c>
      <c r="J9677" s="200"/>
      <c r="K9677" s="237">
        <v>1007.1</v>
      </c>
      <c r="L9677" s="237"/>
      <c r="M9677" s="288">
        <v>58.02</v>
      </c>
      <c r="N9677" s="288"/>
      <c r="O9677" s="311">
        <v>59854</v>
      </c>
      <c r="P9677" s="298"/>
      <c r="Q9677" s="299">
        <v>1031.7</v>
      </c>
      <c r="R9677" s="299"/>
      <c r="S9677" s="300">
        <v>58.01</v>
      </c>
      <c r="T9677" s="301"/>
      <c r="U9677" s="246"/>
    </row>
    <row r="9678" spans="1:21" x14ac:dyDescent="0.25">
      <c r="A9678" s="294" t="s">
        <v>19495</v>
      </c>
      <c r="B9678" t="s">
        <v>401</v>
      </c>
      <c r="C9678" t="s">
        <v>402</v>
      </c>
      <c r="D9678" t="s">
        <v>403</v>
      </c>
      <c r="E9678" t="s">
        <v>19496</v>
      </c>
      <c r="F9678" t="s">
        <v>98</v>
      </c>
      <c r="G9678" t="s">
        <v>97</v>
      </c>
      <c r="H9678" t="s">
        <v>833</v>
      </c>
      <c r="I9678" s="200">
        <v>174075</v>
      </c>
      <c r="J9678" s="200"/>
      <c r="K9678" s="237">
        <v>1447.3</v>
      </c>
      <c r="L9678" s="237"/>
      <c r="M9678" s="288">
        <v>120.28</v>
      </c>
      <c r="N9678" s="288"/>
      <c r="O9678" s="311">
        <v>199125</v>
      </c>
      <c r="P9678" s="298"/>
      <c r="Q9678" s="299">
        <v>1452</v>
      </c>
      <c r="R9678" s="299"/>
      <c r="S9678" s="300">
        <v>137.13999999999999</v>
      </c>
      <c r="T9678" s="301"/>
      <c r="U9678" s="246"/>
    </row>
    <row r="9679" spans="1:21" x14ac:dyDescent="0.25">
      <c r="A9679" s="294" t="s">
        <v>19497</v>
      </c>
      <c r="B9679" t="s">
        <v>401</v>
      </c>
      <c r="C9679" t="s">
        <v>402</v>
      </c>
      <c r="D9679" t="s">
        <v>403</v>
      </c>
      <c r="E9679" t="s">
        <v>19498</v>
      </c>
      <c r="F9679" t="s">
        <v>98</v>
      </c>
      <c r="G9679" t="s">
        <v>97</v>
      </c>
      <c r="H9679" t="s">
        <v>833</v>
      </c>
      <c r="I9679" s="200">
        <v>73217</v>
      </c>
      <c r="J9679" s="200"/>
      <c r="K9679" s="237">
        <v>989.5</v>
      </c>
      <c r="L9679" s="237"/>
      <c r="M9679" s="288">
        <v>73.989999999999995</v>
      </c>
      <c r="N9679" s="288"/>
      <c r="O9679" s="311">
        <v>84200</v>
      </c>
      <c r="P9679" s="298"/>
      <c r="Q9679" s="299">
        <v>1002.2</v>
      </c>
      <c r="R9679" s="299"/>
      <c r="S9679" s="300">
        <v>84.01</v>
      </c>
      <c r="T9679" s="301"/>
      <c r="U9679" s="246"/>
    </row>
    <row r="9680" spans="1:21" x14ac:dyDescent="0.25">
      <c r="A9680" s="294" t="s">
        <v>19499</v>
      </c>
      <c r="B9680" t="s">
        <v>401</v>
      </c>
      <c r="C9680" t="s">
        <v>402</v>
      </c>
      <c r="D9680" t="s">
        <v>403</v>
      </c>
      <c r="E9680" t="s">
        <v>19500</v>
      </c>
      <c r="F9680" t="s">
        <v>98</v>
      </c>
      <c r="G9680" t="s">
        <v>97</v>
      </c>
      <c r="H9680" t="s">
        <v>833</v>
      </c>
      <c r="I9680" s="200">
        <v>40429</v>
      </c>
      <c r="J9680" s="200"/>
      <c r="K9680" s="237">
        <v>1083.9000000000001</v>
      </c>
      <c r="L9680" s="237"/>
      <c r="M9680" s="288">
        <v>37.299999999999997</v>
      </c>
      <c r="N9680" s="288"/>
      <c r="O9680" s="311">
        <v>41808</v>
      </c>
      <c r="P9680" s="298"/>
      <c r="Q9680" s="299">
        <v>1093.5999999999999</v>
      </c>
      <c r="R9680" s="299"/>
      <c r="S9680" s="300">
        <v>38.229999999999997</v>
      </c>
      <c r="T9680" s="301"/>
      <c r="U9680" s="246"/>
    </row>
    <row r="9681" spans="1:21" x14ac:dyDescent="0.25">
      <c r="A9681" s="294" t="s">
        <v>19501</v>
      </c>
      <c r="B9681" t="s">
        <v>401</v>
      </c>
      <c r="C9681" t="s">
        <v>402</v>
      </c>
      <c r="D9681" t="s">
        <v>403</v>
      </c>
      <c r="E9681" t="s">
        <v>19502</v>
      </c>
      <c r="F9681" t="s">
        <v>98</v>
      </c>
      <c r="G9681" t="s">
        <v>97</v>
      </c>
      <c r="H9681" t="s">
        <v>833</v>
      </c>
      <c r="I9681" s="200">
        <v>139007</v>
      </c>
      <c r="J9681" s="200"/>
      <c r="K9681" s="237">
        <v>2189.1</v>
      </c>
      <c r="L9681" s="237"/>
      <c r="M9681" s="288">
        <v>63.5</v>
      </c>
      <c r="N9681" s="288"/>
      <c r="O9681" s="311">
        <v>143172</v>
      </c>
      <c r="P9681" s="298"/>
      <c r="Q9681" s="299">
        <v>2194.1999999999998</v>
      </c>
      <c r="R9681" s="299"/>
      <c r="S9681" s="300">
        <v>65.25</v>
      </c>
      <c r="T9681" s="301"/>
      <c r="U9681" s="246"/>
    </row>
    <row r="9682" spans="1:21" x14ac:dyDescent="0.25">
      <c r="A9682" s="294" t="s">
        <v>19503</v>
      </c>
      <c r="B9682" t="s">
        <v>401</v>
      </c>
      <c r="C9682" t="s">
        <v>402</v>
      </c>
      <c r="D9682" t="s">
        <v>403</v>
      </c>
      <c r="E9682" t="s">
        <v>19504</v>
      </c>
      <c r="F9682" t="s">
        <v>98</v>
      </c>
      <c r="G9682" t="s">
        <v>97</v>
      </c>
      <c r="H9682" t="s">
        <v>833</v>
      </c>
      <c r="I9682" s="200">
        <v>69500</v>
      </c>
      <c r="J9682" s="200"/>
      <c r="K9682" s="237">
        <v>1308.3</v>
      </c>
      <c r="L9682" s="237"/>
      <c r="M9682" s="288">
        <v>53.12</v>
      </c>
      <c r="N9682" s="288"/>
      <c r="O9682" s="311">
        <v>71500</v>
      </c>
      <c r="P9682" s="298"/>
      <c r="Q9682" s="299">
        <v>1311.2</v>
      </c>
      <c r="R9682" s="299"/>
      <c r="S9682" s="300">
        <v>54.53</v>
      </c>
      <c r="T9682" s="301"/>
      <c r="U9682" s="246"/>
    </row>
    <row r="9683" spans="1:21" x14ac:dyDescent="0.25">
      <c r="A9683" s="294" t="s">
        <v>19505</v>
      </c>
      <c r="B9683" t="s">
        <v>401</v>
      </c>
      <c r="C9683" t="s">
        <v>402</v>
      </c>
      <c r="D9683" t="s">
        <v>403</v>
      </c>
      <c r="E9683" t="s">
        <v>19506</v>
      </c>
      <c r="F9683" t="s">
        <v>98</v>
      </c>
      <c r="G9683" t="s">
        <v>97</v>
      </c>
      <c r="H9683" t="s">
        <v>833</v>
      </c>
      <c r="I9683" s="200">
        <v>4156</v>
      </c>
      <c r="J9683" s="200"/>
      <c r="K9683" s="237">
        <v>108</v>
      </c>
      <c r="L9683" s="237"/>
      <c r="M9683" s="288">
        <v>38.479999999999997</v>
      </c>
      <c r="N9683" s="288"/>
      <c r="O9683" s="311">
        <v>4156</v>
      </c>
      <c r="P9683" s="298"/>
      <c r="Q9683" s="299">
        <v>107.8</v>
      </c>
      <c r="R9683" s="299"/>
      <c r="S9683" s="300">
        <v>38.549999999999997</v>
      </c>
      <c r="T9683" s="301"/>
      <c r="U9683" s="246"/>
    </row>
    <row r="9684" spans="1:21" x14ac:dyDescent="0.25">
      <c r="A9684" s="294" t="s">
        <v>19507</v>
      </c>
      <c r="B9684" t="s">
        <v>401</v>
      </c>
      <c r="C9684" t="s">
        <v>402</v>
      </c>
      <c r="D9684" t="s">
        <v>403</v>
      </c>
      <c r="E9684" t="s">
        <v>7505</v>
      </c>
      <c r="F9684" t="s">
        <v>98</v>
      </c>
      <c r="G9684" t="s">
        <v>97</v>
      </c>
      <c r="H9684" t="s">
        <v>833</v>
      </c>
      <c r="I9684" s="200">
        <v>8675</v>
      </c>
      <c r="J9684" s="200"/>
      <c r="K9684" s="237">
        <v>272.60000000000002</v>
      </c>
      <c r="L9684" s="237"/>
      <c r="M9684" s="288">
        <v>31.82</v>
      </c>
      <c r="N9684" s="288"/>
      <c r="O9684" s="311">
        <v>8675</v>
      </c>
      <c r="P9684" s="298"/>
      <c r="Q9684" s="299">
        <v>274.8</v>
      </c>
      <c r="R9684" s="299"/>
      <c r="S9684" s="300">
        <v>31.57</v>
      </c>
      <c r="T9684" s="301"/>
      <c r="U9684" s="246"/>
    </row>
    <row r="9685" spans="1:21" x14ac:dyDescent="0.25">
      <c r="A9685" s="294" t="s">
        <v>19508</v>
      </c>
      <c r="B9685" t="s">
        <v>464</v>
      </c>
      <c r="C9685" t="s">
        <v>465</v>
      </c>
      <c r="D9685" t="s">
        <v>466</v>
      </c>
      <c r="E9685" t="s">
        <v>19509</v>
      </c>
      <c r="F9685" t="s">
        <v>98</v>
      </c>
      <c r="G9685" t="s">
        <v>97</v>
      </c>
      <c r="H9685" t="s">
        <v>833</v>
      </c>
      <c r="I9685" s="200">
        <v>15022</v>
      </c>
      <c r="J9685" s="200"/>
      <c r="K9685" s="237">
        <v>306</v>
      </c>
      <c r="L9685" s="237"/>
      <c r="M9685" s="288">
        <v>49.09</v>
      </c>
      <c r="N9685" s="288"/>
      <c r="O9685" s="311">
        <v>15022</v>
      </c>
      <c r="P9685" s="298"/>
      <c r="Q9685" s="299">
        <v>309.2</v>
      </c>
      <c r="R9685" s="299"/>
      <c r="S9685" s="300">
        <v>48.58</v>
      </c>
      <c r="T9685" s="301"/>
      <c r="U9685" s="246"/>
    </row>
    <row r="9686" spans="1:21" x14ac:dyDescent="0.25">
      <c r="A9686" s="294" t="s">
        <v>19510</v>
      </c>
      <c r="B9686" t="s">
        <v>464</v>
      </c>
      <c r="C9686" t="s">
        <v>465</v>
      </c>
      <c r="D9686" t="s">
        <v>466</v>
      </c>
      <c r="E9686" t="s">
        <v>19511</v>
      </c>
      <c r="F9686" t="s">
        <v>98</v>
      </c>
      <c r="G9686" t="s">
        <v>97</v>
      </c>
      <c r="H9686" t="s">
        <v>833</v>
      </c>
      <c r="I9686" s="200">
        <v>67660</v>
      </c>
      <c r="J9686" s="200"/>
      <c r="K9686" s="237">
        <v>1010.2</v>
      </c>
      <c r="L9686" s="237"/>
      <c r="M9686" s="288">
        <v>66.98</v>
      </c>
      <c r="N9686" s="288"/>
      <c r="O9686" s="311">
        <v>78595</v>
      </c>
      <c r="P9686" s="298"/>
      <c r="Q9686" s="299">
        <v>1117.7</v>
      </c>
      <c r="R9686" s="299"/>
      <c r="S9686" s="300">
        <v>70.319999999999993</v>
      </c>
      <c r="T9686" s="301"/>
      <c r="U9686" s="246"/>
    </row>
    <row r="9687" spans="1:21" x14ac:dyDescent="0.25">
      <c r="A9687" s="294" t="s">
        <v>19512</v>
      </c>
      <c r="B9687" t="s">
        <v>464</v>
      </c>
      <c r="C9687" t="s">
        <v>465</v>
      </c>
      <c r="D9687" t="s">
        <v>466</v>
      </c>
      <c r="E9687" t="s">
        <v>19513</v>
      </c>
      <c r="F9687" t="s">
        <v>98</v>
      </c>
      <c r="G9687" t="s">
        <v>97</v>
      </c>
      <c r="H9687" t="s">
        <v>833</v>
      </c>
      <c r="I9687" s="200">
        <v>84486</v>
      </c>
      <c r="J9687" s="200"/>
      <c r="K9687" s="237">
        <v>739.2</v>
      </c>
      <c r="L9687" s="237"/>
      <c r="M9687" s="288">
        <v>114.29</v>
      </c>
      <c r="N9687" s="288"/>
      <c r="O9687" s="311">
        <v>87921</v>
      </c>
      <c r="P9687" s="298"/>
      <c r="Q9687" s="299">
        <v>747.3</v>
      </c>
      <c r="R9687" s="299"/>
      <c r="S9687" s="300">
        <v>117.65</v>
      </c>
      <c r="T9687" s="301"/>
      <c r="U9687" s="246"/>
    </row>
    <row r="9688" spans="1:21" x14ac:dyDescent="0.25">
      <c r="A9688" s="294" t="s">
        <v>19514</v>
      </c>
      <c r="B9688" t="s">
        <v>464</v>
      </c>
      <c r="C9688" t="s">
        <v>465</v>
      </c>
      <c r="D9688" t="s">
        <v>466</v>
      </c>
      <c r="E9688" t="s">
        <v>19515</v>
      </c>
      <c r="F9688" t="s">
        <v>98</v>
      </c>
      <c r="G9688" t="s">
        <v>97</v>
      </c>
      <c r="H9688" t="s">
        <v>833</v>
      </c>
      <c r="I9688" s="200">
        <v>68000</v>
      </c>
      <c r="J9688" s="200"/>
      <c r="K9688" s="237">
        <v>754.3</v>
      </c>
      <c r="L9688" s="237"/>
      <c r="M9688" s="288">
        <v>90.15</v>
      </c>
      <c r="N9688" s="288"/>
      <c r="O9688" s="311">
        <v>69500</v>
      </c>
      <c r="P9688" s="298"/>
      <c r="Q9688" s="299">
        <v>756.8</v>
      </c>
      <c r="R9688" s="299"/>
      <c r="S9688" s="300">
        <v>91.83</v>
      </c>
      <c r="T9688" s="301"/>
      <c r="U9688" s="246"/>
    </row>
    <row r="9689" spans="1:21" x14ac:dyDescent="0.25">
      <c r="A9689" s="294" t="s">
        <v>19516</v>
      </c>
      <c r="B9689" t="s">
        <v>464</v>
      </c>
      <c r="C9689" t="s">
        <v>465</v>
      </c>
      <c r="D9689" t="s">
        <v>466</v>
      </c>
      <c r="E9689" t="s">
        <v>19517</v>
      </c>
      <c r="F9689" t="s">
        <v>98</v>
      </c>
      <c r="G9689" t="s">
        <v>97</v>
      </c>
      <c r="H9689" t="s">
        <v>833</v>
      </c>
      <c r="I9689" s="200">
        <v>70000</v>
      </c>
      <c r="J9689" s="200"/>
      <c r="K9689" s="237">
        <v>839.7</v>
      </c>
      <c r="L9689" s="237"/>
      <c r="M9689" s="288">
        <v>83.36</v>
      </c>
      <c r="N9689" s="288"/>
      <c r="O9689" s="311">
        <v>75000</v>
      </c>
      <c r="P9689" s="298"/>
      <c r="Q9689" s="299">
        <v>843.8</v>
      </c>
      <c r="R9689" s="299"/>
      <c r="S9689" s="300">
        <v>88.88</v>
      </c>
      <c r="T9689" s="301"/>
      <c r="U9689" s="246"/>
    </row>
    <row r="9690" spans="1:21" x14ac:dyDescent="0.25">
      <c r="A9690" s="294" t="s">
        <v>19518</v>
      </c>
      <c r="B9690" t="s">
        <v>464</v>
      </c>
      <c r="C9690" t="s">
        <v>465</v>
      </c>
      <c r="D9690" t="s">
        <v>466</v>
      </c>
      <c r="E9690" t="s">
        <v>19519</v>
      </c>
      <c r="F9690" t="s">
        <v>98</v>
      </c>
      <c r="G9690" t="s">
        <v>97</v>
      </c>
      <c r="H9690" t="s">
        <v>833</v>
      </c>
      <c r="I9690" s="200">
        <v>35877</v>
      </c>
      <c r="J9690" s="200"/>
      <c r="K9690" s="237">
        <v>637.4</v>
      </c>
      <c r="L9690" s="237"/>
      <c r="M9690" s="288">
        <v>56.29</v>
      </c>
      <c r="N9690" s="288"/>
      <c r="O9690" s="311">
        <v>38200</v>
      </c>
      <c r="P9690" s="298"/>
      <c r="Q9690" s="299">
        <v>646.29999999999995</v>
      </c>
      <c r="R9690" s="299"/>
      <c r="S9690" s="300">
        <v>59.11</v>
      </c>
      <c r="T9690" s="301"/>
      <c r="U9690" s="246"/>
    </row>
    <row r="9691" spans="1:21" x14ac:dyDescent="0.25">
      <c r="A9691" s="294" t="s">
        <v>19520</v>
      </c>
      <c r="B9691" t="s">
        <v>464</v>
      </c>
      <c r="C9691" t="s">
        <v>465</v>
      </c>
      <c r="D9691" t="s">
        <v>466</v>
      </c>
      <c r="E9691" t="s">
        <v>19521</v>
      </c>
      <c r="F9691" t="s">
        <v>98</v>
      </c>
      <c r="G9691" t="s">
        <v>97</v>
      </c>
      <c r="H9691" t="s">
        <v>833</v>
      </c>
      <c r="I9691" s="200">
        <v>801093</v>
      </c>
      <c r="J9691" s="200"/>
      <c r="K9691" s="237">
        <v>11916.7</v>
      </c>
      <c r="L9691" s="237"/>
      <c r="M9691" s="288">
        <v>67.22</v>
      </c>
      <c r="N9691" s="288"/>
      <c r="O9691" s="311">
        <v>919228</v>
      </c>
      <c r="P9691" s="298"/>
      <c r="Q9691" s="299">
        <v>12205</v>
      </c>
      <c r="R9691" s="299"/>
      <c r="S9691" s="300">
        <v>75.319999999999993</v>
      </c>
      <c r="T9691" s="301"/>
      <c r="U9691" s="246"/>
    </row>
    <row r="9692" spans="1:21" x14ac:dyDescent="0.25">
      <c r="A9692" s="294" t="s">
        <v>19522</v>
      </c>
      <c r="B9692" t="s">
        <v>464</v>
      </c>
      <c r="C9692" t="s">
        <v>465</v>
      </c>
      <c r="D9692" t="s">
        <v>466</v>
      </c>
      <c r="E9692" t="s">
        <v>19523</v>
      </c>
      <c r="F9692" t="s">
        <v>98</v>
      </c>
      <c r="G9692" t="s">
        <v>97</v>
      </c>
      <c r="H9692" t="s">
        <v>833</v>
      </c>
      <c r="I9692" s="200">
        <v>210247</v>
      </c>
      <c r="J9692" s="200"/>
      <c r="K9692" s="237">
        <v>1679.5</v>
      </c>
      <c r="L9692" s="237"/>
      <c r="M9692" s="288">
        <v>125.18</v>
      </c>
      <c r="N9692" s="288"/>
      <c r="O9692" s="311">
        <v>227067</v>
      </c>
      <c r="P9692" s="298"/>
      <c r="Q9692" s="299">
        <v>1681.2</v>
      </c>
      <c r="R9692" s="299"/>
      <c r="S9692" s="300">
        <v>135.06</v>
      </c>
      <c r="T9692" s="301"/>
      <c r="U9692" s="246"/>
    </row>
    <row r="9693" spans="1:21" x14ac:dyDescent="0.25">
      <c r="A9693" s="294" t="s">
        <v>19524</v>
      </c>
      <c r="B9693" t="s">
        <v>464</v>
      </c>
      <c r="C9693" t="s">
        <v>465</v>
      </c>
      <c r="D9693" t="s">
        <v>466</v>
      </c>
      <c r="E9693" t="s">
        <v>19525</v>
      </c>
      <c r="F9693" t="s">
        <v>98</v>
      </c>
      <c r="G9693" t="s">
        <v>97</v>
      </c>
      <c r="H9693" t="s">
        <v>833</v>
      </c>
      <c r="I9693" s="200">
        <v>949667</v>
      </c>
      <c r="J9693" s="200"/>
      <c r="K9693" s="237">
        <v>11418.5</v>
      </c>
      <c r="L9693" s="237"/>
      <c r="M9693" s="288">
        <v>83.17</v>
      </c>
      <c r="N9693" s="288"/>
      <c r="O9693" s="311">
        <v>1008464</v>
      </c>
      <c r="P9693" s="298"/>
      <c r="Q9693" s="299">
        <v>11438.6</v>
      </c>
      <c r="R9693" s="299"/>
      <c r="S9693" s="300">
        <v>88.16</v>
      </c>
      <c r="T9693" s="301"/>
      <c r="U9693" s="246"/>
    </row>
    <row r="9694" spans="1:21" x14ac:dyDescent="0.25">
      <c r="A9694" s="294" t="s">
        <v>19526</v>
      </c>
      <c r="B9694" t="s">
        <v>464</v>
      </c>
      <c r="C9694" t="s">
        <v>465</v>
      </c>
      <c r="D9694" t="s">
        <v>466</v>
      </c>
      <c r="E9694" t="s">
        <v>19527</v>
      </c>
      <c r="F9694" t="s">
        <v>98</v>
      </c>
      <c r="G9694" t="s">
        <v>97</v>
      </c>
      <c r="H9694" t="s">
        <v>833</v>
      </c>
      <c r="I9694" s="200">
        <v>8950</v>
      </c>
      <c r="J9694" s="200"/>
      <c r="K9694" s="237">
        <v>146.69999999999999</v>
      </c>
      <c r="L9694" s="237"/>
      <c r="M9694" s="288">
        <v>61.01</v>
      </c>
      <c r="N9694" s="288"/>
      <c r="O9694" s="311">
        <v>9450</v>
      </c>
      <c r="P9694" s="298"/>
      <c r="Q9694" s="299">
        <v>147.69999999999999</v>
      </c>
      <c r="R9694" s="299"/>
      <c r="S9694" s="300">
        <v>63.98</v>
      </c>
      <c r="T9694" s="301"/>
      <c r="U9694" s="246"/>
    </row>
    <row r="9695" spans="1:21" x14ac:dyDescent="0.25">
      <c r="A9695" s="294" t="s">
        <v>19528</v>
      </c>
      <c r="B9695" t="s">
        <v>464</v>
      </c>
      <c r="C9695" t="s">
        <v>465</v>
      </c>
      <c r="D9695" t="s">
        <v>466</v>
      </c>
      <c r="E9695" t="s">
        <v>19529</v>
      </c>
      <c r="F9695" t="s">
        <v>98</v>
      </c>
      <c r="G9695" t="s">
        <v>97</v>
      </c>
      <c r="H9695" t="s">
        <v>833</v>
      </c>
      <c r="I9695" s="200">
        <v>280545</v>
      </c>
      <c r="J9695" s="200"/>
      <c r="K9695" s="237">
        <v>3389.9</v>
      </c>
      <c r="L9695" s="237"/>
      <c r="M9695" s="288">
        <v>82.76</v>
      </c>
      <c r="N9695" s="288"/>
      <c r="O9695" s="311">
        <v>295545</v>
      </c>
      <c r="P9695" s="298"/>
      <c r="Q9695" s="299">
        <v>3468.6</v>
      </c>
      <c r="R9695" s="299"/>
      <c r="S9695" s="300">
        <v>85.21</v>
      </c>
      <c r="T9695" s="301"/>
      <c r="U9695" s="246"/>
    </row>
    <row r="9696" spans="1:21" x14ac:dyDescent="0.25">
      <c r="A9696" s="294" t="s">
        <v>19530</v>
      </c>
      <c r="B9696" t="s">
        <v>464</v>
      </c>
      <c r="C9696" t="s">
        <v>465</v>
      </c>
      <c r="D9696" t="s">
        <v>466</v>
      </c>
      <c r="E9696" t="s">
        <v>19531</v>
      </c>
      <c r="F9696" t="s">
        <v>98</v>
      </c>
      <c r="G9696" t="s">
        <v>97</v>
      </c>
      <c r="H9696" t="s">
        <v>833</v>
      </c>
      <c r="I9696" s="200">
        <v>608025</v>
      </c>
      <c r="J9696" s="200"/>
      <c r="K9696" s="237">
        <v>11940.8</v>
      </c>
      <c r="L9696" s="237"/>
      <c r="M9696" s="288">
        <v>50.92</v>
      </c>
      <c r="N9696" s="288"/>
      <c r="O9696" s="311">
        <v>669569</v>
      </c>
      <c r="P9696" s="298"/>
      <c r="Q9696" s="299">
        <v>12176.2</v>
      </c>
      <c r="R9696" s="299"/>
      <c r="S9696" s="300">
        <v>54.99</v>
      </c>
      <c r="T9696" s="301"/>
      <c r="U9696" s="246"/>
    </row>
    <row r="9697" spans="1:21" x14ac:dyDescent="0.25">
      <c r="A9697" s="294" t="s">
        <v>19532</v>
      </c>
      <c r="B9697" t="s">
        <v>464</v>
      </c>
      <c r="C9697" t="s">
        <v>465</v>
      </c>
      <c r="D9697" t="s">
        <v>466</v>
      </c>
      <c r="E9697" t="s">
        <v>19533</v>
      </c>
      <c r="F9697" t="s">
        <v>98</v>
      </c>
      <c r="G9697" t="s">
        <v>97</v>
      </c>
      <c r="H9697" t="s">
        <v>833</v>
      </c>
      <c r="I9697" s="200">
        <v>48872</v>
      </c>
      <c r="J9697" s="200"/>
      <c r="K9697" s="237">
        <v>692.6</v>
      </c>
      <c r="L9697" s="237"/>
      <c r="M9697" s="288">
        <v>70.56</v>
      </c>
      <c r="N9697" s="288"/>
      <c r="O9697" s="311">
        <v>50840</v>
      </c>
      <c r="P9697" s="298"/>
      <c r="Q9697" s="299">
        <v>702.7</v>
      </c>
      <c r="R9697" s="299"/>
      <c r="S9697" s="300">
        <v>72.349999999999994</v>
      </c>
      <c r="T9697" s="301"/>
      <c r="U9697" s="246"/>
    </row>
    <row r="9698" spans="1:21" x14ac:dyDescent="0.25">
      <c r="A9698" s="294" t="s">
        <v>19534</v>
      </c>
      <c r="B9698" t="s">
        <v>464</v>
      </c>
      <c r="C9698" t="s">
        <v>465</v>
      </c>
      <c r="D9698" t="s">
        <v>466</v>
      </c>
      <c r="E9698" t="s">
        <v>19535</v>
      </c>
      <c r="F9698" t="s">
        <v>98</v>
      </c>
      <c r="G9698" t="s">
        <v>97</v>
      </c>
      <c r="H9698" t="s">
        <v>833</v>
      </c>
      <c r="I9698" s="200">
        <v>218788</v>
      </c>
      <c r="J9698" s="200"/>
      <c r="K9698" s="237">
        <v>3049.9</v>
      </c>
      <c r="L9698" s="237"/>
      <c r="M9698" s="288">
        <v>71.739999999999995</v>
      </c>
      <c r="N9698" s="288"/>
      <c r="O9698" s="311">
        <v>252021</v>
      </c>
      <c r="P9698" s="298"/>
      <c r="Q9698" s="299">
        <v>3083.2</v>
      </c>
      <c r="R9698" s="299"/>
      <c r="S9698" s="300">
        <v>81.739999999999995</v>
      </c>
      <c r="T9698" s="301"/>
      <c r="U9698" s="246"/>
    </row>
    <row r="9699" spans="1:21" x14ac:dyDescent="0.25">
      <c r="A9699" s="294" t="s">
        <v>19536</v>
      </c>
      <c r="B9699" t="s">
        <v>464</v>
      </c>
      <c r="C9699" t="s">
        <v>465</v>
      </c>
      <c r="D9699" t="s">
        <v>466</v>
      </c>
      <c r="E9699" t="s">
        <v>19537</v>
      </c>
      <c r="F9699" t="s">
        <v>98</v>
      </c>
      <c r="G9699" t="s">
        <v>97</v>
      </c>
      <c r="H9699" t="s">
        <v>833</v>
      </c>
      <c r="I9699" s="200">
        <v>156000</v>
      </c>
      <c r="J9699" s="200"/>
      <c r="K9699" s="237">
        <v>2841.4</v>
      </c>
      <c r="L9699" s="237"/>
      <c r="M9699" s="288">
        <v>54.9</v>
      </c>
      <c r="N9699" s="288"/>
      <c r="O9699" s="311">
        <v>172000</v>
      </c>
      <c r="P9699" s="298"/>
      <c r="Q9699" s="299">
        <v>2836.5</v>
      </c>
      <c r="R9699" s="299"/>
      <c r="S9699" s="300">
        <v>60.64</v>
      </c>
      <c r="T9699" s="301"/>
      <c r="U9699" s="246"/>
    </row>
    <row r="9700" spans="1:21" x14ac:dyDescent="0.25">
      <c r="A9700" s="294" t="s">
        <v>19538</v>
      </c>
      <c r="B9700" t="s">
        <v>464</v>
      </c>
      <c r="C9700" t="s">
        <v>465</v>
      </c>
      <c r="D9700" t="s">
        <v>466</v>
      </c>
      <c r="E9700" t="s">
        <v>19539</v>
      </c>
      <c r="F9700" t="s">
        <v>98</v>
      </c>
      <c r="G9700" t="s">
        <v>97</v>
      </c>
      <c r="H9700" t="s">
        <v>833</v>
      </c>
      <c r="I9700" s="200">
        <v>57770</v>
      </c>
      <c r="J9700" s="200"/>
      <c r="K9700" s="237">
        <v>1455.5</v>
      </c>
      <c r="L9700" s="237"/>
      <c r="M9700" s="288">
        <v>39.69</v>
      </c>
      <c r="N9700" s="288"/>
      <c r="O9700" s="311">
        <v>60050</v>
      </c>
      <c r="P9700" s="298"/>
      <c r="Q9700" s="299">
        <v>1509.9</v>
      </c>
      <c r="R9700" s="299"/>
      <c r="S9700" s="300">
        <v>39.770000000000003</v>
      </c>
      <c r="T9700" s="301"/>
      <c r="U9700" s="246"/>
    </row>
    <row r="9701" spans="1:21" x14ac:dyDescent="0.25">
      <c r="A9701" s="294" t="s">
        <v>19540</v>
      </c>
      <c r="B9701" t="s">
        <v>464</v>
      </c>
      <c r="C9701" t="s">
        <v>465</v>
      </c>
      <c r="D9701" t="s">
        <v>466</v>
      </c>
      <c r="E9701" t="s">
        <v>19541</v>
      </c>
      <c r="F9701" t="s">
        <v>98</v>
      </c>
      <c r="G9701" t="s">
        <v>97</v>
      </c>
      <c r="H9701" t="s">
        <v>833</v>
      </c>
      <c r="I9701" s="200">
        <v>225</v>
      </c>
      <c r="J9701" s="200"/>
      <c r="K9701" s="237">
        <v>42.2</v>
      </c>
      <c r="L9701" s="237"/>
      <c r="M9701" s="288">
        <v>5.33</v>
      </c>
      <c r="N9701" s="288"/>
      <c r="O9701" s="311">
        <v>225</v>
      </c>
      <c r="P9701" s="298"/>
      <c r="Q9701" s="299">
        <v>42.8</v>
      </c>
      <c r="R9701" s="299"/>
      <c r="S9701" s="300">
        <v>5.26</v>
      </c>
      <c r="T9701" s="301"/>
      <c r="U9701" s="246"/>
    </row>
    <row r="9702" spans="1:21" x14ac:dyDescent="0.25">
      <c r="A9702" s="294" t="s">
        <v>19542</v>
      </c>
      <c r="B9702" t="s">
        <v>464</v>
      </c>
      <c r="C9702" t="s">
        <v>465</v>
      </c>
      <c r="D9702" t="s">
        <v>466</v>
      </c>
      <c r="E9702" t="s">
        <v>19543</v>
      </c>
      <c r="F9702" t="s">
        <v>98</v>
      </c>
      <c r="G9702" t="s">
        <v>97</v>
      </c>
      <c r="H9702" t="s">
        <v>833</v>
      </c>
      <c r="I9702" s="200">
        <v>5200</v>
      </c>
      <c r="J9702" s="200"/>
      <c r="K9702" s="237">
        <v>134.1</v>
      </c>
      <c r="L9702" s="237"/>
      <c r="M9702" s="288">
        <v>38.78</v>
      </c>
      <c r="N9702" s="288"/>
      <c r="O9702" s="311">
        <v>6200</v>
      </c>
      <c r="P9702" s="298"/>
      <c r="Q9702" s="299">
        <v>134.4</v>
      </c>
      <c r="R9702" s="299"/>
      <c r="S9702" s="300">
        <v>46.13</v>
      </c>
      <c r="T9702" s="301"/>
      <c r="U9702" s="246"/>
    </row>
    <row r="9703" spans="1:21" x14ac:dyDescent="0.25">
      <c r="A9703" s="294" t="s">
        <v>19544</v>
      </c>
      <c r="B9703" t="s">
        <v>464</v>
      </c>
      <c r="C9703" t="s">
        <v>465</v>
      </c>
      <c r="D9703" t="s">
        <v>466</v>
      </c>
      <c r="E9703" t="s">
        <v>19545</v>
      </c>
      <c r="F9703" t="s">
        <v>98</v>
      </c>
      <c r="G9703" t="s">
        <v>97</v>
      </c>
      <c r="H9703" t="s">
        <v>833</v>
      </c>
      <c r="I9703" s="200">
        <v>9000</v>
      </c>
      <c r="J9703" s="200"/>
      <c r="K9703" s="237">
        <v>127.1</v>
      </c>
      <c r="L9703" s="237"/>
      <c r="M9703" s="288">
        <v>70.81</v>
      </c>
      <c r="N9703" s="288"/>
      <c r="O9703" s="311">
        <v>10500</v>
      </c>
      <c r="P9703" s="298"/>
      <c r="Q9703" s="299">
        <v>130.69999999999999</v>
      </c>
      <c r="R9703" s="299"/>
      <c r="S9703" s="300">
        <v>80.34</v>
      </c>
      <c r="T9703" s="301"/>
      <c r="U9703" s="246"/>
    </row>
    <row r="9704" spans="1:21" x14ac:dyDescent="0.25">
      <c r="A9704" s="294" t="s">
        <v>19546</v>
      </c>
      <c r="B9704" t="s">
        <v>464</v>
      </c>
      <c r="C9704" t="s">
        <v>465</v>
      </c>
      <c r="D9704" t="s">
        <v>466</v>
      </c>
      <c r="E9704" t="s">
        <v>19547</v>
      </c>
      <c r="F9704" t="s">
        <v>98</v>
      </c>
      <c r="G9704" t="s">
        <v>97</v>
      </c>
      <c r="H9704" t="s">
        <v>833</v>
      </c>
      <c r="I9704" s="200">
        <v>95000</v>
      </c>
      <c r="J9704" s="200"/>
      <c r="K9704" s="237">
        <v>1297.5</v>
      </c>
      <c r="L9704" s="237"/>
      <c r="M9704" s="288">
        <v>73.22</v>
      </c>
      <c r="N9704" s="288"/>
      <c r="O9704" s="311">
        <v>105000</v>
      </c>
      <c r="P9704" s="298"/>
      <c r="Q9704" s="299">
        <v>1366.4</v>
      </c>
      <c r="R9704" s="299"/>
      <c r="S9704" s="300">
        <v>76.84</v>
      </c>
      <c r="T9704" s="301"/>
      <c r="U9704" s="246"/>
    </row>
    <row r="9705" spans="1:21" x14ac:dyDescent="0.25">
      <c r="A9705" s="294" t="s">
        <v>19548</v>
      </c>
      <c r="B9705" t="s">
        <v>464</v>
      </c>
      <c r="C9705" t="s">
        <v>465</v>
      </c>
      <c r="D9705" t="s">
        <v>466</v>
      </c>
      <c r="E9705" t="s">
        <v>19549</v>
      </c>
      <c r="F9705" t="s">
        <v>98</v>
      </c>
      <c r="G9705" t="s">
        <v>97</v>
      </c>
      <c r="H9705" t="s">
        <v>833</v>
      </c>
      <c r="I9705" s="200">
        <v>72182</v>
      </c>
      <c r="J9705" s="200"/>
      <c r="K9705" s="237">
        <v>597.1</v>
      </c>
      <c r="L9705" s="237"/>
      <c r="M9705" s="288">
        <v>120.89</v>
      </c>
      <c r="N9705" s="288"/>
      <c r="O9705" s="311">
        <v>77537</v>
      </c>
      <c r="P9705" s="298"/>
      <c r="Q9705" s="299">
        <v>625.4</v>
      </c>
      <c r="R9705" s="299"/>
      <c r="S9705" s="300">
        <v>123.98</v>
      </c>
      <c r="T9705" s="301"/>
      <c r="U9705" s="246"/>
    </row>
    <row r="9706" spans="1:21" x14ac:dyDescent="0.25">
      <c r="A9706" s="294" t="s">
        <v>19550</v>
      </c>
      <c r="B9706" t="s">
        <v>464</v>
      </c>
      <c r="C9706" t="s">
        <v>465</v>
      </c>
      <c r="D9706" t="s">
        <v>466</v>
      </c>
      <c r="E9706" t="s">
        <v>19551</v>
      </c>
      <c r="F9706" t="s">
        <v>98</v>
      </c>
      <c r="G9706" t="s">
        <v>97</v>
      </c>
      <c r="H9706" t="s">
        <v>833</v>
      </c>
      <c r="I9706" s="200">
        <v>8250</v>
      </c>
      <c r="J9706" s="200"/>
      <c r="K9706" s="237">
        <v>138.80000000000001</v>
      </c>
      <c r="L9706" s="237"/>
      <c r="M9706" s="288">
        <v>59.44</v>
      </c>
      <c r="N9706" s="288"/>
      <c r="O9706" s="311">
        <v>8750</v>
      </c>
      <c r="P9706" s="298"/>
      <c r="Q9706" s="299">
        <v>146.4</v>
      </c>
      <c r="R9706" s="299"/>
      <c r="S9706" s="300">
        <v>59.77</v>
      </c>
      <c r="T9706" s="301"/>
      <c r="U9706" s="246"/>
    </row>
    <row r="9707" spans="1:21" x14ac:dyDescent="0.25">
      <c r="A9707" s="294" t="s">
        <v>19552</v>
      </c>
      <c r="B9707" t="s">
        <v>464</v>
      </c>
      <c r="C9707" t="s">
        <v>465</v>
      </c>
      <c r="D9707" t="s">
        <v>466</v>
      </c>
      <c r="E9707" t="s">
        <v>19553</v>
      </c>
      <c r="F9707" t="s">
        <v>98</v>
      </c>
      <c r="G9707" t="s">
        <v>97</v>
      </c>
      <c r="H9707" t="s">
        <v>833</v>
      </c>
      <c r="I9707" s="200">
        <v>66120</v>
      </c>
      <c r="J9707" s="200"/>
      <c r="K9707" s="237">
        <v>934.8</v>
      </c>
      <c r="L9707" s="237"/>
      <c r="M9707" s="288">
        <v>70.73</v>
      </c>
      <c r="N9707" s="288"/>
      <c r="O9707" s="311">
        <v>72953</v>
      </c>
      <c r="P9707" s="298"/>
      <c r="Q9707" s="299">
        <v>940</v>
      </c>
      <c r="R9707" s="299"/>
      <c r="S9707" s="300">
        <v>77.61</v>
      </c>
      <c r="T9707" s="301"/>
      <c r="U9707" s="246"/>
    </row>
    <row r="9708" spans="1:21" x14ac:dyDescent="0.25">
      <c r="A9708" s="294" t="s">
        <v>19554</v>
      </c>
      <c r="B9708" t="s">
        <v>464</v>
      </c>
      <c r="C9708" t="s">
        <v>465</v>
      </c>
      <c r="D9708" t="s">
        <v>466</v>
      </c>
      <c r="E9708" t="s">
        <v>9916</v>
      </c>
      <c r="F9708" t="s">
        <v>98</v>
      </c>
      <c r="G9708" t="s">
        <v>97</v>
      </c>
      <c r="H9708" t="s">
        <v>833</v>
      </c>
      <c r="I9708" s="200">
        <v>275000</v>
      </c>
      <c r="J9708" s="200"/>
      <c r="K9708" s="237">
        <v>4617.6000000000004</v>
      </c>
      <c r="L9708" s="237"/>
      <c r="M9708" s="288">
        <v>59.55</v>
      </c>
      <c r="N9708" s="288"/>
      <c r="O9708" s="311">
        <v>280000</v>
      </c>
      <c r="P9708" s="298"/>
      <c r="Q9708" s="299">
        <v>4654.8</v>
      </c>
      <c r="R9708" s="299"/>
      <c r="S9708" s="300">
        <v>60.15</v>
      </c>
      <c r="T9708" s="301"/>
      <c r="U9708" s="246"/>
    </row>
    <row r="9709" spans="1:21" x14ac:dyDescent="0.25">
      <c r="A9709" s="294" t="s">
        <v>19555</v>
      </c>
      <c r="B9709" t="s">
        <v>680</v>
      </c>
      <c r="C9709" t="s">
        <v>681</v>
      </c>
      <c r="D9709" t="s">
        <v>682</v>
      </c>
      <c r="E9709" t="s">
        <v>19556</v>
      </c>
      <c r="F9709" t="s">
        <v>141</v>
      </c>
      <c r="G9709" t="s">
        <v>140</v>
      </c>
      <c r="H9709" t="s">
        <v>833</v>
      </c>
      <c r="I9709" s="200">
        <v>12693</v>
      </c>
      <c r="J9709" s="200"/>
      <c r="K9709" s="237">
        <v>324.8</v>
      </c>
      <c r="L9709" s="237"/>
      <c r="M9709" s="288">
        <v>39.08</v>
      </c>
      <c r="N9709" s="288"/>
      <c r="O9709" s="311">
        <v>12736</v>
      </c>
      <c r="P9709" s="298"/>
      <c r="Q9709" s="299">
        <v>325.89999999999998</v>
      </c>
      <c r="R9709" s="299"/>
      <c r="S9709" s="300">
        <v>39.08</v>
      </c>
      <c r="T9709" s="301"/>
      <c r="U9709" s="246"/>
    </row>
    <row r="9710" spans="1:21" x14ac:dyDescent="0.25">
      <c r="A9710" s="294" t="s">
        <v>19557</v>
      </c>
      <c r="B9710" t="s">
        <v>680</v>
      </c>
      <c r="C9710" t="s">
        <v>681</v>
      </c>
      <c r="D9710" t="s">
        <v>682</v>
      </c>
      <c r="E9710" t="s">
        <v>19558</v>
      </c>
      <c r="F9710" t="s">
        <v>141</v>
      </c>
      <c r="G9710" t="s">
        <v>140</v>
      </c>
      <c r="H9710" t="s">
        <v>833</v>
      </c>
      <c r="I9710" s="200">
        <v>80000</v>
      </c>
      <c r="J9710" s="200"/>
      <c r="K9710" s="237">
        <v>1036.8</v>
      </c>
      <c r="L9710" s="237"/>
      <c r="M9710" s="288">
        <v>77.16</v>
      </c>
      <c r="N9710" s="288"/>
      <c r="O9710" s="311">
        <v>90000</v>
      </c>
      <c r="P9710" s="298"/>
      <c r="Q9710" s="299">
        <v>1126.5</v>
      </c>
      <c r="R9710" s="299"/>
      <c r="S9710" s="300">
        <v>79.89</v>
      </c>
      <c r="T9710" s="301"/>
      <c r="U9710" s="246"/>
    </row>
    <row r="9711" spans="1:21" x14ac:dyDescent="0.25">
      <c r="A9711" s="294" t="s">
        <v>19559</v>
      </c>
      <c r="B9711" t="s">
        <v>680</v>
      </c>
      <c r="C9711" t="s">
        <v>681</v>
      </c>
      <c r="D9711" t="s">
        <v>682</v>
      </c>
      <c r="E9711" t="s">
        <v>19560</v>
      </c>
      <c r="F9711" t="s">
        <v>141</v>
      </c>
      <c r="G9711" t="s">
        <v>140</v>
      </c>
      <c r="H9711" t="s">
        <v>833</v>
      </c>
      <c r="I9711" s="200">
        <v>11649</v>
      </c>
      <c r="J9711" s="200"/>
      <c r="K9711" s="237">
        <v>116.8</v>
      </c>
      <c r="L9711" s="237"/>
      <c r="M9711" s="288">
        <v>99.73</v>
      </c>
      <c r="N9711" s="288"/>
      <c r="O9711" s="311">
        <v>16189</v>
      </c>
      <c r="P9711" s="298"/>
      <c r="Q9711" s="299">
        <v>114.8</v>
      </c>
      <c r="R9711" s="299"/>
      <c r="S9711" s="300">
        <v>141.02000000000001</v>
      </c>
      <c r="T9711" s="301"/>
      <c r="U9711" s="246"/>
    </row>
    <row r="9712" spans="1:21" x14ac:dyDescent="0.25">
      <c r="A9712" s="294" t="s">
        <v>19561</v>
      </c>
      <c r="B9712" t="s">
        <v>680</v>
      </c>
      <c r="C9712" t="s">
        <v>681</v>
      </c>
      <c r="D9712" t="s">
        <v>682</v>
      </c>
      <c r="E9712" t="s">
        <v>19562</v>
      </c>
      <c r="F9712" t="s">
        <v>141</v>
      </c>
      <c r="G9712" t="s">
        <v>140</v>
      </c>
      <c r="H9712" t="s">
        <v>833</v>
      </c>
      <c r="I9712" s="200">
        <v>1158050</v>
      </c>
      <c r="J9712" s="200"/>
      <c r="K9712" s="237">
        <v>9698.1</v>
      </c>
      <c r="L9712" s="237"/>
      <c r="M9712" s="288">
        <v>119.41</v>
      </c>
      <c r="N9712" s="288"/>
      <c r="O9712" s="311">
        <v>1260292</v>
      </c>
      <c r="P9712" s="298"/>
      <c r="Q9712" s="299">
        <v>9773</v>
      </c>
      <c r="R9712" s="299"/>
      <c r="S9712" s="300">
        <v>128.96</v>
      </c>
      <c r="T9712" s="301"/>
      <c r="U9712" s="246"/>
    </row>
    <row r="9713" spans="1:21" x14ac:dyDescent="0.25">
      <c r="A9713" s="294" t="s">
        <v>19563</v>
      </c>
      <c r="B9713" t="s">
        <v>680</v>
      </c>
      <c r="C9713" t="s">
        <v>681</v>
      </c>
      <c r="D9713" t="s">
        <v>682</v>
      </c>
      <c r="E9713" t="s">
        <v>19564</v>
      </c>
      <c r="F9713" t="s">
        <v>141</v>
      </c>
      <c r="G9713" t="s">
        <v>140</v>
      </c>
      <c r="H9713" t="s">
        <v>833</v>
      </c>
      <c r="I9713" s="200">
        <v>2112554</v>
      </c>
      <c r="J9713" s="200"/>
      <c r="K9713" s="237">
        <v>18386.7</v>
      </c>
      <c r="L9713" s="237"/>
      <c r="M9713" s="288">
        <v>114.9</v>
      </c>
      <c r="N9713" s="288"/>
      <c r="O9713" s="311">
        <v>2344468</v>
      </c>
      <c r="P9713" s="298"/>
      <c r="Q9713" s="299">
        <v>18623.2</v>
      </c>
      <c r="R9713" s="299"/>
      <c r="S9713" s="300">
        <v>125.89</v>
      </c>
      <c r="T9713" s="301"/>
      <c r="U9713" s="246"/>
    </row>
    <row r="9714" spans="1:21" x14ac:dyDescent="0.25">
      <c r="A9714" s="294" t="s">
        <v>19565</v>
      </c>
      <c r="B9714" t="s">
        <v>680</v>
      </c>
      <c r="C9714" t="s">
        <v>681</v>
      </c>
      <c r="D9714" t="s">
        <v>682</v>
      </c>
      <c r="E9714" t="s">
        <v>19566</v>
      </c>
      <c r="F9714" t="s">
        <v>141</v>
      </c>
      <c r="G9714" t="s">
        <v>140</v>
      </c>
      <c r="H9714" t="s">
        <v>833</v>
      </c>
      <c r="I9714" s="200">
        <v>139000</v>
      </c>
      <c r="J9714" s="200"/>
      <c r="K9714" s="237">
        <v>985.2</v>
      </c>
      <c r="L9714" s="237"/>
      <c r="M9714" s="288">
        <v>141.09</v>
      </c>
      <c r="N9714" s="288"/>
      <c r="O9714" s="311">
        <v>139000</v>
      </c>
      <c r="P9714" s="298"/>
      <c r="Q9714" s="299">
        <v>993.3</v>
      </c>
      <c r="R9714" s="299"/>
      <c r="S9714" s="300">
        <v>139.94</v>
      </c>
      <c r="T9714" s="301"/>
      <c r="U9714" s="246"/>
    </row>
    <row r="9715" spans="1:21" x14ac:dyDescent="0.25">
      <c r="A9715" s="294" t="s">
        <v>19567</v>
      </c>
      <c r="B9715" t="s">
        <v>680</v>
      </c>
      <c r="C9715" t="s">
        <v>681</v>
      </c>
      <c r="D9715" t="s">
        <v>682</v>
      </c>
      <c r="E9715" t="s">
        <v>19568</v>
      </c>
      <c r="F9715" t="s">
        <v>141</v>
      </c>
      <c r="G9715" t="s">
        <v>140</v>
      </c>
      <c r="H9715" t="s">
        <v>833</v>
      </c>
      <c r="I9715" s="200">
        <v>98230</v>
      </c>
      <c r="J9715" s="200"/>
      <c r="K9715" s="237">
        <v>1490.5</v>
      </c>
      <c r="L9715" s="237"/>
      <c r="M9715" s="288">
        <v>65.900000000000006</v>
      </c>
      <c r="N9715" s="288"/>
      <c r="O9715" s="311">
        <v>107734</v>
      </c>
      <c r="P9715" s="298"/>
      <c r="Q9715" s="299">
        <v>1493</v>
      </c>
      <c r="R9715" s="299"/>
      <c r="S9715" s="300">
        <v>72.16</v>
      </c>
      <c r="T9715" s="301"/>
      <c r="U9715" s="246"/>
    </row>
    <row r="9716" spans="1:21" x14ac:dyDescent="0.25">
      <c r="A9716" s="294" t="s">
        <v>19569</v>
      </c>
      <c r="B9716" t="s">
        <v>680</v>
      </c>
      <c r="C9716" t="s">
        <v>681</v>
      </c>
      <c r="D9716" t="s">
        <v>682</v>
      </c>
      <c r="E9716" t="s">
        <v>7536</v>
      </c>
      <c r="F9716" t="s">
        <v>141</v>
      </c>
      <c r="G9716" t="s">
        <v>140</v>
      </c>
      <c r="H9716" t="s">
        <v>833</v>
      </c>
      <c r="I9716" s="200">
        <v>7745</v>
      </c>
      <c r="J9716" s="200"/>
      <c r="K9716" s="237">
        <v>120.2</v>
      </c>
      <c r="L9716" s="237"/>
      <c r="M9716" s="288">
        <v>64.430000000000007</v>
      </c>
      <c r="N9716" s="288"/>
      <c r="O9716" s="311">
        <v>8287</v>
      </c>
      <c r="P9716" s="298"/>
      <c r="Q9716" s="299">
        <v>126.1</v>
      </c>
      <c r="R9716" s="299"/>
      <c r="S9716" s="300">
        <v>65.72</v>
      </c>
      <c r="T9716" s="301"/>
      <c r="U9716" s="246"/>
    </row>
    <row r="9717" spans="1:21" x14ac:dyDescent="0.25">
      <c r="A9717" s="294" t="s">
        <v>19570</v>
      </c>
      <c r="B9717" t="s">
        <v>680</v>
      </c>
      <c r="C9717" t="s">
        <v>681</v>
      </c>
      <c r="D9717" t="s">
        <v>682</v>
      </c>
      <c r="E9717" t="s">
        <v>19571</v>
      </c>
      <c r="F9717" t="s">
        <v>141</v>
      </c>
      <c r="G9717" t="s">
        <v>140</v>
      </c>
      <c r="H9717" t="s">
        <v>833</v>
      </c>
      <c r="I9717" s="200">
        <v>754473</v>
      </c>
      <c r="J9717" s="200"/>
      <c r="K9717" s="237">
        <v>9017.2000000000007</v>
      </c>
      <c r="L9717" s="237"/>
      <c r="M9717" s="288">
        <v>83.67</v>
      </c>
      <c r="N9717" s="288"/>
      <c r="O9717" s="311">
        <v>822376</v>
      </c>
      <c r="P9717" s="298"/>
      <c r="Q9717" s="299">
        <v>9014.5</v>
      </c>
      <c r="R9717" s="299"/>
      <c r="S9717" s="300">
        <v>91.23</v>
      </c>
      <c r="T9717" s="301"/>
      <c r="U9717" s="246"/>
    </row>
    <row r="9718" spans="1:21" x14ac:dyDescent="0.25">
      <c r="A9718" s="294" t="s">
        <v>19572</v>
      </c>
      <c r="B9718" t="s">
        <v>680</v>
      </c>
      <c r="C9718" t="s">
        <v>681</v>
      </c>
      <c r="D9718" t="s">
        <v>682</v>
      </c>
      <c r="E9718" t="s">
        <v>19573</v>
      </c>
      <c r="F9718" t="s">
        <v>141</v>
      </c>
      <c r="G9718" t="s">
        <v>140</v>
      </c>
      <c r="H9718" t="s">
        <v>833</v>
      </c>
      <c r="I9718" s="200">
        <v>438000</v>
      </c>
      <c r="J9718" s="200"/>
      <c r="K9718" s="237">
        <v>3093.6</v>
      </c>
      <c r="L9718" s="237"/>
      <c r="M9718" s="288">
        <v>141.58000000000001</v>
      </c>
      <c r="N9718" s="288"/>
      <c r="O9718" s="311">
        <v>497000</v>
      </c>
      <c r="P9718" s="298"/>
      <c r="Q9718" s="299">
        <v>3120.9</v>
      </c>
      <c r="R9718" s="299"/>
      <c r="S9718" s="300">
        <v>159.25</v>
      </c>
      <c r="T9718" s="301"/>
      <c r="U9718" s="246"/>
    </row>
    <row r="9719" spans="1:21" x14ac:dyDescent="0.25">
      <c r="A9719" s="294" t="s">
        <v>19574</v>
      </c>
      <c r="B9719" t="s">
        <v>680</v>
      </c>
      <c r="C9719" t="s">
        <v>681</v>
      </c>
      <c r="D9719" t="s">
        <v>682</v>
      </c>
      <c r="E9719" t="s">
        <v>19575</v>
      </c>
      <c r="F9719" t="s">
        <v>141</v>
      </c>
      <c r="G9719" t="s">
        <v>140</v>
      </c>
      <c r="H9719" t="s">
        <v>896</v>
      </c>
      <c r="I9719" s="200">
        <v>0</v>
      </c>
      <c r="J9719" s="200"/>
      <c r="K9719" s="237">
        <v>47.7</v>
      </c>
      <c r="L9719" s="237"/>
      <c r="M9719" s="288">
        <v>0</v>
      </c>
      <c r="N9719" s="288"/>
      <c r="O9719" s="311">
        <v>0</v>
      </c>
      <c r="P9719" s="298"/>
      <c r="Q9719" s="299">
        <v>51</v>
      </c>
      <c r="R9719" s="299"/>
      <c r="S9719" s="300">
        <v>0</v>
      </c>
      <c r="T9719" s="301"/>
      <c r="U9719" s="246"/>
    </row>
    <row r="9720" spans="1:21" x14ac:dyDescent="0.25">
      <c r="A9720" s="294" t="s">
        <v>19576</v>
      </c>
      <c r="B9720" t="s">
        <v>680</v>
      </c>
      <c r="C9720" t="s">
        <v>681</v>
      </c>
      <c r="D9720" t="s">
        <v>682</v>
      </c>
      <c r="E9720" t="s">
        <v>19577</v>
      </c>
      <c r="F9720" t="s">
        <v>141</v>
      </c>
      <c r="G9720" t="s">
        <v>140</v>
      </c>
      <c r="H9720" t="s">
        <v>833</v>
      </c>
      <c r="I9720" s="200">
        <v>10210</v>
      </c>
      <c r="J9720" s="200"/>
      <c r="K9720" s="237">
        <v>173.5</v>
      </c>
      <c r="L9720" s="237"/>
      <c r="M9720" s="288">
        <v>58.85</v>
      </c>
      <c r="N9720" s="288"/>
      <c r="O9720" s="311">
        <v>13517</v>
      </c>
      <c r="P9720" s="298"/>
      <c r="Q9720" s="299">
        <v>220.5</v>
      </c>
      <c r="R9720" s="299"/>
      <c r="S9720" s="300">
        <v>61.3</v>
      </c>
      <c r="T9720" s="301"/>
      <c r="U9720" s="246"/>
    </row>
    <row r="9721" spans="1:21" x14ac:dyDescent="0.25">
      <c r="A9721" s="294" t="s">
        <v>19578</v>
      </c>
      <c r="B9721" t="s">
        <v>680</v>
      </c>
      <c r="C9721" t="s">
        <v>681</v>
      </c>
      <c r="D9721" t="s">
        <v>682</v>
      </c>
      <c r="E9721" t="s">
        <v>19579</v>
      </c>
      <c r="F9721" t="s">
        <v>141</v>
      </c>
      <c r="G9721" t="s">
        <v>140</v>
      </c>
      <c r="H9721" t="s">
        <v>833</v>
      </c>
      <c r="I9721" s="200">
        <v>173847</v>
      </c>
      <c r="J9721" s="200"/>
      <c r="K9721" s="237">
        <v>3493.1</v>
      </c>
      <c r="L9721" s="237"/>
      <c r="M9721" s="288">
        <v>49.77</v>
      </c>
      <c r="N9721" s="288"/>
      <c r="O9721" s="311">
        <v>182539</v>
      </c>
      <c r="P9721" s="298"/>
      <c r="Q9721" s="299">
        <v>3500.3</v>
      </c>
      <c r="R9721" s="299"/>
      <c r="S9721" s="300">
        <v>52.15</v>
      </c>
      <c r="T9721" s="301"/>
      <c r="U9721" s="246"/>
    </row>
    <row r="9722" spans="1:21" x14ac:dyDescent="0.25">
      <c r="A9722" s="294" t="s">
        <v>19580</v>
      </c>
      <c r="B9722" t="s">
        <v>680</v>
      </c>
      <c r="C9722" t="s">
        <v>681</v>
      </c>
      <c r="D9722" t="s">
        <v>682</v>
      </c>
      <c r="E9722" t="s">
        <v>19581</v>
      </c>
      <c r="F9722" t="s">
        <v>141</v>
      </c>
      <c r="G9722" t="s">
        <v>140</v>
      </c>
      <c r="H9722" t="s">
        <v>833</v>
      </c>
      <c r="I9722" s="200">
        <v>35851</v>
      </c>
      <c r="J9722" s="200"/>
      <c r="K9722" s="237">
        <v>357.3</v>
      </c>
      <c r="L9722" s="237"/>
      <c r="M9722" s="288">
        <v>100.34</v>
      </c>
      <c r="N9722" s="288"/>
      <c r="O9722" s="311">
        <v>43553</v>
      </c>
      <c r="P9722" s="298"/>
      <c r="Q9722" s="299">
        <v>394.6</v>
      </c>
      <c r="R9722" s="299"/>
      <c r="S9722" s="300">
        <v>110.37</v>
      </c>
      <c r="T9722" s="301"/>
      <c r="U9722" s="246"/>
    </row>
    <row r="9723" spans="1:21" x14ac:dyDescent="0.25">
      <c r="A9723" s="294" t="s">
        <v>19582</v>
      </c>
      <c r="B9723" t="s">
        <v>680</v>
      </c>
      <c r="C9723" t="s">
        <v>681</v>
      </c>
      <c r="D9723" t="s">
        <v>682</v>
      </c>
      <c r="E9723" t="s">
        <v>19583</v>
      </c>
      <c r="F9723" t="s">
        <v>141</v>
      </c>
      <c r="G9723" t="s">
        <v>140</v>
      </c>
      <c r="H9723" t="s">
        <v>833</v>
      </c>
      <c r="I9723" s="200">
        <v>280500</v>
      </c>
      <c r="J9723" s="200"/>
      <c r="K9723" s="237">
        <v>6151.5</v>
      </c>
      <c r="L9723" s="237"/>
      <c r="M9723" s="288">
        <v>45.6</v>
      </c>
      <c r="N9723" s="288"/>
      <c r="O9723" s="311">
        <v>353714</v>
      </c>
      <c r="P9723" s="298"/>
      <c r="Q9723" s="299">
        <v>6588.9</v>
      </c>
      <c r="R9723" s="299"/>
      <c r="S9723" s="300">
        <v>53.68</v>
      </c>
      <c r="T9723" s="301"/>
      <c r="U9723" s="246"/>
    </row>
    <row r="9724" spans="1:21" x14ac:dyDescent="0.25">
      <c r="A9724" s="294" t="s">
        <v>19584</v>
      </c>
      <c r="B9724" t="s">
        <v>680</v>
      </c>
      <c r="C9724" t="s">
        <v>681</v>
      </c>
      <c r="D9724" t="s">
        <v>682</v>
      </c>
      <c r="E9724" t="s">
        <v>19585</v>
      </c>
      <c r="F9724" t="s">
        <v>141</v>
      </c>
      <c r="G9724" t="s">
        <v>140</v>
      </c>
      <c r="H9724" t="s">
        <v>833</v>
      </c>
      <c r="I9724" s="200">
        <v>8242</v>
      </c>
      <c r="J9724" s="200"/>
      <c r="K9724" s="237">
        <v>104.3</v>
      </c>
      <c r="L9724" s="237"/>
      <c r="M9724" s="288">
        <v>79.02</v>
      </c>
      <c r="N9724" s="288"/>
      <c r="O9724" s="311">
        <v>8784</v>
      </c>
      <c r="P9724" s="298"/>
      <c r="Q9724" s="299">
        <v>103.1</v>
      </c>
      <c r="R9724" s="299"/>
      <c r="S9724" s="300">
        <v>85.2</v>
      </c>
      <c r="T9724" s="301"/>
      <c r="U9724" s="246"/>
    </row>
    <row r="9725" spans="1:21" x14ac:dyDescent="0.25">
      <c r="A9725" s="294" t="s">
        <v>19586</v>
      </c>
      <c r="B9725" t="s">
        <v>680</v>
      </c>
      <c r="C9725" t="s">
        <v>681</v>
      </c>
      <c r="D9725" t="s">
        <v>682</v>
      </c>
      <c r="E9725" t="s">
        <v>19587</v>
      </c>
      <c r="F9725" t="s">
        <v>141</v>
      </c>
      <c r="G9725" t="s">
        <v>140</v>
      </c>
      <c r="H9725" t="s">
        <v>833</v>
      </c>
      <c r="I9725" s="200">
        <v>1369964</v>
      </c>
      <c r="J9725" s="200"/>
      <c r="K9725" s="237">
        <v>7097</v>
      </c>
      <c r="L9725" s="237"/>
      <c r="M9725" s="288">
        <v>193.03</v>
      </c>
      <c r="N9725" s="288"/>
      <c r="O9725" s="311">
        <v>1369964</v>
      </c>
      <c r="P9725" s="298"/>
      <c r="Q9725" s="299">
        <v>7287.9</v>
      </c>
      <c r="R9725" s="299"/>
      <c r="S9725" s="300">
        <v>187.98</v>
      </c>
      <c r="T9725" s="301"/>
      <c r="U9725" s="246"/>
    </row>
    <row r="9726" spans="1:21" x14ac:dyDescent="0.25">
      <c r="A9726" s="294" t="s">
        <v>19588</v>
      </c>
      <c r="B9726" t="s">
        <v>680</v>
      </c>
      <c r="C9726" t="s">
        <v>681</v>
      </c>
      <c r="D9726" t="s">
        <v>682</v>
      </c>
      <c r="E9726" t="s">
        <v>18733</v>
      </c>
      <c r="F9726" t="s">
        <v>141</v>
      </c>
      <c r="G9726" t="s">
        <v>140</v>
      </c>
      <c r="H9726" t="s">
        <v>833</v>
      </c>
      <c r="I9726" s="200">
        <v>72543</v>
      </c>
      <c r="J9726" s="200"/>
      <c r="K9726" s="237">
        <v>936.5</v>
      </c>
      <c r="L9726" s="237"/>
      <c r="M9726" s="288">
        <v>77.459999999999994</v>
      </c>
      <c r="N9726" s="288"/>
      <c r="O9726" s="311">
        <v>82175</v>
      </c>
      <c r="P9726" s="298"/>
      <c r="Q9726" s="299">
        <v>922.5</v>
      </c>
      <c r="R9726" s="299"/>
      <c r="S9726" s="300">
        <v>89.08</v>
      </c>
      <c r="T9726" s="301"/>
      <c r="U9726" s="246"/>
    </row>
    <row r="9727" spans="1:21" x14ac:dyDescent="0.25">
      <c r="A9727" s="294" t="s">
        <v>19589</v>
      </c>
      <c r="B9727" t="s">
        <v>680</v>
      </c>
      <c r="C9727" t="s">
        <v>681</v>
      </c>
      <c r="D9727" t="s">
        <v>682</v>
      </c>
      <c r="E9727" t="s">
        <v>19590</v>
      </c>
      <c r="F9727" t="s">
        <v>141</v>
      </c>
      <c r="G9727" t="s">
        <v>140</v>
      </c>
      <c r="H9727" t="s">
        <v>833</v>
      </c>
      <c r="I9727" s="200">
        <v>848215</v>
      </c>
      <c r="J9727" s="200"/>
      <c r="K9727" s="237">
        <v>8931.4</v>
      </c>
      <c r="L9727" s="237"/>
      <c r="M9727" s="288">
        <v>94.97</v>
      </c>
      <c r="N9727" s="288"/>
      <c r="O9727" s="311">
        <v>873662</v>
      </c>
      <c r="P9727" s="298"/>
      <c r="Q9727" s="299">
        <v>8929.7000000000007</v>
      </c>
      <c r="R9727" s="299"/>
      <c r="S9727" s="300">
        <v>97.84</v>
      </c>
      <c r="T9727" s="301"/>
      <c r="U9727" s="246"/>
    </row>
    <row r="9728" spans="1:21" x14ac:dyDescent="0.25">
      <c r="A9728" s="294" t="s">
        <v>19591</v>
      </c>
      <c r="B9728" t="s">
        <v>680</v>
      </c>
      <c r="C9728" t="s">
        <v>681</v>
      </c>
      <c r="D9728" t="s">
        <v>682</v>
      </c>
      <c r="E9728" t="s">
        <v>19592</v>
      </c>
      <c r="F9728" t="s">
        <v>141</v>
      </c>
      <c r="G9728" t="s">
        <v>140</v>
      </c>
      <c r="H9728" t="s">
        <v>833</v>
      </c>
      <c r="I9728" s="200">
        <v>427479</v>
      </c>
      <c r="J9728" s="200"/>
      <c r="K9728" s="237">
        <v>2969.8</v>
      </c>
      <c r="L9728" s="237"/>
      <c r="M9728" s="288">
        <v>143.94</v>
      </c>
      <c r="N9728" s="288"/>
      <c r="O9728" s="311">
        <v>477477</v>
      </c>
      <c r="P9728" s="298"/>
      <c r="Q9728" s="299">
        <v>3169.2</v>
      </c>
      <c r="R9728" s="299"/>
      <c r="S9728" s="300">
        <v>150.66</v>
      </c>
      <c r="T9728" s="301"/>
      <c r="U9728" s="246"/>
    </row>
    <row r="9729" spans="1:21" x14ac:dyDescent="0.25">
      <c r="A9729" s="294" t="s">
        <v>19593</v>
      </c>
      <c r="B9729" t="s">
        <v>776</v>
      </c>
      <c r="C9729" t="s">
        <v>777</v>
      </c>
      <c r="D9729" t="s">
        <v>778</v>
      </c>
      <c r="E9729" t="s">
        <v>19594</v>
      </c>
      <c r="F9729" t="s">
        <v>141</v>
      </c>
      <c r="G9729" t="s">
        <v>140</v>
      </c>
      <c r="H9729" t="s">
        <v>833</v>
      </c>
      <c r="I9729" s="200">
        <v>34000</v>
      </c>
      <c r="J9729" s="200"/>
      <c r="K9729" s="237">
        <v>791.83</v>
      </c>
      <c r="L9729" s="237"/>
      <c r="M9729" s="288">
        <v>42.94</v>
      </c>
      <c r="N9729" s="288"/>
      <c r="O9729" s="311">
        <v>36000</v>
      </c>
      <c r="P9729" s="298"/>
      <c r="Q9729" s="299">
        <v>802.4</v>
      </c>
      <c r="R9729" s="299"/>
      <c r="S9729" s="300">
        <v>44.87</v>
      </c>
      <c r="T9729" s="301"/>
      <c r="U9729" s="246"/>
    </row>
    <row r="9730" spans="1:21" x14ac:dyDescent="0.25">
      <c r="A9730" s="294" t="s">
        <v>19595</v>
      </c>
      <c r="B9730" t="s">
        <v>776</v>
      </c>
      <c r="C9730" t="s">
        <v>777</v>
      </c>
      <c r="D9730" t="s">
        <v>778</v>
      </c>
      <c r="E9730" t="s">
        <v>19596</v>
      </c>
      <c r="F9730" t="s">
        <v>141</v>
      </c>
      <c r="G9730" t="s">
        <v>140</v>
      </c>
      <c r="H9730" t="s">
        <v>833</v>
      </c>
      <c r="I9730" s="200">
        <v>47876</v>
      </c>
      <c r="J9730" s="200"/>
      <c r="K9730" s="237">
        <v>958.1</v>
      </c>
      <c r="L9730" s="237"/>
      <c r="M9730" s="288">
        <v>49.97</v>
      </c>
      <c r="N9730" s="288"/>
      <c r="O9730" s="311">
        <v>50701</v>
      </c>
      <c r="P9730" s="298"/>
      <c r="Q9730" s="299">
        <v>985.22</v>
      </c>
      <c r="R9730" s="299"/>
      <c r="S9730" s="300">
        <v>51.46</v>
      </c>
      <c r="T9730" s="301"/>
      <c r="U9730" s="246"/>
    </row>
    <row r="9731" spans="1:21" x14ac:dyDescent="0.25">
      <c r="A9731" s="294" t="s">
        <v>19597</v>
      </c>
      <c r="B9731" t="s">
        <v>776</v>
      </c>
      <c r="C9731" t="s">
        <v>777</v>
      </c>
      <c r="D9731" t="s">
        <v>778</v>
      </c>
      <c r="E9731" t="s">
        <v>19598</v>
      </c>
      <c r="F9731" t="s">
        <v>141</v>
      </c>
      <c r="G9731" t="s">
        <v>140</v>
      </c>
      <c r="H9731" t="s">
        <v>833</v>
      </c>
      <c r="I9731" s="200">
        <v>15798</v>
      </c>
      <c r="J9731" s="200"/>
      <c r="K9731" s="237">
        <v>275.75</v>
      </c>
      <c r="L9731" s="237"/>
      <c r="M9731" s="288">
        <v>57.29</v>
      </c>
      <c r="N9731" s="288"/>
      <c r="O9731" s="311">
        <v>16272</v>
      </c>
      <c r="P9731" s="298"/>
      <c r="Q9731" s="299">
        <v>275.83</v>
      </c>
      <c r="R9731" s="299"/>
      <c r="S9731" s="300">
        <v>58.99</v>
      </c>
      <c r="T9731" s="301"/>
      <c r="U9731" s="246"/>
    </row>
    <row r="9732" spans="1:21" x14ac:dyDescent="0.25">
      <c r="A9732" s="294" t="s">
        <v>19599</v>
      </c>
      <c r="B9732" t="s">
        <v>776</v>
      </c>
      <c r="C9732" t="s">
        <v>777</v>
      </c>
      <c r="D9732" t="s">
        <v>778</v>
      </c>
      <c r="E9732" t="s">
        <v>5364</v>
      </c>
      <c r="F9732" t="s">
        <v>141</v>
      </c>
      <c r="G9732" t="s">
        <v>140</v>
      </c>
      <c r="H9732" t="s">
        <v>833</v>
      </c>
      <c r="I9732" s="200">
        <v>9660</v>
      </c>
      <c r="J9732" s="200"/>
      <c r="K9732" s="237">
        <v>209.61</v>
      </c>
      <c r="L9732" s="237"/>
      <c r="M9732" s="288">
        <v>46.09</v>
      </c>
      <c r="N9732" s="288"/>
      <c r="O9732" s="311">
        <v>10000</v>
      </c>
      <c r="P9732" s="298"/>
      <c r="Q9732" s="299">
        <v>207.45</v>
      </c>
      <c r="R9732" s="299"/>
      <c r="S9732" s="300">
        <v>48.2</v>
      </c>
      <c r="T9732" s="301"/>
      <c r="U9732" s="246"/>
    </row>
    <row r="9733" spans="1:21" x14ac:dyDescent="0.25">
      <c r="A9733" s="294" t="s">
        <v>19600</v>
      </c>
      <c r="B9733" t="s">
        <v>776</v>
      </c>
      <c r="C9733" t="s">
        <v>777</v>
      </c>
      <c r="D9733" t="s">
        <v>778</v>
      </c>
      <c r="E9733" t="s">
        <v>7610</v>
      </c>
      <c r="F9733" t="s">
        <v>141</v>
      </c>
      <c r="G9733" t="s">
        <v>140</v>
      </c>
      <c r="H9733" t="s">
        <v>833</v>
      </c>
      <c r="I9733" s="200">
        <v>5000</v>
      </c>
      <c r="J9733" s="200"/>
      <c r="K9733" s="237">
        <v>111.67</v>
      </c>
      <c r="L9733" s="237"/>
      <c r="M9733" s="288">
        <v>44.77</v>
      </c>
      <c r="N9733" s="288"/>
      <c r="O9733" s="311">
        <v>5000</v>
      </c>
      <c r="P9733" s="298"/>
      <c r="Q9733" s="299">
        <v>112.52</v>
      </c>
      <c r="R9733" s="299"/>
      <c r="S9733" s="300">
        <v>44.44</v>
      </c>
      <c r="T9733" s="301"/>
      <c r="U9733" s="246"/>
    </row>
    <row r="9734" spans="1:21" x14ac:dyDescent="0.25">
      <c r="A9734" s="294" t="s">
        <v>19601</v>
      </c>
      <c r="B9734" t="s">
        <v>776</v>
      </c>
      <c r="C9734" t="s">
        <v>777</v>
      </c>
      <c r="D9734" t="s">
        <v>778</v>
      </c>
      <c r="E9734" t="s">
        <v>19602</v>
      </c>
      <c r="F9734" t="s">
        <v>141</v>
      </c>
      <c r="G9734" t="s">
        <v>140</v>
      </c>
      <c r="H9734" t="s">
        <v>896</v>
      </c>
      <c r="I9734" s="200">
        <v>0</v>
      </c>
      <c r="J9734" s="200"/>
      <c r="K9734" s="237">
        <v>47.6</v>
      </c>
      <c r="L9734" s="237"/>
      <c r="M9734" s="288">
        <v>0</v>
      </c>
      <c r="N9734" s="288"/>
      <c r="O9734" s="311">
        <v>0</v>
      </c>
      <c r="P9734" s="298"/>
      <c r="Q9734" s="299">
        <v>46.86</v>
      </c>
      <c r="R9734" s="299"/>
      <c r="S9734" s="300">
        <v>0</v>
      </c>
      <c r="T9734" s="301"/>
      <c r="U9734" s="246"/>
    </row>
    <row r="9735" spans="1:21" x14ac:dyDescent="0.25">
      <c r="A9735" s="294" t="s">
        <v>19603</v>
      </c>
      <c r="B9735" t="s">
        <v>776</v>
      </c>
      <c r="C9735" t="s">
        <v>777</v>
      </c>
      <c r="D9735" t="s">
        <v>778</v>
      </c>
      <c r="E9735" t="s">
        <v>19604</v>
      </c>
      <c r="F9735" t="s">
        <v>141</v>
      </c>
      <c r="G9735" t="s">
        <v>140</v>
      </c>
      <c r="H9735" t="s">
        <v>833</v>
      </c>
      <c r="I9735" s="200">
        <v>412066</v>
      </c>
      <c r="J9735" s="200"/>
      <c r="K9735" s="237">
        <v>4201.92</v>
      </c>
      <c r="L9735" s="237"/>
      <c r="M9735" s="288">
        <v>98.07</v>
      </c>
      <c r="N9735" s="288"/>
      <c r="O9735" s="311">
        <v>509700</v>
      </c>
      <c r="P9735" s="298"/>
      <c r="Q9735" s="299">
        <v>4383.82</v>
      </c>
      <c r="R9735" s="299"/>
      <c r="S9735" s="300">
        <v>116.27</v>
      </c>
      <c r="T9735" s="301"/>
      <c r="U9735" s="246"/>
    </row>
    <row r="9736" spans="1:21" x14ac:dyDescent="0.25">
      <c r="A9736" s="294" t="s">
        <v>19605</v>
      </c>
      <c r="B9736" t="s">
        <v>776</v>
      </c>
      <c r="C9736" t="s">
        <v>777</v>
      </c>
      <c r="D9736" t="s">
        <v>778</v>
      </c>
      <c r="E9736" t="s">
        <v>18916</v>
      </c>
      <c r="F9736" t="s">
        <v>141</v>
      </c>
      <c r="G9736" t="s">
        <v>140</v>
      </c>
      <c r="H9736" t="s">
        <v>833</v>
      </c>
      <c r="I9736" s="200">
        <v>2100</v>
      </c>
      <c r="J9736" s="200"/>
      <c r="K9736" s="237">
        <v>73.98</v>
      </c>
      <c r="L9736" s="237"/>
      <c r="M9736" s="288">
        <v>28.39</v>
      </c>
      <c r="N9736" s="288"/>
      <c r="O9736" s="311">
        <v>2150</v>
      </c>
      <c r="P9736" s="298"/>
      <c r="Q9736" s="299">
        <v>78.5</v>
      </c>
      <c r="R9736" s="299"/>
      <c r="S9736" s="300">
        <v>27.39</v>
      </c>
      <c r="T9736" s="301"/>
      <c r="U9736" s="246"/>
    </row>
    <row r="9737" spans="1:21" x14ac:dyDescent="0.25">
      <c r="A9737" s="294" t="s">
        <v>19606</v>
      </c>
      <c r="B9737" t="s">
        <v>776</v>
      </c>
      <c r="C9737" t="s">
        <v>777</v>
      </c>
      <c r="D9737" t="s">
        <v>778</v>
      </c>
      <c r="E9737" t="s">
        <v>19607</v>
      </c>
      <c r="F9737" t="s">
        <v>141</v>
      </c>
      <c r="G9737" t="s">
        <v>140</v>
      </c>
      <c r="H9737" t="s">
        <v>833</v>
      </c>
      <c r="I9737" s="200">
        <v>33650</v>
      </c>
      <c r="J9737" s="200"/>
      <c r="K9737" s="237">
        <v>685.09</v>
      </c>
      <c r="L9737" s="237"/>
      <c r="M9737" s="288">
        <v>49.12</v>
      </c>
      <c r="N9737" s="288"/>
      <c r="O9737" s="311">
        <v>35450</v>
      </c>
      <c r="P9737" s="298"/>
      <c r="Q9737" s="299">
        <v>687.4</v>
      </c>
      <c r="R9737" s="299"/>
      <c r="S9737" s="300">
        <v>51.57</v>
      </c>
      <c r="T9737" s="301"/>
      <c r="U9737" s="246"/>
    </row>
    <row r="9738" spans="1:21" x14ac:dyDescent="0.25">
      <c r="A9738" s="294" t="s">
        <v>19608</v>
      </c>
      <c r="B9738" t="s">
        <v>776</v>
      </c>
      <c r="C9738" t="s">
        <v>777</v>
      </c>
      <c r="D9738" t="s">
        <v>778</v>
      </c>
      <c r="E9738" t="s">
        <v>19609</v>
      </c>
      <c r="F9738" t="s">
        <v>141</v>
      </c>
      <c r="G9738" t="s">
        <v>140</v>
      </c>
      <c r="H9738" t="s">
        <v>833</v>
      </c>
      <c r="I9738" s="200">
        <v>28521</v>
      </c>
      <c r="J9738" s="200"/>
      <c r="K9738" s="237">
        <v>492.85</v>
      </c>
      <c r="L9738" s="237"/>
      <c r="M9738" s="288">
        <v>57.87</v>
      </c>
      <c r="N9738" s="288"/>
      <c r="O9738" s="311">
        <v>28328</v>
      </c>
      <c r="P9738" s="298"/>
      <c r="Q9738" s="299">
        <v>490.36</v>
      </c>
      <c r="R9738" s="299"/>
      <c r="S9738" s="300">
        <v>57.77</v>
      </c>
      <c r="T9738" s="301"/>
      <c r="U9738" s="246"/>
    </row>
    <row r="9739" spans="1:21" x14ac:dyDescent="0.25">
      <c r="A9739" s="294" t="s">
        <v>19610</v>
      </c>
      <c r="B9739" t="s">
        <v>776</v>
      </c>
      <c r="C9739" t="s">
        <v>777</v>
      </c>
      <c r="D9739" t="s">
        <v>778</v>
      </c>
      <c r="E9739" t="s">
        <v>19611</v>
      </c>
      <c r="F9739" t="s">
        <v>141</v>
      </c>
      <c r="G9739" t="s">
        <v>140</v>
      </c>
      <c r="H9739" t="s">
        <v>833</v>
      </c>
      <c r="I9739" s="200">
        <v>12700</v>
      </c>
      <c r="J9739" s="200"/>
      <c r="K9739" s="237">
        <v>218.57</v>
      </c>
      <c r="L9739" s="237"/>
      <c r="M9739" s="288">
        <v>58.1</v>
      </c>
      <c r="N9739" s="288"/>
      <c r="O9739" s="311">
        <v>13787</v>
      </c>
      <c r="P9739" s="298"/>
      <c r="Q9739" s="299">
        <v>216.5</v>
      </c>
      <c r="R9739" s="299"/>
      <c r="S9739" s="300">
        <v>63.68</v>
      </c>
      <c r="T9739" s="301"/>
      <c r="U9739" s="246"/>
    </row>
    <row r="9740" spans="1:21" x14ac:dyDescent="0.25">
      <c r="A9740" s="294" t="s">
        <v>19612</v>
      </c>
      <c r="B9740" t="s">
        <v>776</v>
      </c>
      <c r="C9740" t="s">
        <v>777</v>
      </c>
      <c r="D9740" t="s">
        <v>778</v>
      </c>
      <c r="E9740" t="s">
        <v>19613</v>
      </c>
      <c r="F9740" t="s">
        <v>141</v>
      </c>
      <c r="G9740" t="s">
        <v>140</v>
      </c>
      <c r="H9740" t="s">
        <v>833</v>
      </c>
      <c r="I9740" s="200">
        <v>9270</v>
      </c>
      <c r="J9740" s="200"/>
      <c r="K9740" s="237">
        <v>208.49</v>
      </c>
      <c r="L9740" s="237"/>
      <c r="M9740" s="288">
        <v>44.46</v>
      </c>
      <c r="N9740" s="288"/>
      <c r="O9740" s="311">
        <v>9360</v>
      </c>
      <c r="P9740" s="298"/>
      <c r="Q9740" s="299">
        <v>207.06</v>
      </c>
      <c r="R9740" s="299"/>
      <c r="S9740" s="300">
        <v>45.2</v>
      </c>
      <c r="T9740" s="301"/>
      <c r="U9740" s="246"/>
    </row>
    <row r="9741" spans="1:21" x14ac:dyDescent="0.25">
      <c r="A9741" s="294" t="s">
        <v>19614</v>
      </c>
      <c r="B9741" t="s">
        <v>776</v>
      </c>
      <c r="C9741" t="s">
        <v>777</v>
      </c>
      <c r="D9741" t="s">
        <v>778</v>
      </c>
      <c r="E9741" t="s">
        <v>19615</v>
      </c>
      <c r="F9741" t="s">
        <v>141</v>
      </c>
      <c r="G9741" t="s">
        <v>140</v>
      </c>
      <c r="H9741" t="s">
        <v>896</v>
      </c>
      <c r="I9741" s="200">
        <v>17000</v>
      </c>
      <c r="J9741" s="200"/>
      <c r="K9741" s="237">
        <v>300.49</v>
      </c>
      <c r="L9741" s="237"/>
      <c r="M9741" s="288">
        <v>56.57</v>
      </c>
      <c r="N9741" s="288"/>
      <c r="O9741" s="311">
        <v>0</v>
      </c>
      <c r="P9741" s="298"/>
      <c r="Q9741" s="299">
        <v>301.61</v>
      </c>
      <c r="R9741" s="299"/>
      <c r="S9741" s="300">
        <v>0</v>
      </c>
      <c r="T9741" s="301"/>
      <c r="U9741" s="246"/>
    </row>
    <row r="9742" spans="1:21" x14ac:dyDescent="0.25">
      <c r="A9742" s="294" t="s">
        <v>19616</v>
      </c>
      <c r="B9742" t="s">
        <v>776</v>
      </c>
      <c r="C9742" t="s">
        <v>777</v>
      </c>
      <c r="D9742" t="s">
        <v>778</v>
      </c>
      <c r="E9742" t="s">
        <v>19617</v>
      </c>
      <c r="F9742" t="s">
        <v>141</v>
      </c>
      <c r="G9742" t="s">
        <v>140</v>
      </c>
      <c r="H9742" t="s">
        <v>896</v>
      </c>
      <c r="I9742" s="200">
        <v>0</v>
      </c>
      <c r="J9742" s="200"/>
      <c r="K9742" s="237">
        <v>67.150000000000006</v>
      </c>
      <c r="L9742" s="237"/>
      <c r="M9742" s="288">
        <v>0</v>
      </c>
      <c r="N9742" s="288"/>
      <c r="O9742" s="311">
        <v>0</v>
      </c>
      <c r="P9742" s="298"/>
      <c r="Q9742" s="299">
        <v>66.89</v>
      </c>
      <c r="R9742" s="299"/>
      <c r="S9742" s="300">
        <v>0</v>
      </c>
      <c r="T9742" s="301"/>
      <c r="U9742" s="246"/>
    </row>
    <row r="9743" spans="1:21" x14ac:dyDescent="0.25">
      <c r="A9743" s="294" t="s">
        <v>19618</v>
      </c>
      <c r="B9743" t="s">
        <v>776</v>
      </c>
      <c r="C9743" t="s">
        <v>777</v>
      </c>
      <c r="D9743" t="s">
        <v>778</v>
      </c>
      <c r="E9743" t="s">
        <v>19619</v>
      </c>
      <c r="F9743" t="s">
        <v>141</v>
      </c>
      <c r="G9743" t="s">
        <v>140</v>
      </c>
      <c r="H9743" t="s">
        <v>833</v>
      </c>
      <c r="I9743" s="200">
        <v>4500</v>
      </c>
      <c r="J9743" s="200"/>
      <c r="K9743" s="237">
        <v>91.46</v>
      </c>
      <c r="L9743" s="237"/>
      <c r="M9743" s="288">
        <v>49.2</v>
      </c>
      <c r="N9743" s="288"/>
      <c r="O9743" s="311">
        <v>4522</v>
      </c>
      <c r="P9743" s="298"/>
      <c r="Q9743" s="299">
        <v>92.72</v>
      </c>
      <c r="R9743" s="299"/>
      <c r="S9743" s="300">
        <v>48.77</v>
      </c>
      <c r="T9743" s="301"/>
      <c r="U9743" s="246"/>
    </row>
    <row r="9744" spans="1:21" x14ac:dyDescent="0.25">
      <c r="A9744" s="294" t="s">
        <v>19620</v>
      </c>
      <c r="B9744" t="s">
        <v>776</v>
      </c>
      <c r="C9744" t="s">
        <v>777</v>
      </c>
      <c r="D9744" t="s">
        <v>778</v>
      </c>
      <c r="E9744" t="s">
        <v>19621</v>
      </c>
      <c r="F9744" t="s">
        <v>141</v>
      </c>
      <c r="G9744" t="s">
        <v>140</v>
      </c>
      <c r="H9744" t="s">
        <v>833</v>
      </c>
      <c r="I9744" s="200">
        <v>2000</v>
      </c>
      <c r="J9744" s="200"/>
      <c r="K9744" s="237">
        <v>82.88</v>
      </c>
      <c r="L9744" s="237"/>
      <c r="M9744" s="288">
        <v>24.13</v>
      </c>
      <c r="N9744" s="288"/>
      <c r="O9744" s="311">
        <v>2000</v>
      </c>
      <c r="P9744" s="298"/>
      <c r="Q9744" s="299">
        <v>80.599999999999994</v>
      </c>
      <c r="R9744" s="299"/>
      <c r="S9744" s="300">
        <v>24.81</v>
      </c>
      <c r="T9744" s="301"/>
      <c r="U9744" s="246"/>
    </row>
    <row r="9745" spans="1:21" x14ac:dyDescent="0.25">
      <c r="A9745" s="294" t="s">
        <v>19622</v>
      </c>
      <c r="B9745" t="s">
        <v>776</v>
      </c>
      <c r="C9745" t="s">
        <v>777</v>
      </c>
      <c r="D9745" t="s">
        <v>778</v>
      </c>
      <c r="E9745" t="s">
        <v>19623</v>
      </c>
      <c r="F9745" t="s">
        <v>141</v>
      </c>
      <c r="G9745" t="s">
        <v>140</v>
      </c>
      <c r="H9745" t="s">
        <v>833</v>
      </c>
      <c r="I9745" s="200">
        <v>7300</v>
      </c>
      <c r="J9745" s="200"/>
      <c r="K9745" s="237">
        <v>135.81</v>
      </c>
      <c r="L9745" s="237"/>
      <c r="M9745" s="288">
        <v>53.75</v>
      </c>
      <c r="N9745" s="288"/>
      <c r="O9745" s="311">
        <v>7300</v>
      </c>
      <c r="P9745" s="298"/>
      <c r="Q9745" s="299">
        <v>133.04</v>
      </c>
      <c r="R9745" s="299"/>
      <c r="S9745" s="300">
        <v>54.87</v>
      </c>
      <c r="T9745" s="301"/>
      <c r="U9745" s="246"/>
    </row>
    <row r="9746" spans="1:21" x14ac:dyDescent="0.25">
      <c r="A9746" s="294" t="s">
        <v>19624</v>
      </c>
      <c r="B9746" t="s">
        <v>776</v>
      </c>
      <c r="C9746" t="s">
        <v>777</v>
      </c>
      <c r="D9746" t="s">
        <v>778</v>
      </c>
      <c r="E9746" t="s">
        <v>19625</v>
      </c>
      <c r="F9746" t="s">
        <v>141</v>
      </c>
      <c r="G9746" t="s">
        <v>140</v>
      </c>
      <c r="H9746" t="s">
        <v>896</v>
      </c>
      <c r="I9746" s="200">
        <v>0</v>
      </c>
      <c r="J9746" s="200"/>
      <c r="K9746" s="237">
        <v>15.1</v>
      </c>
      <c r="L9746" s="237"/>
      <c r="M9746" s="288">
        <v>0</v>
      </c>
      <c r="N9746" s="288"/>
      <c r="O9746" s="311">
        <v>0</v>
      </c>
      <c r="P9746" s="298"/>
      <c r="Q9746" s="299">
        <v>14.06</v>
      </c>
      <c r="R9746" s="299"/>
      <c r="S9746" s="300">
        <v>0</v>
      </c>
      <c r="T9746" s="301"/>
      <c r="U9746" s="246"/>
    </row>
    <row r="9747" spans="1:21" x14ac:dyDescent="0.25">
      <c r="A9747" s="294" t="s">
        <v>19626</v>
      </c>
      <c r="B9747" t="s">
        <v>776</v>
      </c>
      <c r="C9747" t="s">
        <v>777</v>
      </c>
      <c r="D9747" t="s">
        <v>778</v>
      </c>
      <c r="E9747" t="s">
        <v>19627</v>
      </c>
      <c r="F9747" t="s">
        <v>141</v>
      </c>
      <c r="G9747" t="s">
        <v>140</v>
      </c>
      <c r="H9747" t="s">
        <v>833</v>
      </c>
      <c r="I9747" s="200">
        <v>8330</v>
      </c>
      <c r="J9747" s="200"/>
      <c r="K9747" s="237">
        <v>257.58999999999997</v>
      </c>
      <c r="L9747" s="237"/>
      <c r="M9747" s="288">
        <v>32.340000000000003</v>
      </c>
      <c r="N9747" s="288"/>
      <c r="O9747" s="311">
        <v>9041</v>
      </c>
      <c r="P9747" s="298"/>
      <c r="Q9747" s="299">
        <v>255.29</v>
      </c>
      <c r="R9747" s="299"/>
      <c r="S9747" s="300">
        <v>35.42</v>
      </c>
      <c r="T9747" s="301"/>
      <c r="U9747" s="246"/>
    </row>
    <row r="9748" spans="1:21" x14ac:dyDescent="0.25">
      <c r="A9748" s="294" t="s">
        <v>19628</v>
      </c>
      <c r="B9748" t="s">
        <v>776</v>
      </c>
      <c r="C9748" t="s">
        <v>777</v>
      </c>
      <c r="D9748" t="s">
        <v>778</v>
      </c>
      <c r="E9748" t="s">
        <v>19629</v>
      </c>
      <c r="F9748" t="s">
        <v>141</v>
      </c>
      <c r="G9748" t="s">
        <v>140</v>
      </c>
      <c r="H9748" t="s">
        <v>833</v>
      </c>
      <c r="I9748" s="200">
        <v>58145</v>
      </c>
      <c r="J9748" s="200"/>
      <c r="K9748" s="237">
        <v>1194.94</v>
      </c>
      <c r="L9748" s="237"/>
      <c r="M9748" s="288">
        <v>48.66</v>
      </c>
      <c r="N9748" s="288"/>
      <c r="O9748" s="311">
        <v>58276</v>
      </c>
      <c r="P9748" s="298"/>
      <c r="Q9748" s="299">
        <v>1265.9100000000001</v>
      </c>
      <c r="R9748" s="299"/>
      <c r="S9748" s="300">
        <v>46.03</v>
      </c>
      <c r="T9748" s="301"/>
      <c r="U9748" s="246"/>
    </row>
    <row r="9749" spans="1:21" x14ac:dyDescent="0.25">
      <c r="A9749" s="294" t="s">
        <v>19630</v>
      </c>
      <c r="B9749" t="s">
        <v>776</v>
      </c>
      <c r="C9749" t="s">
        <v>777</v>
      </c>
      <c r="D9749" t="s">
        <v>778</v>
      </c>
      <c r="E9749" t="s">
        <v>19556</v>
      </c>
      <c r="F9749" t="s">
        <v>141</v>
      </c>
      <c r="G9749" t="s">
        <v>140</v>
      </c>
      <c r="H9749" t="s">
        <v>833</v>
      </c>
      <c r="I9749" s="200">
        <v>8860</v>
      </c>
      <c r="J9749" s="200"/>
      <c r="K9749" s="237">
        <v>276.74</v>
      </c>
      <c r="L9749" s="237"/>
      <c r="M9749" s="288">
        <v>32.020000000000003</v>
      </c>
      <c r="N9749" s="288"/>
      <c r="O9749" s="311">
        <v>9746</v>
      </c>
      <c r="P9749" s="298"/>
      <c r="Q9749" s="299">
        <v>280.76</v>
      </c>
      <c r="R9749" s="299"/>
      <c r="S9749" s="300">
        <v>34.71</v>
      </c>
      <c r="T9749" s="301"/>
      <c r="U9749" s="246"/>
    </row>
    <row r="9750" spans="1:21" x14ac:dyDescent="0.25">
      <c r="A9750" s="294" t="s">
        <v>19631</v>
      </c>
      <c r="B9750" t="s">
        <v>776</v>
      </c>
      <c r="C9750" t="s">
        <v>777</v>
      </c>
      <c r="D9750" t="s">
        <v>778</v>
      </c>
      <c r="E9750" t="s">
        <v>19632</v>
      </c>
      <c r="F9750" t="s">
        <v>141</v>
      </c>
      <c r="G9750" t="s">
        <v>140</v>
      </c>
      <c r="H9750" t="s">
        <v>833</v>
      </c>
      <c r="I9750" s="200">
        <v>1400</v>
      </c>
      <c r="J9750" s="200"/>
      <c r="K9750" s="237">
        <v>71.86</v>
      </c>
      <c r="L9750" s="237"/>
      <c r="M9750" s="288">
        <v>19.48</v>
      </c>
      <c r="N9750" s="288"/>
      <c r="O9750" s="311">
        <v>1400</v>
      </c>
      <c r="P9750" s="298"/>
      <c r="Q9750" s="299">
        <v>71.78</v>
      </c>
      <c r="R9750" s="299"/>
      <c r="S9750" s="300">
        <v>19.5</v>
      </c>
      <c r="T9750" s="301"/>
      <c r="U9750" s="246"/>
    </row>
    <row r="9751" spans="1:21" x14ac:dyDescent="0.25">
      <c r="A9751" s="294" t="s">
        <v>19633</v>
      </c>
      <c r="B9751" t="s">
        <v>776</v>
      </c>
      <c r="C9751" t="s">
        <v>777</v>
      </c>
      <c r="D9751" t="s">
        <v>778</v>
      </c>
      <c r="E9751" t="s">
        <v>19634</v>
      </c>
      <c r="F9751" t="s">
        <v>141</v>
      </c>
      <c r="G9751" t="s">
        <v>140</v>
      </c>
      <c r="H9751" t="s">
        <v>833</v>
      </c>
      <c r="I9751" s="200">
        <v>5400</v>
      </c>
      <c r="J9751" s="200"/>
      <c r="K9751" s="237">
        <v>178.65</v>
      </c>
      <c r="L9751" s="237"/>
      <c r="M9751" s="288">
        <v>30.23</v>
      </c>
      <c r="N9751" s="288"/>
      <c r="O9751" s="311">
        <v>5400</v>
      </c>
      <c r="P9751" s="298"/>
      <c r="Q9751" s="299">
        <v>181.34</v>
      </c>
      <c r="R9751" s="299"/>
      <c r="S9751" s="300">
        <v>29.78</v>
      </c>
      <c r="T9751" s="301"/>
      <c r="U9751" s="246"/>
    </row>
    <row r="9752" spans="1:21" x14ac:dyDescent="0.25">
      <c r="A9752" s="294" t="s">
        <v>19635</v>
      </c>
      <c r="B9752" t="s">
        <v>776</v>
      </c>
      <c r="C9752" t="s">
        <v>777</v>
      </c>
      <c r="D9752" t="s">
        <v>778</v>
      </c>
      <c r="E9752" t="s">
        <v>19636</v>
      </c>
      <c r="F9752" t="s">
        <v>141</v>
      </c>
      <c r="G9752" t="s">
        <v>140</v>
      </c>
      <c r="H9752" t="s">
        <v>833</v>
      </c>
      <c r="I9752" s="200">
        <v>150346</v>
      </c>
      <c r="J9752" s="200"/>
      <c r="K9752" s="237">
        <v>1691.93</v>
      </c>
      <c r="L9752" s="237"/>
      <c r="M9752" s="288">
        <v>88.86</v>
      </c>
      <c r="N9752" s="288"/>
      <c r="O9752" s="311">
        <v>153739</v>
      </c>
      <c r="P9752" s="298"/>
      <c r="Q9752" s="299">
        <v>1736.18</v>
      </c>
      <c r="R9752" s="299"/>
      <c r="S9752" s="300">
        <v>88.55</v>
      </c>
      <c r="T9752" s="301"/>
      <c r="U9752" s="246"/>
    </row>
    <row r="9753" spans="1:21" x14ac:dyDescent="0.25">
      <c r="A9753" s="294" t="s">
        <v>19637</v>
      </c>
      <c r="B9753" t="s">
        <v>776</v>
      </c>
      <c r="C9753" t="s">
        <v>777</v>
      </c>
      <c r="D9753" t="s">
        <v>778</v>
      </c>
      <c r="E9753" t="s">
        <v>3092</v>
      </c>
      <c r="F9753" t="s">
        <v>141</v>
      </c>
      <c r="G9753" t="s">
        <v>140</v>
      </c>
      <c r="H9753" t="s">
        <v>833</v>
      </c>
      <c r="I9753" s="200">
        <v>1398</v>
      </c>
      <c r="J9753" s="200"/>
      <c r="K9753" s="237">
        <v>87.13</v>
      </c>
      <c r="L9753" s="237"/>
      <c r="M9753" s="288">
        <v>16.04</v>
      </c>
      <c r="N9753" s="288"/>
      <c r="O9753" s="311">
        <v>1398</v>
      </c>
      <c r="P9753" s="298"/>
      <c r="Q9753" s="299">
        <v>85.14</v>
      </c>
      <c r="R9753" s="299"/>
      <c r="S9753" s="300">
        <v>16.41</v>
      </c>
      <c r="T9753" s="301"/>
      <c r="U9753" s="246"/>
    </row>
    <row r="9754" spans="1:21" x14ac:dyDescent="0.25">
      <c r="A9754" s="294" t="s">
        <v>19638</v>
      </c>
      <c r="B9754" t="s">
        <v>776</v>
      </c>
      <c r="C9754" t="s">
        <v>777</v>
      </c>
      <c r="D9754" t="s">
        <v>778</v>
      </c>
      <c r="E9754" t="s">
        <v>19639</v>
      </c>
      <c r="F9754" t="s">
        <v>141</v>
      </c>
      <c r="G9754" t="s">
        <v>140</v>
      </c>
      <c r="H9754" t="s">
        <v>833</v>
      </c>
      <c r="I9754" s="200">
        <v>744390</v>
      </c>
      <c r="J9754" s="200"/>
      <c r="K9754" s="237">
        <v>4015.37</v>
      </c>
      <c r="L9754" s="237"/>
      <c r="M9754" s="288">
        <v>185.39</v>
      </c>
      <c r="N9754" s="288"/>
      <c r="O9754" s="311">
        <v>885590</v>
      </c>
      <c r="P9754" s="298"/>
      <c r="Q9754" s="299">
        <v>4082.94</v>
      </c>
      <c r="R9754" s="299"/>
      <c r="S9754" s="300">
        <v>216.9</v>
      </c>
      <c r="T9754" s="301"/>
      <c r="U9754" s="246"/>
    </row>
    <row r="9755" spans="1:21" x14ac:dyDescent="0.25">
      <c r="A9755" s="294" t="s">
        <v>19640</v>
      </c>
      <c r="B9755" t="s">
        <v>776</v>
      </c>
      <c r="C9755" t="s">
        <v>777</v>
      </c>
      <c r="D9755" t="s">
        <v>778</v>
      </c>
      <c r="E9755" t="s">
        <v>19641</v>
      </c>
      <c r="F9755" t="s">
        <v>141</v>
      </c>
      <c r="G9755" t="s">
        <v>140</v>
      </c>
      <c r="H9755" t="s">
        <v>833</v>
      </c>
      <c r="I9755" s="200">
        <v>35581</v>
      </c>
      <c r="J9755" s="200"/>
      <c r="K9755" s="237">
        <v>500.65</v>
      </c>
      <c r="L9755" s="237"/>
      <c r="M9755" s="288">
        <v>71.069999999999993</v>
      </c>
      <c r="N9755" s="288"/>
      <c r="O9755" s="311">
        <v>37122</v>
      </c>
      <c r="P9755" s="298"/>
      <c r="Q9755" s="299">
        <v>497.46</v>
      </c>
      <c r="R9755" s="299"/>
      <c r="S9755" s="300">
        <v>74.62</v>
      </c>
      <c r="T9755" s="301"/>
      <c r="U9755" s="246"/>
    </row>
    <row r="9756" spans="1:21" x14ac:dyDescent="0.25">
      <c r="A9756" s="294" t="s">
        <v>19642</v>
      </c>
      <c r="B9756" t="s">
        <v>776</v>
      </c>
      <c r="C9756" t="s">
        <v>777</v>
      </c>
      <c r="D9756" t="s">
        <v>778</v>
      </c>
      <c r="E9756" t="s">
        <v>19643</v>
      </c>
      <c r="F9756" t="s">
        <v>141</v>
      </c>
      <c r="G9756" t="s">
        <v>140</v>
      </c>
      <c r="H9756" t="s">
        <v>896</v>
      </c>
      <c r="I9756" s="200">
        <v>0</v>
      </c>
      <c r="J9756" s="200"/>
      <c r="K9756" s="237">
        <v>30.79</v>
      </c>
      <c r="L9756" s="237"/>
      <c r="M9756" s="288">
        <v>0</v>
      </c>
      <c r="N9756" s="288"/>
      <c r="O9756" s="311">
        <v>0</v>
      </c>
      <c r="P9756" s="298"/>
      <c r="Q9756" s="299">
        <v>30.52</v>
      </c>
      <c r="R9756" s="299"/>
      <c r="S9756" s="300">
        <v>0</v>
      </c>
      <c r="T9756" s="301"/>
      <c r="U9756" s="246"/>
    </row>
    <row r="9757" spans="1:21" x14ac:dyDescent="0.25">
      <c r="A9757" s="294" t="s">
        <v>19644</v>
      </c>
      <c r="B9757" t="s">
        <v>776</v>
      </c>
      <c r="C9757" t="s">
        <v>777</v>
      </c>
      <c r="D9757" t="s">
        <v>778</v>
      </c>
      <c r="E9757" t="s">
        <v>19645</v>
      </c>
      <c r="F9757" t="s">
        <v>141</v>
      </c>
      <c r="G9757" t="s">
        <v>140</v>
      </c>
      <c r="H9757" t="s">
        <v>833</v>
      </c>
      <c r="I9757" s="200">
        <v>8950</v>
      </c>
      <c r="J9757" s="200"/>
      <c r="K9757" s="237">
        <v>466.79</v>
      </c>
      <c r="L9757" s="237"/>
      <c r="M9757" s="288">
        <v>19.170000000000002</v>
      </c>
      <c r="N9757" s="288"/>
      <c r="O9757" s="311">
        <v>9200</v>
      </c>
      <c r="P9757" s="298"/>
      <c r="Q9757" s="299">
        <v>470.62</v>
      </c>
      <c r="R9757" s="299"/>
      <c r="S9757" s="300">
        <v>19.55</v>
      </c>
      <c r="T9757" s="301"/>
      <c r="U9757" s="246"/>
    </row>
    <row r="9758" spans="1:21" x14ac:dyDescent="0.25">
      <c r="A9758" s="294" t="s">
        <v>19646</v>
      </c>
      <c r="B9758" t="s">
        <v>776</v>
      </c>
      <c r="C9758" t="s">
        <v>777</v>
      </c>
      <c r="D9758" t="s">
        <v>778</v>
      </c>
      <c r="E9758" t="s">
        <v>19647</v>
      </c>
      <c r="F9758" t="s">
        <v>141</v>
      </c>
      <c r="G9758" t="s">
        <v>140</v>
      </c>
      <c r="H9758" t="s">
        <v>833</v>
      </c>
      <c r="I9758" s="200">
        <v>25358</v>
      </c>
      <c r="J9758" s="200"/>
      <c r="K9758" s="237">
        <v>626.9</v>
      </c>
      <c r="L9758" s="237"/>
      <c r="M9758" s="288">
        <v>40.450000000000003</v>
      </c>
      <c r="N9758" s="288"/>
      <c r="O9758" s="311">
        <v>25828</v>
      </c>
      <c r="P9758" s="298"/>
      <c r="Q9758" s="299">
        <v>628.45000000000005</v>
      </c>
      <c r="R9758" s="299"/>
      <c r="S9758" s="300">
        <v>41.1</v>
      </c>
      <c r="T9758" s="301"/>
      <c r="U9758" s="246"/>
    </row>
    <row r="9759" spans="1:21" x14ac:dyDescent="0.25">
      <c r="A9759" s="294" t="s">
        <v>19648</v>
      </c>
      <c r="B9759" t="s">
        <v>776</v>
      </c>
      <c r="C9759" t="s">
        <v>777</v>
      </c>
      <c r="D9759" t="s">
        <v>778</v>
      </c>
      <c r="E9759" t="s">
        <v>19649</v>
      </c>
      <c r="F9759" t="s">
        <v>141</v>
      </c>
      <c r="G9759" t="s">
        <v>140</v>
      </c>
      <c r="H9759" t="s">
        <v>833</v>
      </c>
      <c r="I9759" s="200">
        <v>2650</v>
      </c>
      <c r="J9759" s="200"/>
      <c r="K9759" s="237">
        <v>168.41</v>
      </c>
      <c r="L9759" s="237"/>
      <c r="M9759" s="288">
        <v>15.74</v>
      </c>
      <c r="N9759" s="288"/>
      <c r="O9759" s="311">
        <v>3500</v>
      </c>
      <c r="P9759" s="298"/>
      <c r="Q9759" s="299">
        <v>173.35</v>
      </c>
      <c r="R9759" s="299"/>
      <c r="S9759" s="300">
        <v>20.190000000000001</v>
      </c>
      <c r="T9759" s="301"/>
      <c r="U9759" s="246"/>
    </row>
    <row r="9760" spans="1:21" x14ac:dyDescent="0.25">
      <c r="A9760" s="294" t="s">
        <v>19650</v>
      </c>
      <c r="B9760" t="s">
        <v>776</v>
      </c>
      <c r="C9760" t="s">
        <v>777</v>
      </c>
      <c r="D9760" t="s">
        <v>778</v>
      </c>
      <c r="E9760" t="s">
        <v>19651</v>
      </c>
      <c r="F9760" t="s">
        <v>141</v>
      </c>
      <c r="G9760" t="s">
        <v>140</v>
      </c>
      <c r="H9760" t="s">
        <v>833</v>
      </c>
      <c r="I9760" s="200">
        <v>6950</v>
      </c>
      <c r="J9760" s="200"/>
      <c r="K9760" s="237">
        <v>322.18</v>
      </c>
      <c r="L9760" s="237"/>
      <c r="M9760" s="288">
        <v>21.57</v>
      </c>
      <c r="N9760" s="288"/>
      <c r="O9760" s="311">
        <v>8468</v>
      </c>
      <c r="P9760" s="298"/>
      <c r="Q9760" s="299">
        <v>321.82</v>
      </c>
      <c r="R9760" s="299"/>
      <c r="S9760" s="300">
        <v>26.31</v>
      </c>
      <c r="T9760" s="301"/>
      <c r="U9760" s="246"/>
    </row>
    <row r="9761" spans="1:21" x14ac:dyDescent="0.25">
      <c r="A9761" s="294" t="s">
        <v>19652</v>
      </c>
      <c r="B9761" t="s">
        <v>776</v>
      </c>
      <c r="C9761" t="s">
        <v>777</v>
      </c>
      <c r="D9761" t="s">
        <v>778</v>
      </c>
      <c r="E9761" t="s">
        <v>19653</v>
      </c>
      <c r="F9761" t="s">
        <v>141</v>
      </c>
      <c r="G9761" t="s">
        <v>140</v>
      </c>
      <c r="H9761" t="s">
        <v>833</v>
      </c>
      <c r="I9761" s="200">
        <v>6400</v>
      </c>
      <c r="J9761" s="200"/>
      <c r="K9761" s="237">
        <v>394.09</v>
      </c>
      <c r="L9761" s="237"/>
      <c r="M9761" s="288">
        <v>16.239999999999998</v>
      </c>
      <c r="N9761" s="288"/>
      <c r="O9761" s="311">
        <v>6693</v>
      </c>
      <c r="P9761" s="298"/>
      <c r="Q9761" s="299">
        <v>396.28</v>
      </c>
      <c r="R9761" s="299"/>
      <c r="S9761" s="300">
        <v>16.89</v>
      </c>
      <c r="T9761" s="301"/>
      <c r="U9761" s="246"/>
    </row>
    <row r="9762" spans="1:21" x14ac:dyDescent="0.25">
      <c r="A9762" s="294" t="s">
        <v>19654</v>
      </c>
      <c r="B9762" t="s">
        <v>776</v>
      </c>
      <c r="C9762" t="s">
        <v>777</v>
      </c>
      <c r="D9762" t="s">
        <v>778</v>
      </c>
      <c r="E9762" t="s">
        <v>19655</v>
      </c>
      <c r="F9762" t="s">
        <v>141</v>
      </c>
      <c r="G9762" t="s">
        <v>140</v>
      </c>
      <c r="H9762" t="s">
        <v>833</v>
      </c>
      <c r="I9762" s="200">
        <v>9868</v>
      </c>
      <c r="J9762" s="200"/>
      <c r="K9762" s="237">
        <v>270.58</v>
      </c>
      <c r="L9762" s="237"/>
      <c r="M9762" s="288">
        <v>36.47</v>
      </c>
      <c r="N9762" s="288"/>
      <c r="O9762" s="311">
        <v>9772</v>
      </c>
      <c r="P9762" s="298"/>
      <c r="Q9762" s="299">
        <v>272.58999999999997</v>
      </c>
      <c r="R9762" s="299"/>
      <c r="S9762" s="300">
        <v>35.85</v>
      </c>
      <c r="T9762" s="301"/>
      <c r="U9762" s="246"/>
    </row>
    <row r="9763" spans="1:21" x14ac:dyDescent="0.25">
      <c r="A9763" s="294" t="s">
        <v>19656</v>
      </c>
      <c r="B9763" t="s">
        <v>776</v>
      </c>
      <c r="C9763" t="s">
        <v>777</v>
      </c>
      <c r="D9763" t="s">
        <v>778</v>
      </c>
      <c r="E9763" t="s">
        <v>19657</v>
      </c>
      <c r="F9763" t="s">
        <v>141</v>
      </c>
      <c r="G9763" t="s">
        <v>140</v>
      </c>
      <c r="H9763" t="s">
        <v>833</v>
      </c>
      <c r="I9763" s="200">
        <v>1609</v>
      </c>
      <c r="J9763" s="200"/>
      <c r="K9763" s="237">
        <v>100.68</v>
      </c>
      <c r="L9763" s="237"/>
      <c r="M9763" s="288">
        <v>15.98</v>
      </c>
      <c r="N9763" s="288"/>
      <c r="O9763" s="311">
        <v>1609</v>
      </c>
      <c r="P9763" s="298"/>
      <c r="Q9763" s="299">
        <v>100.85</v>
      </c>
      <c r="R9763" s="299"/>
      <c r="S9763" s="300">
        <v>15.95</v>
      </c>
      <c r="T9763" s="301"/>
      <c r="U9763" s="246"/>
    </row>
    <row r="9764" spans="1:21" x14ac:dyDescent="0.25">
      <c r="A9764" s="294" t="s">
        <v>19658</v>
      </c>
      <c r="B9764" t="s">
        <v>776</v>
      </c>
      <c r="C9764" t="s">
        <v>777</v>
      </c>
      <c r="D9764" t="s">
        <v>778</v>
      </c>
      <c r="E9764" t="s">
        <v>1116</v>
      </c>
      <c r="F9764" t="s">
        <v>141</v>
      </c>
      <c r="G9764" t="s">
        <v>140</v>
      </c>
      <c r="H9764" t="s">
        <v>833</v>
      </c>
      <c r="I9764" s="200">
        <v>39000</v>
      </c>
      <c r="J9764" s="200"/>
      <c r="K9764" s="237">
        <v>776.01</v>
      </c>
      <c r="L9764" s="237"/>
      <c r="M9764" s="288">
        <v>50.26</v>
      </c>
      <c r="N9764" s="288"/>
      <c r="O9764" s="311">
        <v>40000</v>
      </c>
      <c r="P9764" s="298"/>
      <c r="Q9764" s="299">
        <v>765.75</v>
      </c>
      <c r="R9764" s="299"/>
      <c r="S9764" s="300">
        <v>52.24</v>
      </c>
      <c r="T9764" s="301"/>
      <c r="U9764" s="246"/>
    </row>
    <row r="9765" spans="1:21" x14ac:dyDescent="0.25">
      <c r="A9765" s="294" t="s">
        <v>19659</v>
      </c>
      <c r="B9765" t="s">
        <v>776</v>
      </c>
      <c r="C9765" t="s">
        <v>777</v>
      </c>
      <c r="D9765" t="s">
        <v>778</v>
      </c>
      <c r="E9765" t="s">
        <v>19660</v>
      </c>
      <c r="F9765" t="s">
        <v>141</v>
      </c>
      <c r="G9765" t="s">
        <v>140</v>
      </c>
      <c r="H9765" t="s">
        <v>833</v>
      </c>
      <c r="I9765" s="200">
        <v>12800</v>
      </c>
      <c r="J9765" s="200"/>
      <c r="K9765" s="237">
        <v>362.72</v>
      </c>
      <c r="L9765" s="237"/>
      <c r="M9765" s="288">
        <v>35.29</v>
      </c>
      <c r="N9765" s="288"/>
      <c r="O9765" s="311">
        <v>14080</v>
      </c>
      <c r="P9765" s="298"/>
      <c r="Q9765" s="299">
        <v>355.54</v>
      </c>
      <c r="R9765" s="299"/>
      <c r="S9765" s="300">
        <v>39.6</v>
      </c>
      <c r="T9765" s="301"/>
      <c r="U9765" s="246"/>
    </row>
    <row r="9766" spans="1:21" x14ac:dyDescent="0.25">
      <c r="A9766" s="294" t="s">
        <v>19661</v>
      </c>
      <c r="B9766" t="s">
        <v>776</v>
      </c>
      <c r="C9766" t="s">
        <v>777</v>
      </c>
      <c r="D9766" t="s">
        <v>778</v>
      </c>
      <c r="E9766" t="s">
        <v>19662</v>
      </c>
      <c r="F9766" t="s">
        <v>141</v>
      </c>
      <c r="G9766" t="s">
        <v>140</v>
      </c>
      <c r="H9766" t="s">
        <v>833</v>
      </c>
      <c r="I9766" s="200">
        <v>57079</v>
      </c>
      <c r="J9766" s="200"/>
      <c r="K9766" s="237">
        <v>1316.79</v>
      </c>
      <c r="L9766" s="237"/>
      <c r="M9766" s="288">
        <v>43.35</v>
      </c>
      <c r="N9766" s="288"/>
      <c r="O9766" s="311">
        <v>55495</v>
      </c>
      <c r="P9766" s="298"/>
      <c r="Q9766" s="299">
        <v>1381.14</v>
      </c>
      <c r="R9766" s="299"/>
      <c r="S9766" s="300">
        <v>40.18</v>
      </c>
      <c r="T9766" s="301"/>
      <c r="U9766" s="246"/>
    </row>
    <row r="9767" spans="1:21" x14ac:dyDescent="0.25">
      <c r="A9767" s="294" t="s">
        <v>19663</v>
      </c>
      <c r="B9767" t="s">
        <v>776</v>
      </c>
      <c r="C9767" t="s">
        <v>777</v>
      </c>
      <c r="D9767" t="s">
        <v>778</v>
      </c>
      <c r="E9767" t="s">
        <v>19664</v>
      </c>
      <c r="F9767" t="s">
        <v>141</v>
      </c>
      <c r="G9767" t="s">
        <v>140</v>
      </c>
      <c r="H9767" t="s">
        <v>833</v>
      </c>
      <c r="I9767" s="200">
        <v>4837</v>
      </c>
      <c r="J9767" s="200"/>
      <c r="K9767" s="237">
        <v>117.41</v>
      </c>
      <c r="L9767" s="237"/>
      <c r="M9767" s="288">
        <v>41.2</v>
      </c>
      <c r="N9767" s="288"/>
      <c r="O9767" s="311">
        <v>5660</v>
      </c>
      <c r="P9767" s="298"/>
      <c r="Q9767" s="299">
        <v>120.27</v>
      </c>
      <c r="R9767" s="299"/>
      <c r="S9767" s="300">
        <v>47.06</v>
      </c>
      <c r="T9767" s="301"/>
      <c r="U9767" s="246"/>
    </row>
    <row r="9768" spans="1:21" x14ac:dyDescent="0.25">
      <c r="A9768" s="294" t="s">
        <v>19665</v>
      </c>
      <c r="B9768" t="s">
        <v>776</v>
      </c>
      <c r="C9768" t="s">
        <v>777</v>
      </c>
      <c r="D9768" t="s">
        <v>778</v>
      </c>
      <c r="E9768" t="s">
        <v>11133</v>
      </c>
      <c r="F9768" t="s">
        <v>141</v>
      </c>
      <c r="G9768" t="s">
        <v>140</v>
      </c>
      <c r="H9768" t="s">
        <v>833</v>
      </c>
      <c r="I9768" s="200">
        <v>30335</v>
      </c>
      <c r="J9768" s="200"/>
      <c r="K9768" s="237">
        <v>838.51</v>
      </c>
      <c r="L9768" s="237"/>
      <c r="M9768" s="288">
        <v>36.18</v>
      </c>
      <c r="N9768" s="288"/>
      <c r="O9768" s="311">
        <v>33000</v>
      </c>
      <c r="P9768" s="298"/>
      <c r="Q9768" s="299">
        <v>850.31</v>
      </c>
      <c r="R9768" s="299"/>
      <c r="S9768" s="300">
        <v>38.81</v>
      </c>
      <c r="T9768" s="301"/>
      <c r="U9768" s="246"/>
    </row>
    <row r="9769" spans="1:21" x14ac:dyDescent="0.25">
      <c r="A9769" s="294" t="s">
        <v>19666</v>
      </c>
      <c r="B9769" t="s">
        <v>776</v>
      </c>
      <c r="C9769" t="s">
        <v>777</v>
      </c>
      <c r="D9769" t="s">
        <v>778</v>
      </c>
      <c r="E9769" t="s">
        <v>19667</v>
      </c>
      <c r="F9769" t="s">
        <v>141</v>
      </c>
      <c r="G9769" t="s">
        <v>140</v>
      </c>
      <c r="H9769" t="s">
        <v>833</v>
      </c>
      <c r="I9769" s="200">
        <v>3091</v>
      </c>
      <c r="J9769" s="200"/>
      <c r="K9769" s="237">
        <v>64.459999999999994</v>
      </c>
      <c r="L9769" s="237"/>
      <c r="M9769" s="288">
        <v>47.95</v>
      </c>
      <c r="N9769" s="288"/>
      <c r="O9769" s="311">
        <v>3091</v>
      </c>
      <c r="P9769" s="298"/>
      <c r="Q9769" s="299">
        <v>64.36</v>
      </c>
      <c r="R9769" s="299"/>
      <c r="S9769" s="300">
        <v>48.03</v>
      </c>
      <c r="T9769" s="301"/>
      <c r="U9769" s="246"/>
    </row>
    <row r="9770" spans="1:21" x14ac:dyDescent="0.25">
      <c r="A9770" s="294" t="s">
        <v>19668</v>
      </c>
      <c r="B9770" t="s">
        <v>776</v>
      </c>
      <c r="C9770" t="s">
        <v>777</v>
      </c>
      <c r="D9770" t="s">
        <v>778</v>
      </c>
      <c r="E9770" t="s">
        <v>3539</v>
      </c>
      <c r="F9770" t="s">
        <v>141</v>
      </c>
      <c r="G9770" t="s">
        <v>140</v>
      </c>
      <c r="H9770" t="s">
        <v>896</v>
      </c>
      <c r="I9770" s="200">
        <v>0</v>
      </c>
      <c r="J9770" s="200"/>
      <c r="K9770" s="237">
        <v>31.6</v>
      </c>
      <c r="L9770" s="237"/>
      <c r="M9770" s="288">
        <v>0</v>
      </c>
      <c r="N9770" s="288"/>
      <c r="O9770" s="311">
        <v>0</v>
      </c>
      <c r="P9770" s="298"/>
      <c r="Q9770" s="299">
        <v>32.72</v>
      </c>
      <c r="R9770" s="299"/>
      <c r="S9770" s="300">
        <v>0</v>
      </c>
      <c r="T9770" s="301"/>
      <c r="U9770" s="246"/>
    </row>
    <row r="9771" spans="1:21" x14ac:dyDescent="0.25">
      <c r="A9771" s="294" t="s">
        <v>19669</v>
      </c>
      <c r="B9771" t="s">
        <v>776</v>
      </c>
      <c r="C9771" t="s">
        <v>777</v>
      </c>
      <c r="D9771" t="s">
        <v>778</v>
      </c>
      <c r="E9771" t="s">
        <v>19670</v>
      </c>
      <c r="F9771" t="s">
        <v>141</v>
      </c>
      <c r="G9771" t="s">
        <v>140</v>
      </c>
      <c r="H9771" t="s">
        <v>833</v>
      </c>
      <c r="I9771" s="200">
        <v>1273530</v>
      </c>
      <c r="J9771" s="200"/>
      <c r="K9771" s="237">
        <v>6055.49</v>
      </c>
      <c r="L9771" s="237"/>
      <c r="M9771" s="288">
        <v>210.31</v>
      </c>
      <c r="N9771" s="288"/>
      <c r="O9771" s="311">
        <v>1309754</v>
      </c>
      <c r="P9771" s="298"/>
      <c r="Q9771" s="299">
        <v>6075.77</v>
      </c>
      <c r="R9771" s="299"/>
      <c r="S9771" s="300">
        <v>215.57</v>
      </c>
      <c r="T9771" s="301"/>
      <c r="U9771" s="246"/>
    </row>
    <row r="9772" spans="1:21" x14ac:dyDescent="0.25">
      <c r="A9772" s="294" t="s">
        <v>19671</v>
      </c>
      <c r="B9772" t="s">
        <v>776</v>
      </c>
      <c r="C9772" t="s">
        <v>777</v>
      </c>
      <c r="D9772" t="s">
        <v>778</v>
      </c>
      <c r="E9772" t="s">
        <v>19672</v>
      </c>
      <c r="F9772" t="s">
        <v>141</v>
      </c>
      <c r="G9772" t="s">
        <v>140</v>
      </c>
      <c r="H9772" t="s">
        <v>833</v>
      </c>
      <c r="I9772" s="200">
        <v>24000</v>
      </c>
      <c r="J9772" s="200"/>
      <c r="K9772" s="237">
        <v>1335.57</v>
      </c>
      <c r="L9772" s="237"/>
      <c r="M9772" s="288">
        <v>17.97</v>
      </c>
      <c r="N9772" s="288"/>
      <c r="O9772" s="311">
        <v>28161</v>
      </c>
      <c r="P9772" s="298"/>
      <c r="Q9772" s="299">
        <v>1356.54</v>
      </c>
      <c r="R9772" s="299"/>
      <c r="S9772" s="300">
        <v>20.76</v>
      </c>
      <c r="T9772" s="301"/>
      <c r="U9772" s="246"/>
    </row>
    <row r="9773" spans="1:21" x14ac:dyDescent="0.25">
      <c r="A9773" s="294" t="s">
        <v>19673</v>
      </c>
      <c r="B9773" t="s">
        <v>776</v>
      </c>
      <c r="C9773" t="s">
        <v>777</v>
      </c>
      <c r="D9773" t="s">
        <v>778</v>
      </c>
      <c r="E9773" t="s">
        <v>19674</v>
      </c>
      <c r="F9773" t="s">
        <v>141</v>
      </c>
      <c r="G9773" t="s">
        <v>140</v>
      </c>
      <c r="H9773" t="s">
        <v>833</v>
      </c>
      <c r="I9773" s="200">
        <v>5500</v>
      </c>
      <c r="J9773" s="200"/>
      <c r="K9773" s="237">
        <v>172.85</v>
      </c>
      <c r="L9773" s="237"/>
      <c r="M9773" s="288">
        <v>31.82</v>
      </c>
      <c r="N9773" s="288"/>
      <c r="O9773" s="311">
        <v>5750</v>
      </c>
      <c r="P9773" s="298"/>
      <c r="Q9773" s="299">
        <v>174.53</v>
      </c>
      <c r="R9773" s="299"/>
      <c r="S9773" s="300">
        <v>32.950000000000003</v>
      </c>
      <c r="T9773" s="301"/>
      <c r="U9773" s="246"/>
    </row>
    <row r="9774" spans="1:21" x14ac:dyDescent="0.25">
      <c r="A9774" s="294" t="s">
        <v>19675</v>
      </c>
      <c r="B9774" t="s">
        <v>776</v>
      </c>
      <c r="C9774" t="s">
        <v>777</v>
      </c>
      <c r="D9774" t="s">
        <v>778</v>
      </c>
      <c r="E9774" t="s">
        <v>19676</v>
      </c>
      <c r="F9774" t="s">
        <v>141</v>
      </c>
      <c r="G9774" t="s">
        <v>140</v>
      </c>
      <c r="H9774" t="s">
        <v>833</v>
      </c>
      <c r="I9774" s="200">
        <v>5600</v>
      </c>
      <c r="J9774" s="200"/>
      <c r="K9774" s="237">
        <v>315.08</v>
      </c>
      <c r="L9774" s="237"/>
      <c r="M9774" s="288">
        <v>17.77</v>
      </c>
      <c r="N9774" s="288"/>
      <c r="O9774" s="311">
        <v>5700</v>
      </c>
      <c r="P9774" s="298"/>
      <c r="Q9774" s="299">
        <v>312.73</v>
      </c>
      <c r="R9774" s="299"/>
      <c r="S9774" s="300">
        <v>18.23</v>
      </c>
      <c r="T9774" s="301"/>
      <c r="U9774" s="246"/>
    </row>
    <row r="9775" spans="1:21" x14ac:dyDescent="0.25">
      <c r="A9775" s="294" t="s">
        <v>19677</v>
      </c>
      <c r="B9775" t="s">
        <v>776</v>
      </c>
      <c r="C9775" t="s">
        <v>777</v>
      </c>
      <c r="D9775" t="s">
        <v>778</v>
      </c>
      <c r="E9775" t="s">
        <v>7841</v>
      </c>
      <c r="F9775" t="s">
        <v>141</v>
      </c>
      <c r="G9775" t="s">
        <v>140</v>
      </c>
      <c r="H9775" t="s">
        <v>833</v>
      </c>
      <c r="I9775" s="200">
        <v>8500</v>
      </c>
      <c r="J9775" s="200"/>
      <c r="K9775" s="237">
        <v>237.7</v>
      </c>
      <c r="L9775" s="237"/>
      <c r="M9775" s="288">
        <v>35.76</v>
      </c>
      <c r="N9775" s="288"/>
      <c r="O9775" s="311">
        <v>10000</v>
      </c>
      <c r="P9775" s="298"/>
      <c r="Q9775" s="299">
        <v>241.89</v>
      </c>
      <c r="R9775" s="299"/>
      <c r="S9775" s="300">
        <v>41.34</v>
      </c>
      <c r="T9775" s="301"/>
      <c r="U9775" s="246"/>
    </row>
    <row r="9776" spans="1:21" x14ac:dyDescent="0.25">
      <c r="A9776" s="294" t="s">
        <v>19678</v>
      </c>
      <c r="B9776" t="s">
        <v>776</v>
      </c>
      <c r="C9776" t="s">
        <v>777</v>
      </c>
      <c r="D9776" t="s">
        <v>778</v>
      </c>
      <c r="E9776" t="s">
        <v>19679</v>
      </c>
      <c r="F9776" t="s">
        <v>141</v>
      </c>
      <c r="G9776" t="s">
        <v>140</v>
      </c>
      <c r="H9776" t="s">
        <v>833</v>
      </c>
      <c r="I9776" s="200">
        <v>1350</v>
      </c>
      <c r="J9776" s="200"/>
      <c r="K9776" s="237">
        <v>83.49</v>
      </c>
      <c r="L9776" s="237"/>
      <c r="M9776" s="288">
        <v>16.170000000000002</v>
      </c>
      <c r="N9776" s="288"/>
      <c r="O9776" s="311">
        <v>1450</v>
      </c>
      <c r="P9776" s="298"/>
      <c r="Q9776" s="299">
        <v>83.65</v>
      </c>
      <c r="R9776" s="299"/>
      <c r="S9776" s="300">
        <v>17.329999999999998</v>
      </c>
      <c r="T9776" s="301"/>
      <c r="U9776" s="246"/>
    </row>
    <row r="9777" spans="1:21" x14ac:dyDescent="0.25">
      <c r="A9777" s="294" t="s">
        <v>19680</v>
      </c>
      <c r="B9777" t="s">
        <v>776</v>
      </c>
      <c r="C9777" t="s">
        <v>777</v>
      </c>
      <c r="D9777" t="s">
        <v>778</v>
      </c>
      <c r="E9777" t="s">
        <v>19681</v>
      </c>
      <c r="F9777" t="s">
        <v>141</v>
      </c>
      <c r="G9777" t="s">
        <v>140</v>
      </c>
      <c r="H9777" t="s">
        <v>833</v>
      </c>
      <c r="I9777" s="200">
        <v>8000</v>
      </c>
      <c r="J9777" s="200"/>
      <c r="K9777" s="237">
        <v>354.01</v>
      </c>
      <c r="L9777" s="237"/>
      <c r="M9777" s="288">
        <v>22.6</v>
      </c>
      <c r="N9777" s="288"/>
      <c r="O9777" s="311">
        <v>11000</v>
      </c>
      <c r="P9777" s="298"/>
      <c r="Q9777" s="299">
        <v>354.12</v>
      </c>
      <c r="R9777" s="299"/>
      <c r="S9777" s="300">
        <v>31.06</v>
      </c>
      <c r="T9777" s="301"/>
      <c r="U9777" s="246"/>
    </row>
    <row r="9778" spans="1:21" x14ac:dyDescent="0.25">
      <c r="A9778" s="294" t="s">
        <v>19682</v>
      </c>
      <c r="B9778" t="s">
        <v>776</v>
      </c>
      <c r="C9778" t="s">
        <v>777</v>
      </c>
      <c r="D9778" t="s">
        <v>778</v>
      </c>
      <c r="E9778" t="s">
        <v>19683</v>
      </c>
      <c r="F9778" t="s">
        <v>141</v>
      </c>
      <c r="G9778" t="s">
        <v>140</v>
      </c>
      <c r="H9778" t="s">
        <v>833</v>
      </c>
      <c r="I9778" s="200">
        <v>10118</v>
      </c>
      <c r="J9778" s="200"/>
      <c r="K9778" s="237">
        <v>245.54</v>
      </c>
      <c r="L9778" s="237"/>
      <c r="M9778" s="288">
        <v>41.21</v>
      </c>
      <c r="N9778" s="288"/>
      <c r="O9778" s="311">
        <v>10118</v>
      </c>
      <c r="P9778" s="298"/>
      <c r="Q9778" s="299">
        <v>245.98</v>
      </c>
      <c r="R9778" s="299"/>
      <c r="S9778" s="300">
        <v>41.13</v>
      </c>
      <c r="T9778" s="301"/>
      <c r="U9778" s="246"/>
    </row>
    <row r="9779" spans="1:21" x14ac:dyDescent="0.25">
      <c r="A9779" s="294" t="s">
        <v>19684</v>
      </c>
      <c r="B9779" t="s">
        <v>776</v>
      </c>
      <c r="C9779" t="s">
        <v>777</v>
      </c>
      <c r="D9779" t="s">
        <v>778</v>
      </c>
      <c r="E9779" t="s">
        <v>19685</v>
      </c>
      <c r="F9779" t="s">
        <v>141</v>
      </c>
      <c r="G9779" t="s">
        <v>140</v>
      </c>
      <c r="H9779" t="s">
        <v>896</v>
      </c>
      <c r="I9779" s="200">
        <v>0</v>
      </c>
      <c r="J9779" s="200"/>
      <c r="K9779" s="237">
        <v>39.49</v>
      </c>
      <c r="L9779" s="237"/>
      <c r="M9779" s="288">
        <v>0</v>
      </c>
      <c r="N9779" s="288"/>
      <c r="O9779" s="311">
        <v>0</v>
      </c>
      <c r="P9779" s="298"/>
      <c r="Q9779" s="299">
        <v>38.1</v>
      </c>
      <c r="R9779" s="299"/>
      <c r="S9779" s="300">
        <v>0</v>
      </c>
      <c r="T9779" s="301"/>
      <c r="U9779" s="246"/>
    </row>
    <row r="9780" spans="1:21" x14ac:dyDescent="0.25">
      <c r="A9780" s="294" t="s">
        <v>19686</v>
      </c>
      <c r="B9780" t="s">
        <v>776</v>
      </c>
      <c r="C9780" t="s">
        <v>777</v>
      </c>
      <c r="D9780" t="s">
        <v>778</v>
      </c>
      <c r="E9780" t="s">
        <v>19687</v>
      </c>
      <c r="F9780" t="s">
        <v>141</v>
      </c>
      <c r="G9780" t="s">
        <v>140</v>
      </c>
      <c r="H9780" t="s">
        <v>833</v>
      </c>
      <c r="I9780" s="200">
        <v>8250</v>
      </c>
      <c r="J9780" s="200"/>
      <c r="K9780" s="237">
        <v>243.57</v>
      </c>
      <c r="L9780" s="237"/>
      <c r="M9780" s="288">
        <v>33.869999999999997</v>
      </c>
      <c r="N9780" s="288"/>
      <c r="O9780" s="311">
        <v>8500</v>
      </c>
      <c r="P9780" s="298"/>
      <c r="Q9780" s="299">
        <v>243.25</v>
      </c>
      <c r="R9780" s="299"/>
      <c r="S9780" s="300">
        <v>34.94</v>
      </c>
      <c r="T9780" s="301"/>
      <c r="U9780" s="246"/>
    </row>
    <row r="9781" spans="1:21" x14ac:dyDescent="0.25">
      <c r="A9781" s="294" t="s">
        <v>19688</v>
      </c>
      <c r="B9781" t="s">
        <v>776</v>
      </c>
      <c r="C9781" t="s">
        <v>777</v>
      </c>
      <c r="D9781" t="s">
        <v>778</v>
      </c>
      <c r="E9781" t="s">
        <v>19689</v>
      </c>
      <c r="F9781" t="s">
        <v>141</v>
      </c>
      <c r="G9781" t="s">
        <v>140</v>
      </c>
      <c r="H9781" t="s">
        <v>833</v>
      </c>
      <c r="I9781" s="200">
        <v>7154</v>
      </c>
      <c r="J9781" s="200"/>
      <c r="K9781" s="237">
        <v>194.55</v>
      </c>
      <c r="L9781" s="237"/>
      <c r="M9781" s="288">
        <v>36.770000000000003</v>
      </c>
      <c r="N9781" s="288"/>
      <c r="O9781" s="311">
        <v>7280</v>
      </c>
      <c r="P9781" s="298"/>
      <c r="Q9781" s="299">
        <v>191.53</v>
      </c>
      <c r="R9781" s="299"/>
      <c r="S9781" s="300">
        <v>38.01</v>
      </c>
      <c r="T9781" s="301"/>
      <c r="U9781" s="246"/>
    </row>
    <row r="9782" spans="1:21" x14ac:dyDescent="0.25">
      <c r="A9782" s="294" t="s">
        <v>19690</v>
      </c>
      <c r="B9782" t="s">
        <v>776</v>
      </c>
      <c r="C9782" t="s">
        <v>777</v>
      </c>
      <c r="D9782" t="s">
        <v>778</v>
      </c>
      <c r="E9782" t="s">
        <v>2067</v>
      </c>
      <c r="F9782" t="s">
        <v>141</v>
      </c>
      <c r="G9782" t="s">
        <v>140</v>
      </c>
      <c r="H9782" t="s">
        <v>833</v>
      </c>
      <c r="I9782" s="200">
        <v>2948550</v>
      </c>
      <c r="J9782" s="200"/>
      <c r="K9782" s="237">
        <v>12305.39</v>
      </c>
      <c r="L9782" s="237"/>
      <c r="M9782" s="288">
        <v>239.61</v>
      </c>
      <c r="N9782" s="288"/>
      <c r="O9782" s="311">
        <v>3236261</v>
      </c>
      <c r="P9782" s="298"/>
      <c r="Q9782" s="299">
        <v>12349.77</v>
      </c>
      <c r="R9782" s="299"/>
      <c r="S9782" s="300">
        <v>262.05</v>
      </c>
      <c r="T9782" s="301"/>
      <c r="U9782" s="246"/>
    </row>
    <row r="9783" spans="1:21" x14ac:dyDescent="0.25">
      <c r="A9783" s="294" t="s">
        <v>19691</v>
      </c>
      <c r="B9783" t="s">
        <v>776</v>
      </c>
      <c r="C9783" t="s">
        <v>777</v>
      </c>
      <c r="D9783" t="s">
        <v>778</v>
      </c>
      <c r="E9783" t="s">
        <v>19692</v>
      </c>
      <c r="F9783" t="s">
        <v>141</v>
      </c>
      <c r="G9783" t="s">
        <v>140</v>
      </c>
      <c r="H9783" t="s">
        <v>833</v>
      </c>
      <c r="I9783" s="200">
        <v>9000</v>
      </c>
      <c r="J9783" s="200"/>
      <c r="K9783" s="237">
        <v>92.47</v>
      </c>
      <c r="L9783" s="237"/>
      <c r="M9783" s="288">
        <v>97.33</v>
      </c>
      <c r="N9783" s="288"/>
      <c r="O9783" s="311">
        <v>10000</v>
      </c>
      <c r="P9783" s="298"/>
      <c r="Q9783" s="299">
        <v>92.01</v>
      </c>
      <c r="R9783" s="299"/>
      <c r="S9783" s="300">
        <v>108.68</v>
      </c>
      <c r="T9783" s="301"/>
      <c r="U9783" s="246"/>
    </row>
    <row r="9784" spans="1:21" x14ac:dyDescent="0.25">
      <c r="A9784" s="294" t="s">
        <v>19693</v>
      </c>
      <c r="B9784" t="s">
        <v>776</v>
      </c>
      <c r="C9784" t="s">
        <v>777</v>
      </c>
      <c r="D9784" t="s">
        <v>778</v>
      </c>
      <c r="E9784" t="s">
        <v>19694</v>
      </c>
      <c r="F9784" t="s">
        <v>141</v>
      </c>
      <c r="G9784" t="s">
        <v>140</v>
      </c>
      <c r="H9784" t="s">
        <v>833</v>
      </c>
      <c r="I9784" s="200">
        <v>12000</v>
      </c>
      <c r="J9784" s="200"/>
      <c r="K9784" s="237">
        <v>177.46</v>
      </c>
      <c r="L9784" s="237"/>
      <c r="M9784" s="288">
        <v>67.62</v>
      </c>
      <c r="N9784" s="288"/>
      <c r="O9784" s="311">
        <v>12600</v>
      </c>
      <c r="P9784" s="298"/>
      <c r="Q9784" s="299">
        <v>183</v>
      </c>
      <c r="R9784" s="299"/>
      <c r="S9784" s="300">
        <v>68.849999999999994</v>
      </c>
      <c r="T9784" s="301"/>
      <c r="U9784" s="246"/>
    </row>
    <row r="9785" spans="1:21" x14ac:dyDescent="0.25">
      <c r="A9785" s="294" t="s">
        <v>19695</v>
      </c>
      <c r="B9785" t="s">
        <v>776</v>
      </c>
      <c r="C9785" t="s">
        <v>777</v>
      </c>
      <c r="D9785" t="s">
        <v>778</v>
      </c>
      <c r="E9785" t="s">
        <v>19696</v>
      </c>
      <c r="F9785" t="s">
        <v>141</v>
      </c>
      <c r="G9785" t="s">
        <v>140</v>
      </c>
      <c r="H9785" t="s">
        <v>833</v>
      </c>
      <c r="I9785" s="200">
        <v>9800</v>
      </c>
      <c r="J9785" s="200"/>
      <c r="K9785" s="237">
        <v>137.91999999999999</v>
      </c>
      <c r="L9785" s="237"/>
      <c r="M9785" s="288">
        <v>71.06</v>
      </c>
      <c r="N9785" s="288"/>
      <c r="O9785" s="311">
        <v>9800</v>
      </c>
      <c r="P9785" s="298"/>
      <c r="Q9785" s="299">
        <v>138.47</v>
      </c>
      <c r="R9785" s="299"/>
      <c r="S9785" s="300">
        <v>70.77</v>
      </c>
      <c r="T9785" s="301"/>
      <c r="U9785" s="246"/>
    </row>
    <row r="9786" spans="1:21" x14ac:dyDescent="0.25">
      <c r="A9786" s="294" t="s">
        <v>19697</v>
      </c>
      <c r="B9786" t="s">
        <v>776</v>
      </c>
      <c r="C9786" t="s">
        <v>777</v>
      </c>
      <c r="D9786" t="s">
        <v>778</v>
      </c>
      <c r="E9786" t="s">
        <v>19698</v>
      </c>
      <c r="F9786" t="s">
        <v>141</v>
      </c>
      <c r="G9786" t="s">
        <v>140</v>
      </c>
      <c r="H9786" t="s">
        <v>833</v>
      </c>
      <c r="I9786" s="200">
        <v>4512</v>
      </c>
      <c r="J9786" s="200"/>
      <c r="K9786" s="237">
        <v>90.24</v>
      </c>
      <c r="L9786" s="237"/>
      <c r="M9786" s="288">
        <v>50</v>
      </c>
      <c r="N9786" s="288"/>
      <c r="O9786" s="311">
        <v>4670</v>
      </c>
      <c r="P9786" s="298"/>
      <c r="Q9786" s="299">
        <v>89.81</v>
      </c>
      <c r="R9786" s="299"/>
      <c r="S9786" s="300">
        <v>52</v>
      </c>
      <c r="T9786" s="301"/>
      <c r="U9786" s="246"/>
    </row>
    <row r="9787" spans="1:21" x14ac:dyDescent="0.25">
      <c r="A9787" s="294" t="s">
        <v>19699</v>
      </c>
      <c r="B9787" t="s">
        <v>776</v>
      </c>
      <c r="C9787" t="s">
        <v>777</v>
      </c>
      <c r="D9787" t="s">
        <v>778</v>
      </c>
      <c r="E9787" t="s">
        <v>19700</v>
      </c>
      <c r="F9787" t="s">
        <v>141</v>
      </c>
      <c r="G9787" t="s">
        <v>140</v>
      </c>
      <c r="H9787" t="s">
        <v>833</v>
      </c>
      <c r="I9787" s="200">
        <v>12232</v>
      </c>
      <c r="J9787" s="200"/>
      <c r="K9787" s="237">
        <v>354.47</v>
      </c>
      <c r="L9787" s="237"/>
      <c r="M9787" s="288">
        <v>34.51</v>
      </c>
      <c r="N9787" s="288"/>
      <c r="O9787" s="311">
        <v>23589</v>
      </c>
      <c r="P9787" s="298"/>
      <c r="Q9787" s="299">
        <v>355.33</v>
      </c>
      <c r="R9787" s="299"/>
      <c r="S9787" s="300">
        <v>66.39</v>
      </c>
      <c r="T9787" s="301"/>
      <c r="U9787" s="246"/>
    </row>
    <row r="9788" spans="1:21" x14ac:dyDescent="0.25">
      <c r="A9788" s="294" t="s">
        <v>19701</v>
      </c>
      <c r="B9788" t="s">
        <v>776</v>
      </c>
      <c r="C9788" t="s">
        <v>777</v>
      </c>
      <c r="D9788" t="s">
        <v>778</v>
      </c>
      <c r="E9788" t="s">
        <v>19702</v>
      </c>
      <c r="F9788" t="s">
        <v>141</v>
      </c>
      <c r="G9788" t="s">
        <v>140</v>
      </c>
      <c r="H9788" t="s">
        <v>833</v>
      </c>
      <c r="I9788" s="200">
        <v>7900</v>
      </c>
      <c r="J9788" s="200"/>
      <c r="K9788" s="237">
        <v>170.7</v>
      </c>
      <c r="L9788" s="237"/>
      <c r="M9788" s="288">
        <v>46.28</v>
      </c>
      <c r="N9788" s="288"/>
      <c r="O9788" s="311">
        <v>8500</v>
      </c>
      <c r="P9788" s="298"/>
      <c r="Q9788" s="299">
        <v>167.78</v>
      </c>
      <c r="R9788" s="299"/>
      <c r="S9788" s="300">
        <v>50.66</v>
      </c>
      <c r="T9788" s="301"/>
      <c r="U9788" s="246"/>
    </row>
    <row r="9789" spans="1:21" x14ac:dyDescent="0.25">
      <c r="A9789" s="294" t="s">
        <v>19703</v>
      </c>
      <c r="B9789" t="s">
        <v>776</v>
      </c>
      <c r="C9789" t="s">
        <v>777</v>
      </c>
      <c r="D9789" t="s">
        <v>778</v>
      </c>
      <c r="E9789" t="s">
        <v>19704</v>
      </c>
      <c r="F9789" t="s">
        <v>141</v>
      </c>
      <c r="G9789" t="s">
        <v>140</v>
      </c>
      <c r="H9789" t="s">
        <v>833</v>
      </c>
      <c r="I9789" s="200">
        <v>4782</v>
      </c>
      <c r="J9789" s="200"/>
      <c r="K9789" s="237">
        <v>91.98</v>
      </c>
      <c r="L9789" s="237"/>
      <c r="M9789" s="288">
        <v>51.99</v>
      </c>
      <c r="N9789" s="288"/>
      <c r="O9789" s="311">
        <v>4782</v>
      </c>
      <c r="P9789" s="298"/>
      <c r="Q9789" s="299">
        <v>90.87</v>
      </c>
      <c r="R9789" s="299"/>
      <c r="S9789" s="300">
        <v>52.62</v>
      </c>
      <c r="T9789" s="301"/>
      <c r="U9789" s="246"/>
    </row>
    <row r="9790" spans="1:21" x14ac:dyDescent="0.25">
      <c r="A9790" s="294" t="s">
        <v>19705</v>
      </c>
      <c r="B9790" t="s">
        <v>776</v>
      </c>
      <c r="C9790" t="s">
        <v>777</v>
      </c>
      <c r="D9790" t="s">
        <v>778</v>
      </c>
      <c r="E9790" t="s">
        <v>19706</v>
      </c>
      <c r="F9790" t="s">
        <v>141</v>
      </c>
      <c r="G9790" t="s">
        <v>140</v>
      </c>
      <c r="H9790" t="s">
        <v>833</v>
      </c>
      <c r="I9790" s="200">
        <v>2000</v>
      </c>
      <c r="J9790" s="200"/>
      <c r="K9790" s="237">
        <v>127.25</v>
      </c>
      <c r="L9790" s="237"/>
      <c r="M9790" s="288">
        <v>15.72</v>
      </c>
      <c r="N9790" s="288"/>
      <c r="O9790" s="311">
        <v>1500</v>
      </c>
      <c r="P9790" s="298"/>
      <c r="Q9790" s="299">
        <v>129.97999999999999</v>
      </c>
      <c r="R9790" s="299"/>
      <c r="S9790" s="300">
        <v>11.54</v>
      </c>
      <c r="T9790" s="301"/>
      <c r="U9790" s="246"/>
    </row>
    <row r="9791" spans="1:21" x14ac:dyDescent="0.25">
      <c r="A9791" s="294" t="s">
        <v>19707</v>
      </c>
      <c r="B9791" t="s">
        <v>776</v>
      </c>
      <c r="C9791" t="s">
        <v>777</v>
      </c>
      <c r="D9791" t="s">
        <v>778</v>
      </c>
      <c r="E9791" t="s">
        <v>19708</v>
      </c>
      <c r="F9791" t="s">
        <v>141</v>
      </c>
      <c r="G9791" t="s">
        <v>140</v>
      </c>
      <c r="H9791" t="s">
        <v>833</v>
      </c>
      <c r="I9791" s="200">
        <v>3000</v>
      </c>
      <c r="J9791" s="200"/>
      <c r="K9791" s="237">
        <v>150.91</v>
      </c>
      <c r="L9791" s="237"/>
      <c r="M9791" s="288">
        <v>19.88</v>
      </c>
      <c r="N9791" s="288"/>
      <c r="O9791" s="311">
        <v>3000</v>
      </c>
      <c r="P9791" s="298"/>
      <c r="Q9791" s="299">
        <v>153.33000000000001</v>
      </c>
      <c r="R9791" s="299"/>
      <c r="S9791" s="300">
        <v>19.57</v>
      </c>
      <c r="T9791" s="301"/>
      <c r="U9791" s="246"/>
    </row>
    <row r="9792" spans="1:21" x14ac:dyDescent="0.25">
      <c r="A9792" s="294" t="s">
        <v>19709</v>
      </c>
      <c r="B9792" t="s">
        <v>776</v>
      </c>
      <c r="C9792" t="s">
        <v>777</v>
      </c>
      <c r="D9792" t="s">
        <v>778</v>
      </c>
      <c r="E9792" t="s">
        <v>19710</v>
      </c>
      <c r="F9792" t="s">
        <v>141</v>
      </c>
      <c r="G9792" t="s">
        <v>140</v>
      </c>
      <c r="H9792" t="s">
        <v>833</v>
      </c>
      <c r="I9792" s="200">
        <v>16358</v>
      </c>
      <c r="J9792" s="200"/>
      <c r="K9792" s="237">
        <v>351.54</v>
      </c>
      <c r="L9792" s="237"/>
      <c r="M9792" s="288">
        <v>46.53</v>
      </c>
      <c r="N9792" s="288"/>
      <c r="O9792" s="311">
        <v>15706</v>
      </c>
      <c r="P9792" s="298"/>
      <c r="Q9792" s="299">
        <v>353.83</v>
      </c>
      <c r="R9792" s="299"/>
      <c r="S9792" s="300">
        <v>44.39</v>
      </c>
      <c r="T9792" s="301"/>
      <c r="U9792" s="246"/>
    </row>
    <row r="9793" spans="1:21" x14ac:dyDescent="0.25">
      <c r="A9793" s="294" t="s">
        <v>19711</v>
      </c>
      <c r="B9793" t="s">
        <v>776</v>
      </c>
      <c r="C9793" t="s">
        <v>777</v>
      </c>
      <c r="D9793" t="s">
        <v>778</v>
      </c>
      <c r="E9793" t="s">
        <v>19712</v>
      </c>
      <c r="F9793" t="s">
        <v>141</v>
      </c>
      <c r="G9793" t="s">
        <v>140</v>
      </c>
      <c r="H9793" t="s">
        <v>833</v>
      </c>
      <c r="I9793" s="200">
        <v>59840</v>
      </c>
      <c r="J9793" s="200"/>
      <c r="K9793" s="237">
        <v>956.33</v>
      </c>
      <c r="L9793" s="237"/>
      <c r="M9793" s="288">
        <v>62.57</v>
      </c>
      <c r="N9793" s="288"/>
      <c r="O9793" s="311">
        <v>61496</v>
      </c>
      <c r="P9793" s="298"/>
      <c r="Q9793" s="299">
        <v>973.57</v>
      </c>
      <c r="R9793" s="299"/>
      <c r="S9793" s="300">
        <v>63.17</v>
      </c>
      <c r="T9793" s="301"/>
      <c r="U9793" s="246"/>
    </row>
    <row r="9794" spans="1:21" x14ac:dyDescent="0.25">
      <c r="A9794" s="294" t="s">
        <v>19713</v>
      </c>
      <c r="B9794" t="s">
        <v>776</v>
      </c>
      <c r="C9794" t="s">
        <v>777</v>
      </c>
      <c r="D9794" t="s">
        <v>778</v>
      </c>
      <c r="E9794" t="s">
        <v>19714</v>
      </c>
      <c r="F9794" t="s">
        <v>141</v>
      </c>
      <c r="G9794" t="s">
        <v>140</v>
      </c>
      <c r="H9794" t="s">
        <v>833</v>
      </c>
      <c r="I9794" s="200">
        <v>22074</v>
      </c>
      <c r="J9794" s="200"/>
      <c r="K9794" s="237">
        <v>383.09</v>
      </c>
      <c r="L9794" s="237"/>
      <c r="M9794" s="288">
        <v>57.62</v>
      </c>
      <c r="N9794" s="288"/>
      <c r="O9794" s="311">
        <v>22410</v>
      </c>
      <c r="P9794" s="298"/>
      <c r="Q9794" s="299">
        <v>381.32</v>
      </c>
      <c r="R9794" s="299"/>
      <c r="S9794" s="300">
        <v>58.77</v>
      </c>
      <c r="T9794" s="301"/>
      <c r="U9794" s="246"/>
    </row>
    <row r="9795" spans="1:21" x14ac:dyDescent="0.25">
      <c r="A9795" s="294" t="s">
        <v>19715</v>
      </c>
      <c r="B9795" t="s">
        <v>776</v>
      </c>
      <c r="C9795" t="s">
        <v>777</v>
      </c>
      <c r="D9795" t="s">
        <v>778</v>
      </c>
      <c r="E9795" t="s">
        <v>19716</v>
      </c>
      <c r="F9795" t="s">
        <v>141</v>
      </c>
      <c r="G9795" t="s">
        <v>140</v>
      </c>
      <c r="H9795" t="s">
        <v>833</v>
      </c>
      <c r="I9795" s="200">
        <v>13500</v>
      </c>
      <c r="J9795" s="200"/>
      <c r="K9795" s="237">
        <v>223.98</v>
      </c>
      <c r="L9795" s="237"/>
      <c r="M9795" s="288">
        <v>60.27</v>
      </c>
      <c r="N9795" s="288"/>
      <c r="O9795" s="311">
        <v>14500</v>
      </c>
      <c r="P9795" s="298"/>
      <c r="Q9795" s="299">
        <v>228.2</v>
      </c>
      <c r="R9795" s="299"/>
      <c r="S9795" s="300">
        <v>63.54</v>
      </c>
      <c r="T9795" s="301"/>
      <c r="U9795" s="246"/>
    </row>
    <row r="9796" spans="1:21" x14ac:dyDescent="0.25">
      <c r="A9796" s="294" t="s">
        <v>19717</v>
      </c>
      <c r="B9796" t="s">
        <v>776</v>
      </c>
      <c r="C9796" t="s">
        <v>777</v>
      </c>
      <c r="D9796" t="s">
        <v>778</v>
      </c>
      <c r="E9796" t="s">
        <v>19718</v>
      </c>
      <c r="F9796" t="s">
        <v>141</v>
      </c>
      <c r="G9796" t="s">
        <v>140</v>
      </c>
      <c r="H9796" t="s">
        <v>833</v>
      </c>
      <c r="I9796" s="200">
        <v>5000</v>
      </c>
      <c r="J9796" s="200"/>
      <c r="K9796" s="237">
        <v>116.79</v>
      </c>
      <c r="L9796" s="237"/>
      <c r="M9796" s="288">
        <v>42.81</v>
      </c>
      <c r="N9796" s="288"/>
      <c r="O9796" s="311">
        <v>5000</v>
      </c>
      <c r="P9796" s="298"/>
      <c r="Q9796" s="299">
        <v>111.79</v>
      </c>
      <c r="R9796" s="299"/>
      <c r="S9796" s="300">
        <v>44.73</v>
      </c>
      <c r="T9796" s="301"/>
      <c r="U9796" s="246"/>
    </row>
    <row r="9797" spans="1:21" x14ac:dyDescent="0.25">
      <c r="A9797" s="294" t="s">
        <v>19719</v>
      </c>
      <c r="B9797" t="s">
        <v>776</v>
      </c>
      <c r="C9797" t="s">
        <v>777</v>
      </c>
      <c r="D9797" t="s">
        <v>778</v>
      </c>
      <c r="E9797" t="s">
        <v>19720</v>
      </c>
      <c r="F9797" t="s">
        <v>141</v>
      </c>
      <c r="G9797" t="s">
        <v>140</v>
      </c>
      <c r="H9797" t="s">
        <v>833</v>
      </c>
      <c r="I9797" s="200">
        <v>2650</v>
      </c>
      <c r="J9797" s="200"/>
      <c r="K9797" s="237">
        <v>61.5</v>
      </c>
      <c r="L9797" s="237"/>
      <c r="M9797" s="288">
        <v>43.09</v>
      </c>
      <c r="N9797" s="288"/>
      <c r="O9797" s="311">
        <v>2800</v>
      </c>
      <c r="P9797" s="298"/>
      <c r="Q9797" s="299">
        <v>60.04</v>
      </c>
      <c r="R9797" s="299"/>
      <c r="S9797" s="300">
        <v>46.64</v>
      </c>
      <c r="T9797" s="301"/>
      <c r="U9797" s="246"/>
    </row>
    <row r="9798" spans="1:21" x14ac:dyDescent="0.25">
      <c r="A9798" s="294" t="s">
        <v>19721</v>
      </c>
      <c r="B9798" t="s">
        <v>776</v>
      </c>
      <c r="C9798" t="s">
        <v>777</v>
      </c>
      <c r="D9798" t="s">
        <v>778</v>
      </c>
      <c r="E9798" t="s">
        <v>19722</v>
      </c>
      <c r="F9798" t="s">
        <v>141</v>
      </c>
      <c r="G9798" t="s">
        <v>140</v>
      </c>
      <c r="H9798" t="s">
        <v>833</v>
      </c>
      <c r="I9798" s="200">
        <v>11000</v>
      </c>
      <c r="J9798" s="200"/>
      <c r="K9798" s="237">
        <v>363.58</v>
      </c>
      <c r="L9798" s="237"/>
      <c r="M9798" s="288">
        <v>30.25</v>
      </c>
      <c r="N9798" s="288"/>
      <c r="O9798" s="311">
        <v>11000</v>
      </c>
      <c r="P9798" s="298"/>
      <c r="Q9798" s="299">
        <v>368.86</v>
      </c>
      <c r="R9798" s="299"/>
      <c r="S9798" s="300">
        <v>29.82</v>
      </c>
      <c r="T9798" s="301"/>
      <c r="U9798" s="246"/>
    </row>
    <row r="9799" spans="1:21" x14ac:dyDescent="0.25">
      <c r="A9799" s="294" t="s">
        <v>19723</v>
      </c>
      <c r="B9799" t="s">
        <v>776</v>
      </c>
      <c r="C9799" t="s">
        <v>777</v>
      </c>
      <c r="D9799" t="s">
        <v>778</v>
      </c>
      <c r="E9799" t="s">
        <v>19724</v>
      </c>
      <c r="F9799" t="s">
        <v>141</v>
      </c>
      <c r="G9799" t="s">
        <v>140</v>
      </c>
      <c r="H9799" t="s">
        <v>833</v>
      </c>
      <c r="I9799" s="200">
        <v>823900</v>
      </c>
      <c r="J9799" s="200"/>
      <c r="K9799" s="237">
        <v>4882.59</v>
      </c>
      <c r="L9799" s="237"/>
      <c r="M9799" s="288">
        <v>168.74</v>
      </c>
      <c r="N9799" s="288"/>
      <c r="O9799" s="311">
        <v>985035</v>
      </c>
      <c r="P9799" s="298"/>
      <c r="Q9799" s="299">
        <v>4947.67</v>
      </c>
      <c r="R9799" s="299"/>
      <c r="S9799" s="300">
        <v>199.09</v>
      </c>
      <c r="T9799" s="301"/>
      <c r="U9799" s="246"/>
    </row>
    <row r="9800" spans="1:21" x14ac:dyDescent="0.25">
      <c r="A9800" s="294" t="s">
        <v>19725</v>
      </c>
      <c r="B9800" t="s">
        <v>776</v>
      </c>
      <c r="C9800" t="s">
        <v>777</v>
      </c>
      <c r="D9800" t="s">
        <v>778</v>
      </c>
      <c r="E9800" t="s">
        <v>19726</v>
      </c>
      <c r="F9800" t="s">
        <v>141</v>
      </c>
      <c r="G9800" t="s">
        <v>140</v>
      </c>
      <c r="H9800" t="s">
        <v>833</v>
      </c>
      <c r="I9800" s="200">
        <v>9554</v>
      </c>
      <c r="J9800" s="200"/>
      <c r="K9800" s="237">
        <v>356.5</v>
      </c>
      <c r="L9800" s="237"/>
      <c r="M9800" s="288">
        <v>26.8</v>
      </c>
      <c r="N9800" s="288"/>
      <c r="O9800" s="311">
        <v>9479</v>
      </c>
      <c r="P9800" s="298"/>
      <c r="Q9800" s="299">
        <v>362.11</v>
      </c>
      <c r="R9800" s="299"/>
      <c r="S9800" s="300">
        <v>26.18</v>
      </c>
      <c r="T9800" s="301"/>
      <c r="U9800" s="246"/>
    </row>
    <row r="9801" spans="1:21" x14ac:dyDescent="0.25">
      <c r="A9801" s="294" t="s">
        <v>19727</v>
      </c>
      <c r="B9801" t="s">
        <v>776</v>
      </c>
      <c r="C9801" t="s">
        <v>777</v>
      </c>
      <c r="D9801" t="s">
        <v>778</v>
      </c>
      <c r="E9801" t="s">
        <v>19728</v>
      </c>
      <c r="F9801" t="s">
        <v>141</v>
      </c>
      <c r="G9801" t="s">
        <v>140</v>
      </c>
      <c r="H9801" t="s">
        <v>833</v>
      </c>
      <c r="I9801" s="200">
        <v>3079</v>
      </c>
      <c r="J9801" s="200"/>
      <c r="K9801" s="237">
        <v>81.08</v>
      </c>
      <c r="L9801" s="237"/>
      <c r="M9801" s="288">
        <v>37.97</v>
      </c>
      <c r="N9801" s="288"/>
      <c r="O9801" s="311">
        <v>3386</v>
      </c>
      <c r="P9801" s="298"/>
      <c r="Q9801" s="299">
        <v>79.7</v>
      </c>
      <c r="R9801" s="299"/>
      <c r="S9801" s="300">
        <v>42.48</v>
      </c>
      <c r="T9801" s="301"/>
      <c r="U9801" s="246"/>
    </row>
    <row r="9802" spans="1:21" x14ac:dyDescent="0.25">
      <c r="A9802" s="294" t="s">
        <v>19729</v>
      </c>
      <c r="B9802" t="s">
        <v>776</v>
      </c>
      <c r="C9802" t="s">
        <v>777</v>
      </c>
      <c r="D9802" t="s">
        <v>778</v>
      </c>
      <c r="E9802" t="s">
        <v>19730</v>
      </c>
      <c r="F9802" t="s">
        <v>141</v>
      </c>
      <c r="G9802" t="s">
        <v>140</v>
      </c>
      <c r="H9802" t="s">
        <v>833</v>
      </c>
      <c r="I9802" s="200">
        <v>307129</v>
      </c>
      <c r="J9802" s="200"/>
      <c r="K9802" s="237">
        <v>1561.21</v>
      </c>
      <c r="L9802" s="237"/>
      <c r="M9802" s="288">
        <v>196.72</v>
      </c>
      <c r="N9802" s="288"/>
      <c r="O9802" s="311">
        <v>315293</v>
      </c>
      <c r="P9802" s="298"/>
      <c r="Q9802" s="299">
        <v>1547.13</v>
      </c>
      <c r="R9802" s="299"/>
      <c r="S9802" s="300">
        <v>203.79</v>
      </c>
      <c r="T9802" s="301"/>
      <c r="U9802" s="246"/>
    </row>
    <row r="9803" spans="1:21" x14ac:dyDescent="0.25">
      <c r="A9803" s="294" t="s">
        <v>19731</v>
      </c>
      <c r="B9803" t="s">
        <v>776</v>
      </c>
      <c r="C9803" t="s">
        <v>777</v>
      </c>
      <c r="D9803" t="s">
        <v>778</v>
      </c>
      <c r="E9803" t="s">
        <v>19732</v>
      </c>
      <c r="F9803" t="s">
        <v>141</v>
      </c>
      <c r="G9803" t="s">
        <v>140</v>
      </c>
      <c r="H9803" t="s">
        <v>833</v>
      </c>
      <c r="I9803" s="200">
        <v>15666</v>
      </c>
      <c r="J9803" s="200"/>
      <c r="K9803" s="237">
        <v>525.89</v>
      </c>
      <c r="L9803" s="237"/>
      <c r="M9803" s="288">
        <v>29.79</v>
      </c>
      <c r="N9803" s="288"/>
      <c r="O9803" s="311">
        <v>15707</v>
      </c>
      <c r="P9803" s="298"/>
      <c r="Q9803" s="299">
        <v>527.25</v>
      </c>
      <c r="R9803" s="299"/>
      <c r="S9803" s="300">
        <v>29.79</v>
      </c>
      <c r="T9803" s="301"/>
      <c r="U9803" s="246"/>
    </row>
    <row r="9804" spans="1:21" x14ac:dyDescent="0.25">
      <c r="A9804" s="294" t="s">
        <v>19733</v>
      </c>
      <c r="B9804" t="s">
        <v>776</v>
      </c>
      <c r="C9804" t="s">
        <v>777</v>
      </c>
      <c r="D9804" t="s">
        <v>778</v>
      </c>
      <c r="E9804" t="s">
        <v>19734</v>
      </c>
      <c r="F9804" t="s">
        <v>141</v>
      </c>
      <c r="G9804" t="s">
        <v>140</v>
      </c>
      <c r="H9804" t="s">
        <v>833</v>
      </c>
      <c r="I9804" s="200">
        <v>18000</v>
      </c>
      <c r="J9804" s="200"/>
      <c r="K9804" s="237">
        <v>260.39999999999998</v>
      </c>
      <c r="L9804" s="237"/>
      <c r="M9804" s="288">
        <v>69.12</v>
      </c>
      <c r="N9804" s="288"/>
      <c r="O9804" s="311">
        <v>18000</v>
      </c>
      <c r="P9804" s="298"/>
      <c r="Q9804" s="299">
        <v>258.91000000000003</v>
      </c>
      <c r="R9804" s="299"/>
      <c r="S9804" s="300">
        <v>69.52</v>
      </c>
      <c r="T9804" s="301"/>
      <c r="U9804" s="246"/>
    </row>
    <row r="9805" spans="1:21" x14ac:dyDescent="0.25">
      <c r="A9805" s="294" t="s">
        <v>19735</v>
      </c>
      <c r="B9805" t="s">
        <v>776</v>
      </c>
      <c r="C9805" t="s">
        <v>777</v>
      </c>
      <c r="D9805" t="s">
        <v>778</v>
      </c>
      <c r="E9805" t="s">
        <v>19736</v>
      </c>
      <c r="F9805" t="s">
        <v>141</v>
      </c>
      <c r="G9805" t="s">
        <v>140</v>
      </c>
      <c r="H9805" t="s">
        <v>833</v>
      </c>
      <c r="I9805" s="200">
        <v>924185</v>
      </c>
      <c r="J9805" s="200"/>
      <c r="K9805" s="237">
        <v>5852.41</v>
      </c>
      <c r="L9805" s="237"/>
      <c r="M9805" s="288">
        <v>157.91999999999999</v>
      </c>
      <c r="N9805" s="288"/>
      <c r="O9805" s="311">
        <v>1037180</v>
      </c>
      <c r="P9805" s="298"/>
      <c r="Q9805" s="299">
        <v>5889.47</v>
      </c>
      <c r="R9805" s="299"/>
      <c r="S9805" s="300">
        <v>176.11</v>
      </c>
      <c r="T9805" s="301"/>
      <c r="U9805" s="246"/>
    </row>
    <row r="9806" spans="1:21" x14ac:dyDescent="0.25">
      <c r="A9806" s="294" t="s">
        <v>19737</v>
      </c>
      <c r="B9806" t="s">
        <v>776</v>
      </c>
      <c r="C9806" t="s">
        <v>777</v>
      </c>
      <c r="D9806" t="s">
        <v>778</v>
      </c>
      <c r="E9806" t="s">
        <v>19738</v>
      </c>
      <c r="F9806" t="s">
        <v>141</v>
      </c>
      <c r="G9806" t="s">
        <v>140</v>
      </c>
      <c r="H9806" t="s">
        <v>833</v>
      </c>
      <c r="I9806" s="200">
        <v>29394</v>
      </c>
      <c r="J9806" s="200"/>
      <c r="K9806" s="237">
        <v>722.87</v>
      </c>
      <c r="L9806" s="237"/>
      <c r="M9806" s="288">
        <v>40.659999999999997</v>
      </c>
      <c r="N9806" s="288"/>
      <c r="O9806" s="311">
        <v>30982</v>
      </c>
      <c r="P9806" s="298"/>
      <c r="Q9806" s="299">
        <v>717.49</v>
      </c>
      <c r="R9806" s="299"/>
      <c r="S9806" s="300">
        <v>43.18</v>
      </c>
      <c r="T9806" s="301"/>
      <c r="U9806" s="246"/>
    </row>
    <row r="9807" spans="1:21" x14ac:dyDescent="0.25">
      <c r="A9807" s="294" t="s">
        <v>19739</v>
      </c>
      <c r="B9807" t="s">
        <v>776</v>
      </c>
      <c r="C9807" t="s">
        <v>777</v>
      </c>
      <c r="D9807" t="s">
        <v>778</v>
      </c>
      <c r="E9807" t="s">
        <v>19740</v>
      </c>
      <c r="F9807" t="s">
        <v>141</v>
      </c>
      <c r="G9807" t="s">
        <v>140</v>
      </c>
      <c r="H9807" t="s">
        <v>833</v>
      </c>
      <c r="I9807" s="200">
        <v>11700</v>
      </c>
      <c r="J9807" s="200"/>
      <c r="K9807" s="237">
        <v>308.99</v>
      </c>
      <c r="L9807" s="237"/>
      <c r="M9807" s="288">
        <v>37.869999999999997</v>
      </c>
      <c r="N9807" s="288"/>
      <c r="O9807" s="311">
        <v>13905</v>
      </c>
      <c r="P9807" s="298"/>
      <c r="Q9807" s="299">
        <v>309.87</v>
      </c>
      <c r="R9807" s="299"/>
      <c r="S9807" s="300">
        <v>44.87</v>
      </c>
      <c r="T9807" s="301"/>
      <c r="U9807" s="246"/>
    </row>
    <row r="9808" spans="1:21" x14ac:dyDescent="0.25">
      <c r="A9808" s="294" t="s">
        <v>19741</v>
      </c>
      <c r="B9808" t="s">
        <v>776</v>
      </c>
      <c r="C9808" t="s">
        <v>777</v>
      </c>
      <c r="D9808" t="s">
        <v>778</v>
      </c>
      <c r="E9808" t="s">
        <v>19742</v>
      </c>
      <c r="F9808" t="s">
        <v>141</v>
      </c>
      <c r="G9808" t="s">
        <v>140</v>
      </c>
      <c r="H9808" t="s">
        <v>833</v>
      </c>
      <c r="I9808" s="200">
        <v>9000</v>
      </c>
      <c r="J9808" s="200"/>
      <c r="K9808" s="237">
        <v>253.71</v>
      </c>
      <c r="L9808" s="237"/>
      <c r="M9808" s="288">
        <v>35.47</v>
      </c>
      <c r="N9808" s="288"/>
      <c r="O9808" s="311">
        <v>12000</v>
      </c>
      <c r="P9808" s="298"/>
      <c r="Q9808" s="299">
        <v>251.25</v>
      </c>
      <c r="R9808" s="299"/>
      <c r="S9808" s="300">
        <v>47.76</v>
      </c>
      <c r="T9808" s="301"/>
      <c r="U9808" s="246"/>
    </row>
    <row r="9809" spans="1:21" x14ac:dyDescent="0.25">
      <c r="A9809" s="294" t="s">
        <v>19743</v>
      </c>
      <c r="B9809" t="s">
        <v>776</v>
      </c>
      <c r="C9809" t="s">
        <v>777</v>
      </c>
      <c r="D9809" t="s">
        <v>778</v>
      </c>
      <c r="E9809" t="s">
        <v>19744</v>
      </c>
      <c r="F9809" t="s">
        <v>141</v>
      </c>
      <c r="G9809" t="s">
        <v>140</v>
      </c>
      <c r="H9809" t="s">
        <v>833</v>
      </c>
      <c r="I9809" s="200">
        <v>15352</v>
      </c>
      <c r="J9809" s="200"/>
      <c r="K9809" s="237">
        <v>476.28</v>
      </c>
      <c r="L9809" s="237"/>
      <c r="M9809" s="288">
        <v>32.229999999999997</v>
      </c>
      <c r="N9809" s="288"/>
      <c r="O9809" s="311">
        <v>15659</v>
      </c>
      <c r="P9809" s="298"/>
      <c r="Q9809" s="299">
        <v>474.28</v>
      </c>
      <c r="R9809" s="299"/>
      <c r="S9809" s="300">
        <v>33.020000000000003</v>
      </c>
      <c r="T9809" s="301"/>
      <c r="U9809" s="246"/>
    </row>
    <row r="9810" spans="1:21" x14ac:dyDescent="0.25">
      <c r="A9810" s="294" t="s">
        <v>19745</v>
      </c>
      <c r="B9810" t="s">
        <v>776</v>
      </c>
      <c r="C9810" t="s">
        <v>777</v>
      </c>
      <c r="D9810" t="s">
        <v>778</v>
      </c>
      <c r="E9810" t="s">
        <v>19746</v>
      </c>
      <c r="F9810" t="s">
        <v>141</v>
      </c>
      <c r="G9810" t="s">
        <v>140</v>
      </c>
      <c r="H9810" t="s">
        <v>833</v>
      </c>
      <c r="I9810" s="200">
        <v>112248</v>
      </c>
      <c r="J9810" s="200"/>
      <c r="K9810" s="237">
        <v>1394.39</v>
      </c>
      <c r="L9810" s="237"/>
      <c r="M9810" s="288">
        <v>80.5</v>
      </c>
      <c r="N9810" s="288"/>
      <c r="O9810" s="311">
        <v>114865</v>
      </c>
      <c r="P9810" s="298"/>
      <c r="Q9810" s="299">
        <v>1398</v>
      </c>
      <c r="R9810" s="299"/>
      <c r="S9810" s="300">
        <v>82.16</v>
      </c>
      <c r="T9810" s="301"/>
      <c r="U9810" s="246"/>
    </row>
    <row r="9811" spans="1:21" x14ac:dyDescent="0.25">
      <c r="A9811" s="294" t="s">
        <v>19747</v>
      </c>
      <c r="B9811" t="s">
        <v>776</v>
      </c>
      <c r="C9811" t="s">
        <v>777</v>
      </c>
      <c r="D9811" t="s">
        <v>778</v>
      </c>
      <c r="E9811" t="s">
        <v>19748</v>
      </c>
      <c r="F9811" t="s">
        <v>141</v>
      </c>
      <c r="G9811" t="s">
        <v>140</v>
      </c>
      <c r="H9811" t="s">
        <v>833</v>
      </c>
      <c r="I9811" s="200">
        <v>3160</v>
      </c>
      <c r="J9811" s="200"/>
      <c r="K9811" s="237">
        <v>184.33</v>
      </c>
      <c r="L9811" s="237"/>
      <c r="M9811" s="288">
        <v>17.14</v>
      </c>
      <c r="N9811" s="288"/>
      <c r="O9811" s="311">
        <v>3281</v>
      </c>
      <c r="P9811" s="298"/>
      <c r="Q9811" s="299">
        <v>187.69</v>
      </c>
      <c r="R9811" s="299"/>
      <c r="S9811" s="300">
        <v>17.48</v>
      </c>
      <c r="T9811" s="301"/>
      <c r="U9811" s="246"/>
    </row>
    <row r="9812" spans="1:21" x14ac:dyDescent="0.25">
      <c r="A9812" s="294" t="s">
        <v>19749</v>
      </c>
      <c r="B9812" t="s">
        <v>776</v>
      </c>
      <c r="C9812" t="s">
        <v>777</v>
      </c>
      <c r="D9812" t="s">
        <v>778</v>
      </c>
      <c r="E9812" t="s">
        <v>19750</v>
      </c>
      <c r="F9812" t="s">
        <v>141</v>
      </c>
      <c r="G9812" t="s">
        <v>140</v>
      </c>
      <c r="H9812" t="s">
        <v>833</v>
      </c>
      <c r="I9812" s="200">
        <v>139000</v>
      </c>
      <c r="J9812" s="200"/>
      <c r="K9812" s="237">
        <v>2366.04</v>
      </c>
      <c r="L9812" s="237"/>
      <c r="M9812" s="288">
        <v>58.75</v>
      </c>
      <c r="N9812" s="288"/>
      <c r="O9812" s="311">
        <v>170000</v>
      </c>
      <c r="P9812" s="298"/>
      <c r="Q9812" s="299">
        <v>2414.4499999999998</v>
      </c>
      <c r="R9812" s="299"/>
      <c r="S9812" s="300">
        <v>70.41</v>
      </c>
      <c r="T9812" s="301"/>
      <c r="U9812" s="246"/>
    </row>
    <row r="9813" spans="1:21" x14ac:dyDescent="0.25">
      <c r="A9813" s="294" t="s">
        <v>19751</v>
      </c>
      <c r="B9813" t="s">
        <v>776</v>
      </c>
      <c r="C9813" t="s">
        <v>777</v>
      </c>
      <c r="D9813" t="s">
        <v>778</v>
      </c>
      <c r="E9813" t="s">
        <v>19752</v>
      </c>
      <c r="F9813" t="s">
        <v>141</v>
      </c>
      <c r="G9813" t="s">
        <v>140</v>
      </c>
      <c r="H9813" t="s">
        <v>896</v>
      </c>
      <c r="I9813" s="200">
        <v>0</v>
      </c>
      <c r="J9813" s="200"/>
      <c r="K9813" s="237">
        <v>53.29</v>
      </c>
      <c r="L9813" s="237"/>
      <c r="M9813" s="288">
        <v>0</v>
      </c>
      <c r="N9813" s="288"/>
      <c r="O9813" s="311">
        <v>0</v>
      </c>
      <c r="P9813" s="298"/>
      <c r="Q9813" s="299">
        <v>54.61</v>
      </c>
      <c r="R9813" s="299"/>
      <c r="S9813" s="300">
        <v>0</v>
      </c>
      <c r="T9813" s="301"/>
      <c r="U9813" s="246"/>
    </row>
    <row r="9814" spans="1:21" x14ac:dyDescent="0.25">
      <c r="A9814" s="294" t="s">
        <v>19753</v>
      </c>
      <c r="B9814" t="s">
        <v>776</v>
      </c>
      <c r="C9814" t="s">
        <v>777</v>
      </c>
      <c r="D9814" t="s">
        <v>778</v>
      </c>
      <c r="E9814" t="s">
        <v>19754</v>
      </c>
      <c r="F9814" t="s">
        <v>141</v>
      </c>
      <c r="G9814" t="s">
        <v>140</v>
      </c>
      <c r="H9814" t="s">
        <v>833</v>
      </c>
      <c r="I9814" s="200">
        <v>9975</v>
      </c>
      <c r="J9814" s="200"/>
      <c r="K9814" s="237">
        <v>346.73</v>
      </c>
      <c r="L9814" s="237"/>
      <c r="M9814" s="288">
        <v>28.77</v>
      </c>
      <c r="N9814" s="288"/>
      <c r="O9814" s="311">
        <v>10225</v>
      </c>
      <c r="P9814" s="298"/>
      <c r="Q9814" s="299">
        <v>346.09</v>
      </c>
      <c r="R9814" s="299"/>
      <c r="S9814" s="300">
        <v>29.54</v>
      </c>
      <c r="T9814" s="301"/>
      <c r="U9814" s="246"/>
    </row>
    <row r="9815" spans="1:21" x14ac:dyDescent="0.25">
      <c r="A9815" s="294" t="s">
        <v>19755</v>
      </c>
      <c r="B9815" t="s">
        <v>776</v>
      </c>
      <c r="C9815" t="s">
        <v>777</v>
      </c>
      <c r="D9815" t="s">
        <v>778</v>
      </c>
      <c r="E9815" t="s">
        <v>19756</v>
      </c>
      <c r="F9815" t="s">
        <v>141</v>
      </c>
      <c r="G9815" t="s">
        <v>140</v>
      </c>
      <c r="H9815" t="s">
        <v>833</v>
      </c>
      <c r="I9815" s="200">
        <v>15745</v>
      </c>
      <c r="J9815" s="200"/>
      <c r="K9815" s="237">
        <v>240.77</v>
      </c>
      <c r="L9815" s="237"/>
      <c r="M9815" s="288">
        <v>65.39</v>
      </c>
      <c r="N9815" s="288"/>
      <c r="O9815" s="311">
        <v>16500</v>
      </c>
      <c r="P9815" s="298"/>
      <c r="Q9815" s="299">
        <v>244.27</v>
      </c>
      <c r="R9815" s="299"/>
      <c r="S9815" s="300">
        <v>67.55</v>
      </c>
      <c r="T9815" s="301"/>
      <c r="U9815" s="246"/>
    </row>
    <row r="9816" spans="1:21" x14ac:dyDescent="0.25">
      <c r="A9816" s="294" t="s">
        <v>19757</v>
      </c>
      <c r="B9816" t="s">
        <v>776</v>
      </c>
      <c r="C9816" t="s">
        <v>777</v>
      </c>
      <c r="D9816" t="s">
        <v>778</v>
      </c>
      <c r="E9816" t="s">
        <v>19758</v>
      </c>
      <c r="F9816" t="s">
        <v>141</v>
      </c>
      <c r="G9816" t="s">
        <v>140</v>
      </c>
      <c r="H9816" t="s">
        <v>833</v>
      </c>
      <c r="I9816" s="200">
        <v>200</v>
      </c>
      <c r="J9816" s="200"/>
      <c r="K9816" s="237">
        <v>44.33</v>
      </c>
      <c r="L9816" s="237"/>
      <c r="M9816" s="288">
        <v>4.51</v>
      </c>
      <c r="N9816" s="288"/>
      <c r="O9816" s="311">
        <v>200</v>
      </c>
      <c r="P9816" s="298"/>
      <c r="Q9816" s="299">
        <v>43.88</v>
      </c>
      <c r="R9816" s="299"/>
      <c r="S9816" s="300">
        <v>4.5599999999999996</v>
      </c>
      <c r="T9816" s="301"/>
      <c r="U9816" s="246"/>
    </row>
    <row r="9817" spans="1:21" x14ac:dyDescent="0.25">
      <c r="A9817" s="294" t="s">
        <v>19759</v>
      </c>
      <c r="B9817" t="s">
        <v>776</v>
      </c>
      <c r="C9817" t="s">
        <v>777</v>
      </c>
      <c r="D9817" t="s">
        <v>778</v>
      </c>
      <c r="E9817" t="s">
        <v>19760</v>
      </c>
      <c r="F9817" t="s">
        <v>141</v>
      </c>
      <c r="G9817" t="s">
        <v>140</v>
      </c>
      <c r="H9817" t="s">
        <v>833</v>
      </c>
      <c r="I9817" s="200">
        <v>6500</v>
      </c>
      <c r="J9817" s="200"/>
      <c r="K9817" s="237">
        <v>141.02000000000001</v>
      </c>
      <c r="L9817" s="237"/>
      <c r="M9817" s="288">
        <v>46.09</v>
      </c>
      <c r="N9817" s="288"/>
      <c r="O9817" s="311">
        <v>6500</v>
      </c>
      <c r="P9817" s="298"/>
      <c r="Q9817" s="299">
        <v>139.94999999999999</v>
      </c>
      <c r="R9817" s="299"/>
      <c r="S9817" s="300">
        <v>46.45</v>
      </c>
      <c r="T9817" s="301"/>
      <c r="U9817" s="246"/>
    </row>
    <row r="9818" spans="1:21" x14ac:dyDescent="0.25">
      <c r="A9818" s="294" t="s">
        <v>19761</v>
      </c>
      <c r="B9818" t="s">
        <v>776</v>
      </c>
      <c r="C9818" t="s">
        <v>777</v>
      </c>
      <c r="D9818" t="s">
        <v>778</v>
      </c>
      <c r="E9818" t="s">
        <v>19762</v>
      </c>
      <c r="F9818" t="s">
        <v>141</v>
      </c>
      <c r="G9818" t="s">
        <v>140</v>
      </c>
      <c r="H9818" t="s">
        <v>833</v>
      </c>
      <c r="I9818" s="200">
        <v>3500</v>
      </c>
      <c r="J9818" s="200"/>
      <c r="K9818" s="237">
        <v>107.35</v>
      </c>
      <c r="L9818" s="237"/>
      <c r="M9818" s="288">
        <v>32.6</v>
      </c>
      <c r="N9818" s="288"/>
      <c r="O9818" s="311">
        <v>3500</v>
      </c>
      <c r="P9818" s="298"/>
      <c r="Q9818" s="299">
        <v>105.72</v>
      </c>
      <c r="R9818" s="299"/>
      <c r="S9818" s="300">
        <v>33.11</v>
      </c>
      <c r="T9818" s="301"/>
      <c r="U9818" s="246"/>
    </row>
    <row r="9819" spans="1:21" x14ac:dyDescent="0.25">
      <c r="A9819" s="294" t="s">
        <v>19763</v>
      </c>
      <c r="B9819" t="s">
        <v>776</v>
      </c>
      <c r="C9819" t="s">
        <v>777</v>
      </c>
      <c r="D9819" t="s">
        <v>778</v>
      </c>
      <c r="E9819" t="s">
        <v>16985</v>
      </c>
      <c r="F9819" t="s">
        <v>141</v>
      </c>
      <c r="G9819" t="s">
        <v>140</v>
      </c>
      <c r="H9819" t="s">
        <v>833</v>
      </c>
      <c r="I9819" s="200">
        <v>10000</v>
      </c>
      <c r="J9819" s="200"/>
      <c r="K9819" s="237">
        <v>326.45</v>
      </c>
      <c r="L9819" s="237"/>
      <c r="M9819" s="288">
        <v>30.63</v>
      </c>
      <c r="N9819" s="288"/>
      <c r="O9819" s="311">
        <v>13000</v>
      </c>
      <c r="P9819" s="298"/>
      <c r="Q9819" s="299">
        <v>330.4</v>
      </c>
      <c r="R9819" s="299"/>
      <c r="S9819" s="300">
        <v>39.35</v>
      </c>
      <c r="T9819" s="301"/>
      <c r="U9819" s="246"/>
    </row>
    <row r="9820" spans="1:21" x14ac:dyDescent="0.25">
      <c r="A9820" s="294" t="s">
        <v>19764</v>
      </c>
      <c r="B9820" t="s">
        <v>776</v>
      </c>
      <c r="C9820" t="s">
        <v>777</v>
      </c>
      <c r="D9820" t="s">
        <v>778</v>
      </c>
      <c r="E9820" t="s">
        <v>19765</v>
      </c>
      <c r="F9820" t="s">
        <v>141</v>
      </c>
      <c r="G9820" t="s">
        <v>140</v>
      </c>
      <c r="H9820" t="s">
        <v>833</v>
      </c>
      <c r="I9820" s="200">
        <v>16090</v>
      </c>
      <c r="J9820" s="200"/>
      <c r="K9820" s="237">
        <v>260.70999999999998</v>
      </c>
      <c r="L9820" s="237"/>
      <c r="M9820" s="288">
        <v>61.72</v>
      </c>
      <c r="N9820" s="288"/>
      <c r="O9820" s="311">
        <v>16307</v>
      </c>
      <c r="P9820" s="298"/>
      <c r="Q9820" s="299">
        <v>257.33</v>
      </c>
      <c r="R9820" s="299"/>
      <c r="S9820" s="300">
        <v>63.37</v>
      </c>
      <c r="T9820" s="301"/>
      <c r="U9820" s="246"/>
    </row>
    <row r="9821" spans="1:21" x14ac:dyDescent="0.25">
      <c r="A9821" s="294" t="s">
        <v>19766</v>
      </c>
      <c r="B9821" t="s">
        <v>776</v>
      </c>
      <c r="C9821" t="s">
        <v>777</v>
      </c>
      <c r="D9821" t="s">
        <v>778</v>
      </c>
      <c r="E9821" t="s">
        <v>19767</v>
      </c>
      <c r="F9821" t="s">
        <v>141</v>
      </c>
      <c r="G9821" t="s">
        <v>140</v>
      </c>
      <c r="H9821" t="s">
        <v>833</v>
      </c>
      <c r="I9821" s="200">
        <v>6805</v>
      </c>
      <c r="J9821" s="200"/>
      <c r="K9821" s="237">
        <v>91.62</v>
      </c>
      <c r="L9821" s="237"/>
      <c r="M9821" s="288">
        <v>74.27</v>
      </c>
      <c r="N9821" s="288"/>
      <c r="O9821" s="311">
        <v>6805</v>
      </c>
      <c r="P9821" s="298"/>
      <c r="Q9821" s="299">
        <v>94.64</v>
      </c>
      <c r="R9821" s="299"/>
      <c r="S9821" s="300">
        <v>71.900000000000006</v>
      </c>
      <c r="T9821" s="301"/>
      <c r="U9821" s="246"/>
    </row>
    <row r="9822" spans="1:21" x14ac:dyDescent="0.25">
      <c r="A9822" s="294" t="s">
        <v>19768</v>
      </c>
      <c r="B9822" t="s">
        <v>776</v>
      </c>
      <c r="C9822" t="s">
        <v>777</v>
      </c>
      <c r="D9822" t="s">
        <v>778</v>
      </c>
      <c r="E9822" t="s">
        <v>19769</v>
      </c>
      <c r="F9822" t="s">
        <v>141</v>
      </c>
      <c r="G9822" t="s">
        <v>140</v>
      </c>
      <c r="H9822" t="s">
        <v>833</v>
      </c>
      <c r="I9822" s="200">
        <v>3250</v>
      </c>
      <c r="J9822" s="200"/>
      <c r="K9822" s="237">
        <v>71.86</v>
      </c>
      <c r="L9822" s="237"/>
      <c r="M9822" s="288">
        <v>45.23</v>
      </c>
      <c r="N9822" s="288"/>
      <c r="O9822" s="311">
        <v>3750</v>
      </c>
      <c r="P9822" s="298"/>
      <c r="Q9822" s="299">
        <v>72.290000000000006</v>
      </c>
      <c r="R9822" s="299"/>
      <c r="S9822" s="300">
        <v>51.87</v>
      </c>
      <c r="T9822" s="301"/>
      <c r="U9822" s="246"/>
    </row>
    <row r="9823" spans="1:21" x14ac:dyDescent="0.25">
      <c r="A9823" s="294" t="s">
        <v>19770</v>
      </c>
      <c r="B9823" t="s">
        <v>776</v>
      </c>
      <c r="C9823" t="s">
        <v>777</v>
      </c>
      <c r="D9823" t="s">
        <v>778</v>
      </c>
      <c r="E9823" t="s">
        <v>19771</v>
      </c>
      <c r="F9823" t="s">
        <v>141</v>
      </c>
      <c r="G9823" t="s">
        <v>140</v>
      </c>
      <c r="H9823" t="s">
        <v>833</v>
      </c>
      <c r="I9823" s="200">
        <v>3674</v>
      </c>
      <c r="J9823" s="200"/>
      <c r="K9823" s="237">
        <v>94.09</v>
      </c>
      <c r="L9823" s="237"/>
      <c r="M9823" s="288">
        <v>39.049999999999997</v>
      </c>
      <c r="N9823" s="288"/>
      <c r="O9823" s="311">
        <v>3648</v>
      </c>
      <c r="P9823" s="298"/>
      <c r="Q9823" s="299">
        <v>91.54</v>
      </c>
      <c r="R9823" s="299"/>
      <c r="S9823" s="300">
        <v>39.85</v>
      </c>
      <c r="T9823" s="301"/>
      <c r="U9823" s="246"/>
    </row>
    <row r="9824" spans="1:21" x14ac:dyDescent="0.25">
      <c r="A9824" s="294" t="s">
        <v>19772</v>
      </c>
      <c r="B9824" t="s">
        <v>776</v>
      </c>
      <c r="C9824" t="s">
        <v>777</v>
      </c>
      <c r="D9824" t="s">
        <v>778</v>
      </c>
      <c r="E9824" t="s">
        <v>19773</v>
      </c>
      <c r="F9824" t="s">
        <v>141</v>
      </c>
      <c r="G9824" t="s">
        <v>140</v>
      </c>
      <c r="H9824" t="s">
        <v>833</v>
      </c>
      <c r="I9824" s="200">
        <v>19098</v>
      </c>
      <c r="J9824" s="200"/>
      <c r="K9824" s="237">
        <v>231.97</v>
      </c>
      <c r="L9824" s="237"/>
      <c r="M9824" s="288">
        <v>82.33</v>
      </c>
      <c r="N9824" s="288"/>
      <c r="O9824" s="311">
        <v>19098</v>
      </c>
      <c r="P9824" s="298"/>
      <c r="Q9824" s="299">
        <v>227.47</v>
      </c>
      <c r="R9824" s="299"/>
      <c r="S9824" s="300">
        <v>83.96</v>
      </c>
      <c r="T9824" s="301"/>
      <c r="U9824" s="246"/>
    </row>
    <row r="9825" spans="1:21" x14ac:dyDescent="0.25">
      <c r="A9825" s="294" t="s">
        <v>19774</v>
      </c>
      <c r="B9825" t="s">
        <v>776</v>
      </c>
      <c r="C9825" t="s">
        <v>777</v>
      </c>
      <c r="D9825" t="s">
        <v>778</v>
      </c>
      <c r="E9825" t="s">
        <v>19775</v>
      </c>
      <c r="F9825" t="s">
        <v>141</v>
      </c>
      <c r="G9825" t="s">
        <v>140</v>
      </c>
      <c r="H9825" t="s">
        <v>833</v>
      </c>
      <c r="I9825" s="200">
        <v>15240</v>
      </c>
      <c r="J9825" s="200"/>
      <c r="K9825" s="237">
        <v>277.04000000000002</v>
      </c>
      <c r="L9825" s="237"/>
      <c r="M9825" s="288">
        <v>55.01</v>
      </c>
      <c r="N9825" s="288"/>
      <c r="O9825" s="311">
        <v>18100</v>
      </c>
      <c r="P9825" s="298"/>
      <c r="Q9825" s="299">
        <v>276.20999999999998</v>
      </c>
      <c r="R9825" s="299"/>
      <c r="S9825" s="300">
        <v>65.53</v>
      </c>
      <c r="T9825" s="301"/>
      <c r="U9825" s="246"/>
    </row>
    <row r="9826" spans="1:21" x14ac:dyDescent="0.25">
      <c r="A9826" s="294" t="s">
        <v>19776</v>
      </c>
      <c r="B9826" t="s">
        <v>776</v>
      </c>
      <c r="C9826" t="s">
        <v>777</v>
      </c>
      <c r="D9826" t="s">
        <v>778</v>
      </c>
      <c r="E9826" t="s">
        <v>19777</v>
      </c>
      <c r="F9826" t="s">
        <v>141</v>
      </c>
      <c r="G9826" t="s">
        <v>140</v>
      </c>
      <c r="H9826" t="s">
        <v>833</v>
      </c>
      <c r="I9826" s="200">
        <v>6288</v>
      </c>
      <c r="J9826" s="200"/>
      <c r="K9826" s="237">
        <v>113.11</v>
      </c>
      <c r="L9826" s="237"/>
      <c r="M9826" s="288">
        <v>55.59</v>
      </c>
      <c r="N9826" s="288"/>
      <c r="O9826" s="311">
        <v>6396</v>
      </c>
      <c r="P9826" s="298"/>
      <c r="Q9826" s="299">
        <v>112.66</v>
      </c>
      <c r="R9826" s="299"/>
      <c r="S9826" s="300">
        <v>56.77</v>
      </c>
      <c r="T9826" s="301"/>
      <c r="U9826" s="246"/>
    </row>
    <row r="9827" spans="1:21" x14ac:dyDescent="0.25">
      <c r="A9827" s="294" t="s">
        <v>19778</v>
      </c>
      <c r="B9827" t="s">
        <v>776</v>
      </c>
      <c r="C9827" t="s">
        <v>777</v>
      </c>
      <c r="D9827" t="s">
        <v>778</v>
      </c>
      <c r="E9827" t="s">
        <v>19779</v>
      </c>
      <c r="F9827" t="s">
        <v>141</v>
      </c>
      <c r="G9827" t="s">
        <v>140</v>
      </c>
      <c r="H9827" t="s">
        <v>896</v>
      </c>
      <c r="I9827" s="200">
        <v>0</v>
      </c>
      <c r="J9827" s="200"/>
      <c r="K9827" s="237">
        <v>44.89</v>
      </c>
      <c r="L9827" s="237"/>
      <c r="M9827" s="288">
        <v>0</v>
      </c>
      <c r="N9827" s="288"/>
      <c r="O9827" s="311">
        <v>0</v>
      </c>
      <c r="P9827" s="298"/>
      <c r="Q9827" s="299">
        <v>44.23</v>
      </c>
      <c r="R9827" s="299"/>
      <c r="S9827" s="300">
        <v>0</v>
      </c>
      <c r="T9827" s="301"/>
      <c r="U9827" s="246"/>
    </row>
    <row r="9828" spans="1:21" x14ac:dyDescent="0.25">
      <c r="A9828" s="294" t="s">
        <v>19780</v>
      </c>
      <c r="B9828" t="s">
        <v>776</v>
      </c>
      <c r="C9828" t="s">
        <v>777</v>
      </c>
      <c r="D9828" t="s">
        <v>778</v>
      </c>
      <c r="E9828" t="s">
        <v>19781</v>
      </c>
      <c r="F9828" t="s">
        <v>141</v>
      </c>
      <c r="G9828" t="s">
        <v>140</v>
      </c>
      <c r="H9828" t="s">
        <v>833</v>
      </c>
      <c r="I9828" s="200">
        <v>2000</v>
      </c>
      <c r="J9828" s="200"/>
      <c r="K9828" s="237">
        <v>63.02</v>
      </c>
      <c r="L9828" s="237"/>
      <c r="M9828" s="288">
        <v>31.74</v>
      </c>
      <c r="N9828" s="288"/>
      <c r="O9828" s="311">
        <v>2400</v>
      </c>
      <c r="P9828" s="298"/>
      <c r="Q9828" s="299">
        <v>63.38</v>
      </c>
      <c r="R9828" s="299"/>
      <c r="S9828" s="300">
        <v>37.869999999999997</v>
      </c>
      <c r="T9828" s="301"/>
      <c r="U9828" s="246"/>
    </row>
    <row r="9829" spans="1:21" x14ac:dyDescent="0.25">
      <c r="A9829" s="294" t="s">
        <v>19782</v>
      </c>
      <c r="B9829" t="s">
        <v>776</v>
      </c>
      <c r="C9829" t="s">
        <v>777</v>
      </c>
      <c r="D9829" t="s">
        <v>778</v>
      </c>
      <c r="E9829" t="s">
        <v>19783</v>
      </c>
      <c r="F9829" t="s">
        <v>141</v>
      </c>
      <c r="G9829" t="s">
        <v>140</v>
      </c>
      <c r="H9829" t="s">
        <v>833</v>
      </c>
      <c r="I9829" s="200">
        <v>9850</v>
      </c>
      <c r="J9829" s="200"/>
      <c r="K9829" s="237">
        <v>336.45</v>
      </c>
      <c r="L9829" s="237"/>
      <c r="M9829" s="288">
        <v>29.28</v>
      </c>
      <c r="N9829" s="288"/>
      <c r="O9829" s="311">
        <v>12380</v>
      </c>
      <c r="P9829" s="298"/>
      <c r="Q9829" s="299">
        <v>340.32</v>
      </c>
      <c r="R9829" s="299"/>
      <c r="S9829" s="300">
        <v>36.380000000000003</v>
      </c>
      <c r="T9829" s="301"/>
      <c r="U9829" s="246"/>
    </row>
    <row r="9830" spans="1:21" x14ac:dyDescent="0.25">
      <c r="A9830" s="294" t="s">
        <v>19784</v>
      </c>
      <c r="B9830" t="s">
        <v>776</v>
      </c>
      <c r="C9830" t="s">
        <v>777</v>
      </c>
      <c r="D9830" t="s">
        <v>778</v>
      </c>
      <c r="E9830" t="s">
        <v>7637</v>
      </c>
      <c r="F9830" t="s">
        <v>141</v>
      </c>
      <c r="G9830" t="s">
        <v>140</v>
      </c>
      <c r="H9830" t="s">
        <v>833</v>
      </c>
      <c r="I9830" s="200">
        <v>7500</v>
      </c>
      <c r="J9830" s="200"/>
      <c r="K9830" s="237">
        <v>148.56</v>
      </c>
      <c r="L9830" s="237"/>
      <c r="M9830" s="288">
        <v>50.48</v>
      </c>
      <c r="N9830" s="288"/>
      <c r="O9830" s="311">
        <v>7500</v>
      </c>
      <c r="P9830" s="298"/>
      <c r="Q9830" s="299">
        <v>149.9</v>
      </c>
      <c r="R9830" s="299"/>
      <c r="S9830" s="300">
        <v>50.03</v>
      </c>
      <c r="T9830" s="301"/>
      <c r="U9830" s="246"/>
    </row>
    <row r="9831" spans="1:21" x14ac:dyDescent="0.25">
      <c r="A9831" s="294" t="s">
        <v>19785</v>
      </c>
      <c r="B9831" t="s">
        <v>776</v>
      </c>
      <c r="C9831" t="s">
        <v>777</v>
      </c>
      <c r="D9831" t="s">
        <v>778</v>
      </c>
      <c r="E9831" t="s">
        <v>19786</v>
      </c>
      <c r="F9831" t="s">
        <v>141</v>
      </c>
      <c r="G9831" t="s">
        <v>140</v>
      </c>
      <c r="H9831" t="s">
        <v>833</v>
      </c>
      <c r="I9831" s="200">
        <v>15000</v>
      </c>
      <c r="J9831" s="200"/>
      <c r="K9831" s="237">
        <v>406.87</v>
      </c>
      <c r="L9831" s="237"/>
      <c r="M9831" s="288">
        <v>36.869999999999997</v>
      </c>
      <c r="N9831" s="288"/>
      <c r="O9831" s="311">
        <v>19000</v>
      </c>
      <c r="P9831" s="298"/>
      <c r="Q9831" s="299">
        <v>399.54</v>
      </c>
      <c r="R9831" s="299"/>
      <c r="S9831" s="300">
        <v>47.55</v>
      </c>
      <c r="T9831" s="301"/>
      <c r="U9831" s="246"/>
    </row>
    <row r="9832" spans="1:21" x14ac:dyDescent="0.25">
      <c r="A9832" s="294" t="s">
        <v>19787</v>
      </c>
      <c r="B9832" t="s">
        <v>776</v>
      </c>
      <c r="C9832" t="s">
        <v>777</v>
      </c>
      <c r="D9832" t="s">
        <v>778</v>
      </c>
      <c r="E9832" t="s">
        <v>19788</v>
      </c>
      <c r="F9832" t="s">
        <v>141</v>
      </c>
      <c r="G9832" t="s">
        <v>140</v>
      </c>
      <c r="H9832" t="s">
        <v>833</v>
      </c>
      <c r="I9832" s="200">
        <v>8500</v>
      </c>
      <c r="J9832" s="200"/>
      <c r="K9832" s="237">
        <v>340.72</v>
      </c>
      <c r="L9832" s="237"/>
      <c r="M9832" s="288">
        <v>24.95</v>
      </c>
      <c r="N9832" s="288"/>
      <c r="O9832" s="311">
        <v>9000</v>
      </c>
      <c r="P9832" s="298"/>
      <c r="Q9832" s="299">
        <v>341.49</v>
      </c>
      <c r="R9832" s="299"/>
      <c r="S9832" s="300">
        <v>26.36</v>
      </c>
      <c r="T9832" s="301"/>
      <c r="U9832" s="246"/>
    </row>
    <row r="9833" spans="1:21" x14ac:dyDescent="0.25">
      <c r="A9833" s="294" t="s">
        <v>19789</v>
      </c>
      <c r="B9833" t="s">
        <v>776</v>
      </c>
      <c r="C9833" t="s">
        <v>777</v>
      </c>
      <c r="D9833" t="s">
        <v>778</v>
      </c>
      <c r="E9833" t="s">
        <v>19790</v>
      </c>
      <c r="F9833" t="s">
        <v>141</v>
      </c>
      <c r="G9833" t="s">
        <v>140</v>
      </c>
      <c r="H9833" t="s">
        <v>833</v>
      </c>
      <c r="I9833" s="200">
        <v>18000</v>
      </c>
      <c r="J9833" s="200"/>
      <c r="K9833" s="237">
        <v>576.47</v>
      </c>
      <c r="L9833" s="237"/>
      <c r="M9833" s="288">
        <v>31.22</v>
      </c>
      <c r="N9833" s="288"/>
      <c r="O9833" s="311">
        <v>20000</v>
      </c>
      <c r="P9833" s="298"/>
      <c r="Q9833" s="299">
        <v>575.53</v>
      </c>
      <c r="R9833" s="299"/>
      <c r="S9833" s="300">
        <v>34.75</v>
      </c>
      <c r="T9833" s="301"/>
      <c r="U9833" s="246"/>
    </row>
    <row r="9834" spans="1:21" x14ac:dyDescent="0.25">
      <c r="A9834" s="294" t="s">
        <v>19791</v>
      </c>
      <c r="B9834" t="s">
        <v>776</v>
      </c>
      <c r="C9834" t="s">
        <v>777</v>
      </c>
      <c r="D9834" t="s">
        <v>778</v>
      </c>
      <c r="E9834" t="s">
        <v>19792</v>
      </c>
      <c r="F9834" t="s">
        <v>141</v>
      </c>
      <c r="G9834" t="s">
        <v>140</v>
      </c>
      <c r="H9834" t="s">
        <v>833</v>
      </c>
      <c r="I9834" s="200">
        <v>3000</v>
      </c>
      <c r="J9834" s="200"/>
      <c r="K9834" s="237">
        <v>101.88</v>
      </c>
      <c r="L9834" s="237"/>
      <c r="M9834" s="288">
        <v>29.45</v>
      </c>
      <c r="N9834" s="288"/>
      <c r="O9834" s="311">
        <v>3000</v>
      </c>
      <c r="P9834" s="298"/>
      <c r="Q9834" s="299">
        <v>101.75</v>
      </c>
      <c r="R9834" s="299"/>
      <c r="S9834" s="300">
        <v>29.48</v>
      </c>
      <c r="T9834" s="301"/>
      <c r="U9834" s="246"/>
    </row>
    <row r="9835" spans="1:21" x14ac:dyDescent="0.25">
      <c r="A9835" s="294" t="s">
        <v>19793</v>
      </c>
      <c r="B9835" t="s">
        <v>776</v>
      </c>
      <c r="C9835" t="s">
        <v>777</v>
      </c>
      <c r="D9835" t="s">
        <v>778</v>
      </c>
      <c r="E9835" t="s">
        <v>19794</v>
      </c>
      <c r="F9835" t="s">
        <v>141</v>
      </c>
      <c r="G9835" t="s">
        <v>140</v>
      </c>
      <c r="H9835" t="s">
        <v>833</v>
      </c>
      <c r="I9835" s="200">
        <v>9000</v>
      </c>
      <c r="J9835" s="200"/>
      <c r="K9835" s="237">
        <v>382.54</v>
      </c>
      <c r="L9835" s="237"/>
      <c r="M9835" s="288">
        <v>23.53</v>
      </c>
      <c r="N9835" s="288"/>
      <c r="O9835" s="311">
        <v>11000</v>
      </c>
      <c r="P9835" s="298"/>
      <c r="Q9835" s="299">
        <v>382.76</v>
      </c>
      <c r="R9835" s="299"/>
      <c r="S9835" s="300">
        <v>28.74</v>
      </c>
      <c r="T9835" s="301"/>
      <c r="U9835" s="246"/>
    </row>
    <row r="9836" spans="1:21" x14ac:dyDescent="0.25">
      <c r="A9836" s="294" t="s">
        <v>19795</v>
      </c>
      <c r="B9836" t="s">
        <v>776</v>
      </c>
      <c r="C9836" t="s">
        <v>777</v>
      </c>
      <c r="D9836" t="s">
        <v>778</v>
      </c>
      <c r="E9836" t="s">
        <v>19796</v>
      </c>
      <c r="F9836" t="s">
        <v>141</v>
      </c>
      <c r="G9836" t="s">
        <v>140</v>
      </c>
      <c r="H9836" t="s">
        <v>833</v>
      </c>
      <c r="I9836" s="200">
        <v>4500</v>
      </c>
      <c r="J9836" s="200"/>
      <c r="K9836" s="237">
        <v>138.18</v>
      </c>
      <c r="L9836" s="237"/>
      <c r="M9836" s="288">
        <v>32.57</v>
      </c>
      <c r="N9836" s="288"/>
      <c r="O9836" s="311">
        <v>4500</v>
      </c>
      <c r="P9836" s="298"/>
      <c r="Q9836" s="299">
        <v>141.19999999999999</v>
      </c>
      <c r="R9836" s="299"/>
      <c r="S9836" s="300">
        <v>31.87</v>
      </c>
      <c r="T9836" s="301"/>
      <c r="U9836" s="246"/>
    </row>
    <row r="9837" spans="1:21" x14ac:dyDescent="0.25">
      <c r="A9837" s="294" t="s">
        <v>19797</v>
      </c>
      <c r="B9837" t="s">
        <v>776</v>
      </c>
      <c r="C9837" t="s">
        <v>777</v>
      </c>
      <c r="D9837" t="s">
        <v>778</v>
      </c>
      <c r="E9837" t="s">
        <v>19798</v>
      </c>
      <c r="F9837" t="s">
        <v>141</v>
      </c>
      <c r="G9837" t="s">
        <v>140</v>
      </c>
      <c r="H9837" t="s">
        <v>833</v>
      </c>
      <c r="I9837" s="200">
        <v>10000</v>
      </c>
      <c r="J9837" s="200"/>
      <c r="K9837" s="237">
        <v>278.92</v>
      </c>
      <c r="L9837" s="237"/>
      <c r="M9837" s="288">
        <v>35.85</v>
      </c>
      <c r="N9837" s="288"/>
      <c r="O9837" s="311">
        <v>10000</v>
      </c>
      <c r="P9837" s="298"/>
      <c r="Q9837" s="299">
        <v>281.67</v>
      </c>
      <c r="R9837" s="299"/>
      <c r="S9837" s="300">
        <v>35.5</v>
      </c>
      <c r="T9837" s="301"/>
      <c r="U9837" s="246"/>
    </row>
    <row r="9838" spans="1:21" x14ac:dyDescent="0.25">
      <c r="A9838" s="294" t="s">
        <v>19799</v>
      </c>
      <c r="B9838" t="s">
        <v>776</v>
      </c>
      <c r="C9838" t="s">
        <v>777</v>
      </c>
      <c r="D9838" t="s">
        <v>778</v>
      </c>
      <c r="E9838" t="s">
        <v>19800</v>
      </c>
      <c r="F9838" t="s">
        <v>141</v>
      </c>
      <c r="G9838" t="s">
        <v>140</v>
      </c>
      <c r="H9838" t="s">
        <v>833</v>
      </c>
      <c r="I9838" s="200">
        <v>3957</v>
      </c>
      <c r="J9838" s="200"/>
      <c r="K9838" s="237">
        <v>285.64</v>
      </c>
      <c r="L9838" s="237"/>
      <c r="M9838" s="288">
        <v>13.85</v>
      </c>
      <c r="N9838" s="288"/>
      <c r="O9838" s="311">
        <v>3940</v>
      </c>
      <c r="P9838" s="298"/>
      <c r="Q9838" s="299">
        <v>284.51</v>
      </c>
      <c r="R9838" s="299"/>
      <c r="S9838" s="300">
        <v>13.85</v>
      </c>
      <c r="T9838" s="301"/>
      <c r="U9838" s="246"/>
    </row>
    <row r="9839" spans="1:21" x14ac:dyDescent="0.25">
      <c r="A9839" s="294" t="s">
        <v>19801</v>
      </c>
      <c r="B9839" t="s">
        <v>776</v>
      </c>
      <c r="C9839" t="s">
        <v>777</v>
      </c>
      <c r="D9839" t="s">
        <v>778</v>
      </c>
      <c r="E9839" t="s">
        <v>19802</v>
      </c>
      <c r="F9839" t="s">
        <v>141</v>
      </c>
      <c r="G9839" t="s">
        <v>140</v>
      </c>
      <c r="H9839" t="s">
        <v>833</v>
      </c>
      <c r="I9839" s="200">
        <v>1500</v>
      </c>
      <c r="J9839" s="200"/>
      <c r="K9839" s="237">
        <v>109.42</v>
      </c>
      <c r="L9839" s="237"/>
      <c r="M9839" s="288">
        <v>13.71</v>
      </c>
      <c r="N9839" s="288"/>
      <c r="O9839" s="311">
        <v>1500</v>
      </c>
      <c r="P9839" s="298"/>
      <c r="Q9839" s="299">
        <v>109.75</v>
      </c>
      <c r="R9839" s="299"/>
      <c r="S9839" s="300">
        <v>13.67</v>
      </c>
      <c r="T9839" s="301"/>
      <c r="U9839" s="246"/>
    </row>
    <row r="9840" spans="1:21" x14ac:dyDescent="0.25">
      <c r="A9840" s="294" t="s">
        <v>19803</v>
      </c>
      <c r="B9840" t="s">
        <v>776</v>
      </c>
      <c r="C9840" t="s">
        <v>777</v>
      </c>
      <c r="D9840" t="s">
        <v>778</v>
      </c>
      <c r="E9840" t="s">
        <v>19804</v>
      </c>
      <c r="F9840" t="s">
        <v>141</v>
      </c>
      <c r="G9840" t="s">
        <v>140</v>
      </c>
      <c r="H9840" t="s">
        <v>833</v>
      </c>
      <c r="I9840" s="200">
        <v>4100</v>
      </c>
      <c r="J9840" s="200"/>
      <c r="K9840" s="237">
        <v>154.66999999999999</v>
      </c>
      <c r="L9840" s="237"/>
      <c r="M9840" s="288">
        <v>26.51</v>
      </c>
      <c r="N9840" s="288"/>
      <c r="O9840" s="311">
        <v>4750</v>
      </c>
      <c r="P9840" s="298"/>
      <c r="Q9840" s="299">
        <v>154.61000000000001</v>
      </c>
      <c r="R9840" s="299"/>
      <c r="S9840" s="300">
        <v>30.72</v>
      </c>
      <c r="T9840" s="301"/>
      <c r="U9840" s="246"/>
    </row>
    <row r="9841" spans="1:21" x14ac:dyDescent="0.25">
      <c r="A9841" s="294" t="s">
        <v>19805</v>
      </c>
      <c r="B9841" t="s">
        <v>776</v>
      </c>
      <c r="C9841" t="s">
        <v>777</v>
      </c>
      <c r="D9841" t="s">
        <v>778</v>
      </c>
      <c r="E9841" t="s">
        <v>19806</v>
      </c>
      <c r="F9841" t="s">
        <v>141</v>
      </c>
      <c r="G9841" t="s">
        <v>140</v>
      </c>
      <c r="H9841" t="s">
        <v>833</v>
      </c>
      <c r="I9841" s="200">
        <v>5000</v>
      </c>
      <c r="J9841" s="200"/>
      <c r="K9841" s="237">
        <v>197.08</v>
      </c>
      <c r="L9841" s="237"/>
      <c r="M9841" s="288">
        <v>25.37</v>
      </c>
      <c r="N9841" s="288"/>
      <c r="O9841" s="311">
        <v>5514</v>
      </c>
      <c r="P9841" s="298"/>
      <c r="Q9841" s="299">
        <v>197.58</v>
      </c>
      <c r="R9841" s="299"/>
      <c r="S9841" s="300">
        <v>27.91</v>
      </c>
      <c r="T9841" s="301"/>
      <c r="U9841" s="246"/>
    </row>
    <row r="9842" spans="1:21" x14ac:dyDescent="0.25">
      <c r="A9842" s="294" t="s">
        <v>19807</v>
      </c>
      <c r="B9842" t="s">
        <v>776</v>
      </c>
      <c r="C9842" t="s">
        <v>777</v>
      </c>
      <c r="D9842" t="s">
        <v>778</v>
      </c>
      <c r="E9842" t="s">
        <v>19808</v>
      </c>
      <c r="F9842" t="s">
        <v>141</v>
      </c>
      <c r="G9842" t="s">
        <v>140</v>
      </c>
      <c r="H9842" t="s">
        <v>833</v>
      </c>
      <c r="I9842" s="200">
        <v>11818</v>
      </c>
      <c r="J9842" s="200"/>
      <c r="K9842" s="237">
        <v>349.22</v>
      </c>
      <c r="L9842" s="237"/>
      <c r="M9842" s="288">
        <v>33.840000000000003</v>
      </c>
      <c r="N9842" s="288"/>
      <c r="O9842" s="311">
        <v>14661</v>
      </c>
      <c r="P9842" s="298"/>
      <c r="Q9842" s="299">
        <v>346.56</v>
      </c>
      <c r="R9842" s="299"/>
      <c r="S9842" s="300">
        <v>42.3</v>
      </c>
      <c r="T9842" s="301"/>
      <c r="U9842" s="246"/>
    </row>
    <row r="9843" spans="1:21" x14ac:dyDescent="0.25">
      <c r="A9843" s="294" t="s">
        <v>19809</v>
      </c>
      <c r="B9843" t="s">
        <v>776</v>
      </c>
      <c r="C9843" t="s">
        <v>777</v>
      </c>
      <c r="D9843" t="s">
        <v>778</v>
      </c>
      <c r="E9843" t="s">
        <v>13137</v>
      </c>
      <c r="F9843" t="s">
        <v>141</v>
      </c>
      <c r="G9843" t="s">
        <v>140</v>
      </c>
      <c r="H9843" t="s">
        <v>833</v>
      </c>
      <c r="I9843" s="200">
        <v>5610</v>
      </c>
      <c r="J9843" s="200"/>
      <c r="K9843" s="237">
        <v>311.02</v>
      </c>
      <c r="L9843" s="237"/>
      <c r="M9843" s="288">
        <v>18.04</v>
      </c>
      <c r="N9843" s="288"/>
      <c r="O9843" s="311">
        <v>5934</v>
      </c>
      <c r="P9843" s="298"/>
      <c r="Q9843" s="299">
        <v>313.32</v>
      </c>
      <c r="R9843" s="299"/>
      <c r="S9843" s="300">
        <v>18.940000000000001</v>
      </c>
      <c r="T9843" s="301"/>
      <c r="U9843" s="246"/>
    </row>
    <row r="9844" spans="1:21" x14ac:dyDescent="0.25">
      <c r="A9844" s="294" t="s">
        <v>19810</v>
      </c>
      <c r="B9844" t="s">
        <v>776</v>
      </c>
      <c r="C9844" t="s">
        <v>777</v>
      </c>
      <c r="D9844" t="s">
        <v>778</v>
      </c>
      <c r="E9844" t="s">
        <v>19811</v>
      </c>
      <c r="F9844" t="s">
        <v>141</v>
      </c>
      <c r="G9844" t="s">
        <v>140</v>
      </c>
      <c r="H9844" t="s">
        <v>833</v>
      </c>
      <c r="I9844" s="200">
        <v>8000</v>
      </c>
      <c r="J9844" s="200"/>
      <c r="K9844" s="237">
        <v>308.52999999999997</v>
      </c>
      <c r="L9844" s="237"/>
      <c r="M9844" s="288">
        <v>25.93</v>
      </c>
      <c r="N9844" s="288"/>
      <c r="O9844" s="311">
        <v>8000</v>
      </c>
      <c r="P9844" s="298"/>
      <c r="Q9844" s="299">
        <v>310.08999999999997</v>
      </c>
      <c r="R9844" s="299"/>
      <c r="S9844" s="300">
        <v>25.8</v>
      </c>
      <c r="T9844" s="301"/>
      <c r="U9844" s="246"/>
    </row>
    <row r="9845" spans="1:21" x14ac:dyDescent="0.25">
      <c r="A9845" s="294" t="s">
        <v>19812</v>
      </c>
      <c r="B9845" t="s">
        <v>776</v>
      </c>
      <c r="C9845" t="s">
        <v>777</v>
      </c>
      <c r="D9845" t="s">
        <v>778</v>
      </c>
      <c r="E9845" t="s">
        <v>19813</v>
      </c>
      <c r="F9845" t="s">
        <v>141</v>
      </c>
      <c r="G9845" t="s">
        <v>140</v>
      </c>
      <c r="H9845" t="s">
        <v>833</v>
      </c>
      <c r="I9845" s="200">
        <v>23122</v>
      </c>
      <c r="J9845" s="200"/>
      <c r="K9845" s="237">
        <v>1619.24</v>
      </c>
      <c r="L9845" s="237"/>
      <c r="M9845" s="288">
        <v>14.28</v>
      </c>
      <c r="N9845" s="288"/>
      <c r="O9845" s="311">
        <v>23155</v>
      </c>
      <c r="P9845" s="298"/>
      <c r="Q9845" s="299">
        <v>1621.49</v>
      </c>
      <c r="R9845" s="299"/>
      <c r="S9845" s="300">
        <v>14.28</v>
      </c>
      <c r="T9845" s="301"/>
      <c r="U9845" s="246"/>
    </row>
    <row r="9846" spans="1:21" x14ac:dyDescent="0.25">
      <c r="A9846" s="294" t="s">
        <v>19814</v>
      </c>
      <c r="B9846" t="s">
        <v>776</v>
      </c>
      <c r="C9846" t="s">
        <v>777</v>
      </c>
      <c r="D9846" t="s">
        <v>778</v>
      </c>
      <c r="E9846" t="s">
        <v>19815</v>
      </c>
      <c r="F9846" t="s">
        <v>141</v>
      </c>
      <c r="G9846" t="s">
        <v>140</v>
      </c>
      <c r="H9846" t="s">
        <v>833</v>
      </c>
      <c r="I9846" s="200">
        <v>14000</v>
      </c>
      <c r="J9846" s="200"/>
      <c r="K9846" s="237">
        <v>238.08</v>
      </c>
      <c r="L9846" s="237"/>
      <c r="M9846" s="288">
        <v>58.8</v>
      </c>
      <c r="N9846" s="288"/>
      <c r="O9846" s="311">
        <v>14000</v>
      </c>
      <c r="P9846" s="298"/>
      <c r="Q9846" s="299">
        <v>235.82</v>
      </c>
      <c r="R9846" s="299"/>
      <c r="S9846" s="300">
        <v>59.37</v>
      </c>
      <c r="T9846" s="301"/>
      <c r="U9846" s="246"/>
    </row>
    <row r="9847" spans="1:21" x14ac:dyDescent="0.25">
      <c r="A9847" s="294" t="s">
        <v>19816</v>
      </c>
      <c r="B9847" t="s">
        <v>776</v>
      </c>
      <c r="C9847" t="s">
        <v>777</v>
      </c>
      <c r="D9847" t="s">
        <v>778</v>
      </c>
      <c r="E9847" t="s">
        <v>5565</v>
      </c>
      <c r="F9847" t="s">
        <v>141</v>
      </c>
      <c r="G9847" t="s">
        <v>140</v>
      </c>
      <c r="H9847" t="s">
        <v>833</v>
      </c>
      <c r="I9847" s="200">
        <v>25200</v>
      </c>
      <c r="J9847" s="200"/>
      <c r="K9847" s="237">
        <v>676.95</v>
      </c>
      <c r="L9847" s="237"/>
      <c r="M9847" s="288">
        <v>37.229999999999997</v>
      </c>
      <c r="N9847" s="288"/>
      <c r="O9847" s="311">
        <v>30243</v>
      </c>
      <c r="P9847" s="298"/>
      <c r="Q9847" s="299">
        <v>675.55</v>
      </c>
      <c r="R9847" s="299"/>
      <c r="S9847" s="300">
        <v>44.77</v>
      </c>
      <c r="T9847" s="301"/>
      <c r="U9847" s="246"/>
    </row>
    <row r="9848" spans="1:21" x14ac:dyDescent="0.25">
      <c r="A9848" s="294" t="s">
        <v>19817</v>
      </c>
      <c r="B9848" t="s">
        <v>776</v>
      </c>
      <c r="C9848" t="s">
        <v>777</v>
      </c>
      <c r="D9848" t="s">
        <v>778</v>
      </c>
      <c r="E9848" t="s">
        <v>19818</v>
      </c>
      <c r="F9848" t="s">
        <v>141</v>
      </c>
      <c r="G9848" t="s">
        <v>140</v>
      </c>
      <c r="H9848" t="s">
        <v>833</v>
      </c>
      <c r="I9848" s="200">
        <v>15303</v>
      </c>
      <c r="J9848" s="200"/>
      <c r="K9848" s="237">
        <v>169.97</v>
      </c>
      <c r="L9848" s="237"/>
      <c r="M9848" s="288">
        <v>90.04</v>
      </c>
      <c r="N9848" s="288"/>
      <c r="O9848" s="311">
        <v>15677</v>
      </c>
      <c r="P9848" s="298"/>
      <c r="Q9848" s="299">
        <v>169.86</v>
      </c>
      <c r="R9848" s="299"/>
      <c r="S9848" s="300">
        <v>92.29</v>
      </c>
      <c r="T9848" s="301"/>
      <c r="U9848" s="246"/>
    </row>
    <row r="9849" spans="1:21" x14ac:dyDescent="0.25">
      <c r="A9849" s="294" t="s">
        <v>19819</v>
      </c>
      <c r="B9849" t="s">
        <v>776</v>
      </c>
      <c r="C9849" t="s">
        <v>777</v>
      </c>
      <c r="D9849" t="s">
        <v>778</v>
      </c>
      <c r="E9849" t="s">
        <v>19820</v>
      </c>
      <c r="F9849" t="s">
        <v>141</v>
      </c>
      <c r="G9849" t="s">
        <v>140</v>
      </c>
      <c r="H9849" t="s">
        <v>833</v>
      </c>
      <c r="I9849" s="200">
        <v>21120</v>
      </c>
      <c r="J9849" s="200"/>
      <c r="K9849" s="237">
        <v>497.21</v>
      </c>
      <c r="L9849" s="237"/>
      <c r="M9849" s="288">
        <v>42.48</v>
      </c>
      <c r="N9849" s="288"/>
      <c r="O9849" s="311">
        <v>23000</v>
      </c>
      <c r="P9849" s="298"/>
      <c r="Q9849" s="299">
        <v>494.77</v>
      </c>
      <c r="R9849" s="299"/>
      <c r="S9849" s="300">
        <v>46.49</v>
      </c>
      <c r="T9849" s="301"/>
      <c r="U9849" s="246"/>
    </row>
    <row r="9850" spans="1:21" x14ac:dyDescent="0.25">
      <c r="A9850" s="294" t="s">
        <v>19821</v>
      </c>
      <c r="B9850" t="s">
        <v>776</v>
      </c>
      <c r="C9850" t="s">
        <v>777</v>
      </c>
      <c r="D9850" t="s">
        <v>778</v>
      </c>
      <c r="E9850" t="s">
        <v>19822</v>
      </c>
      <c r="F9850" t="s">
        <v>141</v>
      </c>
      <c r="G9850" t="s">
        <v>140</v>
      </c>
      <c r="H9850" t="s">
        <v>833</v>
      </c>
      <c r="I9850" s="200">
        <v>39254</v>
      </c>
      <c r="J9850" s="200"/>
      <c r="K9850" s="237">
        <v>902.01</v>
      </c>
      <c r="L9850" s="237"/>
      <c r="M9850" s="288">
        <v>43.52</v>
      </c>
      <c r="N9850" s="288"/>
      <c r="O9850" s="311">
        <v>50920</v>
      </c>
      <c r="P9850" s="298"/>
      <c r="Q9850" s="299">
        <v>920.89</v>
      </c>
      <c r="R9850" s="299"/>
      <c r="S9850" s="300">
        <v>55.29</v>
      </c>
      <c r="T9850" s="301"/>
      <c r="U9850" s="246"/>
    </row>
    <row r="9851" spans="1:21" x14ac:dyDescent="0.25">
      <c r="A9851" s="294" t="s">
        <v>19823</v>
      </c>
      <c r="B9851" t="s">
        <v>776</v>
      </c>
      <c r="C9851" t="s">
        <v>777</v>
      </c>
      <c r="D9851" t="s">
        <v>778</v>
      </c>
      <c r="E9851" t="s">
        <v>19824</v>
      </c>
      <c r="F9851" t="s">
        <v>141</v>
      </c>
      <c r="G9851" t="s">
        <v>140</v>
      </c>
      <c r="H9851" t="s">
        <v>833</v>
      </c>
      <c r="I9851" s="200">
        <v>6683</v>
      </c>
      <c r="J9851" s="200"/>
      <c r="K9851" s="237">
        <v>227.81</v>
      </c>
      <c r="L9851" s="237"/>
      <c r="M9851" s="288">
        <v>29.34</v>
      </c>
      <c r="N9851" s="288"/>
      <c r="O9851" s="311">
        <v>7361</v>
      </c>
      <c r="P9851" s="298"/>
      <c r="Q9851" s="299">
        <v>228.12</v>
      </c>
      <c r="R9851" s="299"/>
      <c r="S9851" s="300">
        <v>32.270000000000003</v>
      </c>
      <c r="T9851" s="301"/>
      <c r="U9851" s="246"/>
    </row>
    <row r="9852" spans="1:21" x14ac:dyDescent="0.25">
      <c r="A9852" s="294" t="s">
        <v>19825</v>
      </c>
      <c r="B9852" t="s">
        <v>776</v>
      </c>
      <c r="C9852" t="s">
        <v>777</v>
      </c>
      <c r="D9852" t="s">
        <v>778</v>
      </c>
      <c r="E9852" t="s">
        <v>4620</v>
      </c>
      <c r="F9852" t="s">
        <v>141</v>
      </c>
      <c r="G9852" t="s">
        <v>140</v>
      </c>
      <c r="H9852" t="s">
        <v>833</v>
      </c>
      <c r="I9852" s="200">
        <v>6819</v>
      </c>
      <c r="J9852" s="200"/>
      <c r="K9852" s="237">
        <v>137.18</v>
      </c>
      <c r="L9852" s="237"/>
      <c r="M9852" s="288">
        <v>49.71</v>
      </c>
      <c r="N9852" s="288"/>
      <c r="O9852" s="311">
        <v>7039</v>
      </c>
      <c r="P9852" s="298"/>
      <c r="Q9852" s="299">
        <v>136.63999999999999</v>
      </c>
      <c r="R9852" s="299"/>
      <c r="S9852" s="300">
        <v>51.51</v>
      </c>
      <c r="T9852" s="301"/>
      <c r="U9852" s="246"/>
    </row>
    <row r="9853" spans="1:21" x14ac:dyDescent="0.25">
      <c r="A9853" s="294" t="s">
        <v>19826</v>
      </c>
      <c r="B9853" t="s">
        <v>776</v>
      </c>
      <c r="C9853" t="s">
        <v>777</v>
      </c>
      <c r="D9853" t="s">
        <v>778</v>
      </c>
      <c r="E9853" t="s">
        <v>19827</v>
      </c>
      <c r="F9853" t="s">
        <v>141</v>
      </c>
      <c r="G9853" t="s">
        <v>140</v>
      </c>
      <c r="H9853" t="s">
        <v>833</v>
      </c>
      <c r="I9853" s="200">
        <v>20796</v>
      </c>
      <c r="J9853" s="200"/>
      <c r="K9853" s="237">
        <v>379.52</v>
      </c>
      <c r="L9853" s="237"/>
      <c r="M9853" s="288">
        <v>54.8</v>
      </c>
      <c r="N9853" s="288"/>
      <c r="O9853" s="311">
        <v>21212</v>
      </c>
      <c r="P9853" s="298"/>
      <c r="Q9853" s="299">
        <v>374.24</v>
      </c>
      <c r="R9853" s="299"/>
      <c r="S9853" s="300">
        <v>56.68</v>
      </c>
      <c r="T9853" s="301"/>
      <c r="U9853" s="246"/>
    </row>
    <row r="9854" spans="1:21" x14ac:dyDescent="0.25">
      <c r="A9854" s="294" t="s">
        <v>19828</v>
      </c>
      <c r="B9854" t="s">
        <v>776</v>
      </c>
      <c r="C9854" t="s">
        <v>777</v>
      </c>
      <c r="D9854" t="s">
        <v>778</v>
      </c>
      <c r="E9854" t="s">
        <v>19829</v>
      </c>
      <c r="F9854" t="s">
        <v>141</v>
      </c>
      <c r="G9854" t="s">
        <v>140</v>
      </c>
      <c r="H9854" t="s">
        <v>833</v>
      </c>
      <c r="I9854" s="200">
        <v>26752</v>
      </c>
      <c r="J9854" s="200"/>
      <c r="K9854" s="237">
        <v>326.36</v>
      </c>
      <c r="L9854" s="237"/>
      <c r="M9854" s="288">
        <v>81.97</v>
      </c>
      <c r="N9854" s="288"/>
      <c r="O9854" s="311">
        <v>30738</v>
      </c>
      <c r="P9854" s="298"/>
      <c r="Q9854" s="299">
        <v>324.14999999999998</v>
      </c>
      <c r="R9854" s="299"/>
      <c r="S9854" s="300">
        <v>94.83</v>
      </c>
      <c r="T9854" s="301"/>
      <c r="U9854" s="246"/>
    </row>
    <row r="9855" spans="1:21" x14ac:dyDescent="0.25">
      <c r="A9855" s="294" t="s">
        <v>19830</v>
      </c>
      <c r="B9855" t="s">
        <v>776</v>
      </c>
      <c r="C9855" t="s">
        <v>777</v>
      </c>
      <c r="D9855" t="s">
        <v>778</v>
      </c>
      <c r="E9855" t="s">
        <v>19831</v>
      </c>
      <c r="F9855" t="s">
        <v>141</v>
      </c>
      <c r="G9855" t="s">
        <v>140</v>
      </c>
      <c r="H9855" t="s">
        <v>833</v>
      </c>
      <c r="I9855" s="200">
        <v>17824</v>
      </c>
      <c r="J9855" s="200"/>
      <c r="K9855" s="237">
        <v>504.67</v>
      </c>
      <c r="L9855" s="237"/>
      <c r="M9855" s="288">
        <v>35.32</v>
      </c>
      <c r="N9855" s="288"/>
      <c r="O9855" s="311">
        <v>20673</v>
      </c>
      <c r="P9855" s="298"/>
      <c r="Q9855" s="299">
        <v>507.32</v>
      </c>
      <c r="R9855" s="299"/>
      <c r="S9855" s="300">
        <v>40.75</v>
      </c>
      <c r="T9855" s="301"/>
      <c r="U9855" s="246"/>
    </row>
    <row r="9856" spans="1:21" x14ac:dyDescent="0.25">
      <c r="A9856" s="294" t="s">
        <v>19832</v>
      </c>
      <c r="B9856" t="s">
        <v>776</v>
      </c>
      <c r="C9856" t="s">
        <v>777</v>
      </c>
      <c r="D9856" t="s">
        <v>778</v>
      </c>
      <c r="E9856" t="s">
        <v>19833</v>
      </c>
      <c r="F9856" t="s">
        <v>141</v>
      </c>
      <c r="G9856" t="s">
        <v>140</v>
      </c>
      <c r="H9856" t="s">
        <v>833</v>
      </c>
      <c r="I9856" s="200">
        <v>50000</v>
      </c>
      <c r="J9856" s="200"/>
      <c r="K9856" s="237">
        <v>967.68</v>
      </c>
      <c r="L9856" s="237"/>
      <c r="M9856" s="288">
        <v>51.67</v>
      </c>
      <c r="N9856" s="288"/>
      <c r="O9856" s="311">
        <v>51000</v>
      </c>
      <c r="P9856" s="298"/>
      <c r="Q9856" s="299">
        <v>964.07</v>
      </c>
      <c r="R9856" s="299"/>
      <c r="S9856" s="300">
        <v>52.9</v>
      </c>
      <c r="T9856" s="301"/>
      <c r="U9856" s="246"/>
    </row>
    <row r="9857" spans="1:21" x14ac:dyDescent="0.25">
      <c r="A9857" s="294" t="s">
        <v>19834</v>
      </c>
      <c r="B9857" t="s">
        <v>776</v>
      </c>
      <c r="C9857" t="s">
        <v>777</v>
      </c>
      <c r="D9857" t="s">
        <v>778</v>
      </c>
      <c r="E9857" t="s">
        <v>19835</v>
      </c>
      <c r="F9857" t="s">
        <v>141</v>
      </c>
      <c r="G9857" t="s">
        <v>140</v>
      </c>
      <c r="H9857" t="s">
        <v>833</v>
      </c>
      <c r="I9857" s="200">
        <v>13200</v>
      </c>
      <c r="J9857" s="200"/>
      <c r="K9857" s="237">
        <v>184.13</v>
      </c>
      <c r="L9857" s="237"/>
      <c r="M9857" s="288">
        <v>71.69</v>
      </c>
      <c r="N9857" s="288"/>
      <c r="O9857" s="311">
        <v>22455</v>
      </c>
      <c r="P9857" s="298"/>
      <c r="Q9857" s="299">
        <v>299.39999999999998</v>
      </c>
      <c r="R9857" s="299"/>
      <c r="S9857" s="300">
        <v>75</v>
      </c>
      <c r="T9857" s="301"/>
      <c r="U9857" s="246"/>
    </row>
    <row r="9858" spans="1:21" x14ac:dyDescent="0.25">
      <c r="A9858" s="294" t="s">
        <v>19836</v>
      </c>
      <c r="B9858" t="s">
        <v>776</v>
      </c>
      <c r="C9858" t="s">
        <v>777</v>
      </c>
      <c r="D9858" t="s">
        <v>778</v>
      </c>
      <c r="E9858" t="s">
        <v>19837</v>
      </c>
      <c r="F9858" t="s">
        <v>141</v>
      </c>
      <c r="G9858" t="s">
        <v>140</v>
      </c>
      <c r="H9858" t="s">
        <v>833</v>
      </c>
      <c r="I9858" s="200">
        <v>9453</v>
      </c>
      <c r="J9858" s="200"/>
      <c r="K9858" s="237">
        <v>248.84</v>
      </c>
      <c r="L9858" s="237"/>
      <c r="M9858" s="288">
        <v>37.99</v>
      </c>
      <c r="N9858" s="288"/>
      <c r="O9858" s="311">
        <v>11846</v>
      </c>
      <c r="P9858" s="298"/>
      <c r="Q9858" s="299">
        <v>250.41</v>
      </c>
      <c r="R9858" s="299"/>
      <c r="S9858" s="300">
        <v>47.31</v>
      </c>
      <c r="T9858" s="301"/>
      <c r="U9858" s="246"/>
    </row>
    <row r="9859" spans="1:21" x14ac:dyDescent="0.25">
      <c r="A9859" s="294" t="s">
        <v>19838</v>
      </c>
      <c r="B9859" t="s">
        <v>776</v>
      </c>
      <c r="C9859" t="s">
        <v>777</v>
      </c>
      <c r="D9859" t="s">
        <v>778</v>
      </c>
      <c r="E9859" t="s">
        <v>19839</v>
      </c>
      <c r="F9859" t="s">
        <v>141</v>
      </c>
      <c r="G9859" t="s">
        <v>140</v>
      </c>
      <c r="H9859" t="s">
        <v>833</v>
      </c>
      <c r="I9859" s="200">
        <v>177963</v>
      </c>
      <c r="J9859" s="200"/>
      <c r="K9859" s="237">
        <v>3686.75</v>
      </c>
      <c r="L9859" s="237"/>
      <c r="M9859" s="288">
        <v>48.27</v>
      </c>
      <c r="N9859" s="288"/>
      <c r="O9859" s="311">
        <v>187179</v>
      </c>
      <c r="P9859" s="298"/>
      <c r="Q9859" s="299">
        <v>3803.85</v>
      </c>
      <c r="R9859" s="299"/>
      <c r="S9859" s="300">
        <v>49.21</v>
      </c>
      <c r="T9859" s="301"/>
      <c r="U9859" s="246"/>
    </row>
    <row r="9860" spans="1:21" x14ac:dyDescent="0.25">
      <c r="A9860" s="294" t="s">
        <v>19840</v>
      </c>
      <c r="B9860" t="s">
        <v>776</v>
      </c>
      <c r="C9860" t="s">
        <v>777</v>
      </c>
      <c r="D9860" t="s">
        <v>778</v>
      </c>
      <c r="E9860" t="s">
        <v>19841</v>
      </c>
      <c r="F9860" t="s">
        <v>141</v>
      </c>
      <c r="G9860" t="s">
        <v>140</v>
      </c>
      <c r="H9860" t="s">
        <v>833</v>
      </c>
      <c r="I9860" s="200">
        <v>12336</v>
      </c>
      <c r="J9860" s="200"/>
      <c r="K9860" s="237">
        <v>414.7</v>
      </c>
      <c r="L9860" s="237"/>
      <c r="M9860" s="288">
        <v>29.75</v>
      </c>
      <c r="N9860" s="288"/>
      <c r="O9860" s="311">
        <v>12950</v>
      </c>
      <c r="P9860" s="298"/>
      <c r="Q9860" s="299">
        <v>421.02</v>
      </c>
      <c r="R9860" s="299"/>
      <c r="S9860" s="300">
        <v>30.76</v>
      </c>
      <c r="T9860" s="301"/>
      <c r="U9860" s="246"/>
    </row>
    <row r="9861" spans="1:21" x14ac:dyDescent="0.25">
      <c r="A9861" s="294" t="s">
        <v>19842</v>
      </c>
      <c r="B9861" t="s">
        <v>776</v>
      </c>
      <c r="C9861" t="s">
        <v>777</v>
      </c>
      <c r="D9861" t="s">
        <v>778</v>
      </c>
      <c r="E9861" t="s">
        <v>5593</v>
      </c>
      <c r="F9861" t="s">
        <v>141</v>
      </c>
      <c r="G9861" t="s">
        <v>140</v>
      </c>
      <c r="H9861" t="s">
        <v>833</v>
      </c>
      <c r="I9861" s="200">
        <v>4179</v>
      </c>
      <c r="J9861" s="200"/>
      <c r="K9861" s="237">
        <v>147.26</v>
      </c>
      <c r="L9861" s="237"/>
      <c r="M9861" s="288">
        <v>28.38</v>
      </c>
      <c r="N9861" s="288"/>
      <c r="O9861" s="311">
        <v>4179</v>
      </c>
      <c r="P9861" s="298"/>
      <c r="Q9861" s="299">
        <v>149.22</v>
      </c>
      <c r="R9861" s="299"/>
      <c r="S9861" s="300">
        <v>28.01</v>
      </c>
      <c r="T9861" s="301"/>
      <c r="U9861" s="246"/>
    </row>
    <row r="9862" spans="1:21" x14ac:dyDescent="0.25">
      <c r="A9862" s="294" t="s">
        <v>19843</v>
      </c>
      <c r="B9862" t="s">
        <v>776</v>
      </c>
      <c r="C9862" t="s">
        <v>777</v>
      </c>
      <c r="D9862" t="s">
        <v>778</v>
      </c>
      <c r="E9862" t="s">
        <v>19844</v>
      </c>
      <c r="F9862" t="s">
        <v>141</v>
      </c>
      <c r="G9862" t="s">
        <v>140</v>
      </c>
      <c r="H9862" t="s">
        <v>833</v>
      </c>
      <c r="I9862" s="200">
        <v>21311</v>
      </c>
      <c r="J9862" s="200"/>
      <c r="K9862" s="237">
        <v>305.32</v>
      </c>
      <c r="L9862" s="237"/>
      <c r="M9862" s="288">
        <v>69.8</v>
      </c>
      <c r="N9862" s="288"/>
      <c r="O9862" s="311">
        <v>21640</v>
      </c>
      <c r="P9862" s="298"/>
      <c r="Q9862" s="299">
        <v>303.93</v>
      </c>
      <c r="R9862" s="299"/>
      <c r="S9862" s="300">
        <v>71.2</v>
      </c>
      <c r="T9862" s="301"/>
      <c r="U9862" s="246"/>
    </row>
    <row r="9863" spans="1:21" x14ac:dyDescent="0.25">
      <c r="A9863" s="294" t="s">
        <v>19845</v>
      </c>
      <c r="B9863" t="s">
        <v>776</v>
      </c>
      <c r="C9863" t="s">
        <v>777</v>
      </c>
      <c r="D9863" t="s">
        <v>778</v>
      </c>
      <c r="E9863" t="s">
        <v>19846</v>
      </c>
      <c r="F9863" t="s">
        <v>141</v>
      </c>
      <c r="G9863" t="s">
        <v>140</v>
      </c>
      <c r="H9863" t="s">
        <v>833</v>
      </c>
      <c r="I9863" s="200">
        <v>3095</v>
      </c>
      <c r="J9863" s="200"/>
      <c r="K9863" s="237">
        <v>134.13</v>
      </c>
      <c r="L9863" s="237"/>
      <c r="M9863" s="288">
        <v>23.07</v>
      </c>
      <c r="N9863" s="288"/>
      <c r="O9863" s="311">
        <v>3095</v>
      </c>
      <c r="P9863" s="298"/>
      <c r="Q9863" s="299">
        <v>133.22999999999999</v>
      </c>
      <c r="R9863" s="299"/>
      <c r="S9863" s="300">
        <v>23.23</v>
      </c>
      <c r="T9863" s="301"/>
      <c r="U9863" s="246"/>
    </row>
    <row r="9864" spans="1:21" x14ac:dyDescent="0.25">
      <c r="A9864" s="294" t="s">
        <v>19847</v>
      </c>
      <c r="B9864" t="s">
        <v>776</v>
      </c>
      <c r="C9864" t="s">
        <v>777</v>
      </c>
      <c r="D9864" t="s">
        <v>778</v>
      </c>
      <c r="E9864" t="s">
        <v>19848</v>
      </c>
      <c r="F9864" t="s">
        <v>141</v>
      </c>
      <c r="G9864" t="s">
        <v>140</v>
      </c>
      <c r="H9864" t="s">
        <v>833</v>
      </c>
      <c r="I9864" s="200">
        <v>2500</v>
      </c>
      <c r="J9864" s="200"/>
      <c r="K9864" s="237">
        <v>83.08</v>
      </c>
      <c r="L9864" s="237"/>
      <c r="M9864" s="288">
        <v>30.09</v>
      </c>
      <c r="N9864" s="288"/>
      <c r="O9864" s="311">
        <v>2470</v>
      </c>
      <c r="P9864" s="298"/>
      <c r="Q9864" s="299">
        <v>82.09</v>
      </c>
      <c r="R9864" s="299"/>
      <c r="S9864" s="300">
        <v>30.09</v>
      </c>
      <c r="T9864" s="301"/>
      <c r="U9864" s="246"/>
    </row>
    <row r="9865" spans="1:21" x14ac:dyDescent="0.25">
      <c r="A9865" s="294" t="s">
        <v>19849</v>
      </c>
      <c r="B9865" t="s">
        <v>776</v>
      </c>
      <c r="C9865" t="s">
        <v>777</v>
      </c>
      <c r="D9865" t="s">
        <v>778</v>
      </c>
      <c r="E9865" t="s">
        <v>19850</v>
      </c>
      <c r="F9865" t="s">
        <v>141</v>
      </c>
      <c r="G9865" t="s">
        <v>140</v>
      </c>
      <c r="H9865" t="s">
        <v>833</v>
      </c>
      <c r="I9865" s="200">
        <v>9000</v>
      </c>
      <c r="J9865" s="200"/>
      <c r="K9865" s="237">
        <v>186.2</v>
      </c>
      <c r="L9865" s="237"/>
      <c r="M9865" s="288">
        <v>48.34</v>
      </c>
      <c r="N9865" s="288"/>
      <c r="O9865" s="311">
        <v>9500</v>
      </c>
      <c r="P9865" s="298"/>
      <c r="Q9865" s="299">
        <v>185.88</v>
      </c>
      <c r="R9865" s="299"/>
      <c r="S9865" s="300">
        <v>51.11</v>
      </c>
      <c r="T9865" s="301"/>
      <c r="U9865" s="246"/>
    </row>
    <row r="9866" spans="1:21" x14ac:dyDescent="0.25">
      <c r="A9866" s="294" t="s">
        <v>19851</v>
      </c>
      <c r="B9866" t="s">
        <v>776</v>
      </c>
      <c r="C9866" t="s">
        <v>777</v>
      </c>
      <c r="D9866" t="s">
        <v>778</v>
      </c>
      <c r="E9866" t="s">
        <v>19852</v>
      </c>
      <c r="F9866" t="s">
        <v>141</v>
      </c>
      <c r="G9866" t="s">
        <v>140</v>
      </c>
      <c r="H9866" t="s">
        <v>833</v>
      </c>
      <c r="I9866" s="200">
        <v>7800</v>
      </c>
      <c r="J9866" s="200"/>
      <c r="K9866" s="237">
        <v>396.26</v>
      </c>
      <c r="L9866" s="237"/>
      <c r="M9866" s="288">
        <v>19.68</v>
      </c>
      <c r="N9866" s="288"/>
      <c r="O9866" s="311">
        <v>7800</v>
      </c>
      <c r="P9866" s="298"/>
      <c r="Q9866" s="299">
        <v>399.52</v>
      </c>
      <c r="R9866" s="299"/>
      <c r="S9866" s="300">
        <v>19.52</v>
      </c>
      <c r="T9866" s="301"/>
      <c r="U9866" s="246"/>
    </row>
    <row r="9867" spans="1:21" x14ac:dyDescent="0.25">
      <c r="A9867" s="294" t="s">
        <v>19853</v>
      </c>
      <c r="B9867" t="s">
        <v>776</v>
      </c>
      <c r="C9867" t="s">
        <v>777</v>
      </c>
      <c r="D9867" t="s">
        <v>778</v>
      </c>
      <c r="E9867" t="s">
        <v>19854</v>
      </c>
      <c r="F9867" t="s">
        <v>141</v>
      </c>
      <c r="G9867" t="s">
        <v>140</v>
      </c>
      <c r="H9867" t="s">
        <v>833</v>
      </c>
      <c r="I9867" s="200">
        <v>9162</v>
      </c>
      <c r="J9867" s="200"/>
      <c r="K9867" s="237">
        <v>304.73</v>
      </c>
      <c r="L9867" s="237"/>
      <c r="M9867" s="288">
        <v>30.07</v>
      </c>
      <c r="N9867" s="288"/>
      <c r="O9867" s="311">
        <v>9621</v>
      </c>
      <c r="P9867" s="298"/>
      <c r="Q9867" s="299">
        <v>305.91000000000003</v>
      </c>
      <c r="R9867" s="299"/>
      <c r="S9867" s="300">
        <v>31.45</v>
      </c>
      <c r="T9867" s="301"/>
      <c r="U9867" s="246"/>
    </row>
    <row r="9868" spans="1:21" x14ac:dyDescent="0.25">
      <c r="A9868" s="294" t="s">
        <v>19855</v>
      </c>
      <c r="B9868" t="s">
        <v>776</v>
      </c>
      <c r="C9868" t="s">
        <v>777</v>
      </c>
      <c r="D9868" t="s">
        <v>778</v>
      </c>
      <c r="E9868" t="s">
        <v>1863</v>
      </c>
      <c r="F9868" t="s">
        <v>141</v>
      </c>
      <c r="G9868" t="s">
        <v>140</v>
      </c>
      <c r="H9868" t="s">
        <v>833</v>
      </c>
      <c r="I9868" s="200">
        <v>161964</v>
      </c>
      <c r="J9868" s="200"/>
      <c r="K9868" s="237">
        <v>1547.74</v>
      </c>
      <c r="L9868" s="237"/>
      <c r="M9868" s="288">
        <v>104.65</v>
      </c>
      <c r="N9868" s="288"/>
      <c r="O9868" s="311">
        <v>201794</v>
      </c>
      <c r="P9868" s="298"/>
      <c r="Q9868" s="299">
        <v>1733.81</v>
      </c>
      <c r="R9868" s="299"/>
      <c r="S9868" s="300">
        <v>116.39</v>
      </c>
      <c r="T9868" s="301"/>
      <c r="U9868" s="246"/>
    </row>
    <row r="9869" spans="1:21" x14ac:dyDescent="0.25">
      <c r="A9869" s="294" t="s">
        <v>19856</v>
      </c>
      <c r="B9869" t="s">
        <v>776</v>
      </c>
      <c r="C9869" t="s">
        <v>777</v>
      </c>
      <c r="D9869" t="s">
        <v>778</v>
      </c>
      <c r="E9869" t="s">
        <v>19857</v>
      </c>
      <c r="F9869" t="s">
        <v>141</v>
      </c>
      <c r="G9869" t="s">
        <v>140</v>
      </c>
      <c r="H9869" t="s">
        <v>833</v>
      </c>
      <c r="I9869" s="200">
        <v>52800</v>
      </c>
      <c r="J9869" s="200"/>
      <c r="K9869" s="237">
        <v>769</v>
      </c>
      <c r="L9869" s="237"/>
      <c r="M9869" s="288">
        <v>68.66</v>
      </c>
      <c r="N9869" s="288"/>
      <c r="O9869" s="311">
        <v>54800</v>
      </c>
      <c r="P9869" s="298"/>
      <c r="Q9869" s="299">
        <v>782.41</v>
      </c>
      <c r="R9869" s="299"/>
      <c r="S9869" s="300">
        <v>70.040000000000006</v>
      </c>
      <c r="T9869" s="301"/>
      <c r="U9869" s="246"/>
    </row>
    <row r="9870" spans="1:21" x14ac:dyDescent="0.25">
      <c r="A9870" s="294" t="s">
        <v>19858</v>
      </c>
      <c r="B9870" t="s">
        <v>776</v>
      </c>
      <c r="C9870" t="s">
        <v>777</v>
      </c>
      <c r="D9870" t="s">
        <v>778</v>
      </c>
      <c r="E9870" t="s">
        <v>19859</v>
      </c>
      <c r="F9870" t="s">
        <v>141</v>
      </c>
      <c r="G9870" t="s">
        <v>140</v>
      </c>
      <c r="H9870" t="s">
        <v>833</v>
      </c>
      <c r="I9870" s="200">
        <v>7500</v>
      </c>
      <c r="J9870" s="200"/>
      <c r="K9870" s="237">
        <v>221.09</v>
      </c>
      <c r="L9870" s="237"/>
      <c r="M9870" s="288">
        <v>33.92</v>
      </c>
      <c r="N9870" s="288"/>
      <c r="O9870" s="311">
        <v>8500</v>
      </c>
      <c r="P9870" s="298"/>
      <c r="Q9870" s="299">
        <v>218.83</v>
      </c>
      <c r="R9870" s="299"/>
      <c r="S9870" s="300">
        <v>38.840000000000003</v>
      </c>
      <c r="T9870" s="301"/>
      <c r="U9870" s="246"/>
    </row>
    <row r="9871" spans="1:21" x14ac:dyDescent="0.25">
      <c r="A9871" s="294" t="s">
        <v>19860</v>
      </c>
      <c r="B9871" t="s">
        <v>776</v>
      </c>
      <c r="C9871" t="s">
        <v>777</v>
      </c>
      <c r="D9871" t="s">
        <v>778</v>
      </c>
      <c r="E9871" t="s">
        <v>19861</v>
      </c>
      <c r="F9871" t="s">
        <v>141</v>
      </c>
      <c r="G9871" t="s">
        <v>140</v>
      </c>
      <c r="H9871" t="s">
        <v>833</v>
      </c>
      <c r="I9871" s="200">
        <v>42063</v>
      </c>
      <c r="J9871" s="200"/>
      <c r="K9871" s="237">
        <v>1534.43</v>
      </c>
      <c r="L9871" s="237"/>
      <c r="M9871" s="288">
        <v>27.41</v>
      </c>
      <c r="N9871" s="288"/>
      <c r="O9871" s="311">
        <v>48704</v>
      </c>
      <c r="P9871" s="298"/>
      <c r="Q9871" s="299">
        <v>1577.34</v>
      </c>
      <c r="R9871" s="299"/>
      <c r="S9871" s="300">
        <v>30.88</v>
      </c>
      <c r="T9871" s="301"/>
      <c r="U9871" s="246"/>
    </row>
    <row r="9872" spans="1:21" x14ac:dyDescent="0.25">
      <c r="A9872" s="294" t="s">
        <v>19862</v>
      </c>
      <c r="B9872" t="s">
        <v>776</v>
      </c>
      <c r="C9872" t="s">
        <v>777</v>
      </c>
      <c r="D9872" t="s">
        <v>778</v>
      </c>
      <c r="E9872" t="s">
        <v>19863</v>
      </c>
      <c r="F9872" t="s">
        <v>141</v>
      </c>
      <c r="G9872" t="s">
        <v>140</v>
      </c>
      <c r="H9872" t="s">
        <v>833</v>
      </c>
      <c r="I9872" s="200">
        <v>17056</v>
      </c>
      <c r="J9872" s="200"/>
      <c r="K9872" s="237">
        <v>133.37</v>
      </c>
      <c r="L9872" s="237"/>
      <c r="M9872" s="288">
        <v>127.89</v>
      </c>
      <c r="N9872" s="288"/>
      <c r="O9872" s="311">
        <v>24234</v>
      </c>
      <c r="P9872" s="298"/>
      <c r="Q9872" s="299">
        <v>136.84</v>
      </c>
      <c r="R9872" s="299"/>
      <c r="S9872" s="300">
        <v>177.1</v>
      </c>
      <c r="T9872" s="301"/>
      <c r="U9872" s="246"/>
    </row>
    <row r="9873" spans="1:21" x14ac:dyDescent="0.25">
      <c r="A9873" s="294" t="s">
        <v>19864</v>
      </c>
      <c r="B9873" t="s">
        <v>776</v>
      </c>
      <c r="C9873" t="s">
        <v>777</v>
      </c>
      <c r="D9873" t="s">
        <v>778</v>
      </c>
      <c r="E9873" t="s">
        <v>19865</v>
      </c>
      <c r="F9873" t="s">
        <v>141</v>
      </c>
      <c r="G9873" t="s">
        <v>140</v>
      </c>
      <c r="H9873" t="s">
        <v>833</v>
      </c>
      <c r="I9873" s="200">
        <v>451264</v>
      </c>
      <c r="J9873" s="200"/>
      <c r="K9873" s="237">
        <v>2196.04</v>
      </c>
      <c r="L9873" s="237"/>
      <c r="M9873" s="288">
        <v>205.49</v>
      </c>
      <c r="N9873" s="288"/>
      <c r="O9873" s="311">
        <v>457587</v>
      </c>
      <c r="P9873" s="298"/>
      <c r="Q9873" s="299">
        <v>2172.4699999999998</v>
      </c>
      <c r="R9873" s="299"/>
      <c r="S9873" s="300">
        <v>210.63</v>
      </c>
      <c r="T9873" s="301"/>
      <c r="U9873" s="246"/>
    </row>
    <row r="9874" spans="1:21" x14ac:dyDescent="0.25">
      <c r="A9874" s="294" t="s">
        <v>19866</v>
      </c>
      <c r="B9874" t="s">
        <v>776</v>
      </c>
      <c r="C9874" t="s">
        <v>777</v>
      </c>
      <c r="D9874" t="s">
        <v>778</v>
      </c>
      <c r="E9874" t="s">
        <v>19867</v>
      </c>
      <c r="F9874" t="s">
        <v>141</v>
      </c>
      <c r="G9874" t="s">
        <v>140</v>
      </c>
      <c r="H9874" t="s">
        <v>833</v>
      </c>
      <c r="I9874" s="200">
        <v>6400</v>
      </c>
      <c r="J9874" s="200"/>
      <c r="K9874" s="237">
        <v>194.65</v>
      </c>
      <c r="L9874" s="237"/>
      <c r="M9874" s="288">
        <v>32.880000000000003</v>
      </c>
      <c r="N9874" s="288"/>
      <c r="O9874" s="311">
        <v>6950</v>
      </c>
      <c r="P9874" s="298"/>
      <c r="Q9874" s="299">
        <v>196.55</v>
      </c>
      <c r="R9874" s="299"/>
      <c r="S9874" s="300">
        <v>35.36</v>
      </c>
      <c r="T9874" s="301"/>
      <c r="U9874" s="246"/>
    </row>
    <row r="9875" spans="1:21" x14ac:dyDescent="0.25">
      <c r="A9875" s="294" t="s">
        <v>19868</v>
      </c>
      <c r="B9875" t="s">
        <v>776</v>
      </c>
      <c r="C9875" t="s">
        <v>777</v>
      </c>
      <c r="D9875" t="s">
        <v>778</v>
      </c>
      <c r="E9875" t="s">
        <v>8308</v>
      </c>
      <c r="F9875" t="s">
        <v>141</v>
      </c>
      <c r="G9875" t="s">
        <v>140</v>
      </c>
      <c r="H9875" t="s">
        <v>833</v>
      </c>
      <c r="I9875" s="200">
        <v>2000</v>
      </c>
      <c r="J9875" s="200"/>
      <c r="K9875" s="237">
        <v>56.77</v>
      </c>
      <c r="L9875" s="237"/>
      <c r="M9875" s="288">
        <v>35.229999999999997</v>
      </c>
      <c r="N9875" s="288"/>
      <c r="O9875" s="311">
        <v>2000</v>
      </c>
      <c r="P9875" s="298"/>
      <c r="Q9875" s="299">
        <v>58.36</v>
      </c>
      <c r="R9875" s="299"/>
      <c r="S9875" s="300">
        <v>34.270000000000003</v>
      </c>
      <c r="T9875" s="301"/>
      <c r="U9875" s="246"/>
    </row>
    <row r="9876" spans="1:21" x14ac:dyDescent="0.25">
      <c r="A9876" s="294" t="s">
        <v>19869</v>
      </c>
      <c r="B9876" t="s">
        <v>776</v>
      </c>
      <c r="C9876" t="s">
        <v>777</v>
      </c>
      <c r="D9876" t="s">
        <v>778</v>
      </c>
      <c r="E9876" t="s">
        <v>19870</v>
      </c>
      <c r="F9876" t="s">
        <v>141</v>
      </c>
      <c r="G9876" t="s">
        <v>140</v>
      </c>
      <c r="H9876" t="s">
        <v>833</v>
      </c>
      <c r="I9876" s="200">
        <v>56370</v>
      </c>
      <c r="J9876" s="200"/>
      <c r="K9876" s="237">
        <v>768.64</v>
      </c>
      <c r="L9876" s="237"/>
      <c r="M9876" s="288">
        <v>73.34</v>
      </c>
      <c r="N9876" s="288"/>
      <c r="O9876" s="311">
        <v>64030</v>
      </c>
      <c r="P9876" s="298"/>
      <c r="Q9876" s="299">
        <v>765.86</v>
      </c>
      <c r="R9876" s="299"/>
      <c r="S9876" s="300">
        <v>83.61</v>
      </c>
      <c r="T9876" s="301"/>
      <c r="U9876" s="246"/>
    </row>
    <row r="9877" spans="1:21" x14ac:dyDescent="0.25">
      <c r="A9877" s="294" t="s">
        <v>19871</v>
      </c>
      <c r="B9877" t="s">
        <v>776</v>
      </c>
      <c r="C9877" t="s">
        <v>777</v>
      </c>
      <c r="D9877" t="s">
        <v>778</v>
      </c>
      <c r="E9877" t="s">
        <v>19872</v>
      </c>
      <c r="F9877" t="s">
        <v>141</v>
      </c>
      <c r="G9877" t="s">
        <v>140</v>
      </c>
      <c r="H9877" t="s">
        <v>833</v>
      </c>
      <c r="I9877" s="200">
        <v>669875</v>
      </c>
      <c r="J9877" s="200"/>
      <c r="K9877" s="237">
        <v>3432.93</v>
      </c>
      <c r="L9877" s="237"/>
      <c r="M9877" s="288">
        <v>195.13</v>
      </c>
      <c r="N9877" s="288"/>
      <c r="O9877" s="311">
        <v>723257</v>
      </c>
      <c r="P9877" s="298"/>
      <c r="Q9877" s="299">
        <v>3504.7</v>
      </c>
      <c r="R9877" s="299"/>
      <c r="S9877" s="300">
        <v>206.37</v>
      </c>
      <c r="T9877" s="301"/>
      <c r="U9877" s="246"/>
    </row>
    <row r="9878" spans="1:21" x14ac:dyDescent="0.25">
      <c r="A9878" s="294" t="s">
        <v>19873</v>
      </c>
      <c r="B9878" t="s">
        <v>776</v>
      </c>
      <c r="C9878" t="s">
        <v>777</v>
      </c>
      <c r="D9878" t="s">
        <v>778</v>
      </c>
      <c r="E9878" t="s">
        <v>2929</v>
      </c>
      <c r="F9878" t="s">
        <v>141</v>
      </c>
      <c r="G9878" t="s">
        <v>140</v>
      </c>
      <c r="H9878" t="s">
        <v>833</v>
      </c>
      <c r="I9878" s="200">
        <v>2000</v>
      </c>
      <c r="J9878" s="200"/>
      <c r="K9878" s="237">
        <v>76.88</v>
      </c>
      <c r="L9878" s="237"/>
      <c r="M9878" s="288">
        <v>26.01</v>
      </c>
      <c r="N9878" s="288"/>
      <c r="O9878" s="311">
        <v>2200</v>
      </c>
      <c r="P9878" s="298"/>
      <c r="Q9878" s="299">
        <v>79.3</v>
      </c>
      <c r="R9878" s="299"/>
      <c r="S9878" s="300">
        <v>27.74</v>
      </c>
      <c r="T9878" s="301"/>
      <c r="U9878" s="246"/>
    </row>
    <row r="9879" spans="1:21" x14ac:dyDescent="0.25">
      <c r="A9879" s="294" t="s">
        <v>19874</v>
      </c>
      <c r="B9879" t="s">
        <v>776</v>
      </c>
      <c r="C9879" t="s">
        <v>777</v>
      </c>
      <c r="D9879" t="s">
        <v>778</v>
      </c>
      <c r="E9879" t="s">
        <v>19875</v>
      </c>
      <c r="F9879" t="s">
        <v>141</v>
      </c>
      <c r="G9879" t="s">
        <v>140</v>
      </c>
      <c r="H9879" t="s">
        <v>833</v>
      </c>
      <c r="I9879" s="200">
        <v>3509</v>
      </c>
      <c r="J9879" s="200"/>
      <c r="K9879" s="237">
        <v>113.52</v>
      </c>
      <c r="L9879" s="237"/>
      <c r="M9879" s="288">
        <v>30.91</v>
      </c>
      <c r="N9879" s="288"/>
      <c r="O9879" s="311">
        <v>4722</v>
      </c>
      <c r="P9879" s="298"/>
      <c r="Q9879" s="299">
        <v>110.67</v>
      </c>
      <c r="R9879" s="299"/>
      <c r="S9879" s="300">
        <v>42.66</v>
      </c>
      <c r="T9879" s="301"/>
      <c r="U9879" s="246"/>
    </row>
    <row r="9880" spans="1:21" x14ac:dyDescent="0.25">
      <c r="A9880" s="294" t="s">
        <v>19876</v>
      </c>
      <c r="B9880" t="s">
        <v>776</v>
      </c>
      <c r="C9880" t="s">
        <v>777</v>
      </c>
      <c r="D9880" t="s">
        <v>778</v>
      </c>
      <c r="E9880" t="s">
        <v>19877</v>
      </c>
      <c r="F9880" t="s">
        <v>141</v>
      </c>
      <c r="G9880" t="s">
        <v>140</v>
      </c>
      <c r="H9880" t="s">
        <v>833</v>
      </c>
      <c r="I9880" s="200">
        <v>844910</v>
      </c>
      <c r="J9880" s="200"/>
      <c r="K9880" s="237">
        <v>5517.7</v>
      </c>
      <c r="L9880" s="237"/>
      <c r="M9880" s="288">
        <v>153.13</v>
      </c>
      <c r="N9880" s="288"/>
      <c r="O9880" s="311">
        <v>884122</v>
      </c>
      <c r="P9880" s="298"/>
      <c r="Q9880" s="299">
        <v>5510.24</v>
      </c>
      <c r="R9880" s="299"/>
      <c r="S9880" s="300">
        <v>160.44999999999999</v>
      </c>
      <c r="T9880" s="301"/>
      <c r="U9880" s="246"/>
    </row>
    <row r="9881" spans="1:21" x14ac:dyDescent="0.25">
      <c r="A9881" s="294" t="s">
        <v>19878</v>
      </c>
      <c r="B9881" t="s">
        <v>776</v>
      </c>
      <c r="C9881" t="s">
        <v>777</v>
      </c>
      <c r="D9881" t="s">
        <v>778</v>
      </c>
      <c r="E9881" t="s">
        <v>19879</v>
      </c>
      <c r="F9881" t="s">
        <v>141</v>
      </c>
      <c r="G9881" t="s">
        <v>140</v>
      </c>
      <c r="H9881" t="s">
        <v>833</v>
      </c>
      <c r="I9881" s="200">
        <v>201108</v>
      </c>
      <c r="J9881" s="200"/>
      <c r="K9881" s="237">
        <v>2656.84</v>
      </c>
      <c r="L9881" s="237"/>
      <c r="M9881" s="288">
        <v>75.69</v>
      </c>
      <c r="N9881" s="288"/>
      <c r="O9881" s="311">
        <v>221234</v>
      </c>
      <c r="P9881" s="298"/>
      <c r="Q9881" s="299">
        <v>2754.09</v>
      </c>
      <c r="R9881" s="299"/>
      <c r="S9881" s="300">
        <v>80.33</v>
      </c>
      <c r="T9881" s="301"/>
      <c r="U9881" s="246"/>
    </row>
    <row r="9882" spans="1:21" x14ac:dyDescent="0.25">
      <c r="A9882" s="294" t="s">
        <v>19880</v>
      </c>
      <c r="B9882" t="s">
        <v>776</v>
      </c>
      <c r="C9882" t="s">
        <v>777</v>
      </c>
      <c r="D9882" t="s">
        <v>778</v>
      </c>
      <c r="E9882" t="s">
        <v>2680</v>
      </c>
      <c r="F9882" t="s">
        <v>141</v>
      </c>
      <c r="G9882" t="s">
        <v>140</v>
      </c>
      <c r="H9882" t="s">
        <v>833</v>
      </c>
      <c r="I9882" s="200">
        <v>146206</v>
      </c>
      <c r="J9882" s="200"/>
      <c r="K9882" s="237">
        <v>1169.96</v>
      </c>
      <c r="L9882" s="237"/>
      <c r="M9882" s="288">
        <v>124.97</v>
      </c>
      <c r="N9882" s="288"/>
      <c r="O9882" s="311">
        <v>157978</v>
      </c>
      <c r="P9882" s="298"/>
      <c r="Q9882" s="299">
        <v>1190.6400000000001</v>
      </c>
      <c r="R9882" s="299"/>
      <c r="S9882" s="300">
        <v>132.68</v>
      </c>
      <c r="T9882" s="301"/>
      <c r="U9882" s="246"/>
    </row>
    <row r="9883" spans="1:21" x14ac:dyDescent="0.25">
      <c r="A9883" s="294" t="s">
        <v>19881</v>
      </c>
      <c r="B9883" t="s">
        <v>776</v>
      </c>
      <c r="C9883" t="s">
        <v>777</v>
      </c>
      <c r="D9883" t="s">
        <v>778</v>
      </c>
      <c r="E9883" t="s">
        <v>18646</v>
      </c>
      <c r="F9883" t="s">
        <v>141</v>
      </c>
      <c r="G9883" t="s">
        <v>140</v>
      </c>
      <c r="H9883" t="s">
        <v>833</v>
      </c>
      <c r="I9883" s="200">
        <v>22000</v>
      </c>
      <c r="J9883" s="200"/>
      <c r="K9883" s="237">
        <v>218.84</v>
      </c>
      <c r="L9883" s="237"/>
      <c r="M9883" s="288">
        <v>100.53</v>
      </c>
      <c r="N9883" s="288"/>
      <c r="O9883" s="311">
        <v>20000</v>
      </c>
      <c r="P9883" s="298"/>
      <c r="Q9883" s="299">
        <v>218.77</v>
      </c>
      <c r="R9883" s="299"/>
      <c r="S9883" s="300">
        <v>91.42</v>
      </c>
      <c r="T9883" s="301"/>
      <c r="U9883" s="246"/>
    </row>
    <row r="9884" spans="1:21" x14ac:dyDescent="0.25">
      <c r="A9884" s="294" t="s">
        <v>19882</v>
      </c>
      <c r="B9884" t="s">
        <v>776</v>
      </c>
      <c r="C9884" t="s">
        <v>777</v>
      </c>
      <c r="D9884" t="s">
        <v>778</v>
      </c>
      <c r="E9884" t="s">
        <v>19883</v>
      </c>
      <c r="F9884" t="s">
        <v>141</v>
      </c>
      <c r="G9884" t="s">
        <v>140</v>
      </c>
      <c r="H9884" t="s">
        <v>833</v>
      </c>
      <c r="I9884" s="200">
        <v>900</v>
      </c>
      <c r="J9884" s="200"/>
      <c r="K9884" s="237">
        <v>55.03</v>
      </c>
      <c r="L9884" s="237"/>
      <c r="M9884" s="288">
        <v>16.350000000000001</v>
      </c>
      <c r="N9884" s="288"/>
      <c r="O9884" s="311">
        <v>950</v>
      </c>
      <c r="P9884" s="298"/>
      <c r="Q9884" s="299">
        <v>58.35</v>
      </c>
      <c r="R9884" s="299"/>
      <c r="S9884" s="300">
        <v>16.28</v>
      </c>
      <c r="T9884" s="301"/>
      <c r="U9884" s="246"/>
    </row>
    <row r="9885" spans="1:21" x14ac:dyDescent="0.25">
      <c r="A9885" s="294" t="s">
        <v>19884</v>
      </c>
      <c r="B9885" t="s">
        <v>776</v>
      </c>
      <c r="C9885" t="s">
        <v>777</v>
      </c>
      <c r="D9885" t="s">
        <v>778</v>
      </c>
      <c r="E9885" t="s">
        <v>19885</v>
      </c>
      <c r="F9885" t="s">
        <v>141</v>
      </c>
      <c r="G9885" t="s">
        <v>140</v>
      </c>
      <c r="H9885" t="s">
        <v>833</v>
      </c>
      <c r="I9885" s="200">
        <v>12770</v>
      </c>
      <c r="J9885" s="200"/>
      <c r="K9885" s="237">
        <v>270.04000000000002</v>
      </c>
      <c r="L9885" s="237"/>
      <c r="M9885" s="288">
        <v>47.29</v>
      </c>
      <c r="N9885" s="288"/>
      <c r="O9885" s="311">
        <v>13945</v>
      </c>
      <c r="P9885" s="298"/>
      <c r="Q9885" s="299">
        <v>275.60000000000002</v>
      </c>
      <c r="R9885" s="299"/>
      <c r="S9885" s="300">
        <v>50.6</v>
      </c>
      <c r="T9885" s="301"/>
      <c r="U9885" s="246"/>
    </row>
    <row r="9886" spans="1:21" x14ac:dyDescent="0.25">
      <c r="A9886" s="294" t="s">
        <v>19886</v>
      </c>
      <c r="B9886" t="s">
        <v>776</v>
      </c>
      <c r="C9886" t="s">
        <v>777</v>
      </c>
      <c r="D9886" t="s">
        <v>778</v>
      </c>
      <c r="E9886" t="s">
        <v>19887</v>
      </c>
      <c r="F9886" t="s">
        <v>141</v>
      </c>
      <c r="G9886" t="s">
        <v>140</v>
      </c>
      <c r="H9886" t="s">
        <v>833</v>
      </c>
      <c r="I9886" s="200">
        <v>17000</v>
      </c>
      <c r="J9886" s="200"/>
      <c r="K9886" s="237">
        <v>700.29</v>
      </c>
      <c r="L9886" s="237"/>
      <c r="M9886" s="288">
        <v>24.28</v>
      </c>
      <c r="N9886" s="288"/>
      <c r="O9886" s="311">
        <v>17964</v>
      </c>
      <c r="P9886" s="298"/>
      <c r="Q9886" s="299">
        <v>700.97</v>
      </c>
      <c r="R9886" s="299"/>
      <c r="S9886" s="300">
        <v>25.63</v>
      </c>
      <c r="T9886" s="301"/>
      <c r="U9886" s="246"/>
    </row>
    <row r="9887" spans="1:21" x14ac:dyDescent="0.25">
      <c r="A9887" s="294" t="s">
        <v>19888</v>
      </c>
      <c r="B9887" t="s">
        <v>776</v>
      </c>
      <c r="C9887" t="s">
        <v>777</v>
      </c>
      <c r="D9887" t="s">
        <v>778</v>
      </c>
      <c r="E9887" t="s">
        <v>19889</v>
      </c>
      <c r="F9887" t="s">
        <v>141</v>
      </c>
      <c r="G9887" t="s">
        <v>140</v>
      </c>
      <c r="H9887" t="s">
        <v>833</v>
      </c>
      <c r="I9887" s="200">
        <v>6200</v>
      </c>
      <c r="J9887" s="200"/>
      <c r="K9887" s="237">
        <v>180.65</v>
      </c>
      <c r="L9887" s="237"/>
      <c r="M9887" s="288">
        <v>34.32</v>
      </c>
      <c r="N9887" s="288"/>
      <c r="O9887" s="311">
        <v>6500</v>
      </c>
      <c r="P9887" s="298"/>
      <c r="Q9887" s="299">
        <v>181.21</v>
      </c>
      <c r="R9887" s="299"/>
      <c r="S9887" s="300">
        <v>35.869999999999997</v>
      </c>
      <c r="T9887" s="301"/>
      <c r="U9887" s="246"/>
    </row>
    <row r="9888" spans="1:21" x14ac:dyDescent="0.25">
      <c r="A9888" s="294" t="s">
        <v>19890</v>
      </c>
      <c r="B9888" t="s">
        <v>776</v>
      </c>
      <c r="C9888" t="s">
        <v>777</v>
      </c>
      <c r="D9888" t="s">
        <v>778</v>
      </c>
      <c r="E9888" t="s">
        <v>19891</v>
      </c>
      <c r="F9888" t="s">
        <v>141</v>
      </c>
      <c r="G9888" t="s">
        <v>140</v>
      </c>
      <c r="H9888" t="s">
        <v>833</v>
      </c>
      <c r="I9888" s="200">
        <v>26949</v>
      </c>
      <c r="J9888" s="200"/>
      <c r="K9888" s="237">
        <v>380.26</v>
      </c>
      <c r="L9888" s="237"/>
      <c r="M9888" s="288">
        <v>70.87</v>
      </c>
      <c r="N9888" s="288"/>
      <c r="O9888" s="311">
        <v>27635</v>
      </c>
      <c r="P9888" s="298"/>
      <c r="Q9888" s="299">
        <v>382.08</v>
      </c>
      <c r="R9888" s="299"/>
      <c r="S9888" s="300">
        <v>72.33</v>
      </c>
      <c r="T9888" s="301"/>
      <c r="U9888" s="246"/>
    </row>
    <row r="9889" spans="1:21" x14ac:dyDescent="0.25">
      <c r="A9889" s="294" t="s">
        <v>19892</v>
      </c>
      <c r="B9889" t="s">
        <v>776</v>
      </c>
      <c r="C9889" t="s">
        <v>777</v>
      </c>
      <c r="D9889" t="s">
        <v>778</v>
      </c>
      <c r="E9889" t="s">
        <v>19893</v>
      </c>
      <c r="F9889" t="s">
        <v>141</v>
      </c>
      <c r="G9889" t="s">
        <v>140</v>
      </c>
      <c r="H9889" t="s">
        <v>833</v>
      </c>
      <c r="I9889" s="200">
        <v>1455</v>
      </c>
      <c r="J9889" s="200"/>
      <c r="K9889" s="237">
        <v>68.849999999999994</v>
      </c>
      <c r="L9889" s="237"/>
      <c r="M9889" s="288">
        <v>21.13</v>
      </c>
      <c r="N9889" s="288"/>
      <c r="O9889" s="311">
        <v>2743</v>
      </c>
      <c r="P9889" s="298"/>
      <c r="Q9889" s="299">
        <v>68.53</v>
      </c>
      <c r="R9889" s="299"/>
      <c r="S9889" s="300">
        <v>40.03</v>
      </c>
      <c r="T9889" s="301"/>
      <c r="U9889" s="246"/>
    </row>
    <row r="9890" spans="1:21" x14ac:dyDescent="0.25">
      <c r="A9890" s="294" t="s">
        <v>19894</v>
      </c>
      <c r="B9890" t="s">
        <v>776</v>
      </c>
      <c r="C9890" t="s">
        <v>777</v>
      </c>
      <c r="D9890" t="s">
        <v>778</v>
      </c>
      <c r="E9890" t="s">
        <v>12113</v>
      </c>
      <c r="F9890" t="s">
        <v>141</v>
      </c>
      <c r="G9890" t="s">
        <v>140</v>
      </c>
      <c r="H9890" t="s">
        <v>833</v>
      </c>
      <c r="I9890" s="200">
        <v>6000</v>
      </c>
      <c r="J9890" s="200"/>
      <c r="K9890" s="237">
        <v>353.49</v>
      </c>
      <c r="L9890" s="237"/>
      <c r="M9890" s="288">
        <v>16.97</v>
      </c>
      <c r="N9890" s="288"/>
      <c r="O9890" s="311">
        <v>6000</v>
      </c>
      <c r="P9890" s="298"/>
      <c r="Q9890" s="299">
        <v>350.58</v>
      </c>
      <c r="R9890" s="299"/>
      <c r="S9890" s="300">
        <v>17.11</v>
      </c>
      <c r="T9890" s="301"/>
      <c r="U9890" s="246"/>
    </row>
    <row r="9891" spans="1:21" x14ac:dyDescent="0.25">
      <c r="A9891" s="294" t="s">
        <v>19895</v>
      </c>
      <c r="B9891" t="s">
        <v>776</v>
      </c>
      <c r="C9891" t="s">
        <v>777</v>
      </c>
      <c r="D9891" t="s">
        <v>778</v>
      </c>
      <c r="E9891" t="s">
        <v>19896</v>
      </c>
      <c r="F9891" t="s">
        <v>141</v>
      </c>
      <c r="G9891" t="s">
        <v>140</v>
      </c>
      <c r="H9891" t="s">
        <v>833</v>
      </c>
      <c r="I9891" s="200">
        <v>13640</v>
      </c>
      <c r="J9891" s="200"/>
      <c r="K9891" s="237">
        <v>169.95</v>
      </c>
      <c r="L9891" s="237"/>
      <c r="M9891" s="288">
        <v>80.260000000000005</v>
      </c>
      <c r="N9891" s="288"/>
      <c r="O9891" s="311">
        <v>14257</v>
      </c>
      <c r="P9891" s="298"/>
      <c r="Q9891" s="299">
        <v>169.18</v>
      </c>
      <c r="R9891" s="299"/>
      <c r="S9891" s="300">
        <v>84.27</v>
      </c>
      <c r="T9891" s="301"/>
      <c r="U9891" s="246"/>
    </row>
    <row r="9892" spans="1:21" x14ac:dyDescent="0.25">
      <c r="A9892" s="294" t="s">
        <v>19897</v>
      </c>
      <c r="B9892" t="s">
        <v>776</v>
      </c>
      <c r="C9892" t="s">
        <v>777</v>
      </c>
      <c r="D9892" t="s">
        <v>778</v>
      </c>
      <c r="E9892" t="s">
        <v>19898</v>
      </c>
      <c r="F9892" t="s">
        <v>141</v>
      </c>
      <c r="G9892" t="s">
        <v>140</v>
      </c>
      <c r="H9892" t="s">
        <v>833</v>
      </c>
      <c r="I9892" s="200">
        <v>13975</v>
      </c>
      <c r="J9892" s="200"/>
      <c r="K9892" s="237">
        <v>688.67</v>
      </c>
      <c r="L9892" s="237"/>
      <c r="M9892" s="288">
        <v>20.29</v>
      </c>
      <c r="N9892" s="288"/>
      <c r="O9892" s="311">
        <v>15095</v>
      </c>
      <c r="P9892" s="298"/>
      <c r="Q9892" s="299">
        <v>685.21</v>
      </c>
      <c r="R9892" s="299"/>
      <c r="S9892" s="300">
        <v>22.03</v>
      </c>
      <c r="T9892" s="301"/>
      <c r="U9892" s="246"/>
    </row>
    <row r="9893" spans="1:21" x14ac:dyDescent="0.25">
      <c r="A9893" s="294" t="s">
        <v>19899</v>
      </c>
      <c r="B9893" t="s">
        <v>776</v>
      </c>
      <c r="C9893" t="s">
        <v>777</v>
      </c>
      <c r="D9893" t="s">
        <v>778</v>
      </c>
      <c r="E9893" t="s">
        <v>19900</v>
      </c>
      <c r="F9893" t="s">
        <v>141</v>
      </c>
      <c r="G9893" t="s">
        <v>140</v>
      </c>
      <c r="H9893" t="s">
        <v>833</v>
      </c>
      <c r="I9893" s="200">
        <v>15500</v>
      </c>
      <c r="J9893" s="200"/>
      <c r="K9893" s="237">
        <v>202.78</v>
      </c>
      <c r="L9893" s="237"/>
      <c r="M9893" s="288">
        <v>76.44</v>
      </c>
      <c r="N9893" s="288"/>
      <c r="O9893" s="311">
        <v>16500</v>
      </c>
      <c r="P9893" s="298"/>
      <c r="Q9893" s="299">
        <v>198.52</v>
      </c>
      <c r="R9893" s="299"/>
      <c r="S9893" s="300">
        <v>83.12</v>
      </c>
      <c r="T9893" s="301"/>
      <c r="U9893" s="246"/>
    </row>
    <row r="9894" spans="1:21" x14ac:dyDescent="0.25">
      <c r="A9894" s="294" t="s">
        <v>19901</v>
      </c>
      <c r="B9894" t="s">
        <v>776</v>
      </c>
      <c r="C9894" t="s">
        <v>777</v>
      </c>
      <c r="D9894" t="s">
        <v>778</v>
      </c>
      <c r="E9894" t="s">
        <v>19902</v>
      </c>
      <c r="F9894" t="s">
        <v>141</v>
      </c>
      <c r="G9894" t="s">
        <v>140</v>
      </c>
      <c r="H9894" t="s">
        <v>833</v>
      </c>
      <c r="I9894" s="200">
        <v>7320</v>
      </c>
      <c r="J9894" s="200"/>
      <c r="K9894" s="237">
        <v>218.21</v>
      </c>
      <c r="L9894" s="237"/>
      <c r="M9894" s="288">
        <v>33.549999999999997</v>
      </c>
      <c r="N9894" s="288"/>
      <c r="O9894" s="311">
        <v>9320</v>
      </c>
      <c r="P9894" s="298"/>
      <c r="Q9894" s="299">
        <v>218.43</v>
      </c>
      <c r="R9894" s="299"/>
      <c r="S9894" s="300">
        <v>42.67</v>
      </c>
      <c r="T9894" s="301"/>
      <c r="U9894" s="246"/>
    </row>
    <row r="9895" spans="1:21" x14ac:dyDescent="0.25">
      <c r="A9895" s="294" t="s">
        <v>19903</v>
      </c>
      <c r="B9895" t="s">
        <v>776</v>
      </c>
      <c r="C9895" t="s">
        <v>777</v>
      </c>
      <c r="D9895" t="s">
        <v>778</v>
      </c>
      <c r="E9895" t="s">
        <v>19904</v>
      </c>
      <c r="F9895" t="s">
        <v>141</v>
      </c>
      <c r="G9895" t="s">
        <v>140</v>
      </c>
      <c r="H9895" t="s">
        <v>896</v>
      </c>
      <c r="I9895" s="200">
        <v>0</v>
      </c>
      <c r="J9895" s="200"/>
      <c r="K9895" s="237">
        <v>64.41</v>
      </c>
      <c r="L9895" s="237"/>
      <c r="M9895" s="288">
        <v>0</v>
      </c>
      <c r="N9895" s="288"/>
      <c r="O9895" s="311">
        <v>0</v>
      </c>
      <c r="P9895" s="298"/>
      <c r="Q9895" s="299">
        <v>67.62</v>
      </c>
      <c r="R9895" s="299"/>
      <c r="S9895" s="300">
        <v>0</v>
      </c>
      <c r="T9895" s="301"/>
      <c r="U9895" s="246"/>
    </row>
    <row r="9896" spans="1:21" x14ac:dyDescent="0.25">
      <c r="A9896" s="294" t="s">
        <v>19905</v>
      </c>
      <c r="B9896" t="s">
        <v>776</v>
      </c>
      <c r="C9896" t="s">
        <v>777</v>
      </c>
      <c r="D9896" t="s">
        <v>778</v>
      </c>
      <c r="E9896" t="s">
        <v>19906</v>
      </c>
      <c r="F9896" t="s">
        <v>141</v>
      </c>
      <c r="G9896" t="s">
        <v>140</v>
      </c>
      <c r="H9896" t="s">
        <v>896</v>
      </c>
      <c r="I9896" s="200">
        <v>0</v>
      </c>
      <c r="J9896" s="200"/>
      <c r="K9896" s="237">
        <v>57.69</v>
      </c>
      <c r="L9896" s="237"/>
      <c r="M9896" s="288">
        <v>0</v>
      </c>
      <c r="N9896" s="288"/>
      <c r="O9896" s="311">
        <v>0</v>
      </c>
      <c r="P9896" s="298"/>
      <c r="Q9896" s="299">
        <v>58.35</v>
      </c>
      <c r="R9896" s="299"/>
      <c r="S9896" s="300">
        <v>0</v>
      </c>
      <c r="T9896" s="301"/>
      <c r="U9896" s="246"/>
    </row>
    <row r="9897" spans="1:21" x14ac:dyDescent="0.25">
      <c r="A9897" s="294" t="s">
        <v>19907</v>
      </c>
      <c r="B9897" t="s">
        <v>776</v>
      </c>
      <c r="C9897" t="s">
        <v>777</v>
      </c>
      <c r="D9897" t="s">
        <v>778</v>
      </c>
      <c r="E9897" t="s">
        <v>19908</v>
      </c>
      <c r="F9897" t="s">
        <v>141</v>
      </c>
      <c r="G9897" t="s">
        <v>140</v>
      </c>
      <c r="H9897" t="s">
        <v>833</v>
      </c>
      <c r="I9897" s="200">
        <v>17425</v>
      </c>
      <c r="J9897" s="200"/>
      <c r="K9897" s="237">
        <v>249.74</v>
      </c>
      <c r="L9897" s="237"/>
      <c r="M9897" s="288">
        <v>69.77</v>
      </c>
      <c r="N9897" s="288"/>
      <c r="O9897" s="311">
        <v>18900</v>
      </c>
      <c r="P9897" s="298"/>
      <c r="Q9897" s="299">
        <v>254.02</v>
      </c>
      <c r="R9897" s="299"/>
      <c r="S9897" s="300">
        <v>74.400000000000006</v>
      </c>
      <c r="T9897" s="301"/>
      <c r="U9897" s="246"/>
    </row>
    <row r="9898" spans="1:21" x14ac:dyDescent="0.25">
      <c r="A9898" s="294" t="s">
        <v>19909</v>
      </c>
      <c r="B9898" t="s">
        <v>776</v>
      </c>
      <c r="C9898" t="s">
        <v>777</v>
      </c>
      <c r="D9898" t="s">
        <v>778</v>
      </c>
      <c r="E9898" t="s">
        <v>19910</v>
      </c>
      <c r="F9898" t="s">
        <v>141</v>
      </c>
      <c r="G9898" t="s">
        <v>140</v>
      </c>
      <c r="H9898" t="s">
        <v>833</v>
      </c>
      <c r="I9898" s="200">
        <v>12060</v>
      </c>
      <c r="J9898" s="200"/>
      <c r="K9898" s="237">
        <v>252.11</v>
      </c>
      <c r="L9898" s="237"/>
      <c r="M9898" s="288">
        <v>47.84</v>
      </c>
      <c r="N9898" s="288"/>
      <c r="O9898" s="311">
        <v>15075</v>
      </c>
      <c r="P9898" s="298"/>
      <c r="Q9898" s="299">
        <v>255.73</v>
      </c>
      <c r="R9898" s="299"/>
      <c r="S9898" s="300">
        <v>58.95</v>
      </c>
      <c r="T9898" s="301"/>
      <c r="U9898" s="246"/>
    </row>
    <row r="9899" spans="1:21" x14ac:dyDescent="0.25">
      <c r="A9899" s="294" t="s">
        <v>19911</v>
      </c>
      <c r="B9899" t="s">
        <v>776</v>
      </c>
      <c r="C9899" t="s">
        <v>777</v>
      </c>
      <c r="D9899" t="s">
        <v>778</v>
      </c>
      <c r="E9899" t="s">
        <v>19912</v>
      </c>
      <c r="F9899" t="s">
        <v>141</v>
      </c>
      <c r="G9899" t="s">
        <v>140</v>
      </c>
      <c r="H9899" t="s">
        <v>833</v>
      </c>
      <c r="I9899" s="200">
        <v>3844</v>
      </c>
      <c r="J9899" s="200"/>
      <c r="K9899" s="237">
        <v>192.2</v>
      </c>
      <c r="L9899" s="237"/>
      <c r="M9899" s="288">
        <v>20</v>
      </c>
      <c r="N9899" s="288"/>
      <c r="O9899" s="311">
        <v>3907</v>
      </c>
      <c r="P9899" s="298"/>
      <c r="Q9899" s="299">
        <v>195.36</v>
      </c>
      <c r="R9899" s="299"/>
      <c r="S9899" s="300">
        <v>20</v>
      </c>
      <c r="T9899" s="301"/>
      <c r="U9899" s="246"/>
    </row>
    <row r="9900" spans="1:21" x14ac:dyDescent="0.25">
      <c r="A9900" s="294" t="s">
        <v>19913</v>
      </c>
      <c r="B9900" t="s">
        <v>776</v>
      </c>
      <c r="C9900" t="s">
        <v>777</v>
      </c>
      <c r="D9900" t="s">
        <v>778</v>
      </c>
      <c r="E9900" t="s">
        <v>19914</v>
      </c>
      <c r="F9900" t="s">
        <v>141</v>
      </c>
      <c r="G9900" t="s">
        <v>140</v>
      </c>
      <c r="H9900" t="s">
        <v>833</v>
      </c>
      <c r="I9900" s="200">
        <v>13331</v>
      </c>
      <c r="J9900" s="200"/>
      <c r="K9900" s="237">
        <v>231.38</v>
      </c>
      <c r="L9900" s="237"/>
      <c r="M9900" s="288">
        <v>57.61</v>
      </c>
      <c r="N9900" s="288"/>
      <c r="O9900" s="311">
        <v>13419</v>
      </c>
      <c r="P9900" s="298"/>
      <c r="Q9900" s="299">
        <v>232.92</v>
      </c>
      <c r="R9900" s="299"/>
      <c r="S9900" s="300">
        <v>57.61</v>
      </c>
      <c r="T9900" s="301"/>
      <c r="U9900" s="246"/>
    </row>
    <row r="9901" spans="1:21" x14ac:dyDescent="0.25">
      <c r="A9901" s="294" t="s">
        <v>19915</v>
      </c>
      <c r="B9901" t="s">
        <v>776</v>
      </c>
      <c r="C9901" t="s">
        <v>777</v>
      </c>
      <c r="D9901" t="s">
        <v>778</v>
      </c>
      <c r="E9901" t="s">
        <v>19916</v>
      </c>
      <c r="F9901" t="s">
        <v>141</v>
      </c>
      <c r="G9901" t="s">
        <v>140</v>
      </c>
      <c r="H9901" t="s">
        <v>833</v>
      </c>
      <c r="I9901" s="200">
        <v>2250</v>
      </c>
      <c r="J9901" s="200"/>
      <c r="K9901" s="237">
        <v>108.54</v>
      </c>
      <c r="L9901" s="237"/>
      <c r="M9901" s="288">
        <v>20.73</v>
      </c>
      <c r="N9901" s="288"/>
      <c r="O9901" s="311">
        <v>2200</v>
      </c>
      <c r="P9901" s="298"/>
      <c r="Q9901" s="299">
        <v>107.24</v>
      </c>
      <c r="R9901" s="299"/>
      <c r="S9901" s="300">
        <v>20.51</v>
      </c>
      <c r="T9901" s="301"/>
      <c r="U9901" s="246"/>
    </row>
    <row r="9902" spans="1:21" x14ac:dyDescent="0.25">
      <c r="A9902" s="294" t="s">
        <v>19917</v>
      </c>
      <c r="B9902" t="s">
        <v>776</v>
      </c>
      <c r="C9902" t="s">
        <v>777</v>
      </c>
      <c r="D9902" t="s">
        <v>778</v>
      </c>
      <c r="E9902" t="s">
        <v>19918</v>
      </c>
      <c r="F9902" t="s">
        <v>141</v>
      </c>
      <c r="G9902" t="s">
        <v>140</v>
      </c>
      <c r="H9902" t="s">
        <v>833</v>
      </c>
      <c r="I9902" s="200">
        <v>1000</v>
      </c>
      <c r="J9902" s="200"/>
      <c r="K9902" s="237">
        <v>67.37</v>
      </c>
      <c r="L9902" s="237"/>
      <c r="M9902" s="288">
        <v>14.84</v>
      </c>
      <c r="N9902" s="288"/>
      <c r="O9902" s="311">
        <v>1000</v>
      </c>
      <c r="P9902" s="298"/>
      <c r="Q9902" s="299">
        <v>67.64</v>
      </c>
      <c r="R9902" s="299"/>
      <c r="S9902" s="300">
        <v>14.78</v>
      </c>
      <c r="T9902" s="301"/>
      <c r="U9902" s="246"/>
    </row>
    <row r="9903" spans="1:21" x14ac:dyDescent="0.25">
      <c r="A9903" s="294" t="s">
        <v>19919</v>
      </c>
      <c r="B9903" t="s">
        <v>776</v>
      </c>
      <c r="C9903" t="s">
        <v>777</v>
      </c>
      <c r="D9903" t="s">
        <v>778</v>
      </c>
      <c r="E9903" t="s">
        <v>19920</v>
      </c>
      <c r="F9903" t="s">
        <v>141</v>
      </c>
      <c r="G9903" t="s">
        <v>140</v>
      </c>
      <c r="H9903" t="s">
        <v>833</v>
      </c>
      <c r="I9903" s="200">
        <v>101850</v>
      </c>
      <c r="J9903" s="200"/>
      <c r="K9903" s="237">
        <v>1558.95</v>
      </c>
      <c r="L9903" s="237"/>
      <c r="M9903" s="288">
        <v>65.33</v>
      </c>
      <c r="N9903" s="288"/>
      <c r="O9903" s="311">
        <v>127312</v>
      </c>
      <c r="P9903" s="298"/>
      <c r="Q9903" s="299">
        <v>1557.83</v>
      </c>
      <c r="R9903" s="299"/>
      <c r="S9903" s="300">
        <v>81.72</v>
      </c>
      <c r="T9903" s="301"/>
      <c r="U9903" s="246"/>
    </row>
    <row r="9904" spans="1:21" x14ac:dyDescent="0.25">
      <c r="A9904" s="294" t="s">
        <v>19921</v>
      </c>
      <c r="B9904" t="s">
        <v>776</v>
      </c>
      <c r="C9904" t="s">
        <v>777</v>
      </c>
      <c r="D9904" t="s">
        <v>778</v>
      </c>
      <c r="E9904" t="s">
        <v>19922</v>
      </c>
      <c r="F9904" t="s">
        <v>141</v>
      </c>
      <c r="G9904" t="s">
        <v>140</v>
      </c>
      <c r="H9904" t="s">
        <v>833</v>
      </c>
      <c r="I9904" s="200">
        <v>11000</v>
      </c>
      <c r="J9904" s="200"/>
      <c r="K9904" s="237">
        <v>372.1</v>
      </c>
      <c r="L9904" s="237"/>
      <c r="M9904" s="288">
        <v>29.56</v>
      </c>
      <c r="N9904" s="288"/>
      <c r="O9904" s="311">
        <v>12580</v>
      </c>
      <c r="P9904" s="298"/>
      <c r="Q9904" s="299">
        <v>369.15</v>
      </c>
      <c r="R9904" s="299"/>
      <c r="S9904" s="300">
        <v>34.08</v>
      </c>
      <c r="T9904" s="301"/>
      <c r="U9904" s="246"/>
    </row>
    <row r="9905" spans="1:21" x14ac:dyDescent="0.25">
      <c r="A9905" s="294" t="s">
        <v>19923</v>
      </c>
      <c r="B9905" t="s">
        <v>776</v>
      </c>
      <c r="C9905" t="s">
        <v>777</v>
      </c>
      <c r="D9905" t="s">
        <v>778</v>
      </c>
      <c r="E9905" t="s">
        <v>19924</v>
      </c>
      <c r="F9905" t="s">
        <v>141</v>
      </c>
      <c r="G9905" t="s">
        <v>140</v>
      </c>
      <c r="H9905" t="s">
        <v>833</v>
      </c>
      <c r="I9905" s="200">
        <v>26011</v>
      </c>
      <c r="J9905" s="200"/>
      <c r="K9905" s="237">
        <v>595.01</v>
      </c>
      <c r="L9905" s="237"/>
      <c r="M9905" s="288">
        <v>43.72</v>
      </c>
      <c r="N9905" s="288"/>
      <c r="O9905" s="311">
        <v>25824</v>
      </c>
      <c r="P9905" s="298"/>
      <c r="Q9905" s="299">
        <v>595.80999999999995</v>
      </c>
      <c r="R9905" s="299"/>
      <c r="S9905" s="300">
        <v>43.34</v>
      </c>
      <c r="T9905" s="301"/>
      <c r="U9905" s="246"/>
    </row>
    <row r="9906" spans="1:21" x14ac:dyDescent="0.25">
      <c r="A9906" s="294" t="s">
        <v>19925</v>
      </c>
      <c r="B9906" t="s">
        <v>776</v>
      </c>
      <c r="C9906" t="s">
        <v>777</v>
      </c>
      <c r="D9906" t="s">
        <v>778</v>
      </c>
      <c r="E9906" t="s">
        <v>19926</v>
      </c>
      <c r="F9906" t="s">
        <v>141</v>
      </c>
      <c r="G9906" t="s">
        <v>140</v>
      </c>
      <c r="H9906" t="s">
        <v>833</v>
      </c>
      <c r="I9906" s="200">
        <v>12277</v>
      </c>
      <c r="J9906" s="200"/>
      <c r="K9906" s="237">
        <v>157.02000000000001</v>
      </c>
      <c r="L9906" s="237"/>
      <c r="M9906" s="288">
        <v>78.19</v>
      </c>
      <c r="N9906" s="288"/>
      <c r="O9906" s="311">
        <v>12277</v>
      </c>
      <c r="P9906" s="298"/>
      <c r="Q9906" s="299">
        <v>156.13</v>
      </c>
      <c r="R9906" s="299"/>
      <c r="S9906" s="300">
        <v>78.63</v>
      </c>
      <c r="T9906" s="301"/>
      <c r="U9906" s="246"/>
    </row>
    <row r="9907" spans="1:21" x14ac:dyDescent="0.25">
      <c r="A9907" s="294" t="s">
        <v>19927</v>
      </c>
      <c r="B9907" t="s">
        <v>776</v>
      </c>
      <c r="C9907" t="s">
        <v>777</v>
      </c>
      <c r="D9907" t="s">
        <v>778</v>
      </c>
      <c r="E9907" t="s">
        <v>19928</v>
      </c>
      <c r="F9907" t="s">
        <v>141</v>
      </c>
      <c r="G9907" t="s">
        <v>140</v>
      </c>
      <c r="H9907" t="s">
        <v>833</v>
      </c>
      <c r="I9907" s="200">
        <v>4000</v>
      </c>
      <c r="J9907" s="200"/>
      <c r="K9907" s="237">
        <v>84.24</v>
      </c>
      <c r="L9907" s="237"/>
      <c r="M9907" s="288">
        <v>47.48</v>
      </c>
      <c r="N9907" s="288"/>
      <c r="O9907" s="311">
        <v>4021</v>
      </c>
      <c r="P9907" s="298"/>
      <c r="Q9907" s="299">
        <v>84.69</v>
      </c>
      <c r="R9907" s="299"/>
      <c r="S9907" s="300">
        <v>47.48</v>
      </c>
      <c r="T9907" s="301"/>
      <c r="U9907" s="246"/>
    </row>
    <row r="9908" spans="1:21" x14ac:dyDescent="0.25">
      <c r="A9908" s="294" t="s">
        <v>19929</v>
      </c>
      <c r="B9908" t="s">
        <v>776</v>
      </c>
      <c r="C9908" t="s">
        <v>777</v>
      </c>
      <c r="D9908" t="s">
        <v>778</v>
      </c>
      <c r="E9908" t="s">
        <v>19930</v>
      </c>
      <c r="F9908" t="s">
        <v>141</v>
      </c>
      <c r="G9908" t="s">
        <v>140</v>
      </c>
      <c r="H9908" t="s">
        <v>833</v>
      </c>
      <c r="I9908" s="200">
        <v>299417</v>
      </c>
      <c r="J9908" s="200"/>
      <c r="K9908" s="237">
        <v>2437.65</v>
      </c>
      <c r="L9908" s="237"/>
      <c r="M9908" s="288">
        <v>122.83</v>
      </c>
      <c r="N9908" s="288"/>
      <c r="O9908" s="311">
        <v>311816</v>
      </c>
      <c r="P9908" s="298"/>
      <c r="Q9908" s="299">
        <v>2474.34</v>
      </c>
      <c r="R9908" s="299"/>
      <c r="S9908" s="300">
        <v>126.02</v>
      </c>
      <c r="T9908" s="301"/>
      <c r="U9908" s="246"/>
    </row>
    <row r="9909" spans="1:21" x14ac:dyDescent="0.25">
      <c r="A9909" s="294" t="s">
        <v>19931</v>
      </c>
      <c r="B9909" t="s">
        <v>776</v>
      </c>
      <c r="C9909" t="s">
        <v>777</v>
      </c>
      <c r="D9909" t="s">
        <v>778</v>
      </c>
      <c r="E9909" t="s">
        <v>19932</v>
      </c>
      <c r="F9909" t="s">
        <v>141</v>
      </c>
      <c r="G9909" t="s">
        <v>140</v>
      </c>
      <c r="H9909" t="s">
        <v>833</v>
      </c>
      <c r="I9909" s="200">
        <v>9210</v>
      </c>
      <c r="J9909" s="200"/>
      <c r="K9909" s="237">
        <v>156.13999999999999</v>
      </c>
      <c r="L9909" s="237"/>
      <c r="M9909" s="288">
        <v>58.99</v>
      </c>
      <c r="N9909" s="288"/>
      <c r="O9909" s="311">
        <v>11500</v>
      </c>
      <c r="P9909" s="298"/>
      <c r="Q9909" s="299">
        <v>155.44999999999999</v>
      </c>
      <c r="R9909" s="299"/>
      <c r="S9909" s="300">
        <v>73.98</v>
      </c>
      <c r="T9909" s="301"/>
      <c r="U9909" s="246"/>
    </row>
    <row r="9910" spans="1:21" x14ac:dyDescent="0.25">
      <c r="A9910" s="294" t="s">
        <v>19933</v>
      </c>
      <c r="B9910" t="s">
        <v>776</v>
      </c>
      <c r="C9910" t="s">
        <v>777</v>
      </c>
      <c r="D9910" t="s">
        <v>778</v>
      </c>
      <c r="E9910" t="s">
        <v>19934</v>
      </c>
      <c r="F9910" t="s">
        <v>141</v>
      </c>
      <c r="G9910" t="s">
        <v>140</v>
      </c>
      <c r="H9910" t="s">
        <v>833</v>
      </c>
      <c r="I9910" s="200">
        <v>52000</v>
      </c>
      <c r="J9910" s="200"/>
      <c r="K9910" s="237">
        <v>944.85</v>
      </c>
      <c r="L9910" s="237"/>
      <c r="M9910" s="288">
        <v>55.04</v>
      </c>
      <c r="N9910" s="288"/>
      <c r="O9910" s="311">
        <v>54845</v>
      </c>
      <c r="P9910" s="298"/>
      <c r="Q9910" s="299">
        <v>947.21</v>
      </c>
      <c r="R9910" s="299"/>
      <c r="S9910" s="300">
        <v>57.9</v>
      </c>
      <c r="T9910" s="301"/>
      <c r="U9910" s="246"/>
    </row>
    <row r="9911" spans="1:21" x14ac:dyDescent="0.25">
      <c r="A9911" s="294" t="s">
        <v>19935</v>
      </c>
      <c r="B9911" t="s">
        <v>776</v>
      </c>
      <c r="C9911" t="s">
        <v>777</v>
      </c>
      <c r="D9911" t="s">
        <v>778</v>
      </c>
      <c r="E9911" t="s">
        <v>19936</v>
      </c>
      <c r="F9911" t="s">
        <v>141</v>
      </c>
      <c r="G9911" t="s">
        <v>140</v>
      </c>
      <c r="H9911" t="s">
        <v>833</v>
      </c>
      <c r="I9911" s="200">
        <v>45661</v>
      </c>
      <c r="J9911" s="200"/>
      <c r="K9911" s="237">
        <v>1188.1500000000001</v>
      </c>
      <c r="L9911" s="237"/>
      <c r="M9911" s="288">
        <v>38.43</v>
      </c>
      <c r="N9911" s="288"/>
      <c r="O9911" s="311">
        <v>46000</v>
      </c>
      <c r="P9911" s="298"/>
      <c r="Q9911" s="299">
        <v>1195.9000000000001</v>
      </c>
      <c r="R9911" s="299"/>
      <c r="S9911" s="300">
        <v>38.46</v>
      </c>
      <c r="T9911" s="301"/>
      <c r="U9911" s="246"/>
    </row>
    <row r="9912" spans="1:21" x14ac:dyDescent="0.25">
      <c r="A9912" s="294" t="s">
        <v>19937</v>
      </c>
      <c r="B9912" t="s">
        <v>776</v>
      </c>
      <c r="C9912" t="s">
        <v>777</v>
      </c>
      <c r="D9912" t="s">
        <v>778</v>
      </c>
      <c r="E9912" t="s">
        <v>19938</v>
      </c>
      <c r="F9912" t="s">
        <v>141</v>
      </c>
      <c r="G9912" t="s">
        <v>140</v>
      </c>
      <c r="H9912" t="s">
        <v>833</v>
      </c>
      <c r="I9912" s="200">
        <v>35075</v>
      </c>
      <c r="J9912" s="200"/>
      <c r="K9912" s="237">
        <v>496.95</v>
      </c>
      <c r="L9912" s="237"/>
      <c r="M9912" s="288">
        <v>70.58</v>
      </c>
      <c r="N9912" s="288"/>
      <c r="O9912" s="311">
        <v>37973</v>
      </c>
      <c r="P9912" s="298"/>
      <c r="Q9912" s="299">
        <v>493.61</v>
      </c>
      <c r="R9912" s="299"/>
      <c r="S9912" s="300">
        <v>76.930000000000007</v>
      </c>
      <c r="T9912" s="301"/>
      <c r="U9912" s="246"/>
    </row>
    <row r="9913" spans="1:21" x14ac:dyDescent="0.25">
      <c r="A9913" s="294" t="s">
        <v>19939</v>
      </c>
      <c r="B9913" t="s">
        <v>776</v>
      </c>
      <c r="C9913" t="s">
        <v>777</v>
      </c>
      <c r="D9913" t="s">
        <v>778</v>
      </c>
      <c r="E9913" t="s">
        <v>19940</v>
      </c>
      <c r="F9913" t="s">
        <v>141</v>
      </c>
      <c r="G9913" t="s">
        <v>140</v>
      </c>
      <c r="H9913" t="s">
        <v>833</v>
      </c>
      <c r="I9913" s="200">
        <v>974025</v>
      </c>
      <c r="J9913" s="200"/>
      <c r="K9913" s="237">
        <v>4755.75</v>
      </c>
      <c r="L9913" s="237"/>
      <c r="M9913" s="288">
        <v>204.81</v>
      </c>
      <c r="N9913" s="288"/>
      <c r="O9913" s="311">
        <v>994067</v>
      </c>
      <c r="P9913" s="298"/>
      <c r="Q9913" s="299">
        <v>4737.9399999999996</v>
      </c>
      <c r="R9913" s="299"/>
      <c r="S9913" s="300">
        <v>209.81</v>
      </c>
      <c r="T9913" s="301"/>
      <c r="U9913" s="246"/>
    </row>
    <row r="9914" spans="1:21" x14ac:dyDescent="0.25">
      <c r="A9914" s="294" t="s">
        <v>19941</v>
      </c>
      <c r="B9914" t="s">
        <v>776</v>
      </c>
      <c r="C9914" t="s">
        <v>777</v>
      </c>
      <c r="D9914" t="s">
        <v>778</v>
      </c>
      <c r="E9914" t="s">
        <v>19942</v>
      </c>
      <c r="F9914" t="s">
        <v>141</v>
      </c>
      <c r="G9914" t="s">
        <v>140</v>
      </c>
      <c r="H9914" t="s">
        <v>833</v>
      </c>
      <c r="I9914" s="200">
        <v>6101</v>
      </c>
      <c r="J9914" s="200"/>
      <c r="K9914" s="237">
        <v>75.42</v>
      </c>
      <c r="L9914" s="237"/>
      <c r="M9914" s="288">
        <v>80.89</v>
      </c>
      <c r="N9914" s="288"/>
      <c r="O9914" s="311">
        <v>6538</v>
      </c>
      <c r="P9914" s="298"/>
      <c r="Q9914" s="299">
        <v>74.69</v>
      </c>
      <c r="R9914" s="299"/>
      <c r="S9914" s="300">
        <v>87.54</v>
      </c>
      <c r="T9914" s="301"/>
      <c r="U9914" s="246"/>
    </row>
    <row r="9915" spans="1:21" x14ac:dyDescent="0.25">
      <c r="A9915" s="294" t="s">
        <v>19943</v>
      </c>
      <c r="B9915" t="s">
        <v>776</v>
      </c>
      <c r="C9915" t="s">
        <v>777</v>
      </c>
      <c r="D9915" t="s">
        <v>778</v>
      </c>
      <c r="E9915" t="s">
        <v>19944</v>
      </c>
      <c r="F9915" t="s">
        <v>141</v>
      </c>
      <c r="G9915" t="s">
        <v>140</v>
      </c>
      <c r="H9915" t="s">
        <v>833</v>
      </c>
      <c r="I9915" s="200">
        <v>3016222</v>
      </c>
      <c r="J9915" s="200"/>
      <c r="K9915" s="237">
        <v>14501.07</v>
      </c>
      <c r="L9915" s="237"/>
      <c r="M9915" s="288">
        <v>208</v>
      </c>
      <c r="N9915" s="288"/>
      <c r="O9915" s="311">
        <v>3064133</v>
      </c>
      <c r="P9915" s="298"/>
      <c r="Q9915" s="299">
        <v>14731.41</v>
      </c>
      <c r="R9915" s="299"/>
      <c r="S9915" s="300">
        <v>208</v>
      </c>
      <c r="T9915" s="301"/>
      <c r="U9915" s="246"/>
    </row>
    <row r="9916" spans="1:21" x14ac:dyDescent="0.25">
      <c r="A9916" s="294" t="s">
        <v>19945</v>
      </c>
      <c r="B9916" t="s">
        <v>776</v>
      </c>
      <c r="C9916" t="s">
        <v>777</v>
      </c>
      <c r="D9916" t="s">
        <v>778</v>
      </c>
      <c r="E9916" t="s">
        <v>19946</v>
      </c>
      <c r="F9916" t="s">
        <v>141</v>
      </c>
      <c r="G9916" t="s">
        <v>140</v>
      </c>
      <c r="H9916" t="s">
        <v>833</v>
      </c>
      <c r="I9916" s="200">
        <v>1288</v>
      </c>
      <c r="J9916" s="200"/>
      <c r="K9916" s="237">
        <v>137.02000000000001</v>
      </c>
      <c r="L9916" s="237"/>
      <c r="M9916" s="288">
        <v>9.4</v>
      </c>
      <c r="N9916" s="288"/>
      <c r="O9916" s="311">
        <v>1300</v>
      </c>
      <c r="P9916" s="298"/>
      <c r="Q9916" s="299">
        <v>137.94</v>
      </c>
      <c r="R9916" s="299"/>
      <c r="S9916" s="300">
        <v>9.42</v>
      </c>
      <c r="T9916" s="301"/>
      <c r="U9916" s="246"/>
    </row>
    <row r="9917" spans="1:21" x14ac:dyDescent="0.25">
      <c r="A9917" s="294" t="s">
        <v>19947</v>
      </c>
      <c r="B9917" t="s">
        <v>776</v>
      </c>
      <c r="C9917" t="s">
        <v>777</v>
      </c>
      <c r="D9917" t="s">
        <v>778</v>
      </c>
      <c r="E9917" t="s">
        <v>19948</v>
      </c>
      <c r="F9917" t="s">
        <v>141</v>
      </c>
      <c r="G9917" t="s">
        <v>140</v>
      </c>
      <c r="H9917" t="s">
        <v>833</v>
      </c>
      <c r="I9917" s="200">
        <v>15000</v>
      </c>
      <c r="J9917" s="200"/>
      <c r="K9917" s="237">
        <v>173.22</v>
      </c>
      <c r="L9917" s="237"/>
      <c r="M9917" s="288">
        <v>86.6</v>
      </c>
      <c r="N9917" s="288"/>
      <c r="O9917" s="311">
        <v>17000</v>
      </c>
      <c r="P9917" s="298"/>
      <c r="Q9917" s="299">
        <v>169.85</v>
      </c>
      <c r="R9917" s="299"/>
      <c r="S9917" s="300">
        <v>100.09</v>
      </c>
      <c r="T9917" s="301"/>
      <c r="U9917" s="246"/>
    </row>
    <row r="9918" spans="1:21" x14ac:dyDescent="0.25">
      <c r="A9918" s="294" t="s">
        <v>19949</v>
      </c>
      <c r="B9918" t="s">
        <v>776</v>
      </c>
      <c r="C9918" t="s">
        <v>777</v>
      </c>
      <c r="D9918" t="s">
        <v>778</v>
      </c>
      <c r="E9918" t="s">
        <v>19950</v>
      </c>
      <c r="F9918" t="s">
        <v>141</v>
      </c>
      <c r="G9918" t="s">
        <v>140</v>
      </c>
      <c r="H9918" t="s">
        <v>833</v>
      </c>
      <c r="I9918" s="200">
        <v>10000</v>
      </c>
      <c r="J9918" s="200"/>
      <c r="K9918" s="237">
        <v>290.58</v>
      </c>
      <c r="L9918" s="237"/>
      <c r="M9918" s="288">
        <v>34.409999999999997</v>
      </c>
      <c r="N9918" s="288"/>
      <c r="O9918" s="311">
        <v>12000</v>
      </c>
      <c r="P9918" s="298"/>
      <c r="Q9918" s="299">
        <v>297.45999999999998</v>
      </c>
      <c r="R9918" s="299"/>
      <c r="S9918" s="300">
        <v>40.340000000000003</v>
      </c>
      <c r="T9918" s="301"/>
      <c r="U9918" s="246"/>
    </row>
    <row r="9919" spans="1:21" x14ac:dyDescent="0.25">
      <c r="A9919" s="294" t="s">
        <v>19951</v>
      </c>
      <c r="B9919" t="s">
        <v>776</v>
      </c>
      <c r="C9919" t="s">
        <v>777</v>
      </c>
      <c r="D9919" t="s">
        <v>778</v>
      </c>
      <c r="E9919" t="s">
        <v>19952</v>
      </c>
      <c r="F9919" t="s">
        <v>141</v>
      </c>
      <c r="G9919" t="s">
        <v>140</v>
      </c>
      <c r="H9919" t="s">
        <v>833</v>
      </c>
      <c r="I9919" s="200">
        <v>20013</v>
      </c>
      <c r="J9919" s="200"/>
      <c r="K9919" s="237">
        <v>536.91999999999996</v>
      </c>
      <c r="L9919" s="237"/>
      <c r="M9919" s="288">
        <v>37.270000000000003</v>
      </c>
      <c r="N9919" s="288"/>
      <c r="O9919" s="311">
        <v>20381</v>
      </c>
      <c r="P9919" s="298"/>
      <c r="Q9919" s="299">
        <v>531.58000000000004</v>
      </c>
      <c r="R9919" s="299"/>
      <c r="S9919" s="300">
        <v>38.340000000000003</v>
      </c>
      <c r="T9919" s="301"/>
      <c r="U9919" s="246"/>
    </row>
    <row r="9920" spans="1:21" x14ac:dyDescent="0.25">
      <c r="A9920" s="294" t="s">
        <v>19953</v>
      </c>
      <c r="B9920" t="s">
        <v>776</v>
      </c>
      <c r="C9920" t="s">
        <v>777</v>
      </c>
      <c r="D9920" t="s">
        <v>778</v>
      </c>
      <c r="E9920" t="s">
        <v>19954</v>
      </c>
      <c r="F9920" t="s">
        <v>141</v>
      </c>
      <c r="G9920" t="s">
        <v>140</v>
      </c>
      <c r="H9920" t="s">
        <v>833</v>
      </c>
      <c r="I9920" s="200">
        <v>13000</v>
      </c>
      <c r="J9920" s="200"/>
      <c r="K9920" s="237">
        <v>385.73</v>
      </c>
      <c r="L9920" s="237"/>
      <c r="M9920" s="288">
        <v>33.700000000000003</v>
      </c>
      <c r="N9920" s="288"/>
      <c r="O9920" s="311">
        <v>13500</v>
      </c>
      <c r="P9920" s="298"/>
      <c r="Q9920" s="299">
        <v>388.8</v>
      </c>
      <c r="R9920" s="299"/>
      <c r="S9920" s="300">
        <v>34.72</v>
      </c>
      <c r="T9920" s="301"/>
      <c r="U9920" s="246"/>
    </row>
    <row r="9921" spans="1:21" x14ac:dyDescent="0.25">
      <c r="A9921" s="294" t="s">
        <v>19955</v>
      </c>
      <c r="B9921" t="s">
        <v>776</v>
      </c>
      <c r="C9921" t="s">
        <v>777</v>
      </c>
      <c r="D9921" t="s">
        <v>778</v>
      </c>
      <c r="E9921" t="s">
        <v>19956</v>
      </c>
      <c r="F9921" t="s">
        <v>141</v>
      </c>
      <c r="G9921" t="s">
        <v>140</v>
      </c>
      <c r="H9921" t="s">
        <v>833</v>
      </c>
      <c r="I9921" s="200">
        <v>8500</v>
      </c>
      <c r="J9921" s="200"/>
      <c r="K9921" s="237">
        <v>328.8</v>
      </c>
      <c r="L9921" s="237"/>
      <c r="M9921" s="288">
        <v>25.85</v>
      </c>
      <c r="N9921" s="288"/>
      <c r="O9921" s="311">
        <v>9000</v>
      </c>
      <c r="P9921" s="298"/>
      <c r="Q9921" s="299">
        <v>330.1</v>
      </c>
      <c r="R9921" s="299"/>
      <c r="S9921" s="300">
        <v>27.26</v>
      </c>
      <c r="T9921" s="301"/>
      <c r="U9921" s="246"/>
    </row>
    <row r="9922" spans="1:21" x14ac:dyDescent="0.25">
      <c r="A9922" s="294" t="s">
        <v>19957</v>
      </c>
      <c r="B9922" t="s">
        <v>776</v>
      </c>
      <c r="C9922" t="s">
        <v>777</v>
      </c>
      <c r="D9922" t="s">
        <v>778</v>
      </c>
      <c r="E9922" t="s">
        <v>19958</v>
      </c>
      <c r="F9922" t="s">
        <v>141</v>
      </c>
      <c r="G9922" t="s">
        <v>140</v>
      </c>
      <c r="H9922" t="s">
        <v>896</v>
      </c>
      <c r="I9922" s="200">
        <v>0</v>
      </c>
      <c r="J9922" s="200"/>
      <c r="K9922" s="237">
        <v>35.99</v>
      </c>
      <c r="L9922" s="237"/>
      <c r="M9922" s="288">
        <v>0</v>
      </c>
      <c r="N9922" s="288"/>
      <c r="O9922" s="311">
        <v>0</v>
      </c>
      <c r="P9922" s="298"/>
      <c r="Q9922" s="299">
        <v>36.21</v>
      </c>
      <c r="R9922" s="299"/>
      <c r="S9922" s="300">
        <v>0</v>
      </c>
      <c r="T9922" s="301"/>
      <c r="U9922" s="246"/>
    </row>
    <row r="9923" spans="1:21" x14ac:dyDescent="0.25">
      <c r="A9923" s="294" t="s">
        <v>19959</v>
      </c>
      <c r="B9923" t="s">
        <v>776</v>
      </c>
      <c r="C9923" t="s">
        <v>777</v>
      </c>
      <c r="D9923" t="s">
        <v>778</v>
      </c>
      <c r="E9923" t="s">
        <v>19960</v>
      </c>
      <c r="F9923" t="s">
        <v>141</v>
      </c>
      <c r="G9923" t="s">
        <v>140</v>
      </c>
      <c r="H9923" t="s">
        <v>833</v>
      </c>
      <c r="I9923" s="200">
        <v>34825</v>
      </c>
      <c r="J9923" s="200"/>
      <c r="K9923" s="237">
        <v>725.78</v>
      </c>
      <c r="L9923" s="237"/>
      <c r="M9923" s="288">
        <v>47.98</v>
      </c>
      <c r="N9923" s="288"/>
      <c r="O9923" s="311">
        <v>42175</v>
      </c>
      <c r="P9923" s="298"/>
      <c r="Q9923" s="299">
        <v>727.77</v>
      </c>
      <c r="R9923" s="299"/>
      <c r="S9923" s="300">
        <v>57.95</v>
      </c>
      <c r="T9923" s="301"/>
      <c r="U9923" s="246"/>
    </row>
    <row r="9924" spans="1:21" x14ac:dyDescent="0.25">
      <c r="A9924" s="294" t="s">
        <v>19961</v>
      </c>
      <c r="B9924" t="s">
        <v>776</v>
      </c>
      <c r="C9924" t="s">
        <v>777</v>
      </c>
      <c r="D9924" t="s">
        <v>778</v>
      </c>
      <c r="E9924" t="s">
        <v>19962</v>
      </c>
      <c r="F9924" t="s">
        <v>141</v>
      </c>
      <c r="G9924" t="s">
        <v>140</v>
      </c>
      <c r="H9924" t="s">
        <v>833</v>
      </c>
      <c r="I9924" s="200">
        <v>20000</v>
      </c>
      <c r="J9924" s="200"/>
      <c r="K9924" s="237">
        <v>769.92</v>
      </c>
      <c r="L9924" s="237"/>
      <c r="M9924" s="288">
        <v>25.98</v>
      </c>
      <c r="N9924" s="288"/>
      <c r="O9924" s="311">
        <v>10000</v>
      </c>
      <c r="P9924" s="298"/>
      <c r="Q9924" s="299">
        <v>780.24</v>
      </c>
      <c r="R9924" s="299"/>
      <c r="S9924" s="300">
        <v>12.82</v>
      </c>
      <c r="T9924" s="301"/>
      <c r="U9924" s="246"/>
    </row>
    <row r="9925" spans="1:21" x14ac:dyDescent="0.25">
      <c r="A9925" s="294" t="s">
        <v>19963</v>
      </c>
      <c r="B9925" t="s">
        <v>776</v>
      </c>
      <c r="C9925" t="s">
        <v>777</v>
      </c>
      <c r="D9925" t="s">
        <v>778</v>
      </c>
      <c r="E9925" t="s">
        <v>19964</v>
      </c>
      <c r="F9925" t="s">
        <v>141</v>
      </c>
      <c r="G9925" t="s">
        <v>140</v>
      </c>
      <c r="H9925" t="s">
        <v>833</v>
      </c>
      <c r="I9925" s="200">
        <v>500</v>
      </c>
      <c r="J9925" s="200"/>
      <c r="K9925" s="237">
        <v>68.489999999999995</v>
      </c>
      <c r="L9925" s="237"/>
      <c r="M9925" s="288">
        <v>7.3</v>
      </c>
      <c r="N9925" s="288"/>
      <c r="O9925" s="311">
        <v>500</v>
      </c>
      <c r="P9925" s="298"/>
      <c r="Q9925" s="299">
        <v>68.44</v>
      </c>
      <c r="R9925" s="299"/>
      <c r="S9925" s="300">
        <v>7.31</v>
      </c>
      <c r="T9925" s="301"/>
      <c r="U9925" s="246"/>
    </row>
    <row r="9926" spans="1:21" x14ac:dyDescent="0.25">
      <c r="A9926" s="294" t="s">
        <v>19965</v>
      </c>
      <c r="B9926" t="s">
        <v>776</v>
      </c>
      <c r="C9926" t="s">
        <v>777</v>
      </c>
      <c r="D9926" t="s">
        <v>778</v>
      </c>
      <c r="E9926" t="s">
        <v>19966</v>
      </c>
      <c r="F9926" t="s">
        <v>141</v>
      </c>
      <c r="G9926" t="s">
        <v>140</v>
      </c>
      <c r="H9926" t="s">
        <v>833</v>
      </c>
      <c r="I9926" s="200">
        <v>5876</v>
      </c>
      <c r="J9926" s="200"/>
      <c r="K9926" s="237">
        <v>229.52</v>
      </c>
      <c r="L9926" s="237"/>
      <c r="M9926" s="288">
        <v>25.6</v>
      </c>
      <c r="N9926" s="288"/>
      <c r="O9926" s="311">
        <v>6503</v>
      </c>
      <c r="P9926" s="298"/>
      <c r="Q9926" s="299">
        <v>230.93</v>
      </c>
      <c r="R9926" s="299"/>
      <c r="S9926" s="300">
        <v>28.16</v>
      </c>
      <c r="T9926" s="301"/>
      <c r="U9926" s="246"/>
    </row>
    <row r="9927" spans="1:21" x14ac:dyDescent="0.25">
      <c r="A9927" s="294" t="s">
        <v>19967</v>
      </c>
      <c r="B9927" t="s">
        <v>776</v>
      </c>
      <c r="C9927" t="s">
        <v>777</v>
      </c>
      <c r="D9927" t="s">
        <v>778</v>
      </c>
      <c r="E9927" t="s">
        <v>19968</v>
      </c>
      <c r="F9927" t="s">
        <v>141</v>
      </c>
      <c r="G9927" t="s">
        <v>140</v>
      </c>
      <c r="H9927" t="s">
        <v>833</v>
      </c>
      <c r="I9927" s="200">
        <v>4000</v>
      </c>
      <c r="J9927" s="200"/>
      <c r="K9927" s="237">
        <v>227.31</v>
      </c>
      <c r="L9927" s="237"/>
      <c r="M9927" s="288">
        <v>17.600000000000001</v>
      </c>
      <c r="N9927" s="288"/>
      <c r="O9927" s="311">
        <v>4200</v>
      </c>
      <c r="P9927" s="298"/>
      <c r="Q9927" s="299">
        <v>227.26</v>
      </c>
      <c r="R9927" s="299"/>
      <c r="S9927" s="300">
        <v>18.48</v>
      </c>
      <c r="T9927" s="301"/>
      <c r="U9927" s="246"/>
    </row>
    <row r="9928" spans="1:21" x14ac:dyDescent="0.25">
      <c r="A9928" s="294" t="s">
        <v>19969</v>
      </c>
      <c r="B9928" t="s">
        <v>776</v>
      </c>
      <c r="C9928" t="s">
        <v>777</v>
      </c>
      <c r="D9928" t="s">
        <v>778</v>
      </c>
      <c r="E9928" t="s">
        <v>14807</v>
      </c>
      <c r="F9928" t="s">
        <v>141</v>
      </c>
      <c r="G9928" t="s">
        <v>140</v>
      </c>
      <c r="H9928" t="s">
        <v>833</v>
      </c>
      <c r="I9928" s="200">
        <v>22000</v>
      </c>
      <c r="J9928" s="200"/>
      <c r="K9928" s="237">
        <v>757.4</v>
      </c>
      <c r="L9928" s="237"/>
      <c r="M9928" s="288">
        <v>29.05</v>
      </c>
      <c r="N9928" s="288"/>
      <c r="O9928" s="311">
        <v>22012</v>
      </c>
      <c r="P9928" s="298"/>
      <c r="Q9928" s="299">
        <v>757.75</v>
      </c>
      <c r="R9928" s="299"/>
      <c r="S9928" s="300">
        <v>29.05</v>
      </c>
      <c r="T9928" s="301"/>
      <c r="U9928" s="246"/>
    </row>
    <row r="9929" spans="1:21" x14ac:dyDescent="0.25">
      <c r="A9929" s="294" t="s">
        <v>19970</v>
      </c>
      <c r="B9929" t="s">
        <v>776</v>
      </c>
      <c r="C9929" t="s">
        <v>777</v>
      </c>
      <c r="D9929" t="s">
        <v>778</v>
      </c>
      <c r="E9929" t="s">
        <v>19971</v>
      </c>
      <c r="F9929" t="s">
        <v>141</v>
      </c>
      <c r="G9929" t="s">
        <v>140</v>
      </c>
      <c r="H9929" t="s">
        <v>833</v>
      </c>
      <c r="I9929" s="200">
        <v>15989</v>
      </c>
      <c r="J9929" s="200"/>
      <c r="K9929" s="237">
        <v>1026.9100000000001</v>
      </c>
      <c r="L9929" s="237"/>
      <c r="M9929" s="288">
        <v>15.57</v>
      </c>
      <c r="N9929" s="288"/>
      <c r="O9929" s="311">
        <v>17524</v>
      </c>
      <c r="P9929" s="298"/>
      <c r="Q9929" s="299">
        <v>1022.98</v>
      </c>
      <c r="R9929" s="299"/>
      <c r="S9929" s="300">
        <v>17.13</v>
      </c>
      <c r="T9929" s="301"/>
      <c r="U9929" s="246"/>
    </row>
    <row r="9930" spans="1:21" x14ac:dyDescent="0.25">
      <c r="A9930" s="294" t="s">
        <v>19972</v>
      </c>
      <c r="B9930" t="s">
        <v>776</v>
      </c>
      <c r="C9930" t="s">
        <v>777</v>
      </c>
      <c r="D9930" t="s">
        <v>778</v>
      </c>
      <c r="E9930" t="s">
        <v>19973</v>
      </c>
      <c r="F9930" t="s">
        <v>141</v>
      </c>
      <c r="G9930" t="s">
        <v>140</v>
      </c>
      <c r="H9930" t="s">
        <v>833</v>
      </c>
      <c r="I9930" s="200">
        <v>3640</v>
      </c>
      <c r="J9930" s="200"/>
      <c r="K9930" s="237">
        <v>83.22</v>
      </c>
      <c r="L9930" s="237"/>
      <c r="M9930" s="288">
        <v>43.74</v>
      </c>
      <c r="N9930" s="288"/>
      <c r="O9930" s="311">
        <v>3700</v>
      </c>
      <c r="P9930" s="298"/>
      <c r="Q9930" s="299">
        <v>81.489999999999995</v>
      </c>
      <c r="R9930" s="299"/>
      <c r="S9930" s="300">
        <v>45.4</v>
      </c>
      <c r="T9930" s="301"/>
      <c r="U9930" s="246"/>
    </row>
    <row r="9931" spans="1:21" x14ac:dyDescent="0.25">
      <c r="A9931" s="294" t="s">
        <v>19974</v>
      </c>
      <c r="B9931" t="s">
        <v>776</v>
      </c>
      <c r="C9931" t="s">
        <v>777</v>
      </c>
      <c r="D9931" t="s">
        <v>778</v>
      </c>
      <c r="E9931" t="s">
        <v>19975</v>
      </c>
      <c r="F9931" t="s">
        <v>141</v>
      </c>
      <c r="G9931" t="s">
        <v>140</v>
      </c>
      <c r="H9931" t="s">
        <v>833</v>
      </c>
      <c r="I9931" s="200">
        <v>7500</v>
      </c>
      <c r="J9931" s="200"/>
      <c r="K9931" s="237">
        <v>266.38</v>
      </c>
      <c r="L9931" s="237"/>
      <c r="M9931" s="288">
        <v>28.16</v>
      </c>
      <c r="N9931" s="288"/>
      <c r="O9931" s="311">
        <v>8000</v>
      </c>
      <c r="P9931" s="298"/>
      <c r="Q9931" s="299">
        <v>263.55</v>
      </c>
      <c r="R9931" s="299"/>
      <c r="S9931" s="300">
        <v>30.35</v>
      </c>
      <c r="T9931" s="301"/>
      <c r="U9931" s="246"/>
    </row>
    <row r="9932" spans="1:21" x14ac:dyDescent="0.25">
      <c r="A9932" s="294" t="s">
        <v>19976</v>
      </c>
      <c r="B9932" t="s">
        <v>776</v>
      </c>
      <c r="C9932" t="s">
        <v>777</v>
      </c>
      <c r="D9932" t="s">
        <v>778</v>
      </c>
      <c r="E9932" t="s">
        <v>2325</v>
      </c>
      <c r="F9932" t="s">
        <v>141</v>
      </c>
      <c r="G9932" t="s">
        <v>140</v>
      </c>
      <c r="H9932" t="s">
        <v>833</v>
      </c>
      <c r="I9932" s="200">
        <v>6000</v>
      </c>
      <c r="J9932" s="200"/>
      <c r="K9932" s="237">
        <v>143.68</v>
      </c>
      <c r="L9932" s="237"/>
      <c r="M9932" s="288">
        <v>41.76</v>
      </c>
      <c r="N9932" s="288"/>
      <c r="O9932" s="311">
        <v>6000</v>
      </c>
      <c r="P9932" s="298"/>
      <c r="Q9932" s="299">
        <v>144.72999999999999</v>
      </c>
      <c r="R9932" s="299"/>
      <c r="S9932" s="300">
        <v>41.46</v>
      </c>
      <c r="T9932" s="301"/>
      <c r="U9932" s="246"/>
    </row>
    <row r="9933" spans="1:21" x14ac:dyDescent="0.25">
      <c r="A9933" s="294" t="s">
        <v>19977</v>
      </c>
      <c r="B9933" t="s">
        <v>776</v>
      </c>
      <c r="C9933" t="s">
        <v>777</v>
      </c>
      <c r="D9933" t="s">
        <v>778</v>
      </c>
      <c r="E9933" t="s">
        <v>5015</v>
      </c>
      <c r="F9933" t="s">
        <v>141</v>
      </c>
      <c r="G9933" t="s">
        <v>140</v>
      </c>
      <c r="H9933" t="s">
        <v>833</v>
      </c>
      <c r="I9933" s="200">
        <v>24012</v>
      </c>
      <c r="J9933" s="200"/>
      <c r="K9933" s="237">
        <v>687.7</v>
      </c>
      <c r="L9933" s="237"/>
      <c r="M9933" s="288">
        <v>34.92</v>
      </c>
      <c r="N9933" s="288"/>
      <c r="O9933" s="311">
        <v>25907</v>
      </c>
      <c r="P9933" s="298"/>
      <c r="Q9933" s="299">
        <v>686.94</v>
      </c>
      <c r="R9933" s="299"/>
      <c r="S9933" s="300">
        <v>37.71</v>
      </c>
      <c r="T9933" s="301"/>
      <c r="U9933" s="246"/>
    </row>
    <row r="9934" spans="1:21" x14ac:dyDescent="0.25">
      <c r="A9934" s="294" t="s">
        <v>19978</v>
      </c>
      <c r="B9934" t="s">
        <v>776</v>
      </c>
      <c r="C9934" t="s">
        <v>777</v>
      </c>
      <c r="D9934" t="s">
        <v>778</v>
      </c>
      <c r="E9934" t="s">
        <v>19979</v>
      </c>
      <c r="F9934" t="s">
        <v>141</v>
      </c>
      <c r="G9934" t="s">
        <v>140</v>
      </c>
      <c r="H9934" t="s">
        <v>833</v>
      </c>
      <c r="I9934" s="200">
        <v>22587</v>
      </c>
      <c r="J9934" s="200"/>
      <c r="K9934" s="237">
        <v>444.72</v>
      </c>
      <c r="L9934" s="237"/>
      <c r="M9934" s="288">
        <v>50.79</v>
      </c>
      <c r="N9934" s="288"/>
      <c r="O9934" s="311">
        <v>23068</v>
      </c>
      <c r="P9934" s="298"/>
      <c r="Q9934" s="299">
        <v>443.1</v>
      </c>
      <c r="R9934" s="299"/>
      <c r="S9934" s="300">
        <v>52.06</v>
      </c>
      <c r="T9934" s="301"/>
      <c r="U9934" s="246"/>
    </row>
    <row r="9935" spans="1:21" x14ac:dyDescent="0.25">
      <c r="A9935" s="294" t="s">
        <v>19980</v>
      </c>
      <c r="B9935" t="s">
        <v>776</v>
      </c>
      <c r="C9935" t="s">
        <v>777</v>
      </c>
      <c r="D9935" t="s">
        <v>778</v>
      </c>
      <c r="E9935" t="s">
        <v>19981</v>
      </c>
      <c r="F9935" t="s">
        <v>141</v>
      </c>
      <c r="G9935" t="s">
        <v>140</v>
      </c>
      <c r="H9935" t="s">
        <v>833</v>
      </c>
      <c r="I9935" s="200">
        <v>5000</v>
      </c>
      <c r="J9935" s="200"/>
      <c r="K9935" s="237">
        <v>243.53</v>
      </c>
      <c r="L9935" s="237"/>
      <c r="M9935" s="288">
        <v>20.53</v>
      </c>
      <c r="N9935" s="288"/>
      <c r="O9935" s="311">
        <v>5000</v>
      </c>
      <c r="P9935" s="298"/>
      <c r="Q9935" s="299">
        <v>245.67</v>
      </c>
      <c r="R9935" s="299"/>
      <c r="S9935" s="300">
        <v>20.350000000000001</v>
      </c>
      <c r="T9935" s="301"/>
      <c r="U9935" s="246"/>
    </row>
    <row r="9936" spans="1:21" x14ac:dyDescent="0.25">
      <c r="A9936" s="294" t="s">
        <v>19982</v>
      </c>
      <c r="B9936" t="s">
        <v>776</v>
      </c>
      <c r="C9936" t="s">
        <v>777</v>
      </c>
      <c r="D9936" t="s">
        <v>778</v>
      </c>
      <c r="E9936" t="s">
        <v>19983</v>
      </c>
      <c r="F9936" t="s">
        <v>141</v>
      </c>
      <c r="G9936" t="s">
        <v>140</v>
      </c>
      <c r="H9936" t="s">
        <v>833</v>
      </c>
      <c r="I9936" s="200">
        <v>1700</v>
      </c>
      <c r="J9936" s="200"/>
      <c r="K9936" s="237">
        <v>93.78</v>
      </c>
      <c r="L9936" s="237"/>
      <c r="M9936" s="288">
        <v>18.13</v>
      </c>
      <c r="N9936" s="288"/>
      <c r="O9936" s="311">
        <v>1800</v>
      </c>
      <c r="P9936" s="298"/>
      <c r="Q9936" s="299">
        <v>90.72</v>
      </c>
      <c r="R9936" s="299"/>
      <c r="S9936" s="300">
        <v>19.84</v>
      </c>
      <c r="T9936" s="301"/>
      <c r="U9936" s="246"/>
    </row>
    <row r="9937" spans="1:21" x14ac:dyDescent="0.25">
      <c r="A9937" s="294" t="s">
        <v>19984</v>
      </c>
      <c r="B9937" t="s">
        <v>776</v>
      </c>
      <c r="C9937" t="s">
        <v>777</v>
      </c>
      <c r="D9937" t="s">
        <v>778</v>
      </c>
      <c r="E9937" t="s">
        <v>13211</v>
      </c>
      <c r="F9937" t="s">
        <v>141</v>
      </c>
      <c r="G9937" t="s">
        <v>140</v>
      </c>
      <c r="H9937" t="s">
        <v>833</v>
      </c>
      <c r="I9937" s="200">
        <v>350</v>
      </c>
      <c r="J9937" s="200"/>
      <c r="K9937" s="237">
        <v>87.08</v>
      </c>
      <c r="L9937" s="237"/>
      <c r="M9937" s="288">
        <v>4.0199999999999996</v>
      </c>
      <c r="N9937" s="288"/>
      <c r="O9937" s="311">
        <v>500</v>
      </c>
      <c r="P9937" s="298"/>
      <c r="Q9937" s="299">
        <v>87.57</v>
      </c>
      <c r="R9937" s="299"/>
      <c r="S9937" s="300">
        <v>5.71</v>
      </c>
      <c r="T9937" s="301"/>
      <c r="U9937" s="246"/>
    </row>
    <row r="9938" spans="1:21" x14ac:dyDescent="0.25">
      <c r="A9938" s="294" t="s">
        <v>19985</v>
      </c>
      <c r="B9938" t="s">
        <v>776</v>
      </c>
      <c r="C9938" t="s">
        <v>777</v>
      </c>
      <c r="D9938" t="s">
        <v>778</v>
      </c>
      <c r="E9938" t="s">
        <v>19986</v>
      </c>
      <c r="F9938" t="s">
        <v>141</v>
      </c>
      <c r="G9938" t="s">
        <v>140</v>
      </c>
      <c r="H9938" t="s">
        <v>833</v>
      </c>
      <c r="I9938" s="200">
        <v>2365</v>
      </c>
      <c r="J9938" s="200"/>
      <c r="K9938" s="237">
        <v>100.96</v>
      </c>
      <c r="L9938" s="237"/>
      <c r="M9938" s="288">
        <v>23.43</v>
      </c>
      <c r="N9938" s="288"/>
      <c r="O9938" s="311">
        <v>2671</v>
      </c>
      <c r="P9938" s="298"/>
      <c r="Q9938" s="299">
        <v>102.31</v>
      </c>
      <c r="R9938" s="299"/>
      <c r="S9938" s="300">
        <v>26.11</v>
      </c>
      <c r="T9938" s="301"/>
      <c r="U9938" s="246"/>
    </row>
    <row r="9939" spans="1:21" x14ac:dyDescent="0.25">
      <c r="A9939" s="294" t="s">
        <v>19987</v>
      </c>
      <c r="B9939" t="s">
        <v>776</v>
      </c>
      <c r="C9939" t="s">
        <v>777</v>
      </c>
      <c r="D9939" t="s">
        <v>778</v>
      </c>
      <c r="E9939" t="s">
        <v>19988</v>
      </c>
      <c r="F9939" t="s">
        <v>141</v>
      </c>
      <c r="G9939" t="s">
        <v>140</v>
      </c>
      <c r="H9939" t="s">
        <v>896</v>
      </c>
      <c r="I9939" s="200">
        <v>0</v>
      </c>
      <c r="J9939" s="200"/>
      <c r="K9939" s="237">
        <v>32.83</v>
      </c>
      <c r="L9939" s="237"/>
      <c r="M9939" s="288">
        <v>0</v>
      </c>
      <c r="N9939" s="288"/>
      <c r="O9939" s="311">
        <v>0</v>
      </c>
      <c r="P9939" s="298"/>
      <c r="Q9939" s="299">
        <v>33.35</v>
      </c>
      <c r="R9939" s="299"/>
      <c r="S9939" s="300">
        <v>0</v>
      </c>
      <c r="T9939" s="301"/>
      <c r="U9939" s="246"/>
    </row>
    <row r="9940" spans="1:21" x14ac:dyDescent="0.25">
      <c r="A9940" s="294" t="s">
        <v>19989</v>
      </c>
      <c r="B9940" t="s">
        <v>776</v>
      </c>
      <c r="C9940" t="s">
        <v>777</v>
      </c>
      <c r="D9940" t="s">
        <v>778</v>
      </c>
      <c r="E9940" t="s">
        <v>19990</v>
      </c>
      <c r="F9940" t="s">
        <v>141</v>
      </c>
      <c r="G9940" t="s">
        <v>140</v>
      </c>
      <c r="H9940" t="s">
        <v>833</v>
      </c>
      <c r="I9940" s="200">
        <v>12101</v>
      </c>
      <c r="J9940" s="200"/>
      <c r="K9940" s="237">
        <v>545.85</v>
      </c>
      <c r="L9940" s="237"/>
      <c r="M9940" s="288">
        <v>22.17</v>
      </c>
      <c r="N9940" s="288"/>
      <c r="O9940" s="311">
        <v>19233</v>
      </c>
      <c r="P9940" s="298"/>
      <c r="Q9940" s="299">
        <v>542.37</v>
      </c>
      <c r="R9940" s="299"/>
      <c r="S9940" s="300">
        <v>35.46</v>
      </c>
      <c r="T9940" s="301"/>
      <c r="U9940" s="246"/>
    </row>
    <row r="9941" spans="1:21" x14ac:dyDescent="0.25">
      <c r="A9941" s="294" t="s">
        <v>19991</v>
      </c>
      <c r="B9941" t="s">
        <v>776</v>
      </c>
      <c r="C9941" t="s">
        <v>777</v>
      </c>
      <c r="D9941" t="s">
        <v>778</v>
      </c>
      <c r="E9941" t="s">
        <v>19992</v>
      </c>
      <c r="F9941" t="s">
        <v>141</v>
      </c>
      <c r="G9941" t="s">
        <v>140</v>
      </c>
      <c r="H9941" t="s">
        <v>833</v>
      </c>
      <c r="I9941" s="200">
        <v>1600</v>
      </c>
      <c r="J9941" s="200"/>
      <c r="K9941" s="237">
        <v>135.74</v>
      </c>
      <c r="L9941" s="237"/>
      <c r="M9941" s="288">
        <v>11.79</v>
      </c>
      <c r="N9941" s="288"/>
      <c r="O9941" s="311">
        <v>1600</v>
      </c>
      <c r="P9941" s="298"/>
      <c r="Q9941" s="299">
        <v>130.38999999999999</v>
      </c>
      <c r="R9941" s="299"/>
      <c r="S9941" s="300">
        <v>12.27</v>
      </c>
      <c r="T9941" s="301"/>
      <c r="U9941" s="246"/>
    </row>
    <row r="9942" spans="1:21" x14ac:dyDescent="0.25">
      <c r="A9942" s="294" t="s">
        <v>19993</v>
      </c>
      <c r="B9942" t="s">
        <v>776</v>
      </c>
      <c r="C9942" t="s">
        <v>777</v>
      </c>
      <c r="D9942" t="s">
        <v>778</v>
      </c>
      <c r="E9942" t="s">
        <v>19994</v>
      </c>
      <c r="F9942" t="s">
        <v>141</v>
      </c>
      <c r="G9942" t="s">
        <v>140</v>
      </c>
      <c r="H9942" t="s">
        <v>833</v>
      </c>
      <c r="I9942" s="200">
        <v>12720</v>
      </c>
      <c r="J9942" s="200"/>
      <c r="K9942" s="237">
        <v>320.72000000000003</v>
      </c>
      <c r="L9942" s="237"/>
      <c r="M9942" s="288">
        <v>39.659999999999997</v>
      </c>
      <c r="N9942" s="288"/>
      <c r="O9942" s="311">
        <v>12582</v>
      </c>
      <c r="P9942" s="298"/>
      <c r="Q9942" s="299">
        <v>317.25</v>
      </c>
      <c r="R9942" s="299"/>
      <c r="S9942" s="300">
        <v>39.659999999999997</v>
      </c>
      <c r="T9942" s="301"/>
      <c r="U9942" s="246"/>
    </row>
    <row r="9943" spans="1:21" x14ac:dyDescent="0.25">
      <c r="A9943" s="294" t="s">
        <v>19995</v>
      </c>
      <c r="B9943" t="s">
        <v>776</v>
      </c>
      <c r="C9943" t="s">
        <v>777</v>
      </c>
      <c r="D9943" t="s">
        <v>778</v>
      </c>
      <c r="E9943" t="s">
        <v>19996</v>
      </c>
      <c r="F9943" t="s">
        <v>141</v>
      </c>
      <c r="G9943" t="s">
        <v>140</v>
      </c>
      <c r="H9943" t="s">
        <v>833</v>
      </c>
      <c r="I9943" s="200">
        <v>6293</v>
      </c>
      <c r="J9943" s="200"/>
      <c r="K9943" s="237">
        <v>106.37</v>
      </c>
      <c r="L9943" s="237"/>
      <c r="M9943" s="288">
        <v>59.16</v>
      </c>
      <c r="N9943" s="288"/>
      <c r="O9943" s="311">
        <v>4720</v>
      </c>
      <c r="P9943" s="298"/>
      <c r="Q9943" s="299">
        <v>108.32</v>
      </c>
      <c r="R9943" s="299"/>
      <c r="S9943" s="300">
        <v>43.57</v>
      </c>
      <c r="T9943" s="301"/>
      <c r="U9943" s="246"/>
    </row>
    <row r="9944" spans="1:21" x14ac:dyDescent="0.25">
      <c r="A9944" s="294" t="s">
        <v>19997</v>
      </c>
      <c r="B9944" t="s">
        <v>776</v>
      </c>
      <c r="C9944" t="s">
        <v>777</v>
      </c>
      <c r="D9944" t="s">
        <v>778</v>
      </c>
      <c r="E9944" t="s">
        <v>19998</v>
      </c>
      <c r="F9944" t="s">
        <v>141</v>
      </c>
      <c r="G9944" t="s">
        <v>140</v>
      </c>
      <c r="H9944" t="s">
        <v>833</v>
      </c>
      <c r="I9944" s="200">
        <v>7612</v>
      </c>
      <c r="J9944" s="200"/>
      <c r="K9944" s="237">
        <v>149.66</v>
      </c>
      <c r="L9944" s="237"/>
      <c r="M9944" s="288">
        <v>50.86</v>
      </c>
      <c r="N9944" s="288"/>
      <c r="O9944" s="311">
        <v>7765</v>
      </c>
      <c r="P9944" s="298"/>
      <c r="Q9944" s="299">
        <v>156.29</v>
      </c>
      <c r="R9944" s="299"/>
      <c r="S9944" s="300">
        <v>49.68</v>
      </c>
      <c r="T9944" s="301"/>
      <c r="U9944" s="246"/>
    </row>
    <row r="9945" spans="1:21" x14ac:dyDescent="0.25">
      <c r="A9945" s="294" t="s">
        <v>19999</v>
      </c>
      <c r="B9945" t="s">
        <v>776</v>
      </c>
      <c r="C9945" t="s">
        <v>777</v>
      </c>
      <c r="D9945" t="s">
        <v>778</v>
      </c>
      <c r="E9945" t="s">
        <v>20000</v>
      </c>
      <c r="F9945" t="s">
        <v>141</v>
      </c>
      <c r="G9945" t="s">
        <v>140</v>
      </c>
      <c r="H9945" t="s">
        <v>896</v>
      </c>
      <c r="I9945" s="200">
        <v>0</v>
      </c>
      <c r="J9945" s="200"/>
      <c r="K9945" s="237">
        <v>57.99</v>
      </c>
      <c r="L9945" s="237"/>
      <c r="M9945" s="288">
        <v>0</v>
      </c>
      <c r="N9945" s="288"/>
      <c r="O9945" s="311">
        <v>0</v>
      </c>
      <c r="P9945" s="298"/>
      <c r="Q9945" s="299">
        <v>57.41</v>
      </c>
      <c r="R9945" s="299"/>
      <c r="S9945" s="300">
        <v>0</v>
      </c>
      <c r="T9945" s="301"/>
      <c r="U9945" s="246"/>
    </row>
    <row r="9946" spans="1:21" x14ac:dyDescent="0.25">
      <c r="A9946" s="294" t="s">
        <v>20001</v>
      </c>
      <c r="B9946" t="s">
        <v>776</v>
      </c>
      <c r="C9946" t="s">
        <v>777</v>
      </c>
      <c r="D9946" t="s">
        <v>778</v>
      </c>
      <c r="E9946" t="s">
        <v>20002</v>
      </c>
      <c r="F9946" t="s">
        <v>141</v>
      </c>
      <c r="G9946" t="s">
        <v>140</v>
      </c>
      <c r="H9946" t="s">
        <v>833</v>
      </c>
      <c r="I9946" s="200">
        <v>409000</v>
      </c>
      <c r="J9946" s="200"/>
      <c r="K9946" s="237">
        <v>2750.51</v>
      </c>
      <c r="L9946" s="237"/>
      <c r="M9946" s="288">
        <v>148.69999999999999</v>
      </c>
      <c r="N9946" s="288"/>
      <c r="O9946" s="311">
        <v>448000</v>
      </c>
      <c r="P9946" s="298"/>
      <c r="Q9946" s="299">
        <v>2872.54</v>
      </c>
      <c r="R9946" s="299"/>
      <c r="S9946" s="300">
        <v>155.96</v>
      </c>
      <c r="T9946" s="301"/>
      <c r="U9946" s="246"/>
    </row>
    <row r="9947" spans="1:21" x14ac:dyDescent="0.25">
      <c r="A9947" s="294" t="s">
        <v>20003</v>
      </c>
      <c r="B9947" t="s">
        <v>776</v>
      </c>
      <c r="C9947" t="s">
        <v>777</v>
      </c>
      <c r="D9947" t="s">
        <v>778</v>
      </c>
      <c r="E9947" t="s">
        <v>20004</v>
      </c>
      <c r="F9947" t="s">
        <v>141</v>
      </c>
      <c r="G9947" t="s">
        <v>140</v>
      </c>
      <c r="H9947" t="s">
        <v>833</v>
      </c>
      <c r="I9947" s="200">
        <v>7240</v>
      </c>
      <c r="J9947" s="200"/>
      <c r="K9947" s="237">
        <v>131.43</v>
      </c>
      <c r="L9947" s="237"/>
      <c r="M9947" s="288">
        <v>55.09</v>
      </c>
      <c r="N9947" s="288"/>
      <c r="O9947" s="311">
        <v>7220</v>
      </c>
      <c r="P9947" s="298"/>
      <c r="Q9947" s="299">
        <v>134.24</v>
      </c>
      <c r="R9947" s="299"/>
      <c r="S9947" s="300">
        <v>53.78</v>
      </c>
      <c r="T9947" s="301"/>
      <c r="U9947" s="246"/>
    </row>
    <row r="9948" spans="1:21" x14ac:dyDescent="0.25">
      <c r="A9948" s="294" t="s">
        <v>20005</v>
      </c>
      <c r="B9948" t="s">
        <v>776</v>
      </c>
      <c r="C9948" t="s">
        <v>777</v>
      </c>
      <c r="D9948" t="s">
        <v>778</v>
      </c>
      <c r="E9948" t="s">
        <v>20006</v>
      </c>
      <c r="F9948" t="s">
        <v>141</v>
      </c>
      <c r="G9948" t="s">
        <v>140</v>
      </c>
      <c r="H9948" t="s">
        <v>833</v>
      </c>
      <c r="I9948" s="200">
        <v>97795</v>
      </c>
      <c r="J9948" s="200"/>
      <c r="K9948" s="237">
        <v>960.9</v>
      </c>
      <c r="L9948" s="237"/>
      <c r="M9948" s="288">
        <v>101.77</v>
      </c>
      <c r="N9948" s="288"/>
      <c r="O9948" s="311">
        <v>106938</v>
      </c>
      <c r="P9948" s="298"/>
      <c r="Q9948" s="299">
        <v>962.83</v>
      </c>
      <c r="R9948" s="299"/>
      <c r="S9948" s="300">
        <v>111.07</v>
      </c>
      <c r="T9948" s="301"/>
      <c r="U9948" s="246"/>
    </row>
    <row r="9949" spans="1:21" x14ac:dyDescent="0.25">
      <c r="A9949" s="294" t="s">
        <v>20007</v>
      </c>
      <c r="B9949" t="s">
        <v>776</v>
      </c>
      <c r="C9949" t="s">
        <v>777</v>
      </c>
      <c r="D9949" t="s">
        <v>778</v>
      </c>
      <c r="E9949" t="s">
        <v>20008</v>
      </c>
      <c r="F9949" t="s">
        <v>141</v>
      </c>
      <c r="G9949" t="s">
        <v>140</v>
      </c>
      <c r="H9949" t="s">
        <v>833</v>
      </c>
      <c r="I9949" s="200">
        <v>7000</v>
      </c>
      <c r="J9949" s="200"/>
      <c r="K9949" s="237">
        <v>118.88</v>
      </c>
      <c r="L9949" s="237"/>
      <c r="M9949" s="288">
        <v>58.88</v>
      </c>
      <c r="N9949" s="288"/>
      <c r="O9949" s="311">
        <v>7000</v>
      </c>
      <c r="P9949" s="298"/>
      <c r="Q9949" s="299">
        <v>119.85</v>
      </c>
      <c r="R9949" s="299"/>
      <c r="S9949" s="300">
        <v>58.41</v>
      </c>
      <c r="T9949" s="301"/>
      <c r="U9949" s="246"/>
    </row>
    <row r="9950" spans="1:21" x14ac:dyDescent="0.25">
      <c r="A9950" s="294" t="s">
        <v>20009</v>
      </c>
      <c r="B9950" t="s">
        <v>776</v>
      </c>
      <c r="C9950" t="s">
        <v>777</v>
      </c>
      <c r="D9950" t="s">
        <v>778</v>
      </c>
      <c r="E9950" t="s">
        <v>20010</v>
      </c>
      <c r="F9950" t="s">
        <v>141</v>
      </c>
      <c r="G9950" t="s">
        <v>140</v>
      </c>
      <c r="H9950" t="s">
        <v>833</v>
      </c>
      <c r="I9950" s="200">
        <v>4685</v>
      </c>
      <c r="J9950" s="200"/>
      <c r="K9950" s="237">
        <v>63.38</v>
      </c>
      <c r="L9950" s="237"/>
      <c r="M9950" s="288">
        <v>73.92</v>
      </c>
      <c r="N9950" s="288"/>
      <c r="O9950" s="311">
        <v>4732</v>
      </c>
      <c r="P9950" s="298"/>
      <c r="Q9950" s="299">
        <v>64.02</v>
      </c>
      <c r="R9950" s="299"/>
      <c r="S9950" s="300">
        <v>73.92</v>
      </c>
      <c r="T9950" s="301"/>
      <c r="U9950" s="246"/>
    </row>
    <row r="9951" spans="1:21" x14ac:dyDescent="0.25">
      <c r="A9951" s="294" t="s">
        <v>20011</v>
      </c>
      <c r="B9951" t="s">
        <v>776</v>
      </c>
      <c r="C9951" t="s">
        <v>777</v>
      </c>
      <c r="D9951" t="s">
        <v>778</v>
      </c>
      <c r="E9951" t="s">
        <v>20012</v>
      </c>
      <c r="F9951" t="s">
        <v>141</v>
      </c>
      <c r="G9951" t="s">
        <v>140</v>
      </c>
      <c r="H9951" t="s">
        <v>833</v>
      </c>
      <c r="I9951" s="200">
        <v>1797593</v>
      </c>
      <c r="J9951" s="200"/>
      <c r="K9951" s="237">
        <v>11673.87</v>
      </c>
      <c r="L9951" s="237"/>
      <c r="M9951" s="288">
        <v>153.97999999999999</v>
      </c>
      <c r="N9951" s="288"/>
      <c r="O9951" s="311">
        <v>1936950</v>
      </c>
      <c r="P9951" s="298"/>
      <c r="Q9951" s="299">
        <v>11740.34</v>
      </c>
      <c r="R9951" s="299"/>
      <c r="S9951" s="300">
        <v>164.98</v>
      </c>
      <c r="T9951" s="301"/>
      <c r="U9951" s="246"/>
    </row>
    <row r="9952" spans="1:21" x14ac:dyDescent="0.25">
      <c r="A9952" s="294" t="s">
        <v>20013</v>
      </c>
      <c r="B9952" t="s">
        <v>776</v>
      </c>
      <c r="C9952" t="s">
        <v>777</v>
      </c>
      <c r="D9952" t="s">
        <v>778</v>
      </c>
      <c r="E9952" t="s">
        <v>20014</v>
      </c>
      <c r="F9952" t="s">
        <v>141</v>
      </c>
      <c r="G9952" t="s">
        <v>140</v>
      </c>
      <c r="H9952" t="s">
        <v>833</v>
      </c>
      <c r="I9952" s="200">
        <v>23000</v>
      </c>
      <c r="J9952" s="200"/>
      <c r="K9952" s="237">
        <v>471.38</v>
      </c>
      <c r="L9952" s="237"/>
      <c r="M9952" s="288">
        <v>48.79</v>
      </c>
      <c r="N9952" s="288"/>
      <c r="O9952" s="311">
        <v>31000</v>
      </c>
      <c r="P9952" s="298"/>
      <c r="Q9952" s="299">
        <v>459.8</v>
      </c>
      <c r="R9952" s="299"/>
      <c r="S9952" s="300">
        <v>67.42</v>
      </c>
      <c r="T9952" s="301"/>
      <c r="U9952" s="246"/>
    </row>
    <row r="9953" spans="1:21" x14ac:dyDescent="0.25">
      <c r="A9953" s="294" t="s">
        <v>20015</v>
      </c>
      <c r="B9953" t="s">
        <v>776</v>
      </c>
      <c r="C9953" t="s">
        <v>777</v>
      </c>
      <c r="D9953" t="s">
        <v>778</v>
      </c>
      <c r="E9953" t="s">
        <v>20016</v>
      </c>
      <c r="F9953" t="s">
        <v>141</v>
      </c>
      <c r="G9953" t="s">
        <v>140</v>
      </c>
      <c r="H9953" t="s">
        <v>833</v>
      </c>
      <c r="I9953" s="200">
        <v>8373</v>
      </c>
      <c r="J9953" s="200"/>
      <c r="K9953" s="237">
        <v>172.26</v>
      </c>
      <c r="L9953" s="237"/>
      <c r="M9953" s="288">
        <v>48.61</v>
      </c>
      <c r="N9953" s="288"/>
      <c r="O9953" s="311">
        <v>8482</v>
      </c>
      <c r="P9953" s="298"/>
      <c r="Q9953" s="299">
        <v>174.49</v>
      </c>
      <c r="R9953" s="299"/>
      <c r="S9953" s="300">
        <v>48.61</v>
      </c>
      <c r="T9953" s="301"/>
      <c r="U9953" s="246"/>
    </row>
    <row r="9954" spans="1:21" x14ac:dyDescent="0.25">
      <c r="A9954" s="294" t="s">
        <v>20017</v>
      </c>
      <c r="B9954" t="s">
        <v>776</v>
      </c>
      <c r="C9954" t="s">
        <v>777</v>
      </c>
      <c r="D9954" t="s">
        <v>778</v>
      </c>
      <c r="E9954" t="s">
        <v>20018</v>
      </c>
      <c r="F9954" t="s">
        <v>141</v>
      </c>
      <c r="G9954" t="s">
        <v>140</v>
      </c>
      <c r="H9954" t="s">
        <v>833</v>
      </c>
      <c r="I9954" s="200">
        <v>3125</v>
      </c>
      <c r="J9954" s="200"/>
      <c r="K9954" s="237">
        <v>90.11</v>
      </c>
      <c r="L9954" s="237"/>
      <c r="M9954" s="288">
        <v>34.68</v>
      </c>
      <c r="N9954" s="288"/>
      <c r="O9954" s="311">
        <v>3125</v>
      </c>
      <c r="P9954" s="298"/>
      <c r="Q9954" s="299">
        <v>89.91</v>
      </c>
      <c r="R9954" s="299"/>
      <c r="S9954" s="300">
        <v>34.76</v>
      </c>
      <c r="T9954" s="301"/>
      <c r="U9954" s="246"/>
    </row>
    <row r="9955" spans="1:21" x14ac:dyDescent="0.25">
      <c r="A9955" s="294" t="s">
        <v>20019</v>
      </c>
      <c r="B9955" t="s">
        <v>776</v>
      </c>
      <c r="C9955" t="s">
        <v>777</v>
      </c>
      <c r="D9955" t="s">
        <v>778</v>
      </c>
      <c r="E9955" t="s">
        <v>20020</v>
      </c>
      <c r="F9955" t="s">
        <v>141</v>
      </c>
      <c r="G9955" t="s">
        <v>140</v>
      </c>
      <c r="H9955" t="s">
        <v>833</v>
      </c>
      <c r="I9955" s="200">
        <v>3608</v>
      </c>
      <c r="J9955" s="200"/>
      <c r="K9955" s="237">
        <v>142.72</v>
      </c>
      <c r="L9955" s="237"/>
      <c r="M9955" s="288">
        <v>25.28</v>
      </c>
      <c r="N9955" s="288"/>
      <c r="O9955" s="311">
        <v>3608</v>
      </c>
      <c r="P9955" s="298"/>
      <c r="Q9955" s="299">
        <v>141.6</v>
      </c>
      <c r="R9955" s="299"/>
      <c r="S9955" s="300">
        <v>25.48</v>
      </c>
      <c r="T9955" s="301"/>
      <c r="U9955" s="246"/>
    </row>
    <row r="9956" spans="1:21" x14ac:dyDescent="0.25">
      <c r="A9956" s="294" t="s">
        <v>20021</v>
      </c>
      <c r="B9956" t="s">
        <v>776</v>
      </c>
      <c r="C9956" t="s">
        <v>777</v>
      </c>
      <c r="D9956" t="s">
        <v>778</v>
      </c>
      <c r="E9956" t="s">
        <v>20022</v>
      </c>
      <c r="F9956" t="s">
        <v>141</v>
      </c>
      <c r="G9956" t="s">
        <v>140</v>
      </c>
      <c r="H9956" t="s">
        <v>833</v>
      </c>
      <c r="I9956" s="200">
        <v>49216</v>
      </c>
      <c r="J9956" s="200"/>
      <c r="K9956" s="237">
        <v>537.59</v>
      </c>
      <c r="L9956" s="237"/>
      <c r="M9956" s="288">
        <v>91.55</v>
      </c>
      <c r="N9956" s="288"/>
      <c r="O9956" s="311">
        <v>50813</v>
      </c>
      <c r="P9956" s="298"/>
      <c r="Q9956" s="299">
        <v>544.15</v>
      </c>
      <c r="R9956" s="299"/>
      <c r="S9956" s="300">
        <v>93.38</v>
      </c>
      <c r="T9956" s="301"/>
      <c r="U9956" s="246"/>
    </row>
    <row r="9957" spans="1:21" x14ac:dyDescent="0.25">
      <c r="A9957" s="294" t="s">
        <v>20023</v>
      </c>
      <c r="B9957" t="s">
        <v>776</v>
      </c>
      <c r="C9957" t="s">
        <v>777</v>
      </c>
      <c r="D9957" t="s">
        <v>778</v>
      </c>
      <c r="E9957" t="s">
        <v>20024</v>
      </c>
      <c r="F9957" t="s">
        <v>141</v>
      </c>
      <c r="G9957" t="s">
        <v>140</v>
      </c>
      <c r="H9957" t="s">
        <v>833</v>
      </c>
      <c r="I9957" s="200">
        <v>786483</v>
      </c>
      <c r="J9957" s="200"/>
      <c r="K9957" s="237">
        <v>6146.54</v>
      </c>
      <c r="L9957" s="237"/>
      <c r="M9957" s="288">
        <v>127.96</v>
      </c>
      <c r="N9957" s="288"/>
      <c r="O9957" s="311">
        <v>1180666</v>
      </c>
      <c r="P9957" s="298"/>
      <c r="Q9957" s="299">
        <v>6157.26</v>
      </c>
      <c r="R9957" s="299"/>
      <c r="S9957" s="300">
        <v>191.75</v>
      </c>
      <c r="T9957" s="301"/>
      <c r="U9957" s="246"/>
    </row>
    <row r="9958" spans="1:21" x14ac:dyDescent="0.25">
      <c r="A9958" s="294" t="s">
        <v>20025</v>
      </c>
      <c r="B9958" t="s">
        <v>776</v>
      </c>
      <c r="C9958" t="s">
        <v>777</v>
      </c>
      <c r="D9958" t="s">
        <v>778</v>
      </c>
      <c r="E9958" t="s">
        <v>20026</v>
      </c>
      <c r="F9958" t="s">
        <v>141</v>
      </c>
      <c r="G9958" t="s">
        <v>140</v>
      </c>
      <c r="H9958" t="s">
        <v>833</v>
      </c>
      <c r="I9958" s="200">
        <v>7250</v>
      </c>
      <c r="J9958" s="200"/>
      <c r="K9958" s="237">
        <v>233.94</v>
      </c>
      <c r="L9958" s="237"/>
      <c r="M9958" s="288">
        <v>30.99</v>
      </c>
      <c r="N9958" s="288"/>
      <c r="O9958" s="311">
        <v>7500</v>
      </c>
      <c r="P9958" s="298"/>
      <c r="Q9958" s="299">
        <v>228.58</v>
      </c>
      <c r="R9958" s="299"/>
      <c r="S9958" s="300">
        <v>32.81</v>
      </c>
      <c r="T9958" s="301"/>
      <c r="U9958" s="246"/>
    </row>
    <row r="9959" spans="1:21" x14ac:dyDescent="0.25">
      <c r="A9959" s="294" t="s">
        <v>20027</v>
      </c>
      <c r="B9959" t="s">
        <v>776</v>
      </c>
      <c r="C9959" t="s">
        <v>777</v>
      </c>
      <c r="D9959" t="s">
        <v>778</v>
      </c>
      <c r="E9959" t="s">
        <v>7304</v>
      </c>
      <c r="F9959" t="s">
        <v>141</v>
      </c>
      <c r="G9959" t="s">
        <v>140</v>
      </c>
      <c r="H9959" t="s">
        <v>833</v>
      </c>
      <c r="I9959" s="200">
        <v>9700</v>
      </c>
      <c r="J9959" s="200"/>
      <c r="K9959" s="237">
        <v>106.84</v>
      </c>
      <c r="L9959" s="237"/>
      <c r="M9959" s="288">
        <v>90.79</v>
      </c>
      <c r="N9959" s="288"/>
      <c r="O9959" s="311">
        <v>11200</v>
      </c>
      <c r="P9959" s="298"/>
      <c r="Q9959" s="299">
        <v>107.43</v>
      </c>
      <c r="R9959" s="299"/>
      <c r="S9959" s="300">
        <v>104.25</v>
      </c>
      <c r="T9959" s="301"/>
      <c r="U9959" s="246"/>
    </row>
    <row r="9960" spans="1:21" x14ac:dyDescent="0.25">
      <c r="A9960" s="294" t="s">
        <v>20028</v>
      </c>
      <c r="B9960" t="s">
        <v>776</v>
      </c>
      <c r="C9960" t="s">
        <v>777</v>
      </c>
      <c r="D9960" t="s">
        <v>778</v>
      </c>
      <c r="E9960" t="s">
        <v>20029</v>
      </c>
      <c r="F9960" t="s">
        <v>141</v>
      </c>
      <c r="G9960" t="s">
        <v>140</v>
      </c>
      <c r="H9960" t="s">
        <v>833</v>
      </c>
      <c r="I9960" s="200">
        <v>4400</v>
      </c>
      <c r="J9960" s="200"/>
      <c r="K9960" s="237">
        <v>68.09</v>
      </c>
      <c r="L9960" s="237"/>
      <c r="M9960" s="288">
        <v>64.62</v>
      </c>
      <c r="N9960" s="288"/>
      <c r="O9960" s="311">
        <v>4550</v>
      </c>
      <c r="P9960" s="298"/>
      <c r="Q9960" s="299">
        <v>68.52</v>
      </c>
      <c r="R9960" s="299"/>
      <c r="S9960" s="300">
        <v>66.400000000000006</v>
      </c>
      <c r="T9960" s="301"/>
      <c r="U9960" s="246"/>
    </row>
    <row r="9961" spans="1:21" x14ac:dyDescent="0.25">
      <c r="A9961" s="294" t="s">
        <v>20030</v>
      </c>
      <c r="B9961" t="s">
        <v>776</v>
      </c>
      <c r="C9961" t="s">
        <v>777</v>
      </c>
      <c r="D9961" t="s">
        <v>778</v>
      </c>
      <c r="E9961" t="s">
        <v>19435</v>
      </c>
      <c r="F9961" t="s">
        <v>141</v>
      </c>
      <c r="G9961" t="s">
        <v>140</v>
      </c>
      <c r="H9961" t="s">
        <v>833</v>
      </c>
      <c r="I9961" s="200">
        <v>31281</v>
      </c>
      <c r="J9961" s="200"/>
      <c r="K9961" s="237">
        <v>477.63</v>
      </c>
      <c r="L9961" s="237"/>
      <c r="M9961" s="288">
        <v>65.489999999999995</v>
      </c>
      <c r="N9961" s="288"/>
      <c r="O9961" s="311">
        <v>31889</v>
      </c>
      <c r="P9961" s="298"/>
      <c r="Q9961" s="299">
        <v>477.39</v>
      </c>
      <c r="R9961" s="299"/>
      <c r="S9961" s="300">
        <v>66.8</v>
      </c>
      <c r="T9961" s="301"/>
      <c r="U9961" s="246"/>
    </row>
    <row r="9962" spans="1:21" x14ac:dyDescent="0.25">
      <c r="A9962" s="294" t="s">
        <v>20031</v>
      </c>
      <c r="B9962" t="s">
        <v>776</v>
      </c>
      <c r="C9962" t="s">
        <v>777</v>
      </c>
      <c r="D9962" t="s">
        <v>778</v>
      </c>
      <c r="E9962" t="s">
        <v>20032</v>
      </c>
      <c r="F9962" t="s">
        <v>141</v>
      </c>
      <c r="G9962" t="s">
        <v>140</v>
      </c>
      <c r="H9962" t="s">
        <v>833</v>
      </c>
      <c r="I9962" s="200">
        <v>9990</v>
      </c>
      <c r="J9962" s="200"/>
      <c r="K9962" s="237">
        <v>282.85000000000002</v>
      </c>
      <c r="L9962" s="237"/>
      <c r="M9962" s="288">
        <v>35.32</v>
      </c>
      <c r="N9962" s="288"/>
      <c r="O9962" s="311">
        <v>9990</v>
      </c>
      <c r="P9962" s="298"/>
      <c r="Q9962" s="299">
        <v>277.66000000000003</v>
      </c>
      <c r="R9962" s="299"/>
      <c r="S9962" s="300">
        <v>35.979999999999997</v>
      </c>
      <c r="T9962" s="301"/>
      <c r="U9962" s="246"/>
    </row>
    <row r="9963" spans="1:21" x14ac:dyDescent="0.25">
      <c r="A9963" s="294" t="s">
        <v>20033</v>
      </c>
      <c r="B9963" t="s">
        <v>776</v>
      </c>
      <c r="C9963" t="s">
        <v>777</v>
      </c>
      <c r="D9963" t="s">
        <v>778</v>
      </c>
      <c r="E9963" t="s">
        <v>1973</v>
      </c>
      <c r="F9963" t="s">
        <v>141</v>
      </c>
      <c r="G9963" t="s">
        <v>140</v>
      </c>
      <c r="H9963" t="s">
        <v>833</v>
      </c>
      <c r="I9963" s="200">
        <v>674318</v>
      </c>
      <c r="J9963" s="200"/>
      <c r="K9963" s="237">
        <v>5072.88</v>
      </c>
      <c r="L9963" s="237"/>
      <c r="M9963" s="288">
        <v>132.93</v>
      </c>
      <c r="N9963" s="288"/>
      <c r="O9963" s="311">
        <v>881658</v>
      </c>
      <c r="P9963" s="298"/>
      <c r="Q9963" s="299">
        <v>5112.62</v>
      </c>
      <c r="R9963" s="299"/>
      <c r="S9963" s="300">
        <v>172.45</v>
      </c>
      <c r="T9963" s="301"/>
      <c r="U9963" s="246"/>
    </row>
    <row r="9964" spans="1:21" x14ac:dyDescent="0.25">
      <c r="A9964" s="294" t="s">
        <v>20034</v>
      </c>
      <c r="B9964" t="s">
        <v>776</v>
      </c>
      <c r="C9964" t="s">
        <v>777</v>
      </c>
      <c r="D9964" t="s">
        <v>778</v>
      </c>
      <c r="E9964" t="s">
        <v>20035</v>
      </c>
      <c r="F9964" t="s">
        <v>141</v>
      </c>
      <c r="G9964" t="s">
        <v>140</v>
      </c>
      <c r="H9964" t="s">
        <v>833</v>
      </c>
      <c r="I9964" s="200">
        <v>25500</v>
      </c>
      <c r="J9964" s="200"/>
      <c r="K9964" s="237">
        <v>484.09</v>
      </c>
      <c r="L9964" s="237"/>
      <c r="M9964" s="288">
        <v>52.68</v>
      </c>
      <c r="N9964" s="288"/>
      <c r="O9964" s="311">
        <v>32500</v>
      </c>
      <c r="P9964" s="298"/>
      <c r="Q9964" s="299">
        <v>484.12</v>
      </c>
      <c r="R9964" s="299"/>
      <c r="S9964" s="300">
        <v>67.13</v>
      </c>
      <c r="T9964" s="301"/>
      <c r="U9964" s="246"/>
    </row>
    <row r="9965" spans="1:21" x14ac:dyDescent="0.25">
      <c r="A9965" s="294" t="s">
        <v>20036</v>
      </c>
      <c r="B9965" t="s">
        <v>776</v>
      </c>
      <c r="C9965" t="s">
        <v>777</v>
      </c>
      <c r="D9965" t="s">
        <v>778</v>
      </c>
      <c r="E9965" t="s">
        <v>20037</v>
      </c>
      <c r="F9965" t="s">
        <v>141</v>
      </c>
      <c r="G9965" t="s">
        <v>140</v>
      </c>
      <c r="H9965" t="s">
        <v>833</v>
      </c>
      <c r="I9965" s="200">
        <v>30196</v>
      </c>
      <c r="J9965" s="200"/>
      <c r="K9965" s="237">
        <v>712.33</v>
      </c>
      <c r="L9965" s="237"/>
      <c r="M9965" s="288">
        <v>42.39</v>
      </c>
      <c r="N9965" s="288"/>
      <c r="O9965" s="311">
        <v>50500</v>
      </c>
      <c r="P9965" s="298"/>
      <c r="Q9965" s="299">
        <v>716.28</v>
      </c>
      <c r="R9965" s="299"/>
      <c r="S9965" s="300">
        <v>70.5</v>
      </c>
      <c r="T9965" s="301"/>
      <c r="U9965" s="246"/>
    </row>
    <row r="9966" spans="1:21" x14ac:dyDescent="0.25">
      <c r="A9966" s="294" t="s">
        <v>20038</v>
      </c>
      <c r="B9966" t="s">
        <v>776</v>
      </c>
      <c r="C9966" t="s">
        <v>777</v>
      </c>
      <c r="D9966" t="s">
        <v>778</v>
      </c>
      <c r="E9966" t="s">
        <v>20039</v>
      </c>
      <c r="F9966" t="s">
        <v>141</v>
      </c>
      <c r="G9966" t="s">
        <v>140</v>
      </c>
      <c r="H9966" t="s">
        <v>833</v>
      </c>
      <c r="I9966" s="200">
        <v>7205</v>
      </c>
      <c r="J9966" s="200"/>
      <c r="K9966" s="237">
        <v>275.47000000000003</v>
      </c>
      <c r="L9966" s="237"/>
      <c r="M9966" s="288">
        <v>26.16</v>
      </c>
      <c r="N9966" s="288"/>
      <c r="O9966" s="311">
        <v>8650</v>
      </c>
      <c r="P9966" s="298"/>
      <c r="Q9966" s="299">
        <v>273.67</v>
      </c>
      <c r="R9966" s="299"/>
      <c r="S9966" s="300">
        <v>31.61</v>
      </c>
      <c r="T9966" s="301"/>
      <c r="U9966" s="246"/>
    </row>
    <row r="9967" spans="1:21" x14ac:dyDescent="0.25">
      <c r="A9967" s="294" t="s">
        <v>20040</v>
      </c>
      <c r="B9967" t="s">
        <v>776</v>
      </c>
      <c r="C9967" t="s">
        <v>777</v>
      </c>
      <c r="D9967" t="s">
        <v>778</v>
      </c>
      <c r="E9967" t="s">
        <v>20041</v>
      </c>
      <c r="F9967" t="s">
        <v>141</v>
      </c>
      <c r="G9967" t="s">
        <v>140</v>
      </c>
      <c r="H9967" t="s">
        <v>833</v>
      </c>
      <c r="I9967" s="200">
        <v>0</v>
      </c>
      <c r="J9967" s="200"/>
      <c r="K9967" s="237">
        <v>63.64</v>
      </c>
      <c r="L9967" s="237"/>
      <c r="M9967" s="288">
        <v>0</v>
      </c>
      <c r="N9967" s="288"/>
      <c r="O9967" s="311">
        <v>500</v>
      </c>
      <c r="P9967" s="298"/>
      <c r="Q9967" s="299">
        <v>62.2</v>
      </c>
      <c r="R9967" s="299"/>
      <c r="S9967" s="300">
        <v>8.0399999999999991</v>
      </c>
      <c r="T9967" s="301"/>
      <c r="U9967" s="246"/>
    </row>
    <row r="9968" spans="1:21" x14ac:dyDescent="0.25">
      <c r="A9968" s="294" t="s">
        <v>20042</v>
      </c>
      <c r="B9968" t="s">
        <v>776</v>
      </c>
      <c r="C9968" t="s">
        <v>777</v>
      </c>
      <c r="D9968" t="s">
        <v>778</v>
      </c>
      <c r="E9968" t="s">
        <v>20043</v>
      </c>
      <c r="F9968" t="s">
        <v>141</v>
      </c>
      <c r="G9968" t="s">
        <v>140</v>
      </c>
      <c r="H9968" t="s">
        <v>833</v>
      </c>
      <c r="I9968" s="200">
        <v>217927</v>
      </c>
      <c r="J9968" s="200"/>
      <c r="K9968" s="237">
        <v>1578.48</v>
      </c>
      <c r="L9968" s="237"/>
      <c r="M9968" s="288">
        <v>138.06</v>
      </c>
      <c r="N9968" s="288"/>
      <c r="O9968" s="311">
        <v>243187</v>
      </c>
      <c r="P9968" s="298"/>
      <c r="Q9968" s="299">
        <v>1615.51</v>
      </c>
      <c r="R9968" s="299"/>
      <c r="S9968" s="300">
        <v>150.53</v>
      </c>
      <c r="T9968" s="301"/>
      <c r="U9968" s="246"/>
    </row>
    <row r="9969" spans="1:21" x14ac:dyDescent="0.25">
      <c r="A9969" s="294" t="s">
        <v>20044</v>
      </c>
      <c r="B9969" t="s">
        <v>776</v>
      </c>
      <c r="C9969" t="s">
        <v>777</v>
      </c>
      <c r="D9969" t="s">
        <v>778</v>
      </c>
      <c r="E9969" t="s">
        <v>18167</v>
      </c>
      <c r="F9969" t="s">
        <v>141</v>
      </c>
      <c r="G9969" t="s">
        <v>140</v>
      </c>
      <c r="H9969" t="s">
        <v>833</v>
      </c>
      <c r="I9969" s="200">
        <v>13500</v>
      </c>
      <c r="J9969" s="200"/>
      <c r="K9969" s="237">
        <v>161.88</v>
      </c>
      <c r="L9969" s="237"/>
      <c r="M9969" s="288">
        <v>83.4</v>
      </c>
      <c r="N9969" s="288"/>
      <c r="O9969" s="311">
        <v>16500</v>
      </c>
      <c r="P9969" s="298"/>
      <c r="Q9969" s="299">
        <v>158.5</v>
      </c>
      <c r="R9969" s="299"/>
      <c r="S9969" s="300">
        <v>104.1</v>
      </c>
      <c r="T9969" s="301"/>
      <c r="U9969" s="246"/>
    </row>
    <row r="9970" spans="1:21" x14ac:dyDescent="0.25">
      <c r="A9970" s="294" t="s">
        <v>20045</v>
      </c>
      <c r="B9970" t="s">
        <v>776</v>
      </c>
      <c r="C9970" t="s">
        <v>777</v>
      </c>
      <c r="D9970" t="s">
        <v>778</v>
      </c>
      <c r="E9970" t="s">
        <v>20046</v>
      </c>
      <c r="F9970" t="s">
        <v>141</v>
      </c>
      <c r="G9970" t="s">
        <v>140</v>
      </c>
      <c r="H9970" t="s">
        <v>833</v>
      </c>
      <c r="I9970" s="200">
        <v>27000</v>
      </c>
      <c r="J9970" s="200"/>
      <c r="K9970" s="237">
        <v>930.9</v>
      </c>
      <c r="L9970" s="237"/>
      <c r="M9970" s="288">
        <v>29</v>
      </c>
      <c r="N9970" s="288"/>
      <c r="O9970" s="311">
        <v>28000</v>
      </c>
      <c r="P9970" s="298"/>
      <c r="Q9970" s="299">
        <v>943.87</v>
      </c>
      <c r="R9970" s="299"/>
      <c r="S9970" s="300">
        <v>29.67</v>
      </c>
      <c r="T9970" s="301"/>
      <c r="U9970" s="246"/>
    </row>
    <row r="9971" spans="1:21" x14ac:dyDescent="0.25">
      <c r="A9971" s="294" t="s">
        <v>20047</v>
      </c>
      <c r="B9971" t="s">
        <v>776</v>
      </c>
      <c r="C9971" t="s">
        <v>777</v>
      </c>
      <c r="D9971" t="s">
        <v>778</v>
      </c>
      <c r="E9971" t="s">
        <v>1026</v>
      </c>
      <c r="F9971" t="s">
        <v>141</v>
      </c>
      <c r="G9971" t="s">
        <v>140</v>
      </c>
      <c r="H9971" t="s">
        <v>833</v>
      </c>
      <c r="I9971" s="200">
        <v>24750</v>
      </c>
      <c r="J9971" s="200"/>
      <c r="K9971" s="237">
        <v>572.11</v>
      </c>
      <c r="L9971" s="237"/>
      <c r="M9971" s="288">
        <v>43.26</v>
      </c>
      <c r="N9971" s="288"/>
      <c r="O9971" s="311">
        <v>25750</v>
      </c>
      <c r="P9971" s="298"/>
      <c r="Q9971" s="299">
        <v>555.02</v>
      </c>
      <c r="R9971" s="299"/>
      <c r="S9971" s="300">
        <v>46.39</v>
      </c>
      <c r="T9971" s="301"/>
      <c r="U9971" s="246"/>
    </row>
    <row r="9972" spans="1:21" x14ac:dyDescent="0.25">
      <c r="A9972" s="294" t="s">
        <v>20048</v>
      </c>
      <c r="B9972" t="s">
        <v>776</v>
      </c>
      <c r="C9972" t="s">
        <v>777</v>
      </c>
      <c r="D9972" t="s">
        <v>778</v>
      </c>
      <c r="E9972" t="s">
        <v>20049</v>
      </c>
      <c r="F9972" t="s">
        <v>141</v>
      </c>
      <c r="G9972" t="s">
        <v>140</v>
      </c>
      <c r="H9972" t="s">
        <v>833</v>
      </c>
      <c r="I9972" s="200">
        <v>9090</v>
      </c>
      <c r="J9972" s="200"/>
      <c r="K9972" s="237">
        <v>84.75</v>
      </c>
      <c r="L9972" s="237"/>
      <c r="M9972" s="288">
        <v>107.26</v>
      </c>
      <c r="N9972" s="288"/>
      <c r="O9972" s="311">
        <v>9090</v>
      </c>
      <c r="P9972" s="298"/>
      <c r="Q9972" s="299">
        <v>84.54</v>
      </c>
      <c r="R9972" s="299"/>
      <c r="S9972" s="300">
        <v>107.52</v>
      </c>
      <c r="T9972" s="301"/>
      <c r="U9972" s="246"/>
    </row>
    <row r="9973" spans="1:21" x14ac:dyDescent="0.25">
      <c r="A9973" s="294" t="s">
        <v>20050</v>
      </c>
      <c r="B9973" t="s">
        <v>776</v>
      </c>
      <c r="C9973" t="s">
        <v>777</v>
      </c>
      <c r="D9973" t="s">
        <v>778</v>
      </c>
      <c r="E9973" t="s">
        <v>20051</v>
      </c>
      <c r="F9973" t="s">
        <v>141</v>
      </c>
      <c r="G9973" t="s">
        <v>140</v>
      </c>
      <c r="H9973" t="s">
        <v>833</v>
      </c>
      <c r="I9973" s="200">
        <v>63956</v>
      </c>
      <c r="J9973" s="200"/>
      <c r="K9973" s="237">
        <v>911.97</v>
      </c>
      <c r="L9973" s="237"/>
      <c r="M9973" s="288">
        <v>70.13</v>
      </c>
      <c r="N9973" s="288"/>
      <c r="O9973" s="311">
        <v>66016</v>
      </c>
      <c r="P9973" s="298"/>
      <c r="Q9973" s="299">
        <v>913.97</v>
      </c>
      <c r="R9973" s="299"/>
      <c r="S9973" s="300">
        <v>72.23</v>
      </c>
      <c r="T9973" s="301"/>
      <c r="U9973" s="246"/>
    </row>
    <row r="9974" spans="1:21" x14ac:dyDescent="0.25">
      <c r="A9974" s="294" t="s">
        <v>20052</v>
      </c>
      <c r="B9974" t="s">
        <v>776</v>
      </c>
      <c r="C9974" t="s">
        <v>777</v>
      </c>
      <c r="D9974" t="s">
        <v>778</v>
      </c>
      <c r="E9974" t="s">
        <v>15534</v>
      </c>
      <c r="F9974" t="s">
        <v>141</v>
      </c>
      <c r="G9974" t="s">
        <v>140</v>
      </c>
      <c r="H9974" t="s">
        <v>833</v>
      </c>
      <c r="I9974" s="200">
        <v>6325</v>
      </c>
      <c r="J9974" s="200"/>
      <c r="K9974" s="237">
        <v>144.27000000000001</v>
      </c>
      <c r="L9974" s="237"/>
      <c r="M9974" s="288">
        <v>43.84</v>
      </c>
      <c r="N9974" s="288"/>
      <c r="O9974" s="311">
        <v>7500</v>
      </c>
      <c r="P9974" s="298"/>
      <c r="Q9974" s="299">
        <v>146.03</v>
      </c>
      <c r="R9974" s="299"/>
      <c r="S9974" s="300">
        <v>51.36</v>
      </c>
      <c r="T9974" s="301"/>
      <c r="U9974" s="246"/>
    </row>
    <row r="9975" spans="1:21" x14ac:dyDescent="0.25">
      <c r="A9975" s="294" t="s">
        <v>20053</v>
      </c>
      <c r="B9975" t="s">
        <v>776</v>
      </c>
      <c r="C9975" t="s">
        <v>777</v>
      </c>
      <c r="D9975" t="s">
        <v>778</v>
      </c>
      <c r="E9975" t="s">
        <v>14833</v>
      </c>
      <c r="F9975" t="s">
        <v>141</v>
      </c>
      <c r="G9975" t="s">
        <v>140</v>
      </c>
      <c r="H9975" t="s">
        <v>833</v>
      </c>
      <c r="I9975" s="200">
        <v>6497</v>
      </c>
      <c r="J9975" s="200"/>
      <c r="K9975" s="237">
        <v>231.36</v>
      </c>
      <c r="L9975" s="237"/>
      <c r="M9975" s="288">
        <v>28.08</v>
      </c>
      <c r="N9975" s="288"/>
      <c r="O9975" s="311">
        <v>7282</v>
      </c>
      <c r="P9975" s="298"/>
      <c r="Q9975" s="299">
        <v>241.19</v>
      </c>
      <c r="R9975" s="299"/>
      <c r="S9975" s="300">
        <v>30.19</v>
      </c>
      <c r="T9975" s="301"/>
      <c r="U9975" s="246"/>
    </row>
    <row r="9976" spans="1:21" x14ac:dyDescent="0.25">
      <c r="A9976" s="294" t="s">
        <v>20054</v>
      </c>
      <c r="B9976" t="s">
        <v>776</v>
      </c>
      <c r="C9976" t="s">
        <v>777</v>
      </c>
      <c r="D9976" t="s">
        <v>778</v>
      </c>
      <c r="E9976" t="s">
        <v>20055</v>
      </c>
      <c r="F9976" t="s">
        <v>141</v>
      </c>
      <c r="G9976" t="s">
        <v>140</v>
      </c>
      <c r="H9976" t="s">
        <v>833</v>
      </c>
      <c r="I9976" s="200">
        <v>2986</v>
      </c>
      <c r="J9976" s="200"/>
      <c r="K9976" s="237">
        <v>124.11</v>
      </c>
      <c r="L9976" s="237"/>
      <c r="M9976" s="288">
        <v>24.06</v>
      </c>
      <c r="N9976" s="288"/>
      <c r="O9976" s="311">
        <v>3188</v>
      </c>
      <c r="P9976" s="298"/>
      <c r="Q9976" s="299">
        <v>126.21</v>
      </c>
      <c r="R9976" s="299"/>
      <c r="S9976" s="300">
        <v>25.26</v>
      </c>
      <c r="T9976" s="301"/>
      <c r="U9976" s="246"/>
    </row>
    <row r="9977" spans="1:21" x14ac:dyDescent="0.25">
      <c r="A9977" s="294" t="s">
        <v>20056</v>
      </c>
      <c r="B9977" t="s">
        <v>776</v>
      </c>
      <c r="C9977" t="s">
        <v>777</v>
      </c>
      <c r="D9977" t="s">
        <v>778</v>
      </c>
      <c r="E9977" t="s">
        <v>16393</v>
      </c>
      <c r="F9977" t="s">
        <v>141</v>
      </c>
      <c r="G9977" t="s">
        <v>140</v>
      </c>
      <c r="H9977" t="s">
        <v>833</v>
      </c>
      <c r="I9977" s="200">
        <v>10129</v>
      </c>
      <c r="J9977" s="200"/>
      <c r="K9977" s="237">
        <v>265.79000000000002</v>
      </c>
      <c r="L9977" s="237"/>
      <c r="M9977" s="288">
        <v>38.11</v>
      </c>
      <c r="N9977" s="288"/>
      <c r="O9977" s="311">
        <v>10093</v>
      </c>
      <c r="P9977" s="298"/>
      <c r="Q9977" s="299">
        <v>265.76</v>
      </c>
      <c r="R9977" s="299"/>
      <c r="S9977" s="300">
        <v>37.979999999999997</v>
      </c>
      <c r="T9977" s="301"/>
      <c r="U9977" s="246"/>
    </row>
    <row r="9978" spans="1:21" x14ac:dyDescent="0.25">
      <c r="A9978" s="294" t="s">
        <v>20057</v>
      </c>
      <c r="B9978" t="s">
        <v>776</v>
      </c>
      <c r="C9978" t="s">
        <v>777</v>
      </c>
      <c r="D9978" t="s">
        <v>778</v>
      </c>
      <c r="E9978" t="s">
        <v>20058</v>
      </c>
      <c r="F9978" t="s">
        <v>141</v>
      </c>
      <c r="G9978" t="s">
        <v>140</v>
      </c>
      <c r="H9978" t="s">
        <v>833</v>
      </c>
      <c r="I9978" s="200">
        <v>5500</v>
      </c>
      <c r="J9978" s="200"/>
      <c r="K9978" s="237">
        <v>218.13</v>
      </c>
      <c r="L9978" s="237"/>
      <c r="M9978" s="288">
        <v>25.21</v>
      </c>
      <c r="N9978" s="288"/>
      <c r="O9978" s="311">
        <v>8000</v>
      </c>
      <c r="P9978" s="298"/>
      <c r="Q9978" s="299">
        <v>217.82</v>
      </c>
      <c r="R9978" s="299"/>
      <c r="S9978" s="300">
        <v>36.729999999999997</v>
      </c>
      <c r="T9978" s="301"/>
      <c r="U9978" s="246"/>
    </row>
    <row r="9979" spans="1:21" x14ac:dyDescent="0.25">
      <c r="A9979" s="294" t="s">
        <v>20059</v>
      </c>
      <c r="B9979" t="s">
        <v>776</v>
      </c>
      <c r="C9979" t="s">
        <v>777</v>
      </c>
      <c r="D9979" t="s">
        <v>778</v>
      </c>
      <c r="E9979" t="s">
        <v>20060</v>
      </c>
      <c r="F9979" t="s">
        <v>141</v>
      </c>
      <c r="G9979" t="s">
        <v>140</v>
      </c>
      <c r="H9979" t="s">
        <v>833</v>
      </c>
      <c r="I9979" s="200">
        <v>14117</v>
      </c>
      <c r="J9979" s="200"/>
      <c r="K9979" s="237">
        <v>370.72</v>
      </c>
      <c r="L9979" s="237"/>
      <c r="M9979" s="288">
        <v>38.08</v>
      </c>
      <c r="N9979" s="288"/>
      <c r="O9979" s="311">
        <v>14090</v>
      </c>
      <c r="P9979" s="298"/>
      <c r="Q9979" s="299">
        <v>370</v>
      </c>
      <c r="R9979" s="299"/>
      <c r="S9979" s="300">
        <v>38.08</v>
      </c>
      <c r="T9979" s="301"/>
      <c r="U9979" s="246"/>
    </row>
    <row r="9980" spans="1:21" x14ac:dyDescent="0.25">
      <c r="A9980" s="294" t="s">
        <v>20061</v>
      </c>
      <c r="B9980" t="s">
        <v>776</v>
      </c>
      <c r="C9980" t="s">
        <v>777</v>
      </c>
      <c r="D9980" t="s">
        <v>778</v>
      </c>
      <c r="E9980" t="s">
        <v>20062</v>
      </c>
      <c r="F9980" t="s">
        <v>141</v>
      </c>
      <c r="G9980" t="s">
        <v>140</v>
      </c>
      <c r="H9980" t="s">
        <v>833</v>
      </c>
      <c r="I9980" s="200">
        <v>5041</v>
      </c>
      <c r="J9980" s="200"/>
      <c r="K9980" s="237">
        <v>280.77999999999997</v>
      </c>
      <c r="L9980" s="237"/>
      <c r="M9980" s="288">
        <v>17.95</v>
      </c>
      <c r="N9980" s="288"/>
      <c r="O9980" s="311">
        <v>5041</v>
      </c>
      <c r="P9980" s="298"/>
      <c r="Q9980" s="299">
        <v>278.26</v>
      </c>
      <c r="R9980" s="299"/>
      <c r="S9980" s="300">
        <v>18.12</v>
      </c>
      <c r="T9980" s="301"/>
      <c r="U9980" s="246"/>
    </row>
    <row r="9981" spans="1:21" x14ac:dyDescent="0.25">
      <c r="A9981" s="294" t="s">
        <v>20063</v>
      </c>
      <c r="B9981" t="s">
        <v>158</v>
      </c>
      <c r="C9981" t="s">
        <v>159</v>
      </c>
      <c r="D9981" t="s">
        <v>160</v>
      </c>
      <c r="E9981" t="s">
        <v>20064</v>
      </c>
      <c r="F9981" t="s">
        <v>102</v>
      </c>
      <c r="G9981" t="s">
        <v>123</v>
      </c>
      <c r="H9981" t="s">
        <v>833</v>
      </c>
      <c r="I9981" s="200">
        <v>64847</v>
      </c>
      <c r="J9981" s="200"/>
      <c r="K9981" s="237">
        <v>1897</v>
      </c>
      <c r="L9981" s="237"/>
      <c r="M9981" s="288">
        <v>34.18</v>
      </c>
      <c r="N9981" s="288"/>
      <c r="O9981" s="311">
        <v>69847</v>
      </c>
      <c r="P9981" s="298"/>
      <c r="Q9981" s="299">
        <v>1965</v>
      </c>
      <c r="R9981" s="299"/>
      <c r="S9981" s="300">
        <v>35.549999999999997</v>
      </c>
      <c r="T9981" s="301"/>
      <c r="U9981" s="246"/>
    </row>
    <row r="9982" spans="1:21" x14ac:dyDescent="0.25">
      <c r="A9982" s="294" t="s">
        <v>20065</v>
      </c>
      <c r="B9982" t="s">
        <v>158</v>
      </c>
      <c r="C9982" t="s">
        <v>159</v>
      </c>
      <c r="D9982" t="s">
        <v>160</v>
      </c>
      <c r="E9982" t="s">
        <v>20066</v>
      </c>
      <c r="F9982" t="s">
        <v>102</v>
      </c>
      <c r="G9982" t="s">
        <v>123</v>
      </c>
      <c r="H9982" t="s">
        <v>833</v>
      </c>
      <c r="I9982" s="200">
        <v>187817</v>
      </c>
      <c r="J9982" s="200"/>
      <c r="K9982" s="237">
        <v>7395</v>
      </c>
      <c r="L9982" s="237"/>
      <c r="M9982" s="288">
        <v>25.4</v>
      </c>
      <c r="N9982" s="288"/>
      <c r="O9982" s="311">
        <v>202682</v>
      </c>
      <c r="P9982" s="298"/>
      <c r="Q9982" s="299">
        <v>7449</v>
      </c>
      <c r="R9982" s="299"/>
      <c r="S9982" s="300">
        <v>27.21</v>
      </c>
      <c r="T9982" s="301"/>
      <c r="U9982" s="246"/>
    </row>
    <row r="9983" spans="1:21" x14ac:dyDescent="0.25">
      <c r="A9983" s="294" t="s">
        <v>20067</v>
      </c>
      <c r="B9983" t="s">
        <v>158</v>
      </c>
      <c r="C9983" t="s">
        <v>159</v>
      </c>
      <c r="D9983" t="s">
        <v>160</v>
      </c>
      <c r="E9983" t="s">
        <v>20068</v>
      </c>
      <c r="F9983" t="s">
        <v>102</v>
      </c>
      <c r="G9983" t="s">
        <v>123</v>
      </c>
      <c r="H9983" t="s">
        <v>833</v>
      </c>
      <c r="I9983" s="200">
        <v>149476</v>
      </c>
      <c r="J9983" s="200"/>
      <c r="K9983" s="237">
        <v>8506</v>
      </c>
      <c r="L9983" s="237"/>
      <c r="M9983" s="288">
        <v>17.57</v>
      </c>
      <c r="N9983" s="288"/>
      <c r="O9983" s="311">
        <v>149585</v>
      </c>
      <c r="P9983" s="298"/>
      <c r="Q9983" s="299">
        <v>8554</v>
      </c>
      <c r="R9983" s="299"/>
      <c r="S9983" s="300">
        <v>17.489999999999998</v>
      </c>
      <c r="T9983" s="301"/>
      <c r="U9983" s="246"/>
    </row>
    <row r="9984" spans="1:21" x14ac:dyDescent="0.25">
      <c r="A9984" s="294" t="s">
        <v>20069</v>
      </c>
      <c r="B9984" t="s">
        <v>524</v>
      </c>
      <c r="C9984" t="s">
        <v>525</v>
      </c>
      <c r="D9984" t="s">
        <v>526</v>
      </c>
      <c r="E9984" t="s">
        <v>20070</v>
      </c>
      <c r="F9984" t="s">
        <v>102</v>
      </c>
      <c r="G9984" t="s">
        <v>123</v>
      </c>
      <c r="H9984" t="s">
        <v>833</v>
      </c>
      <c r="I9984" s="200">
        <v>187724</v>
      </c>
      <c r="J9984" s="200"/>
      <c r="K9984" s="237">
        <v>8627</v>
      </c>
      <c r="L9984" s="237"/>
      <c r="M9984" s="288">
        <v>21.76</v>
      </c>
      <c r="N9984" s="288"/>
      <c r="O9984" s="311">
        <v>198171</v>
      </c>
      <c r="P9984" s="298"/>
      <c r="Q9984" s="299">
        <v>8707</v>
      </c>
      <c r="R9984" s="299"/>
      <c r="S9984" s="300">
        <v>22.76</v>
      </c>
      <c r="T9984" s="301"/>
      <c r="U9984" s="246"/>
    </row>
    <row r="9985" spans="1:21" x14ac:dyDescent="0.25">
      <c r="A9985" s="294" t="s">
        <v>20071</v>
      </c>
      <c r="B9985" t="s">
        <v>524</v>
      </c>
      <c r="C9985" t="s">
        <v>525</v>
      </c>
      <c r="D9985" t="s">
        <v>526</v>
      </c>
      <c r="E9985" t="s">
        <v>20072</v>
      </c>
      <c r="F9985" t="s">
        <v>102</v>
      </c>
      <c r="G9985" t="s">
        <v>123</v>
      </c>
      <c r="H9985" t="s">
        <v>833</v>
      </c>
      <c r="I9985" s="200">
        <v>89890</v>
      </c>
      <c r="J9985" s="200"/>
      <c r="K9985" s="237">
        <v>5438</v>
      </c>
      <c r="L9985" s="237"/>
      <c r="M9985" s="288">
        <v>16.53</v>
      </c>
      <c r="N9985" s="288"/>
      <c r="O9985" s="311">
        <v>92629</v>
      </c>
      <c r="P9985" s="298"/>
      <c r="Q9985" s="299">
        <v>5494</v>
      </c>
      <c r="R9985" s="299"/>
      <c r="S9985" s="300">
        <v>16.86</v>
      </c>
      <c r="T9985" s="301"/>
      <c r="U9985" s="246"/>
    </row>
    <row r="9986" spans="1:21" x14ac:dyDescent="0.25">
      <c r="A9986" s="294" t="s">
        <v>20073</v>
      </c>
      <c r="B9986" t="s">
        <v>683</v>
      </c>
      <c r="C9986" t="s">
        <v>684</v>
      </c>
      <c r="D9986" t="s">
        <v>685</v>
      </c>
      <c r="E9986" t="s">
        <v>20074</v>
      </c>
      <c r="F9986" t="s">
        <v>102</v>
      </c>
      <c r="G9986" t="s">
        <v>123</v>
      </c>
      <c r="H9986" t="s">
        <v>833</v>
      </c>
      <c r="I9986" s="200">
        <v>31000</v>
      </c>
      <c r="J9986" s="200"/>
      <c r="K9986" s="237">
        <v>3388.7</v>
      </c>
      <c r="L9986" s="237"/>
      <c r="M9986" s="288">
        <v>9.15</v>
      </c>
      <c r="N9986" s="288"/>
      <c r="O9986" s="311">
        <v>32000</v>
      </c>
      <c r="P9986" s="298"/>
      <c r="Q9986" s="299">
        <v>3492</v>
      </c>
      <c r="R9986" s="299"/>
      <c r="S9986" s="300">
        <v>9.16</v>
      </c>
      <c r="T9986" s="301"/>
      <c r="U9986" s="246"/>
    </row>
    <row r="9987" spans="1:21" x14ac:dyDescent="0.25">
      <c r="A9987" s="294" t="s">
        <v>20075</v>
      </c>
      <c r="B9987" t="s">
        <v>719</v>
      </c>
      <c r="C9987" t="s">
        <v>720</v>
      </c>
      <c r="D9987" t="s">
        <v>721</v>
      </c>
      <c r="E9987" t="s">
        <v>11369</v>
      </c>
      <c r="F9987" t="s">
        <v>102</v>
      </c>
      <c r="G9987" t="s">
        <v>123</v>
      </c>
      <c r="H9987" t="s">
        <v>833</v>
      </c>
      <c r="I9987" s="200">
        <v>0</v>
      </c>
      <c r="J9987" s="200"/>
      <c r="K9987" s="237">
        <v>124</v>
      </c>
      <c r="L9987" s="237"/>
      <c r="M9987" s="288">
        <v>0</v>
      </c>
      <c r="N9987" s="288"/>
      <c r="O9987" s="311">
        <v>3750</v>
      </c>
      <c r="P9987" s="298"/>
      <c r="Q9987" s="299">
        <v>125</v>
      </c>
      <c r="R9987" s="299"/>
      <c r="S9987" s="300">
        <v>30</v>
      </c>
      <c r="T9987" s="301"/>
      <c r="U9987" s="246"/>
    </row>
    <row r="9988" spans="1:21" x14ac:dyDescent="0.25">
      <c r="A9988" s="294" t="s">
        <v>20076</v>
      </c>
      <c r="B9988" t="s">
        <v>719</v>
      </c>
      <c r="C9988" t="s">
        <v>720</v>
      </c>
      <c r="D9988" t="s">
        <v>721</v>
      </c>
      <c r="E9988" t="s">
        <v>20077</v>
      </c>
      <c r="F9988" t="s">
        <v>102</v>
      </c>
      <c r="G9988" t="s">
        <v>123</v>
      </c>
      <c r="H9988" t="s">
        <v>896</v>
      </c>
      <c r="I9988" s="200">
        <v>0</v>
      </c>
      <c r="J9988" s="200"/>
      <c r="K9988" s="237">
        <v>234</v>
      </c>
      <c r="L9988" s="237"/>
      <c r="M9988" s="288">
        <v>0</v>
      </c>
      <c r="N9988" s="288"/>
      <c r="O9988" s="311">
        <v>0</v>
      </c>
      <c r="P9988" s="298"/>
      <c r="Q9988" s="299">
        <v>230</v>
      </c>
      <c r="R9988" s="299"/>
      <c r="S9988" s="300">
        <v>0</v>
      </c>
      <c r="T9988" s="301"/>
      <c r="U9988" s="246"/>
    </row>
    <row r="9989" spans="1:21" x14ac:dyDescent="0.25">
      <c r="A9989" s="294" t="s">
        <v>20078</v>
      </c>
      <c r="B9989" t="s">
        <v>719</v>
      </c>
      <c r="C9989" t="s">
        <v>720</v>
      </c>
      <c r="D9989" t="s">
        <v>721</v>
      </c>
      <c r="E9989" t="s">
        <v>20079</v>
      </c>
      <c r="F9989" t="s">
        <v>102</v>
      </c>
      <c r="G9989" t="s">
        <v>123</v>
      </c>
      <c r="H9989" t="s">
        <v>833</v>
      </c>
      <c r="I9989" s="200">
        <v>67023</v>
      </c>
      <c r="J9989" s="200"/>
      <c r="K9989" s="237">
        <v>1577</v>
      </c>
      <c r="L9989" s="237"/>
      <c r="M9989" s="288">
        <v>42.5</v>
      </c>
      <c r="N9989" s="288"/>
      <c r="O9989" s="311">
        <v>81859</v>
      </c>
      <c r="P9989" s="298"/>
      <c r="Q9989" s="299">
        <v>1573</v>
      </c>
      <c r="R9989" s="299"/>
      <c r="S9989" s="300">
        <v>52.04</v>
      </c>
      <c r="T9989" s="301"/>
      <c r="U9989" s="246"/>
    </row>
    <row r="9990" spans="1:21" x14ac:dyDescent="0.25">
      <c r="A9990" s="294" t="s">
        <v>20080</v>
      </c>
      <c r="B9990" t="s">
        <v>719</v>
      </c>
      <c r="C9990" t="s">
        <v>720</v>
      </c>
      <c r="D9990" t="s">
        <v>721</v>
      </c>
      <c r="E9990" t="s">
        <v>20081</v>
      </c>
      <c r="F9990" t="s">
        <v>102</v>
      </c>
      <c r="G9990" t="s">
        <v>123</v>
      </c>
      <c r="H9990" t="s">
        <v>896</v>
      </c>
      <c r="I9990" s="200">
        <v>0</v>
      </c>
      <c r="J9990" s="200"/>
      <c r="K9990" s="237">
        <v>166</v>
      </c>
      <c r="L9990" s="237"/>
      <c r="M9990" s="288">
        <v>0</v>
      </c>
      <c r="N9990" s="288"/>
      <c r="O9990" s="311">
        <v>0</v>
      </c>
      <c r="P9990" s="298"/>
      <c r="Q9990" s="299">
        <v>166</v>
      </c>
      <c r="R9990" s="299"/>
      <c r="S9990" s="300">
        <v>0</v>
      </c>
      <c r="T9990" s="301"/>
      <c r="U9990" s="246"/>
    </row>
    <row r="9991" spans="1:21" x14ac:dyDescent="0.25">
      <c r="A9991" s="294" t="s">
        <v>20082</v>
      </c>
      <c r="B9991" t="s">
        <v>773</v>
      </c>
      <c r="C9991" t="s">
        <v>774</v>
      </c>
      <c r="D9991" t="s">
        <v>775</v>
      </c>
      <c r="E9991" t="s">
        <v>20083</v>
      </c>
      <c r="F9991" t="s">
        <v>102</v>
      </c>
      <c r="G9991" t="s">
        <v>123</v>
      </c>
      <c r="H9991" t="s">
        <v>833</v>
      </c>
      <c r="I9991" s="200">
        <v>2000</v>
      </c>
      <c r="J9991" s="200"/>
      <c r="K9991" s="237">
        <v>291</v>
      </c>
      <c r="L9991" s="237"/>
      <c r="M9991" s="288">
        <v>6.87</v>
      </c>
      <c r="N9991" s="288"/>
      <c r="O9991" s="311">
        <v>2400</v>
      </c>
      <c r="P9991" s="298"/>
      <c r="Q9991" s="299">
        <v>291</v>
      </c>
      <c r="R9991" s="299"/>
      <c r="S9991" s="300">
        <v>8.25</v>
      </c>
      <c r="T9991" s="301"/>
      <c r="U9991" s="246"/>
    </row>
    <row r="9992" spans="1:21" x14ac:dyDescent="0.25">
      <c r="A9992" s="294" t="s">
        <v>20084</v>
      </c>
      <c r="B9992" t="s">
        <v>773</v>
      </c>
      <c r="C9992" t="s">
        <v>774</v>
      </c>
      <c r="D9992" t="s">
        <v>775</v>
      </c>
      <c r="E9992" t="s">
        <v>20085</v>
      </c>
      <c r="F9992" t="s">
        <v>102</v>
      </c>
      <c r="G9992" t="s">
        <v>123</v>
      </c>
      <c r="H9992" t="s">
        <v>833</v>
      </c>
      <c r="I9992" s="200">
        <v>69889</v>
      </c>
      <c r="J9992" s="200"/>
      <c r="K9992" s="237">
        <v>3336</v>
      </c>
      <c r="L9992" s="237"/>
      <c r="M9992" s="288">
        <v>20.95</v>
      </c>
      <c r="N9992" s="288"/>
      <c r="O9992" s="311">
        <v>77098</v>
      </c>
      <c r="P9992" s="298"/>
      <c r="Q9992" s="299">
        <v>3346</v>
      </c>
      <c r="R9992" s="299"/>
      <c r="S9992" s="300">
        <v>23.04</v>
      </c>
      <c r="T9992" s="301"/>
      <c r="U9992" s="246"/>
    </row>
    <row r="9993" spans="1:21" x14ac:dyDescent="0.25">
      <c r="A9993" s="294" t="s">
        <v>20086</v>
      </c>
      <c r="B9993" t="s">
        <v>422</v>
      </c>
      <c r="C9993" t="s">
        <v>423</v>
      </c>
      <c r="D9993" t="s">
        <v>424</v>
      </c>
      <c r="E9993" t="s">
        <v>20087</v>
      </c>
      <c r="F9993" t="s">
        <v>102</v>
      </c>
      <c r="G9993" t="s">
        <v>123</v>
      </c>
      <c r="H9993" t="s">
        <v>833</v>
      </c>
      <c r="I9993" s="200">
        <v>21888</v>
      </c>
      <c r="J9993" s="200"/>
      <c r="K9993" s="237">
        <v>444</v>
      </c>
      <c r="L9993" s="237"/>
      <c r="M9993" s="288">
        <v>49.3</v>
      </c>
      <c r="N9993" s="288"/>
      <c r="O9993" s="311">
        <v>22328</v>
      </c>
      <c r="P9993" s="298"/>
      <c r="Q9993" s="299">
        <v>447</v>
      </c>
      <c r="R9993" s="299"/>
      <c r="S9993" s="300">
        <v>49.95</v>
      </c>
      <c r="T9993" s="301"/>
      <c r="U9993" s="246"/>
    </row>
    <row r="9994" spans="1:21" x14ac:dyDescent="0.25">
      <c r="A9994" s="294" t="s">
        <v>20088</v>
      </c>
      <c r="B9994" t="s">
        <v>422</v>
      </c>
      <c r="C9994" t="s">
        <v>423</v>
      </c>
      <c r="D9994" t="s">
        <v>424</v>
      </c>
      <c r="E9994" t="s">
        <v>20089</v>
      </c>
      <c r="F9994" t="s">
        <v>102</v>
      </c>
      <c r="G9994" t="s">
        <v>123</v>
      </c>
      <c r="H9994" t="s">
        <v>833</v>
      </c>
      <c r="I9994" s="200">
        <v>412741</v>
      </c>
      <c r="J9994" s="200"/>
      <c r="K9994" s="237">
        <v>5241</v>
      </c>
      <c r="L9994" s="237"/>
      <c r="M9994" s="288">
        <v>78.75</v>
      </c>
      <c r="N9994" s="288"/>
      <c r="O9994" s="311">
        <v>441861</v>
      </c>
      <c r="P9994" s="298"/>
      <c r="Q9994" s="299">
        <v>5249</v>
      </c>
      <c r="R9994" s="299"/>
      <c r="S9994" s="300">
        <v>84.18</v>
      </c>
      <c r="T9994" s="301"/>
      <c r="U9994" s="246"/>
    </row>
    <row r="9995" spans="1:21" x14ac:dyDescent="0.25">
      <c r="A9995" s="294" t="s">
        <v>20090</v>
      </c>
      <c r="B9995" t="s">
        <v>422</v>
      </c>
      <c r="C9995" t="s">
        <v>423</v>
      </c>
      <c r="D9995" t="s">
        <v>424</v>
      </c>
      <c r="E9995" t="s">
        <v>424</v>
      </c>
      <c r="F9995" t="s">
        <v>102</v>
      </c>
      <c r="G9995" t="s">
        <v>123</v>
      </c>
      <c r="H9995" t="s">
        <v>833</v>
      </c>
      <c r="I9995" s="200">
        <v>265625</v>
      </c>
      <c r="J9995" s="200"/>
      <c r="K9995" s="237">
        <v>2462</v>
      </c>
      <c r="L9995" s="237"/>
      <c r="M9995" s="288">
        <v>107.89</v>
      </c>
      <c r="N9995" s="288"/>
      <c r="O9995" s="311">
        <v>287318</v>
      </c>
      <c r="P9995" s="298"/>
      <c r="Q9995" s="299">
        <v>2572</v>
      </c>
      <c r="R9995" s="299"/>
      <c r="S9995" s="300">
        <v>111.71</v>
      </c>
      <c r="T9995" s="301"/>
      <c r="U9995" s="246"/>
    </row>
    <row r="9996" spans="1:21" x14ac:dyDescent="0.25">
      <c r="A9996" s="294" t="s">
        <v>20091</v>
      </c>
      <c r="B9996" t="s">
        <v>422</v>
      </c>
      <c r="C9996" t="s">
        <v>423</v>
      </c>
      <c r="D9996" t="s">
        <v>424</v>
      </c>
      <c r="E9996" t="s">
        <v>20092</v>
      </c>
      <c r="F9996" t="s">
        <v>102</v>
      </c>
      <c r="G9996" t="s">
        <v>123</v>
      </c>
      <c r="H9996" t="s">
        <v>833</v>
      </c>
      <c r="I9996" s="200">
        <v>264239</v>
      </c>
      <c r="J9996" s="200"/>
      <c r="K9996" s="237">
        <v>3126</v>
      </c>
      <c r="L9996" s="237"/>
      <c r="M9996" s="288">
        <v>84.53</v>
      </c>
      <c r="N9996" s="288"/>
      <c r="O9996" s="311">
        <v>293254</v>
      </c>
      <c r="P9996" s="298"/>
      <c r="Q9996" s="299">
        <v>3308</v>
      </c>
      <c r="R9996" s="299"/>
      <c r="S9996" s="300">
        <v>88.65</v>
      </c>
      <c r="T9996" s="301"/>
      <c r="U9996" s="246"/>
    </row>
    <row r="9997" spans="1:21" x14ac:dyDescent="0.25">
      <c r="A9997" s="294" t="s">
        <v>20093</v>
      </c>
      <c r="B9997" t="s">
        <v>422</v>
      </c>
      <c r="C9997" t="s">
        <v>423</v>
      </c>
      <c r="D9997" t="s">
        <v>424</v>
      </c>
      <c r="E9997" t="s">
        <v>17807</v>
      </c>
      <c r="F9997" t="s">
        <v>102</v>
      </c>
      <c r="G9997" t="s">
        <v>123</v>
      </c>
      <c r="H9997" t="s">
        <v>833</v>
      </c>
      <c r="I9997" s="200">
        <v>239134</v>
      </c>
      <c r="J9997" s="200"/>
      <c r="K9997" s="237">
        <v>3137</v>
      </c>
      <c r="L9997" s="237"/>
      <c r="M9997" s="288">
        <v>76.23</v>
      </c>
      <c r="N9997" s="288"/>
      <c r="O9997" s="311">
        <v>286248</v>
      </c>
      <c r="P9997" s="298"/>
      <c r="Q9997" s="299">
        <v>3237</v>
      </c>
      <c r="R9997" s="299"/>
      <c r="S9997" s="300">
        <v>88.43</v>
      </c>
      <c r="T9997" s="301"/>
      <c r="U9997" s="246"/>
    </row>
    <row r="9998" spans="1:21" x14ac:dyDescent="0.25">
      <c r="A9998" s="294" t="s">
        <v>20094</v>
      </c>
      <c r="B9998" t="s">
        <v>653</v>
      </c>
      <c r="C9998" t="s">
        <v>654</v>
      </c>
      <c r="D9998" t="s">
        <v>655</v>
      </c>
      <c r="E9998" t="s">
        <v>20095</v>
      </c>
      <c r="F9998" t="s">
        <v>102</v>
      </c>
      <c r="G9998" t="s">
        <v>123</v>
      </c>
      <c r="H9998" t="s">
        <v>833</v>
      </c>
      <c r="I9998" s="200">
        <v>47541</v>
      </c>
      <c r="J9998" s="200"/>
      <c r="K9998" s="237">
        <v>2023</v>
      </c>
      <c r="L9998" s="237"/>
      <c r="M9998" s="288">
        <v>23.5</v>
      </c>
      <c r="N9998" s="288"/>
      <c r="O9998" s="311">
        <v>52824</v>
      </c>
      <c r="P9998" s="298"/>
      <c r="Q9998" s="299">
        <v>2027</v>
      </c>
      <c r="R9998" s="299"/>
      <c r="S9998" s="300">
        <v>26.06</v>
      </c>
      <c r="T9998" s="301"/>
      <c r="U9998" s="246"/>
    </row>
    <row r="9999" spans="1:21" x14ac:dyDescent="0.25">
      <c r="A9999" s="294" t="s">
        <v>20096</v>
      </c>
      <c r="B9999" t="s">
        <v>653</v>
      </c>
      <c r="C9999" t="s">
        <v>654</v>
      </c>
      <c r="D9999" t="s">
        <v>655</v>
      </c>
      <c r="E9999" t="s">
        <v>20097</v>
      </c>
      <c r="F9999" t="s">
        <v>102</v>
      </c>
      <c r="G9999" t="s">
        <v>123</v>
      </c>
      <c r="H9999" t="s">
        <v>833</v>
      </c>
      <c r="I9999" s="200">
        <v>13045</v>
      </c>
      <c r="J9999" s="200"/>
      <c r="K9999" s="237">
        <v>1099</v>
      </c>
      <c r="L9999" s="237"/>
      <c r="M9999" s="288">
        <v>11.87</v>
      </c>
      <c r="N9999" s="288"/>
      <c r="O9999" s="311">
        <v>13422</v>
      </c>
      <c r="P9999" s="298"/>
      <c r="Q9999" s="299">
        <v>1112</v>
      </c>
      <c r="R9999" s="299"/>
      <c r="S9999" s="300">
        <v>12.07</v>
      </c>
      <c r="T9999" s="301"/>
      <c r="U9999" s="246"/>
    </row>
    <row r="10000" spans="1:21" x14ac:dyDescent="0.25">
      <c r="A10000" s="294" t="s">
        <v>20098</v>
      </c>
      <c r="B10000" t="s">
        <v>653</v>
      </c>
      <c r="C10000" t="s">
        <v>654</v>
      </c>
      <c r="D10000" t="s">
        <v>655</v>
      </c>
      <c r="E10000" t="s">
        <v>10357</v>
      </c>
      <c r="F10000" t="s">
        <v>102</v>
      </c>
      <c r="G10000" t="s">
        <v>123</v>
      </c>
      <c r="H10000" t="s">
        <v>833</v>
      </c>
      <c r="I10000" s="200">
        <v>58356</v>
      </c>
      <c r="J10000" s="200"/>
      <c r="K10000" s="237">
        <v>3906</v>
      </c>
      <c r="L10000" s="237"/>
      <c r="M10000" s="288">
        <v>14.94</v>
      </c>
      <c r="N10000" s="288"/>
      <c r="O10000" s="311">
        <v>58609</v>
      </c>
      <c r="P10000" s="298"/>
      <c r="Q10000" s="299">
        <v>3923</v>
      </c>
      <c r="R10000" s="299"/>
      <c r="S10000" s="300">
        <v>14.94</v>
      </c>
      <c r="T10000" s="301"/>
      <c r="U10000" s="246"/>
    </row>
    <row r="10001" spans="1:21" x14ac:dyDescent="0.25">
      <c r="A10001" s="294" t="s">
        <v>20099</v>
      </c>
      <c r="B10001" t="s">
        <v>653</v>
      </c>
      <c r="C10001" t="s">
        <v>654</v>
      </c>
      <c r="D10001" t="s">
        <v>655</v>
      </c>
      <c r="E10001" t="s">
        <v>20100</v>
      </c>
      <c r="F10001" t="s">
        <v>102</v>
      </c>
      <c r="G10001" t="s">
        <v>123</v>
      </c>
      <c r="H10001" t="s">
        <v>833</v>
      </c>
      <c r="I10001" s="200">
        <v>76024</v>
      </c>
      <c r="J10001" s="200"/>
      <c r="K10001" s="237">
        <v>2924</v>
      </c>
      <c r="L10001" s="237"/>
      <c r="M10001" s="288">
        <v>26</v>
      </c>
      <c r="N10001" s="288"/>
      <c r="O10001" s="311">
        <v>76128</v>
      </c>
      <c r="P10001" s="298"/>
      <c r="Q10001" s="299">
        <v>2928</v>
      </c>
      <c r="R10001" s="299"/>
      <c r="S10001" s="300">
        <v>26</v>
      </c>
      <c r="T10001" s="301"/>
      <c r="U10001" s="246"/>
    </row>
    <row r="10002" spans="1:21" x14ac:dyDescent="0.25">
      <c r="A10002" s="294" t="s">
        <v>20101</v>
      </c>
      <c r="B10002" t="s">
        <v>653</v>
      </c>
      <c r="C10002" t="s">
        <v>654</v>
      </c>
      <c r="D10002" t="s">
        <v>655</v>
      </c>
      <c r="E10002" t="s">
        <v>20102</v>
      </c>
      <c r="F10002" t="s">
        <v>102</v>
      </c>
      <c r="G10002" t="s">
        <v>123</v>
      </c>
      <c r="H10002" t="s">
        <v>833</v>
      </c>
      <c r="I10002" s="200">
        <v>68340</v>
      </c>
      <c r="J10002" s="200"/>
      <c r="K10002" s="237">
        <v>3746</v>
      </c>
      <c r="L10002" s="237"/>
      <c r="M10002" s="288">
        <v>18.239999999999998</v>
      </c>
      <c r="N10002" s="288"/>
      <c r="O10002" s="311">
        <v>68340</v>
      </c>
      <c r="P10002" s="298"/>
      <c r="Q10002" s="299">
        <v>3749</v>
      </c>
      <c r="R10002" s="299"/>
      <c r="S10002" s="300">
        <v>18.23</v>
      </c>
      <c r="T10002" s="301"/>
      <c r="U10002" s="246"/>
    </row>
    <row r="10003" spans="1:21" x14ac:dyDescent="0.25">
      <c r="A10003" s="294" t="s">
        <v>20103</v>
      </c>
      <c r="B10003" t="s">
        <v>653</v>
      </c>
      <c r="C10003" t="s">
        <v>654</v>
      </c>
      <c r="D10003" t="s">
        <v>655</v>
      </c>
      <c r="E10003" t="s">
        <v>20104</v>
      </c>
      <c r="F10003" t="s">
        <v>102</v>
      </c>
      <c r="G10003" t="s">
        <v>123</v>
      </c>
      <c r="H10003" t="s">
        <v>833</v>
      </c>
      <c r="I10003" s="200">
        <v>48253</v>
      </c>
      <c r="J10003" s="200"/>
      <c r="K10003" s="237">
        <v>1385</v>
      </c>
      <c r="L10003" s="237"/>
      <c r="M10003" s="288">
        <v>34.840000000000003</v>
      </c>
      <c r="N10003" s="288"/>
      <c r="O10003" s="311">
        <v>49730</v>
      </c>
      <c r="P10003" s="298"/>
      <c r="Q10003" s="299">
        <v>1386</v>
      </c>
      <c r="R10003" s="299"/>
      <c r="S10003" s="300">
        <v>35.880000000000003</v>
      </c>
      <c r="T10003" s="301"/>
      <c r="U10003" s="246"/>
    </row>
    <row r="10004" spans="1:21" x14ac:dyDescent="0.25">
      <c r="A10004" s="294" t="s">
        <v>20105</v>
      </c>
      <c r="B10004" t="s">
        <v>653</v>
      </c>
      <c r="C10004" t="s">
        <v>654</v>
      </c>
      <c r="D10004" t="s">
        <v>655</v>
      </c>
      <c r="E10004" t="s">
        <v>20106</v>
      </c>
      <c r="F10004" t="s">
        <v>102</v>
      </c>
      <c r="G10004" t="s">
        <v>123</v>
      </c>
      <c r="H10004" t="s">
        <v>833</v>
      </c>
      <c r="I10004" s="200">
        <v>12189</v>
      </c>
      <c r="J10004" s="200"/>
      <c r="K10004" s="237">
        <v>979</v>
      </c>
      <c r="L10004" s="237"/>
      <c r="M10004" s="288">
        <v>12.45</v>
      </c>
      <c r="N10004" s="288"/>
      <c r="O10004" s="311">
        <v>12338</v>
      </c>
      <c r="P10004" s="298"/>
      <c r="Q10004" s="299">
        <v>991</v>
      </c>
      <c r="R10004" s="299"/>
      <c r="S10004" s="300">
        <v>12.45</v>
      </c>
      <c r="T10004" s="301"/>
      <c r="U10004" s="246"/>
    </row>
    <row r="10005" spans="1:21" x14ac:dyDescent="0.25">
      <c r="A10005" s="294" t="s">
        <v>20107</v>
      </c>
      <c r="B10005" t="s">
        <v>584</v>
      </c>
      <c r="C10005" t="s">
        <v>585</v>
      </c>
      <c r="D10005" t="s">
        <v>586</v>
      </c>
      <c r="E10005" t="s">
        <v>20108</v>
      </c>
      <c r="F10005" t="s">
        <v>102</v>
      </c>
      <c r="G10005" t="s">
        <v>123</v>
      </c>
      <c r="H10005" t="s">
        <v>833</v>
      </c>
      <c r="I10005" s="200">
        <v>114100</v>
      </c>
      <c r="J10005" s="200"/>
      <c r="K10005" s="237">
        <v>2066.9</v>
      </c>
      <c r="L10005" s="237"/>
      <c r="M10005" s="288">
        <v>55.2</v>
      </c>
      <c r="N10005" s="288"/>
      <c r="O10005" s="311">
        <v>153196</v>
      </c>
      <c r="P10005" s="298"/>
      <c r="Q10005" s="299">
        <v>2077.3000000000002</v>
      </c>
      <c r="R10005" s="299"/>
      <c r="S10005" s="300">
        <v>73.75</v>
      </c>
      <c r="T10005" s="301"/>
      <c r="U10005" s="246"/>
    </row>
    <row r="10006" spans="1:21" x14ac:dyDescent="0.25">
      <c r="A10006" s="294" t="s">
        <v>20109</v>
      </c>
      <c r="B10006" t="s">
        <v>584</v>
      </c>
      <c r="C10006" t="s">
        <v>585</v>
      </c>
      <c r="D10006" t="s">
        <v>586</v>
      </c>
      <c r="E10006" t="s">
        <v>20110</v>
      </c>
      <c r="F10006" t="s">
        <v>102</v>
      </c>
      <c r="G10006" t="s">
        <v>123</v>
      </c>
      <c r="H10006" t="s">
        <v>833</v>
      </c>
      <c r="I10006" s="200">
        <v>91032</v>
      </c>
      <c r="J10006" s="200"/>
      <c r="K10006" s="237">
        <v>9139.7999999999993</v>
      </c>
      <c r="L10006" s="237"/>
      <c r="M10006" s="288">
        <v>9.9600000000000009</v>
      </c>
      <c r="N10006" s="288"/>
      <c r="O10006" s="311">
        <v>91689</v>
      </c>
      <c r="P10006" s="298"/>
      <c r="Q10006" s="299">
        <v>9205.7000000000007</v>
      </c>
      <c r="R10006" s="299"/>
      <c r="S10006" s="300">
        <v>9.9600000000000009</v>
      </c>
      <c r="T10006" s="301"/>
      <c r="U10006" s="246"/>
    </row>
    <row r="10007" spans="1:21" x14ac:dyDescent="0.25">
      <c r="A10007" s="294" t="s">
        <v>20111</v>
      </c>
      <c r="B10007" t="s">
        <v>584</v>
      </c>
      <c r="C10007" t="s">
        <v>585</v>
      </c>
      <c r="D10007" t="s">
        <v>586</v>
      </c>
      <c r="E10007" t="s">
        <v>20112</v>
      </c>
      <c r="F10007" t="s">
        <v>102</v>
      </c>
      <c r="G10007" t="s">
        <v>123</v>
      </c>
      <c r="H10007" t="s">
        <v>833</v>
      </c>
      <c r="I10007" s="200">
        <v>5460</v>
      </c>
      <c r="J10007" s="200"/>
      <c r="K10007" s="237">
        <v>870.6</v>
      </c>
      <c r="L10007" s="237"/>
      <c r="M10007" s="288">
        <v>6.27</v>
      </c>
      <c r="N10007" s="288"/>
      <c r="O10007" s="311">
        <v>9000</v>
      </c>
      <c r="P10007" s="298"/>
      <c r="Q10007" s="299">
        <v>873.1</v>
      </c>
      <c r="R10007" s="299"/>
      <c r="S10007" s="300">
        <v>10.31</v>
      </c>
      <c r="T10007" s="301"/>
      <c r="U10007" s="246"/>
    </row>
    <row r="10008" spans="1:21" x14ac:dyDescent="0.25">
      <c r="A10008" s="294" t="s">
        <v>20113</v>
      </c>
      <c r="B10008" t="s">
        <v>584</v>
      </c>
      <c r="C10008" t="s">
        <v>585</v>
      </c>
      <c r="D10008" t="s">
        <v>586</v>
      </c>
      <c r="E10008" t="s">
        <v>20114</v>
      </c>
      <c r="F10008" t="s">
        <v>102</v>
      </c>
      <c r="G10008" t="s">
        <v>123</v>
      </c>
      <c r="H10008" t="s">
        <v>833</v>
      </c>
      <c r="I10008" s="200">
        <v>2009</v>
      </c>
      <c r="J10008" s="200"/>
      <c r="K10008" s="237">
        <v>167.2</v>
      </c>
      <c r="L10008" s="237"/>
      <c r="M10008" s="288">
        <v>12.02</v>
      </c>
      <c r="N10008" s="288"/>
      <c r="O10008" s="311">
        <v>2400</v>
      </c>
      <c r="P10008" s="298"/>
      <c r="Q10008" s="299">
        <v>170.5</v>
      </c>
      <c r="R10008" s="299"/>
      <c r="S10008" s="300">
        <v>14.08</v>
      </c>
      <c r="T10008" s="301"/>
      <c r="U10008" s="246"/>
    </row>
    <row r="10009" spans="1:21" x14ac:dyDescent="0.25">
      <c r="A10009" s="294" t="s">
        <v>20115</v>
      </c>
      <c r="B10009" t="s">
        <v>584</v>
      </c>
      <c r="C10009" t="s">
        <v>585</v>
      </c>
      <c r="D10009" t="s">
        <v>586</v>
      </c>
      <c r="E10009" t="s">
        <v>20116</v>
      </c>
      <c r="F10009" t="s">
        <v>102</v>
      </c>
      <c r="G10009" t="s">
        <v>123</v>
      </c>
      <c r="H10009" t="s">
        <v>833</v>
      </c>
      <c r="I10009" s="200">
        <v>3326</v>
      </c>
      <c r="J10009" s="200"/>
      <c r="K10009" s="237">
        <v>333.9</v>
      </c>
      <c r="L10009" s="237"/>
      <c r="M10009" s="288">
        <v>9.9600000000000009</v>
      </c>
      <c r="N10009" s="288"/>
      <c r="O10009" s="311">
        <v>3319</v>
      </c>
      <c r="P10009" s="298"/>
      <c r="Q10009" s="299">
        <v>333.3</v>
      </c>
      <c r="R10009" s="299"/>
      <c r="S10009" s="300">
        <v>9.9600000000000009</v>
      </c>
      <c r="T10009" s="301"/>
      <c r="U10009" s="246"/>
    </row>
    <row r="10010" spans="1:21" x14ac:dyDescent="0.25">
      <c r="A10010" s="294" t="s">
        <v>20117</v>
      </c>
      <c r="B10010" t="s">
        <v>584</v>
      </c>
      <c r="C10010" t="s">
        <v>585</v>
      </c>
      <c r="D10010" t="s">
        <v>586</v>
      </c>
      <c r="E10010" t="s">
        <v>20118</v>
      </c>
      <c r="F10010" t="s">
        <v>102</v>
      </c>
      <c r="G10010" t="s">
        <v>123</v>
      </c>
      <c r="H10010" t="s">
        <v>833</v>
      </c>
      <c r="I10010" s="200">
        <v>156606</v>
      </c>
      <c r="J10010" s="200"/>
      <c r="K10010" s="237">
        <v>2065.1999999999998</v>
      </c>
      <c r="L10010" s="237"/>
      <c r="M10010" s="288">
        <v>75.83</v>
      </c>
      <c r="N10010" s="288"/>
      <c r="O10010" s="311">
        <v>166002</v>
      </c>
      <c r="P10010" s="298"/>
      <c r="Q10010" s="299">
        <v>2072</v>
      </c>
      <c r="R10010" s="299"/>
      <c r="S10010" s="300">
        <v>80.12</v>
      </c>
      <c r="T10010" s="301"/>
      <c r="U10010" s="246"/>
    </row>
    <row r="10011" spans="1:21" x14ac:dyDescent="0.25">
      <c r="A10011" s="294" t="s">
        <v>20119</v>
      </c>
      <c r="B10011" t="s">
        <v>584</v>
      </c>
      <c r="C10011" t="s">
        <v>585</v>
      </c>
      <c r="D10011" t="s">
        <v>586</v>
      </c>
      <c r="E10011" t="s">
        <v>20120</v>
      </c>
      <c r="F10011" t="s">
        <v>102</v>
      </c>
      <c r="G10011" t="s">
        <v>123</v>
      </c>
      <c r="H10011" t="s">
        <v>833</v>
      </c>
      <c r="I10011" s="200">
        <v>652974</v>
      </c>
      <c r="J10011" s="200"/>
      <c r="K10011" s="237">
        <v>6647.4</v>
      </c>
      <c r="L10011" s="237"/>
      <c r="M10011" s="288">
        <v>98.23</v>
      </c>
      <c r="N10011" s="288"/>
      <c r="O10011" s="311">
        <v>701280</v>
      </c>
      <c r="P10011" s="298"/>
      <c r="Q10011" s="299">
        <v>6766.5</v>
      </c>
      <c r="R10011" s="299"/>
      <c r="S10011" s="300">
        <v>103.64</v>
      </c>
      <c r="T10011" s="301"/>
      <c r="U10011" s="246"/>
    </row>
    <row r="10012" spans="1:21" x14ac:dyDescent="0.25">
      <c r="A10012" s="294" t="s">
        <v>20121</v>
      </c>
      <c r="B10012" t="s">
        <v>584</v>
      </c>
      <c r="C10012" t="s">
        <v>585</v>
      </c>
      <c r="D10012" t="s">
        <v>586</v>
      </c>
      <c r="E10012" t="s">
        <v>20122</v>
      </c>
      <c r="F10012" t="s">
        <v>102</v>
      </c>
      <c r="G10012" t="s">
        <v>123</v>
      </c>
      <c r="H10012" t="s">
        <v>833</v>
      </c>
      <c r="I10012" s="200">
        <v>35000</v>
      </c>
      <c r="J10012" s="200"/>
      <c r="K10012" s="237">
        <v>1008.7</v>
      </c>
      <c r="L10012" s="237"/>
      <c r="M10012" s="288">
        <v>34.700000000000003</v>
      </c>
      <c r="N10012" s="288"/>
      <c r="O10012" s="311">
        <v>36050</v>
      </c>
      <c r="P10012" s="298"/>
      <c r="Q10012" s="299">
        <v>1014.7</v>
      </c>
      <c r="R10012" s="299"/>
      <c r="S10012" s="300">
        <v>35.53</v>
      </c>
      <c r="T10012" s="301"/>
      <c r="U10012" s="246"/>
    </row>
    <row r="10013" spans="1:21" x14ac:dyDescent="0.25">
      <c r="A10013" s="294" t="s">
        <v>20123</v>
      </c>
      <c r="B10013" t="s">
        <v>584</v>
      </c>
      <c r="C10013" t="s">
        <v>585</v>
      </c>
      <c r="D10013" t="s">
        <v>586</v>
      </c>
      <c r="E10013" t="s">
        <v>586</v>
      </c>
      <c r="F10013" t="s">
        <v>102</v>
      </c>
      <c r="G10013" t="s">
        <v>123</v>
      </c>
      <c r="H10013" t="s">
        <v>833</v>
      </c>
      <c r="I10013" s="200">
        <v>7000</v>
      </c>
      <c r="J10013" s="200"/>
      <c r="K10013" s="237">
        <v>239.7</v>
      </c>
      <c r="L10013" s="237"/>
      <c r="M10013" s="288">
        <v>29.2</v>
      </c>
      <c r="N10013" s="288"/>
      <c r="O10013" s="311">
        <v>10000</v>
      </c>
      <c r="P10013" s="298"/>
      <c r="Q10013" s="299">
        <v>237.2</v>
      </c>
      <c r="R10013" s="299"/>
      <c r="S10013" s="300">
        <v>42.16</v>
      </c>
      <c r="T10013" s="301"/>
      <c r="U10013" s="246"/>
    </row>
    <row r="10014" spans="1:21" x14ac:dyDescent="0.25">
      <c r="A10014" s="294" t="s">
        <v>20124</v>
      </c>
      <c r="B10014" t="s">
        <v>584</v>
      </c>
      <c r="C10014" t="s">
        <v>585</v>
      </c>
      <c r="D10014" t="s">
        <v>586</v>
      </c>
      <c r="E10014" t="s">
        <v>1950</v>
      </c>
      <c r="F10014" t="s">
        <v>102</v>
      </c>
      <c r="G10014" t="s">
        <v>123</v>
      </c>
      <c r="H10014" t="s">
        <v>833</v>
      </c>
      <c r="I10014" s="200">
        <v>5000</v>
      </c>
      <c r="J10014" s="200"/>
      <c r="K10014" s="237">
        <v>770.3</v>
      </c>
      <c r="L10014" s="237"/>
      <c r="M10014" s="288">
        <v>6.49</v>
      </c>
      <c r="N10014" s="288"/>
      <c r="O10014" s="311">
        <v>6000</v>
      </c>
      <c r="P10014" s="298"/>
      <c r="Q10014" s="299">
        <v>788.8</v>
      </c>
      <c r="R10014" s="299"/>
      <c r="S10014" s="300">
        <v>7.61</v>
      </c>
      <c r="T10014" s="301"/>
      <c r="U10014" s="246"/>
    </row>
    <row r="10015" spans="1:21" x14ac:dyDescent="0.25">
      <c r="A10015" s="294" t="s">
        <v>20125</v>
      </c>
      <c r="B10015" t="s">
        <v>120</v>
      </c>
      <c r="C10015" t="s">
        <v>121</v>
      </c>
      <c r="D10015" t="s">
        <v>122</v>
      </c>
      <c r="E10015" t="s">
        <v>20126</v>
      </c>
      <c r="F10015" t="s">
        <v>124</v>
      </c>
      <c r="G10015" t="s">
        <v>123</v>
      </c>
      <c r="H10015" t="s">
        <v>833</v>
      </c>
      <c r="I10015" s="200">
        <v>1532</v>
      </c>
      <c r="J10015" s="200"/>
      <c r="K10015" s="237">
        <v>92.34</v>
      </c>
      <c r="L10015" s="237"/>
      <c r="M10015" s="288">
        <v>16.59</v>
      </c>
      <c r="N10015" s="288"/>
      <c r="O10015" s="311">
        <v>1532</v>
      </c>
      <c r="P10015" s="298"/>
      <c r="Q10015" s="299">
        <v>92.25</v>
      </c>
      <c r="R10015" s="299"/>
      <c r="S10015" s="300">
        <v>16.61</v>
      </c>
      <c r="T10015" s="301"/>
      <c r="U10015" s="246"/>
    </row>
    <row r="10016" spans="1:21" x14ac:dyDescent="0.25">
      <c r="A10016" s="294" t="s">
        <v>20127</v>
      </c>
      <c r="B10016" t="s">
        <v>120</v>
      </c>
      <c r="C10016" t="s">
        <v>121</v>
      </c>
      <c r="D10016" t="s">
        <v>122</v>
      </c>
      <c r="E10016" t="s">
        <v>20128</v>
      </c>
      <c r="F10016" t="s">
        <v>124</v>
      </c>
      <c r="G10016" t="s">
        <v>123</v>
      </c>
      <c r="H10016" t="s">
        <v>833</v>
      </c>
      <c r="I10016" s="200">
        <v>20144</v>
      </c>
      <c r="J10016" s="200"/>
      <c r="K10016" s="237">
        <v>584.82000000000005</v>
      </c>
      <c r="L10016" s="237"/>
      <c r="M10016" s="288">
        <v>34.44</v>
      </c>
      <c r="N10016" s="288"/>
      <c r="O10016" s="311">
        <v>20144</v>
      </c>
      <c r="P10016" s="298"/>
      <c r="Q10016" s="299">
        <v>578.74</v>
      </c>
      <c r="R10016" s="299"/>
      <c r="S10016" s="300">
        <v>34.81</v>
      </c>
      <c r="T10016" s="301"/>
      <c r="U10016" s="246"/>
    </row>
    <row r="10017" spans="1:21" x14ac:dyDescent="0.25">
      <c r="A10017" s="294" t="s">
        <v>20129</v>
      </c>
      <c r="B10017" t="s">
        <v>120</v>
      </c>
      <c r="C10017" t="s">
        <v>121</v>
      </c>
      <c r="D10017" t="s">
        <v>122</v>
      </c>
      <c r="E10017" t="s">
        <v>20130</v>
      </c>
      <c r="F10017" t="s">
        <v>124</v>
      </c>
      <c r="G10017" t="s">
        <v>123</v>
      </c>
      <c r="H10017" t="s">
        <v>833</v>
      </c>
      <c r="I10017" s="200">
        <v>8346</v>
      </c>
      <c r="J10017" s="200"/>
      <c r="K10017" s="237">
        <v>238.83</v>
      </c>
      <c r="L10017" s="237"/>
      <c r="M10017" s="288">
        <v>34.950000000000003</v>
      </c>
      <c r="N10017" s="288"/>
      <c r="O10017" s="311">
        <v>8346</v>
      </c>
      <c r="P10017" s="298"/>
      <c r="Q10017" s="299">
        <v>235.79</v>
      </c>
      <c r="R10017" s="299"/>
      <c r="S10017" s="300">
        <v>35.4</v>
      </c>
      <c r="T10017" s="301"/>
      <c r="U10017" s="246"/>
    </row>
    <row r="10018" spans="1:21" x14ac:dyDescent="0.25">
      <c r="A10018" s="294" t="s">
        <v>20131</v>
      </c>
      <c r="B10018" t="s">
        <v>120</v>
      </c>
      <c r="C10018" t="s">
        <v>121</v>
      </c>
      <c r="D10018" t="s">
        <v>122</v>
      </c>
      <c r="E10018" t="s">
        <v>14892</v>
      </c>
      <c r="F10018" t="s">
        <v>124</v>
      </c>
      <c r="G10018" t="s">
        <v>123</v>
      </c>
      <c r="H10018" t="s">
        <v>833</v>
      </c>
      <c r="I10018" s="200">
        <v>22425</v>
      </c>
      <c r="J10018" s="200"/>
      <c r="K10018" s="237">
        <v>631.75</v>
      </c>
      <c r="L10018" s="237"/>
      <c r="M10018" s="288">
        <v>35.5</v>
      </c>
      <c r="N10018" s="288"/>
      <c r="O10018" s="311">
        <v>23925</v>
      </c>
      <c r="P10018" s="298"/>
      <c r="Q10018" s="299">
        <v>641.05999999999995</v>
      </c>
      <c r="R10018" s="299"/>
      <c r="S10018" s="300">
        <v>37.32</v>
      </c>
      <c r="T10018" s="301"/>
      <c r="U10018" s="246"/>
    </row>
    <row r="10019" spans="1:21" x14ac:dyDescent="0.25">
      <c r="A10019" s="294" t="s">
        <v>20132</v>
      </c>
      <c r="B10019" t="s">
        <v>120</v>
      </c>
      <c r="C10019" t="s">
        <v>121</v>
      </c>
      <c r="D10019" t="s">
        <v>122</v>
      </c>
      <c r="E10019" t="s">
        <v>20133</v>
      </c>
      <c r="F10019" t="s">
        <v>124</v>
      </c>
      <c r="G10019" t="s">
        <v>123</v>
      </c>
      <c r="H10019" t="s">
        <v>833</v>
      </c>
      <c r="I10019" s="200">
        <v>5736</v>
      </c>
      <c r="J10019" s="200"/>
      <c r="K10019" s="237">
        <v>276.83</v>
      </c>
      <c r="L10019" s="237"/>
      <c r="M10019" s="288">
        <v>20.72</v>
      </c>
      <c r="N10019" s="288"/>
      <c r="O10019" s="311">
        <v>5736</v>
      </c>
      <c r="P10019" s="298"/>
      <c r="Q10019" s="299">
        <v>283.2</v>
      </c>
      <c r="R10019" s="299"/>
      <c r="S10019" s="300">
        <v>20.25</v>
      </c>
      <c r="T10019" s="301"/>
      <c r="U10019" s="246"/>
    </row>
    <row r="10020" spans="1:21" x14ac:dyDescent="0.25">
      <c r="A10020" s="294" t="s">
        <v>20134</v>
      </c>
      <c r="B10020" t="s">
        <v>120</v>
      </c>
      <c r="C10020" t="s">
        <v>121</v>
      </c>
      <c r="D10020" t="s">
        <v>122</v>
      </c>
      <c r="E10020" t="s">
        <v>20135</v>
      </c>
      <c r="F10020" t="s">
        <v>124</v>
      </c>
      <c r="G10020" t="s">
        <v>123</v>
      </c>
      <c r="H10020" t="s">
        <v>896</v>
      </c>
      <c r="I10020" s="200">
        <v>0</v>
      </c>
      <c r="J10020" s="200"/>
      <c r="K10020" s="237">
        <v>66.02</v>
      </c>
      <c r="L10020" s="237"/>
      <c r="M10020" s="288">
        <v>0</v>
      </c>
      <c r="N10020" s="288"/>
      <c r="O10020" s="311">
        <v>0</v>
      </c>
      <c r="P10020" s="298"/>
      <c r="Q10020" s="299">
        <v>65.27</v>
      </c>
      <c r="R10020" s="299"/>
      <c r="S10020" s="300">
        <v>0</v>
      </c>
      <c r="T10020" s="301"/>
      <c r="U10020" s="246"/>
    </row>
    <row r="10021" spans="1:21" x14ac:dyDescent="0.25">
      <c r="A10021" s="294" t="s">
        <v>20136</v>
      </c>
      <c r="B10021" t="s">
        <v>120</v>
      </c>
      <c r="C10021" t="s">
        <v>121</v>
      </c>
      <c r="D10021" t="s">
        <v>122</v>
      </c>
      <c r="E10021" t="s">
        <v>20137</v>
      </c>
      <c r="F10021" t="s">
        <v>124</v>
      </c>
      <c r="G10021" t="s">
        <v>123</v>
      </c>
      <c r="H10021" t="s">
        <v>833</v>
      </c>
      <c r="I10021" s="200">
        <v>4800</v>
      </c>
      <c r="J10021" s="200"/>
      <c r="K10021" s="237">
        <v>155.13999999999999</v>
      </c>
      <c r="L10021" s="237"/>
      <c r="M10021" s="288">
        <v>30.94</v>
      </c>
      <c r="N10021" s="288"/>
      <c r="O10021" s="311">
        <v>5000</v>
      </c>
      <c r="P10021" s="298"/>
      <c r="Q10021" s="299">
        <v>153.52000000000001</v>
      </c>
      <c r="R10021" s="299"/>
      <c r="S10021" s="300">
        <v>32.57</v>
      </c>
      <c r="T10021" s="301"/>
      <c r="U10021" s="246"/>
    </row>
    <row r="10022" spans="1:21" x14ac:dyDescent="0.25">
      <c r="A10022" s="294" t="s">
        <v>20138</v>
      </c>
      <c r="B10022" t="s">
        <v>120</v>
      </c>
      <c r="C10022" t="s">
        <v>121</v>
      </c>
      <c r="D10022" t="s">
        <v>122</v>
      </c>
      <c r="E10022" t="s">
        <v>20139</v>
      </c>
      <c r="F10022" t="s">
        <v>124</v>
      </c>
      <c r="G10022" t="s">
        <v>123</v>
      </c>
      <c r="H10022" t="s">
        <v>833</v>
      </c>
      <c r="I10022" s="200">
        <v>3521</v>
      </c>
      <c r="J10022" s="200"/>
      <c r="K10022" s="237">
        <v>103.55</v>
      </c>
      <c r="L10022" s="237"/>
      <c r="M10022" s="288">
        <v>34</v>
      </c>
      <c r="N10022" s="288"/>
      <c r="O10022" s="311">
        <v>3627</v>
      </c>
      <c r="P10022" s="298"/>
      <c r="Q10022" s="299">
        <v>106.02</v>
      </c>
      <c r="R10022" s="299"/>
      <c r="S10022" s="300">
        <v>34.21</v>
      </c>
      <c r="T10022" s="301"/>
      <c r="U10022" s="246"/>
    </row>
    <row r="10023" spans="1:21" x14ac:dyDescent="0.25">
      <c r="A10023" s="294" t="s">
        <v>20140</v>
      </c>
      <c r="B10023" t="s">
        <v>120</v>
      </c>
      <c r="C10023" t="s">
        <v>121</v>
      </c>
      <c r="D10023" t="s">
        <v>122</v>
      </c>
      <c r="E10023" t="s">
        <v>14979</v>
      </c>
      <c r="F10023" t="s">
        <v>124</v>
      </c>
      <c r="G10023" t="s">
        <v>123</v>
      </c>
      <c r="H10023" t="s">
        <v>833</v>
      </c>
      <c r="I10023" s="200">
        <v>4359</v>
      </c>
      <c r="J10023" s="200"/>
      <c r="K10023" s="237">
        <v>185.82</v>
      </c>
      <c r="L10023" s="237"/>
      <c r="M10023" s="288">
        <v>23.46</v>
      </c>
      <c r="N10023" s="288"/>
      <c r="O10023" s="311">
        <v>4359</v>
      </c>
      <c r="P10023" s="298"/>
      <c r="Q10023" s="299">
        <v>182.31</v>
      </c>
      <c r="R10023" s="299"/>
      <c r="S10023" s="300">
        <v>23.91</v>
      </c>
      <c r="T10023" s="301"/>
      <c r="U10023" s="246"/>
    </row>
    <row r="10024" spans="1:21" x14ac:dyDescent="0.25">
      <c r="A10024" s="294" t="s">
        <v>20141</v>
      </c>
      <c r="B10024" t="s">
        <v>120</v>
      </c>
      <c r="C10024" t="s">
        <v>121</v>
      </c>
      <c r="D10024" t="s">
        <v>122</v>
      </c>
      <c r="E10024" t="s">
        <v>20142</v>
      </c>
      <c r="F10024" t="s">
        <v>124</v>
      </c>
      <c r="G10024" t="s">
        <v>123</v>
      </c>
      <c r="H10024" t="s">
        <v>833</v>
      </c>
      <c r="I10024" s="200">
        <v>18930</v>
      </c>
      <c r="J10024" s="200"/>
      <c r="K10024" s="237">
        <v>446.03</v>
      </c>
      <c r="L10024" s="237"/>
      <c r="M10024" s="288">
        <v>42.44</v>
      </c>
      <c r="N10024" s="288"/>
      <c r="O10024" s="311">
        <v>19530</v>
      </c>
      <c r="P10024" s="298"/>
      <c r="Q10024" s="299">
        <v>446.69</v>
      </c>
      <c r="R10024" s="299"/>
      <c r="S10024" s="300">
        <v>43.72</v>
      </c>
      <c r="T10024" s="301"/>
      <c r="U10024" s="246"/>
    </row>
    <row r="10025" spans="1:21" x14ac:dyDescent="0.25">
      <c r="A10025" s="294" t="s">
        <v>20143</v>
      </c>
      <c r="B10025" t="s">
        <v>120</v>
      </c>
      <c r="C10025" t="s">
        <v>121</v>
      </c>
      <c r="D10025" t="s">
        <v>122</v>
      </c>
      <c r="E10025" t="s">
        <v>20144</v>
      </c>
      <c r="F10025" t="s">
        <v>124</v>
      </c>
      <c r="G10025" t="s">
        <v>123</v>
      </c>
      <c r="H10025" t="s">
        <v>833</v>
      </c>
      <c r="I10025" s="200">
        <v>171220</v>
      </c>
      <c r="J10025" s="200"/>
      <c r="K10025" s="237">
        <v>4193.49</v>
      </c>
      <c r="L10025" s="237"/>
      <c r="M10025" s="288">
        <v>40.83</v>
      </c>
      <c r="N10025" s="288"/>
      <c r="O10025" s="311">
        <v>171872</v>
      </c>
      <c r="P10025" s="298"/>
      <c r="Q10025" s="299">
        <v>4209.45</v>
      </c>
      <c r="R10025" s="299"/>
      <c r="S10025" s="300">
        <v>40.83</v>
      </c>
      <c r="T10025" s="301"/>
      <c r="U10025" s="246"/>
    </row>
    <row r="10026" spans="1:21" x14ac:dyDescent="0.25">
      <c r="A10026" s="294" t="s">
        <v>20145</v>
      </c>
      <c r="B10026" t="s">
        <v>120</v>
      </c>
      <c r="C10026" t="s">
        <v>121</v>
      </c>
      <c r="D10026" t="s">
        <v>122</v>
      </c>
      <c r="E10026" t="s">
        <v>20146</v>
      </c>
      <c r="F10026" t="s">
        <v>124</v>
      </c>
      <c r="G10026" t="s">
        <v>123</v>
      </c>
      <c r="H10026" t="s">
        <v>833</v>
      </c>
      <c r="I10026" s="200">
        <v>36245</v>
      </c>
      <c r="J10026" s="200"/>
      <c r="K10026" s="237">
        <v>914.47</v>
      </c>
      <c r="L10026" s="237"/>
      <c r="M10026" s="288">
        <v>39.630000000000003</v>
      </c>
      <c r="N10026" s="288"/>
      <c r="O10026" s="311">
        <v>36658</v>
      </c>
      <c r="P10026" s="298"/>
      <c r="Q10026" s="299">
        <v>921.31</v>
      </c>
      <c r="R10026" s="299"/>
      <c r="S10026" s="300">
        <v>39.79</v>
      </c>
      <c r="T10026" s="301"/>
      <c r="U10026" s="246"/>
    </row>
    <row r="10027" spans="1:21" x14ac:dyDescent="0.25">
      <c r="A10027" s="294" t="s">
        <v>20147</v>
      </c>
      <c r="B10027" t="s">
        <v>120</v>
      </c>
      <c r="C10027" t="s">
        <v>121</v>
      </c>
      <c r="D10027" t="s">
        <v>122</v>
      </c>
      <c r="E10027" t="s">
        <v>20148</v>
      </c>
      <c r="F10027" t="s">
        <v>124</v>
      </c>
      <c r="G10027" t="s">
        <v>123</v>
      </c>
      <c r="H10027" t="s">
        <v>833</v>
      </c>
      <c r="I10027" s="200">
        <v>73365</v>
      </c>
      <c r="J10027" s="200"/>
      <c r="K10027" s="237">
        <v>1152.92</v>
      </c>
      <c r="L10027" s="237"/>
      <c r="M10027" s="288">
        <v>63.63</v>
      </c>
      <c r="N10027" s="288"/>
      <c r="O10027" s="311">
        <v>74832</v>
      </c>
      <c r="P10027" s="298"/>
      <c r="Q10027" s="299">
        <v>1153.5899999999999</v>
      </c>
      <c r="R10027" s="299"/>
      <c r="S10027" s="300">
        <v>64.87</v>
      </c>
      <c r="T10027" s="301"/>
      <c r="U10027" s="246"/>
    </row>
    <row r="10028" spans="1:21" x14ac:dyDescent="0.25">
      <c r="A10028" s="294" t="s">
        <v>20149</v>
      </c>
      <c r="B10028" t="s">
        <v>120</v>
      </c>
      <c r="C10028" t="s">
        <v>121</v>
      </c>
      <c r="D10028" t="s">
        <v>122</v>
      </c>
      <c r="E10028" t="s">
        <v>20150</v>
      </c>
      <c r="F10028" t="s">
        <v>124</v>
      </c>
      <c r="G10028" t="s">
        <v>123</v>
      </c>
      <c r="H10028" t="s">
        <v>833</v>
      </c>
      <c r="I10028" s="200">
        <v>4700</v>
      </c>
      <c r="J10028" s="200"/>
      <c r="K10028" s="237">
        <v>153.33000000000001</v>
      </c>
      <c r="L10028" s="237"/>
      <c r="M10028" s="288">
        <v>30.65</v>
      </c>
      <c r="N10028" s="288"/>
      <c r="O10028" s="311">
        <v>4797</v>
      </c>
      <c r="P10028" s="298"/>
      <c r="Q10028" s="299">
        <v>155.71</v>
      </c>
      <c r="R10028" s="299"/>
      <c r="S10028" s="300">
        <v>30.81</v>
      </c>
      <c r="T10028" s="301"/>
      <c r="U10028" s="246"/>
    </row>
    <row r="10029" spans="1:21" x14ac:dyDescent="0.25">
      <c r="A10029" s="294" t="s">
        <v>20151</v>
      </c>
      <c r="B10029" t="s">
        <v>120</v>
      </c>
      <c r="C10029" t="s">
        <v>121</v>
      </c>
      <c r="D10029" t="s">
        <v>122</v>
      </c>
      <c r="E10029" t="s">
        <v>20152</v>
      </c>
      <c r="F10029" t="s">
        <v>124</v>
      </c>
      <c r="G10029" t="s">
        <v>123</v>
      </c>
      <c r="H10029" t="s">
        <v>833</v>
      </c>
      <c r="I10029" s="200">
        <v>12209</v>
      </c>
      <c r="J10029" s="200"/>
      <c r="K10029" s="237">
        <v>603.15</v>
      </c>
      <c r="L10029" s="237"/>
      <c r="M10029" s="288">
        <v>20.239999999999998</v>
      </c>
      <c r="N10029" s="288"/>
      <c r="O10029" s="311">
        <v>14163</v>
      </c>
      <c r="P10029" s="298"/>
      <c r="Q10029" s="299">
        <v>633.55999999999995</v>
      </c>
      <c r="R10029" s="299"/>
      <c r="S10029" s="300">
        <v>22.35</v>
      </c>
      <c r="T10029" s="301"/>
      <c r="U10029" s="246"/>
    </row>
    <row r="10030" spans="1:21" x14ac:dyDescent="0.25">
      <c r="A10030" s="294" t="s">
        <v>20153</v>
      </c>
      <c r="B10030" t="s">
        <v>120</v>
      </c>
      <c r="C10030" t="s">
        <v>121</v>
      </c>
      <c r="D10030" t="s">
        <v>122</v>
      </c>
      <c r="E10030" t="s">
        <v>20154</v>
      </c>
      <c r="F10030" t="s">
        <v>124</v>
      </c>
      <c r="G10030" t="s">
        <v>123</v>
      </c>
      <c r="H10030" t="s">
        <v>833</v>
      </c>
      <c r="I10030" s="200">
        <v>10877</v>
      </c>
      <c r="J10030" s="200"/>
      <c r="K10030" s="237">
        <v>716.96</v>
      </c>
      <c r="L10030" s="237"/>
      <c r="M10030" s="288">
        <v>15.17</v>
      </c>
      <c r="N10030" s="288"/>
      <c r="O10030" s="311">
        <v>11226</v>
      </c>
      <c r="P10030" s="298"/>
      <c r="Q10030" s="299">
        <v>719.63</v>
      </c>
      <c r="R10030" s="299"/>
      <c r="S10030" s="300">
        <v>15.6</v>
      </c>
      <c r="T10030" s="301"/>
      <c r="U10030" s="246"/>
    </row>
    <row r="10031" spans="1:21" x14ac:dyDescent="0.25">
      <c r="A10031" s="294" t="s">
        <v>20155</v>
      </c>
      <c r="B10031" t="s">
        <v>120</v>
      </c>
      <c r="C10031" t="s">
        <v>121</v>
      </c>
      <c r="D10031" t="s">
        <v>122</v>
      </c>
      <c r="E10031" t="s">
        <v>20156</v>
      </c>
      <c r="F10031" t="s">
        <v>124</v>
      </c>
      <c r="G10031" t="s">
        <v>123</v>
      </c>
      <c r="H10031" t="s">
        <v>833</v>
      </c>
      <c r="I10031" s="200">
        <v>7596</v>
      </c>
      <c r="J10031" s="200"/>
      <c r="K10031" s="237">
        <v>300.11</v>
      </c>
      <c r="L10031" s="237"/>
      <c r="M10031" s="288">
        <v>25.31</v>
      </c>
      <c r="N10031" s="288"/>
      <c r="O10031" s="311">
        <v>7796</v>
      </c>
      <c r="P10031" s="298"/>
      <c r="Q10031" s="299">
        <v>288.99</v>
      </c>
      <c r="R10031" s="299"/>
      <c r="S10031" s="300">
        <v>26.98</v>
      </c>
      <c r="T10031" s="301"/>
      <c r="U10031" s="246"/>
    </row>
    <row r="10032" spans="1:21" x14ac:dyDescent="0.25">
      <c r="A10032" s="294" t="s">
        <v>20157</v>
      </c>
      <c r="B10032" t="s">
        <v>287</v>
      </c>
      <c r="C10032" t="s">
        <v>288</v>
      </c>
      <c r="D10032" t="s">
        <v>289</v>
      </c>
      <c r="E10032" t="s">
        <v>20158</v>
      </c>
      <c r="F10032" t="s">
        <v>124</v>
      </c>
      <c r="G10032" t="s">
        <v>123</v>
      </c>
      <c r="H10032" t="s">
        <v>833</v>
      </c>
      <c r="I10032" s="200">
        <v>4363</v>
      </c>
      <c r="J10032" s="200"/>
      <c r="K10032" s="237">
        <v>115</v>
      </c>
      <c r="L10032" s="237"/>
      <c r="M10032" s="288">
        <v>37.94</v>
      </c>
      <c r="N10032" s="288"/>
      <c r="O10032" s="311">
        <v>4500</v>
      </c>
      <c r="P10032" s="298"/>
      <c r="Q10032" s="299">
        <v>114</v>
      </c>
      <c r="R10032" s="299"/>
      <c r="S10032" s="300">
        <v>39.47</v>
      </c>
      <c r="T10032" s="301"/>
      <c r="U10032" s="246"/>
    </row>
    <row r="10033" spans="1:21" x14ac:dyDescent="0.25">
      <c r="A10033" s="294" t="s">
        <v>20159</v>
      </c>
      <c r="B10033" t="s">
        <v>287</v>
      </c>
      <c r="C10033" t="s">
        <v>288</v>
      </c>
      <c r="D10033" t="s">
        <v>289</v>
      </c>
      <c r="E10033" t="s">
        <v>20160</v>
      </c>
      <c r="F10033" t="s">
        <v>124</v>
      </c>
      <c r="G10033" t="s">
        <v>123</v>
      </c>
      <c r="H10033" t="s">
        <v>833</v>
      </c>
      <c r="I10033" s="200">
        <v>222720</v>
      </c>
      <c r="J10033" s="200"/>
      <c r="K10033" s="237">
        <v>3840</v>
      </c>
      <c r="L10033" s="237"/>
      <c r="M10033" s="288">
        <v>58</v>
      </c>
      <c r="N10033" s="288"/>
      <c r="O10033" s="311">
        <v>231540</v>
      </c>
      <c r="P10033" s="298"/>
      <c r="Q10033" s="299">
        <v>3859</v>
      </c>
      <c r="R10033" s="299"/>
      <c r="S10033" s="300">
        <v>60</v>
      </c>
      <c r="T10033" s="301"/>
      <c r="U10033" s="246"/>
    </row>
    <row r="10034" spans="1:21" x14ac:dyDescent="0.25">
      <c r="A10034" s="294" t="s">
        <v>20161</v>
      </c>
      <c r="B10034" t="s">
        <v>287</v>
      </c>
      <c r="C10034" t="s">
        <v>288</v>
      </c>
      <c r="D10034" t="s">
        <v>289</v>
      </c>
      <c r="E10034" t="s">
        <v>20162</v>
      </c>
      <c r="F10034" t="s">
        <v>124</v>
      </c>
      <c r="G10034" t="s">
        <v>123</v>
      </c>
      <c r="H10034" t="s">
        <v>833</v>
      </c>
      <c r="I10034" s="200">
        <v>93167</v>
      </c>
      <c r="J10034" s="200"/>
      <c r="K10034" s="237">
        <v>1351</v>
      </c>
      <c r="L10034" s="237"/>
      <c r="M10034" s="288">
        <v>68.959999999999994</v>
      </c>
      <c r="N10034" s="288"/>
      <c r="O10034" s="311">
        <v>102484</v>
      </c>
      <c r="P10034" s="298"/>
      <c r="Q10034" s="299">
        <v>1360</v>
      </c>
      <c r="R10034" s="299"/>
      <c r="S10034" s="300">
        <v>75.36</v>
      </c>
      <c r="T10034" s="301"/>
      <c r="U10034" s="246"/>
    </row>
    <row r="10035" spans="1:21" x14ac:dyDescent="0.25">
      <c r="A10035" s="294" t="s">
        <v>20163</v>
      </c>
      <c r="B10035" t="s">
        <v>287</v>
      </c>
      <c r="C10035" t="s">
        <v>288</v>
      </c>
      <c r="D10035" t="s">
        <v>289</v>
      </c>
      <c r="E10035" t="s">
        <v>20164</v>
      </c>
      <c r="F10035" t="s">
        <v>124</v>
      </c>
      <c r="G10035" t="s">
        <v>123</v>
      </c>
      <c r="H10035" t="s">
        <v>833</v>
      </c>
      <c r="I10035" s="200">
        <v>38380</v>
      </c>
      <c r="J10035" s="200"/>
      <c r="K10035" s="237">
        <v>1556</v>
      </c>
      <c r="L10035" s="237"/>
      <c r="M10035" s="288">
        <v>24.67</v>
      </c>
      <c r="N10035" s="288"/>
      <c r="O10035" s="311">
        <v>40000</v>
      </c>
      <c r="P10035" s="298"/>
      <c r="Q10035" s="299">
        <v>1594</v>
      </c>
      <c r="R10035" s="299"/>
      <c r="S10035" s="300">
        <v>25.09</v>
      </c>
      <c r="T10035" s="301"/>
      <c r="U10035" s="246"/>
    </row>
    <row r="10036" spans="1:21" x14ac:dyDescent="0.25">
      <c r="A10036" s="294" t="s">
        <v>20165</v>
      </c>
      <c r="B10036" t="s">
        <v>287</v>
      </c>
      <c r="C10036" t="s">
        <v>288</v>
      </c>
      <c r="D10036" t="s">
        <v>289</v>
      </c>
      <c r="E10036" t="s">
        <v>20166</v>
      </c>
      <c r="F10036" t="s">
        <v>124</v>
      </c>
      <c r="G10036" t="s">
        <v>123</v>
      </c>
      <c r="H10036" t="s">
        <v>833</v>
      </c>
      <c r="I10036" s="200">
        <v>8650</v>
      </c>
      <c r="J10036" s="200"/>
      <c r="K10036" s="237">
        <v>217</v>
      </c>
      <c r="L10036" s="237"/>
      <c r="M10036" s="288">
        <v>39.86</v>
      </c>
      <c r="N10036" s="288"/>
      <c r="O10036" s="311">
        <v>8822</v>
      </c>
      <c r="P10036" s="298"/>
      <c r="Q10036" s="299">
        <v>218</v>
      </c>
      <c r="R10036" s="299"/>
      <c r="S10036" s="300">
        <v>40.47</v>
      </c>
      <c r="T10036" s="301"/>
      <c r="U10036" s="246"/>
    </row>
    <row r="10037" spans="1:21" x14ac:dyDescent="0.25">
      <c r="A10037" s="294" t="s">
        <v>20167</v>
      </c>
      <c r="B10037" t="s">
        <v>287</v>
      </c>
      <c r="C10037" t="s">
        <v>288</v>
      </c>
      <c r="D10037" t="s">
        <v>289</v>
      </c>
      <c r="E10037" t="s">
        <v>20168</v>
      </c>
      <c r="F10037" t="s">
        <v>124</v>
      </c>
      <c r="G10037" t="s">
        <v>123</v>
      </c>
      <c r="H10037" t="s">
        <v>833</v>
      </c>
      <c r="I10037" s="200">
        <v>28681</v>
      </c>
      <c r="J10037" s="200"/>
      <c r="K10037" s="237">
        <v>646</v>
      </c>
      <c r="L10037" s="237"/>
      <c r="M10037" s="288">
        <v>44.4</v>
      </c>
      <c r="N10037" s="288"/>
      <c r="O10037" s="311">
        <v>29681</v>
      </c>
      <c r="P10037" s="298"/>
      <c r="Q10037" s="299">
        <v>654</v>
      </c>
      <c r="R10037" s="299"/>
      <c r="S10037" s="300">
        <v>45.38</v>
      </c>
      <c r="T10037" s="301"/>
      <c r="U10037" s="246"/>
    </row>
    <row r="10038" spans="1:21" x14ac:dyDescent="0.25">
      <c r="A10038" s="294" t="s">
        <v>20169</v>
      </c>
      <c r="B10038" t="s">
        <v>287</v>
      </c>
      <c r="C10038" t="s">
        <v>288</v>
      </c>
      <c r="D10038" t="s">
        <v>289</v>
      </c>
      <c r="E10038" t="s">
        <v>20170</v>
      </c>
      <c r="F10038" t="s">
        <v>124</v>
      </c>
      <c r="G10038" t="s">
        <v>123</v>
      </c>
      <c r="H10038" t="s">
        <v>833</v>
      </c>
      <c r="I10038" s="200">
        <v>90395</v>
      </c>
      <c r="J10038" s="200"/>
      <c r="K10038" s="237">
        <v>2704</v>
      </c>
      <c r="L10038" s="237"/>
      <c r="M10038" s="288">
        <v>33.43</v>
      </c>
      <c r="N10038" s="288"/>
      <c r="O10038" s="311">
        <v>91030</v>
      </c>
      <c r="P10038" s="298"/>
      <c r="Q10038" s="299">
        <v>2723</v>
      </c>
      <c r="R10038" s="299"/>
      <c r="S10038" s="300">
        <v>33.43</v>
      </c>
      <c r="T10038" s="301"/>
      <c r="U10038" s="246"/>
    </row>
    <row r="10039" spans="1:21" x14ac:dyDescent="0.25">
      <c r="A10039" s="294" t="s">
        <v>20171</v>
      </c>
      <c r="B10039" t="s">
        <v>287</v>
      </c>
      <c r="C10039" t="s">
        <v>288</v>
      </c>
      <c r="D10039" t="s">
        <v>289</v>
      </c>
      <c r="E10039" t="s">
        <v>20172</v>
      </c>
      <c r="F10039" t="s">
        <v>124</v>
      </c>
      <c r="G10039" t="s">
        <v>123</v>
      </c>
      <c r="H10039" t="s">
        <v>833</v>
      </c>
      <c r="I10039" s="200">
        <v>50000</v>
      </c>
      <c r="J10039" s="200"/>
      <c r="K10039" s="237">
        <v>1374</v>
      </c>
      <c r="L10039" s="237"/>
      <c r="M10039" s="288">
        <v>36.39</v>
      </c>
      <c r="N10039" s="288"/>
      <c r="O10039" s="311">
        <v>55000</v>
      </c>
      <c r="P10039" s="298"/>
      <c r="Q10039" s="299">
        <v>1377</v>
      </c>
      <c r="R10039" s="299"/>
      <c r="S10039" s="300">
        <v>39.94</v>
      </c>
      <c r="T10039" s="301"/>
      <c r="U10039" s="246"/>
    </row>
    <row r="10040" spans="1:21" x14ac:dyDescent="0.25">
      <c r="A10040" s="294" t="s">
        <v>20173</v>
      </c>
      <c r="B10040" t="s">
        <v>287</v>
      </c>
      <c r="C10040" t="s">
        <v>288</v>
      </c>
      <c r="D10040" t="s">
        <v>289</v>
      </c>
      <c r="E10040" t="s">
        <v>20174</v>
      </c>
      <c r="F10040" t="s">
        <v>124</v>
      </c>
      <c r="G10040" t="s">
        <v>123</v>
      </c>
      <c r="H10040" t="s">
        <v>833</v>
      </c>
      <c r="I10040" s="200">
        <v>23762</v>
      </c>
      <c r="J10040" s="200"/>
      <c r="K10040" s="237">
        <v>448</v>
      </c>
      <c r="L10040" s="237"/>
      <c r="M10040" s="288">
        <v>53.04</v>
      </c>
      <c r="N10040" s="288"/>
      <c r="O10040" s="311">
        <v>24660</v>
      </c>
      <c r="P10040" s="298"/>
      <c r="Q10040" s="299">
        <v>465</v>
      </c>
      <c r="R10040" s="299"/>
      <c r="S10040" s="300">
        <v>53.03</v>
      </c>
      <c r="T10040" s="301"/>
      <c r="U10040" s="246"/>
    </row>
    <row r="10041" spans="1:21" x14ac:dyDescent="0.25">
      <c r="A10041" s="294" t="s">
        <v>20175</v>
      </c>
      <c r="B10041" t="s">
        <v>287</v>
      </c>
      <c r="C10041" t="s">
        <v>288</v>
      </c>
      <c r="D10041" t="s">
        <v>289</v>
      </c>
      <c r="E10041" t="s">
        <v>20176</v>
      </c>
      <c r="F10041" t="s">
        <v>124</v>
      </c>
      <c r="G10041" t="s">
        <v>123</v>
      </c>
      <c r="H10041" t="s">
        <v>833</v>
      </c>
      <c r="I10041" s="200">
        <v>5240</v>
      </c>
      <c r="J10041" s="200"/>
      <c r="K10041" s="237">
        <v>444</v>
      </c>
      <c r="L10041" s="237"/>
      <c r="M10041" s="288">
        <v>11.8</v>
      </c>
      <c r="N10041" s="288"/>
      <c r="O10041" s="311">
        <v>6418</v>
      </c>
      <c r="P10041" s="298"/>
      <c r="Q10041" s="299">
        <v>459</v>
      </c>
      <c r="R10041" s="299"/>
      <c r="S10041" s="300">
        <v>13.98</v>
      </c>
      <c r="T10041" s="301"/>
      <c r="U10041" s="246"/>
    </row>
    <row r="10042" spans="1:21" x14ac:dyDescent="0.25">
      <c r="A10042" s="294" t="s">
        <v>20177</v>
      </c>
      <c r="B10042" t="s">
        <v>287</v>
      </c>
      <c r="C10042" t="s">
        <v>288</v>
      </c>
      <c r="D10042" t="s">
        <v>289</v>
      </c>
      <c r="E10042" t="s">
        <v>20178</v>
      </c>
      <c r="F10042" t="s">
        <v>124</v>
      </c>
      <c r="G10042" t="s">
        <v>123</v>
      </c>
      <c r="H10042" t="s">
        <v>833</v>
      </c>
      <c r="I10042" s="200">
        <v>42071</v>
      </c>
      <c r="J10042" s="200"/>
      <c r="K10042" s="237">
        <v>769</v>
      </c>
      <c r="L10042" s="237"/>
      <c r="M10042" s="288">
        <v>54.71</v>
      </c>
      <c r="N10042" s="288"/>
      <c r="O10042" s="311">
        <v>43000</v>
      </c>
      <c r="P10042" s="298"/>
      <c r="Q10042" s="299">
        <v>761</v>
      </c>
      <c r="R10042" s="299"/>
      <c r="S10042" s="300">
        <v>56.5</v>
      </c>
      <c r="T10042" s="301"/>
      <c r="U10042" s="246"/>
    </row>
    <row r="10043" spans="1:21" x14ac:dyDescent="0.25">
      <c r="A10043" s="294" t="s">
        <v>20179</v>
      </c>
      <c r="B10043" t="s">
        <v>287</v>
      </c>
      <c r="C10043" t="s">
        <v>288</v>
      </c>
      <c r="D10043" t="s">
        <v>289</v>
      </c>
      <c r="E10043" t="s">
        <v>20180</v>
      </c>
      <c r="F10043" t="s">
        <v>124</v>
      </c>
      <c r="G10043" t="s">
        <v>123</v>
      </c>
      <c r="H10043" t="s">
        <v>833</v>
      </c>
      <c r="I10043" s="200">
        <v>5471</v>
      </c>
      <c r="J10043" s="200"/>
      <c r="K10043" s="237">
        <v>134</v>
      </c>
      <c r="L10043" s="237"/>
      <c r="M10043" s="288">
        <v>40.83</v>
      </c>
      <c r="N10043" s="288"/>
      <c r="O10043" s="311">
        <v>5500</v>
      </c>
      <c r="P10043" s="298"/>
      <c r="Q10043" s="299">
        <v>141</v>
      </c>
      <c r="R10043" s="299"/>
      <c r="S10043" s="300">
        <v>39.01</v>
      </c>
      <c r="T10043" s="301"/>
      <c r="U10043" s="246"/>
    </row>
    <row r="10044" spans="1:21" x14ac:dyDescent="0.25">
      <c r="A10044" s="294" t="s">
        <v>20181</v>
      </c>
      <c r="B10044" t="s">
        <v>287</v>
      </c>
      <c r="C10044" t="s">
        <v>288</v>
      </c>
      <c r="D10044" t="s">
        <v>289</v>
      </c>
      <c r="E10044" t="s">
        <v>11135</v>
      </c>
      <c r="F10044" t="s">
        <v>124</v>
      </c>
      <c r="G10044" t="s">
        <v>123</v>
      </c>
      <c r="H10044" t="s">
        <v>833</v>
      </c>
      <c r="I10044" s="200">
        <v>0</v>
      </c>
      <c r="J10044" s="200"/>
      <c r="K10044" s="237">
        <v>82</v>
      </c>
      <c r="L10044" s="237"/>
      <c r="M10044" s="288">
        <v>0</v>
      </c>
      <c r="N10044" s="288"/>
      <c r="O10044" s="311">
        <v>1000</v>
      </c>
      <c r="P10044" s="298"/>
      <c r="Q10044" s="299">
        <v>83</v>
      </c>
      <c r="R10044" s="299"/>
      <c r="S10044" s="300">
        <v>12.05</v>
      </c>
      <c r="T10044" s="301"/>
      <c r="U10044" s="246"/>
    </row>
    <row r="10045" spans="1:21" x14ac:dyDescent="0.25">
      <c r="A10045" s="294" t="s">
        <v>20182</v>
      </c>
      <c r="B10045" t="s">
        <v>287</v>
      </c>
      <c r="C10045" t="s">
        <v>288</v>
      </c>
      <c r="D10045" t="s">
        <v>289</v>
      </c>
      <c r="E10045" t="s">
        <v>12467</v>
      </c>
      <c r="F10045" t="s">
        <v>124</v>
      </c>
      <c r="G10045" t="s">
        <v>123</v>
      </c>
      <c r="H10045" t="s">
        <v>833</v>
      </c>
      <c r="I10045" s="200">
        <v>39592</v>
      </c>
      <c r="J10045" s="200"/>
      <c r="K10045" s="237">
        <v>1411</v>
      </c>
      <c r="L10045" s="237"/>
      <c r="M10045" s="288">
        <v>28.06</v>
      </c>
      <c r="N10045" s="288"/>
      <c r="O10045" s="311">
        <v>41000</v>
      </c>
      <c r="P10045" s="298"/>
      <c r="Q10045" s="299">
        <v>1456</v>
      </c>
      <c r="R10045" s="299"/>
      <c r="S10045" s="300">
        <v>28.16</v>
      </c>
      <c r="T10045" s="301"/>
      <c r="U10045" s="246"/>
    </row>
    <row r="10046" spans="1:21" x14ac:dyDescent="0.25">
      <c r="A10046" s="294" t="s">
        <v>20183</v>
      </c>
      <c r="B10046" t="s">
        <v>287</v>
      </c>
      <c r="C10046" t="s">
        <v>288</v>
      </c>
      <c r="D10046" t="s">
        <v>289</v>
      </c>
      <c r="E10046" t="s">
        <v>20184</v>
      </c>
      <c r="F10046" t="s">
        <v>124</v>
      </c>
      <c r="G10046" t="s">
        <v>123</v>
      </c>
      <c r="H10046" t="s">
        <v>833</v>
      </c>
      <c r="I10046" s="200">
        <v>4784</v>
      </c>
      <c r="J10046" s="200"/>
      <c r="K10046" s="237">
        <v>94</v>
      </c>
      <c r="L10046" s="237"/>
      <c r="M10046" s="288">
        <v>50.89</v>
      </c>
      <c r="N10046" s="288"/>
      <c r="O10046" s="311">
        <v>5000</v>
      </c>
      <c r="P10046" s="298"/>
      <c r="Q10046" s="299">
        <v>95</v>
      </c>
      <c r="R10046" s="299"/>
      <c r="S10046" s="300">
        <v>52.63</v>
      </c>
      <c r="T10046" s="301"/>
      <c r="U10046" s="246"/>
    </row>
    <row r="10047" spans="1:21" x14ac:dyDescent="0.25">
      <c r="A10047" s="294" t="s">
        <v>20185</v>
      </c>
      <c r="B10047" t="s">
        <v>287</v>
      </c>
      <c r="C10047" t="s">
        <v>288</v>
      </c>
      <c r="D10047" t="s">
        <v>289</v>
      </c>
      <c r="E10047" t="s">
        <v>20186</v>
      </c>
      <c r="F10047" t="s">
        <v>124</v>
      </c>
      <c r="G10047" t="s">
        <v>123</v>
      </c>
      <c r="H10047" t="s">
        <v>833</v>
      </c>
      <c r="I10047" s="200">
        <v>4261</v>
      </c>
      <c r="J10047" s="200"/>
      <c r="K10047" s="237">
        <v>120</v>
      </c>
      <c r="L10047" s="237"/>
      <c r="M10047" s="288">
        <v>35.51</v>
      </c>
      <c r="N10047" s="288"/>
      <c r="O10047" s="311">
        <v>4500</v>
      </c>
      <c r="P10047" s="298"/>
      <c r="Q10047" s="299">
        <v>123</v>
      </c>
      <c r="R10047" s="299"/>
      <c r="S10047" s="300">
        <v>36.590000000000003</v>
      </c>
      <c r="T10047" s="301"/>
      <c r="U10047" s="246"/>
    </row>
    <row r="10048" spans="1:21" x14ac:dyDescent="0.25">
      <c r="A10048" s="294" t="s">
        <v>20187</v>
      </c>
      <c r="B10048" t="s">
        <v>287</v>
      </c>
      <c r="C10048" t="s">
        <v>288</v>
      </c>
      <c r="D10048" t="s">
        <v>289</v>
      </c>
      <c r="E10048" t="s">
        <v>20188</v>
      </c>
      <c r="F10048" t="s">
        <v>124</v>
      </c>
      <c r="G10048" t="s">
        <v>123</v>
      </c>
      <c r="H10048" t="s">
        <v>833</v>
      </c>
      <c r="I10048" s="200">
        <v>1992</v>
      </c>
      <c r="J10048" s="200"/>
      <c r="K10048" s="237">
        <v>131</v>
      </c>
      <c r="L10048" s="237"/>
      <c r="M10048" s="288">
        <v>15.21</v>
      </c>
      <c r="N10048" s="288"/>
      <c r="O10048" s="311">
        <v>2100</v>
      </c>
      <c r="P10048" s="298"/>
      <c r="Q10048" s="299">
        <v>132</v>
      </c>
      <c r="R10048" s="299"/>
      <c r="S10048" s="300">
        <v>15.91</v>
      </c>
      <c r="T10048" s="301"/>
      <c r="U10048" s="246"/>
    </row>
    <row r="10049" spans="1:21" x14ac:dyDescent="0.25">
      <c r="A10049" s="294" t="s">
        <v>20189</v>
      </c>
      <c r="B10049" t="s">
        <v>287</v>
      </c>
      <c r="C10049" t="s">
        <v>288</v>
      </c>
      <c r="D10049" t="s">
        <v>289</v>
      </c>
      <c r="E10049" t="s">
        <v>20190</v>
      </c>
      <c r="F10049" t="s">
        <v>124</v>
      </c>
      <c r="G10049" t="s">
        <v>123</v>
      </c>
      <c r="H10049" t="s">
        <v>833</v>
      </c>
      <c r="I10049" s="200">
        <v>41814</v>
      </c>
      <c r="J10049" s="200"/>
      <c r="K10049" s="237">
        <v>1470</v>
      </c>
      <c r="L10049" s="237"/>
      <c r="M10049" s="288">
        <v>28.44</v>
      </c>
      <c r="N10049" s="288"/>
      <c r="O10049" s="311">
        <v>43000</v>
      </c>
      <c r="P10049" s="298"/>
      <c r="Q10049" s="299">
        <v>1485</v>
      </c>
      <c r="R10049" s="299"/>
      <c r="S10049" s="300">
        <v>28.96</v>
      </c>
      <c r="T10049" s="301"/>
      <c r="U10049" s="246"/>
    </row>
    <row r="10050" spans="1:21" x14ac:dyDescent="0.25">
      <c r="A10050" s="294" t="s">
        <v>20191</v>
      </c>
      <c r="B10050" t="s">
        <v>287</v>
      </c>
      <c r="C10050" t="s">
        <v>288</v>
      </c>
      <c r="D10050" t="s">
        <v>289</v>
      </c>
      <c r="E10050" t="s">
        <v>20192</v>
      </c>
      <c r="F10050" t="s">
        <v>124</v>
      </c>
      <c r="G10050" t="s">
        <v>123</v>
      </c>
      <c r="H10050" t="s">
        <v>833</v>
      </c>
      <c r="I10050" s="200">
        <v>127601</v>
      </c>
      <c r="J10050" s="200"/>
      <c r="K10050" s="237">
        <v>1859</v>
      </c>
      <c r="L10050" s="237"/>
      <c r="M10050" s="288">
        <v>68.64</v>
      </c>
      <c r="N10050" s="288"/>
      <c r="O10050" s="311">
        <v>138509</v>
      </c>
      <c r="P10050" s="298"/>
      <c r="Q10050" s="299">
        <v>1909</v>
      </c>
      <c r="R10050" s="299"/>
      <c r="S10050" s="300">
        <v>72.56</v>
      </c>
      <c r="T10050" s="301"/>
      <c r="U10050" s="246"/>
    </row>
    <row r="10051" spans="1:21" x14ac:dyDescent="0.25">
      <c r="A10051" s="294" t="s">
        <v>20193</v>
      </c>
      <c r="B10051" t="s">
        <v>287</v>
      </c>
      <c r="C10051" t="s">
        <v>288</v>
      </c>
      <c r="D10051" t="s">
        <v>289</v>
      </c>
      <c r="E10051" t="s">
        <v>20194</v>
      </c>
      <c r="F10051" t="s">
        <v>124</v>
      </c>
      <c r="G10051" t="s">
        <v>123</v>
      </c>
      <c r="H10051" t="s">
        <v>1469</v>
      </c>
      <c r="I10051" s="200">
        <v>0</v>
      </c>
      <c r="J10051" s="200"/>
      <c r="K10051" s="237">
        <v>0</v>
      </c>
      <c r="L10051" s="237"/>
      <c r="M10051" s="288">
        <v>0</v>
      </c>
      <c r="N10051" s="288"/>
      <c r="O10051" s="311">
        <v>0</v>
      </c>
      <c r="P10051" s="298"/>
      <c r="Q10051" s="299">
        <v>0</v>
      </c>
      <c r="R10051" s="299"/>
      <c r="S10051" s="300">
        <v>0</v>
      </c>
      <c r="T10051" s="301"/>
      <c r="U10051" s="246"/>
    </row>
    <row r="10052" spans="1:21" x14ac:dyDescent="0.25">
      <c r="A10052" s="294" t="s">
        <v>20195</v>
      </c>
      <c r="B10052" t="s">
        <v>287</v>
      </c>
      <c r="C10052" t="s">
        <v>288</v>
      </c>
      <c r="D10052" t="s">
        <v>289</v>
      </c>
      <c r="E10052" t="s">
        <v>20196</v>
      </c>
      <c r="F10052" t="s">
        <v>124</v>
      </c>
      <c r="G10052" t="s">
        <v>123</v>
      </c>
      <c r="H10052" t="s">
        <v>833</v>
      </c>
      <c r="I10052" s="200">
        <v>26080</v>
      </c>
      <c r="J10052" s="200"/>
      <c r="K10052" s="237">
        <v>709</v>
      </c>
      <c r="L10052" s="237"/>
      <c r="M10052" s="288">
        <v>36.78</v>
      </c>
      <c r="N10052" s="288"/>
      <c r="O10052" s="311">
        <v>26520</v>
      </c>
      <c r="P10052" s="298"/>
      <c r="Q10052" s="299">
        <v>721</v>
      </c>
      <c r="R10052" s="299"/>
      <c r="S10052" s="300">
        <v>36.78</v>
      </c>
      <c r="T10052" s="301"/>
      <c r="U10052" s="246"/>
    </row>
    <row r="10053" spans="1:21" x14ac:dyDescent="0.25">
      <c r="A10053" s="294" t="s">
        <v>20197</v>
      </c>
      <c r="B10053" t="s">
        <v>287</v>
      </c>
      <c r="C10053" t="s">
        <v>288</v>
      </c>
      <c r="D10053" t="s">
        <v>289</v>
      </c>
      <c r="E10053" t="s">
        <v>20198</v>
      </c>
      <c r="F10053" t="s">
        <v>124</v>
      </c>
      <c r="G10053" t="s">
        <v>123</v>
      </c>
      <c r="H10053" t="s">
        <v>833</v>
      </c>
      <c r="I10053" s="200">
        <v>35052</v>
      </c>
      <c r="J10053" s="200"/>
      <c r="K10053" s="237">
        <v>251</v>
      </c>
      <c r="L10053" s="237"/>
      <c r="M10053" s="288">
        <v>139.65</v>
      </c>
      <c r="N10053" s="288"/>
      <c r="O10053" s="311">
        <v>35753</v>
      </c>
      <c r="P10053" s="298"/>
      <c r="Q10053" s="299">
        <v>255</v>
      </c>
      <c r="R10053" s="299"/>
      <c r="S10053" s="300">
        <v>140.21</v>
      </c>
      <c r="T10053" s="301"/>
      <c r="U10053" s="246"/>
    </row>
    <row r="10054" spans="1:21" x14ac:dyDescent="0.25">
      <c r="A10054" s="294" t="s">
        <v>20199</v>
      </c>
      <c r="B10054" t="s">
        <v>287</v>
      </c>
      <c r="C10054" t="s">
        <v>288</v>
      </c>
      <c r="D10054" t="s">
        <v>289</v>
      </c>
      <c r="E10054" t="s">
        <v>20200</v>
      </c>
      <c r="F10054" t="s">
        <v>124</v>
      </c>
      <c r="G10054" t="s">
        <v>123</v>
      </c>
      <c r="H10054" t="s">
        <v>833</v>
      </c>
      <c r="I10054" s="200">
        <v>764</v>
      </c>
      <c r="J10054" s="200"/>
      <c r="K10054" s="237">
        <v>86</v>
      </c>
      <c r="L10054" s="237"/>
      <c r="M10054" s="288">
        <v>8.8800000000000008</v>
      </c>
      <c r="N10054" s="288"/>
      <c r="O10054" s="311">
        <v>792</v>
      </c>
      <c r="P10054" s="298"/>
      <c r="Q10054" s="299">
        <v>87</v>
      </c>
      <c r="R10054" s="299"/>
      <c r="S10054" s="300">
        <v>9.1</v>
      </c>
      <c r="T10054" s="301"/>
      <c r="U10054" s="246"/>
    </row>
    <row r="10055" spans="1:21" x14ac:dyDescent="0.25">
      <c r="A10055" s="294" t="s">
        <v>20201</v>
      </c>
      <c r="B10055" t="s">
        <v>287</v>
      </c>
      <c r="C10055" t="s">
        <v>288</v>
      </c>
      <c r="D10055" t="s">
        <v>289</v>
      </c>
      <c r="E10055" t="s">
        <v>9124</v>
      </c>
      <c r="F10055" t="s">
        <v>124</v>
      </c>
      <c r="G10055" t="s">
        <v>123</v>
      </c>
      <c r="H10055" t="s">
        <v>833</v>
      </c>
      <c r="I10055" s="200">
        <v>198142</v>
      </c>
      <c r="J10055" s="200"/>
      <c r="K10055" s="237">
        <v>4136</v>
      </c>
      <c r="L10055" s="237"/>
      <c r="M10055" s="288">
        <v>47.91</v>
      </c>
      <c r="N10055" s="288"/>
      <c r="O10055" s="311">
        <v>200123</v>
      </c>
      <c r="P10055" s="298"/>
      <c r="Q10055" s="299">
        <v>4244</v>
      </c>
      <c r="R10055" s="299"/>
      <c r="S10055" s="300">
        <v>47.15</v>
      </c>
      <c r="T10055" s="301"/>
      <c r="U10055" s="246"/>
    </row>
    <row r="10056" spans="1:21" x14ac:dyDescent="0.25">
      <c r="A10056" s="294" t="s">
        <v>20202</v>
      </c>
      <c r="B10056" t="s">
        <v>287</v>
      </c>
      <c r="C10056" t="s">
        <v>288</v>
      </c>
      <c r="D10056" t="s">
        <v>289</v>
      </c>
      <c r="E10056" t="s">
        <v>20203</v>
      </c>
      <c r="F10056" t="s">
        <v>124</v>
      </c>
      <c r="G10056" t="s">
        <v>123</v>
      </c>
      <c r="H10056" t="s">
        <v>833</v>
      </c>
      <c r="I10056" s="200">
        <v>6029</v>
      </c>
      <c r="J10056" s="200"/>
      <c r="K10056" s="237">
        <v>110</v>
      </c>
      <c r="L10056" s="237"/>
      <c r="M10056" s="288">
        <v>54.81</v>
      </c>
      <c r="N10056" s="288"/>
      <c r="O10056" s="311">
        <v>6450</v>
      </c>
      <c r="P10056" s="298"/>
      <c r="Q10056" s="299">
        <v>114</v>
      </c>
      <c r="R10056" s="299"/>
      <c r="S10056" s="300">
        <v>56.58</v>
      </c>
      <c r="T10056" s="301"/>
      <c r="U10056" s="246"/>
    </row>
    <row r="10057" spans="1:21" x14ac:dyDescent="0.25">
      <c r="A10057" s="294" t="s">
        <v>20204</v>
      </c>
      <c r="B10057" t="s">
        <v>287</v>
      </c>
      <c r="C10057" t="s">
        <v>288</v>
      </c>
      <c r="D10057" t="s">
        <v>289</v>
      </c>
      <c r="E10057" t="s">
        <v>20205</v>
      </c>
      <c r="F10057" t="s">
        <v>124</v>
      </c>
      <c r="G10057" t="s">
        <v>123</v>
      </c>
      <c r="H10057" t="s">
        <v>833</v>
      </c>
      <c r="I10057" s="200">
        <v>3228</v>
      </c>
      <c r="J10057" s="200"/>
      <c r="K10057" s="237">
        <v>105</v>
      </c>
      <c r="L10057" s="237"/>
      <c r="M10057" s="288">
        <v>30.74</v>
      </c>
      <c r="N10057" s="288"/>
      <c r="O10057" s="311">
        <v>3541</v>
      </c>
      <c r="P10057" s="298"/>
      <c r="Q10057" s="299">
        <v>146</v>
      </c>
      <c r="R10057" s="299"/>
      <c r="S10057" s="300">
        <v>24.25</v>
      </c>
      <c r="T10057" s="301"/>
      <c r="U10057" s="246"/>
    </row>
    <row r="10058" spans="1:21" x14ac:dyDescent="0.25">
      <c r="A10058" s="294" t="s">
        <v>20206</v>
      </c>
      <c r="B10058" t="s">
        <v>287</v>
      </c>
      <c r="C10058" t="s">
        <v>288</v>
      </c>
      <c r="D10058" t="s">
        <v>289</v>
      </c>
      <c r="E10058" t="s">
        <v>20207</v>
      </c>
      <c r="F10058" t="s">
        <v>124</v>
      </c>
      <c r="G10058" t="s">
        <v>123</v>
      </c>
      <c r="H10058" t="s">
        <v>833</v>
      </c>
      <c r="I10058" s="200">
        <v>4410</v>
      </c>
      <c r="J10058" s="200"/>
      <c r="K10058" s="237">
        <v>96</v>
      </c>
      <c r="L10058" s="237"/>
      <c r="M10058" s="288">
        <v>45.94</v>
      </c>
      <c r="N10058" s="288"/>
      <c r="O10058" s="311">
        <v>4801</v>
      </c>
      <c r="P10058" s="298"/>
      <c r="Q10058" s="299">
        <v>95</v>
      </c>
      <c r="R10058" s="299"/>
      <c r="S10058" s="300">
        <v>50.54</v>
      </c>
      <c r="T10058" s="301"/>
      <c r="U10058" s="246"/>
    </row>
    <row r="10059" spans="1:21" x14ac:dyDescent="0.25">
      <c r="A10059" s="294" t="s">
        <v>20208</v>
      </c>
      <c r="B10059" t="s">
        <v>287</v>
      </c>
      <c r="C10059" t="s">
        <v>288</v>
      </c>
      <c r="D10059" t="s">
        <v>289</v>
      </c>
      <c r="E10059" t="s">
        <v>20209</v>
      </c>
      <c r="F10059" t="s">
        <v>124</v>
      </c>
      <c r="G10059" t="s">
        <v>123</v>
      </c>
      <c r="H10059" t="s">
        <v>1469</v>
      </c>
      <c r="I10059" s="200">
        <v>0</v>
      </c>
      <c r="J10059" s="200"/>
      <c r="K10059" s="237">
        <v>0</v>
      </c>
      <c r="L10059" s="237"/>
      <c r="M10059" s="288">
        <v>0</v>
      </c>
      <c r="N10059" s="288"/>
      <c r="O10059" s="311">
        <v>0</v>
      </c>
      <c r="P10059" s="298"/>
      <c r="Q10059" s="299">
        <v>0</v>
      </c>
      <c r="R10059" s="299"/>
      <c r="S10059" s="300">
        <v>0</v>
      </c>
      <c r="T10059" s="301"/>
      <c r="U10059" s="246"/>
    </row>
    <row r="10060" spans="1:21" x14ac:dyDescent="0.25">
      <c r="A10060" s="294" t="s">
        <v>20210</v>
      </c>
      <c r="B10060" t="s">
        <v>287</v>
      </c>
      <c r="C10060" t="s">
        <v>288</v>
      </c>
      <c r="D10060" t="s">
        <v>289</v>
      </c>
      <c r="E10060" t="s">
        <v>20211</v>
      </c>
      <c r="F10060" t="s">
        <v>124</v>
      </c>
      <c r="G10060" t="s">
        <v>123</v>
      </c>
      <c r="H10060" t="s">
        <v>833</v>
      </c>
      <c r="I10060" s="200">
        <v>1326</v>
      </c>
      <c r="J10060" s="200"/>
      <c r="K10060" s="237">
        <v>58</v>
      </c>
      <c r="L10060" s="237"/>
      <c r="M10060" s="288">
        <v>22.86</v>
      </c>
      <c r="N10060" s="288"/>
      <c r="O10060" s="311">
        <v>1413</v>
      </c>
      <c r="P10060" s="298"/>
      <c r="Q10060" s="299">
        <v>59</v>
      </c>
      <c r="R10060" s="299"/>
      <c r="S10060" s="300">
        <v>23.95</v>
      </c>
      <c r="T10060" s="301"/>
      <c r="U10060" s="246"/>
    </row>
    <row r="10061" spans="1:21" x14ac:dyDescent="0.25">
      <c r="A10061" s="294" t="s">
        <v>20212</v>
      </c>
      <c r="B10061" t="s">
        <v>287</v>
      </c>
      <c r="C10061" t="s">
        <v>288</v>
      </c>
      <c r="D10061" t="s">
        <v>289</v>
      </c>
      <c r="E10061" t="s">
        <v>20213</v>
      </c>
      <c r="F10061" t="s">
        <v>124</v>
      </c>
      <c r="G10061" t="s">
        <v>123</v>
      </c>
      <c r="H10061" t="s">
        <v>896</v>
      </c>
      <c r="I10061" s="200">
        <v>0</v>
      </c>
      <c r="J10061" s="200"/>
      <c r="K10061" s="237">
        <v>71</v>
      </c>
      <c r="L10061" s="237"/>
      <c r="M10061" s="288">
        <v>0</v>
      </c>
      <c r="N10061" s="288"/>
      <c r="O10061" s="311">
        <v>0</v>
      </c>
      <c r="P10061" s="298"/>
      <c r="Q10061" s="299">
        <v>72</v>
      </c>
      <c r="R10061" s="299"/>
      <c r="S10061" s="300">
        <v>0</v>
      </c>
      <c r="T10061" s="301"/>
      <c r="U10061" s="246"/>
    </row>
    <row r="10062" spans="1:21" x14ac:dyDescent="0.25">
      <c r="A10062" s="294" t="s">
        <v>20214</v>
      </c>
      <c r="B10062" t="s">
        <v>287</v>
      </c>
      <c r="C10062" t="s">
        <v>288</v>
      </c>
      <c r="D10062" t="s">
        <v>289</v>
      </c>
      <c r="E10062" t="s">
        <v>20215</v>
      </c>
      <c r="F10062" t="s">
        <v>124</v>
      </c>
      <c r="G10062" t="s">
        <v>123</v>
      </c>
      <c r="H10062" t="s">
        <v>1469</v>
      </c>
      <c r="I10062" s="200">
        <v>5885</v>
      </c>
      <c r="J10062" s="200"/>
      <c r="K10062" s="237">
        <v>308</v>
      </c>
      <c r="L10062" s="237"/>
      <c r="M10062" s="288">
        <v>19.11</v>
      </c>
      <c r="N10062" s="288"/>
      <c r="O10062" s="311">
        <v>6250</v>
      </c>
      <c r="P10062" s="298"/>
      <c r="Q10062" s="299">
        <v>312</v>
      </c>
      <c r="R10062" s="299"/>
      <c r="S10062" s="300">
        <v>20.03</v>
      </c>
      <c r="T10062" s="301"/>
      <c r="U10062" s="246"/>
    </row>
    <row r="10063" spans="1:21" x14ac:dyDescent="0.25">
      <c r="A10063" s="294" t="s">
        <v>20216</v>
      </c>
      <c r="B10063" t="s">
        <v>287</v>
      </c>
      <c r="C10063" t="s">
        <v>288</v>
      </c>
      <c r="D10063" t="s">
        <v>289</v>
      </c>
      <c r="E10063" t="s">
        <v>7469</v>
      </c>
      <c r="F10063" t="s">
        <v>124</v>
      </c>
      <c r="G10063" t="s">
        <v>123</v>
      </c>
      <c r="H10063" t="s">
        <v>833</v>
      </c>
      <c r="I10063" s="200">
        <v>55212</v>
      </c>
      <c r="J10063" s="200"/>
      <c r="K10063" s="237">
        <v>1372</v>
      </c>
      <c r="L10063" s="237"/>
      <c r="M10063" s="288">
        <v>40.24</v>
      </c>
      <c r="N10063" s="288"/>
      <c r="O10063" s="311">
        <v>56950</v>
      </c>
      <c r="P10063" s="298"/>
      <c r="Q10063" s="299">
        <v>1380</v>
      </c>
      <c r="R10063" s="299"/>
      <c r="S10063" s="300">
        <v>41.27</v>
      </c>
      <c r="T10063" s="301"/>
      <c r="U10063" s="246"/>
    </row>
    <row r="10064" spans="1:21" x14ac:dyDescent="0.25">
      <c r="A10064" s="294" t="s">
        <v>20217</v>
      </c>
      <c r="B10064" t="s">
        <v>287</v>
      </c>
      <c r="C10064" t="s">
        <v>288</v>
      </c>
      <c r="D10064" t="s">
        <v>289</v>
      </c>
      <c r="E10064" t="s">
        <v>20218</v>
      </c>
      <c r="F10064" t="s">
        <v>124</v>
      </c>
      <c r="G10064" t="s">
        <v>123</v>
      </c>
      <c r="H10064" t="s">
        <v>833</v>
      </c>
      <c r="I10064" s="200">
        <v>1400</v>
      </c>
      <c r="J10064" s="200"/>
      <c r="K10064" s="237">
        <v>63</v>
      </c>
      <c r="L10064" s="237"/>
      <c r="M10064" s="288">
        <v>22.22</v>
      </c>
      <c r="N10064" s="288"/>
      <c r="O10064" s="311">
        <v>1400</v>
      </c>
      <c r="P10064" s="298"/>
      <c r="Q10064" s="299">
        <v>64</v>
      </c>
      <c r="R10064" s="299"/>
      <c r="S10064" s="300">
        <v>21.88</v>
      </c>
      <c r="T10064" s="301"/>
      <c r="U10064" s="246"/>
    </row>
    <row r="10065" spans="1:21" x14ac:dyDescent="0.25">
      <c r="A10065" s="294" t="s">
        <v>20219</v>
      </c>
      <c r="B10065" t="s">
        <v>287</v>
      </c>
      <c r="C10065" t="s">
        <v>288</v>
      </c>
      <c r="D10065" t="s">
        <v>289</v>
      </c>
      <c r="E10065" t="s">
        <v>20220</v>
      </c>
      <c r="F10065" t="s">
        <v>124</v>
      </c>
      <c r="G10065" t="s">
        <v>123</v>
      </c>
      <c r="H10065" t="s">
        <v>833</v>
      </c>
      <c r="I10065" s="200">
        <v>187074</v>
      </c>
      <c r="J10065" s="200"/>
      <c r="K10065" s="237">
        <v>3473</v>
      </c>
      <c r="L10065" s="237"/>
      <c r="M10065" s="288">
        <v>53.87</v>
      </c>
      <c r="N10065" s="288"/>
      <c r="O10065" s="311">
        <v>201000</v>
      </c>
      <c r="P10065" s="298"/>
      <c r="Q10065" s="299">
        <v>3667</v>
      </c>
      <c r="R10065" s="299"/>
      <c r="S10065" s="300">
        <v>54.81</v>
      </c>
      <c r="T10065" s="301"/>
      <c r="U10065" s="246"/>
    </row>
    <row r="10066" spans="1:21" x14ac:dyDescent="0.25">
      <c r="A10066" s="294" t="s">
        <v>20221</v>
      </c>
      <c r="B10066" t="s">
        <v>287</v>
      </c>
      <c r="C10066" t="s">
        <v>288</v>
      </c>
      <c r="D10066" t="s">
        <v>289</v>
      </c>
      <c r="E10066" t="s">
        <v>20222</v>
      </c>
      <c r="F10066" t="s">
        <v>124</v>
      </c>
      <c r="G10066" t="s">
        <v>123</v>
      </c>
      <c r="H10066" t="s">
        <v>833</v>
      </c>
      <c r="I10066" s="200">
        <v>177626</v>
      </c>
      <c r="J10066" s="200"/>
      <c r="K10066" s="237">
        <v>3895</v>
      </c>
      <c r="L10066" s="237"/>
      <c r="M10066" s="288">
        <v>45.6</v>
      </c>
      <c r="N10066" s="288"/>
      <c r="O10066" s="311">
        <v>186507</v>
      </c>
      <c r="P10066" s="298"/>
      <c r="Q10066" s="299">
        <v>3904</v>
      </c>
      <c r="R10066" s="299"/>
      <c r="S10066" s="300">
        <v>47.77</v>
      </c>
      <c r="T10066" s="301"/>
      <c r="U10066" s="246"/>
    </row>
    <row r="10067" spans="1:21" x14ac:dyDescent="0.25">
      <c r="A10067" s="294" t="s">
        <v>20223</v>
      </c>
      <c r="B10067" t="s">
        <v>287</v>
      </c>
      <c r="C10067" t="s">
        <v>288</v>
      </c>
      <c r="D10067" t="s">
        <v>289</v>
      </c>
      <c r="E10067" t="s">
        <v>13437</v>
      </c>
      <c r="F10067" t="s">
        <v>124</v>
      </c>
      <c r="G10067" t="s">
        <v>123</v>
      </c>
      <c r="H10067" t="s">
        <v>833</v>
      </c>
      <c r="I10067" s="200">
        <v>172141</v>
      </c>
      <c r="J10067" s="200"/>
      <c r="K10067" s="237">
        <v>1306</v>
      </c>
      <c r="L10067" s="237"/>
      <c r="M10067" s="288">
        <v>131.81</v>
      </c>
      <c r="N10067" s="288"/>
      <c r="O10067" s="311">
        <v>172141</v>
      </c>
      <c r="P10067" s="298"/>
      <c r="Q10067" s="299">
        <v>1270</v>
      </c>
      <c r="R10067" s="299"/>
      <c r="S10067" s="300">
        <v>135.54</v>
      </c>
      <c r="T10067" s="301"/>
      <c r="U10067" s="246"/>
    </row>
    <row r="10068" spans="1:21" x14ac:dyDescent="0.25">
      <c r="A10068" s="294" t="s">
        <v>20224</v>
      </c>
      <c r="B10068" t="s">
        <v>287</v>
      </c>
      <c r="C10068" t="s">
        <v>288</v>
      </c>
      <c r="D10068" t="s">
        <v>289</v>
      </c>
      <c r="E10068" t="s">
        <v>4017</v>
      </c>
      <c r="F10068" t="s">
        <v>124</v>
      </c>
      <c r="G10068" t="s">
        <v>123</v>
      </c>
      <c r="H10068" t="s">
        <v>833</v>
      </c>
      <c r="I10068" s="200">
        <v>2840</v>
      </c>
      <c r="J10068" s="200"/>
      <c r="K10068" s="237">
        <v>116</v>
      </c>
      <c r="L10068" s="237"/>
      <c r="M10068" s="288">
        <v>24.48</v>
      </c>
      <c r="N10068" s="288"/>
      <c r="O10068" s="311">
        <v>2926</v>
      </c>
      <c r="P10068" s="298"/>
      <c r="Q10068" s="299">
        <v>117</v>
      </c>
      <c r="R10068" s="299"/>
      <c r="S10068" s="300">
        <v>25.01</v>
      </c>
      <c r="T10068" s="301"/>
      <c r="U10068" s="246"/>
    </row>
    <row r="10069" spans="1:21" x14ac:dyDescent="0.25">
      <c r="A10069" s="294" t="s">
        <v>20225</v>
      </c>
      <c r="B10069" t="s">
        <v>287</v>
      </c>
      <c r="C10069" t="s">
        <v>288</v>
      </c>
      <c r="D10069" t="s">
        <v>289</v>
      </c>
      <c r="E10069" t="s">
        <v>20226</v>
      </c>
      <c r="F10069" t="s">
        <v>124</v>
      </c>
      <c r="G10069" t="s">
        <v>123</v>
      </c>
      <c r="H10069" t="s">
        <v>833</v>
      </c>
      <c r="I10069" s="200">
        <v>7462</v>
      </c>
      <c r="J10069" s="200"/>
      <c r="K10069" s="237">
        <v>193</v>
      </c>
      <c r="L10069" s="237"/>
      <c r="M10069" s="288">
        <v>38.659999999999997</v>
      </c>
      <c r="N10069" s="288"/>
      <c r="O10069" s="311">
        <v>7500</v>
      </c>
      <c r="P10069" s="298"/>
      <c r="Q10069" s="299">
        <v>195</v>
      </c>
      <c r="R10069" s="299"/>
      <c r="S10069" s="300">
        <v>38.46</v>
      </c>
      <c r="T10069" s="301"/>
      <c r="U10069" s="246"/>
    </row>
    <row r="10070" spans="1:21" x14ac:dyDescent="0.25">
      <c r="A10070" s="294" t="s">
        <v>20227</v>
      </c>
      <c r="B10070" t="s">
        <v>287</v>
      </c>
      <c r="C10070" t="s">
        <v>288</v>
      </c>
      <c r="D10070" t="s">
        <v>289</v>
      </c>
      <c r="E10070" t="s">
        <v>20228</v>
      </c>
      <c r="F10070" t="s">
        <v>124</v>
      </c>
      <c r="G10070" t="s">
        <v>123</v>
      </c>
      <c r="H10070" t="s">
        <v>833</v>
      </c>
      <c r="I10070" s="200">
        <v>489149</v>
      </c>
      <c r="J10070" s="200"/>
      <c r="K10070" s="237">
        <v>4315</v>
      </c>
      <c r="L10070" s="237"/>
      <c r="M10070" s="288">
        <v>113.36</v>
      </c>
      <c r="N10070" s="288"/>
      <c r="O10070" s="311">
        <v>522650</v>
      </c>
      <c r="P10070" s="298"/>
      <c r="Q10070" s="299">
        <v>4391</v>
      </c>
      <c r="R10070" s="299"/>
      <c r="S10070" s="300">
        <v>119.03</v>
      </c>
      <c r="T10070" s="301"/>
      <c r="U10070" s="246"/>
    </row>
    <row r="10071" spans="1:21" x14ac:dyDescent="0.25">
      <c r="A10071" s="294" t="s">
        <v>20229</v>
      </c>
      <c r="B10071" t="s">
        <v>287</v>
      </c>
      <c r="C10071" t="s">
        <v>288</v>
      </c>
      <c r="D10071" t="s">
        <v>289</v>
      </c>
      <c r="E10071" t="s">
        <v>20230</v>
      </c>
      <c r="F10071" t="s">
        <v>124</v>
      </c>
      <c r="G10071" t="s">
        <v>123</v>
      </c>
      <c r="H10071" t="s">
        <v>833</v>
      </c>
      <c r="I10071" s="200">
        <v>977</v>
      </c>
      <c r="J10071" s="200"/>
      <c r="K10071" s="237">
        <v>77</v>
      </c>
      <c r="L10071" s="237"/>
      <c r="M10071" s="288">
        <v>12.69</v>
      </c>
      <c r="N10071" s="288"/>
      <c r="O10071" s="311">
        <v>1000</v>
      </c>
      <c r="P10071" s="298"/>
      <c r="Q10071" s="299">
        <v>76</v>
      </c>
      <c r="R10071" s="299"/>
      <c r="S10071" s="300">
        <v>13.16</v>
      </c>
      <c r="T10071" s="301"/>
      <c r="U10071" s="246"/>
    </row>
    <row r="10072" spans="1:21" x14ac:dyDescent="0.25">
      <c r="A10072" s="294" t="s">
        <v>20231</v>
      </c>
      <c r="B10072" t="s">
        <v>287</v>
      </c>
      <c r="C10072" t="s">
        <v>288</v>
      </c>
      <c r="D10072" t="s">
        <v>289</v>
      </c>
      <c r="E10072" t="s">
        <v>20232</v>
      </c>
      <c r="F10072" t="s">
        <v>124</v>
      </c>
      <c r="G10072" t="s">
        <v>123</v>
      </c>
      <c r="H10072" t="s">
        <v>833</v>
      </c>
      <c r="I10072" s="200">
        <v>68038</v>
      </c>
      <c r="J10072" s="200"/>
      <c r="K10072" s="237">
        <v>2093</v>
      </c>
      <c r="L10072" s="237"/>
      <c r="M10072" s="288">
        <v>32.51</v>
      </c>
      <c r="N10072" s="288"/>
      <c r="O10072" s="311">
        <v>72250</v>
      </c>
      <c r="P10072" s="298"/>
      <c r="Q10072" s="299">
        <v>2098</v>
      </c>
      <c r="R10072" s="299"/>
      <c r="S10072" s="300">
        <v>34.44</v>
      </c>
      <c r="T10072" s="301"/>
      <c r="U10072" s="246"/>
    </row>
    <row r="10073" spans="1:21" x14ac:dyDescent="0.25">
      <c r="A10073" s="294" t="s">
        <v>20233</v>
      </c>
      <c r="B10073" t="s">
        <v>287</v>
      </c>
      <c r="C10073" t="s">
        <v>288</v>
      </c>
      <c r="D10073" t="s">
        <v>289</v>
      </c>
      <c r="E10073" t="s">
        <v>20234</v>
      </c>
      <c r="F10073" t="s">
        <v>124</v>
      </c>
      <c r="G10073" t="s">
        <v>123</v>
      </c>
      <c r="H10073" t="s">
        <v>833</v>
      </c>
      <c r="I10073" s="200">
        <v>19000</v>
      </c>
      <c r="J10073" s="200"/>
      <c r="K10073" s="237">
        <v>389</v>
      </c>
      <c r="L10073" s="237"/>
      <c r="M10073" s="288">
        <v>48.84</v>
      </c>
      <c r="N10073" s="288"/>
      <c r="O10073" s="311">
        <v>20000</v>
      </c>
      <c r="P10073" s="298"/>
      <c r="Q10073" s="299">
        <v>390</v>
      </c>
      <c r="R10073" s="299"/>
      <c r="S10073" s="300">
        <v>51.28</v>
      </c>
      <c r="T10073" s="301"/>
      <c r="U10073" s="246"/>
    </row>
    <row r="10074" spans="1:21" x14ac:dyDescent="0.25">
      <c r="A10074" s="294" t="s">
        <v>20235</v>
      </c>
      <c r="B10074" t="s">
        <v>287</v>
      </c>
      <c r="C10074" t="s">
        <v>288</v>
      </c>
      <c r="D10074" t="s">
        <v>289</v>
      </c>
      <c r="E10074" t="s">
        <v>20236</v>
      </c>
      <c r="F10074" t="s">
        <v>124</v>
      </c>
      <c r="G10074" t="s">
        <v>123</v>
      </c>
      <c r="H10074" t="s">
        <v>833</v>
      </c>
      <c r="I10074" s="200">
        <v>49094</v>
      </c>
      <c r="J10074" s="200"/>
      <c r="K10074" s="237">
        <v>1137</v>
      </c>
      <c r="L10074" s="237"/>
      <c r="M10074" s="288">
        <v>43.18</v>
      </c>
      <c r="N10074" s="288"/>
      <c r="O10074" s="311">
        <v>49094</v>
      </c>
      <c r="P10074" s="298"/>
      <c r="Q10074" s="299">
        <v>1135</v>
      </c>
      <c r="R10074" s="299"/>
      <c r="S10074" s="300">
        <v>43.25</v>
      </c>
      <c r="T10074" s="301"/>
      <c r="U10074" s="246"/>
    </row>
    <row r="10075" spans="1:21" x14ac:dyDescent="0.25">
      <c r="A10075" s="294" t="s">
        <v>20237</v>
      </c>
      <c r="B10075" t="s">
        <v>563</v>
      </c>
      <c r="C10075" t="s">
        <v>564</v>
      </c>
      <c r="D10075" t="s">
        <v>565</v>
      </c>
      <c r="E10075" t="s">
        <v>20238</v>
      </c>
      <c r="F10075" t="s">
        <v>124</v>
      </c>
      <c r="G10075" t="s">
        <v>123</v>
      </c>
      <c r="H10075" t="s">
        <v>833</v>
      </c>
      <c r="I10075" s="200">
        <v>295145</v>
      </c>
      <c r="J10075" s="200"/>
      <c r="K10075" s="237">
        <v>4308.7</v>
      </c>
      <c r="L10075" s="237"/>
      <c r="M10075" s="288">
        <v>68.5</v>
      </c>
      <c r="N10075" s="288"/>
      <c r="O10075" s="311">
        <v>304780</v>
      </c>
      <c r="P10075" s="298"/>
      <c r="Q10075" s="299">
        <v>4340.9799999999996</v>
      </c>
      <c r="R10075" s="299"/>
      <c r="S10075" s="300">
        <v>70.209999999999994</v>
      </c>
      <c r="T10075" s="301"/>
      <c r="U10075" s="246"/>
    </row>
    <row r="10076" spans="1:21" x14ac:dyDescent="0.25">
      <c r="A10076" s="294" t="s">
        <v>20239</v>
      </c>
      <c r="B10076" t="s">
        <v>563</v>
      </c>
      <c r="C10076" t="s">
        <v>564</v>
      </c>
      <c r="D10076" t="s">
        <v>565</v>
      </c>
      <c r="E10076" t="s">
        <v>7514</v>
      </c>
      <c r="F10076" t="s">
        <v>124</v>
      </c>
      <c r="G10076" t="s">
        <v>123</v>
      </c>
      <c r="H10076" t="s">
        <v>833</v>
      </c>
      <c r="I10076" s="200">
        <v>133000</v>
      </c>
      <c r="J10076" s="200"/>
      <c r="K10076" s="237">
        <v>2253.4</v>
      </c>
      <c r="L10076" s="237"/>
      <c r="M10076" s="288">
        <v>59.02</v>
      </c>
      <c r="N10076" s="288"/>
      <c r="O10076" s="311">
        <v>139900</v>
      </c>
      <c r="P10076" s="298"/>
      <c r="Q10076" s="299">
        <v>2266.86</v>
      </c>
      <c r="R10076" s="299"/>
      <c r="S10076" s="300">
        <v>61.72</v>
      </c>
      <c r="T10076" s="301"/>
      <c r="U10076" s="246"/>
    </row>
    <row r="10077" spans="1:21" x14ac:dyDescent="0.25">
      <c r="A10077" s="294" t="s">
        <v>20240</v>
      </c>
      <c r="B10077" t="s">
        <v>563</v>
      </c>
      <c r="C10077" t="s">
        <v>564</v>
      </c>
      <c r="D10077" t="s">
        <v>565</v>
      </c>
      <c r="E10077" t="s">
        <v>20241</v>
      </c>
      <c r="F10077" t="s">
        <v>124</v>
      </c>
      <c r="G10077" t="s">
        <v>123</v>
      </c>
      <c r="H10077" t="s">
        <v>833</v>
      </c>
      <c r="I10077" s="200">
        <v>76950</v>
      </c>
      <c r="J10077" s="200"/>
      <c r="K10077" s="237">
        <v>1256.5</v>
      </c>
      <c r="L10077" s="237"/>
      <c r="M10077" s="288">
        <v>61.24</v>
      </c>
      <c r="N10077" s="288"/>
      <c r="O10077" s="311">
        <v>77087</v>
      </c>
      <c r="P10077" s="298"/>
      <c r="Q10077" s="299">
        <v>1258.77</v>
      </c>
      <c r="R10077" s="299"/>
      <c r="S10077" s="300">
        <v>61.24</v>
      </c>
      <c r="T10077" s="301"/>
      <c r="U10077" s="246"/>
    </row>
    <row r="10078" spans="1:21" x14ac:dyDescent="0.25">
      <c r="A10078" s="294" t="s">
        <v>20242</v>
      </c>
      <c r="B10078" t="s">
        <v>563</v>
      </c>
      <c r="C10078" t="s">
        <v>564</v>
      </c>
      <c r="D10078" t="s">
        <v>565</v>
      </c>
      <c r="E10078" t="s">
        <v>20243</v>
      </c>
      <c r="F10078" t="s">
        <v>124</v>
      </c>
      <c r="G10078" t="s">
        <v>123</v>
      </c>
      <c r="H10078" t="s">
        <v>833</v>
      </c>
      <c r="I10078" s="200">
        <v>335451</v>
      </c>
      <c r="J10078" s="200"/>
      <c r="K10078" s="237">
        <v>2356.75</v>
      </c>
      <c r="L10078" s="237"/>
      <c r="M10078" s="288">
        <v>142.34</v>
      </c>
      <c r="N10078" s="288"/>
      <c r="O10078" s="311">
        <v>368700</v>
      </c>
      <c r="P10078" s="298"/>
      <c r="Q10078" s="299">
        <v>2357.19</v>
      </c>
      <c r="R10078" s="299"/>
      <c r="S10078" s="300">
        <v>156.41999999999999</v>
      </c>
      <c r="T10078" s="301"/>
      <c r="U10078" s="246"/>
    </row>
    <row r="10079" spans="1:21" x14ac:dyDescent="0.25">
      <c r="A10079" s="294" t="s">
        <v>20244</v>
      </c>
      <c r="B10079" t="s">
        <v>563</v>
      </c>
      <c r="C10079" t="s">
        <v>564</v>
      </c>
      <c r="D10079" t="s">
        <v>565</v>
      </c>
      <c r="E10079" t="s">
        <v>20245</v>
      </c>
      <c r="F10079" t="s">
        <v>124</v>
      </c>
      <c r="G10079" t="s">
        <v>123</v>
      </c>
      <c r="H10079" t="s">
        <v>833</v>
      </c>
      <c r="I10079" s="200">
        <v>55302</v>
      </c>
      <c r="J10079" s="200"/>
      <c r="K10079" s="237">
        <v>474.2</v>
      </c>
      <c r="L10079" s="237"/>
      <c r="M10079" s="288">
        <v>116.62</v>
      </c>
      <c r="N10079" s="288"/>
      <c r="O10079" s="311">
        <v>55493</v>
      </c>
      <c r="P10079" s="298"/>
      <c r="Q10079" s="299">
        <v>500.52</v>
      </c>
      <c r="R10079" s="299"/>
      <c r="S10079" s="300">
        <v>110.87</v>
      </c>
      <c r="T10079" s="301"/>
      <c r="U10079" s="246"/>
    </row>
    <row r="10080" spans="1:21" x14ac:dyDescent="0.25">
      <c r="A10080" s="294" t="s">
        <v>20246</v>
      </c>
      <c r="B10080" t="s">
        <v>563</v>
      </c>
      <c r="C10080" t="s">
        <v>564</v>
      </c>
      <c r="D10080" t="s">
        <v>565</v>
      </c>
      <c r="E10080" t="s">
        <v>10655</v>
      </c>
      <c r="F10080" t="s">
        <v>124</v>
      </c>
      <c r="G10080" t="s">
        <v>123</v>
      </c>
      <c r="H10080" t="s">
        <v>833</v>
      </c>
      <c r="I10080" s="200">
        <v>161307</v>
      </c>
      <c r="J10080" s="200"/>
      <c r="K10080" s="237">
        <v>2475.9</v>
      </c>
      <c r="L10080" s="237"/>
      <c r="M10080" s="288">
        <v>65.150000000000006</v>
      </c>
      <c r="N10080" s="288"/>
      <c r="O10080" s="311">
        <v>177438</v>
      </c>
      <c r="P10080" s="298"/>
      <c r="Q10080" s="299">
        <v>2546.8200000000002</v>
      </c>
      <c r="R10080" s="299"/>
      <c r="S10080" s="300">
        <v>69.67</v>
      </c>
      <c r="T10080" s="301"/>
      <c r="U10080" s="246"/>
    </row>
    <row r="10081" spans="1:21" x14ac:dyDescent="0.25">
      <c r="A10081" s="294" t="s">
        <v>20247</v>
      </c>
      <c r="B10081" t="s">
        <v>563</v>
      </c>
      <c r="C10081" t="s">
        <v>564</v>
      </c>
      <c r="D10081" t="s">
        <v>565</v>
      </c>
      <c r="E10081" t="s">
        <v>20248</v>
      </c>
      <c r="F10081" t="s">
        <v>124</v>
      </c>
      <c r="G10081" t="s">
        <v>123</v>
      </c>
      <c r="H10081" t="s">
        <v>833</v>
      </c>
      <c r="I10081" s="200">
        <v>238461</v>
      </c>
      <c r="J10081" s="200"/>
      <c r="K10081" s="237">
        <v>2353.6999999999998</v>
      </c>
      <c r="L10081" s="237"/>
      <c r="M10081" s="288">
        <v>101.31</v>
      </c>
      <c r="N10081" s="288"/>
      <c r="O10081" s="311">
        <v>248909</v>
      </c>
      <c r="P10081" s="298"/>
      <c r="Q10081" s="299">
        <v>2395.02</v>
      </c>
      <c r="R10081" s="299"/>
      <c r="S10081" s="300">
        <v>103.93</v>
      </c>
      <c r="T10081" s="301"/>
      <c r="U10081" s="246"/>
    </row>
    <row r="10082" spans="1:21" x14ac:dyDescent="0.25">
      <c r="A10082" s="294" t="s">
        <v>20249</v>
      </c>
      <c r="B10082" t="s">
        <v>563</v>
      </c>
      <c r="C10082" t="s">
        <v>564</v>
      </c>
      <c r="D10082" t="s">
        <v>565</v>
      </c>
      <c r="E10082" t="s">
        <v>20250</v>
      </c>
      <c r="F10082" t="s">
        <v>124</v>
      </c>
      <c r="G10082" t="s">
        <v>123</v>
      </c>
      <c r="H10082" t="s">
        <v>833</v>
      </c>
      <c r="I10082" s="200">
        <v>8250</v>
      </c>
      <c r="J10082" s="200"/>
      <c r="K10082" s="237">
        <v>140.6</v>
      </c>
      <c r="L10082" s="237"/>
      <c r="M10082" s="288">
        <v>58.68</v>
      </c>
      <c r="N10082" s="288"/>
      <c r="O10082" s="311">
        <v>8750</v>
      </c>
      <c r="P10082" s="298"/>
      <c r="Q10082" s="299">
        <v>144.06</v>
      </c>
      <c r="R10082" s="299"/>
      <c r="S10082" s="300">
        <v>60.74</v>
      </c>
      <c r="T10082" s="301"/>
      <c r="U10082" s="246"/>
    </row>
    <row r="10083" spans="1:21" x14ac:dyDescent="0.25">
      <c r="A10083" s="294" t="s">
        <v>20251</v>
      </c>
      <c r="B10083" t="s">
        <v>563</v>
      </c>
      <c r="C10083" t="s">
        <v>564</v>
      </c>
      <c r="D10083" t="s">
        <v>565</v>
      </c>
      <c r="E10083" t="s">
        <v>20252</v>
      </c>
      <c r="F10083" t="s">
        <v>124</v>
      </c>
      <c r="G10083" t="s">
        <v>123</v>
      </c>
      <c r="H10083" t="s">
        <v>896</v>
      </c>
      <c r="I10083" s="200">
        <v>0</v>
      </c>
      <c r="J10083" s="200"/>
      <c r="K10083" s="237">
        <v>42.5</v>
      </c>
      <c r="L10083" s="237"/>
      <c r="M10083" s="288">
        <v>0</v>
      </c>
      <c r="N10083" s="288"/>
      <c r="O10083" s="311">
        <v>0</v>
      </c>
      <c r="P10083" s="298"/>
      <c r="Q10083" s="299">
        <v>42.12</v>
      </c>
      <c r="R10083" s="299"/>
      <c r="S10083" s="300">
        <v>0</v>
      </c>
      <c r="T10083" s="301"/>
      <c r="U10083" s="246"/>
    </row>
    <row r="10084" spans="1:21" x14ac:dyDescent="0.25">
      <c r="A10084" s="294" t="s">
        <v>20253</v>
      </c>
      <c r="B10084" t="s">
        <v>563</v>
      </c>
      <c r="C10084" t="s">
        <v>564</v>
      </c>
      <c r="D10084" t="s">
        <v>565</v>
      </c>
      <c r="E10084" t="s">
        <v>20254</v>
      </c>
      <c r="F10084" t="s">
        <v>124</v>
      </c>
      <c r="G10084" t="s">
        <v>123</v>
      </c>
      <c r="H10084" t="s">
        <v>833</v>
      </c>
      <c r="I10084" s="200">
        <v>56788</v>
      </c>
      <c r="J10084" s="200"/>
      <c r="K10084" s="237">
        <v>651</v>
      </c>
      <c r="L10084" s="237"/>
      <c r="M10084" s="288">
        <v>87.23</v>
      </c>
      <c r="N10084" s="288"/>
      <c r="O10084" s="311">
        <v>60900</v>
      </c>
      <c r="P10084" s="298"/>
      <c r="Q10084" s="299">
        <v>647.07000000000005</v>
      </c>
      <c r="R10084" s="299"/>
      <c r="S10084" s="300">
        <v>94.12</v>
      </c>
      <c r="T10084" s="301"/>
      <c r="U10084" s="246"/>
    </row>
    <row r="10085" spans="1:21" x14ac:dyDescent="0.25">
      <c r="A10085" s="294" t="s">
        <v>20255</v>
      </c>
      <c r="B10085" t="s">
        <v>563</v>
      </c>
      <c r="C10085" t="s">
        <v>564</v>
      </c>
      <c r="D10085" t="s">
        <v>565</v>
      </c>
      <c r="E10085" t="s">
        <v>20256</v>
      </c>
      <c r="F10085" t="s">
        <v>124</v>
      </c>
      <c r="G10085" t="s">
        <v>123</v>
      </c>
      <c r="H10085" t="s">
        <v>833</v>
      </c>
      <c r="I10085" s="200">
        <v>9588</v>
      </c>
      <c r="J10085" s="200"/>
      <c r="K10085" s="237">
        <v>258.60000000000002</v>
      </c>
      <c r="L10085" s="237"/>
      <c r="M10085" s="288">
        <v>37.08</v>
      </c>
      <c r="N10085" s="288"/>
      <c r="O10085" s="311">
        <v>9696</v>
      </c>
      <c r="P10085" s="298"/>
      <c r="Q10085" s="299">
        <v>252.71</v>
      </c>
      <c r="R10085" s="299"/>
      <c r="S10085" s="300">
        <v>38.369999999999997</v>
      </c>
      <c r="T10085" s="301"/>
      <c r="U10085" s="246"/>
    </row>
    <row r="10086" spans="1:21" x14ac:dyDescent="0.25">
      <c r="A10086" s="294" t="s">
        <v>20257</v>
      </c>
      <c r="B10086" t="s">
        <v>563</v>
      </c>
      <c r="C10086" t="s">
        <v>564</v>
      </c>
      <c r="D10086" t="s">
        <v>565</v>
      </c>
      <c r="E10086" t="s">
        <v>20258</v>
      </c>
      <c r="F10086" t="s">
        <v>124</v>
      </c>
      <c r="G10086" t="s">
        <v>123</v>
      </c>
      <c r="H10086" t="s">
        <v>896</v>
      </c>
      <c r="I10086" s="200">
        <v>0</v>
      </c>
      <c r="J10086" s="200"/>
      <c r="K10086" s="237">
        <v>53.2</v>
      </c>
      <c r="L10086" s="237"/>
      <c r="M10086" s="288">
        <v>0</v>
      </c>
      <c r="N10086" s="288"/>
      <c r="O10086" s="311">
        <v>0</v>
      </c>
      <c r="P10086" s="298"/>
      <c r="Q10086" s="299">
        <v>52.08</v>
      </c>
      <c r="R10086" s="299"/>
      <c r="S10086" s="300">
        <v>0</v>
      </c>
      <c r="T10086" s="301"/>
      <c r="U10086" s="246"/>
    </row>
    <row r="10087" spans="1:21" x14ac:dyDescent="0.25">
      <c r="A10087" s="294" t="s">
        <v>20259</v>
      </c>
      <c r="B10087" t="s">
        <v>563</v>
      </c>
      <c r="C10087" t="s">
        <v>564</v>
      </c>
      <c r="D10087" t="s">
        <v>565</v>
      </c>
      <c r="E10087" t="s">
        <v>20260</v>
      </c>
      <c r="F10087" t="s">
        <v>124</v>
      </c>
      <c r="G10087" t="s">
        <v>123</v>
      </c>
      <c r="H10087" t="s">
        <v>833</v>
      </c>
      <c r="I10087" s="200">
        <v>1600</v>
      </c>
      <c r="J10087" s="200"/>
      <c r="K10087" s="237">
        <v>79.709999999999994</v>
      </c>
      <c r="L10087" s="237"/>
      <c r="M10087" s="288">
        <v>20.07</v>
      </c>
      <c r="N10087" s="288"/>
      <c r="O10087" s="311">
        <v>1600</v>
      </c>
      <c r="P10087" s="298"/>
      <c r="Q10087" s="299">
        <v>78.709999999999994</v>
      </c>
      <c r="R10087" s="299"/>
      <c r="S10087" s="300">
        <v>20.329999999999998</v>
      </c>
      <c r="T10087" s="301"/>
      <c r="U10087" s="246"/>
    </row>
    <row r="10088" spans="1:21" x14ac:dyDescent="0.25">
      <c r="A10088" s="294" t="s">
        <v>20261</v>
      </c>
      <c r="B10088" t="s">
        <v>563</v>
      </c>
      <c r="C10088" t="s">
        <v>564</v>
      </c>
      <c r="D10088" t="s">
        <v>565</v>
      </c>
      <c r="E10088" t="s">
        <v>20262</v>
      </c>
      <c r="F10088" t="s">
        <v>124</v>
      </c>
      <c r="G10088" t="s">
        <v>123</v>
      </c>
      <c r="H10088" t="s">
        <v>833</v>
      </c>
      <c r="I10088" s="200">
        <v>29802</v>
      </c>
      <c r="J10088" s="200"/>
      <c r="K10088" s="237">
        <v>452.9</v>
      </c>
      <c r="L10088" s="237"/>
      <c r="M10088" s="288">
        <v>65.8</v>
      </c>
      <c r="N10088" s="288"/>
      <c r="O10088" s="311">
        <v>32640</v>
      </c>
      <c r="P10088" s="298"/>
      <c r="Q10088" s="299">
        <v>452.41</v>
      </c>
      <c r="R10088" s="299"/>
      <c r="S10088" s="300">
        <v>72.150000000000006</v>
      </c>
      <c r="T10088" s="301"/>
      <c r="U10088" s="246"/>
    </row>
    <row r="10089" spans="1:21" x14ac:dyDescent="0.25">
      <c r="A10089" s="294" t="s">
        <v>20263</v>
      </c>
      <c r="B10089" t="s">
        <v>563</v>
      </c>
      <c r="C10089" t="s">
        <v>564</v>
      </c>
      <c r="D10089" t="s">
        <v>565</v>
      </c>
      <c r="E10089" t="s">
        <v>20264</v>
      </c>
      <c r="F10089" t="s">
        <v>124</v>
      </c>
      <c r="G10089" t="s">
        <v>123</v>
      </c>
      <c r="H10089" t="s">
        <v>833</v>
      </c>
      <c r="I10089" s="200">
        <v>2200</v>
      </c>
      <c r="J10089" s="200"/>
      <c r="K10089" s="237">
        <v>69.010000000000005</v>
      </c>
      <c r="L10089" s="237"/>
      <c r="M10089" s="288">
        <v>31.88</v>
      </c>
      <c r="N10089" s="288"/>
      <c r="O10089" s="311">
        <v>2400</v>
      </c>
      <c r="P10089" s="298"/>
      <c r="Q10089" s="299">
        <v>67.260000000000005</v>
      </c>
      <c r="R10089" s="299"/>
      <c r="S10089" s="300">
        <v>35.68</v>
      </c>
      <c r="T10089" s="301"/>
      <c r="U10089" s="246"/>
    </row>
    <row r="10090" spans="1:21" x14ac:dyDescent="0.25">
      <c r="A10090" s="294" t="s">
        <v>20265</v>
      </c>
      <c r="B10090" t="s">
        <v>563</v>
      </c>
      <c r="C10090" t="s">
        <v>564</v>
      </c>
      <c r="D10090" t="s">
        <v>565</v>
      </c>
      <c r="E10090" t="s">
        <v>3060</v>
      </c>
      <c r="F10090" t="s">
        <v>124</v>
      </c>
      <c r="G10090" t="s">
        <v>123</v>
      </c>
      <c r="H10090" t="s">
        <v>833</v>
      </c>
      <c r="I10090" s="200">
        <v>233391</v>
      </c>
      <c r="J10090" s="200"/>
      <c r="K10090" s="237">
        <v>4152.2</v>
      </c>
      <c r="L10090" s="237"/>
      <c r="M10090" s="288">
        <v>56.21</v>
      </c>
      <c r="N10090" s="288"/>
      <c r="O10090" s="311">
        <v>245061</v>
      </c>
      <c r="P10090" s="298"/>
      <c r="Q10090" s="299">
        <v>4207.5</v>
      </c>
      <c r="R10090" s="299"/>
      <c r="S10090" s="300">
        <v>58.24</v>
      </c>
      <c r="T10090" s="301"/>
      <c r="U10090" s="246"/>
    </row>
    <row r="10091" spans="1:21" x14ac:dyDescent="0.25">
      <c r="A10091" s="294" t="s">
        <v>20266</v>
      </c>
      <c r="B10091" t="s">
        <v>563</v>
      </c>
      <c r="C10091" t="s">
        <v>564</v>
      </c>
      <c r="D10091" t="s">
        <v>565</v>
      </c>
      <c r="E10091" t="s">
        <v>20267</v>
      </c>
      <c r="F10091" t="s">
        <v>124</v>
      </c>
      <c r="G10091" t="s">
        <v>123</v>
      </c>
      <c r="H10091" t="s">
        <v>833</v>
      </c>
      <c r="I10091" s="200">
        <v>344886</v>
      </c>
      <c r="J10091" s="200"/>
      <c r="K10091" s="237">
        <v>2909.9</v>
      </c>
      <c r="L10091" s="237"/>
      <c r="M10091" s="288">
        <v>118.52</v>
      </c>
      <c r="N10091" s="288"/>
      <c r="O10091" s="311">
        <v>377600</v>
      </c>
      <c r="P10091" s="298"/>
      <c r="Q10091" s="299">
        <v>2922.73</v>
      </c>
      <c r="R10091" s="299"/>
      <c r="S10091" s="300">
        <v>129.19</v>
      </c>
      <c r="T10091" s="301"/>
      <c r="U10091" s="246"/>
    </row>
    <row r="10092" spans="1:21" x14ac:dyDescent="0.25">
      <c r="A10092" s="294" t="s">
        <v>20268</v>
      </c>
      <c r="B10092" t="s">
        <v>563</v>
      </c>
      <c r="C10092" t="s">
        <v>564</v>
      </c>
      <c r="D10092" t="s">
        <v>565</v>
      </c>
      <c r="E10092" t="s">
        <v>20269</v>
      </c>
      <c r="F10092" t="s">
        <v>124</v>
      </c>
      <c r="G10092" t="s">
        <v>123</v>
      </c>
      <c r="H10092" t="s">
        <v>833</v>
      </c>
      <c r="I10092" s="200">
        <v>7940</v>
      </c>
      <c r="J10092" s="200"/>
      <c r="K10092" s="237">
        <v>198.7</v>
      </c>
      <c r="L10092" s="237"/>
      <c r="M10092" s="288">
        <v>39.96</v>
      </c>
      <c r="N10092" s="288"/>
      <c r="O10092" s="311">
        <v>8257</v>
      </c>
      <c r="P10092" s="298"/>
      <c r="Q10092" s="299">
        <v>203.32</v>
      </c>
      <c r="R10092" s="299"/>
      <c r="S10092" s="300">
        <v>40.61</v>
      </c>
      <c r="T10092" s="301"/>
      <c r="U10092" s="246"/>
    </row>
    <row r="10093" spans="1:21" x14ac:dyDescent="0.25">
      <c r="A10093" s="294" t="s">
        <v>20270</v>
      </c>
      <c r="B10093" t="s">
        <v>563</v>
      </c>
      <c r="C10093" t="s">
        <v>564</v>
      </c>
      <c r="D10093" t="s">
        <v>565</v>
      </c>
      <c r="E10093" t="s">
        <v>20271</v>
      </c>
      <c r="F10093" t="s">
        <v>124</v>
      </c>
      <c r="G10093" t="s">
        <v>123</v>
      </c>
      <c r="H10093" t="s">
        <v>833</v>
      </c>
      <c r="I10093" s="200">
        <v>45122</v>
      </c>
      <c r="J10093" s="200"/>
      <c r="K10093" s="237">
        <v>1033.6199999999999</v>
      </c>
      <c r="L10093" s="237"/>
      <c r="M10093" s="288">
        <v>43.65</v>
      </c>
      <c r="N10093" s="288"/>
      <c r="O10093" s="311">
        <v>46024</v>
      </c>
      <c r="P10093" s="298"/>
      <c r="Q10093" s="299">
        <v>1033.51</v>
      </c>
      <c r="R10093" s="299"/>
      <c r="S10093" s="300">
        <v>44.53</v>
      </c>
      <c r="T10093" s="301"/>
      <c r="U10093" s="246"/>
    </row>
    <row r="10094" spans="1:21" x14ac:dyDescent="0.25">
      <c r="A10094" s="294" t="s">
        <v>20272</v>
      </c>
      <c r="B10094" t="s">
        <v>563</v>
      </c>
      <c r="C10094" t="s">
        <v>564</v>
      </c>
      <c r="D10094" t="s">
        <v>565</v>
      </c>
      <c r="E10094" t="s">
        <v>20273</v>
      </c>
      <c r="F10094" t="s">
        <v>124</v>
      </c>
      <c r="G10094" t="s">
        <v>123</v>
      </c>
      <c r="H10094" t="s">
        <v>833</v>
      </c>
      <c r="I10094" s="200">
        <v>9586</v>
      </c>
      <c r="J10094" s="200"/>
      <c r="K10094" s="237">
        <v>204.4</v>
      </c>
      <c r="L10094" s="237"/>
      <c r="M10094" s="288">
        <v>46.9</v>
      </c>
      <c r="N10094" s="288"/>
      <c r="O10094" s="311">
        <v>11176</v>
      </c>
      <c r="P10094" s="298"/>
      <c r="Q10094" s="299">
        <v>201.59</v>
      </c>
      <c r="R10094" s="299"/>
      <c r="S10094" s="300">
        <v>55.44</v>
      </c>
      <c r="T10094" s="301"/>
      <c r="U10094" s="246"/>
    </row>
    <row r="10095" spans="1:21" x14ac:dyDescent="0.25">
      <c r="A10095" s="294" t="s">
        <v>20274</v>
      </c>
      <c r="B10095" t="s">
        <v>563</v>
      </c>
      <c r="C10095" t="s">
        <v>564</v>
      </c>
      <c r="D10095" t="s">
        <v>565</v>
      </c>
      <c r="E10095" t="s">
        <v>20275</v>
      </c>
      <c r="F10095" t="s">
        <v>124</v>
      </c>
      <c r="G10095" t="s">
        <v>123</v>
      </c>
      <c r="H10095" t="s">
        <v>833</v>
      </c>
      <c r="I10095" s="200">
        <v>68270</v>
      </c>
      <c r="J10095" s="200"/>
      <c r="K10095" s="237">
        <v>860.9</v>
      </c>
      <c r="L10095" s="237"/>
      <c r="M10095" s="288">
        <v>79.3</v>
      </c>
      <c r="N10095" s="288"/>
      <c r="O10095" s="311">
        <v>69364</v>
      </c>
      <c r="P10095" s="298"/>
      <c r="Q10095" s="299">
        <v>874.71</v>
      </c>
      <c r="R10095" s="299"/>
      <c r="S10095" s="300">
        <v>79.3</v>
      </c>
      <c r="T10095" s="301"/>
      <c r="U10095" s="246"/>
    </row>
    <row r="10096" spans="1:21" x14ac:dyDescent="0.25">
      <c r="A10096" s="294" t="s">
        <v>20276</v>
      </c>
      <c r="B10096" t="s">
        <v>563</v>
      </c>
      <c r="C10096" t="s">
        <v>564</v>
      </c>
      <c r="D10096" t="s">
        <v>565</v>
      </c>
      <c r="E10096" t="s">
        <v>20277</v>
      </c>
      <c r="F10096" t="s">
        <v>124</v>
      </c>
      <c r="G10096" t="s">
        <v>123</v>
      </c>
      <c r="H10096" t="s">
        <v>833</v>
      </c>
      <c r="I10096" s="200">
        <v>178850</v>
      </c>
      <c r="J10096" s="200"/>
      <c r="K10096" s="237">
        <v>2131.6999999999998</v>
      </c>
      <c r="L10096" s="237"/>
      <c r="M10096" s="288">
        <v>83.9</v>
      </c>
      <c r="N10096" s="288"/>
      <c r="O10096" s="311">
        <v>177430</v>
      </c>
      <c r="P10096" s="298"/>
      <c r="Q10096" s="299">
        <v>2114.91</v>
      </c>
      <c r="R10096" s="299"/>
      <c r="S10096" s="300">
        <v>83.89</v>
      </c>
      <c r="T10096" s="301"/>
      <c r="U10096" s="246"/>
    </row>
    <row r="10097" spans="1:21" x14ac:dyDescent="0.25">
      <c r="A10097" s="294" t="s">
        <v>20278</v>
      </c>
      <c r="B10097" t="s">
        <v>563</v>
      </c>
      <c r="C10097" t="s">
        <v>564</v>
      </c>
      <c r="D10097" t="s">
        <v>565</v>
      </c>
      <c r="E10097" t="s">
        <v>20279</v>
      </c>
      <c r="F10097" t="s">
        <v>124</v>
      </c>
      <c r="G10097" t="s">
        <v>123</v>
      </c>
      <c r="H10097" t="s">
        <v>833</v>
      </c>
      <c r="I10097" s="200">
        <v>45650</v>
      </c>
      <c r="J10097" s="200"/>
      <c r="K10097" s="237">
        <v>661.8</v>
      </c>
      <c r="L10097" s="237"/>
      <c r="M10097" s="288">
        <v>68.98</v>
      </c>
      <c r="N10097" s="288"/>
      <c r="O10097" s="311">
        <v>47000</v>
      </c>
      <c r="P10097" s="298"/>
      <c r="Q10097" s="299">
        <v>662.5</v>
      </c>
      <c r="R10097" s="299"/>
      <c r="S10097" s="300">
        <v>70.94</v>
      </c>
      <c r="T10097" s="301"/>
      <c r="U10097" s="246"/>
    </row>
    <row r="10098" spans="1:21" x14ac:dyDescent="0.25">
      <c r="A10098" s="294" t="s">
        <v>20280</v>
      </c>
      <c r="B10098" t="s">
        <v>563</v>
      </c>
      <c r="C10098" t="s">
        <v>564</v>
      </c>
      <c r="D10098" t="s">
        <v>565</v>
      </c>
      <c r="E10098" t="s">
        <v>20281</v>
      </c>
      <c r="F10098" t="s">
        <v>124</v>
      </c>
      <c r="G10098" t="s">
        <v>123</v>
      </c>
      <c r="H10098" t="s">
        <v>833</v>
      </c>
      <c r="I10098" s="200">
        <v>56000</v>
      </c>
      <c r="J10098" s="200"/>
      <c r="K10098" s="237">
        <v>867.3</v>
      </c>
      <c r="L10098" s="237"/>
      <c r="M10098" s="288">
        <v>64.569999999999993</v>
      </c>
      <c r="N10098" s="288"/>
      <c r="O10098" s="311">
        <v>56000</v>
      </c>
      <c r="P10098" s="298"/>
      <c r="Q10098" s="299">
        <v>871.91</v>
      </c>
      <c r="R10098" s="299"/>
      <c r="S10098" s="300">
        <v>64.23</v>
      </c>
      <c r="T10098" s="301"/>
      <c r="U10098" s="246"/>
    </row>
    <row r="10099" spans="1:21" x14ac:dyDescent="0.25">
      <c r="A10099" s="294" t="s">
        <v>20282</v>
      </c>
      <c r="B10099" t="s">
        <v>563</v>
      </c>
      <c r="C10099" t="s">
        <v>564</v>
      </c>
      <c r="D10099" t="s">
        <v>565</v>
      </c>
      <c r="E10099" t="s">
        <v>20283</v>
      </c>
      <c r="F10099" t="s">
        <v>124</v>
      </c>
      <c r="G10099" t="s">
        <v>123</v>
      </c>
      <c r="H10099" t="s">
        <v>833</v>
      </c>
      <c r="I10099" s="200">
        <v>6413</v>
      </c>
      <c r="J10099" s="200"/>
      <c r="K10099" s="237">
        <v>67.819999999999993</v>
      </c>
      <c r="L10099" s="237"/>
      <c r="M10099" s="288">
        <v>94.56</v>
      </c>
      <c r="N10099" s="288"/>
      <c r="O10099" s="311">
        <v>7413</v>
      </c>
      <c r="P10099" s="298"/>
      <c r="Q10099" s="299">
        <v>69.14</v>
      </c>
      <c r="R10099" s="299"/>
      <c r="S10099" s="300">
        <v>107.22</v>
      </c>
      <c r="T10099" s="301"/>
      <c r="U10099" s="246"/>
    </row>
    <row r="10100" spans="1:21" x14ac:dyDescent="0.25">
      <c r="A10100" s="294" t="s">
        <v>20284</v>
      </c>
      <c r="B10100" t="s">
        <v>563</v>
      </c>
      <c r="C10100" t="s">
        <v>564</v>
      </c>
      <c r="D10100" t="s">
        <v>565</v>
      </c>
      <c r="E10100" t="s">
        <v>20285</v>
      </c>
      <c r="F10100" t="s">
        <v>124</v>
      </c>
      <c r="G10100" t="s">
        <v>123</v>
      </c>
      <c r="H10100" t="s">
        <v>833</v>
      </c>
      <c r="I10100" s="200">
        <v>189074</v>
      </c>
      <c r="J10100" s="200"/>
      <c r="K10100" s="237">
        <v>2073.6</v>
      </c>
      <c r="L10100" s="237"/>
      <c r="M10100" s="288">
        <v>91.18</v>
      </c>
      <c r="N10100" s="288"/>
      <c r="O10100" s="311">
        <v>190000</v>
      </c>
      <c r="P10100" s="298"/>
      <c r="Q10100" s="299">
        <v>2086.69</v>
      </c>
      <c r="R10100" s="299"/>
      <c r="S10100" s="300">
        <v>91.05</v>
      </c>
      <c r="T10100" s="301"/>
      <c r="U10100" s="246"/>
    </row>
    <row r="10101" spans="1:21" x14ac:dyDescent="0.25">
      <c r="A10101" s="294" t="s">
        <v>20286</v>
      </c>
      <c r="B10101" t="s">
        <v>563</v>
      </c>
      <c r="C10101" t="s">
        <v>564</v>
      </c>
      <c r="D10101" t="s">
        <v>565</v>
      </c>
      <c r="E10101" t="s">
        <v>742</v>
      </c>
      <c r="F10101" t="s">
        <v>124</v>
      </c>
      <c r="G10101" t="s">
        <v>123</v>
      </c>
      <c r="H10101" t="s">
        <v>833</v>
      </c>
      <c r="I10101" s="200">
        <v>36025</v>
      </c>
      <c r="J10101" s="200"/>
      <c r="K10101" s="237">
        <v>784.2</v>
      </c>
      <c r="L10101" s="237"/>
      <c r="M10101" s="288">
        <v>45.94</v>
      </c>
      <c r="N10101" s="288"/>
      <c r="O10101" s="311">
        <v>39481</v>
      </c>
      <c r="P10101" s="298"/>
      <c r="Q10101" s="299">
        <v>924.9</v>
      </c>
      <c r="R10101" s="299"/>
      <c r="S10101" s="300">
        <v>42.69</v>
      </c>
      <c r="T10101" s="301"/>
      <c r="U10101" s="246"/>
    </row>
    <row r="10102" spans="1:21" x14ac:dyDescent="0.25">
      <c r="A10102" s="294" t="s">
        <v>20287</v>
      </c>
      <c r="B10102" t="s">
        <v>563</v>
      </c>
      <c r="C10102" t="s">
        <v>564</v>
      </c>
      <c r="D10102" t="s">
        <v>565</v>
      </c>
      <c r="E10102" t="s">
        <v>2109</v>
      </c>
      <c r="F10102" t="s">
        <v>124</v>
      </c>
      <c r="G10102" t="s">
        <v>123</v>
      </c>
      <c r="H10102" t="s">
        <v>833</v>
      </c>
      <c r="I10102" s="200">
        <v>20000</v>
      </c>
      <c r="J10102" s="200"/>
      <c r="K10102" s="237">
        <v>557.5</v>
      </c>
      <c r="L10102" s="237"/>
      <c r="M10102" s="288">
        <v>35.869999999999997</v>
      </c>
      <c r="N10102" s="288"/>
      <c r="O10102" s="311">
        <v>21000</v>
      </c>
      <c r="P10102" s="298"/>
      <c r="Q10102" s="299">
        <v>551.42999999999995</v>
      </c>
      <c r="R10102" s="299"/>
      <c r="S10102" s="300">
        <v>38.08</v>
      </c>
      <c r="T10102" s="301"/>
      <c r="U10102" s="246"/>
    </row>
    <row r="10103" spans="1:21" x14ac:dyDescent="0.25">
      <c r="A10103" s="294" t="s">
        <v>20288</v>
      </c>
      <c r="B10103" t="s">
        <v>563</v>
      </c>
      <c r="C10103" t="s">
        <v>564</v>
      </c>
      <c r="D10103" t="s">
        <v>565</v>
      </c>
      <c r="E10103" t="s">
        <v>17807</v>
      </c>
      <c r="F10103" t="s">
        <v>124</v>
      </c>
      <c r="G10103" t="s">
        <v>123</v>
      </c>
      <c r="H10103" t="s">
        <v>833</v>
      </c>
      <c r="I10103" s="200">
        <v>90000</v>
      </c>
      <c r="J10103" s="200"/>
      <c r="K10103" s="237">
        <v>1476.9</v>
      </c>
      <c r="L10103" s="237"/>
      <c r="M10103" s="288">
        <v>60.94</v>
      </c>
      <c r="N10103" s="288"/>
      <c r="O10103" s="311">
        <v>95680</v>
      </c>
      <c r="P10103" s="298"/>
      <c r="Q10103" s="299">
        <v>1479.56</v>
      </c>
      <c r="R10103" s="299"/>
      <c r="S10103" s="300">
        <v>64.67</v>
      </c>
      <c r="T10103" s="301"/>
      <c r="U10103" s="246"/>
    </row>
    <row r="10104" spans="1:21" x14ac:dyDescent="0.25">
      <c r="A10104" s="294" t="s">
        <v>20289</v>
      </c>
      <c r="B10104" t="s">
        <v>563</v>
      </c>
      <c r="C10104" t="s">
        <v>564</v>
      </c>
      <c r="D10104" t="s">
        <v>565</v>
      </c>
      <c r="E10104" t="s">
        <v>20290</v>
      </c>
      <c r="F10104" t="s">
        <v>124</v>
      </c>
      <c r="G10104" t="s">
        <v>123</v>
      </c>
      <c r="H10104" t="s">
        <v>833</v>
      </c>
      <c r="I10104" s="200">
        <v>164888</v>
      </c>
      <c r="J10104" s="200"/>
      <c r="K10104" s="237">
        <v>2766.8</v>
      </c>
      <c r="L10104" s="237"/>
      <c r="M10104" s="288">
        <v>59.6</v>
      </c>
      <c r="N10104" s="288"/>
      <c r="O10104" s="311">
        <v>178000</v>
      </c>
      <c r="P10104" s="298"/>
      <c r="Q10104" s="299">
        <v>2822.54</v>
      </c>
      <c r="R10104" s="299"/>
      <c r="S10104" s="300">
        <v>63.06</v>
      </c>
      <c r="T10104" s="301"/>
      <c r="U10104" s="246"/>
    </row>
    <row r="10105" spans="1:21" x14ac:dyDescent="0.25">
      <c r="A10105" s="294" t="s">
        <v>20291</v>
      </c>
      <c r="B10105" t="s">
        <v>563</v>
      </c>
      <c r="C10105" t="s">
        <v>564</v>
      </c>
      <c r="D10105" t="s">
        <v>565</v>
      </c>
      <c r="E10105" t="s">
        <v>20292</v>
      </c>
      <c r="F10105" t="s">
        <v>124</v>
      </c>
      <c r="G10105" t="s">
        <v>123</v>
      </c>
      <c r="H10105" t="s">
        <v>833</v>
      </c>
      <c r="I10105" s="200">
        <v>77098</v>
      </c>
      <c r="J10105" s="200"/>
      <c r="K10105" s="237">
        <v>591.78</v>
      </c>
      <c r="L10105" s="237"/>
      <c r="M10105" s="288">
        <v>130.28</v>
      </c>
      <c r="N10105" s="288"/>
      <c r="O10105" s="311">
        <v>77662</v>
      </c>
      <c r="P10105" s="298"/>
      <c r="Q10105" s="299">
        <v>596.11</v>
      </c>
      <c r="R10105" s="299"/>
      <c r="S10105" s="300">
        <v>130.28</v>
      </c>
      <c r="T10105" s="301"/>
      <c r="U10105" s="246"/>
    </row>
    <row r="10106" spans="1:21" x14ac:dyDescent="0.25">
      <c r="A10106" s="294" t="s">
        <v>20293</v>
      </c>
      <c r="B10106" t="s">
        <v>593</v>
      </c>
      <c r="C10106" t="s">
        <v>594</v>
      </c>
      <c r="D10106" t="s">
        <v>595</v>
      </c>
      <c r="E10106" t="s">
        <v>1389</v>
      </c>
      <c r="F10106" t="s">
        <v>124</v>
      </c>
      <c r="G10106" t="s">
        <v>123</v>
      </c>
      <c r="H10106" t="s">
        <v>833</v>
      </c>
      <c r="I10106" s="200">
        <v>241250</v>
      </c>
      <c r="J10106" s="200"/>
      <c r="K10106" s="237">
        <v>5757.8</v>
      </c>
      <c r="L10106" s="237"/>
      <c r="M10106" s="288">
        <v>41.9</v>
      </c>
      <c r="N10106" s="288"/>
      <c r="O10106" s="311">
        <v>249542</v>
      </c>
      <c r="P10106" s="298"/>
      <c r="Q10106" s="299">
        <v>5838.9</v>
      </c>
      <c r="R10106" s="299"/>
      <c r="S10106" s="300">
        <v>42.74</v>
      </c>
      <c r="T10106" s="301"/>
      <c r="U10106" s="246"/>
    </row>
    <row r="10107" spans="1:21" x14ac:dyDescent="0.25">
      <c r="A10107" s="294" t="s">
        <v>20294</v>
      </c>
      <c r="B10107" t="s">
        <v>593</v>
      </c>
      <c r="C10107" t="s">
        <v>594</v>
      </c>
      <c r="D10107" t="s">
        <v>595</v>
      </c>
      <c r="E10107" t="s">
        <v>20295</v>
      </c>
      <c r="F10107" t="s">
        <v>124</v>
      </c>
      <c r="G10107" t="s">
        <v>123</v>
      </c>
      <c r="H10107" t="s">
        <v>833</v>
      </c>
      <c r="I10107" s="200">
        <v>155374</v>
      </c>
      <c r="J10107" s="200"/>
      <c r="K10107" s="237">
        <v>9239</v>
      </c>
      <c r="L10107" s="237"/>
      <c r="M10107" s="288">
        <v>16.82</v>
      </c>
      <c r="N10107" s="288"/>
      <c r="O10107" s="311">
        <v>263622</v>
      </c>
      <c r="P10107" s="298"/>
      <c r="Q10107" s="299">
        <v>9237.2000000000007</v>
      </c>
      <c r="R10107" s="299"/>
      <c r="S10107" s="300">
        <v>28.54</v>
      </c>
      <c r="T10107" s="301"/>
      <c r="U10107" s="246"/>
    </row>
    <row r="10108" spans="1:21" x14ac:dyDescent="0.25">
      <c r="A10108" s="294" t="s">
        <v>20296</v>
      </c>
      <c r="B10108" t="s">
        <v>593</v>
      </c>
      <c r="C10108" t="s">
        <v>594</v>
      </c>
      <c r="D10108" t="s">
        <v>595</v>
      </c>
      <c r="E10108" t="s">
        <v>20297</v>
      </c>
      <c r="F10108" t="s">
        <v>124</v>
      </c>
      <c r="G10108" t="s">
        <v>123</v>
      </c>
      <c r="H10108" t="s">
        <v>833</v>
      </c>
      <c r="I10108" s="200">
        <v>124849</v>
      </c>
      <c r="J10108" s="200"/>
      <c r="K10108" s="237">
        <v>3799.6</v>
      </c>
      <c r="L10108" s="237"/>
      <c r="M10108" s="288">
        <v>32.86</v>
      </c>
      <c r="N10108" s="288"/>
      <c r="O10108" s="311">
        <v>129669</v>
      </c>
      <c r="P10108" s="298"/>
      <c r="Q10108" s="299">
        <v>3831.3</v>
      </c>
      <c r="R10108" s="299"/>
      <c r="S10108" s="300">
        <v>33.840000000000003</v>
      </c>
      <c r="T10108" s="301"/>
      <c r="U10108" s="246"/>
    </row>
    <row r="10109" spans="1:21" x14ac:dyDescent="0.25">
      <c r="A10109" s="294" t="s">
        <v>20298</v>
      </c>
      <c r="B10109" t="s">
        <v>353</v>
      </c>
      <c r="C10109" t="s">
        <v>354</v>
      </c>
      <c r="D10109" t="s">
        <v>355</v>
      </c>
      <c r="E10109" t="s">
        <v>20299</v>
      </c>
      <c r="F10109" t="s">
        <v>277</v>
      </c>
      <c r="G10109" t="s">
        <v>123</v>
      </c>
      <c r="H10109" t="s">
        <v>833</v>
      </c>
      <c r="I10109" s="200">
        <v>11140</v>
      </c>
      <c r="J10109" s="200"/>
      <c r="K10109" s="237">
        <v>1193.5</v>
      </c>
      <c r="L10109" s="237"/>
      <c r="M10109" s="288">
        <v>9.33</v>
      </c>
      <c r="N10109" s="288"/>
      <c r="O10109" s="311">
        <v>11530</v>
      </c>
      <c r="P10109" s="298"/>
      <c r="Q10109" s="299">
        <v>1213.0999999999999</v>
      </c>
      <c r="R10109" s="299"/>
      <c r="S10109" s="300">
        <v>9.5</v>
      </c>
      <c r="T10109" s="301"/>
      <c r="U10109" s="246"/>
    </row>
    <row r="10110" spans="1:21" x14ac:dyDescent="0.25">
      <c r="A10110" s="294" t="s">
        <v>20300</v>
      </c>
      <c r="B10110" t="s">
        <v>482</v>
      </c>
      <c r="C10110" t="s">
        <v>483</v>
      </c>
      <c r="D10110" t="s">
        <v>484</v>
      </c>
      <c r="E10110" t="s">
        <v>20301</v>
      </c>
      <c r="F10110" t="s">
        <v>277</v>
      </c>
      <c r="G10110" t="s">
        <v>123</v>
      </c>
      <c r="H10110" t="s">
        <v>833</v>
      </c>
      <c r="I10110" s="200">
        <v>26448</v>
      </c>
      <c r="J10110" s="200"/>
      <c r="K10110" s="237">
        <v>1251</v>
      </c>
      <c r="L10110" s="237"/>
      <c r="M10110" s="288">
        <v>21.14</v>
      </c>
      <c r="N10110" s="288"/>
      <c r="O10110" s="311">
        <v>27580</v>
      </c>
      <c r="P10110" s="298"/>
      <c r="Q10110" s="299">
        <v>1304</v>
      </c>
      <c r="R10110" s="299"/>
      <c r="S10110" s="300">
        <v>21.15</v>
      </c>
      <c r="T10110" s="301"/>
      <c r="U10110" s="246"/>
    </row>
    <row r="10111" spans="1:21" x14ac:dyDescent="0.25">
      <c r="A10111" s="294" t="s">
        <v>20302</v>
      </c>
      <c r="B10111" t="s">
        <v>482</v>
      </c>
      <c r="C10111" t="s">
        <v>483</v>
      </c>
      <c r="D10111" t="s">
        <v>484</v>
      </c>
      <c r="E10111" t="s">
        <v>20303</v>
      </c>
      <c r="F10111" t="s">
        <v>277</v>
      </c>
      <c r="G10111" t="s">
        <v>123</v>
      </c>
      <c r="H10111" t="s">
        <v>833</v>
      </c>
      <c r="I10111" s="200">
        <v>4018</v>
      </c>
      <c r="J10111" s="200"/>
      <c r="K10111" s="237">
        <v>213</v>
      </c>
      <c r="L10111" s="237"/>
      <c r="M10111" s="288">
        <v>18.86</v>
      </c>
      <c r="N10111" s="288"/>
      <c r="O10111" s="311">
        <v>4489</v>
      </c>
      <c r="P10111" s="298"/>
      <c r="Q10111" s="299">
        <v>238</v>
      </c>
      <c r="R10111" s="299"/>
      <c r="S10111" s="300">
        <v>18.86</v>
      </c>
      <c r="T10111" s="301"/>
      <c r="U10111" s="246"/>
    </row>
    <row r="10112" spans="1:21" x14ac:dyDescent="0.25">
      <c r="A10112" s="294" t="s">
        <v>20304</v>
      </c>
      <c r="B10112" t="s">
        <v>482</v>
      </c>
      <c r="C10112" t="s">
        <v>483</v>
      </c>
      <c r="D10112" t="s">
        <v>484</v>
      </c>
      <c r="E10112" t="s">
        <v>17112</v>
      </c>
      <c r="F10112" t="s">
        <v>277</v>
      </c>
      <c r="G10112" t="s">
        <v>123</v>
      </c>
      <c r="H10112" t="s">
        <v>833</v>
      </c>
      <c r="I10112" s="200">
        <v>11750</v>
      </c>
      <c r="J10112" s="200"/>
      <c r="K10112" s="237">
        <v>583</v>
      </c>
      <c r="L10112" s="237"/>
      <c r="M10112" s="288">
        <v>20.149999999999999</v>
      </c>
      <c r="N10112" s="288"/>
      <c r="O10112" s="311">
        <v>12500</v>
      </c>
      <c r="P10112" s="298"/>
      <c r="Q10112" s="299">
        <v>663</v>
      </c>
      <c r="R10112" s="299"/>
      <c r="S10112" s="300">
        <v>18.850000000000001</v>
      </c>
      <c r="T10112" s="301"/>
      <c r="U10112" s="246"/>
    </row>
    <row r="10113" spans="1:21" x14ac:dyDescent="0.25">
      <c r="A10113" s="294" t="s">
        <v>20305</v>
      </c>
      <c r="B10113" t="s">
        <v>482</v>
      </c>
      <c r="C10113" t="s">
        <v>483</v>
      </c>
      <c r="D10113" t="s">
        <v>484</v>
      </c>
      <c r="E10113" t="s">
        <v>20306</v>
      </c>
      <c r="F10113" t="s">
        <v>277</v>
      </c>
      <c r="G10113" t="s">
        <v>123</v>
      </c>
      <c r="H10113" t="s">
        <v>833</v>
      </c>
      <c r="I10113" s="200">
        <v>6130</v>
      </c>
      <c r="J10113" s="200"/>
      <c r="K10113" s="237">
        <v>209</v>
      </c>
      <c r="L10113" s="237"/>
      <c r="M10113" s="288">
        <v>29.33</v>
      </c>
      <c r="N10113" s="288"/>
      <c r="O10113" s="311">
        <v>6718</v>
      </c>
      <c r="P10113" s="298"/>
      <c r="Q10113" s="299">
        <v>212</v>
      </c>
      <c r="R10113" s="299"/>
      <c r="S10113" s="300">
        <v>31.69</v>
      </c>
      <c r="T10113" s="301"/>
      <c r="U10113" s="246"/>
    </row>
    <row r="10114" spans="1:21" x14ac:dyDescent="0.25">
      <c r="A10114" s="294" t="s">
        <v>20307</v>
      </c>
      <c r="B10114" t="s">
        <v>482</v>
      </c>
      <c r="C10114" t="s">
        <v>483</v>
      </c>
      <c r="D10114" t="s">
        <v>484</v>
      </c>
      <c r="E10114" t="s">
        <v>20308</v>
      </c>
      <c r="F10114" t="s">
        <v>277</v>
      </c>
      <c r="G10114" t="s">
        <v>123</v>
      </c>
      <c r="H10114" t="s">
        <v>833</v>
      </c>
      <c r="I10114" s="200">
        <v>13200</v>
      </c>
      <c r="J10114" s="200"/>
      <c r="K10114" s="237">
        <v>2283</v>
      </c>
      <c r="L10114" s="237"/>
      <c r="M10114" s="288">
        <v>5.78</v>
      </c>
      <c r="N10114" s="288"/>
      <c r="O10114" s="311">
        <v>15000</v>
      </c>
      <c r="P10114" s="298"/>
      <c r="Q10114" s="299">
        <v>2288</v>
      </c>
      <c r="R10114" s="299"/>
      <c r="S10114" s="300">
        <v>6.56</v>
      </c>
      <c r="T10114" s="301"/>
      <c r="U10114" s="246"/>
    </row>
    <row r="10115" spans="1:21" x14ac:dyDescent="0.25">
      <c r="A10115" s="294" t="s">
        <v>20309</v>
      </c>
      <c r="B10115" t="s">
        <v>482</v>
      </c>
      <c r="C10115" t="s">
        <v>483</v>
      </c>
      <c r="D10115" t="s">
        <v>484</v>
      </c>
      <c r="E10115" t="s">
        <v>20310</v>
      </c>
      <c r="F10115" t="s">
        <v>277</v>
      </c>
      <c r="G10115" t="s">
        <v>123</v>
      </c>
      <c r="H10115" t="s">
        <v>833</v>
      </c>
      <c r="I10115" s="200">
        <v>11018</v>
      </c>
      <c r="J10115" s="200"/>
      <c r="K10115" s="237">
        <v>1650</v>
      </c>
      <c r="L10115" s="237"/>
      <c r="M10115" s="288">
        <v>6.68</v>
      </c>
      <c r="N10115" s="288"/>
      <c r="O10115" s="311">
        <v>16316</v>
      </c>
      <c r="P10115" s="298"/>
      <c r="Q10115" s="299">
        <v>1694</v>
      </c>
      <c r="R10115" s="299"/>
      <c r="S10115" s="300">
        <v>9.6300000000000008</v>
      </c>
      <c r="T10115" s="301"/>
      <c r="U10115" s="246"/>
    </row>
    <row r="10116" spans="1:21" x14ac:dyDescent="0.25">
      <c r="A10116" s="294" t="s">
        <v>20311</v>
      </c>
      <c r="B10116" t="s">
        <v>671</v>
      </c>
      <c r="C10116" t="s">
        <v>672</v>
      </c>
      <c r="D10116" t="s">
        <v>673</v>
      </c>
      <c r="E10116" t="s">
        <v>20312</v>
      </c>
      <c r="F10116" t="s">
        <v>277</v>
      </c>
      <c r="G10116" t="s">
        <v>123</v>
      </c>
      <c r="H10116" t="s">
        <v>833</v>
      </c>
      <c r="I10116" s="200">
        <v>54746</v>
      </c>
      <c r="J10116" s="200"/>
      <c r="K10116" s="237">
        <v>3786</v>
      </c>
      <c r="L10116" s="237"/>
      <c r="M10116" s="288">
        <v>14.46</v>
      </c>
      <c r="N10116" s="288"/>
      <c r="O10116" s="311">
        <v>55931</v>
      </c>
      <c r="P10116" s="298"/>
      <c r="Q10116" s="299">
        <v>3868</v>
      </c>
      <c r="R10116" s="299"/>
      <c r="S10116" s="300">
        <v>14.46</v>
      </c>
      <c r="T10116" s="301"/>
      <c r="U10116" s="246"/>
    </row>
    <row r="10117" spans="1:21" x14ac:dyDescent="0.25">
      <c r="A10117" s="294" t="s">
        <v>20313</v>
      </c>
      <c r="B10117" t="s">
        <v>145</v>
      </c>
      <c r="C10117" t="s">
        <v>146</v>
      </c>
      <c r="D10117" t="s">
        <v>147</v>
      </c>
      <c r="E10117" t="s">
        <v>20314</v>
      </c>
      <c r="F10117" t="s">
        <v>148</v>
      </c>
      <c r="G10117" t="s">
        <v>123</v>
      </c>
      <c r="H10117" t="s">
        <v>833</v>
      </c>
      <c r="I10117" s="200">
        <v>31221</v>
      </c>
      <c r="J10117" s="200"/>
      <c r="K10117" s="237">
        <v>1352</v>
      </c>
      <c r="L10117" s="237"/>
      <c r="M10117" s="288">
        <v>23.09</v>
      </c>
      <c r="N10117" s="288"/>
      <c r="O10117" s="311">
        <v>41232</v>
      </c>
      <c r="P10117" s="298"/>
      <c r="Q10117" s="299">
        <v>1366</v>
      </c>
      <c r="R10117" s="299"/>
      <c r="S10117" s="300">
        <v>30.18</v>
      </c>
      <c r="T10117" s="301"/>
      <c r="U10117" s="246"/>
    </row>
    <row r="10118" spans="1:21" x14ac:dyDescent="0.25">
      <c r="A10118" s="294" t="s">
        <v>20315</v>
      </c>
      <c r="B10118" t="s">
        <v>145</v>
      </c>
      <c r="C10118" t="s">
        <v>146</v>
      </c>
      <c r="D10118" t="s">
        <v>147</v>
      </c>
      <c r="E10118" t="s">
        <v>20316</v>
      </c>
      <c r="F10118" t="s">
        <v>148</v>
      </c>
      <c r="G10118" t="s">
        <v>123</v>
      </c>
      <c r="H10118" t="s">
        <v>833</v>
      </c>
      <c r="I10118" s="200">
        <v>1851318</v>
      </c>
      <c r="J10118" s="200"/>
      <c r="K10118" s="237">
        <v>37056</v>
      </c>
      <c r="L10118" s="237"/>
      <c r="M10118" s="288">
        <v>49.96</v>
      </c>
      <c r="N10118" s="288"/>
      <c r="O10118" s="311">
        <v>1853566</v>
      </c>
      <c r="P10118" s="298"/>
      <c r="Q10118" s="299">
        <v>37101</v>
      </c>
      <c r="R10118" s="299"/>
      <c r="S10118" s="300">
        <v>49.96</v>
      </c>
      <c r="T10118" s="301"/>
      <c r="U10118" s="246"/>
    </row>
    <row r="10119" spans="1:21" x14ac:dyDescent="0.25">
      <c r="A10119" s="294" t="s">
        <v>20317</v>
      </c>
      <c r="B10119" t="s">
        <v>265</v>
      </c>
      <c r="C10119" t="s">
        <v>266</v>
      </c>
      <c r="D10119" t="s">
        <v>267</v>
      </c>
      <c r="E10119" t="s">
        <v>20318</v>
      </c>
      <c r="F10119" t="s">
        <v>148</v>
      </c>
      <c r="G10119" t="s">
        <v>123</v>
      </c>
      <c r="H10119" t="s">
        <v>833</v>
      </c>
      <c r="I10119" s="200">
        <v>6429</v>
      </c>
      <c r="J10119" s="200"/>
      <c r="K10119" s="237">
        <v>337.8</v>
      </c>
      <c r="L10119" s="237"/>
      <c r="M10119" s="288">
        <v>19.03</v>
      </c>
      <c r="N10119" s="288"/>
      <c r="O10119" s="311">
        <v>12128</v>
      </c>
      <c r="P10119" s="298"/>
      <c r="Q10119" s="299">
        <v>337.6</v>
      </c>
      <c r="R10119" s="299"/>
      <c r="S10119" s="300">
        <v>35.92</v>
      </c>
      <c r="T10119" s="301"/>
      <c r="U10119" s="246"/>
    </row>
    <row r="10120" spans="1:21" x14ac:dyDescent="0.25">
      <c r="A10120" s="294" t="s">
        <v>20319</v>
      </c>
      <c r="B10120" t="s">
        <v>265</v>
      </c>
      <c r="C10120" t="s">
        <v>266</v>
      </c>
      <c r="D10120" t="s">
        <v>267</v>
      </c>
      <c r="E10120" t="s">
        <v>20320</v>
      </c>
      <c r="F10120" t="s">
        <v>148</v>
      </c>
      <c r="G10120" t="s">
        <v>123</v>
      </c>
      <c r="H10120" t="s">
        <v>833</v>
      </c>
      <c r="I10120" s="200">
        <v>21360</v>
      </c>
      <c r="J10120" s="200"/>
      <c r="K10120" s="237">
        <v>1548.4</v>
      </c>
      <c r="L10120" s="237"/>
      <c r="M10120" s="288">
        <v>13.8</v>
      </c>
      <c r="N10120" s="288"/>
      <c r="O10120" s="311">
        <v>21343</v>
      </c>
      <c r="P10120" s="298"/>
      <c r="Q10120" s="299">
        <v>1552.2</v>
      </c>
      <c r="R10120" s="299"/>
      <c r="S10120" s="300">
        <v>13.75</v>
      </c>
      <c r="T10120" s="301"/>
      <c r="U10120" s="246"/>
    </row>
    <row r="10121" spans="1:21" x14ac:dyDescent="0.25">
      <c r="A10121" s="294" t="s">
        <v>20321</v>
      </c>
      <c r="B10121" t="s">
        <v>265</v>
      </c>
      <c r="C10121" t="s">
        <v>266</v>
      </c>
      <c r="D10121" t="s">
        <v>267</v>
      </c>
      <c r="E10121" t="s">
        <v>20322</v>
      </c>
      <c r="F10121" t="s">
        <v>148</v>
      </c>
      <c r="G10121" t="s">
        <v>123</v>
      </c>
      <c r="H10121" t="s">
        <v>833</v>
      </c>
      <c r="I10121" s="200">
        <v>6826</v>
      </c>
      <c r="J10121" s="200"/>
      <c r="K10121" s="237">
        <v>239</v>
      </c>
      <c r="L10121" s="237"/>
      <c r="M10121" s="288">
        <v>28.56</v>
      </c>
      <c r="N10121" s="288"/>
      <c r="O10121" s="311">
        <v>7119</v>
      </c>
      <c r="P10121" s="298"/>
      <c r="Q10121" s="299">
        <v>239.7</v>
      </c>
      <c r="R10121" s="299"/>
      <c r="S10121" s="300">
        <v>29.7</v>
      </c>
      <c r="T10121" s="301"/>
      <c r="U10121" s="246"/>
    </row>
    <row r="10122" spans="1:21" x14ac:dyDescent="0.25">
      <c r="A10122" s="294" t="s">
        <v>20323</v>
      </c>
      <c r="B10122" t="s">
        <v>602</v>
      </c>
      <c r="C10122" t="s">
        <v>603</v>
      </c>
      <c r="D10122" t="s">
        <v>604</v>
      </c>
      <c r="E10122" t="s">
        <v>20324</v>
      </c>
      <c r="F10122" t="s">
        <v>148</v>
      </c>
      <c r="G10122" t="s">
        <v>123</v>
      </c>
      <c r="H10122" t="s">
        <v>833</v>
      </c>
      <c r="I10122" s="200">
        <v>32875</v>
      </c>
      <c r="J10122" s="200"/>
      <c r="K10122" s="237">
        <v>2811</v>
      </c>
      <c r="L10122" s="237"/>
      <c r="M10122" s="288">
        <v>11.7</v>
      </c>
      <c r="N10122" s="288"/>
      <c r="O10122" s="311">
        <v>98255</v>
      </c>
      <c r="P10122" s="298"/>
      <c r="Q10122" s="299">
        <v>2861</v>
      </c>
      <c r="R10122" s="299"/>
      <c r="S10122" s="300">
        <v>34.340000000000003</v>
      </c>
      <c r="T10122" s="301"/>
      <c r="U10122" s="246"/>
    </row>
    <row r="10123" spans="1:21" x14ac:dyDescent="0.25">
      <c r="A10123" s="294" t="s">
        <v>20325</v>
      </c>
      <c r="B10123" t="s">
        <v>602</v>
      </c>
      <c r="C10123" t="s">
        <v>603</v>
      </c>
      <c r="D10123" t="s">
        <v>604</v>
      </c>
      <c r="E10123" t="s">
        <v>20326</v>
      </c>
      <c r="F10123" t="s">
        <v>148</v>
      </c>
      <c r="G10123" t="s">
        <v>123</v>
      </c>
      <c r="H10123" t="s">
        <v>833</v>
      </c>
      <c r="I10123" s="200">
        <v>14487</v>
      </c>
      <c r="J10123" s="200"/>
      <c r="K10123" s="237">
        <v>282</v>
      </c>
      <c r="L10123" s="237"/>
      <c r="M10123" s="288">
        <v>51.37</v>
      </c>
      <c r="N10123" s="288"/>
      <c r="O10123" s="311">
        <v>14487</v>
      </c>
      <c r="P10123" s="298"/>
      <c r="Q10123" s="299">
        <v>293</v>
      </c>
      <c r="R10123" s="299"/>
      <c r="S10123" s="300">
        <v>49.44</v>
      </c>
      <c r="T10123" s="301"/>
      <c r="U10123" s="246"/>
    </row>
    <row r="10124" spans="1:21" x14ac:dyDescent="0.25">
      <c r="A10124" s="294" t="s">
        <v>20327</v>
      </c>
      <c r="B10124" t="s">
        <v>602</v>
      </c>
      <c r="C10124" t="s">
        <v>603</v>
      </c>
      <c r="D10124" t="s">
        <v>604</v>
      </c>
      <c r="E10124" t="s">
        <v>20328</v>
      </c>
      <c r="F10124" t="s">
        <v>148</v>
      </c>
      <c r="G10124" t="s">
        <v>123</v>
      </c>
      <c r="H10124" t="s">
        <v>833</v>
      </c>
      <c r="I10124" s="200">
        <v>25995</v>
      </c>
      <c r="J10124" s="200"/>
      <c r="K10124" s="237">
        <v>1538</v>
      </c>
      <c r="L10124" s="237"/>
      <c r="M10124" s="288">
        <v>16.899999999999999</v>
      </c>
      <c r="N10124" s="288"/>
      <c r="O10124" s="311">
        <v>43598</v>
      </c>
      <c r="P10124" s="298"/>
      <c r="Q10124" s="299">
        <v>1547</v>
      </c>
      <c r="R10124" s="299"/>
      <c r="S10124" s="300">
        <v>28.18</v>
      </c>
      <c r="T10124" s="301"/>
      <c r="U10124" s="246"/>
    </row>
    <row r="10125" spans="1:21" x14ac:dyDescent="0.25">
      <c r="A10125" s="294" t="s">
        <v>20329</v>
      </c>
      <c r="B10125" t="s">
        <v>602</v>
      </c>
      <c r="C10125" t="s">
        <v>603</v>
      </c>
      <c r="D10125" t="s">
        <v>604</v>
      </c>
      <c r="E10125" t="s">
        <v>20330</v>
      </c>
      <c r="F10125" t="s">
        <v>148</v>
      </c>
      <c r="G10125" t="s">
        <v>123</v>
      </c>
      <c r="H10125" t="s">
        <v>833</v>
      </c>
      <c r="I10125" s="200">
        <v>142410</v>
      </c>
      <c r="J10125" s="200"/>
      <c r="K10125" s="237">
        <v>2431</v>
      </c>
      <c r="L10125" s="237"/>
      <c r="M10125" s="288">
        <v>58.58</v>
      </c>
      <c r="N10125" s="288"/>
      <c r="O10125" s="311">
        <v>149500</v>
      </c>
      <c r="P10125" s="298"/>
      <c r="Q10125" s="299">
        <v>2488</v>
      </c>
      <c r="R10125" s="299"/>
      <c r="S10125" s="300">
        <v>60.09</v>
      </c>
      <c r="T10125" s="301"/>
      <c r="U10125" s="246"/>
    </row>
    <row r="10126" spans="1:21" x14ac:dyDescent="0.25">
      <c r="A10126" s="294" t="s">
        <v>20331</v>
      </c>
      <c r="B10126" t="s">
        <v>602</v>
      </c>
      <c r="C10126" t="s">
        <v>603</v>
      </c>
      <c r="D10126" t="s">
        <v>604</v>
      </c>
      <c r="E10126" t="s">
        <v>20332</v>
      </c>
      <c r="F10126" t="s">
        <v>148</v>
      </c>
      <c r="G10126" t="s">
        <v>123</v>
      </c>
      <c r="H10126" t="s">
        <v>833</v>
      </c>
      <c r="I10126" s="200">
        <v>327624</v>
      </c>
      <c r="J10126" s="200"/>
      <c r="K10126" s="237">
        <v>3910</v>
      </c>
      <c r="L10126" s="237"/>
      <c r="M10126" s="288">
        <v>83.79</v>
      </c>
      <c r="N10126" s="288"/>
      <c r="O10126" s="311">
        <v>337452</v>
      </c>
      <c r="P10126" s="298"/>
      <c r="Q10126" s="299">
        <v>3910</v>
      </c>
      <c r="R10126" s="299"/>
      <c r="S10126" s="300">
        <v>86.3</v>
      </c>
      <c r="T10126" s="301"/>
      <c r="U10126" s="246"/>
    </row>
    <row r="10127" spans="1:21" x14ac:dyDescent="0.25">
      <c r="A10127" s="294" t="s">
        <v>20333</v>
      </c>
      <c r="B10127" t="s">
        <v>602</v>
      </c>
      <c r="C10127" t="s">
        <v>603</v>
      </c>
      <c r="D10127" t="s">
        <v>604</v>
      </c>
      <c r="E10127" t="s">
        <v>20334</v>
      </c>
      <c r="F10127" t="s">
        <v>148</v>
      </c>
      <c r="G10127" t="s">
        <v>123</v>
      </c>
      <c r="H10127" t="s">
        <v>833</v>
      </c>
      <c r="I10127" s="200">
        <v>12450</v>
      </c>
      <c r="J10127" s="200"/>
      <c r="K10127" s="237">
        <v>338</v>
      </c>
      <c r="L10127" s="237"/>
      <c r="M10127" s="288">
        <v>36.83</v>
      </c>
      <c r="N10127" s="288"/>
      <c r="O10127" s="311">
        <v>12825</v>
      </c>
      <c r="P10127" s="298"/>
      <c r="Q10127" s="299">
        <v>341</v>
      </c>
      <c r="R10127" s="299"/>
      <c r="S10127" s="300">
        <v>37.61</v>
      </c>
      <c r="T10127" s="301"/>
      <c r="U10127" s="246"/>
    </row>
    <row r="10128" spans="1:21" x14ac:dyDescent="0.25">
      <c r="A10128" s="294" t="s">
        <v>20335</v>
      </c>
      <c r="B10128" t="s">
        <v>602</v>
      </c>
      <c r="C10128" t="s">
        <v>603</v>
      </c>
      <c r="D10128" t="s">
        <v>604</v>
      </c>
      <c r="E10128" t="s">
        <v>20336</v>
      </c>
      <c r="F10128" t="s">
        <v>148</v>
      </c>
      <c r="G10128" t="s">
        <v>123</v>
      </c>
      <c r="H10128" t="s">
        <v>833</v>
      </c>
      <c r="I10128" s="200">
        <v>238664</v>
      </c>
      <c r="J10128" s="200"/>
      <c r="K10128" s="237">
        <v>2907</v>
      </c>
      <c r="L10128" s="237"/>
      <c r="M10128" s="288">
        <v>82.1</v>
      </c>
      <c r="N10128" s="288"/>
      <c r="O10128" s="311">
        <v>245393</v>
      </c>
      <c r="P10128" s="298"/>
      <c r="Q10128" s="299">
        <v>2902</v>
      </c>
      <c r="R10128" s="299"/>
      <c r="S10128" s="300">
        <v>84.56</v>
      </c>
      <c r="T10128" s="301"/>
      <c r="U10128" s="246"/>
    </row>
    <row r="10129" spans="1:21" x14ac:dyDescent="0.25">
      <c r="A10129" s="294" t="s">
        <v>20337</v>
      </c>
      <c r="B10129" t="s">
        <v>602</v>
      </c>
      <c r="C10129" t="s">
        <v>603</v>
      </c>
      <c r="D10129" t="s">
        <v>604</v>
      </c>
      <c r="E10129" t="s">
        <v>20338</v>
      </c>
      <c r="F10129" t="s">
        <v>148</v>
      </c>
      <c r="G10129" t="s">
        <v>123</v>
      </c>
      <c r="H10129" t="s">
        <v>833</v>
      </c>
      <c r="I10129" s="200">
        <v>69887</v>
      </c>
      <c r="J10129" s="200"/>
      <c r="K10129" s="237">
        <v>1091</v>
      </c>
      <c r="L10129" s="237"/>
      <c r="M10129" s="288">
        <v>64.06</v>
      </c>
      <c r="N10129" s="288"/>
      <c r="O10129" s="311">
        <v>70000</v>
      </c>
      <c r="P10129" s="298"/>
      <c r="Q10129" s="299">
        <v>1170</v>
      </c>
      <c r="R10129" s="299"/>
      <c r="S10129" s="300">
        <v>59.83</v>
      </c>
      <c r="T10129" s="301"/>
      <c r="U10129" s="246"/>
    </row>
    <row r="10130" spans="1:21" x14ac:dyDescent="0.25">
      <c r="A10130" s="294" t="s">
        <v>20339</v>
      </c>
      <c r="B10130" t="s">
        <v>602</v>
      </c>
      <c r="C10130" t="s">
        <v>603</v>
      </c>
      <c r="D10130" t="s">
        <v>604</v>
      </c>
      <c r="E10130" t="s">
        <v>20340</v>
      </c>
      <c r="F10130" t="s">
        <v>148</v>
      </c>
      <c r="G10130" t="s">
        <v>123</v>
      </c>
      <c r="H10130" t="s">
        <v>833</v>
      </c>
      <c r="I10130" s="200">
        <v>84122</v>
      </c>
      <c r="J10130" s="200"/>
      <c r="K10130" s="237">
        <v>2219</v>
      </c>
      <c r="L10130" s="237"/>
      <c r="M10130" s="288">
        <v>37.909999999999997</v>
      </c>
      <c r="N10130" s="288"/>
      <c r="O10130" s="311">
        <v>82003</v>
      </c>
      <c r="P10130" s="298"/>
      <c r="Q10130" s="299">
        <v>2230</v>
      </c>
      <c r="R10130" s="299"/>
      <c r="S10130" s="300">
        <v>36.770000000000003</v>
      </c>
      <c r="T10130" s="301"/>
      <c r="U10130" s="246"/>
    </row>
    <row r="10131" spans="1:21" x14ac:dyDescent="0.25">
      <c r="A10131" s="294" t="s">
        <v>20341</v>
      </c>
      <c r="B10131" t="s">
        <v>602</v>
      </c>
      <c r="C10131" t="s">
        <v>603</v>
      </c>
      <c r="D10131" t="s">
        <v>604</v>
      </c>
      <c r="E10131" t="s">
        <v>20342</v>
      </c>
      <c r="F10131" t="s">
        <v>148</v>
      </c>
      <c r="G10131" t="s">
        <v>123</v>
      </c>
      <c r="H10131" t="s">
        <v>833</v>
      </c>
      <c r="I10131" s="200">
        <v>81585</v>
      </c>
      <c r="J10131" s="200"/>
      <c r="K10131" s="237">
        <v>1813</v>
      </c>
      <c r="L10131" s="237"/>
      <c r="M10131" s="288">
        <v>45</v>
      </c>
      <c r="N10131" s="288"/>
      <c r="O10131" s="311">
        <v>82628</v>
      </c>
      <c r="P10131" s="298"/>
      <c r="Q10131" s="299">
        <v>1818</v>
      </c>
      <c r="R10131" s="299"/>
      <c r="S10131" s="300">
        <v>45.45</v>
      </c>
      <c r="T10131" s="301"/>
      <c r="U10131" s="246"/>
    </row>
    <row r="10132" spans="1:21" x14ac:dyDescent="0.25">
      <c r="A10132" s="294" t="s">
        <v>20343</v>
      </c>
      <c r="B10132" t="s">
        <v>602</v>
      </c>
      <c r="C10132" t="s">
        <v>603</v>
      </c>
      <c r="D10132" t="s">
        <v>604</v>
      </c>
      <c r="E10132" t="s">
        <v>20344</v>
      </c>
      <c r="F10132" t="s">
        <v>148</v>
      </c>
      <c r="G10132" t="s">
        <v>123</v>
      </c>
      <c r="H10132" t="s">
        <v>833</v>
      </c>
      <c r="I10132" s="200">
        <v>41999</v>
      </c>
      <c r="J10132" s="200"/>
      <c r="K10132" s="237">
        <v>1382</v>
      </c>
      <c r="L10132" s="237"/>
      <c r="M10132" s="288">
        <v>30.39</v>
      </c>
      <c r="N10132" s="288"/>
      <c r="O10132" s="311">
        <v>43245</v>
      </c>
      <c r="P10132" s="298"/>
      <c r="Q10132" s="299">
        <v>1395</v>
      </c>
      <c r="R10132" s="299"/>
      <c r="S10132" s="300">
        <v>31</v>
      </c>
      <c r="T10132" s="301"/>
      <c r="U10132" s="246"/>
    </row>
    <row r="10133" spans="1:21" x14ac:dyDescent="0.25">
      <c r="A10133" s="294" t="s">
        <v>20345</v>
      </c>
      <c r="B10133" t="s">
        <v>602</v>
      </c>
      <c r="C10133" t="s">
        <v>603</v>
      </c>
      <c r="D10133" t="s">
        <v>604</v>
      </c>
      <c r="E10133" t="s">
        <v>20346</v>
      </c>
      <c r="F10133" t="s">
        <v>148</v>
      </c>
      <c r="G10133" t="s">
        <v>123</v>
      </c>
      <c r="H10133" t="s">
        <v>833</v>
      </c>
      <c r="I10133" s="200">
        <v>56480</v>
      </c>
      <c r="J10133" s="200"/>
      <c r="K10133" s="237">
        <v>815</v>
      </c>
      <c r="L10133" s="237"/>
      <c r="M10133" s="288">
        <v>69.3</v>
      </c>
      <c r="N10133" s="288"/>
      <c r="O10133" s="311">
        <v>59303</v>
      </c>
      <c r="P10133" s="298"/>
      <c r="Q10133" s="299">
        <v>813</v>
      </c>
      <c r="R10133" s="299"/>
      <c r="S10133" s="300">
        <v>72.94</v>
      </c>
      <c r="T10133" s="301"/>
      <c r="U10133" s="246"/>
    </row>
    <row r="10134" spans="1:21" x14ac:dyDescent="0.25">
      <c r="A10134" s="294" t="s">
        <v>20347</v>
      </c>
      <c r="B10134" t="s">
        <v>602</v>
      </c>
      <c r="C10134" t="s">
        <v>603</v>
      </c>
      <c r="D10134" t="s">
        <v>604</v>
      </c>
      <c r="E10134" t="s">
        <v>20348</v>
      </c>
      <c r="F10134" t="s">
        <v>148</v>
      </c>
      <c r="G10134" t="s">
        <v>123</v>
      </c>
      <c r="H10134" t="s">
        <v>833</v>
      </c>
      <c r="I10134" s="200">
        <v>48777</v>
      </c>
      <c r="J10134" s="200"/>
      <c r="K10134" s="237">
        <v>1948</v>
      </c>
      <c r="L10134" s="237"/>
      <c r="M10134" s="288">
        <v>25.04</v>
      </c>
      <c r="N10134" s="288"/>
      <c r="O10134" s="311">
        <v>49310</v>
      </c>
      <c r="P10134" s="298"/>
      <c r="Q10134" s="299">
        <v>1978</v>
      </c>
      <c r="R10134" s="299"/>
      <c r="S10134" s="300">
        <v>24.93</v>
      </c>
      <c r="T10134" s="301"/>
      <c r="U10134" s="246"/>
    </row>
    <row r="10135" spans="1:21" x14ac:dyDescent="0.25">
      <c r="A10135" s="294" t="s">
        <v>20349</v>
      </c>
      <c r="B10135" t="s">
        <v>602</v>
      </c>
      <c r="C10135" t="s">
        <v>603</v>
      </c>
      <c r="D10135" t="s">
        <v>604</v>
      </c>
      <c r="E10135" t="s">
        <v>20350</v>
      </c>
      <c r="F10135" t="s">
        <v>148</v>
      </c>
      <c r="G10135" t="s">
        <v>123</v>
      </c>
      <c r="H10135" t="s">
        <v>833</v>
      </c>
      <c r="I10135" s="200">
        <v>49527</v>
      </c>
      <c r="J10135" s="200"/>
      <c r="K10135" s="237">
        <v>1258</v>
      </c>
      <c r="L10135" s="237"/>
      <c r="M10135" s="288">
        <v>39.369999999999997</v>
      </c>
      <c r="N10135" s="288"/>
      <c r="O10135" s="311">
        <v>52583</v>
      </c>
      <c r="P10135" s="298"/>
      <c r="Q10135" s="299">
        <v>1260</v>
      </c>
      <c r="R10135" s="299"/>
      <c r="S10135" s="300">
        <v>41.73</v>
      </c>
      <c r="T10135" s="301"/>
      <c r="U10135" s="246"/>
    </row>
    <row r="10136" spans="1:21" x14ac:dyDescent="0.25">
      <c r="A10136" s="294" t="s">
        <v>20351</v>
      </c>
      <c r="B10136" t="s">
        <v>602</v>
      </c>
      <c r="C10136" t="s">
        <v>603</v>
      </c>
      <c r="D10136" t="s">
        <v>604</v>
      </c>
      <c r="E10136" t="s">
        <v>20352</v>
      </c>
      <c r="F10136" t="s">
        <v>148</v>
      </c>
      <c r="G10136" t="s">
        <v>123</v>
      </c>
      <c r="H10136" t="s">
        <v>833</v>
      </c>
      <c r="I10136" s="200">
        <v>119701</v>
      </c>
      <c r="J10136" s="200"/>
      <c r="K10136" s="237">
        <v>2170</v>
      </c>
      <c r="L10136" s="237"/>
      <c r="M10136" s="288">
        <v>55.16</v>
      </c>
      <c r="N10136" s="288"/>
      <c r="O10136" s="311">
        <v>124000</v>
      </c>
      <c r="P10136" s="298"/>
      <c r="Q10136" s="299">
        <v>2199</v>
      </c>
      <c r="R10136" s="299"/>
      <c r="S10136" s="300">
        <v>56.39</v>
      </c>
      <c r="T10136" s="301"/>
      <c r="U10136" s="246"/>
    </row>
    <row r="10137" spans="1:21" x14ac:dyDescent="0.25">
      <c r="A10137" s="294" t="s">
        <v>20353</v>
      </c>
      <c r="B10137" t="s">
        <v>602</v>
      </c>
      <c r="C10137" t="s">
        <v>603</v>
      </c>
      <c r="D10137" t="s">
        <v>604</v>
      </c>
      <c r="E10137" t="s">
        <v>20354</v>
      </c>
      <c r="F10137" t="s">
        <v>148</v>
      </c>
      <c r="G10137" t="s">
        <v>123</v>
      </c>
      <c r="H10137" t="s">
        <v>833</v>
      </c>
      <c r="I10137" s="200">
        <v>18984</v>
      </c>
      <c r="J10137" s="200"/>
      <c r="K10137" s="237">
        <v>563</v>
      </c>
      <c r="L10137" s="237"/>
      <c r="M10137" s="288">
        <v>33.72</v>
      </c>
      <c r="N10137" s="288"/>
      <c r="O10137" s="311">
        <v>22500</v>
      </c>
      <c r="P10137" s="298"/>
      <c r="Q10137" s="299">
        <v>663</v>
      </c>
      <c r="R10137" s="299"/>
      <c r="S10137" s="300">
        <v>33.94</v>
      </c>
      <c r="T10137" s="301"/>
      <c r="U10137" s="246"/>
    </row>
    <row r="10138" spans="1:21" x14ac:dyDescent="0.25">
      <c r="A10138" s="294" t="s">
        <v>20355</v>
      </c>
      <c r="B10138" t="s">
        <v>170</v>
      </c>
      <c r="C10138" t="s">
        <v>171</v>
      </c>
      <c r="D10138" t="s">
        <v>172</v>
      </c>
      <c r="E10138" t="s">
        <v>20356</v>
      </c>
      <c r="F10138" t="s">
        <v>124</v>
      </c>
      <c r="G10138" t="s">
        <v>123</v>
      </c>
      <c r="H10138" t="s">
        <v>833</v>
      </c>
      <c r="I10138" s="200">
        <v>98800</v>
      </c>
      <c r="J10138" s="200"/>
      <c r="K10138" s="237">
        <v>1738</v>
      </c>
      <c r="L10138" s="237"/>
      <c r="M10138" s="288">
        <v>56.85</v>
      </c>
      <c r="N10138" s="288"/>
      <c r="O10138" s="311">
        <v>99800</v>
      </c>
      <c r="P10138" s="298"/>
      <c r="Q10138" s="299">
        <v>1772</v>
      </c>
      <c r="R10138" s="299"/>
      <c r="S10138" s="300">
        <v>56.32</v>
      </c>
      <c r="T10138" s="301"/>
      <c r="U10138" s="246"/>
    </row>
    <row r="10139" spans="1:21" x14ac:dyDescent="0.25">
      <c r="A10139" s="294" t="s">
        <v>20357</v>
      </c>
      <c r="B10139" t="s">
        <v>170</v>
      </c>
      <c r="C10139" t="s">
        <v>171</v>
      </c>
      <c r="D10139" t="s">
        <v>172</v>
      </c>
      <c r="E10139" t="s">
        <v>20358</v>
      </c>
      <c r="F10139" t="s">
        <v>124</v>
      </c>
      <c r="G10139" t="s">
        <v>123</v>
      </c>
      <c r="H10139" t="s">
        <v>833</v>
      </c>
      <c r="I10139" s="200">
        <v>282500</v>
      </c>
      <c r="J10139" s="200"/>
      <c r="K10139" s="237">
        <v>6278</v>
      </c>
      <c r="L10139" s="237"/>
      <c r="M10139" s="288">
        <v>45</v>
      </c>
      <c r="N10139" s="288"/>
      <c r="O10139" s="311">
        <v>307500</v>
      </c>
      <c r="P10139" s="298"/>
      <c r="Q10139" s="299">
        <v>6297</v>
      </c>
      <c r="R10139" s="299"/>
      <c r="S10139" s="300">
        <v>48.83</v>
      </c>
      <c r="T10139" s="301"/>
      <c r="U10139" s="246"/>
    </row>
    <row r="10140" spans="1:21" x14ac:dyDescent="0.25">
      <c r="A10140" s="294" t="s">
        <v>20359</v>
      </c>
      <c r="B10140" t="s">
        <v>170</v>
      </c>
      <c r="C10140" t="s">
        <v>171</v>
      </c>
      <c r="D10140" t="s">
        <v>172</v>
      </c>
      <c r="E10140" t="s">
        <v>20360</v>
      </c>
      <c r="F10140" t="s">
        <v>124</v>
      </c>
      <c r="G10140" t="s">
        <v>123</v>
      </c>
      <c r="H10140" t="s">
        <v>833</v>
      </c>
      <c r="I10140" s="200">
        <v>172540</v>
      </c>
      <c r="J10140" s="200"/>
      <c r="K10140" s="237">
        <v>8627</v>
      </c>
      <c r="L10140" s="237"/>
      <c r="M10140" s="288">
        <v>20</v>
      </c>
      <c r="N10140" s="288"/>
      <c r="O10140" s="311">
        <v>173158</v>
      </c>
      <c r="P10140" s="298"/>
      <c r="Q10140" s="299">
        <v>8602</v>
      </c>
      <c r="R10140" s="299"/>
      <c r="S10140" s="300">
        <v>20.13</v>
      </c>
      <c r="T10140" s="301"/>
      <c r="U10140" s="246"/>
    </row>
    <row r="10141" spans="1:21" x14ac:dyDescent="0.25">
      <c r="A10141" s="294" t="s">
        <v>20361</v>
      </c>
      <c r="B10141" t="s">
        <v>170</v>
      </c>
      <c r="C10141" t="s">
        <v>171</v>
      </c>
      <c r="D10141" t="s">
        <v>172</v>
      </c>
      <c r="E10141" t="s">
        <v>7762</v>
      </c>
      <c r="F10141" t="s">
        <v>124</v>
      </c>
      <c r="G10141" t="s">
        <v>123</v>
      </c>
      <c r="H10141" t="s">
        <v>833</v>
      </c>
      <c r="I10141" s="200">
        <v>201442</v>
      </c>
      <c r="J10141" s="200"/>
      <c r="K10141" s="237">
        <v>2983</v>
      </c>
      <c r="L10141" s="237"/>
      <c r="M10141" s="288">
        <v>67.53</v>
      </c>
      <c r="N10141" s="288"/>
      <c r="O10141" s="311">
        <v>248550</v>
      </c>
      <c r="P10141" s="298"/>
      <c r="Q10141" s="299">
        <v>3031</v>
      </c>
      <c r="R10141" s="299"/>
      <c r="S10141" s="300">
        <v>82</v>
      </c>
      <c r="T10141" s="301"/>
      <c r="U10141" s="246"/>
    </row>
    <row r="10142" spans="1:21" x14ac:dyDescent="0.25">
      <c r="A10142" s="294" t="s">
        <v>20362</v>
      </c>
      <c r="B10142" t="s">
        <v>170</v>
      </c>
      <c r="C10142" t="s">
        <v>171</v>
      </c>
      <c r="D10142" t="s">
        <v>172</v>
      </c>
      <c r="E10142" t="s">
        <v>20363</v>
      </c>
      <c r="F10142" t="s">
        <v>124</v>
      </c>
      <c r="G10142" t="s">
        <v>123</v>
      </c>
      <c r="H10142" t="s">
        <v>833</v>
      </c>
      <c r="I10142" s="200">
        <v>60474</v>
      </c>
      <c r="J10142" s="200"/>
      <c r="K10142" s="237">
        <v>2407</v>
      </c>
      <c r="L10142" s="237"/>
      <c r="M10142" s="288">
        <v>25.12</v>
      </c>
      <c r="N10142" s="288"/>
      <c r="O10142" s="311">
        <v>73105</v>
      </c>
      <c r="P10142" s="298"/>
      <c r="Q10142" s="299">
        <v>2442</v>
      </c>
      <c r="R10142" s="299"/>
      <c r="S10142" s="300">
        <v>29.94</v>
      </c>
      <c r="T10142" s="301"/>
      <c r="U10142" s="246"/>
    </row>
    <row r="10143" spans="1:21" x14ac:dyDescent="0.25">
      <c r="A10143" s="294" t="s">
        <v>20364</v>
      </c>
      <c r="B10143" t="s">
        <v>170</v>
      </c>
      <c r="C10143" t="s">
        <v>171</v>
      </c>
      <c r="D10143" t="s">
        <v>172</v>
      </c>
      <c r="E10143" t="s">
        <v>20365</v>
      </c>
      <c r="F10143" t="s">
        <v>124</v>
      </c>
      <c r="G10143" t="s">
        <v>123</v>
      </c>
      <c r="H10143" t="s">
        <v>833</v>
      </c>
      <c r="I10143" s="200">
        <v>30424</v>
      </c>
      <c r="J10143" s="200"/>
      <c r="K10143" s="237">
        <v>1221</v>
      </c>
      <c r="L10143" s="237"/>
      <c r="M10143" s="288">
        <v>24.92</v>
      </c>
      <c r="N10143" s="288"/>
      <c r="O10143" s="311">
        <v>37801</v>
      </c>
      <c r="P10143" s="298"/>
      <c r="Q10143" s="299">
        <v>1269</v>
      </c>
      <c r="R10143" s="299"/>
      <c r="S10143" s="300">
        <v>29.79</v>
      </c>
      <c r="T10143" s="301"/>
      <c r="U10143" s="246"/>
    </row>
    <row r="10144" spans="1:21" x14ac:dyDescent="0.25">
      <c r="A10144" s="294" t="s">
        <v>20366</v>
      </c>
      <c r="B10144" t="s">
        <v>170</v>
      </c>
      <c r="C10144" t="s">
        <v>171</v>
      </c>
      <c r="D10144" t="s">
        <v>172</v>
      </c>
      <c r="E10144" t="s">
        <v>20367</v>
      </c>
      <c r="F10144" t="s">
        <v>124</v>
      </c>
      <c r="G10144" t="s">
        <v>123</v>
      </c>
      <c r="H10144" t="s">
        <v>833</v>
      </c>
      <c r="I10144" s="200">
        <v>38230</v>
      </c>
      <c r="J10144" s="200"/>
      <c r="K10144" s="237">
        <v>1137</v>
      </c>
      <c r="L10144" s="237"/>
      <c r="M10144" s="288">
        <v>33.619999999999997</v>
      </c>
      <c r="N10144" s="288"/>
      <c r="O10144" s="311">
        <v>49140</v>
      </c>
      <c r="P10144" s="298"/>
      <c r="Q10144" s="299">
        <v>1170</v>
      </c>
      <c r="R10144" s="299"/>
      <c r="S10144" s="300">
        <v>42</v>
      </c>
      <c r="T10144" s="301"/>
      <c r="U10144" s="246"/>
    </row>
    <row r="10145" spans="1:21" x14ac:dyDescent="0.25">
      <c r="A10145" s="294" t="s">
        <v>20368</v>
      </c>
      <c r="B10145" t="s">
        <v>170</v>
      </c>
      <c r="C10145" t="s">
        <v>171</v>
      </c>
      <c r="D10145" t="s">
        <v>172</v>
      </c>
      <c r="E10145" t="s">
        <v>20369</v>
      </c>
      <c r="F10145" t="s">
        <v>124</v>
      </c>
      <c r="G10145" t="s">
        <v>123</v>
      </c>
      <c r="H10145" t="s">
        <v>833</v>
      </c>
      <c r="I10145" s="200">
        <v>28700</v>
      </c>
      <c r="J10145" s="200"/>
      <c r="K10145" s="237">
        <v>820</v>
      </c>
      <c r="L10145" s="237"/>
      <c r="M10145" s="288">
        <v>35</v>
      </c>
      <c r="N10145" s="288"/>
      <c r="O10145" s="311">
        <v>37035</v>
      </c>
      <c r="P10145" s="298"/>
      <c r="Q10145" s="299">
        <v>823</v>
      </c>
      <c r="R10145" s="299"/>
      <c r="S10145" s="300">
        <v>45</v>
      </c>
      <c r="T10145" s="301"/>
      <c r="U10145" s="246"/>
    </row>
    <row r="10146" spans="1:21" x14ac:dyDescent="0.25">
      <c r="A10146" s="294" t="s">
        <v>20370</v>
      </c>
      <c r="B10146" t="s">
        <v>170</v>
      </c>
      <c r="C10146" t="s">
        <v>171</v>
      </c>
      <c r="D10146" t="s">
        <v>172</v>
      </c>
      <c r="E10146" t="s">
        <v>20371</v>
      </c>
      <c r="F10146" t="s">
        <v>124</v>
      </c>
      <c r="G10146" t="s">
        <v>123</v>
      </c>
      <c r="H10146" t="s">
        <v>833</v>
      </c>
      <c r="I10146" s="200">
        <v>84048</v>
      </c>
      <c r="J10146" s="200"/>
      <c r="K10146" s="237">
        <v>2267</v>
      </c>
      <c r="L10146" s="237"/>
      <c r="M10146" s="288">
        <v>37.07</v>
      </c>
      <c r="N10146" s="288"/>
      <c r="O10146" s="311">
        <v>106129</v>
      </c>
      <c r="P10146" s="298"/>
      <c r="Q10146" s="299">
        <v>2358</v>
      </c>
      <c r="R10146" s="299"/>
      <c r="S10146" s="300">
        <v>45.01</v>
      </c>
      <c r="T10146" s="301"/>
      <c r="U10146" s="246"/>
    </row>
    <row r="10147" spans="1:21" x14ac:dyDescent="0.25">
      <c r="A10147" s="294" t="s">
        <v>20372</v>
      </c>
      <c r="B10147" t="s">
        <v>170</v>
      </c>
      <c r="C10147" t="s">
        <v>171</v>
      </c>
      <c r="D10147" t="s">
        <v>172</v>
      </c>
      <c r="E10147" t="s">
        <v>20373</v>
      </c>
      <c r="F10147" t="s">
        <v>124</v>
      </c>
      <c r="G10147" t="s">
        <v>123</v>
      </c>
      <c r="H10147" t="s">
        <v>833</v>
      </c>
      <c r="I10147" s="200">
        <v>330615</v>
      </c>
      <c r="J10147" s="200"/>
      <c r="K10147" s="237">
        <v>7095</v>
      </c>
      <c r="L10147" s="237"/>
      <c r="M10147" s="288">
        <v>46.6</v>
      </c>
      <c r="N10147" s="288"/>
      <c r="O10147" s="311">
        <v>325750</v>
      </c>
      <c r="P10147" s="298"/>
      <c r="Q10147" s="299">
        <v>7239</v>
      </c>
      <c r="R10147" s="299"/>
      <c r="S10147" s="300">
        <v>45</v>
      </c>
      <c r="T10147" s="301"/>
      <c r="U10147" s="246"/>
    </row>
    <row r="10148" spans="1:21" x14ac:dyDescent="0.25">
      <c r="A10148" s="294" t="s">
        <v>20374</v>
      </c>
      <c r="B10148" t="s">
        <v>170</v>
      </c>
      <c r="C10148" t="s">
        <v>171</v>
      </c>
      <c r="D10148" t="s">
        <v>172</v>
      </c>
      <c r="E10148" t="s">
        <v>20375</v>
      </c>
      <c r="F10148" t="s">
        <v>124</v>
      </c>
      <c r="G10148" t="s">
        <v>123</v>
      </c>
      <c r="H10148" t="s">
        <v>833</v>
      </c>
      <c r="I10148" s="200">
        <v>506137</v>
      </c>
      <c r="J10148" s="200"/>
      <c r="K10148" s="237">
        <v>15010</v>
      </c>
      <c r="L10148" s="237"/>
      <c r="M10148" s="288">
        <v>33.72</v>
      </c>
      <c r="N10148" s="288"/>
      <c r="O10148" s="311">
        <v>528963</v>
      </c>
      <c r="P10148" s="298"/>
      <c r="Q10148" s="299">
        <v>15230</v>
      </c>
      <c r="R10148" s="299"/>
      <c r="S10148" s="300">
        <v>34.729999999999997</v>
      </c>
      <c r="T10148" s="301"/>
      <c r="U10148" s="246"/>
    </row>
    <row r="10149" spans="1:21" x14ac:dyDescent="0.25">
      <c r="A10149" s="294" t="s">
        <v>20376</v>
      </c>
      <c r="B10149" t="s">
        <v>170</v>
      </c>
      <c r="C10149" t="s">
        <v>171</v>
      </c>
      <c r="D10149" t="s">
        <v>172</v>
      </c>
      <c r="E10149" t="s">
        <v>20377</v>
      </c>
      <c r="F10149" t="s">
        <v>124</v>
      </c>
      <c r="G10149" t="s">
        <v>123</v>
      </c>
      <c r="H10149" t="s">
        <v>833</v>
      </c>
      <c r="I10149" s="200">
        <v>117774</v>
      </c>
      <c r="J10149" s="200"/>
      <c r="K10149" s="237">
        <v>2181</v>
      </c>
      <c r="L10149" s="237"/>
      <c r="M10149" s="288">
        <v>54</v>
      </c>
      <c r="N10149" s="288"/>
      <c r="O10149" s="311">
        <v>118422</v>
      </c>
      <c r="P10149" s="298"/>
      <c r="Q10149" s="299">
        <v>2193</v>
      </c>
      <c r="R10149" s="299"/>
      <c r="S10149" s="300">
        <v>54</v>
      </c>
      <c r="T10149" s="301"/>
      <c r="U10149" s="246"/>
    </row>
    <row r="10150" spans="1:21" x14ac:dyDescent="0.25">
      <c r="A10150" s="294" t="s">
        <v>20378</v>
      </c>
      <c r="B10150" t="s">
        <v>170</v>
      </c>
      <c r="C10150" t="s">
        <v>171</v>
      </c>
      <c r="D10150" t="s">
        <v>172</v>
      </c>
      <c r="E10150" t="s">
        <v>20379</v>
      </c>
      <c r="F10150" t="s">
        <v>124</v>
      </c>
      <c r="G10150" t="s">
        <v>123</v>
      </c>
      <c r="H10150" t="s">
        <v>833</v>
      </c>
      <c r="I10150" s="200">
        <v>30480</v>
      </c>
      <c r="J10150" s="200"/>
      <c r="K10150" s="237">
        <v>1016</v>
      </c>
      <c r="L10150" s="237"/>
      <c r="M10150" s="288">
        <v>30</v>
      </c>
      <c r="N10150" s="288"/>
      <c r="O10150" s="311">
        <v>35910</v>
      </c>
      <c r="P10150" s="298"/>
      <c r="Q10150" s="299">
        <v>1026</v>
      </c>
      <c r="R10150" s="299"/>
      <c r="S10150" s="300">
        <v>35</v>
      </c>
      <c r="T10150" s="301"/>
      <c r="U10150" s="246"/>
    </row>
    <row r="10151" spans="1:21" x14ac:dyDescent="0.25">
      <c r="A10151" s="294" t="s">
        <v>20380</v>
      </c>
      <c r="B10151" t="s">
        <v>170</v>
      </c>
      <c r="C10151" t="s">
        <v>171</v>
      </c>
      <c r="D10151" t="s">
        <v>172</v>
      </c>
      <c r="E10151" t="s">
        <v>20381</v>
      </c>
      <c r="F10151" t="s">
        <v>124</v>
      </c>
      <c r="G10151" t="s">
        <v>123</v>
      </c>
      <c r="H10151" t="s">
        <v>833</v>
      </c>
      <c r="I10151" s="200">
        <v>15876</v>
      </c>
      <c r="J10151" s="200"/>
      <c r="K10151" s="237">
        <v>882</v>
      </c>
      <c r="L10151" s="237"/>
      <c r="M10151" s="288">
        <v>18</v>
      </c>
      <c r="N10151" s="288"/>
      <c r="O10151" s="311">
        <v>16092</v>
      </c>
      <c r="P10151" s="298"/>
      <c r="Q10151" s="299">
        <v>894</v>
      </c>
      <c r="R10151" s="299"/>
      <c r="S10151" s="300">
        <v>18</v>
      </c>
      <c r="T10151" s="301"/>
      <c r="U10151" s="246"/>
    </row>
    <row r="10152" spans="1:21" x14ac:dyDescent="0.25">
      <c r="A10152" s="294" t="s">
        <v>20382</v>
      </c>
      <c r="B10152" t="s">
        <v>170</v>
      </c>
      <c r="C10152" t="s">
        <v>171</v>
      </c>
      <c r="D10152" t="s">
        <v>172</v>
      </c>
      <c r="E10152" t="s">
        <v>4093</v>
      </c>
      <c r="F10152" t="s">
        <v>124</v>
      </c>
      <c r="G10152" t="s">
        <v>123</v>
      </c>
      <c r="H10152" t="s">
        <v>20383</v>
      </c>
      <c r="I10152" s="200">
        <v>0</v>
      </c>
      <c r="J10152" s="200"/>
      <c r="K10152" s="237">
        <v>0</v>
      </c>
      <c r="L10152" s="237"/>
      <c r="M10152" s="288">
        <v>0</v>
      </c>
      <c r="N10152" s="288"/>
      <c r="O10152" s="311">
        <v>133900</v>
      </c>
      <c r="P10152" s="298"/>
      <c r="Q10152" s="299">
        <v>4462</v>
      </c>
      <c r="R10152" s="299"/>
      <c r="S10152" s="300">
        <v>30.01</v>
      </c>
      <c r="T10152" s="301"/>
      <c r="U10152" s="246"/>
    </row>
    <row r="10153" spans="1:21" x14ac:dyDescent="0.25">
      <c r="A10153" s="294" t="s">
        <v>20384</v>
      </c>
      <c r="B10153" t="s">
        <v>170</v>
      </c>
      <c r="C10153" t="s">
        <v>171</v>
      </c>
      <c r="D10153" t="s">
        <v>172</v>
      </c>
      <c r="E10153" t="s">
        <v>20385</v>
      </c>
      <c r="F10153" t="s">
        <v>124</v>
      </c>
      <c r="G10153" t="s">
        <v>123</v>
      </c>
      <c r="H10153" t="s">
        <v>833</v>
      </c>
      <c r="I10153" s="200">
        <v>76792</v>
      </c>
      <c r="J10153" s="200"/>
      <c r="K10153" s="237">
        <v>2942</v>
      </c>
      <c r="L10153" s="237"/>
      <c r="M10153" s="288">
        <v>26.1</v>
      </c>
      <c r="N10153" s="288"/>
      <c r="O10153" s="311">
        <v>87166</v>
      </c>
      <c r="P10153" s="298"/>
      <c r="Q10153" s="299">
        <v>3013</v>
      </c>
      <c r="R10153" s="299"/>
      <c r="S10153" s="300">
        <v>28.93</v>
      </c>
      <c r="T10153" s="301"/>
      <c r="U10153" s="246"/>
    </row>
    <row r="10154" spans="1:21" x14ac:dyDescent="0.25">
      <c r="A10154" s="294" t="s">
        <v>20386</v>
      </c>
      <c r="B10154" t="s">
        <v>170</v>
      </c>
      <c r="C10154" t="s">
        <v>171</v>
      </c>
      <c r="D10154" t="s">
        <v>172</v>
      </c>
      <c r="E10154" t="s">
        <v>20387</v>
      </c>
      <c r="F10154" t="s">
        <v>124</v>
      </c>
      <c r="G10154" t="s">
        <v>123</v>
      </c>
      <c r="H10154" t="s">
        <v>833</v>
      </c>
      <c r="I10154" s="200">
        <v>57862</v>
      </c>
      <c r="J10154" s="200"/>
      <c r="K10154" s="237">
        <v>1717</v>
      </c>
      <c r="L10154" s="237"/>
      <c r="M10154" s="288">
        <v>33.700000000000003</v>
      </c>
      <c r="N10154" s="288"/>
      <c r="O10154" s="311">
        <v>73349</v>
      </c>
      <c r="P10154" s="298"/>
      <c r="Q10154" s="299">
        <v>1789</v>
      </c>
      <c r="R10154" s="299"/>
      <c r="S10154" s="300">
        <v>41</v>
      </c>
      <c r="T10154" s="301"/>
      <c r="U10154" s="246"/>
    </row>
    <row r="10155" spans="1:21" x14ac:dyDescent="0.25">
      <c r="A10155" s="294" t="s">
        <v>20388</v>
      </c>
      <c r="B10155" t="s">
        <v>170</v>
      </c>
      <c r="C10155" t="s">
        <v>171</v>
      </c>
      <c r="D10155" t="s">
        <v>172</v>
      </c>
      <c r="E10155" t="s">
        <v>20389</v>
      </c>
      <c r="F10155" t="s">
        <v>124</v>
      </c>
      <c r="G10155" t="s">
        <v>123</v>
      </c>
      <c r="H10155" t="s">
        <v>896</v>
      </c>
      <c r="I10155" s="200">
        <v>0</v>
      </c>
      <c r="J10155" s="200"/>
      <c r="K10155" s="237">
        <v>0</v>
      </c>
      <c r="L10155" s="237"/>
      <c r="M10155" s="288">
        <v>0</v>
      </c>
      <c r="N10155" s="288"/>
      <c r="O10155" s="311">
        <v>0</v>
      </c>
      <c r="P10155" s="298"/>
      <c r="Q10155" s="299">
        <v>0</v>
      </c>
      <c r="R10155" s="299"/>
      <c r="S10155" s="300">
        <v>0</v>
      </c>
      <c r="T10155" s="301"/>
      <c r="U10155" s="246"/>
    </row>
    <row r="10156" spans="1:21" x14ac:dyDescent="0.25">
      <c r="A10156" s="294" t="s">
        <v>20390</v>
      </c>
      <c r="B10156" t="s">
        <v>170</v>
      </c>
      <c r="C10156" t="s">
        <v>171</v>
      </c>
      <c r="D10156" t="s">
        <v>172</v>
      </c>
      <c r="E10156" t="s">
        <v>20391</v>
      </c>
      <c r="F10156" t="s">
        <v>124</v>
      </c>
      <c r="G10156" t="s">
        <v>123</v>
      </c>
      <c r="H10156" t="s">
        <v>833</v>
      </c>
      <c r="I10156" s="200">
        <v>53502</v>
      </c>
      <c r="J10156" s="200"/>
      <c r="K10156" s="237">
        <v>1745</v>
      </c>
      <c r="L10156" s="237"/>
      <c r="M10156" s="288">
        <v>30.66</v>
      </c>
      <c r="N10156" s="288"/>
      <c r="O10156" s="311">
        <v>63000</v>
      </c>
      <c r="P10156" s="298"/>
      <c r="Q10156" s="299">
        <v>1762</v>
      </c>
      <c r="R10156" s="299"/>
      <c r="S10156" s="300">
        <v>35.75</v>
      </c>
      <c r="T10156" s="301"/>
      <c r="U10156" s="246"/>
    </row>
    <row r="10157" spans="1:21" x14ac:dyDescent="0.25">
      <c r="A10157" s="294" t="s">
        <v>20392</v>
      </c>
      <c r="B10157" t="s">
        <v>170</v>
      </c>
      <c r="C10157" t="s">
        <v>171</v>
      </c>
      <c r="D10157" t="s">
        <v>172</v>
      </c>
      <c r="E10157" t="s">
        <v>20393</v>
      </c>
      <c r="F10157" t="s">
        <v>124</v>
      </c>
      <c r="G10157" t="s">
        <v>123</v>
      </c>
      <c r="H10157" t="s">
        <v>833</v>
      </c>
      <c r="I10157" s="200">
        <v>17740</v>
      </c>
      <c r="J10157" s="200"/>
      <c r="K10157" s="237">
        <v>2087</v>
      </c>
      <c r="L10157" s="237"/>
      <c r="M10157" s="288">
        <v>8.5</v>
      </c>
      <c r="N10157" s="288"/>
      <c r="O10157" s="311">
        <v>29308</v>
      </c>
      <c r="P10157" s="298"/>
      <c r="Q10157" s="299">
        <v>2171</v>
      </c>
      <c r="R10157" s="299"/>
      <c r="S10157" s="300">
        <v>13.5</v>
      </c>
      <c r="T10157" s="301"/>
      <c r="U10157" s="246"/>
    </row>
    <row r="10158" spans="1:21" x14ac:dyDescent="0.25">
      <c r="A10158" s="294" t="s">
        <v>20394</v>
      </c>
      <c r="B10158" t="s">
        <v>200</v>
      </c>
      <c r="C10158" t="s">
        <v>201</v>
      </c>
      <c r="D10158" t="s">
        <v>202</v>
      </c>
      <c r="E10158" t="s">
        <v>20395</v>
      </c>
      <c r="F10158" t="s">
        <v>124</v>
      </c>
      <c r="G10158" t="s">
        <v>123</v>
      </c>
      <c r="H10158" t="s">
        <v>833</v>
      </c>
      <c r="I10158" s="200">
        <v>6528</v>
      </c>
      <c r="J10158" s="200"/>
      <c r="K10158" s="237">
        <v>378.02</v>
      </c>
      <c r="L10158" s="237"/>
      <c r="M10158" s="288">
        <v>17.27</v>
      </c>
      <c r="N10158" s="288"/>
      <c r="O10158" s="311">
        <v>6800</v>
      </c>
      <c r="P10158" s="298"/>
      <c r="Q10158" s="299">
        <v>363.4</v>
      </c>
      <c r="R10158" s="299"/>
      <c r="S10158" s="300">
        <v>18.71</v>
      </c>
      <c r="T10158" s="301"/>
      <c r="U10158" s="246"/>
    </row>
    <row r="10159" spans="1:21" x14ac:dyDescent="0.25">
      <c r="A10159" s="294" t="s">
        <v>20396</v>
      </c>
      <c r="B10159" t="s">
        <v>200</v>
      </c>
      <c r="C10159" t="s">
        <v>201</v>
      </c>
      <c r="D10159" t="s">
        <v>202</v>
      </c>
      <c r="E10159" t="s">
        <v>20397</v>
      </c>
      <c r="F10159" t="s">
        <v>124</v>
      </c>
      <c r="G10159" t="s">
        <v>123</v>
      </c>
      <c r="H10159" t="s">
        <v>833</v>
      </c>
      <c r="I10159" s="200">
        <v>1800</v>
      </c>
      <c r="J10159" s="200"/>
      <c r="K10159" s="237">
        <v>64.510000000000005</v>
      </c>
      <c r="L10159" s="237"/>
      <c r="M10159" s="288">
        <v>27.9</v>
      </c>
      <c r="N10159" s="288"/>
      <c r="O10159" s="311">
        <v>1900</v>
      </c>
      <c r="P10159" s="298"/>
      <c r="Q10159" s="299">
        <v>65.760000000000005</v>
      </c>
      <c r="R10159" s="299"/>
      <c r="S10159" s="300">
        <v>28.89</v>
      </c>
      <c r="T10159" s="301"/>
      <c r="U10159" s="246"/>
    </row>
    <row r="10160" spans="1:21" x14ac:dyDescent="0.25">
      <c r="A10160" s="294" t="s">
        <v>20398</v>
      </c>
      <c r="B10160" t="s">
        <v>200</v>
      </c>
      <c r="C10160" t="s">
        <v>201</v>
      </c>
      <c r="D10160" t="s">
        <v>202</v>
      </c>
      <c r="E10160" t="s">
        <v>20399</v>
      </c>
      <c r="F10160" t="s">
        <v>124</v>
      </c>
      <c r="G10160" t="s">
        <v>123</v>
      </c>
      <c r="H10160" t="s">
        <v>833</v>
      </c>
      <c r="I10160" s="200">
        <v>272540</v>
      </c>
      <c r="J10160" s="200"/>
      <c r="K10160" s="237">
        <v>3230.3</v>
      </c>
      <c r="L10160" s="237"/>
      <c r="M10160" s="288">
        <v>84.37</v>
      </c>
      <c r="N10160" s="288"/>
      <c r="O10160" s="311">
        <v>354800</v>
      </c>
      <c r="P10160" s="298"/>
      <c r="Q10160" s="299">
        <v>3259.1</v>
      </c>
      <c r="R10160" s="299"/>
      <c r="S10160" s="300">
        <v>108.86</v>
      </c>
      <c r="T10160" s="301"/>
      <c r="U10160" s="246"/>
    </row>
    <row r="10161" spans="1:21" x14ac:dyDescent="0.25">
      <c r="A10161" s="294" t="s">
        <v>20400</v>
      </c>
      <c r="B10161" t="s">
        <v>200</v>
      </c>
      <c r="C10161" t="s">
        <v>201</v>
      </c>
      <c r="D10161" t="s">
        <v>202</v>
      </c>
      <c r="E10161" t="s">
        <v>20401</v>
      </c>
      <c r="F10161" t="s">
        <v>124</v>
      </c>
      <c r="G10161" t="s">
        <v>123</v>
      </c>
      <c r="H10161" t="s">
        <v>833</v>
      </c>
      <c r="I10161" s="200">
        <v>17500</v>
      </c>
      <c r="J10161" s="200"/>
      <c r="K10161" s="237">
        <v>540.63</v>
      </c>
      <c r="L10161" s="237"/>
      <c r="M10161" s="288">
        <v>32.369999999999997</v>
      </c>
      <c r="N10161" s="288"/>
      <c r="O10161" s="311">
        <v>17500</v>
      </c>
      <c r="P10161" s="298"/>
      <c r="Q10161" s="299">
        <v>542.79999999999995</v>
      </c>
      <c r="R10161" s="299"/>
      <c r="S10161" s="300">
        <v>32.24</v>
      </c>
      <c r="T10161" s="301"/>
      <c r="U10161" s="246"/>
    </row>
    <row r="10162" spans="1:21" x14ac:dyDescent="0.25">
      <c r="A10162" s="294" t="s">
        <v>20402</v>
      </c>
      <c r="B10162" t="s">
        <v>200</v>
      </c>
      <c r="C10162" t="s">
        <v>201</v>
      </c>
      <c r="D10162" t="s">
        <v>202</v>
      </c>
      <c r="E10162" t="s">
        <v>20403</v>
      </c>
      <c r="F10162" t="s">
        <v>124</v>
      </c>
      <c r="G10162" t="s">
        <v>123</v>
      </c>
      <c r="H10162" t="s">
        <v>833</v>
      </c>
      <c r="I10162" s="200">
        <v>55000</v>
      </c>
      <c r="J10162" s="200"/>
      <c r="K10162" s="237">
        <v>2901.54</v>
      </c>
      <c r="L10162" s="237"/>
      <c r="M10162" s="288">
        <v>18.96</v>
      </c>
      <c r="N10162" s="288"/>
      <c r="O10162" s="311">
        <v>55000</v>
      </c>
      <c r="P10162" s="298"/>
      <c r="Q10162" s="299">
        <v>2922.85</v>
      </c>
      <c r="R10162" s="299"/>
      <c r="S10162" s="300">
        <v>18.82</v>
      </c>
      <c r="T10162" s="301"/>
      <c r="U10162" s="246"/>
    </row>
    <row r="10163" spans="1:21" x14ac:dyDescent="0.25">
      <c r="A10163" s="294" t="s">
        <v>20404</v>
      </c>
      <c r="B10163" t="s">
        <v>200</v>
      </c>
      <c r="C10163" t="s">
        <v>201</v>
      </c>
      <c r="D10163" t="s">
        <v>202</v>
      </c>
      <c r="E10163" t="s">
        <v>20405</v>
      </c>
      <c r="F10163" t="s">
        <v>124</v>
      </c>
      <c r="G10163" t="s">
        <v>123</v>
      </c>
      <c r="H10163" t="s">
        <v>833</v>
      </c>
      <c r="I10163" s="200">
        <v>43039</v>
      </c>
      <c r="J10163" s="200"/>
      <c r="K10163" s="237">
        <v>1477.5</v>
      </c>
      <c r="L10163" s="237"/>
      <c r="M10163" s="288">
        <v>29.13</v>
      </c>
      <c r="N10163" s="288"/>
      <c r="O10163" s="311">
        <v>43621</v>
      </c>
      <c r="P10163" s="298"/>
      <c r="Q10163" s="299">
        <v>1497.44</v>
      </c>
      <c r="R10163" s="299"/>
      <c r="S10163" s="300">
        <v>29.13</v>
      </c>
      <c r="T10163" s="301"/>
      <c r="U10163" s="246"/>
    </row>
    <row r="10164" spans="1:21" x14ac:dyDescent="0.25">
      <c r="A10164" s="294" t="s">
        <v>20404</v>
      </c>
      <c r="B10164" t="s">
        <v>200</v>
      </c>
      <c r="C10164" t="s">
        <v>201</v>
      </c>
      <c r="D10164" t="s">
        <v>202</v>
      </c>
      <c r="E10164" t="s">
        <v>20406</v>
      </c>
      <c r="F10164" t="s">
        <v>124</v>
      </c>
      <c r="G10164" t="s">
        <v>123</v>
      </c>
      <c r="H10164" t="s">
        <v>833</v>
      </c>
      <c r="I10164" s="200">
        <v>188183</v>
      </c>
      <c r="J10164" s="200"/>
      <c r="K10164" s="237">
        <v>4727.04</v>
      </c>
      <c r="L10164" s="237"/>
      <c r="M10164" s="288">
        <v>39.81</v>
      </c>
      <c r="N10164" s="288"/>
      <c r="O10164" s="311">
        <v>260800</v>
      </c>
      <c r="P10164" s="298"/>
      <c r="Q10164" s="299">
        <v>4769.34</v>
      </c>
      <c r="R10164" s="299"/>
      <c r="S10164" s="300">
        <v>54.68</v>
      </c>
      <c r="T10164" s="301"/>
      <c r="U10164" s="246"/>
    </row>
    <row r="10165" spans="1:21" x14ac:dyDescent="0.25">
      <c r="A10165" s="294" t="s">
        <v>20407</v>
      </c>
      <c r="B10165" t="s">
        <v>200</v>
      </c>
      <c r="C10165" t="s">
        <v>201</v>
      </c>
      <c r="D10165" t="s">
        <v>202</v>
      </c>
      <c r="E10165" t="s">
        <v>20408</v>
      </c>
      <c r="F10165" t="s">
        <v>124</v>
      </c>
      <c r="G10165" t="s">
        <v>123</v>
      </c>
      <c r="H10165" t="s">
        <v>833</v>
      </c>
      <c r="I10165" s="200">
        <v>13672</v>
      </c>
      <c r="J10165" s="200"/>
      <c r="K10165" s="237">
        <v>561.47</v>
      </c>
      <c r="L10165" s="237"/>
      <c r="M10165" s="288">
        <v>24.35</v>
      </c>
      <c r="N10165" s="288"/>
      <c r="O10165" s="311">
        <v>14082</v>
      </c>
      <c r="P10165" s="298"/>
      <c r="Q10165" s="299">
        <v>564.71</v>
      </c>
      <c r="R10165" s="299"/>
      <c r="S10165" s="300">
        <v>24.94</v>
      </c>
      <c r="T10165" s="301"/>
      <c r="U10165" s="246"/>
    </row>
    <row r="10166" spans="1:21" x14ac:dyDescent="0.25">
      <c r="A10166" s="294" t="s">
        <v>20409</v>
      </c>
      <c r="B10166" t="s">
        <v>419</v>
      </c>
      <c r="C10166" t="s">
        <v>420</v>
      </c>
      <c r="D10166" t="s">
        <v>421</v>
      </c>
      <c r="E10166" t="s">
        <v>20410</v>
      </c>
      <c r="F10166" t="s">
        <v>124</v>
      </c>
      <c r="G10166" t="s">
        <v>123</v>
      </c>
      <c r="H10166" t="s">
        <v>833</v>
      </c>
      <c r="I10166" s="200">
        <v>148788</v>
      </c>
      <c r="J10166" s="200"/>
      <c r="K10166" s="237">
        <v>5771.84</v>
      </c>
      <c r="L10166" s="237"/>
      <c r="M10166" s="288">
        <v>25.78</v>
      </c>
      <c r="N10166" s="288"/>
      <c r="O10166" s="311">
        <v>150000</v>
      </c>
      <c r="P10166" s="298"/>
      <c r="Q10166" s="299">
        <v>5855.94</v>
      </c>
      <c r="R10166" s="299"/>
      <c r="S10166" s="300">
        <v>25.62</v>
      </c>
      <c r="T10166" s="301"/>
      <c r="U10166" s="246"/>
    </row>
    <row r="10167" spans="1:21" x14ac:dyDescent="0.25">
      <c r="A10167" s="294" t="s">
        <v>20411</v>
      </c>
      <c r="B10167" t="s">
        <v>419</v>
      </c>
      <c r="C10167" t="s">
        <v>420</v>
      </c>
      <c r="D10167" t="s">
        <v>421</v>
      </c>
      <c r="E10167" t="s">
        <v>20412</v>
      </c>
      <c r="F10167" t="s">
        <v>124</v>
      </c>
      <c r="G10167" t="s">
        <v>123</v>
      </c>
      <c r="H10167" t="s">
        <v>833</v>
      </c>
      <c r="I10167" s="200">
        <v>274970</v>
      </c>
      <c r="J10167" s="200"/>
      <c r="K10167" s="237">
        <v>9998.83</v>
      </c>
      <c r="L10167" s="237"/>
      <c r="M10167" s="288">
        <v>27.5</v>
      </c>
      <c r="N10167" s="288"/>
      <c r="O10167" s="311">
        <v>275871</v>
      </c>
      <c r="P10167" s="298"/>
      <c r="Q10167" s="299">
        <v>10149.790000000001</v>
      </c>
      <c r="R10167" s="299"/>
      <c r="S10167" s="300">
        <v>27.18</v>
      </c>
      <c r="T10167" s="301"/>
      <c r="U10167" s="246"/>
    </row>
    <row r="10168" spans="1:21" x14ac:dyDescent="0.25">
      <c r="A10168" s="294" t="s">
        <v>20413</v>
      </c>
      <c r="B10168" t="s">
        <v>419</v>
      </c>
      <c r="C10168" t="s">
        <v>420</v>
      </c>
      <c r="D10168" t="s">
        <v>421</v>
      </c>
      <c r="E10168" t="s">
        <v>20414</v>
      </c>
      <c r="F10168" t="s">
        <v>124</v>
      </c>
      <c r="G10168" t="s">
        <v>123</v>
      </c>
      <c r="H10168" t="s">
        <v>833</v>
      </c>
      <c r="I10168" s="200">
        <v>127008</v>
      </c>
      <c r="J10168" s="200"/>
      <c r="K10168" s="237">
        <v>8910.4699999999993</v>
      </c>
      <c r="L10168" s="237"/>
      <c r="M10168" s="288">
        <v>14.25</v>
      </c>
      <c r="N10168" s="288"/>
      <c r="O10168" s="311">
        <v>142250</v>
      </c>
      <c r="P10168" s="298"/>
      <c r="Q10168" s="299">
        <v>9047.44</v>
      </c>
      <c r="R10168" s="299"/>
      <c r="S10168" s="300">
        <v>15.72</v>
      </c>
      <c r="T10168" s="301"/>
      <c r="U10168" s="246"/>
    </row>
    <row r="10169" spans="1:21" x14ac:dyDescent="0.25">
      <c r="A10169" s="294" t="s">
        <v>20415</v>
      </c>
      <c r="B10169" t="s">
        <v>419</v>
      </c>
      <c r="C10169" t="s">
        <v>420</v>
      </c>
      <c r="D10169" t="s">
        <v>421</v>
      </c>
      <c r="E10169" t="s">
        <v>20416</v>
      </c>
      <c r="F10169" t="s">
        <v>124</v>
      </c>
      <c r="G10169" t="s">
        <v>123</v>
      </c>
      <c r="H10169" t="s">
        <v>833</v>
      </c>
      <c r="I10169" s="200">
        <v>125707</v>
      </c>
      <c r="J10169" s="200"/>
      <c r="K10169" s="237">
        <v>2820.42</v>
      </c>
      <c r="L10169" s="237"/>
      <c r="M10169" s="288">
        <v>44.57</v>
      </c>
      <c r="N10169" s="288"/>
      <c r="O10169" s="311">
        <v>137982</v>
      </c>
      <c r="P10169" s="298"/>
      <c r="Q10169" s="299">
        <v>2859.75</v>
      </c>
      <c r="R10169" s="299"/>
      <c r="S10169" s="300">
        <v>48.25</v>
      </c>
      <c r="T10169" s="301"/>
      <c r="U10169" s="246"/>
    </row>
    <row r="10170" spans="1:21" x14ac:dyDescent="0.25">
      <c r="A10170" s="294" t="s">
        <v>20417</v>
      </c>
      <c r="B10170" t="s">
        <v>419</v>
      </c>
      <c r="C10170" t="s">
        <v>420</v>
      </c>
      <c r="D10170" t="s">
        <v>421</v>
      </c>
      <c r="E10170" t="s">
        <v>20418</v>
      </c>
      <c r="F10170" t="s">
        <v>124</v>
      </c>
      <c r="G10170" t="s">
        <v>123</v>
      </c>
      <c r="H10170" t="s">
        <v>833</v>
      </c>
      <c r="I10170" s="200">
        <v>102991</v>
      </c>
      <c r="J10170" s="200"/>
      <c r="K10170" s="237">
        <v>6617.91</v>
      </c>
      <c r="L10170" s="237"/>
      <c r="M10170" s="288">
        <v>15.56</v>
      </c>
      <c r="N10170" s="288"/>
      <c r="O10170" s="311">
        <v>102991</v>
      </c>
      <c r="P10170" s="298"/>
      <c r="Q10170" s="299">
        <v>6693.77</v>
      </c>
      <c r="R10170" s="299"/>
      <c r="S10170" s="300">
        <v>15.39</v>
      </c>
      <c r="T10170" s="301"/>
      <c r="U10170" s="246"/>
    </row>
    <row r="10171" spans="1:21" x14ac:dyDescent="0.25">
      <c r="A10171" s="294" t="s">
        <v>20419</v>
      </c>
      <c r="B10171" t="s">
        <v>428</v>
      </c>
      <c r="C10171" t="s">
        <v>429</v>
      </c>
      <c r="D10171" t="s">
        <v>430</v>
      </c>
      <c r="E10171" t="s">
        <v>20420</v>
      </c>
      <c r="F10171" t="s">
        <v>124</v>
      </c>
      <c r="G10171" t="s">
        <v>123</v>
      </c>
      <c r="H10171" t="s">
        <v>833</v>
      </c>
      <c r="I10171" s="200">
        <v>21000</v>
      </c>
      <c r="J10171" s="200"/>
      <c r="K10171" s="237">
        <v>778.8</v>
      </c>
      <c r="L10171" s="237"/>
      <c r="M10171" s="288">
        <v>26.96</v>
      </c>
      <c r="N10171" s="288"/>
      <c r="O10171" s="311">
        <v>21000</v>
      </c>
      <c r="P10171" s="298"/>
      <c r="Q10171" s="299">
        <v>777.8</v>
      </c>
      <c r="R10171" s="299"/>
      <c r="S10171" s="300">
        <v>27</v>
      </c>
      <c r="T10171" s="301"/>
      <c r="U10171" s="246"/>
    </row>
    <row r="10172" spans="1:21" x14ac:dyDescent="0.25">
      <c r="A10172" s="294" t="s">
        <v>20421</v>
      </c>
      <c r="B10172" t="s">
        <v>428</v>
      </c>
      <c r="C10172" t="s">
        <v>429</v>
      </c>
      <c r="D10172" t="s">
        <v>430</v>
      </c>
      <c r="E10172" t="s">
        <v>20422</v>
      </c>
      <c r="F10172" t="s">
        <v>124</v>
      </c>
      <c r="G10172" t="s">
        <v>123</v>
      </c>
      <c r="H10172" t="s">
        <v>833</v>
      </c>
      <c r="I10172" s="200">
        <v>39220</v>
      </c>
      <c r="J10172" s="200"/>
      <c r="K10172" s="237">
        <v>1479.7</v>
      </c>
      <c r="L10172" s="237"/>
      <c r="M10172" s="288">
        <v>26.51</v>
      </c>
      <c r="N10172" s="288"/>
      <c r="O10172" s="311">
        <v>40500</v>
      </c>
      <c r="P10172" s="298"/>
      <c r="Q10172" s="299">
        <v>1491.2</v>
      </c>
      <c r="R10172" s="299"/>
      <c r="S10172" s="300">
        <v>27.16</v>
      </c>
      <c r="T10172" s="301"/>
      <c r="U10172" s="246"/>
    </row>
    <row r="10173" spans="1:21" x14ac:dyDescent="0.25">
      <c r="A10173" s="294" t="s">
        <v>20423</v>
      </c>
      <c r="B10173" t="s">
        <v>428</v>
      </c>
      <c r="C10173" t="s">
        <v>429</v>
      </c>
      <c r="D10173" t="s">
        <v>430</v>
      </c>
      <c r="E10173" t="s">
        <v>20424</v>
      </c>
      <c r="F10173" t="s">
        <v>124</v>
      </c>
      <c r="G10173" t="s">
        <v>123</v>
      </c>
      <c r="H10173" t="s">
        <v>833</v>
      </c>
      <c r="I10173" s="200">
        <v>51220</v>
      </c>
      <c r="J10173" s="200"/>
      <c r="K10173" s="237">
        <v>3658.6</v>
      </c>
      <c r="L10173" s="237"/>
      <c r="M10173" s="288">
        <v>14</v>
      </c>
      <c r="N10173" s="288"/>
      <c r="O10173" s="311">
        <v>50890</v>
      </c>
      <c r="P10173" s="298"/>
      <c r="Q10173" s="299">
        <v>3635</v>
      </c>
      <c r="R10173" s="299"/>
      <c r="S10173" s="300">
        <v>14</v>
      </c>
      <c r="T10173" s="301"/>
      <c r="U10173" s="246"/>
    </row>
    <row r="10174" spans="1:21" x14ac:dyDescent="0.25">
      <c r="A10174" s="294" t="s">
        <v>20425</v>
      </c>
      <c r="B10174" t="s">
        <v>428</v>
      </c>
      <c r="C10174" t="s">
        <v>429</v>
      </c>
      <c r="D10174" t="s">
        <v>430</v>
      </c>
      <c r="E10174" t="s">
        <v>20426</v>
      </c>
      <c r="F10174" t="s">
        <v>124</v>
      </c>
      <c r="G10174" t="s">
        <v>123</v>
      </c>
      <c r="H10174" t="s">
        <v>833</v>
      </c>
      <c r="I10174" s="200">
        <v>2500</v>
      </c>
      <c r="J10174" s="200"/>
      <c r="K10174" s="237">
        <v>291</v>
      </c>
      <c r="L10174" s="237"/>
      <c r="M10174" s="288">
        <v>8.59</v>
      </c>
      <c r="N10174" s="288"/>
      <c r="O10174" s="311">
        <v>2500</v>
      </c>
      <c r="P10174" s="298"/>
      <c r="Q10174" s="299">
        <v>292.89999999999998</v>
      </c>
      <c r="R10174" s="299"/>
      <c r="S10174" s="300">
        <v>8.5399999999999991</v>
      </c>
      <c r="T10174" s="301"/>
      <c r="U10174" s="246"/>
    </row>
    <row r="10175" spans="1:21" x14ac:dyDescent="0.25">
      <c r="A10175" s="294" t="s">
        <v>20427</v>
      </c>
      <c r="B10175" t="s">
        <v>428</v>
      </c>
      <c r="C10175" t="s">
        <v>429</v>
      </c>
      <c r="D10175" t="s">
        <v>430</v>
      </c>
      <c r="E10175" t="s">
        <v>20428</v>
      </c>
      <c r="F10175" t="s">
        <v>124</v>
      </c>
      <c r="G10175" t="s">
        <v>123</v>
      </c>
      <c r="H10175" t="s">
        <v>896</v>
      </c>
      <c r="I10175" s="200">
        <v>0</v>
      </c>
      <c r="J10175" s="200"/>
      <c r="K10175" s="237">
        <v>25.4</v>
      </c>
      <c r="L10175" s="237"/>
      <c r="M10175" s="288">
        <v>0</v>
      </c>
      <c r="N10175" s="288"/>
      <c r="O10175" s="311">
        <v>0</v>
      </c>
      <c r="P10175" s="298"/>
      <c r="Q10175" s="299">
        <v>61.3</v>
      </c>
      <c r="R10175" s="299"/>
      <c r="S10175" s="300">
        <v>0</v>
      </c>
      <c r="T10175" s="301"/>
      <c r="U10175" s="246"/>
    </row>
    <row r="10176" spans="1:21" x14ac:dyDescent="0.25">
      <c r="A10176" s="294" t="s">
        <v>20429</v>
      </c>
      <c r="B10176" t="s">
        <v>428</v>
      </c>
      <c r="C10176" t="s">
        <v>429</v>
      </c>
      <c r="D10176" t="s">
        <v>430</v>
      </c>
      <c r="E10176" t="s">
        <v>20430</v>
      </c>
      <c r="F10176" t="s">
        <v>124</v>
      </c>
      <c r="G10176" t="s">
        <v>123</v>
      </c>
      <c r="H10176" t="s">
        <v>833</v>
      </c>
      <c r="I10176" s="200">
        <v>34000</v>
      </c>
      <c r="J10176" s="200"/>
      <c r="K10176" s="237">
        <v>1133.5999999999999</v>
      </c>
      <c r="L10176" s="237"/>
      <c r="M10176" s="288">
        <v>29.99</v>
      </c>
      <c r="N10176" s="288"/>
      <c r="O10176" s="311">
        <v>34700</v>
      </c>
      <c r="P10176" s="298"/>
      <c r="Q10176" s="299">
        <v>1137.0999999999999</v>
      </c>
      <c r="R10176" s="299"/>
      <c r="S10176" s="300">
        <v>30.52</v>
      </c>
      <c r="T10176" s="301"/>
      <c r="U10176" s="246"/>
    </row>
    <row r="10177" spans="1:21" x14ac:dyDescent="0.25">
      <c r="A10177" s="294" t="s">
        <v>20431</v>
      </c>
      <c r="B10177" t="s">
        <v>428</v>
      </c>
      <c r="C10177" t="s">
        <v>429</v>
      </c>
      <c r="D10177" t="s">
        <v>430</v>
      </c>
      <c r="E10177" t="s">
        <v>20432</v>
      </c>
      <c r="F10177" t="s">
        <v>124</v>
      </c>
      <c r="G10177" t="s">
        <v>123</v>
      </c>
      <c r="H10177" t="s">
        <v>833</v>
      </c>
      <c r="I10177" s="200">
        <v>37148</v>
      </c>
      <c r="J10177" s="200"/>
      <c r="K10177" s="237">
        <v>1996.8</v>
      </c>
      <c r="L10177" s="237"/>
      <c r="M10177" s="288">
        <v>18.600000000000001</v>
      </c>
      <c r="N10177" s="288"/>
      <c r="O10177" s="311">
        <v>37148</v>
      </c>
      <c r="P10177" s="298"/>
      <c r="Q10177" s="299">
        <v>2005.4</v>
      </c>
      <c r="R10177" s="299"/>
      <c r="S10177" s="300">
        <v>18.52</v>
      </c>
      <c r="T10177" s="301"/>
      <c r="U10177" s="246"/>
    </row>
    <row r="10178" spans="1:21" x14ac:dyDescent="0.25">
      <c r="A10178" s="294" t="s">
        <v>20433</v>
      </c>
      <c r="B10178" t="s">
        <v>428</v>
      </c>
      <c r="C10178" t="s">
        <v>429</v>
      </c>
      <c r="D10178" t="s">
        <v>430</v>
      </c>
      <c r="E10178" t="s">
        <v>20434</v>
      </c>
      <c r="F10178" t="s">
        <v>124</v>
      </c>
      <c r="G10178" t="s">
        <v>123</v>
      </c>
      <c r="H10178" t="s">
        <v>833</v>
      </c>
      <c r="I10178" s="200">
        <v>51160</v>
      </c>
      <c r="J10178" s="200"/>
      <c r="K10178" s="237">
        <v>2054.1999999999998</v>
      </c>
      <c r="L10178" s="237"/>
      <c r="M10178" s="288">
        <v>24.91</v>
      </c>
      <c r="N10178" s="288"/>
      <c r="O10178" s="311">
        <v>52673</v>
      </c>
      <c r="P10178" s="298"/>
      <c r="Q10178" s="299">
        <v>1994.2</v>
      </c>
      <c r="R10178" s="299"/>
      <c r="S10178" s="300">
        <v>26.41</v>
      </c>
      <c r="T10178" s="301"/>
      <c r="U10178" s="246"/>
    </row>
    <row r="10179" spans="1:21" x14ac:dyDescent="0.25">
      <c r="A10179" s="294" t="s">
        <v>20435</v>
      </c>
      <c r="B10179" t="s">
        <v>428</v>
      </c>
      <c r="C10179" t="s">
        <v>429</v>
      </c>
      <c r="D10179" t="s">
        <v>430</v>
      </c>
      <c r="E10179" t="s">
        <v>20436</v>
      </c>
      <c r="F10179" t="s">
        <v>124</v>
      </c>
      <c r="G10179" t="s">
        <v>123</v>
      </c>
      <c r="H10179" t="s">
        <v>833</v>
      </c>
      <c r="I10179" s="200">
        <v>25120</v>
      </c>
      <c r="J10179" s="200"/>
      <c r="K10179" s="237">
        <v>738.6</v>
      </c>
      <c r="L10179" s="237"/>
      <c r="M10179" s="288">
        <v>34.01</v>
      </c>
      <c r="N10179" s="288"/>
      <c r="O10179" s="311">
        <v>25603</v>
      </c>
      <c r="P10179" s="298"/>
      <c r="Q10179" s="299">
        <v>737.7</v>
      </c>
      <c r="R10179" s="299"/>
      <c r="S10179" s="300">
        <v>34.71</v>
      </c>
      <c r="T10179" s="301"/>
      <c r="U10179" s="246"/>
    </row>
    <row r="10180" spans="1:21" x14ac:dyDescent="0.25">
      <c r="A10180" s="294" t="s">
        <v>20437</v>
      </c>
      <c r="B10180" t="s">
        <v>428</v>
      </c>
      <c r="C10180" t="s">
        <v>429</v>
      </c>
      <c r="D10180" t="s">
        <v>430</v>
      </c>
      <c r="E10180" t="s">
        <v>20438</v>
      </c>
      <c r="F10180" t="s">
        <v>124</v>
      </c>
      <c r="G10180" t="s">
        <v>123</v>
      </c>
      <c r="H10180" t="s">
        <v>833</v>
      </c>
      <c r="I10180" s="200">
        <v>56300</v>
      </c>
      <c r="J10180" s="200"/>
      <c r="K10180" s="237">
        <v>1827.1</v>
      </c>
      <c r="L10180" s="237"/>
      <c r="M10180" s="288">
        <v>30.81</v>
      </c>
      <c r="N10180" s="288"/>
      <c r="O10180" s="311">
        <v>57524</v>
      </c>
      <c r="P10180" s="298"/>
      <c r="Q10180" s="299">
        <v>1885.9</v>
      </c>
      <c r="R10180" s="299"/>
      <c r="S10180" s="300">
        <v>30.5</v>
      </c>
      <c r="T10180" s="301"/>
      <c r="U10180" s="246"/>
    </row>
    <row r="10181" spans="1:21" x14ac:dyDescent="0.25">
      <c r="A10181" s="294" t="s">
        <v>20439</v>
      </c>
      <c r="B10181" t="s">
        <v>428</v>
      </c>
      <c r="C10181" t="s">
        <v>429</v>
      </c>
      <c r="D10181" t="s">
        <v>430</v>
      </c>
      <c r="E10181" t="s">
        <v>8114</v>
      </c>
      <c r="F10181" t="s">
        <v>124</v>
      </c>
      <c r="G10181" t="s">
        <v>123</v>
      </c>
      <c r="H10181" t="s">
        <v>833</v>
      </c>
      <c r="I10181" s="200">
        <v>26000</v>
      </c>
      <c r="J10181" s="200"/>
      <c r="K10181" s="237">
        <v>765.2</v>
      </c>
      <c r="L10181" s="237"/>
      <c r="M10181" s="288">
        <v>33.979999999999997</v>
      </c>
      <c r="N10181" s="288"/>
      <c r="O10181" s="311">
        <v>33652</v>
      </c>
      <c r="P10181" s="298"/>
      <c r="Q10181" s="299">
        <v>846.2</v>
      </c>
      <c r="R10181" s="299"/>
      <c r="S10181" s="300">
        <v>39.770000000000003</v>
      </c>
      <c r="T10181" s="301"/>
      <c r="U10181" s="246"/>
    </row>
    <row r="10182" spans="1:21" x14ac:dyDescent="0.25">
      <c r="A10182" s="294" t="s">
        <v>20440</v>
      </c>
      <c r="B10182" t="s">
        <v>428</v>
      </c>
      <c r="C10182" t="s">
        <v>429</v>
      </c>
      <c r="D10182" t="s">
        <v>430</v>
      </c>
      <c r="E10182" t="s">
        <v>20441</v>
      </c>
      <c r="F10182" t="s">
        <v>124</v>
      </c>
      <c r="G10182" t="s">
        <v>123</v>
      </c>
      <c r="H10182" t="s">
        <v>833</v>
      </c>
      <c r="I10182" s="200">
        <v>91000</v>
      </c>
      <c r="J10182" s="200"/>
      <c r="K10182" s="237">
        <v>1722.2</v>
      </c>
      <c r="L10182" s="237"/>
      <c r="M10182" s="288">
        <v>52.84</v>
      </c>
      <c r="N10182" s="288"/>
      <c r="O10182" s="311">
        <v>95000</v>
      </c>
      <c r="P10182" s="298"/>
      <c r="Q10182" s="299">
        <v>1704</v>
      </c>
      <c r="R10182" s="299"/>
      <c r="S10182" s="300">
        <v>55.75</v>
      </c>
      <c r="T10182" s="301"/>
      <c r="U10182" s="246"/>
    </row>
    <row r="10183" spans="1:21" x14ac:dyDescent="0.25">
      <c r="A10183" s="294" t="s">
        <v>20442</v>
      </c>
      <c r="B10183" t="s">
        <v>428</v>
      </c>
      <c r="C10183" t="s">
        <v>429</v>
      </c>
      <c r="D10183" t="s">
        <v>430</v>
      </c>
      <c r="E10183" t="s">
        <v>20443</v>
      </c>
      <c r="F10183" t="s">
        <v>124</v>
      </c>
      <c r="G10183" t="s">
        <v>123</v>
      </c>
      <c r="H10183" t="s">
        <v>833</v>
      </c>
      <c r="I10183" s="200">
        <v>49000</v>
      </c>
      <c r="J10183" s="200"/>
      <c r="K10183" s="237">
        <v>1868.3</v>
      </c>
      <c r="L10183" s="237"/>
      <c r="M10183" s="288">
        <v>26.23</v>
      </c>
      <c r="N10183" s="288"/>
      <c r="O10183" s="311">
        <v>50960</v>
      </c>
      <c r="P10183" s="298"/>
      <c r="Q10183" s="299">
        <v>1894.6</v>
      </c>
      <c r="R10183" s="299"/>
      <c r="S10183" s="300">
        <v>26.9</v>
      </c>
      <c r="T10183" s="301"/>
      <c r="U10183" s="246"/>
    </row>
    <row r="10184" spans="1:21" x14ac:dyDescent="0.25">
      <c r="A10184" s="294" t="s">
        <v>20444</v>
      </c>
      <c r="B10184" t="s">
        <v>428</v>
      </c>
      <c r="C10184" t="s">
        <v>429</v>
      </c>
      <c r="D10184" t="s">
        <v>430</v>
      </c>
      <c r="E10184" t="s">
        <v>20445</v>
      </c>
      <c r="F10184" t="s">
        <v>124</v>
      </c>
      <c r="G10184" t="s">
        <v>123</v>
      </c>
      <c r="H10184" t="s">
        <v>833</v>
      </c>
      <c r="I10184" s="200">
        <v>19000</v>
      </c>
      <c r="J10184" s="200"/>
      <c r="K10184" s="237">
        <v>586.6</v>
      </c>
      <c r="L10184" s="237"/>
      <c r="M10184" s="288">
        <v>32.39</v>
      </c>
      <c r="N10184" s="288"/>
      <c r="O10184" s="311">
        <v>19500</v>
      </c>
      <c r="P10184" s="298"/>
      <c r="Q10184" s="299">
        <v>590.70000000000005</v>
      </c>
      <c r="R10184" s="299"/>
      <c r="S10184" s="300">
        <v>33.01</v>
      </c>
      <c r="T10184" s="301"/>
      <c r="U10184" s="246"/>
    </row>
    <row r="10185" spans="1:21" x14ac:dyDescent="0.25">
      <c r="A10185" s="294" t="s">
        <v>20446</v>
      </c>
      <c r="B10185" t="s">
        <v>428</v>
      </c>
      <c r="C10185" t="s">
        <v>429</v>
      </c>
      <c r="D10185" t="s">
        <v>430</v>
      </c>
      <c r="E10185" t="s">
        <v>20447</v>
      </c>
      <c r="F10185" t="s">
        <v>124</v>
      </c>
      <c r="G10185" t="s">
        <v>123</v>
      </c>
      <c r="H10185" t="s">
        <v>833</v>
      </c>
      <c r="I10185" s="200">
        <v>23404</v>
      </c>
      <c r="J10185" s="200"/>
      <c r="K10185" s="237">
        <v>1863</v>
      </c>
      <c r="L10185" s="237"/>
      <c r="M10185" s="288">
        <v>12.56</v>
      </c>
      <c r="N10185" s="288"/>
      <c r="O10185" s="311">
        <v>24340</v>
      </c>
      <c r="P10185" s="298"/>
      <c r="Q10185" s="299">
        <v>1856.7</v>
      </c>
      <c r="R10185" s="299"/>
      <c r="S10185" s="300">
        <v>13.11</v>
      </c>
      <c r="T10185" s="301"/>
      <c r="U10185" s="246"/>
    </row>
    <row r="10186" spans="1:21" x14ac:dyDescent="0.25">
      <c r="A10186" s="294" t="s">
        <v>20448</v>
      </c>
      <c r="B10186" t="s">
        <v>428</v>
      </c>
      <c r="C10186" t="s">
        <v>429</v>
      </c>
      <c r="D10186" t="s">
        <v>430</v>
      </c>
      <c r="E10186" t="s">
        <v>20449</v>
      </c>
      <c r="F10186" t="s">
        <v>124</v>
      </c>
      <c r="G10186" t="s">
        <v>123</v>
      </c>
      <c r="H10186" t="s">
        <v>833</v>
      </c>
      <c r="I10186" s="200">
        <v>22500</v>
      </c>
      <c r="J10186" s="200"/>
      <c r="K10186" s="237">
        <v>609</v>
      </c>
      <c r="L10186" s="237"/>
      <c r="M10186" s="288">
        <v>36.950000000000003</v>
      </c>
      <c r="N10186" s="288"/>
      <c r="O10186" s="311">
        <v>27500</v>
      </c>
      <c r="P10186" s="298"/>
      <c r="Q10186" s="299">
        <v>620.29999999999995</v>
      </c>
      <c r="R10186" s="299"/>
      <c r="S10186" s="300">
        <v>44.33</v>
      </c>
      <c r="T10186" s="301"/>
      <c r="U10186" s="246"/>
    </row>
    <row r="10187" spans="1:21" x14ac:dyDescent="0.25">
      <c r="A10187" s="294" t="s">
        <v>20450</v>
      </c>
      <c r="B10187" t="s">
        <v>428</v>
      </c>
      <c r="C10187" t="s">
        <v>429</v>
      </c>
      <c r="D10187" t="s">
        <v>430</v>
      </c>
      <c r="E10187" t="s">
        <v>20451</v>
      </c>
      <c r="F10187" t="s">
        <v>124</v>
      </c>
      <c r="G10187" t="s">
        <v>123</v>
      </c>
      <c r="H10187" t="s">
        <v>833</v>
      </c>
      <c r="I10187" s="200">
        <v>16000</v>
      </c>
      <c r="J10187" s="200"/>
      <c r="K10187" s="237">
        <v>1836.2</v>
      </c>
      <c r="L10187" s="237"/>
      <c r="M10187" s="288">
        <v>8.7100000000000009</v>
      </c>
      <c r="N10187" s="288"/>
      <c r="O10187" s="311">
        <v>17280</v>
      </c>
      <c r="P10187" s="298"/>
      <c r="Q10187" s="299">
        <v>1850.3</v>
      </c>
      <c r="R10187" s="299"/>
      <c r="S10187" s="300">
        <v>9.34</v>
      </c>
      <c r="T10187" s="301"/>
      <c r="U10187" s="246"/>
    </row>
    <row r="10188" spans="1:21" x14ac:dyDescent="0.25">
      <c r="A10188" s="294" t="s">
        <v>20452</v>
      </c>
      <c r="B10188" t="s">
        <v>428</v>
      </c>
      <c r="C10188" t="s">
        <v>429</v>
      </c>
      <c r="D10188" t="s">
        <v>430</v>
      </c>
      <c r="E10188" t="s">
        <v>20453</v>
      </c>
      <c r="F10188" t="s">
        <v>124</v>
      </c>
      <c r="G10188" t="s">
        <v>123</v>
      </c>
      <c r="H10188" t="s">
        <v>833</v>
      </c>
      <c r="I10188" s="200">
        <v>119800</v>
      </c>
      <c r="J10188" s="200"/>
      <c r="K10188" s="237">
        <v>7203.3</v>
      </c>
      <c r="L10188" s="237"/>
      <c r="M10188" s="288">
        <v>16.63</v>
      </c>
      <c r="N10188" s="288"/>
      <c r="O10188" s="311">
        <v>125300</v>
      </c>
      <c r="P10188" s="298"/>
      <c r="Q10188" s="299">
        <v>7388.6</v>
      </c>
      <c r="R10188" s="299"/>
      <c r="S10188" s="300">
        <v>16.96</v>
      </c>
      <c r="T10188" s="301"/>
      <c r="U10188" s="246"/>
    </row>
    <row r="10189" spans="1:21" x14ac:dyDescent="0.25">
      <c r="A10189" s="294" t="s">
        <v>20454</v>
      </c>
      <c r="B10189" t="s">
        <v>428</v>
      </c>
      <c r="C10189" t="s">
        <v>429</v>
      </c>
      <c r="D10189" t="s">
        <v>430</v>
      </c>
      <c r="E10189" t="s">
        <v>20455</v>
      </c>
      <c r="F10189" t="s">
        <v>124</v>
      </c>
      <c r="G10189" t="s">
        <v>123</v>
      </c>
      <c r="H10189" t="s">
        <v>833</v>
      </c>
      <c r="I10189" s="200">
        <v>96845</v>
      </c>
      <c r="J10189" s="200"/>
      <c r="K10189" s="237">
        <v>2927.4</v>
      </c>
      <c r="L10189" s="237"/>
      <c r="M10189" s="288">
        <v>33.08</v>
      </c>
      <c r="N10189" s="288"/>
      <c r="O10189" s="311">
        <v>102400</v>
      </c>
      <c r="P10189" s="298"/>
      <c r="Q10189" s="299">
        <v>3020.5</v>
      </c>
      <c r="R10189" s="299"/>
      <c r="S10189" s="300">
        <v>33.9</v>
      </c>
      <c r="T10189" s="301"/>
      <c r="U10189" s="246"/>
    </row>
    <row r="10190" spans="1:21" x14ac:dyDescent="0.25">
      <c r="A10190" s="294" t="s">
        <v>20456</v>
      </c>
      <c r="B10190" t="s">
        <v>428</v>
      </c>
      <c r="C10190" t="s">
        <v>429</v>
      </c>
      <c r="D10190" t="s">
        <v>430</v>
      </c>
      <c r="E10190" t="s">
        <v>20457</v>
      </c>
      <c r="F10190" t="s">
        <v>124</v>
      </c>
      <c r="G10190" t="s">
        <v>123</v>
      </c>
      <c r="H10190" t="s">
        <v>833</v>
      </c>
      <c r="I10190" s="200">
        <v>5167</v>
      </c>
      <c r="J10190" s="200"/>
      <c r="K10190" s="237">
        <v>95.8</v>
      </c>
      <c r="L10190" s="237"/>
      <c r="M10190" s="288">
        <v>53.94</v>
      </c>
      <c r="N10190" s="288"/>
      <c r="O10190" s="311">
        <v>5167</v>
      </c>
      <c r="P10190" s="298"/>
      <c r="Q10190" s="299">
        <v>96.3</v>
      </c>
      <c r="R10190" s="299"/>
      <c r="S10190" s="300">
        <v>53.66</v>
      </c>
      <c r="T10190" s="301"/>
      <c r="U10190" s="246"/>
    </row>
    <row r="10191" spans="1:21" x14ac:dyDescent="0.25">
      <c r="A10191" s="294" t="s">
        <v>20458</v>
      </c>
      <c r="B10191" t="s">
        <v>428</v>
      </c>
      <c r="C10191" t="s">
        <v>429</v>
      </c>
      <c r="D10191" t="s">
        <v>430</v>
      </c>
      <c r="E10191" t="s">
        <v>20459</v>
      </c>
      <c r="F10191" t="s">
        <v>124</v>
      </c>
      <c r="G10191" t="s">
        <v>123</v>
      </c>
      <c r="H10191" t="s">
        <v>833</v>
      </c>
      <c r="I10191" s="200">
        <v>3296</v>
      </c>
      <c r="J10191" s="200"/>
      <c r="K10191" s="237">
        <v>159.9</v>
      </c>
      <c r="L10191" s="237"/>
      <c r="M10191" s="288">
        <v>20.61</v>
      </c>
      <c r="N10191" s="288"/>
      <c r="O10191" s="311">
        <v>3296</v>
      </c>
      <c r="P10191" s="298"/>
      <c r="Q10191" s="299">
        <v>152.19999999999999</v>
      </c>
      <c r="R10191" s="299"/>
      <c r="S10191" s="300">
        <v>21.66</v>
      </c>
      <c r="T10191" s="301"/>
      <c r="U10191" s="246"/>
    </row>
    <row r="10192" spans="1:21" x14ac:dyDescent="0.25">
      <c r="A10192" s="294" t="s">
        <v>20460</v>
      </c>
      <c r="B10192" t="s">
        <v>428</v>
      </c>
      <c r="C10192" t="s">
        <v>429</v>
      </c>
      <c r="D10192" t="s">
        <v>430</v>
      </c>
      <c r="E10192" t="s">
        <v>20461</v>
      </c>
      <c r="F10192" t="s">
        <v>124</v>
      </c>
      <c r="G10192" t="s">
        <v>123</v>
      </c>
      <c r="H10192" t="s">
        <v>833</v>
      </c>
      <c r="I10192" s="200">
        <v>54632</v>
      </c>
      <c r="J10192" s="200"/>
      <c r="K10192" s="237">
        <v>515.5</v>
      </c>
      <c r="L10192" s="237"/>
      <c r="M10192" s="288">
        <v>105.98</v>
      </c>
      <c r="N10192" s="288"/>
      <c r="O10192" s="311">
        <v>55967</v>
      </c>
      <c r="P10192" s="298"/>
      <c r="Q10192" s="299">
        <v>536.70000000000005</v>
      </c>
      <c r="R10192" s="299"/>
      <c r="S10192" s="300">
        <v>104.28</v>
      </c>
      <c r="T10192" s="301"/>
      <c r="U10192" s="246"/>
    </row>
    <row r="10193" spans="1:21" x14ac:dyDescent="0.25">
      <c r="A10193" s="294" t="s">
        <v>20462</v>
      </c>
      <c r="B10193" t="s">
        <v>428</v>
      </c>
      <c r="C10193" t="s">
        <v>429</v>
      </c>
      <c r="D10193" t="s">
        <v>430</v>
      </c>
      <c r="E10193" t="s">
        <v>4353</v>
      </c>
      <c r="F10193" t="s">
        <v>124</v>
      </c>
      <c r="G10193" t="s">
        <v>123</v>
      </c>
      <c r="H10193" t="s">
        <v>833</v>
      </c>
      <c r="I10193" s="200">
        <v>204379</v>
      </c>
      <c r="J10193" s="200"/>
      <c r="K10193" s="237">
        <v>10795.5</v>
      </c>
      <c r="L10193" s="237"/>
      <c r="M10193" s="288">
        <v>18.93</v>
      </c>
      <c r="N10193" s="288"/>
      <c r="O10193" s="311">
        <v>210000</v>
      </c>
      <c r="P10193" s="298"/>
      <c r="Q10193" s="299">
        <v>11087.9</v>
      </c>
      <c r="R10193" s="299"/>
      <c r="S10193" s="300">
        <v>18.940000000000001</v>
      </c>
      <c r="T10193" s="301"/>
      <c r="U10193" s="246"/>
    </row>
    <row r="10194" spans="1:21" x14ac:dyDescent="0.25">
      <c r="A10194" s="294" t="s">
        <v>20463</v>
      </c>
      <c r="B10194" t="s">
        <v>428</v>
      </c>
      <c r="C10194" t="s">
        <v>429</v>
      </c>
      <c r="D10194" t="s">
        <v>430</v>
      </c>
      <c r="E10194" t="s">
        <v>18375</v>
      </c>
      <c r="F10194" t="s">
        <v>124</v>
      </c>
      <c r="G10194" t="s">
        <v>123</v>
      </c>
      <c r="H10194" t="s">
        <v>833</v>
      </c>
      <c r="I10194" s="200">
        <v>435788</v>
      </c>
      <c r="J10194" s="200"/>
      <c r="K10194" s="237">
        <v>5003.3</v>
      </c>
      <c r="L10194" s="237"/>
      <c r="M10194" s="288">
        <v>87.1</v>
      </c>
      <c r="N10194" s="288"/>
      <c r="O10194" s="311">
        <v>460000</v>
      </c>
      <c r="P10194" s="298"/>
      <c r="Q10194" s="299">
        <v>5053.1000000000004</v>
      </c>
      <c r="R10194" s="299"/>
      <c r="S10194" s="300">
        <v>91.03</v>
      </c>
      <c r="T10194" s="301"/>
      <c r="U10194" s="246"/>
    </row>
    <row r="10195" spans="1:21" x14ac:dyDescent="0.25">
      <c r="A10195" s="294" t="s">
        <v>20464</v>
      </c>
      <c r="B10195" t="s">
        <v>428</v>
      </c>
      <c r="C10195" t="s">
        <v>429</v>
      </c>
      <c r="D10195" t="s">
        <v>430</v>
      </c>
      <c r="E10195" t="s">
        <v>20465</v>
      </c>
      <c r="F10195" t="s">
        <v>124</v>
      </c>
      <c r="G10195" t="s">
        <v>123</v>
      </c>
      <c r="H10195" t="s">
        <v>833</v>
      </c>
      <c r="I10195" s="200">
        <v>43176</v>
      </c>
      <c r="J10195" s="200"/>
      <c r="K10195" s="237">
        <v>960.3</v>
      </c>
      <c r="L10195" s="237"/>
      <c r="M10195" s="288">
        <v>44.96</v>
      </c>
      <c r="N10195" s="288"/>
      <c r="O10195" s="311">
        <v>46630</v>
      </c>
      <c r="P10195" s="298"/>
      <c r="Q10195" s="299">
        <v>978.1</v>
      </c>
      <c r="R10195" s="299"/>
      <c r="S10195" s="300">
        <v>47.67</v>
      </c>
      <c r="T10195" s="301"/>
      <c r="U10195" s="246"/>
    </row>
    <row r="10196" spans="1:21" x14ac:dyDescent="0.25">
      <c r="A10196" s="294" t="s">
        <v>20466</v>
      </c>
      <c r="B10196" t="s">
        <v>428</v>
      </c>
      <c r="C10196" t="s">
        <v>429</v>
      </c>
      <c r="D10196" t="s">
        <v>430</v>
      </c>
      <c r="E10196" t="s">
        <v>20467</v>
      </c>
      <c r="F10196" t="s">
        <v>124</v>
      </c>
      <c r="G10196" t="s">
        <v>123</v>
      </c>
      <c r="H10196" t="s">
        <v>833</v>
      </c>
      <c r="I10196" s="200">
        <v>42190</v>
      </c>
      <c r="J10196" s="200"/>
      <c r="K10196" s="237">
        <v>2753.3</v>
      </c>
      <c r="L10196" s="237"/>
      <c r="M10196" s="288">
        <v>15.32</v>
      </c>
      <c r="N10196" s="288"/>
      <c r="O10196" s="311">
        <v>43200</v>
      </c>
      <c r="P10196" s="298"/>
      <c r="Q10196" s="299">
        <v>2765.6</v>
      </c>
      <c r="R10196" s="299"/>
      <c r="S10196" s="300">
        <v>15.62</v>
      </c>
      <c r="T10196" s="301"/>
      <c r="U10196" s="246"/>
    </row>
    <row r="10197" spans="1:21" x14ac:dyDescent="0.25">
      <c r="A10197" s="294" t="s">
        <v>20468</v>
      </c>
      <c r="B10197" t="s">
        <v>428</v>
      </c>
      <c r="C10197" t="s">
        <v>429</v>
      </c>
      <c r="D10197" t="s">
        <v>430</v>
      </c>
      <c r="E10197" t="s">
        <v>20469</v>
      </c>
      <c r="F10197" t="s">
        <v>124</v>
      </c>
      <c r="G10197" t="s">
        <v>123</v>
      </c>
      <c r="H10197" t="s">
        <v>833</v>
      </c>
      <c r="I10197" s="200">
        <v>26000</v>
      </c>
      <c r="J10197" s="200"/>
      <c r="K10197" s="237">
        <v>819.8</v>
      </c>
      <c r="L10197" s="237"/>
      <c r="M10197" s="288">
        <v>31.72</v>
      </c>
      <c r="N10197" s="288"/>
      <c r="O10197" s="311">
        <v>25900</v>
      </c>
      <c r="P10197" s="298"/>
      <c r="Q10197" s="299">
        <v>818</v>
      </c>
      <c r="R10197" s="299"/>
      <c r="S10197" s="300">
        <v>31.66</v>
      </c>
      <c r="T10197" s="301"/>
      <c r="U10197" s="246"/>
    </row>
    <row r="10198" spans="1:21" x14ac:dyDescent="0.25">
      <c r="A10198" s="294" t="s">
        <v>20470</v>
      </c>
      <c r="B10198" t="s">
        <v>428</v>
      </c>
      <c r="C10198" t="s">
        <v>429</v>
      </c>
      <c r="D10198" t="s">
        <v>430</v>
      </c>
      <c r="E10198" t="s">
        <v>20471</v>
      </c>
      <c r="F10198" t="s">
        <v>124</v>
      </c>
      <c r="G10198" t="s">
        <v>123</v>
      </c>
      <c r="H10198" t="s">
        <v>833</v>
      </c>
      <c r="I10198" s="200">
        <v>37874</v>
      </c>
      <c r="J10198" s="200"/>
      <c r="K10198" s="237">
        <v>971.4</v>
      </c>
      <c r="L10198" s="237"/>
      <c r="M10198" s="288">
        <v>38.99</v>
      </c>
      <c r="N10198" s="288"/>
      <c r="O10198" s="311">
        <v>39000</v>
      </c>
      <c r="P10198" s="298"/>
      <c r="Q10198" s="299">
        <v>974.4</v>
      </c>
      <c r="R10198" s="299"/>
      <c r="S10198" s="300">
        <v>40.020000000000003</v>
      </c>
      <c r="T10198" s="301"/>
      <c r="U10198" s="246"/>
    </row>
    <row r="10199" spans="1:21" x14ac:dyDescent="0.25">
      <c r="A10199" s="294" t="s">
        <v>20472</v>
      </c>
      <c r="B10199" t="s">
        <v>428</v>
      </c>
      <c r="C10199" t="s">
        <v>429</v>
      </c>
      <c r="D10199" t="s">
        <v>430</v>
      </c>
      <c r="E10199" t="s">
        <v>20473</v>
      </c>
      <c r="F10199" t="s">
        <v>124</v>
      </c>
      <c r="G10199" t="s">
        <v>123</v>
      </c>
      <c r="H10199" t="s">
        <v>833</v>
      </c>
      <c r="I10199" s="200">
        <v>30500</v>
      </c>
      <c r="J10199" s="200"/>
      <c r="K10199" s="237">
        <v>958.6</v>
      </c>
      <c r="L10199" s="237"/>
      <c r="M10199" s="288">
        <v>31.82</v>
      </c>
      <c r="N10199" s="288"/>
      <c r="O10199" s="311">
        <v>31110</v>
      </c>
      <c r="P10199" s="298"/>
      <c r="Q10199" s="299">
        <v>959</v>
      </c>
      <c r="R10199" s="299"/>
      <c r="S10199" s="300">
        <v>32.44</v>
      </c>
      <c r="T10199" s="301"/>
      <c r="U10199" s="246"/>
    </row>
    <row r="10200" spans="1:21" x14ac:dyDescent="0.25">
      <c r="A10200" s="294" t="s">
        <v>20474</v>
      </c>
      <c r="B10200" t="s">
        <v>428</v>
      </c>
      <c r="C10200" t="s">
        <v>429</v>
      </c>
      <c r="D10200" t="s">
        <v>430</v>
      </c>
      <c r="E10200" t="s">
        <v>20475</v>
      </c>
      <c r="F10200" t="s">
        <v>124</v>
      </c>
      <c r="G10200" t="s">
        <v>123</v>
      </c>
      <c r="H10200" t="s">
        <v>833</v>
      </c>
      <c r="I10200" s="200">
        <v>29500</v>
      </c>
      <c r="J10200" s="200"/>
      <c r="K10200" s="237">
        <v>758.3</v>
      </c>
      <c r="L10200" s="237"/>
      <c r="M10200" s="288">
        <v>38.9</v>
      </c>
      <c r="N10200" s="288"/>
      <c r="O10200" s="311">
        <v>29600</v>
      </c>
      <c r="P10200" s="298"/>
      <c r="Q10200" s="299">
        <v>760.9</v>
      </c>
      <c r="R10200" s="299"/>
      <c r="S10200" s="300">
        <v>38.9</v>
      </c>
      <c r="T10200" s="301"/>
      <c r="U10200" s="246"/>
    </row>
    <row r="10201" spans="1:21" x14ac:dyDescent="0.25">
      <c r="A10201" s="294" t="s">
        <v>20476</v>
      </c>
      <c r="B10201" t="s">
        <v>428</v>
      </c>
      <c r="C10201" t="s">
        <v>429</v>
      </c>
      <c r="D10201" t="s">
        <v>430</v>
      </c>
      <c r="E10201" t="s">
        <v>20477</v>
      </c>
      <c r="F10201" t="s">
        <v>124</v>
      </c>
      <c r="G10201" t="s">
        <v>123</v>
      </c>
      <c r="H10201" t="s">
        <v>833</v>
      </c>
      <c r="I10201" s="200">
        <v>22500</v>
      </c>
      <c r="J10201" s="200"/>
      <c r="K10201" s="237">
        <v>374.7</v>
      </c>
      <c r="L10201" s="237"/>
      <c r="M10201" s="288">
        <v>60.05</v>
      </c>
      <c r="N10201" s="288"/>
      <c r="O10201" s="311">
        <v>19200</v>
      </c>
      <c r="P10201" s="298"/>
      <c r="Q10201" s="299">
        <v>376.1</v>
      </c>
      <c r="R10201" s="299"/>
      <c r="S10201" s="300">
        <v>51.05</v>
      </c>
      <c r="T10201" s="301"/>
      <c r="U10201" s="246"/>
    </row>
    <row r="10202" spans="1:21" x14ac:dyDescent="0.25">
      <c r="A10202" s="294" t="s">
        <v>20478</v>
      </c>
      <c r="B10202" t="s">
        <v>428</v>
      </c>
      <c r="C10202" t="s">
        <v>429</v>
      </c>
      <c r="D10202" t="s">
        <v>430</v>
      </c>
      <c r="E10202" t="s">
        <v>1644</v>
      </c>
      <c r="F10202" t="s">
        <v>124</v>
      </c>
      <c r="G10202" t="s">
        <v>123</v>
      </c>
      <c r="H10202" t="s">
        <v>833</v>
      </c>
      <c r="I10202" s="200">
        <v>6016</v>
      </c>
      <c r="J10202" s="200"/>
      <c r="K10202" s="237">
        <v>114.8</v>
      </c>
      <c r="L10202" s="237"/>
      <c r="M10202" s="288">
        <v>52.4</v>
      </c>
      <c r="N10202" s="288"/>
      <c r="O10202" s="311">
        <v>6328</v>
      </c>
      <c r="P10202" s="298"/>
      <c r="Q10202" s="299">
        <v>117.3</v>
      </c>
      <c r="R10202" s="299"/>
      <c r="S10202" s="300">
        <v>53.95</v>
      </c>
      <c r="T10202" s="301"/>
      <c r="U10202" s="246"/>
    </row>
    <row r="10203" spans="1:21" x14ac:dyDescent="0.25">
      <c r="A10203" s="294" t="s">
        <v>20479</v>
      </c>
      <c r="B10203" t="s">
        <v>428</v>
      </c>
      <c r="C10203" t="s">
        <v>429</v>
      </c>
      <c r="D10203" t="s">
        <v>430</v>
      </c>
      <c r="E10203" t="s">
        <v>20480</v>
      </c>
      <c r="F10203" t="s">
        <v>124</v>
      </c>
      <c r="G10203" t="s">
        <v>123</v>
      </c>
      <c r="H10203" t="s">
        <v>833</v>
      </c>
      <c r="I10203" s="200">
        <v>270150</v>
      </c>
      <c r="J10203" s="200"/>
      <c r="K10203" s="237">
        <v>4881.3999999999996</v>
      </c>
      <c r="L10203" s="237"/>
      <c r="M10203" s="288">
        <v>55.34</v>
      </c>
      <c r="N10203" s="288"/>
      <c r="O10203" s="311">
        <v>286359</v>
      </c>
      <c r="P10203" s="298"/>
      <c r="Q10203" s="299">
        <v>4977.3999999999996</v>
      </c>
      <c r="R10203" s="299"/>
      <c r="S10203" s="300">
        <v>57.53</v>
      </c>
      <c r="T10203" s="301"/>
      <c r="U10203" s="246"/>
    </row>
    <row r="10204" spans="1:21" x14ac:dyDescent="0.25">
      <c r="A10204" s="294" t="s">
        <v>20481</v>
      </c>
      <c r="B10204" t="s">
        <v>428</v>
      </c>
      <c r="C10204" t="s">
        <v>429</v>
      </c>
      <c r="D10204" t="s">
        <v>430</v>
      </c>
      <c r="E10204" t="s">
        <v>20482</v>
      </c>
      <c r="F10204" t="s">
        <v>124</v>
      </c>
      <c r="G10204" t="s">
        <v>123</v>
      </c>
      <c r="H10204" t="s">
        <v>896</v>
      </c>
      <c r="I10204" s="200">
        <v>0</v>
      </c>
      <c r="J10204" s="200"/>
      <c r="K10204" s="237">
        <v>9</v>
      </c>
      <c r="L10204" s="237"/>
      <c r="M10204" s="288">
        <v>0</v>
      </c>
      <c r="N10204" s="288"/>
      <c r="O10204" s="311">
        <v>0</v>
      </c>
      <c r="P10204" s="298"/>
      <c r="Q10204" s="299">
        <v>8.1</v>
      </c>
      <c r="R10204" s="299"/>
      <c r="S10204" s="300">
        <v>0</v>
      </c>
      <c r="T10204" s="301"/>
      <c r="U10204" s="246"/>
    </row>
    <row r="10205" spans="1:21" x14ac:dyDescent="0.25">
      <c r="A10205" s="294" t="s">
        <v>20483</v>
      </c>
      <c r="B10205" t="s">
        <v>731</v>
      </c>
      <c r="C10205" t="s">
        <v>732</v>
      </c>
      <c r="D10205" t="s">
        <v>733</v>
      </c>
      <c r="E10205" t="s">
        <v>20484</v>
      </c>
      <c r="F10205" t="s">
        <v>124</v>
      </c>
      <c r="G10205" t="s">
        <v>123</v>
      </c>
      <c r="H10205" t="s">
        <v>833</v>
      </c>
      <c r="I10205" s="200">
        <v>202830</v>
      </c>
      <c r="J10205" s="200"/>
      <c r="K10205" s="237">
        <v>2725</v>
      </c>
      <c r="L10205" s="237"/>
      <c r="M10205" s="288">
        <v>74.430000000000007</v>
      </c>
      <c r="N10205" s="288"/>
      <c r="O10205" s="311">
        <v>209000</v>
      </c>
      <c r="P10205" s="298"/>
      <c r="Q10205" s="299">
        <v>2808</v>
      </c>
      <c r="R10205" s="299"/>
      <c r="S10205" s="300">
        <v>74.430000000000007</v>
      </c>
      <c r="T10205" s="301"/>
      <c r="U10205" s="246"/>
    </row>
    <row r="10206" spans="1:21" x14ac:dyDescent="0.25">
      <c r="A10206" s="294" t="s">
        <v>20485</v>
      </c>
      <c r="B10206" t="s">
        <v>731</v>
      </c>
      <c r="C10206" t="s">
        <v>732</v>
      </c>
      <c r="D10206" t="s">
        <v>733</v>
      </c>
      <c r="E10206" t="s">
        <v>20486</v>
      </c>
      <c r="F10206" t="s">
        <v>124</v>
      </c>
      <c r="G10206" t="s">
        <v>123</v>
      </c>
      <c r="H10206" t="s">
        <v>833</v>
      </c>
      <c r="I10206" s="200">
        <v>11655</v>
      </c>
      <c r="J10206" s="200"/>
      <c r="K10206" s="237">
        <v>348</v>
      </c>
      <c r="L10206" s="237"/>
      <c r="M10206" s="288">
        <v>33.49</v>
      </c>
      <c r="N10206" s="288"/>
      <c r="O10206" s="311">
        <v>11500</v>
      </c>
      <c r="P10206" s="298"/>
      <c r="Q10206" s="299">
        <v>352</v>
      </c>
      <c r="R10206" s="299"/>
      <c r="S10206" s="300">
        <v>32.67</v>
      </c>
      <c r="T10206" s="301"/>
      <c r="U10206" s="246"/>
    </row>
    <row r="10207" spans="1:21" x14ac:dyDescent="0.25">
      <c r="A10207" s="294" t="s">
        <v>20487</v>
      </c>
      <c r="B10207" t="s">
        <v>731</v>
      </c>
      <c r="C10207" t="s">
        <v>732</v>
      </c>
      <c r="D10207" t="s">
        <v>733</v>
      </c>
      <c r="E10207" t="s">
        <v>20488</v>
      </c>
      <c r="F10207" t="s">
        <v>124</v>
      </c>
      <c r="G10207" t="s">
        <v>123</v>
      </c>
      <c r="H10207" t="s">
        <v>833</v>
      </c>
      <c r="I10207" s="200">
        <v>75586</v>
      </c>
      <c r="J10207" s="200"/>
      <c r="K10207" s="237">
        <v>3350</v>
      </c>
      <c r="L10207" s="237"/>
      <c r="M10207" s="288">
        <v>22.56</v>
      </c>
      <c r="N10207" s="288"/>
      <c r="O10207" s="311">
        <v>83145</v>
      </c>
      <c r="P10207" s="298"/>
      <c r="Q10207" s="299">
        <v>3356</v>
      </c>
      <c r="R10207" s="299"/>
      <c r="S10207" s="300">
        <v>24.78</v>
      </c>
      <c r="T10207" s="301"/>
      <c r="U10207" s="246"/>
    </row>
    <row r="10208" spans="1:21" x14ac:dyDescent="0.25">
      <c r="A10208" s="294" t="s">
        <v>20489</v>
      </c>
      <c r="B10208" t="s">
        <v>731</v>
      </c>
      <c r="C10208" t="s">
        <v>732</v>
      </c>
      <c r="D10208" t="s">
        <v>733</v>
      </c>
      <c r="E10208" t="s">
        <v>20490</v>
      </c>
      <c r="F10208" t="s">
        <v>124</v>
      </c>
      <c r="G10208" t="s">
        <v>123</v>
      </c>
      <c r="H10208" t="s">
        <v>833</v>
      </c>
      <c r="I10208" s="200">
        <v>55250</v>
      </c>
      <c r="J10208" s="200"/>
      <c r="K10208" s="237">
        <v>1968</v>
      </c>
      <c r="L10208" s="237"/>
      <c r="M10208" s="288">
        <v>28.07</v>
      </c>
      <c r="N10208" s="288"/>
      <c r="O10208" s="311">
        <v>76125</v>
      </c>
      <c r="P10208" s="298"/>
      <c r="Q10208" s="299">
        <v>2016</v>
      </c>
      <c r="R10208" s="299"/>
      <c r="S10208" s="300">
        <v>37.76</v>
      </c>
      <c r="T10208" s="301"/>
      <c r="U10208" s="246"/>
    </row>
    <row r="10209" spans="1:21" x14ac:dyDescent="0.25">
      <c r="A10209" s="294" t="s">
        <v>20491</v>
      </c>
      <c r="B10209" t="s">
        <v>731</v>
      </c>
      <c r="C10209" t="s">
        <v>732</v>
      </c>
      <c r="D10209" t="s">
        <v>733</v>
      </c>
      <c r="E10209" t="s">
        <v>20492</v>
      </c>
      <c r="F10209" t="s">
        <v>124</v>
      </c>
      <c r="G10209" t="s">
        <v>123</v>
      </c>
      <c r="H10209" t="s">
        <v>833</v>
      </c>
      <c r="I10209" s="200">
        <v>12664</v>
      </c>
      <c r="J10209" s="200"/>
      <c r="K10209" s="237">
        <v>619</v>
      </c>
      <c r="L10209" s="237"/>
      <c r="M10209" s="288">
        <v>20.46</v>
      </c>
      <c r="N10209" s="288"/>
      <c r="O10209" s="311">
        <v>13044</v>
      </c>
      <c r="P10209" s="298"/>
      <c r="Q10209" s="299">
        <v>632</v>
      </c>
      <c r="R10209" s="299"/>
      <c r="S10209" s="300">
        <v>20.64</v>
      </c>
      <c r="T10209" s="301"/>
      <c r="U10209" s="246"/>
    </row>
    <row r="10210" spans="1:21" x14ac:dyDescent="0.25">
      <c r="A10210" s="294" t="s">
        <v>20493</v>
      </c>
      <c r="B10210" t="s">
        <v>731</v>
      </c>
      <c r="C10210" t="s">
        <v>732</v>
      </c>
      <c r="D10210" t="s">
        <v>733</v>
      </c>
      <c r="E10210" t="s">
        <v>20494</v>
      </c>
      <c r="F10210" t="s">
        <v>124</v>
      </c>
      <c r="G10210" t="s">
        <v>123</v>
      </c>
      <c r="H10210" t="s">
        <v>833</v>
      </c>
      <c r="I10210" s="200">
        <v>939</v>
      </c>
      <c r="J10210" s="200"/>
      <c r="K10210" s="237">
        <v>81</v>
      </c>
      <c r="L10210" s="237"/>
      <c r="M10210" s="288">
        <v>11.59</v>
      </c>
      <c r="N10210" s="288"/>
      <c r="O10210" s="311">
        <v>969</v>
      </c>
      <c r="P10210" s="298"/>
      <c r="Q10210" s="299">
        <v>79</v>
      </c>
      <c r="R10210" s="299"/>
      <c r="S10210" s="300">
        <v>12.27</v>
      </c>
      <c r="T10210" s="301"/>
      <c r="U10210" s="246"/>
    </row>
    <row r="10211" spans="1:21" x14ac:dyDescent="0.25">
      <c r="A10211" s="294" t="s">
        <v>20495</v>
      </c>
      <c r="B10211" t="s">
        <v>731</v>
      </c>
      <c r="C10211" t="s">
        <v>732</v>
      </c>
      <c r="D10211" t="s">
        <v>733</v>
      </c>
      <c r="E10211" t="s">
        <v>15196</v>
      </c>
      <c r="F10211" t="s">
        <v>124</v>
      </c>
      <c r="G10211" t="s">
        <v>123</v>
      </c>
      <c r="H10211" t="s">
        <v>833</v>
      </c>
      <c r="I10211" s="200">
        <v>138000</v>
      </c>
      <c r="J10211" s="200"/>
      <c r="K10211" s="237">
        <v>4816</v>
      </c>
      <c r="L10211" s="237"/>
      <c r="M10211" s="288">
        <v>28.65</v>
      </c>
      <c r="N10211" s="288"/>
      <c r="O10211" s="311">
        <v>138000</v>
      </c>
      <c r="P10211" s="298"/>
      <c r="Q10211" s="299">
        <v>4961</v>
      </c>
      <c r="R10211" s="299"/>
      <c r="S10211" s="300">
        <v>27.82</v>
      </c>
      <c r="T10211" s="301"/>
      <c r="U10211" s="246"/>
    </row>
    <row r="10212" spans="1:21" x14ac:dyDescent="0.25">
      <c r="A10212" s="294" t="s">
        <v>20496</v>
      </c>
      <c r="B10212" t="s">
        <v>731</v>
      </c>
      <c r="C10212" t="s">
        <v>732</v>
      </c>
      <c r="D10212" t="s">
        <v>733</v>
      </c>
      <c r="E10212" t="s">
        <v>20497</v>
      </c>
      <c r="F10212" t="s">
        <v>124</v>
      </c>
      <c r="G10212" t="s">
        <v>123</v>
      </c>
      <c r="H10212" t="s">
        <v>833</v>
      </c>
      <c r="I10212" s="200">
        <v>65576</v>
      </c>
      <c r="J10212" s="200"/>
      <c r="K10212" s="237">
        <v>516</v>
      </c>
      <c r="L10212" s="237"/>
      <c r="M10212" s="288">
        <v>127.09</v>
      </c>
      <c r="N10212" s="288"/>
      <c r="O10212" s="311">
        <v>66704</v>
      </c>
      <c r="P10212" s="298"/>
      <c r="Q10212" s="299">
        <v>527</v>
      </c>
      <c r="R10212" s="299"/>
      <c r="S10212" s="300">
        <v>126.57</v>
      </c>
      <c r="T10212" s="301"/>
      <c r="U10212" s="246"/>
    </row>
    <row r="10213" spans="1:21" x14ac:dyDescent="0.25">
      <c r="A10213" s="294" t="s">
        <v>20498</v>
      </c>
      <c r="B10213" t="s">
        <v>731</v>
      </c>
      <c r="C10213" t="s">
        <v>732</v>
      </c>
      <c r="D10213" t="s">
        <v>733</v>
      </c>
      <c r="E10213" t="s">
        <v>20499</v>
      </c>
      <c r="F10213" t="s">
        <v>124</v>
      </c>
      <c r="G10213" t="s">
        <v>123</v>
      </c>
      <c r="H10213" t="s">
        <v>833</v>
      </c>
      <c r="I10213" s="200">
        <v>749386</v>
      </c>
      <c r="J10213" s="200"/>
      <c r="K10213" s="237">
        <v>3629</v>
      </c>
      <c r="L10213" s="237"/>
      <c r="M10213" s="288">
        <v>206.5</v>
      </c>
      <c r="N10213" s="288"/>
      <c r="O10213" s="311">
        <v>758888</v>
      </c>
      <c r="P10213" s="298"/>
      <c r="Q10213" s="299">
        <v>3675</v>
      </c>
      <c r="R10213" s="299"/>
      <c r="S10213" s="300">
        <v>206.5</v>
      </c>
      <c r="T10213" s="301"/>
      <c r="U10213" s="246"/>
    </row>
    <row r="10214" spans="1:21" x14ac:dyDescent="0.25">
      <c r="A10214" s="294" t="s">
        <v>20500</v>
      </c>
      <c r="B10214" t="s">
        <v>731</v>
      </c>
      <c r="C10214" t="s">
        <v>732</v>
      </c>
      <c r="D10214" t="s">
        <v>733</v>
      </c>
      <c r="E10214" t="s">
        <v>10790</v>
      </c>
      <c r="F10214" t="s">
        <v>124</v>
      </c>
      <c r="G10214" t="s">
        <v>123</v>
      </c>
      <c r="H10214" t="s">
        <v>833</v>
      </c>
      <c r="I10214" s="200">
        <v>289600</v>
      </c>
      <c r="J10214" s="200"/>
      <c r="K10214" s="237">
        <v>6088</v>
      </c>
      <c r="L10214" s="237"/>
      <c r="M10214" s="288">
        <v>47.57</v>
      </c>
      <c r="N10214" s="288"/>
      <c r="O10214" s="311">
        <v>298700</v>
      </c>
      <c r="P10214" s="298"/>
      <c r="Q10214" s="299">
        <v>6157</v>
      </c>
      <c r="R10214" s="299"/>
      <c r="S10214" s="300">
        <v>48.51</v>
      </c>
      <c r="T10214" s="301"/>
      <c r="U10214" s="246"/>
    </row>
    <row r="10215" spans="1:21" x14ac:dyDescent="0.25">
      <c r="A10215" s="294" t="s">
        <v>20501</v>
      </c>
      <c r="B10215" t="s">
        <v>731</v>
      </c>
      <c r="C10215" t="s">
        <v>732</v>
      </c>
      <c r="D10215" t="s">
        <v>733</v>
      </c>
      <c r="E10215" t="s">
        <v>20502</v>
      </c>
      <c r="F10215" t="s">
        <v>124</v>
      </c>
      <c r="G10215" t="s">
        <v>123</v>
      </c>
      <c r="H10215" t="s">
        <v>833</v>
      </c>
      <c r="I10215" s="200">
        <v>4000</v>
      </c>
      <c r="J10215" s="200"/>
      <c r="K10215" s="237">
        <v>100</v>
      </c>
      <c r="L10215" s="237"/>
      <c r="M10215" s="288">
        <v>40</v>
      </c>
      <c r="N10215" s="288"/>
      <c r="O10215" s="311">
        <v>4200</v>
      </c>
      <c r="P10215" s="298"/>
      <c r="Q10215" s="299">
        <v>98</v>
      </c>
      <c r="R10215" s="299"/>
      <c r="S10215" s="300">
        <v>42.86</v>
      </c>
      <c r="T10215" s="301"/>
      <c r="U10215" s="246"/>
    </row>
    <row r="10216" spans="1:21" x14ac:dyDescent="0.25">
      <c r="A10216" s="294" t="s">
        <v>20503</v>
      </c>
      <c r="B10216" t="s">
        <v>731</v>
      </c>
      <c r="C10216" t="s">
        <v>732</v>
      </c>
      <c r="D10216" t="s">
        <v>733</v>
      </c>
      <c r="E10216" t="s">
        <v>20504</v>
      </c>
      <c r="F10216" t="s">
        <v>124</v>
      </c>
      <c r="G10216" t="s">
        <v>123</v>
      </c>
      <c r="H10216" t="s">
        <v>833</v>
      </c>
      <c r="I10216" s="200">
        <v>8000</v>
      </c>
      <c r="J10216" s="200"/>
      <c r="K10216" s="237">
        <v>430</v>
      </c>
      <c r="L10216" s="237"/>
      <c r="M10216" s="288">
        <v>18.600000000000001</v>
      </c>
      <c r="N10216" s="288"/>
      <c r="O10216" s="311">
        <v>9000</v>
      </c>
      <c r="P10216" s="298"/>
      <c r="Q10216" s="299">
        <v>432</v>
      </c>
      <c r="R10216" s="299"/>
      <c r="S10216" s="300">
        <v>20.83</v>
      </c>
      <c r="T10216" s="301"/>
      <c r="U10216" s="246"/>
    </row>
    <row r="10217" spans="1:21" x14ac:dyDescent="0.25">
      <c r="A10217" s="294" t="s">
        <v>20505</v>
      </c>
      <c r="B10217" t="s">
        <v>731</v>
      </c>
      <c r="C10217" t="s">
        <v>732</v>
      </c>
      <c r="D10217" t="s">
        <v>733</v>
      </c>
      <c r="E10217" t="s">
        <v>20506</v>
      </c>
      <c r="F10217" t="s">
        <v>124</v>
      </c>
      <c r="G10217" t="s">
        <v>123</v>
      </c>
      <c r="H10217" t="s">
        <v>833</v>
      </c>
      <c r="I10217" s="200">
        <v>54185</v>
      </c>
      <c r="J10217" s="200"/>
      <c r="K10217" s="237">
        <v>777</v>
      </c>
      <c r="L10217" s="237"/>
      <c r="M10217" s="288">
        <v>69.739999999999995</v>
      </c>
      <c r="N10217" s="288"/>
      <c r="O10217" s="311">
        <v>54185</v>
      </c>
      <c r="P10217" s="298"/>
      <c r="Q10217" s="299">
        <v>784</v>
      </c>
      <c r="R10217" s="299"/>
      <c r="S10217" s="300">
        <v>69.11</v>
      </c>
      <c r="T10217" s="301"/>
      <c r="U10217" s="246"/>
    </row>
    <row r="10218" spans="1:21" x14ac:dyDescent="0.25">
      <c r="A10218" s="294" t="s">
        <v>20507</v>
      </c>
      <c r="B10218" t="s">
        <v>731</v>
      </c>
      <c r="C10218" t="s">
        <v>732</v>
      </c>
      <c r="D10218" t="s">
        <v>733</v>
      </c>
      <c r="E10218" t="s">
        <v>20508</v>
      </c>
      <c r="F10218" t="s">
        <v>124</v>
      </c>
      <c r="G10218" t="s">
        <v>123</v>
      </c>
      <c r="H10218" t="s">
        <v>833</v>
      </c>
      <c r="I10218" s="200">
        <v>35000</v>
      </c>
      <c r="J10218" s="200"/>
      <c r="K10218" s="237">
        <v>792</v>
      </c>
      <c r="L10218" s="237"/>
      <c r="M10218" s="288">
        <v>44.19</v>
      </c>
      <c r="N10218" s="288"/>
      <c r="O10218" s="311">
        <v>35000</v>
      </c>
      <c r="P10218" s="298"/>
      <c r="Q10218" s="299">
        <v>790</v>
      </c>
      <c r="R10218" s="299"/>
      <c r="S10218" s="300">
        <v>44.3</v>
      </c>
      <c r="T10218" s="301"/>
      <c r="U10218" s="246"/>
    </row>
    <row r="10219" spans="1:21" x14ac:dyDescent="0.25">
      <c r="A10219" s="294" t="s">
        <v>20509</v>
      </c>
      <c r="B10219" t="s">
        <v>731</v>
      </c>
      <c r="C10219" t="s">
        <v>732</v>
      </c>
      <c r="D10219" t="s">
        <v>733</v>
      </c>
      <c r="E10219" t="s">
        <v>20510</v>
      </c>
      <c r="F10219" t="s">
        <v>124</v>
      </c>
      <c r="G10219" t="s">
        <v>123</v>
      </c>
      <c r="H10219" t="s">
        <v>833</v>
      </c>
      <c r="I10219" s="200">
        <v>57600</v>
      </c>
      <c r="J10219" s="200"/>
      <c r="K10219" s="237">
        <v>1968</v>
      </c>
      <c r="L10219" s="237"/>
      <c r="M10219" s="288">
        <v>29.27</v>
      </c>
      <c r="N10219" s="288"/>
      <c r="O10219" s="311">
        <v>57600</v>
      </c>
      <c r="P10219" s="298"/>
      <c r="Q10219" s="299">
        <v>1970</v>
      </c>
      <c r="R10219" s="299"/>
      <c r="S10219" s="300">
        <v>29.24</v>
      </c>
      <c r="T10219" s="301"/>
      <c r="U10219" s="246"/>
    </row>
    <row r="10220" spans="1:21" x14ac:dyDescent="0.25">
      <c r="A10220" s="294" t="s">
        <v>20511</v>
      </c>
      <c r="B10220" t="s">
        <v>731</v>
      </c>
      <c r="C10220" t="s">
        <v>732</v>
      </c>
      <c r="D10220" t="s">
        <v>733</v>
      </c>
      <c r="E10220" t="s">
        <v>20512</v>
      </c>
      <c r="F10220" t="s">
        <v>124</v>
      </c>
      <c r="G10220" t="s">
        <v>123</v>
      </c>
      <c r="H10220" t="s">
        <v>833</v>
      </c>
      <c r="I10220" s="200">
        <v>362000</v>
      </c>
      <c r="J10220" s="200"/>
      <c r="K10220" s="237">
        <v>1924</v>
      </c>
      <c r="L10220" s="237"/>
      <c r="M10220" s="288">
        <v>188.15</v>
      </c>
      <c r="N10220" s="288"/>
      <c r="O10220" s="311">
        <v>365500</v>
      </c>
      <c r="P10220" s="298"/>
      <c r="Q10220" s="299">
        <v>1938</v>
      </c>
      <c r="R10220" s="299"/>
      <c r="S10220" s="300">
        <v>188.6</v>
      </c>
      <c r="T10220" s="301"/>
      <c r="U10220" s="246"/>
    </row>
    <row r="10221" spans="1:21" x14ac:dyDescent="0.25">
      <c r="A10221" s="294" t="s">
        <v>20513</v>
      </c>
      <c r="B10221" t="s">
        <v>731</v>
      </c>
      <c r="C10221" t="s">
        <v>732</v>
      </c>
      <c r="D10221" t="s">
        <v>733</v>
      </c>
      <c r="E10221" t="s">
        <v>20514</v>
      </c>
      <c r="F10221" t="s">
        <v>124</v>
      </c>
      <c r="G10221" t="s">
        <v>123</v>
      </c>
      <c r="H10221" t="s">
        <v>833</v>
      </c>
      <c r="I10221" s="200">
        <v>34160</v>
      </c>
      <c r="J10221" s="200"/>
      <c r="K10221" s="237">
        <v>541</v>
      </c>
      <c r="L10221" s="237"/>
      <c r="M10221" s="288">
        <v>63.14</v>
      </c>
      <c r="N10221" s="288"/>
      <c r="O10221" s="311">
        <v>34160</v>
      </c>
      <c r="P10221" s="298"/>
      <c r="Q10221" s="299">
        <v>545</v>
      </c>
      <c r="R10221" s="299"/>
      <c r="S10221" s="300">
        <v>62.68</v>
      </c>
      <c r="T10221" s="301"/>
      <c r="U10221" s="246"/>
    </row>
    <row r="10222" spans="1:21" x14ac:dyDescent="0.25">
      <c r="A10222" s="294" t="s">
        <v>20515</v>
      </c>
      <c r="B10222" t="s">
        <v>731</v>
      </c>
      <c r="C10222" t="s">
        <v>732</v>
      </c>
      <c r="D10222" t="s">
        <v>733</v>
      </c>
      <c r="E10222" t="s">
        <v>20516</v>
      </c>
      <c r="F10222" t="s">
        <v>124</v>
      </c>
      <c r="G10222" t="s">
        <v>123</v>
      </c>
      <c r="H10222" t="s">
        <v>833</v>
      </c>
      <c r="I10222" s="200">
        <v>842000</v>
      </c>
      <c r="J10222" s="200"/>
      <c r="K10222" s="237">
        <v>2807</v>
      </c>
      <c r="L10222" s="237"/>
      <c r="M10222" s="288">
        <v>299.95999999999998</v>
      </c>
      <c r="N10222" s="288"/>
      <c r="O10222" s="311">
        <v>827800</v>
      </c>
      <c r="P10222" s="298"/>
      <c r="Q10222" s="299">
        <v>2816</v>
      </c>
      <c r="R10222" s="299"/>
      <c r="S10222" s="300">
        <v>293.95999999999998</v>
      </c>
      <c r="T10222" s="301"/>
      <c r="U10222" s="246"/>
    </row>
    <row r="10223" spans="1:21" x14ac:dyDescent="0.25">
      <c r="A10223" s="294" t="s">
        <v>20517</v>
      </c>
      <c r="B10223" t="s">
        <v>731</v>
      </c>
      <c r="C10223" t="s">
        <v>732</v>
      </c>
      <c r="D10223" t="s">
        <v>733</v>
      </c>
      <c r="E10223" t="s">
        <v>20518</v>
      </c>
      <c r="F10223" t="s">
        <v>124</v>
      </c>
      <c r="G10223" t="s">
        <v>123</v>
      </c>
      <c r="H10223" t="s">
        <v>833</v>
      </c>
      <c r="I10223" s="200">
        <v>10000</v>
      </c>
      <c r="J10223" s="200"/>
      <c r="K10223" s="237">
        <v>295</v>
      </c>
      <c r="L10223" s="237"/>
      <c r="M10223" s="288">
        <v>33.9</v>
      </c>
      <c r="N10223" s="288"/>
      <c r="O10223" s="311">
        <v>10136</v>
      </c>
      <c r="P10223" s="298"/>
      <c r="Q10223" s="299">
        <v>299</v>
      </c>
      <c r="R10223" s="299"/>
      <c r="S10223" s="300">
        <v>33.9</v>
      </c>
      <c r="T10223" s="301"/>
      <c r="U10223" s="246"/>
    </row>
    <row r="10224" spans="1:21" x14ac:dyDescent="0.25">
      <c r="A10224" s="294" t="s">
        <v>20519</v>
      </c>
      <c r="B10224" t="s">
        <v>731</v>
      </c>
      <c r="C10224" t="s">
        <v>732</v>
      </c>
      <c r="D10224" t="s">
        <v>733</v>
      </c>
      <c r="E10224" t="s">
        <v>20520</v>
      </c>
      <c r="F10224" t="s">
        <v>124</v>
      </c>
      <c r="G10224" t="s">
        <v>123</v>
      </c>
      <c r="H10224" t="s">
        <v>833</v>
      </c>
      <c r="I10224" s="200">
        <v>248670</v>
      </c>
      <c r="J10224" s="200"/>
      <c r="K10224" s="237">
        <v>2053</v>
      </c>
      <c r="L10224" s="237"/>
      <c r="M10224" s="288">
        <v>121.13</v>
      </c>
      <c r="N10224" s="288"/>
      <c r="O10224" s="311">
        <v>248670</v>
      </c>
      <c r="P10224" s="298"/>
      <c r="Q10224" s="299">
        <v>2058</v>
      </c>
      <c r="R10224" s="299"/>
      <c r="S10224" s="300">
        <v>120.83</v>
      </c>
      <c r="T10224" s="301"/>
      <c r="U10224" s="246"/>
    </row>
    <row r="10225" spans="1:21 16384:16384" x14ac:dyDescent="0.25">
      <c r="A10225" s="294" t="s">
        <v>20521</v>
      </c>
      <c r="B10225" t="s">
        <v>731</v>
      </c>
      <c r="C10225" t="s">
        <v>732</v>
      </c>
      <c r="D10225" t="s">
        <v>733</v>
      </c>
      <c r="E10225" t="s">
        <v>1644</v>
      </c>
      <c r="F10225" t="s">
        <v>124</v>
      </c>
      <c r="G10225" t="s">
        <v>123</v>
      </c>
      <c r="H10225" t="s">
        <v>833</v>
      </c>
      <c r="I10225" s="200">
        <v>36695</v>
      </c>
      <c r="J10225" s="200"/>
      <c r="K10225" s="237">
        <v>1138</v>
      </c>
      <c r="L10225" s="237"/>
      <c r="M10225" s="288">
        <v>32.25</v>
      </c>
      <c r="N10225" s="288"/>
      <c r="O10225" s="311">
        <v>38000</v>
      </c>
      <c r="P10225" s="298"/>
      <c r="Q10225" s="299">
        <v>1173</v>
      </c>
      <c r="R10225" s="299"/>
      <c r="S10225" s="300">
        <v>32.4</v>
      </c>
      <c r="T10225" s="301"/>
      <c r="U10225" s="246"/>
    </row>
    <row r="10226" spans="1:21 16384:16384" x14ac:dyDescent="0.25">
      <c r="A10226" s="294" t="s">
        <v>20522</v>
      </c>
      <c r="B10226" t="s">
        <v>731</v>
      </c>
      <c r="C10226" t="s">
        <v>732</v>
      </c>
      <c r="D10226" t="s">
        <v>733</v>
      </c>
      <c r="E10226" t="s">
        <v>20523</v>
      </c>
      <c r="F10226" t="s">
        <v>124</v>
      </c>
      <c r="G10226" t="s">
        <v>123</v>
      </c>
      <c r="H10226" t="s">
        <v>833</v>
      </c>
      <c r="I10226" s="200">
        <v>13260</v>
      </c>
      <c r="J10226" s="200"/>
      <c r="K10226" s="237">
        <v>316</v>
      </c>
      <c r="L10226" s="237"/>
      <c r="M10226" s="288">
        <v>41.96</v>
      </c>
      <c r="N10226" s="288"/>
      <c r="O10226" s="311">
        <v>15260</v>
      </c>
      <c r="P10226" s="298"/>
      <c r="Q10226" s="299">
        <v>319</v>
      </c>
      <c r="R10226" s="299"/>
      <c r="S10226" s="300">
        <v>47.84</v>
      </c>
      <c r="T10226" s="301"/>
      <c r="U10226" s="246"/>
    </row>
    <row r="10227" spans="1:21 16384:16384" x14ac:dyDescent="0.25">
      <c r="A10227" s="294" t="s">
        <v>20524</v>
      </c>
      <c r="B10227" t="s">
        <v>731</v>
      </c>
      <c r="C10227" t="s">
        <v>732</v>
      </c>
      <c r="D10227" t="s">
        <v>733</v>
      </c>
      <c r="E10227" t="s">
        <v>20525</v>
      </c>
      <c r="F10227" t="s">
        <v>124</v>
      </c>
      <c r="G10227" t="s">
        <v>123</v>
      </c>
      <c r="H10227" t="s">
        <v>833</v>
      </c>
      <c r="I10227" s="200">
        <v>5400</v>
      </c>
      <c r="J10227" s="200"/>
      <c r="K10227" s="237">
        <v>220</v>
      </c>
      <c r="L10227" s="237"/>
      <c r="M10227" s="288">
        <v>24.55</v>
      </c>
      <c r="N10227" s="288"/>
      <c r="O10227" s="311">
        <v>5400</v>
      </c>
      <c r="P10227" s="298"/>
      <c r="Q10227" s="299">
        <v>224</v>
      </c>
      <c r="R10227" s="299"/>
      <c r="S10227" s="300">
        <v>24.11</v>
      </c>
      <c r="T10227" s="301"/>
      <c r="U10227" s="246"/>
    </row>
    <row r="10228" spans="1:21 16384:16384" x14ac:dyDescent="0.25">
      <c r="A10228" s="294" t="s">
        <v>20526</v>
      </c>
      <c r="B10228" t="s">
        <v>731</v>
      </c>
      <c r="C10228" t="s">
        <v>732</v>
      </c>
      <c r="D10228" t="s">
        <v>733</v>
      </c>
      <c r="E10228" t="s">
        <v>20527</v>
      </c>
      <c r="F10228" t="s">
        <v>124</v>
      </c>
      <c r="G10228" t="s">
        <v>123</v>
      </c>
      <c r="H10228" t="s">
        <v>896</v>
      </c>
      <c r="I10228" s="200">
        <v>0</v>
      </c>
      <c r="J10228" s="200"/>
      <c r="K10228" s="237">
        <v>19</v>
      </c>
      <c r="L10228" s="237"/>
      <c r="M10228" s="288">
        <v>0</v>
      </c>
      <c r="N10228" s="288"/>
      <c r="O10228" s="311">
        <v>0</v>
      </c>
      <c r="P10228" s="298"/>
      <c r="Q10228" s="299">
        <v>19</v>
      </c>
      <c r="R10228" s="299"/>
      <c r="S10228" s="300">
        <v>0</v>
      </c>
      <c r="T10228" s="301"/>
      <c r="U10228" s="246"/>
    </row>
    <row r="10229" spans="1:21 16384:16384" x14ac:dyDescent="0.25">
      <c r="A10229" s="294" t="s">
        <v>20528</v>
      </c>
      <c r="B10229" t="s">
        <v>731</v>
      </c>
      <c r="C10229" t="s">
        <v>732</v>
      </c>
      <c r="D10229" t="s">
        <v>733</v>
      </c>
      <c r="E10229" t="s">
        <v>20529</v>
      </c>
      <c r="F10229" t="s">
        <v>124</v>
      </c>
      <c r="G10229" t="s">
        <v>123</v>
      </c>
      <c r="H10229" t="s">
        <v>833</v>
      </c>
      <c r="I10229" s="200">
        <v>32900</v>
      </c>
      <c r="J10229" s="200"/>
      <c r="K10229" s="237">
        <v>666</v>
      </c>
      <c r="L10229" s="237"/>
      <c r="M10229" s="288">
        <v>49.4</v>
      </c>
      <c r="N10229" s="288"/>
      <c r="O10229" s="311">
        <v>33900</v>
      </c>
      <c r="P10229" s="298"/>
      <c r="Q10229" s="299">
        <v>659</v>
      </c>
      <c r="R10229" s="299"/>
      <c r="S10229" s="300">
        <v>51.44</v>
      </c>
      <c r="T10229" s="301"/>
      <c r="U10229" s="246"/>
    </row>
    <row r="10230" spans="1:21 16384:16384" x14ac:dyDescent="0.25">
      <c r="A10230" s="294" t="s">
        <v>20530</v>
      </c>
      <c r="B10230" t="s">
        <v>245</v>
      </c>
      <c r="C10230" t="s">
        <v>246</v>
      </c>
      <c r="D10230" t="s">
        <v>247</v>
      </c>
      <c r="E10230" t="s">
        <v>20531</v>
      </c>
      <c r="F10230" t="s">
        <v>249</v>
      </c>
      <c r="G10230" t="s">
        <v>248</v>
      </c>
      <c r="H10230" t="s">
        <v>20532</v>
      </c>
      <c r="I10230" s="200">
        <v>208963</v>
      </c>
      <c r="J10230" s="200"/>
      <c r="K10230" s="237">
        <v>83.15</v>
      </c>
      <c r="L10230" s="237"/>
      <c r="M10230" s="288">
        <v>2513.09</v>
      </c>
      <c r="N10230" s="288"/>
      <c r="O10230" s="311">
        <v>223635</v>
      </c>
      <c r="P10230" s="298"/>
      <c r="Q10230" s="299">
        <v>86.51</v>
      </c>
      <c r="R10230" s="299"/>
      <c r="S10230" s="300">
        <v>2585.0700000000002</v>
      </c>
      <c r="T10230" s="301"/>
      <c r="U10230" s="246"/>
    </row>
    <row r="10231" spans="1:21 16384:16384" x14ac:dyDescent="0.25">
      <c r="A10231" s="294" t="s">
        <v>20533</v>
      </c>
      <c r="B10231" t="s">
        <v>245</v>
      </c>
      <c r="C10231" t="s">
        <v>246</v>
      </c>
      <c r="D10231" t="s">
        <v>247</v>
      </c>
      <c r="E10231" t="s">
        <v>20534</v>
      </c>
      <c r="F10231" t="s">
        <v>249</v>
      </c>
      <c r="G10231" t="s">
        <v>248</v>
      </c>
      <c r="H10231" t="s">
        <v>20532</v>
      </c>
      <c r="I10231" s="200">
        <v>164482</v>
      </c>
      <c r="J10231" s="200"/>
      <c r="K10231" s="237">
        <v>65.45</v>
      </c>
      <c r="L10231" s="237"/>
      <c r="M10231" s="288">
        <v>2513.09</v>
      </c>
      <c r="N10231" s="288"/>
      <c r="O10231" s="311">
        <v>160559</v>
      </c>
      <c r="P10231" s="298"/>
      <c r="Q10231" s="299">
        <v>62.11</v>
      </c>
      <c r="R10231" s="299"/>
      <c r="S10231" s="300">
        <v>2585.0700000000002</v>
      </c>
      <c r="T10231" s="301"/>
      <c r="U10231" s="246"/>
    </row>
    <row r="10232" spans="1:21 16384:16384" x14ac:dyDescent="0.25">
      <c r="A10232" s="294" t="s">
        <v>20535</v>
      </c>
      <c r="B10232" t="s">
        <v>770</v>
      </c>
      <c r="C10232" t="s">
        <v>771</v>
      </c>
      <c r="D10232" t="s">
        <v>772</v>
      </c>
      <c r="E10232" t="s">
        <v>20536</v>
      </c>
      <c r="F10232" t="s">
        <v>249</v>
      </c>
      <c r="G10232" t="s">
        <v>248</v>
      </c>
      <c r="H10232" t="s">
        <v>833</v>
      </c>
      <c r="I10232" s="200">
        <v>162149</v>
      </c>
      <c r="J10232" s="200"/>
      <c r="K10232" s="237">
        <v>3496.1</v>
      </c>
      <c r="L10232" s="237"/>
      <c r="M10232" s="288">
        <v>46.38</v>
      </c>
      <c r="N10232" s="288"/>
      <c r="O10232" s="311">
        <v>164840</v>
      </c>
      <c r="P10232" s="298"/>
      <c r="Q10232" s="299">
        <v>3554.1</v>
      </c>
      <c r="R10232" s="299"/>
      <c r="S10232" s="300">
        <v>46.38</v>
      </c>
      <c r="T10232" s="301"/>
      <c r="U10232" s="246"/>
    </row>
    <row r="10233" spans="1:21 16384:16384" x14ac:dyDescent="0.25">
      <c r="A10233" s="295"/>
      <c r="B10233" s="45"/>
      <c r="C10233" s="45"/>
      <c r="D10233" s="45"/>
      <c r="E10233" s="45"/>
      <c r="F10233" s="45"/>
      <c r="G10233" s="45"/>
      <c r="H10233" s="45"/>
      <c r="I10233" s="376"/>
      <c r="J10233" s="376"/>
      <c r="K10233" s="46"/>
      <c r="L10233" s="46"/>
      <c r="M10233" s="94"/>
      <c r="N10233" s="94"/>
      <c r="O10233" s="312"/>
      <c r="P10233" s="47"/>
      <c r="Q10233" s="47"/>
      <c r="R10233" s="46"/>
      <c r="S10233" s="47"/>
      <c r="T10233" s="303"/>
      <c r="U10233" s="48"/>
    </row>
    <row r="10234" spans="1:21 16384:16384" ht="13" x14ac:dyDescent="0.3">
      <c r="A10234" s="294"/>
      <c r="B10234" s="210" t="s">
        <v>20537</v>
      </c>
      <c r="C10234" s="210"/>
      <c r="D10234" s="211"/>
      <c r="E10234" s="211"/>
      <c r="F10234" s="211"/>
      <c r="G10234" s="211"/>
      <c r="H10234" s="211"/>
      <c r="I10234" s="204"/>
      <c r="J10234" s="204"/>
      <c r="K10234" s="205"/>
      <c r="L10234" s="205"/>
      <c r="M10234" s="206"/>
      <c r="N10234" s="94"/>
      <c r="O10234" s="312"/>
      <c r="P10234" s="47"/>
      <c r="Q10234" s="46"/>
      <c r="R10234" s="46"/>
      <c r="S10234" s="94"/>
      <c r="T10234" s="44"/>
      <c r="U10234" s="48"/>
    </row>
    <row r="10235" spans="1:21 16384:16384" x14ac:dyDescent="0.25">
      <c r="A10235" s="295"/>
      <c r="B10235" s="52" t="s">
        <v>194</v>
      </c>
      <c r="C10235" s="287" t="s">
        <v>195</v>
      </c>
      <c r="D10235" s="52" t="s">
        <v>196</v>
      </c>
      <c r="E10235" s="52" t="s">
        <v>20538</v>
      </c>
      <c r="F10235" s="45" t="s">
        <v>98</v>
      </c>
      <c r="G10235" s="211" t="s">
        <v>140</v>
      </c>
      <c r="H10235" s="52" t="s">
        <v>833</v>
      </c>
      <c r="I10235" s="319">
        <v>47500</v>
      </c>
      <c r="K10235" s="320">
        <v>1342.57</v>
      </c>
      <c r="L10235" s="254"/>
      <c r="M10235" s="321">
        <v>35.379905703240802</v>
      </c>
      <c r="N10235" s="94"/>
      <c r="O10235" s="313" t="s">
        <v>7461</v>
      </c>
      <c r="P10235" s="256"/>
      <c r="Q10235" s="193" t="s">
        <v>7461</v>
      </c>
      <c r="R10235" s="193"/>
      <c r="S10235" s="194" t="s">
        <v>7461</v>
      </c>
      <c r="T10235" s="304"/>
      <c r="U10235" s="257"/>
    </row>
    <row r="10236" spans="1:21 16384:16384" ht="15.5" x14ac:dyDescent="0.35">
      <c r="A10236" s="296"/>
      <c r="B10236" s="209" t="s">
        <v>113</v>
      </c>
      <c r="C10236" s="287" t="s">
        <v>114</v>
      </c>
      <c r="D10236" s="209" t="s">
        <v>115</v>
      </c>
      <c r="E10236" s="209" t="s">
        <v>20539</v>
      </c>
      <c r="F10236" s="209" t="s">
        <v>98</v>
      </c>
      <c r="G10236" s="250" t="s">
        <v>97</v>
      </c>
      <c r="H10236" s="52" t="s">
        <v>833</v>
      </c>
      <c r="I10236" s="200">
        <v>19500</v>
      </c>
      <c r="K10236" s="237">
        <v>1255.50271</v>
      </c>
      <c r="M10236" s="288">
        <v>15.53</v>
      </c>
      <c r="N10236" s="241"/>
      <c r="O10236" s="253" t="s">
        <v>7461</v>
      </c>
      <c r="P10236" s="251"/>
      <c r="Q10236" s="251" t="s">
        <v>7461</v>
      </c>
      <c r="R10236" s="251"/>
      <c r="S10236" s="252" t="s">
        <v>7461</v>
      </c>
      <c r="T10236" s="305"/>
      <c r="U10236" s="104"/>
    </row>
    <row r="10237" spans="1:21 16384:16384" ht="15.5" x14ac:dyDescent="0.35">
      <c r="A10237" s="296"/>
      <c r="B10237" s="209" t="s">
        <v>521</v>
      </c>
      <c r="C10237" s="249" t="s">
        <v>522</v>
      </c>
      <c r="D10237" s="209" t="s">
        <v>523</v>
      </c>
      <c r="E10237" s="209" t="s">
        <v>20540</v>
      </c>
      <c r="F10237" s="209" t="s">
        <v>277</v>
      </c>
      <c r="G10237" s="250" t="s">
        <v>140</v>
      </c>
      <c r="H10237" s="52" t="s">
        <v>833</v>
      </c>
      <c r="I10237" s="200">
        <v>1583</v>
      </c>
      <c r="K10237" s="237">
        <v>99.85</v>
      </c>
      <c r="M10237" s="288">
        <v>15.85</v>
      </c>
      <c r="N10237" s="241"/>
      <c r="O10237" s="253" t="s">
        <v>7461</v>
      </c>
      <c r="P10237" s="251"/>
      <c r="Q10237" s="251" t="s">
        <v>7461</v>
      </c>
      <c r="R10237" s="251"/>
      <c r="S10237" s="252" t="s">
        <v>7461</v>
      </c>
      <c r="T10237" s="305"/>
      <c r="U10237" s="104"/>
    </row>
    <row r="10238" spans="1:21 16384:16384" ht="15.5" x14ac:dyDescent="0.35">
      <c r="A10238" s="296"/>
      <c r="B10238" s="209" t="s">
        <v>521</v>
      </c>
      <c r="C10238" s="249" t="s">
        <v>522</v>
      </c>
      <c r="D10238" s="209" t="s">
        <v>523</v>
      </c>
      <c r="E10238" s="209" t="s">
        <v>20541</v>
      </c>
      <c r="F10238" s="209" t="s">
        <v>277</v>
      </c>
      <c r="G10238" s="250" t="s">
        <v>140</v>
      </c>
      <c r="H10238" s="52" t="s">
        <v>833</v>
      </c>
      <c r="I10238" s="200">
        <v>3973</v>
      </c>
      <c r="K10238" s="237">
        <v>104.75</v>
      </c>
      <c r="M10238" s="288">
        <v>37.93</v>
      </c>
      <c r="N10238" s="241"/>
      <c r="O10238" s="253" t="s">
        <v>7461</v>
      </c>
      <c r="P10238" s="251"/>
      <c r="Q10238" s="251" t="s">
        <v>7461</v>
      </c>
      <c r="R10238" s="251"/>
      <c r="S10238" s="252" t="s">
        <v>7461</v>
      </c>
      <c r="T10238" s="305"/>
      <c r="U10238" s="104"/>
      <c r="XFD10238" s="43"/>
    </row>
    <row r="10239" spans="1:21 16384:16384" ht="15" customHeight="1" thickBot="1" x14ac:dyDescent="0.3">
      <c r="A10239" s="295"/>
      <c r="B10239" s="45"/>
      <c r="C10239" s="45"/>
      <c r="D10239" s="45"/>
      <c r="E10239" s="45"/>
      <c r="F10239" s="45"/>
      <c r="G10239" s="45"/>
      <c r="H10239" s="45"/>
      <c r="I10239" s="376"/>
      <c r="J10239" s="376"/>
      <c r="K10239" s="46"/>
      <c r="L10239" s="46"/>
      <c r="M10239" s="94"/>
      <c r="N10239" s="94"/>
      <c r="O10239" s="181"/>
      <c r="P10239" s="47"/>
      <c r="Q10239" s="46"/>
      <c r="R10239" s="46"/>
      <c r="S10239" s="94"/>
      <c r="T10239" s="44"/>
      <c r="U10239" s="48"/>
      <c r="XFD10239" s="43"/>
    </row>
    <row r="10240" spans="1:21 16384:16384" ht="12" customHeight="1" x14ac:dyDescent="0.3">
      <c r="A10240" s="295"/>
      <c r="B10240" s="292" t="s">
        <v>803</v>
      </c>
      <c r="C10240" s="50"/>
      <c r="D10240" s="50"/>
      <c r="E10240" s="50"/>
      <c r="F10240" s="50"/>
      <c r="G10240" s="50"/>
      <c r="H10240" s="50"/>
      <c r="I10240" s="50"/>
      <c r="J10240" s="50"/>
      <c r="K10240" s="50"/>
      <c r="L10240" s="50"/>
      <c r="M10240" s="50"/>
      <c r="N10240" s="50"/>
      <c r="O10240" s="50"/>
      <c r="P10240" s="50"/>
      <c r="Q10240" s="50"/>
      <c r="R10240" s="50"/>
      <c r="S10240" s="50"/>
      <c r="T10240" s="306"/>
      <c r="U10240" s="51"/>
      <c r="XFD10240" s="43"/>
    </row>
    <row r="10241" spans="1:21 16384:16384" ht="12" customHeight="1" x14ac:dyDescent="0.3">
      <c r="A10241" s="295"/>
      <c r="B10241" s="293" t="s">
        <v>20542</v>
      </c>
      <c r="C10241" s="45"/>
      <c r="D10241" s="45"/>
      <c r="E10241" s="45"/>
      <c r="F10241" s="45"/>
      <c r="G10241" s="45"/>
      <c r="H10241" s="45"/>
      <c r="I10241" s="45"/>
      <c r="J10241" s="45"/>
      <c r="K10241" s="45"/>
      <c r="L10241" s="45"/>
      <c r="M10241" s="45"/>
      <c r="N10241" s="45"/>
      <c r="O10241" s="45"/>
      <c r="P10241" s="45"/>
      <c r="Q10241" s="45"/>
      <c r="R10241" s="45"/>
      <c r="S10241" s="45"/>
      <c r="T10241" s="307"/>
      <c r="U10241" s="51"/>
      <c r="XFD10241" s="43"/>
    </row>
    <row r="10242" spans="1:21 16384:16384" ht="12" customHeight="1" x14ac:dyDescent="0.3">
      <c r="A10242" s="295"/>
      <c r="B10242" s="293" t="s">
        <v>20543</v>
      </c>
      <c r="C10242" s="45"/>
      <c r="D10242" s="45"/>
      <c r="E10242" s="45"/>
      <c r="F10242" s="45"/>
      <c r="G10242" s="45"/>
      <c r="H10242" s="45"/>
      <c r="I10242" s="45"/>
      <c r="J10242" s="45"/>
      <c r="K10242" s="45"/>
      <c r="L10242" s="45"/>
      <c r="M10242" s="45"/>
      <c r="N10242" s="45"/>
      <c r="O10242" s="45"/>
      <c r="P10242" s="45"/>
      <c r="Q10242" s="45"/>
      <c r="R10242" s="45"/>
      <c r="S10242" s="45"/>
      <c r="T10242" s="307"/>
      <c r="U10242" s="51"/>
      <c r="XFD10242" s="43"/>
    </row>
    <row r="10243" spans="1:21 16384:16384" ht="11.25" customHeight="1" x14ac:dyDescent="0.3">
      <c r="A10243" s="295"/>
      <c r="B10243" s="293" t="s">
        <v>20544</v>
      </c>
      <c r="C10243" s="45"/>
      <c r="D10243" s="45"/>
      <c r="E10243" s="45"/>
      <c r="F10243" s="45"/>
      <c r="G10243" s="45"/>
      <c r="H10243" s="45"/>
      <c r="I10243" s="45"/>
      <c r="J10243" s="45"/>
      <c r="K10243" s="45"/>
      <c r="L10243" s="45"/>
      <c r="M10243" s="45"/>
      <c r="N10243" s="45"/>
      <c r="O10243" s="45"/>
      <c r="P10243" s="45"/>
      <c r="Q10243" s="45"/>
      <c r="R10243" s="45"/>
      <c r="S10243" s="45"/>
      <c r="T10243" s="307"/>
      <c r="U10243" s="51"/>
      <c r="XFD10243" s="43"/>
    </row>
    <row r="10244" spans="1:21 16384:16384" ht="13" x14ac:dyDescent="0.3">
      <c r="A10244" s="295"/>
      <c r="B10244" s="293" t="s">
        <v>20545</v>
      </c>
      <c r="C10244" s="45"/>
      <c r="D10244" s="45"/>
      <c r="E10244" s="45"/>
      <c r="F10244" s="45"/>
      <c r="G10244" s="45"/>
      <c r="H10244" s="45"/>
      <c r="I10244" s="45"/>
      <c r="J10244" s="45"/>
      <c r="K10244" s="45"/>
      <c r="L10244" s="45"/>
      <c r="M10244" s="45"/>
      <c r="N10244" s="45"/>
      <c r="O10244" s="45"/>
      <c r="P10244" s="45"/>
      <c r="Q10244" s="45"/>
      <c r="R10244" s="45"/>
      <c r="S10244" s="45"/>
      <c r="T10244" s="307"/>
      <c r="U10244" s="51"/>
      <c r="XFD10244" s="43"/>
    </row>
    <row r="10245" spans="1:21 16384:16384" ht="13" x14ac:dyDescent="0.3">
      <c r="A10245" s="295"/>
      <c r="B10245" s="293" t="s">
        <v>20546</v>
      </c>
      <c r="C10245" s="240"/>
      <c r="D10245" s="240"/>
      <c r="E10245" s="240"/>
      <c r="F10245" s="240"/>
      <c r="G10245" s="240"/>
      <c r="H10245" s="240"/>
      <c r="I10245" s="240"/>
      <c r="J10245" s="240"/>
      <c r="K10245" s="240"/>
      <c r="L10245" s="240"/>
      <c r="M10245" s="45"/>
      <c r="N10245" s="45"/>
      <c r="O10245" s="45"/>
      <c r="P10245" s="45"/>
      <c r="Q10245" s="45"/>
      <c r="R10245" s="45"/>
      <c r="S10245" s="45"/>
      <c r="T10245" s="307"/>
      <c r="U10245" s="51"/>
      <c r="XFD10245" s="43"/>
    </row>
    <row r="10246" spans="1:21 16384:16384" ht="13" x14ac:dyDescent="0.3">
      <c r="A10246" s="295"/>
      <c r="B10246" s="293" t="s">
        <v>20547</v>
      </c>
      <c r="C10246" s="45"/>
      <c r="D10246" s="45"/>
      <c r="E10246" s="45"/>
      <c r="F10246" s="45"/>
      <c r="G10246" s="45"/>
      <c r="H10246" s="45"/>
      <c r="I10246" s="45"/>
      <c r="J10246" s="45"/>
      <c r="K10246" s="45"/>
      <c r="L10246" s="45"/>
      <c r="M10246" s="45"/>
      <c r="N10246" s="45"/>
      <c r="O10246" s="45"/>
      <c r="P10246" s="45"/>
      <c r="Q10246" s="45"/>
      <c r="R10246" s="45"/>
      <c r="S10246" s="45"/>
      <c r="T10246" s="307"/>
      <c r="U10246" s="51"/>
      <c r="XFD10246" s="43"/>
    </row>
    <row r="10247" spans="1:21 16384:16384" ht="13" thickBot="1" x14ac:dyDescent="0.3">
      <c r="A10247" s="295"/>
      <c r="B10247" s="242"/>
      <c r="C10247" s="242"/>
      <c r="D10247" s="242"/>
      <c r="E10247" s="242"/>
      <c r="F10247" s="242"/>
      <c r="G10247" s="242"/>
      <c r="H10247" s="242"/>
      <c r="I10247" s="242"/>
      <c r="J10247" s="242"/>
      <c r="K10247" s="242"/>
      <c r="L10247" s="242"/>
      <c r="M10247" s="242"/>
      <c r="N10247" s="242"/>
      <c r="O10247" s="242"/>
      <c r="P10247" s="242"/>
      <c r="Q10247" s="242"/>
      <c r="R10247" s="242"/>
      <c r="S10247" s="242"/>
      <c r="T10247" s="308"/>
      <c r="U10247" s="51"/>
      <c r="XFD10247" s="43"/>
    </row>
    <row r="10248" spans="1:21 16384:16384" x14ac:dyDescent="0.25">
      <c r="A10248" s="66"/>
      <c r="B10248" s="50"/>
      <c r="C10248" s="45"/>
      <c r="D10248" s="45"/>
      <c r="E10248" s="45"/>
      <c r="F10248" s="45"/>
      <c r="G10248" s="45"/>
      <c r="H10248" s="45"/>
      <c r="I10248" s="45"/>
      <c r="J10248" s="45"/>
      <c r="K10248" s="45"/>
      <c r="L10248" s="45"/>
      <c r="M10248" s="45"/>
      <c r="N10248" s="45"/>
      <c r="O10248" s="45"/>
      <c r="P10248" s="45"/>
      <c r="Q10248" s="45"/>
      <c r="R10248" s="45"/>
      <c r="S10248" s="45"/>
      <c r="T10248" s="45"/>
      <c r="U10248" s="105"/>
    </row>
    <row r="10249" spans="1:21 16384:16384" x14ac:dyDescent="0.25">
      <c r="B10249" s="43"/>
    </row>
    <row r="10250" spans="1:21 16384:16384" ht="13.5" customHeight="1" x14ac:dyDescent="0.25"/>
    <row r="10251" spans="1:21 16384:16384" ht="14.25" customHeight="1" x14ac:dyDescent="0.25"/>
    <row r="10252" spans="1:21 16384:16384" ht="14.25" customHeight="1" x14ac:dyDescent="0.25"/>
    <row r="10253" spans="1:21 16384:16384" hidden="1" x14ac:dyDescent="0.25"/>
    <row r="10254" spans="1:21 16384:16384" hidden="1" x14ac:dyDescent="0.25">
      <c r="D10254" s="43"/>
      <c r="M10254" s="43"/>
    </row>
    <row r="10255" spans="1:21 16384:16384" hidden="1" x14ac:dyDescent="0.25"/>
    <row r="10256" spans="1:21 16384:16384"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t="5.25" hidden="1" customHeight="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t="2.65" hidden="1" customHeight="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t="2.25" hidden="1" customHeight="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t="6" hidden="1" customHeight="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t="5.65" hidden="1" customHeight="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t="11.65" hidden="1" customHeight="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t="9" hidden="1" customHeight="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t="5.25" hidden="1" customHeight="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t="12" hidden="1" customHeight="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t="10.5" hidden="1" customHeight="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t="7.15" hidden="1" customHeight="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t="12" hidden="1" customHeight="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t="10.15" hidden="1" customHeight="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t="2.25" hidden="1" customHeight="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t="10.15" hidden="1" customHeight="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t="2.65" hidden="1" customHeight="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t="10.15" hidden="1" customHeight="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t="4.1500000000000004" hidden="1" customHeight="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t="1.1499999999999999" hidden="1" customHeight="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t="6.75" hidden="1" customHeight="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t="3" hidden="1" customHeight="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t="6.75" hidden="1" customHeight="1" x14ac:dyDescent="0.25"/>
    <row r="10955" hidden="1" x14ac:dyDescent="0.25"/>
    <row r="10956" hidden="1" x14ac:dyDescent="0.25"/>
    <row r="10957" hidden="1" x14ac:dyDescent="0.25"/>
    <row r="10958" hidden="1" x14ac:dyDescent="0.25"/>
    <row r="10959" hidden="1" x14ac:dyDescent="0.25"/>
    <row r="10960" ht="4.1500000000000004" hidden="1" customHeight="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sheetData>
  <autoFilter ref="B5:S10232" xr:uid="{389F97A1-DA1B-481D-8F57-FE5BE91ED110}"/>
  <mergeCells count="2">
    <mergeCell ref="I3:M3"/>
    <mergeCell ref="O3:S3"/>
  </mergeCells>
  <phoneticPr fontId="15" type="noConversion"/>
  <pageMargins left="0.75" right="0.75" top="1" bottom="1" header="0.5" footer="0.5"/>
  <pageSetup paperSize="9" scale="6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79998168889431442"/>
  </sheetPr>
  <dimension ref="A1:I96"/>
  <sheetViews>
    <sheetView showGridLines="0" zoomScaleNormal="100" workbookViewId="0">
      <selection activeCell="C3" sqref="C3"/>
    </sheetView>
  </sheetViews>
  <sheetFormatPr defaultColWidth="0" defaultRowHeight="12.5" zeroHeight="1" x14ac:dyDescent="0.25"/>
  <cols>
    <col min="1" max="1" width="1.7265625" style="52" customWidth="1"/>
    <col min="2" max="2" width="1.26953125" style="52" customWidth="1"/>
    <col min="3" max="3" width="9.1796875" style="52" customWidth="1"/>
    <col min="4" max="4" width="11.54296875" style="52" customWidth="1"/>
    <col min="5" max="5" width="30.81640625" style="52" customWidth="1"/>
    <col min="6" max="6" width="47.26953125" style="52" customWidth="1"/>
    <col min="7" max="7" width="30.26953125" style="52" customWidth="1"/>
    <col min="8" max="8" width="1.7265625" style="52" customWidth="1"/>
    <col min="9" max="9" width="6.7265625" style="52" customWidth="1"/>
    <col min="10" max="16384" width="9.1796875" hidden="1"/>
  </cols>
  <sheetData>
    <row r="1" spans="1:9" ht="5.25" customHeight="1" thickBot="1" x14ac:dyDescent="0.3">
      <c r="A1" s="45"/>
      <c r="B1" s="45"/>
      <c r="C1" s="45"/>
      <c r="D1" s="45"/>
      <c r="E1" s="45"/>
      <c r="F1" s="45"/>
      <c r="G1" s="45"/>
      <c r="H1" s="45"/>
      <c r="I1" s="45"/>
    </row>
    <row r="2" spans="1:9" ht="6.75" customHeight="1" x14ac:dyDescent="0.3">
      <c r="A2" s="45"/>
      <c r="B2" s="100"/>
      <c r="C2" s="101"/>
      <c r="D2" s="50"/>
      <c r="E2" s="50"/>
      <c r="F2" s="50"/>
      <c r="G2" s="50"/>
      <c r="H2" s="60"/>
      <c r="I2" s="45"/>
    </row>
    <row r="3" spans="1:9" ht="13" x14ac:dyDescent="0.3">
      <c r="A3" s="45"/>
      <c r="B3" s="239"/>
      <c r="C3" s="62" t="s">
        <v>16</v>
      </c>
      <c r="D3" s="45"/>
      <c r="E3" s="45"/>
      <c r="F3" s="45"/>
      <c r="G3" s="45"/>
      <c r="H3" s="51"/>
      <c r="I3" s="45"/>
    </row>
    <row r="4" spans="1:9" x14ac:dyDescent="0.25">
      <c r="A4" s="45"/>
      <c r="B4" s="239"/>
      <c r="C4" s="45"/>
      <c r="D4" s="45"/>
      <c r="E4" s="45"/>
      <c r="F4" s="45"/>
      <c r="G4" s="45"/>
      <c r="H4" s="51"/>
      <c r="I4" s="45"/>
    </row>
    <row r="5" spans="1:9" ht="13.5" customHeight="1" x14ac:dyDescent="0.25">
      <c r="A5" s="45"/>
      <c r="B5" s="239"/>
      <c r="C5" s="421" t="s">
        <v>20548</v>
      </c>
      <c r="D5" s="472"/>
      <c r="E5" s="472"/>
      <c r="F5" s="472"/>
      <c r="G5" s="472"/>
      <c r="H5" s="51"/>
      <c r="I5" s="45"/>
    </row>
    <row r="6" spans="1:9" ht="13.5" customHeight="1" x14ac:dyDescent="0.25">
      <c r="A6" s="45"/>
      <c r="B6" s="239"/>
      <c r="C6" s="472"/>
      <c r="D6" s="472"/>
      <c r="E6" s="472"/>
      <c r="F6" s="472"/>
      <c r="G6" s="472"/>
      <c r="H6" s="51"/>
      <c r="I6" s="45"/>
    </row>
    <row r="7" spans="1:9" ht="13.5" customHeight="1" x14ac:dyDescent="0.25">
      <c r="A7" s="45"/>
      <c r="B7" s="239"/>
      <c r="C7" s="473" t="s">
        <v>20549</v>
      </c>
      <c r="D7" s="474"/>
      <c r="E7" s="474"/>
      <c r="F7" s="474"/>
      <c r="G7" s="474"/>
      <c r="H7" s="51"/>
      <c r="I7" s="45"/>
    </row>
    <row r="8" spans="1:9" ht="13.5" customHeight="1" x14ac:dyDescent="0.25">
      <c r="A8" s="45"/>
      <c r="B8" s="239"/>
      <c r="C8" s="189"/>
      <c r="D8" s="420"/>
      <c r="E8" s="420"/>
      <c r="F8" s="420"/>
      <c r="G8" s="420"/>
      <c r="H8" s="51"/>
      <c r="I8" s="45"/>
    </row>
    <row r="9" spans="1:9" ht="13.5" customHeight="1" x14ac:dyDescent="0.25">
      <c r="A9" s="45"/>
      <c r="B9" s="239"/>
      <c r="C9" s="421" t="s">
        <v>20550</v>
      </c>
      <c r="D9" s="472"/>
      <c r="E9" s="472"/>
      <c r="F9" s="472"/>
      <c r="G9" s="472"/>
      <c r="H9" s="51"/>
      <c r="I9" s="45"/>
    </row>
    <row r="10" spans="1:9" ht="13.5" customHeight="1" x14ac:dyDescent="0.25">
      <c r="A10" s="45"/>
      <c r="B10" s="239"/>
      <c r="C10" s="472"/>
      <c r="D10" s="472"/>
      <c r="E10" s="472"/>
      <c r="F10" s="472"/>
      <c r="G10" s="472"/>
      <c r="H10" s="51"/>
      <c r="I10" s="45"/>
    </row>
    <row r="11" spans="1:9" ht="13" thickBot="1" x14ac:dyDescent="0.3">
      <c r="A11" s="45"/>
      <c r="B11" s="49"/>
      <c r="C11" s="242"/>
      <c r="D11" s="242"/>
      <c r="E11" s="242"/>
      <c r="F11" s="242"/>
      <c r="G11" s="242"/>
      <c r="H11" s="243"/>
      <c r="I11" s="45"/>
    </row>
    <row r="12" spans="1:9" ht="13" thickBot="1" x14ac:dyDescent="0.3">
      <c r="A12" s="45"/>
      <c r="B12" s="45"/>
      <c r="C12" s="45"/>
      <c r="D12" s="45"/>
      <c r="E12" s="45"/>
      <c r="F12" s="45"/>
      <c r="G12" s="45"/>
      <c r="H12" s="45"/>
      <c r="I12" s="45"/>
    </row>
    <row r="13" spans="1:9" ht="24" customHeight="1" x14ac:dyDescent="0.35">
      <c r="A13" s="102"/>
      <c r="B13" s="165"/>
      <c r="C13" s="166" t="s">
        <v>20551</v>
      </c>
      <c r="D13" s="167"/>
      <c r="E13" s="167"/>
      <c r="F13" s="167"/>
      <c r="G13" s="167"/>
      <c r="H13" s="168"/>
      <c r="I13" s="102"/>
    </row>
    <row r="14" spans="1:9" ht="15.5" x14ac:dyDescent="0.35">
      <c r="A14" s="102"/>
      <c r="B14" s="377"/>
      <c r="C14" s="63"/>
      <c r="D14" s="63"/>
      <c r="E14" s="63"/>
      <c r="F14" s="63"/>
      <c r="G14" s="63"/>
      <c r="H14" s="64"/>
      <c r="I14" s="102"/>
    </row>
    <row r="15" spans="1:9" ht="26.5" x14ac:dyDescent="0.35">
      <c r="A15" s="102"/>
      <c r="B15" s="378"/>
      <c r="C15" s="98" t="s">
        <v>82</v>
      </c>
      <c r="D15" s="98" t="s">
        <v>83</v>
      </c>
      <c r="E15" s="62" t="s">
        <v>20552</v>
      </c>
      <c r="F15" s="62" t="s">
        <v>20553</v>
      </c>
      <c r="G15" s="62" t="s">
        <v>823</v>
      </c>
      <c r="H15" s="103"/>
      <c r="I15" s="102"/>
    </row>
    <row r="16" spans="1:9" x14ac:dyDescent="0.25">
      <c r="A16" s="61"/>
      <c r="B16" s="247" t="s">
        <v>20554</v>
      </c>
      <c r="C16" s="52" t="s">
        <v>194</v>
      </c>
      <c r="D16" s="287" t="s">
        <v>195</v>
      </c>
      <c r="E16" s="52" t="s">
        <v>196</v>
      </c>
      <c r="F16" s="52" t="s">
        <v>20538</v>
      </c>
      <c r="G16" s="52" t="s">
        <v>833</v>
      </c>
      <c r="H16" s="51"/>
      <c r="I16" s="45"/>
    </row>
    <row r="17" spans="1:9" x14ac:dyDescent="0.25">
      <c r="A17" s="61"/>
      <c r="B17" s="247" t="s">
        <v>20554</v>
      </c>
      <c r="C17" s="209" t="s">
        <v>113</v>
      </c>
      <c r="D17" s="287" t="s">
        <v>114</v>
      </c>
      <c r="E17" s="209" t="s">
        <v>115</v>
      </c>
      <c r="F17" s="209" t="s">
        <v>20539</v>
      </c>
      <c r="G17" s="52" t="s">
        <v>833</v>
      </c>
      <c r="H17" s="51"/>
      <c r="I17" s="45"/>
    </row>
    <row r="18" spans="1:9" x14ac:dyDescent="0.25">
      <c r="A18" s="61"/>
      <c r="B18" s="247" t="s">
        <v>20554</v>
      </c>
      <c r="C18" s="209" t="s">
        <v>521</v>
      </c>
      <c r="D18" s="249" t="s">
        <v>522</v>
      </c>
      <c r="E18" s="209" t="s">
        <v>20555</v>
      </c>
      <c r="F18" s="209" t="s">
        <v>20540</v>
      </c>
      <c r="G18" s="52" t="s">
        <v>833</v>
      </c>
      <c r="H18" s="51"/>
      <c r="I18" s="45"/>
    </row>
    <row r="19" spans="1:9" x14ac:dyDescent="0.25">
      <c r="A19" s="61"/>
      <c r="B19" s="247" t="s">
        <v>20554</v>
      </c>
      <c r="C19" s="209" t="s">
        <v>521</v>
      </c>
      <c r="D19" s="249" t="s">
        <v>522</v>
      </c>
      <c r="E19" s="209" t="s">
        <v>20555</v>
      </c>
      <c r="F19" s="209" t="s">
        <v>20541</v>
      </c>
      <c r="G19" s="52" t="s">
        <v>833</v>
      </c>
      <c r="H19" s="51"/>
      <c r="I19" s="45"/>
    </row>
    <row r="20" spans="1:9" ht="6" customHeight="1" x14ac:dyDescent="0.25">
      <c r="A20" s="45"/>
      <c r="B20" s="239"/>
      <c r="C20" s="45"/>
      <c r="D20" s="244"/>
      <c r="E20" s="45"/>
      <c r="F20" s="45"/>
      <c r="G20" s="45"/>
      <c r="H20" s="51"/>
      <c r="I20" s="45"/>
    </row>
    <row r="21" spans="1:9" ht="4.5" customHeight="1" thickBot="1" x14ac:dyDescent="0.3">
      <c r="A21" s="45"/>
      <c r="B21" s="49"/>
      <c r="C21" s="242"/>
      <c r="D21" s="242"/>
      <c r="E21" s="270"/>
      <c r="F21" s="270"/>
      <c r="G21" s="242"/>
      <c r="H21" s="243"/>
      <c r="I21" s="45"/>
    </row>
    <row r="22" spans="1:9" ht="13" thickBot="1" x14ac:dyDescent="0.3">
      <c r="A22" s="45"/>
      <c r="B22" s="45"/>
      <c r="C22" s="45"/>
      <c r="D22" s="45"/>
      <c r="E22" s="45"/>
      <c r="F22" s="45"/>
      <c r="G22" s="45"/>
      <c r="H22" s="45"/>
      <c r="I22" s="45"/>
    </row>
    <row r="23" spans="1:9" ht="24" customHeight="1" x14ac:dyDescent="0.35">
      <c r="A23" s="45"/>
      <c r="B23" s="165"/>
      <c r="C23" s="166" t="s">
        <v>20556</v>
      </c>
      <c r="D23" s="166"/>
      <c r="E23" s="166"/>
      <c r="F23" s="166"/>
      <c r="G23" s="166"/>
      <c r="H23" s="169"/>
      <c r="I23" s="45"/>
    </row>
    <row r="24" spans="1:9" ht="13" x14ac:dyDescent="0.3">
      <c r="A24" s="45"/>
      <c r="B24" s="377"/>
      <c r="C24" s="63"/>
      <c r="D24" s="63"/>
      <c r="E24" s="63"/>
      <c r="F24" s="63"/>
      <c r="G24" s="63"/>
      <c r="H24" s="51"/>
      <c r="I24" s="45"/>
    </row>
    <row r="25" spans="1:9" ht="26" x14ac:dyDescent="0.3">
      <c r="A25" s="45"/>
      <c r="B25" s="239"/>
      <c r="C25" s="98" t="s">
        <v>82</v>
      </c>
      <c r="D25" s="98" t="s">
        <v>83</v>
      </c>
      <c r="E25" s="62" t="s">
        <v>20552</v>
      </c>
      <c r="F25" s="62" t="s">
        <v>20553</v>
      </c>
      <c r="G25" s="62" t="s">
        <v>823</v>
      </c>
      <c r="H25" s="51"/>
      <c r="I25" s="45"/>
    </row>
    <row r="26" spans="1:9" x14ac:dyDescent="0.25">
      <c r="A26" s="61" t="s">
        <v>1686</v>
      </c>
      <c r="B26" s="247" t="s">
        <v>20554</v>
      </c>
      <c r="C26" t="s">
        <v>194</v>
      </c>
      <c r="D26" s="230" t="s">
        <v>195</v>
      </c>
      <c r="E26" t="s">
        <v>20557</v>
      </c>
      <c r="F26" t="s">
        <v>1687</v>
      </c>
      <c r="G26" s="245" t="s">
        <v>833</v>
      </c>
      <c r="H26" s="246"/>
      <c r="I26"/>
    </row>
    <row r="27" spans="1:9" x14ac:dyDescent="0.25">
      <c r="A27" s="66" t="s">
        <v>1690</v>
      </c>
      <c r="B27" s="247" t="s">
        <v>20554</v>
      </c>
      <c r="C27" t="s">
        <v>194</v>
      </c>
      <c r="D27" s="230" t="s">
        <v>195</v>
      </c>
      <c r="E27" t="s">
        <v>20557</v>
      </c>
      <c r="F27" t="s">
        <v>1691</v>
      </c>
      <c r="G27" s="245" t="s">
        <v>833</v>
      </c>
      <c r="H27" s="246"/>
      <c r="I27"/>
    </row>
    <row r="28" spans="1:9" x14ac:dyDescent="0.25">
      <c r="A28" s="66" t="s">
        <v>1700</v>
      </c>
      <c r="B28" s="247" t="s">
        <v>20554</v>
      </c>
      <c r="C28" t="s">
        <v>194</v>
      </c>
      <c r="D28" s="230" t="s">
        <v>195</v>
      </c>
      <c r="E28" t="s">
        <v>20557</v>
      </c>
      <c r="F28" t="s">
        <v>1701</v>
      </c>
      <c r="G28" s="245" t="s">
        <v>896</v>
      </c>
      <c r="H28" s="246"/>
      <c r="I28"/>
    </row>
    <row r="29" spans="1:9" x14ac:dyDescent="0.25">
      <c r="A29" s="66" t="s">
        <v>1833</v>
      </c>
      <c r="B29" s="247" t="s">
        <v>20554</v>
      </c>
      <c r="C29" t="s">
        <v>194</v>
      </c>
      <c r="D29" s="230" t="s">
        <v>195</v>
      </c>
      <c r="E29" t="s">
        <v>20557</v>
      </c>
      <c r="F29" t="s">
        <v>1834</v>
      </c>
      <c r="G29" s="245" t="s">
        <v>833</v>
      </c>
      <c r="H29" s="246"/>
      <c r="I29"/>
    </row>
    <row r="30" spans="1:9" x14ac:dyDescent="0.25">
      <c r="A30" s="66" t="s">
        <v>6762</v>
      </c>
      <c r="B30" s="247" t="s">
        <v>20554</v>
      </c>
      <c r="C30" t="s">
        <v>440</v>
      </c>
      <c r="D30" s="230" t="s">
        <v>441</v>
      </c>
      <c r="E30" t="s">
        <v>442</v>
      </c>
      <c r="F30" t="s">
        <v>6765</v>
      </c>
      <c r="G30" s="245" t="s">
        <v>833</v>
      </c>
      <c r="H30" s="246"/>
      <c r="I30"/>
    </row>
    <row r="31" spans="1:9" x14ac:dyDescent="0.25">
      <c r="A31" s="66" t="s">
        <v>7361</v>
      </c>
      <c r="B31" s="247" t="s">
        <v>20554</v>
      </c>
      <c r="C31" t="s">
        <v>668</v>
      </c>
      <c r="D31" s="230" t="s">
        <v>669</v>
      </c>
      <c r="E31" t="s">
        <v>670</v>
      </c>
      <c r="F31" t="s">
        <v>7362</v>
      </c>
      <c r="G31" s="245" t="s">
        <v>833</v>
      </c>
      <c r="H31" s="246"/>
      <c r="I31"/>
    </row>
    <row r="32" spans="1:9" x14ac:dyDescent="0.25">
      <c r="A32" s="66" t="s">
        <v>9746</v>
      </c>
      <c r="B32" s="247">
        <v>0</v>
      </c>
      <c r="C32" t="s">
        <v>113</v>
      </c>
      <c r="D32" s="230" t="s">
        <v>114</v>
      </c>
      <c r="E32" t="s">
        <v>115</v>
      </c>
      <c r="F32" t="s">
        <v>9747</v>
      </c>
      <c r="G32" s="209" t="s">
        <v>833</v>
      </c>
      <c r="H32" s="246"/>
      <c r="I32"/>
    </row>
    <row r="33" spans="1:9" x14ac:dyDescent="0.25">
      <c r="A33" s="66" t="s">
        <v>9760</v>
      </c>
      <c r="B33" s="247" t="s">
        <v>20554</v>
      </c>
      <c r="C33" t="s">
        <v>113</v>
      </c>
      <c r="D33" s="230" t="s">
        <v>114</v>
      </c>
      <c r="E33" t="s">
        <v>115</v>
      </c>
      <c r="F33" t="s">
        <v>9761</v>
      </c>
      <c r="G33" s="245" t="s">
        <v>833</v>
      </c>
      <c r="H33" s="246"/>
      <c r="I33"/>
    </row>
    <row r="34" spans="1:9" x14ac:dyDescent="0.25">
      <c r="A34" s="66" t="s">
        <v>14657</v>
      </c>
      <c r="B34" s="247" t="s">
        <v>20554</v>
      </c>
      <c r="C34" t="s">
        <v>281</v>
      </c>
      <c r="D34" s="230" t="s">
        <v>282</v>
      </c>
      <c r="E34" t="s">
        <v>283</v>
      </c>
      <c r="F34" t="s">
        <v>14658</v>
      </c>
      <c r="G34" s="245" t="s">
        <v>833</v>
      </c>
      <c r="H34" s="246"/>
      <c r="I34"/>
    </row>
    <row r="35" spans="1:9" x14ac:dyDescent="0.25">
      <c r="A35" s="66" t="s">
        <v>15080</v>
      </c>
      <c r="B35" s="247" t="s">
        <v>20554</v>
      </c>
      <c r="C35" t="s">
        <v>746</v>
      </c>
      <c r="D35" s="230" t="s">
        <v>747</v>
      </c>
      <c r="E35" t="s">
        <v>748</v>
      </c>
      <c r="F35" t="s">
        <v>748</v>
      </c>
      <c r="G35" s="245" t="s">
        <v>833</v>
      </c>
      <c r="H35" s="246"/>
      <c r="I35"/>
    </row>
    <row r="36" spans="1:9" x14ac:dyDescent="0.25">
      <c r="A36" s="66" t="s">
        <v>15135</v>
      </c>
      <c r="B36" s="247">
        <v>0</v>
      </c>
      <c r="C36" t="s">
        <v>521</v>
      </c>
      <c r="D36" s="230" t="s">
        <v>522</v>
      </c>
      <c r="E36" t="s">
        <v>20555</v>
      </c>
      <c r="F36" t="s">
        <v>20558</v>
      </c>
      <c r="G36" s="209" t="s">
        <v>833</v>
      </c>
      <c r="H36" s="246"/>
      <c r="I36"/>
    </row>
    <row r="37" spans="1:9" x14ac:dyDescent="0.25">
      <c r="A37" s="66" t="s">
        <v>15137</v>
      </c>
      <c r="B37" s="247" t="s">
        <v>20554</v>
      </c>
      <c r="C37" t="s">
        <v>521</v>
      </c>
      <c r="D37" s="230" t="s">
        <v>522</v>
      </c>
      <c r="E37" t="s">
        <v>20555</v>
      </c>
      <c r="F37" t="s">
        <v>20559</v>
      </c>
      <c r="G37" s="245" t="s">
        <v>833</v>
      </c>
      <c r="H37" s="246"/>
      <c r="I37"/>
    </row>
    <row r="38" spans="1:9" x14ac:dyDescent="0.25">
      <c r="A38" s="66" t="s">
        <v>15236</v>
      </c>
      <c r="B38" s="247" t="s">
        <v>20554</v>
      </c>
      <c r="C38" t="s">
        <v>521</v>
      </c>
      <c r="D38" s="230" t="s">
        <v>522</v>
      </c>
      <c r="E38" t="s">
        <v>20555</v>
      </c>
      <c r="F38" t="s">
        <v>20560</v>
      </c>
      <c r="G38" s="245" t="s">
        <v>833</v>
      </c>
      <c r="H38" s="246"/>
      <c r="I38"/>
    </row>
    <row r="39" spans="1:9" x14ac:dyDescent="0.25">
      <c r="A39" s="66" t="s">
        <v>15238</v>
      </c>
      <c r="B39" s="379" t="s">
        <v>20561</v>
      </c>
      <c r="C39" t="s">
        <v>521</v>
      </c>
      <c r="D39" s="230" t="s">
        <v>522</v>
      </c>
      <c r="E39" t="s">
        <v>20555</v>
      </c>
      <c r="F39" t="s">
        <v>20562</v>
      </c>
      <c r="G39" s="245" t="s">
        <v>833</v>
      </c>
      <c r="H39" s="246"/>
      <c r="I39"/>
    </row>
    <row r="40" spans="1:9" x14ac:dyDescent="0.25">
      <c r="A40" s="66" t="s">
        <v>17411</v>
      </c>
      <c r="B40" s="239">
        <v>0</v>
      </c>
      <c r="C40" t="s">
        <v>605</v>
      </c>
      <c r="D40" s="230" t="s">
        <v>606</v>
      </c>
      <c r="E40" t="s">
        <v>20563</v>
      </c>
      <c r="F40" t="s">
        <v>17412</v>
      </c>
      <c r="G40" s="245" t="s">
        <v>830</v>
      </c>
      <c r="H40" s="246"/>
      <c r="I40"/>
    </row>
    <row r="41" spans="1:9" x14ac:dyDescent="0.25">
      <c r="A41" s="66" t="s">
        <v>20382</v>
      </c>
      <c r="B41" s="239">
        <v>0</v>
      </c>
      <c r="C41" t="s">
        <v>170</v>
      </c>
      <c r="D41" s="230" t="s">
        <v>171</v>
      </c>
      <c r="E41" t="s">
        <v>172</v>
      </c>
      <c r="F41" t="s">
        <v>4093</v>
      </c>
      <c r="G41" s="245" t="s">
        <v>20383</v>
      </c>
      <c r="H41" s="246"/>
      <c r="I41"/>
    </row>
    <row r="42" spans="1:9" ht="9.75" customHeight="1" thickBot="1" x14ac:dyDescent="0.3">
      <c r="A42" s="66"/>
      <c r="B42" s="248" t="s">
        <v>20561</v>
      </c>
      <c r="C42" s="242"/>
      <c r="D42" s="242"/>
      <c r="E42" s="242"/>
      <c r="F42" s="242"/>
      <c r="G42" s="242"/>
      <c r="H42" s="243"/>
      <c r="I42" s="45"/>
    </row>
    <row r="43" spans="1:9" ht="6" customHeight="1" x14ac:dyDescent="0.25">
      <c r="A43" s="45"/>
      <c r="B43" s="45"/>
      <c r="C43" s="45"/>
      <c r="D43" s="45"/>
      <c r="E43" s="45"/>
      <c r="F43" s="45"/>
      <c r="G43" s="45"/>
      <c r="H43" s="45"/>
      <c r="I43" s="45"/>
    </row>
    <row r="44" spans="1:9" hidden="1" x14ac:dyDescent="0.25"/>
    <row r="45" spans="1:9" hidden="1" x14ac:dyDescent="0.25"/>
    <row r="46" spans="1:9" hidden="1" x14ac:dyDescent="0.25"/>
    <row r="47" spans="1:9" hidden="1" x14ac:dyDescent="0.25"/>
    <row r="48" spans="1:9" hidden="1" x14ac:dyDescent="0.25"/>
    <row r="49" spans="1:8" ht="11.25" customHeight="1" thickBot="1" x14ac:dyDescent="0.3"/>
    <row r="50" spans="1:8" ht="24" customHeight="1" x14ac:dyDescent="0.35">
      <c r="B50" s="165"/>
      <c r="C50" s="166" t="s">
        <v>20564</v>
      </c>
      <c r="D50" s="166"/>
      <c r="E50" s="166"/>
      <c r="F50" s="166"/>
      <c r="G50" s="166"/>
      <c r="H50" s="169"/>
    </row>
    <row r="51" spans="1:8" hidden="1" x14ac:dyDescent="0.25"/>
    <row r="52" spans="1:8" hidden="1" x14ac:dyDescent="0.25"/>
    <row r="53" spans="1:8" hidden="1" x14ac:dyDescent="0.25"/>
    <row r="54" spans="1:8" hidden="1" x14ac:dyDescent="0.25"/>
    <row r="55" spans="1:8" hidden="1" x14ac:dyDescent="0.25"/>
    <row r="56" spans="1:8" hidden="1" x14ac:dyDescent="0.25"/>
    <row r="57" spans="1:8" ht="36.75" customHeight="1" x14ac:dyDescent="0.3">
      <c r="B57" s="239"/>
      <c r="C57" s="98" t="s">
        <v>82</v>
      </c>
      <c r="D57" s="98" t="s">
        <v>83</v>
      </c>
      <c r="E57" s="62" t="s">
        <v>20552</v>
      </c>
      <c r="F57" s="62" t="s">
        <v>20565</v>
      </c>
      <c r="G57" s="62" t="s">
        <v>20566</v>
      </c>
      <c r="H57" s="51"/>
    </row>
    <row r="58" spans="1:8" x14ac:dyDescent="0.25">
      <c r="A58" s="61" t="s">
        <v>19172</v>
      </c>
      <c r="B58" s="239">
        <v>0</v>
      </c>
      <c r="C58" s="54" t="s">
        <v>665</v>
      </c>
      <c r="D58" s="286" t="s">
        <v>666</v>
      </c>
      <c r="E58" s="209" t="s">
        <v>667</v>
      </c>
      <c r="F58" s="209" t="s">
        <v>20567</v>
      </c>
      <c r="G58" s="209" t="s">
        <v>19173</v>
      </c>
      <c r="H58" s="51"/>
    </row>
    <row r="59" spans="1:8" ht="9.75" customHeight="1" thickBot="1" x14ac:dyDescent="0.3">
      <c r="B59" s="49"/>
      <c r="C59" s="242"/>
      <c r="D59" s="242"/>
      <c r="E59" s="242"/>
      <c r="F59" s="242"/>
      <c r="G59" s="242"/>
      <c r="H59" s="243"/>
    </row>
    <row r="60" spans="1:8" x14ac:dyDescent="0.25"/>
    <row r="61" spans="1:8" x14ac:dyDescent="0.25"/>
    <row r="62" spans="1:8" x14ac:dyDescent="0.25"/>
    <row r="63" spans="1:8" hidden="1" x14ac:dyDescent="0.25"/>
    <row r="64" spans="1:8" hidden="1" x14ac:dyDescent="0.25"/>
    <row r="65" hidden="1" x14ac:dyDescent="0.25"/>
    <row r="66" hidden="1" x14ac:dyDescent="0.25"/>
    <row r="67" hidden="1" x14ac:dyDescent="0.25"/>
    <row r="68" hidden="1"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sheetData>
  <mergeCells count="3">
    <mergeCell ref="C5:G6"/>
    <mergeCell ref="C7:G7"/>
    <mergeCell ref="C9:G10"/>
  </mergeCells>
  <phoneticPr fontId="85" type="noConversion"/>
  <hyperlinks>
    <hyperlink ref="C7:G7" r:id="rId1" display="http://www.nalc.gov.uk/our-work/create-a-council" xr:uid="{00000000-0004-0000-0700-000000000000}"/>
    <hyperlink ref="C7" r:id="rId2" xr:uid="{6580C489-8011-4AD5-8A5F-6003089FF98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A234"/>
  <sheetViews>
    <sheetView topLeftCell="A107" workbookViewId="0">
      <selection activeCell="A117" sqref="A117"/>
    </sheetView>
  </sheetViews>
  <sheetFormatPr defaultRowHeight="12.5" x14ac:dyDescent="0.25"/>
  <sheetData>
    <row r="1" spans="1:1" x14ac:dyDescent="0.25">
      <c r="A1" s="93" t="s">
        <v>807</v>
      </c>
    </row>
    <row r="2" spans="1:1" x14ac:dyDescent="0.25">
      <c r="A2" s="143" t="s">
        <v>20568</v>
      </c>
    </row>
    <row r="3" spans="1:1" x14ac:dyDescent="0.25">
      <c r="A3" t="s">
        <v>96</v>
      </c>
    </row>
    <row r="4" spans="1:1" x14ac:dyDescent="0.25">
      <c r="A4" t="s">
        <v>101</v>
      </c>
    </row>
    <row r="5" spans="1:1" x14ac:dyDescent="0.25">
      <c r="A5" t="s">
        <v>105</v>
      </c>
    </row>
    <row r="6" spans="1:1" x14ac:dyDescent="0.25">
      <c r="A6" t="s">
        <v>109</v>
      </c>
    </row>
    <row r="7" spans="1:1" x14ac:dyDescent="0.25">
      <c r="A7" t="s">
        <v>112</v>
      </c>
    </row>
    <row r="8" spans="1:1" x14ac:dyDescent="0.25">
      <c r="A8" t="s">
        <v>115</v>
      </c>
    </row>
    <row r="9" spans="1:1" x14ac:dyDescent="0.25">
      <c r="A9" t="s">
        <v>118</v>
      </c>
    </row>
    <row r="10" spans="1:1" x14ac:dyDescent="0.25">
      <c r="A10" t="s">
        <v>122</v>
      </c>
    </row>
    <row r="11" spans="1:1" x14ac:dyDescent="0.25">
      <c r="A11" t="s">
        <v>127</v>
      </c>
    </row>
    <row r="12" spans="1:1" x14ac:dyDescent="0.25">
      <c r="A12" t="s">
        <v>130</v>
      </c>
    </row>
    <row r="13" spans="1:1" x14ac:dyDescent="0.25">
      <c r="A13" t="s">
        <v>133</v>
      </c>
    </row>
    <row r="14" spans="1:1" x14ac:dyDescent="0.25">
      <c r="A14" t="s">
        <v>136</v>
      </c>
    </row>
    <row r="15" spans="1:1" x14ac:dyDescent="0.25">
      <c r="A15" t="s">
        <v>139</v>
      </c>
    </row>
    <row r="16" spans="1:1" x14ac:dyDescent="0.25">
      <c r="A16" t="s">
        <v>144</v>
      </c>
    </row>
    <row r="17" spans="1:1" x14ac:dyDescent="0.25">
      <c r="A17" t="s">
        <v>147</v>
      </c>
    </row>
    <row r="18" spans="1:1" x14ac:dyDescent="0.25">
      <c r="A18" t="s">
        <v>151</v>
      </c>
    </row>
    <row r="19" spans="1:1" x14ac:dyDescent="0.25">
      <c r="A19" t="s">
        <v>154</v>
      </c>
    </row>
    <row r="20" spans="1:1" x14ac:dyDescent="0.25">
      <c r="A20" t="s">
        <v>157</v>
      </c>
    </row>
    <row r="21" spans="1:1" x14ac:dyDescent="0.25">
      <c r="A21" t="s">
        <v>160</v>
      </c>
    </row>
    <row r="22" spans="1:1" x14ac:dyDescent="0.25">
      <c r="A22" t="s">
        <v>163</v>
      </c>
    </row>
    <row r="23" spans="1:1" x14ac:dyDescent="0.25">
      <c r="A23" s="93" t="s">
        <v>166</v>
      </c>
    </row>
    <row r="24" spans="1:1" x14ac:dyDescent="0.25">
      <c r="A24" t="s">
        <v>169</v>
      </c>
    </row>
    <row r="25" spans="1:1" x14ac:dyDescent="0.25">
      <c r="A25" t="s">
        <v>172</v>
      </c>
    </row>
    <row r="26" spans="1:1" x14ac:dyDescent="0.25">
      <c r="A26" t="s">
        <v>175</v>
      </c>
    </row>
    <row r="27" spans="1:1" x14ac:dyDescent="0.25">
      <c r="A27" t="s">
        <v>178</v>
      </c>
    </row>
    <row r="28" spans="1:1" x14ac:dyDescent="0.25">
      <c r="A28" t="s">
        <v>181</v>
      </c>
    </row>
    <row r="29" spans="1:1" x14ac:dyDescent="0.25">
      <c r="A29" t="s">
        <v>184</v>
      </c>
    </row>
    <row r="30" spans="1:1" x14ac:dyDescent="0.25">
      <c r="A30" t="s">
        <v>187</v>
      </c>
    </row>
    <row r="31" spans="1:1" x14ac:dyDescent="0.25">
      <c r="A31" t="s">
        <v>190</v>
      </c>
    </row>
    <row r="32" spans="1:1" x14ac:dyDescent="0.25">
      <c r="A32" t="s">
        <v>193</v>
      </c>
    </row>
    <row r="33" spans="1:1" x14ac:dyDescent="0.25">
      <c r="A33" t="s">
        <v>196</v>
      </c>
    </row>
    <row r="34" spans="1:1" x14ac:dyDescent="0.25">
      <c r="A34" t="s">
        <v>199</v>
      </c>
    </row>
    <row r="35" spans="1:1" x14ac:dyDescent="0.25">
      <c r="A35" t="s">
        <v>202</v>
      </c>
    </row>
    <row r="36" spans="1:1" x14ac:dyDescent="0.25">
      <c r="A36" t="s">
        <v>205</v>
      </c>
    </row>
    <row r="37" spans="1:1" x14ac:dyDescent="0.25">
      <c r="A37" t="s">
        <v>208</v>
      </c>
    </row>
    <row r="38" spans="1:1" x14ac:dyDescent="0.25">
      <c r="A38" t="s">
        <v>211</v>
      </c>
    </row>
    <row r="39" spans="1:1" x14ac:dyDescent="0.25">
      <c r="A39" t="s">
        <v>214</v>
      </c>
    </row>
    <row r="40" spans="1:1" x14ac:dyDescent="0.25">
      <c r="A40" t="s">
        <v>217</v>
      </c>
    </row>
    <row r="41" spans="1:1" x14ac:dyDescent="0.25">
      <c r="A41" t="s">
        <v>220</v>
      </c>
    </row>
    <row r="42" spans="1:1" x14ac:dyDescent="0.25">
      <c r="A42" t="s">
        <v>223</v>
      </c>
    </row>
    <row r="43" spans="1:1" x14ac:dyDescent="0.25">
      <c r="A43" t="s">
        <v>226</v>
      </c>
    </row>
    <row r="44" spans="1:1" x14ac:dyDescent="0.25">
      <c r="A44" t="s">
        <v>229</v>
      </c>
    </row>
    <row r="45" spans="1:1" x14ac:dyDescent="0.25">
      <c r="A45" t="s">
        <v>232</v>
      </c>
    </row>
    <row r="46" spans="1:1" x14ac:dyDescent="0.25">
      <c r="A46" t="s">
        <v>235</v>
      </c>
    </row>
    <row r="47" spans="1:1" x14ac:dyDescent="0.25">
      <c r="A47" t="s">
        <v>238</v>
      </c>
    </row>
    <row r="48" spans="1:1" x14ac:dyDescent="0.25">
      <c r="A48" t="s">
        <v>241</v>
      </c>
    </row>
    <row r="49" spans="1:1" x14ac:dyDescent="0.25">
      <c r="A49" t="s">
        <v>244</v>
      </c>
    </row>
    <row r="50" spans="1:1" x14ac:dyDescent="0.25">
      <c r="A50" t="s">
        <v>247</v>
      </c>
    </row>
    <row r="51" spans="1:1" x14ac:dyDescent="0.25">
      <c r="A51" t="s">
        <v>252</v>
      </c>
    </row>
    <row r="52" spans="1:1" x14ac:dyDescent="0.25">
      <c r="A52" t="s">
        <v>255</v>
      </c>
    </row>
    <row r="53" spans="1:1" x14ac:dyDescent="0.25">
      <c r="A53" t="s">
        <v>258</v>
      </c>
    </row>
    <row r="54" spans="1:1" x14ac:dyDescent="0.25">
      <c r="A54" t="s">
        <v>261</v>
      </c>
    </row>
    <row r="55" spans="1:1" x14ac:dyDescent="0.25">
      <c r="A55" t="s">
        <v>264</v>
      </c>
    </row>
    <row r="56" spans="1:1" x14ac:dyDescent="0.25">
      <c r="A56" t="s">
        <v>267</v>
      </c>
    </row>
    <row r="57" spans="1:1" x14ac:dyDescent="0.25">
      <c r="A57" t="s">
        <v>270</v>
      </c>
    </row>
    <row r="58" spans="1:1" x14ac:dyDescent="0.25">
      <c r="A58" t="s">
        <v>273</v>
      </c>
    </row>
    <row r="59" spans="1:1" x14ac:dyDescent="0.25">
      <c r="A59" t="s">
        <v>276</v>
      </c>
    </row>
    <row r="60" spans="1:1" x14ac:dyDescent="0.25">
      <c r="A60" t="s">
        <v>280</v>
      </c>
    </row>
    <row r="61" spans="1:1" x14ac:dyDescent="0.25">
      <c r="A61" t="s">
        <v>283</v>
      </c>
    </row>
    <row r="62" spans="1:1" x14ac:dyDescent="0.25">
      <c r="A62" t="s">
        <v>286</v>
      </c>
    </row>
    <row r="63" spans="1:1" x14ac:dyDescent="0.25">
      <c r="A63" t="s">
        <v>289</v>
      </c>
    </row>
    <row r="64" spans="1:1" x14ac:dyDescent="0.25">
      <c r="A64" s="93" t="s">
        <v>292</v>
      </c>
    </row>
    <row r="65" spans="1:1" x14ac:dyDescent="0.25">
      <c r="A65" t="s">
        <v>295</v>
      </c>
    </row>
    <row r="66" spans="1:1" x14ac:dyDescent="0.25">
      <c r="A66" t="s">
        <v>298</v>
      </c>
    </row>
    <row r="67" spans="1:1" x14ac:dyDescent="0.25">
      <c r="A67" t="s">
        <v>301</v>
      </c>
    </row>
    <row r="68" spans="1:1" x14ac:dyDescent="0.25">
      <c r="A68" t="s">
        <v>304</v>
      </c>
    </row>
    <row r="69" spans="1:1" x14ac:dyDescent="0.25">
      <c r="A69" t="s">
        <v>307</v>
      </c>
    </row>
    <row r="70" spans="1:1" x14ac:dyDescent="0.25">
      <c r="A70" t="s">
        <v>310</v>
      </c>
    </row>
    <row r="71" spans="1:1" x14ac:dyDescent="0.25">
      <c r="A71" t="s">
        <v>313</v>
      </c>
    </row>
    <row r="72" spans="1:1" x14ac:dyDescent="0.25">
      <c r="A72" t="s">
        <v>316</v>
      </c>
    </row>
    <row r="73" spans="1:1" x14ac:dyDescent="0.25">
      <c r="A73" t="s">
        <v>319</v>
      </c>
    </row>
    <row r="74" spans="1:1" x14ac:dyDescent="0.25">
      <c r="A74" t="s">
        <v>322</v>
      </c>
    </row>
    <row r="75" spans="1:1" x14ac:dyDescent="0.25">
      <c r="A75" s="93" t="s">
        <v>325</v>
      </c>
    </row>
    <row r="76" spans="1:1" x14ac:dyDescent="0.25">
      <c r="A76" t="s">
        <v>328</v>
      </c>
    </row>
    <row r="77" spans="1:1" x14ac:dyDescent="0.25">
      <c r="A77" t="s">
        <v>331</v>
      </c>
    </row>
    <row r="78" spans="1:1" x14ac:dyDescent="0.25">
      <c r="A78" t="s">
        <v>334</v>
      </c>
    </row>
    <row r="79" spans="1:1" x14ac:dyDescent="0.25">
      <c r="A79" t="s">
        <v>337</v>
      </c>
    </row>
    <row r="80" spans="1:1" x14ac:dyDescent="0.25">
      <c r="A80" t="s">
        <v>340</v>
      </c>
    </row>
    <row r="81" spans="1:1" x14ac:dyDescent="0.25">
      <c r="A81" t="s">
        <v>343</v>
      </c>
    </row>
    <row r="82" spans="1:1" x14ac:dyDescent="0.25">
      <c r="A82" t="s">
        <v>346</v>
      </c>
    </row>
    <row r="83" spans="1:1" x14ac:dyDescent="0.25">
      <c r="A83" t="s">
        <v>349</v>
      </c>
    </row>
    <row r="84" spans="1:1" x14ac:dyDescent="0.25">
      <c r="A84" t="s">
        <v>352</v>
      </c>
    </row>
    <row r="85" spans="1:1" x14ac:dyDescent="0.25">
      <c r="A85" t="s">
        <v>355</v>
      </c>
    </row>
    <row r="86" spans="1:1" x14ac:dyDescent="0.25">
      <c r="A86" t="s">
        <v>358</v>
      </c>
    </row>
    <row r="87" spans="1:1" x14ac:dyDescent="0.25">
      <c r="A87" t="s">
        <v>361</v>
      </c>
    </row>
    <row r="88" spans="1:1" x14ac:dyDescent="0.25">
      <c r="A88" t="s">
        <v>364</v>
      </c>
    </row>
    <row r="89" spans="1:1" x14ac:dyDescent="0.25">
      <c r="A89" t="s">
        <v>367</v>
      </c>
    </row>
    <row r="90" spans="1:1" x14ac:dyDescent="0.25">
      <c r="A90" t="s">
        <v>370</v>
      </c>
    </row>
    <row r="91" spans="1:1" x14ac:dyDescent="0.25">
      <c r="A91" t="s">
        <v>373</v>
      </c>
    </row>
    <row r="92" spans="1:1" x14ac:dyDescent="0.25">
      <c r="A92" t="s">
        <v>376</v>
      </c>
    </row>
    <row r="93" spans="1:1" x14ac:dyDescent="0.25">
      <c r="A93" t="s">
        <v>379</v>
      </c>
    </row>
    <row r="94" spans="1:1" x14ac:dyDescent="0.25">
      <c r="A94" t="s">
        <v>382</v>
      </c>
    </row>
    <row r="95" spans="1:1" x14ac:dyDescent="0.25">
      <c r="A95" t="s">
        <v>385</v>
      </c>
    </row>
    <row r="96" spans="1:1" x14ac:dyDescent="0.25">
      <c r="A96" t="s">
        <v>388</v>
      </c>
    </row>
    <row r="97" spans="1:1" x14ac:dyDescent="0.25">
      <c r="A97" t="s">
        <v>391</v>
      </c>
    </row>
    <row r="98" spans="1:1" x14ac:dyDescent="0.25">
      <c r="A98" t="s">
        <v>394</v>
      </c>
    </row>
    <row r="99" spans="1:1" x14ac:dyDescent="0.25">
      <c r="A99" t="s">
        <v>397</v>
      </c>
    </row>
    <row r="100" spans="1:1" x14ac:dyDescent="0.25">
      <c r="A100" t="s">
        <v>400</v>
      </c>
    </row>
    <row r="101" spans="1:1" x14ac:dyDescent="0.25">
      <c r="A101" t="s">
        <v>403</v>
      </c>
    </row>
    <row r="102" spans="1:1" x14ac:dyDescent="0.25">
      <c r="A102" t="s">
        <v>406</v>
      </c>
    </row>
    <row r="103" spans="1:1" x14ac:dyDescent="0.25">
      <c r="A103" t="s">
        <v>409</v>
      </c>
    </row>
    <row r="104" spans="1:1" x14ac:dyDescent="0.25">
      <c r="A104" t="s">
        <v>412</v>
      </c>
    </row>
    <row r="105" spans="1:1" x14ac:dyDescent="0.25">
      <c r="A105" t="s">
        <v>415</v>
      </c>
    </row>
    <row r="106" spans="1:1" x14ac:dyDescent="0.25">
      <c r="A106" t="s">
        <v>418</v>
      </c>
    </row>
    <row r="107" spans="1:1" x14ac:dyDescent="0.25">
      <c r="A107" t="s">
        <v>421</v>
      </c>
    </row>
    <row r="108" spans="1:1" x14ac:dyDescent="0.25">
      <c r="A108" t="s">
        <v>424</v>
      </c>
    </row>
    <row r="109" spans="1:1" x14ac:dyDescent="0.25">
      <c r="A109" t="s">
        <v>427</v>
      </c>
    </row>
    <row r="110" spans="1:1" x14ac:dyDescent="0.25">
      <c r="A110" t="s">
        <v>430</v>
      </c>
    </row>
    <row r="111" spans="1:1" x14ac:dyDescent="0.25">
      <c r="A111" t="s">
        <v>433</v>
      </c>
    </row>
    <row r="112" spans="1:1" x14ac:dyDescent="0.25">
      <c r="A112" t="s">
        <v>436</v>
      </c>
    </row>
    <row r="113" spans="1:1" x14ac:dyDescent="0.25">
      <c r="A113" t="s">
        <v>439</v>
      </c>
    </row>
    <row r="114" spans="1:1" x14ac:dyDescent="0.25">
      <c r="A114" t="s">
        <v>442</v>
      </c>
    </row>
    <row r="115" spans="1:1" x14ac:dyDescent="0.25">
      <c r="A115" t="s">
        <v>445</v>
      </c>
    </row>
    <row r="116" spans="1:1" x14ac:dyDescent="0.25">
      <c r="A116" t="s">
        <v>448</v>
      </c>
    </row>
    <row r="117" spans="1:1" x14ac:dyDescent="0.25">
      <c r="A117" t="s">
        <v>451</v>
      </c>
    </row>
    <row r="118" spans="1:1" x14ac:dyDescent="0.25">
      <c r="A118" t="s">
        <v>454</v>
      </c>
    </row>
    <row r="119" spans="1:1" x14ac:dyDescent="0.25">
      <c r="A119" t="s">
        <v>457</v>
      </c>
    </row>
    <row r="120" spans="1:1" x14ac:dyDescent="0.25">
      <c r="A120" t="s">
        <v>460</v>
      </c>
    </row>
    <row r="121" spans="1:1" x14ac:dyDescent="0.25">
      <c r="A121" t="s">
        <v>463</v>
      </c>
    </row>
    <row r="122" spans="1:1" x14ac:dyDescent="0.25">
      <c r="A122" t="s">
        <v>466</v>
      </c>
    </row>
    <row r="123" spans="1:1" x14ac:dyDescent="0.25">
      <c r="A123" t="s">
        <v>469</v>
      </c>
    </row>
    <row r="124" spans="1:1" x14ac:dyDescent="0.25">
      <c r="A124" t="s">
        <v>472</v>
      </c>
    </row>
    <row r="125" spans="1:1" x14ac:dyDescent="0.25">
      <c r="A125" t="s">
        <v>475</v>
      </c>
    </row>
    <row r="126" spans="1:1" x14ac:dyDescent="0.25">
      <c r="A126" t="s">
        <v>478</v>
      </c>
    </row>
    <row r="127" spans="1:1" x14ac:dyDescent="0.25">
      <c r="A127" t="s">
        <v>481</v>
      </c>
    </row>
    <row r="128" spans="1:1" x14ac:dyDescent="0.25">
      <c r="A128" t="s">
        <v>484</v>
      </c>
    </row>
    <row r="129" spans="1:1" x14ac:dyDescent="0.25">
      <c r="A129" t="s">
        <v>487</v>
      </c>
    </row>
    <row r="130" spans="1:1" x14ac:dyDescent="0.25">
      <c r="A130" t="s">
        <v>490</v>
      </c>
    </row>
    <row r="131" spans="1:1" x14ac:dyDescent="0.25">
      <c r="A131" t="s">
        <v>493</v>
      </c>
    </row>
    <row r="132" spans="1:1" x14ac:dyDescent="0.25">
      <c r="A132" t="s">
        <v>496</v>
      </c>
    </row>
    <row r="133" spans="1:1" x14ac:dyDescent="0.25">
      <c r="A133" t="s">
        <v>499</v>
      </c>
    </row>
    <row r="134" spans="1:1" x14ac:dyDescent="0.25">
      <c r="A134" t="s">
        <v>502</v>
      </c>
    </row>
    <row r="135" spans="1:1" x14ac:dyDescent="0.25">
      <c r="A135" t="s">
        <v>505</v>
      </c>
    </row>
    <row r="136" spans="1:1" x14ac:dyDescent="0.25">
      <c r="A136" t="s">
        <v>508</v>
      </c>
    </row>
    <row r="137" spans="1:1" x14ac:dyDescent="0.25">
      <c r="A137" t="s">
        <v>511</v>
      </c>
    </row>
    <row r="138" spans="1:1" x14ac:dyDescent="0.25">
      <c r="A138" t="s">
        <v>514</v>
      </c>
    </row>
    <row r="139" spans="1:1" x14ac:dyDescent="0.25">
      <c r="A139" t="s">
        <v>517</v>
      </c>
    </row>
    <row r="140" spans="1:1" x14ac:dyDescent="0.25">
      <c r="A140" t="s">
        <v>520</v>
      </c>
    </row>
    <row r="141" spans="1:1" x14ac:dyDescent="0.25">
      <c r="A141" t="s">
        <v>523</v>
      </c>
    </row>
    <row r="142" spans="1:1" x14ac:dyDescent="0.25">
      <c r="A142" t="s">
        <v>526</v>
      </c>
    </row>
    <row r="143" spans="1:1" x14ac:dyDescent="0.25">
      <c r="A143" t="s">
        <v>529</v>
      </c>
    </row>
    <row r="144" spans="1:1" x14ac:dyDescent="0.25">
      <c r="A144" t="s">
        <v>532</v>
      </c>
    </row>
    <row r="145" spans="1:1" x14ac:dyDescent="0.25">
      <c r="A145" t="s">
        <v>535</v>
      </c>
    </row>
    <row r="146" spans="1:1" x14ac:dyDescent="0.25">
      <c r="A146" t="s">
        <v>538</v>
      </c>
    </row>
    <row r="147" spans="1:1" x14ac:dyDescent="0.25">
      <c r="A147" t="s">
        <v>541</v>
      </c>
    </row>
    <row r="148" spans="1:1" x14ac:dyDescent="0.25">
      <c r="A148" t="s">
        <v>544</v>
      </c>
    </row>
    <row r="149" spans="1:1" x14ac:dyDescent="0.25">
      <c r="A149" t="s">
        <v>547</v>
      </c>
    </row>
    <row r="150" spans="1:1" x14ac:dyDescent="0.25">
      <c r="A150" t="s">
        <v>550</v>
      </c>
    </row>
    <row r="151" spans="1:1" x14ac:dyDescent="0.25">
      <c r="A151" t="s">
        <v>553</v>
      </c>
    </row>
    <row r="152" spans="1:1" x14ac:dyDescent="0.25">
      <c r="A152" t="s">
        <v>556</v>
      </c>
    </row>
    <row r="153" spans="1:1" x14ac:dyDescent="0.25">
      <c r="A153" t="s">
        <v>559</v>
      </c>
    </row>
    <row r="154" spans="1:1" x14ac:dyDescent="0.25">
      <c r="A154" t="s">
        <v>562</v>
      </c>
    </row>
    <row r="155" spans="1:1" x14ac:dyDescent="0.25">
      <c r="A155" t="s">
        <v>565</v>
      </c>
    </row>
    <row r="156" spans="1:1" x14ac:dyDescent="0.25">
      <c r="A156" t="s">
        <v>568</v>
      </c>
    </row>
    <row r="157" spans="1:1" x14ac:dyDescent="0.25">
      <c r="A157" t="s">
        <v>571</v>
      </c>
    </row>
    <row r="158" spans="1:1" x14ac:dyDescent="0.25">
      <c r="A158" t="s">
        <v>574</v>
      </c>
    </row>
    <row r="159" spans="1:1" x14ac:dyDescent="0.25">
      <c r="A159" t="s">
        <v>577</v>
      </c>
    </row>
    <row r="160" spans="1:1" x14ac:dyDescent="0.25">
      <c r="A160" t="s">
        <v>580</v>
      </c>
    </row>
    <row r="161" spans="1:1" x14ac:dyDescent="0.25">
      <c r="A161" t="s">
        <v>583</v>
      </c>
    </row>
    <row r="162" spans="1:1" x14ac:dyDescent="0.25">
      <c r="A162" t="s">
        <v>586</v>
      </c>
    </row>
    <row r="163" spans="1:1" x14ac:dyDescent="0.25">
      <c r="A163" t="s">
        <v>589</v>
      </c>
    </row>
    <row r="164" spans="1:1" x14ac:dyDescent="0.25">
      <c r="A164" t="s">
        <v>592</v>
      </c>
    </row>
    <row r="165" spans="1:1" x14ac:dyDescent="0.25">
      <c r="A165" t="s">
        <v>595</v>
      </c>
    </row>
    <row r="166" spans="1:1" x14ac:dyDescent="0.25">
      <c r="A166" t="s">
        <v>598</v>
      </c>
    </row>
    <row r="167" spans="1:1" x14ac:dyDescent="0.25">
      <c r="A167" t="s">
        <v>601</v>
      </c>
    </row>
    <row r="168" spans="1:1" x14ac:dyDescent="0.25">
      <c r="A168" t="s">
        <v>604</v>
      </c>
    </row>
    <row r="169" spans="1:1" x14ac:dyDescent="0.25">
      <c r="A169" s="93" t="s">
        <v>607</v>
      </c>
    </row>
    <row r="170" spans="1:1" x14ac:dyDescent="0.25">
      <c r="A170" t="s">
        <v>610</v>
      </c>
    </row>
    <row r="171" spans="1:1" x14ac:dyDescent="0.25">
      <c r="A171" t="s">
        <v>613</v>
      </c>
    </row>
    <row r="172" spans="1:1" x14ac:dyDescent="0.25">
      <c r="A172" t="s">
        <v>616</v>
      </c>
    </row>
    <row r="173" spans="1:1" x14ac:dyDescent="0.25">
      <c r="A173" t="s">
        <v>619</v>
      </c>
    </row>
    <row r="174" spans="1:1" x14ac:dyDescent="0.25">
      <c r="A174" t="s">
        <v>622</v>
      </c>
    </row>
    <row r="175" spans="1:1" x14ac:dyDescent="0.25">
      <c r="A175" t="s">
        <v>625</v>
      </c>
    </row>
    <row r="176" spans="1:1" x14ac:dyDescent="0.25">
      <c r="A176" t="s">
        <v>628</v>
      </c>
    </row>
    <row r="177" spans="1:1" x14ac:dyDescent="0.25">
      <c r="A177" t="s">
        <v>631</v>
      </c>
    </row>
    <row r="178" spans="1:1" x14ac:dyDescent="0.25">
      <c r="A178" t="s">
        <v>634</v>
      </c>
    </row>
    <row r="179" spans="1:1" x14ac:dyDescent="0.25">
      <c r="A179" t="s">
        <v>637</v>
      </c>
    </row>
    <row r="180" spans="1:1" x14ac:dyDescent="0.25">
      <c r="A180" t="s">
        <v>640</v>
      </c>
    </row>
    <row r="181" spans="1:1" x14ac:dyDescent="0.25">
      <c r="A181" t="s">
        <v>643</v>
      </c>
    </row>
    <row r="182" spans="1:1" x14ac:dyDescent="0.25">
      <c r="A182" t="s">
        <v>646</v>
      </c>
    </row>
    <row r="183" spans="1:1" x14ac:dyDescent="0.25">
      <c r="A183" t="s">
        <v>649</v>
      </c>
    </row>
    <row r="184" spans="1:1" x14ac:dyDescent="0.25">
      <c r="A184" t="s">
        <v>652</v>
      </c>
    </row>
    <row r="185" spans="1:1" x14ac:dyDescent="0.25">
      <c r="A185" t="s">
        <v>655</v>
      </c>
    </row>
    <row r="186" spans="1:1" x14ac:dyDescent="0.25">
      <c r="A186" t="s">
        <v>658</v>
      </c>
    </row>
    <row r="187" spans="1:1" x14ac:dyDescent="0.25">
      <c r="A187" t="s">
        <v>661</v>
      </c>
    </row>
    <row r="188" spans="1:1" x14ac:dyDescent="0.25">
      <c r="A188" t="s">
        <v>664</v>
      </c>
    </row>
    <row r="189" spans="1:1" x14ac:dyDescent="0.25">
      <c r="A189" t="s">
        <v>667</v>
      </c>
    </row>
    <row r="190" spans="1:1" x14ac:dyDescent="0.25">
      <c r="A190" t="s">
        <v>670</v>
      </c>
    </row>
    <row r="191" spans="1:1" x14ac:dyDescent="0.25">
      <c r="A191" t="s">
        <v>673</v>
      </c>
    </row>
    <row r="192" spans="1:1" x14ac:dyDescent="0.25">
      <c r="A192" t="s">
        <v>676</v>
      </c>
    </row>
    <row r="193" spans="1:1" x14ac:dyDescent="0.25">
      <c r="A193" t="s">
        <v>679</v>
      </c>
    </row>
    <row r="194" spans="1:1" x14ac:dyDescent="0.25">
      <c r="A194" t="s">
        <v>682</v>
      </c>
    </row>
    <row r="195" spans="1:1" x14ac:dyDescent="0.25">
      <c r="A195" t="s">
        <v>685</v>
      </c>
    </row>
    <row r="196" spans="1:1" x14ac:dyDescent="0.25">
      <c r="A196" t="s">
        <v>688</v>
      </c>
    </row>
    <row r="197" spans="1:1" x14ac:dyDescent="0.25">
      <c r="A197" t="s">
        <v>691</v>
      </c>
    </row>
    <row r="198" spans="1:1" x14ac:dyDescent="0.25">
      <c r="A198" t="s">
        <v>694</v>
      </c>
    </row>
    <row r="199" spans="1:1" x14ac:dyDescent="0.25">
      <c r="A199" t="s">
        <v>697</v>
      </c>
    </row>
    <row r="200" spans="1:1" x14ac:dyDescent="0.25">
      <c r="A200" t="s">
        <v>700</v>
      </c>
    </row>
    <row r="201" spans="1:1" x14ac:dyDescent="0.25">
      <c r="A201" t="s">
        <v>703</v>
      </c>
    </row>
    <row r="202" spans="1:1" x14ac:dyDescent="0.25">
      <c r="A202" t="s">
        <v>706</v>
      </c>
    </row>
    <row r="203" spans="1:1" x14ac:dyDescent="0.25">
      <c r="A203" t="s">
        <v>709</v>
      </c>
    </row>
    <row r="204" spans="1:1" x14ac:dyDescent="0.25">
      <c r="A204" t="s">
        <v>712</v>
      </c>
    </row>
    <row r="205" spans="1:1" x14ac:dyDescent="0.25">
      <c r="A205" t="s">
        <v>715</v>
      </c>
    </row>
    <row r="206" spans="1:1" x14ac:dyDescent="0.25">
      <c r="A206" t="s">
        <v>718</v>
      </c>
    </row>
    <row r="207" spans="1:1" x14ac:dyDescent="0.25">
      <c r="A207" t="s">
        <v>721</v>
      </c>
    </row>
    <row r="208" spans="1:1" x14ac:dyDescent="0.25">
      <c r="A208" t="s">
        <v>724</v>
      </c>
    </row>
    <row r="209" spans="1:1" x14ac:dyDescent="0.25">
      <c r="A209" t="s">
        <v>727</v>
      </c>
    </row>
    <row r="210" spans="1:1" x14ac:dyDescent="0.25">
      <c r="A210" t="s">
        <v>730</v>
      </c>
    </row>
    <row r="211" spans="1:1" x14ac:dyDescent="0.25">
      <c r="A211" t="s">
        <v>733</v>
      </c>
    </row>
    <row r="212" spans="1:1" x14ac:dyDescent="0.25">
      <c r="A212" t="s">
        <v>736</v>
      </c>
    </row>
    <row r="213" spans="1:1" x14ac:dyDescent="0.25">
      <c r="A213" t="s">
        <v>739</v>
      </c>
    </row>
    <row r="214" spans="1:1" x14ac:dyDescent="0.25">
      <c r="A214" t="s">
        <v>742</v>
      </c>
    </row>
    <row r="215" spans="1:1" x14ac:dyDescent="0.25">
      <c r="A215" t="s">
        <v>745</v>
      </c>
    </row>
    <row r="216" spans="1:1" x14ac:dyDescent="0.25">
      <c r="A216" t="s">
        <v>748</v>
      </c>
    </row>
    <row r="217" spans="1:1" x14ac:dyDescent="0.25">
      <c r="A217" t="s">
        <v>751</v>
      </c>
    </row>
    <row r="218" spans="1:1" x14ac:dyDescent="0.25">
      <c r="A218" t="s">
        <v>754</v>
      </c>
    </row>
    <row r="219" spans="1:1" x14ac:dyDescent="0.25">
      <c r="A219" t="s">
        <v>757</v>
      </c>
    </row>
    <row r="220" spans="1:1" x14ac:dyDescent="0.25">
      <c r="A220" t="s">
        <v>760</v>
      </c>
    </row>
    <row r="221" spans="1:1" x14ac:dyDescent="0.25">
      <c r="A221" t="s">
        <v>763</v>
      </c>
    </row>
    <row r="222" spans="1:1" x14ac:dyDescent="0.25">
      <c r="A222" t="s">
        <v>766</v>
      </c>
    </row>
    <row r="223" spans="1:1" x14ac:dyDescent="0.25">
      <c r="A223" s="93" t="s">
        <v>769</v>
      </c>
    </row>
    <row r="224" spans="1:1" x14ac:dyDescent="0.25">
      <c r="A224" t="s">
        <v>772</v>
      </c>
    </row>
    <row r="225" spans="1:1" x14ac:dyDescent="0.25">
      <c r="A225" t="s">
        <v>775</v>
      </c>
    </row>
    <row r="226" spans="1:1" x14ac:dyDescent="0.25">
      <c r="A226" t="s">
        <v>778</v>
      </c>
    </row>
    <row r="227" spans="1:1" x14ac:dyDescent="0.25">
      <c r="A227" t="s">
        <v>781</v>
      </c>
    </row>
    <row r="228" spans="1:1" x14ac:dyDescent="0.25">
      <c r="A228" t="s">
        <v>784</v>
      </c>
    </row>
    <row r="229" spans="1:1" x14ac:dyDescent="0.25">
      <c r="A229" t="s">
        <v>787</v>
      </c>
    </row>
    <row r="230" spans="1:1" x14ac:dyDescent="0.25">
      <c r="A230" t="s">
        <v>790</v>
      </c>
    </row>
    <row r="231" spans="1:1" x14ac:dyDescent="0.25">
      <c r="A231" t="s">
        <v>793</v>
      </c>
    </row>
    <row r="232" spans="1:1" x14ac:dyDescent="0.25">
      <c r="A232" t="s">
        <v>796</v>
      </c>
    </row>
    <row r="233" spans="1:1" x14ac:dyDescent="0.25">
      <c r="A233" t="s">
        <v>799</v>
      </c>
    </row>
    <row r="234" spans="1:1" x14ac:dyDescent="0.25">
      <c r="A234" t="s">
        <v>802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sisl xmlns:xsi="http://www.w3.org/2001/XMLSchema-instance" xmlns:xsd="http://www.w3.org/2001/XMLSchema" xmlns="http://www.boldonjames.com/2008/01/sie/internal/label" sislVersion="0" policy="8270c081-d9f3-48ae-83c7-c2320a8ca25c">
  <element uid="id_protective_marking_protect"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C072B52524A10146A5F8AB0D7DB8875A" ma:contentTypeVersion="11" ma:contentTypeDescription="Create a new document." ma:contentTypeScope="" ma:versionID="b9e0ba77ca9e2bfc95892777d0503889">
  <xsd:schema xmlns:xsd="http://www.w3.org/2001/XMLSchema" xmlns:xs="http://www.w3.org/2001/XMLSchema" xmlns:p="http://schemas.microsoft.com/office/2006/metadata/properties" xmlns:ns3="4e90a45d-704c-4e04-9147-2591739bcf25" xmlns:ns4="a0775d97-e66e-421d-9f4c-5a1587fa80f1" targetNamespace="http://schemas.microsoft.com/office/2006/metadata/properties" ma:root="true" ma:fieldsID="8a46e5c8b4bec3ba7fcbe0d65e92130e" ns3:_="" ns4:_="">
    <xsd:import namespace="4e90a45d-704c-4e04-9147-2591739bcf25"/>
    <xsd:import namespace="a0775d97-e66e-421d-9f4c-5a1587fa80f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a45d-704c-4e04-9147-2591739bcf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775d97-e66e-421d-9f4c-5a1587fa80f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1FDBEE-4B8B-4AEA-8567-5CD7E50EED3D}">
  <ds:schemaRefs>
    <ds:schemaRef ds:uri="http://purl.org/dc/terms/"/>
    <ds:schemaRef ds:uri="http://schemas.openxmlformats.org/package/2006/metadata/core-properties"/>
    <ds:schemaRef ds:uri="a0775d97-e66e-421d-9f4c-5a1587fa80f1"/>
    <ds:schemaRef ds:uri="http://schemas.microsoft.com/office/2006/documentManagement/types"/>
    <ds:schemaRef ds:uri="http://schemas.microsoft.com/office/infopath/2007/PartnerControls"/>
    <ds:schemaRef ds:uri="http://purl.org/dc/elements/1.1/"/>
    <ds:schemaRef ds:uri="http://schemas.microsoft.com/office/2006/metadata/properties"/>
    <ds:schemaRef ds:uri="4e90a45d-704c-4e04-9147-2591739bcf25"/>
    <ds:schemaRef ds:uri="http://www.w3.org/XML/1998/namespace"/>
    <ds:schemaRef ds:uri="http://purl.org/dc/dcmitype/"/>
  </ds:schemaRefs>
</ds:datastoreItem>
</file>

<file path=customXml/itemProps2.xml><?xml version="1.0" encoding="utf-8"?>
<ds:datastoreItem xmlns:ds="http://schemas.openxmlformats.org/officeDocument/2006/customXml" ds:itemID="{08DC0860-9C8D-480A-82A0-8FBE625B9C4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5BD0875F-84D5-4C3C-871B-5BEB88748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a45d-704c-4e04-9147-2591739bcf25"/>
    <ds:schemaRef ds:uri="a0775d97-e66e-421d-9f4c-5a1587fa80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EC0D2D-B629-40AB-99E7-B58CF9F3D3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Index</vt:lpstr>
      <vt:lpstr>Metadata</vt:lpstr>
      <vt:lpstr>England Summary</vt:lpstr>
      <vt:lpstr>Parish Band D</vt:lpstr>
      <vt:lpstr>Local authority level data</vt:lpstr>
      <vt:lpstr>Local authority dropdown</vt:lpstr>
      <vt:lpstr>Parish level data</vt:lpstr>
      <vt:lpstr>NewCeased parishes</vt:lpstr>
      <vt:lpstr>LA List</vt:lpstr>
      <vt:lpstr>'Local authority dropdown'!CTRprint1</vt:lpstr>
      <vt:lpstr>'Local authority dropdown'!CTRprint2</vt:lpstr>
      <vt:lpstr>la_list</vt:lpstr>
      <vt:lpstr>'Local authority dropdown'!Print_Area</vt:lpstr>
      <vt:lpstr>'Parish level data'!Print_Area</vt:lpstr>
      <vt:lpstr>'Local authority dropdown'!Print_Titles</vt:lpstr>
      <vt:lpstr>'Parish level data'!Print_Titles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LGF</dc:creator>
  <cp:keywords/>
  <dc:description/>
  <cp:lastModifiedBy>Alison Goulder</cp:lastModifiedBy>
  <cp:revision/>
  <dcterms:created xsi:type="dcterms:W3CDTF">2000-02-14T13:52:12Z</dcterms:created>
  <dcterms:modified xsi:type="dcterms:W3CDTF">2021-01-11T11:22:37Z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e399d99c-c31a-4ec0-8e70-b7f0feb1262d</vt:lpwstr>
  </property>
  <property fmtid="{D5CDD505-2E9C-101B-9397-08002B2CF9AE}" pid="3" name="bjSaver">
    <vt:lpwstr>CsVVumMYENsHb95ste7nT7HjgZF1Xmfy</vt:lpwstr>
  </property>
  <property fmtid="{D5CDD505-2E9C-101B-9397-08002B2CF9AE}" pid="4" name="bjDocumentLabelXML">
    <vt:lpwstr>&lt;?xml version="1.0"?&gt;&lt;sisl xmlns:xsi="http://www.w3.org/2001/XMLSchema-instance" xmlns:xsd="http://www.w3.org/2001/XMLSchema" sislVersion="0" policy="8270c081-d9f3-48ae-83c7-c2320a8ca25c" xmlns="http://www.boldonjames.com/2008/01/sie/internal/label"&gt;  &lt;el</vt:lpwstr>
  </property>
  <property fmtid="{D5CDD505-2E9C-101B-9397-08002B2CF9AE}" pid="5" name="bjDocumentLabelXML-0">
    <vt:lpwstr>ement uid="id_protective_marking_protect" value="" /&gt;&lt;/sisl&gt;</vt:lpwstr>
  </property>
  <property fmtid="{D5CDD505-2E9C-101B-9397-08002B2CF9AE}" pid="6" name="bjDocumentSecurityLabel">
    <vt:lpwstr>OFFICIAL-SENSITIVE </vt:lpwstr>
  </property>
  <property fmtid="{D5CDD505-2E9C-101B-9397-08002B2CF9AE}" pid="7" name="eGMS.ProtectiveMarking">
    <vt:lpwstr>OFFICIAL-SENSITIVE</vt:lpwstr>
  </property>
  <property fmtid="{D5CDD505-2E9C-101B-9397-08002B2CF9AE}" pid="8" name="ContentTypeId">
    <vt:lpwstr>0x010100C072B52524A10146A5F8AB0D7DB8875A</vt:lpwstr>
  </property>
</Properties>
</file>